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Cover page - Strona tytułowa" sheetId="1" r:id="rId5"/>
    <sheet name="Base - Założenia" sheetId="2" r:id="rId6"/>
    <sheet name="Details - Szczegóły" sheetId="3" r:id="rId7"/>
    <sheet name="Overtime - Nadgodziny" sheetId="4" r:id="rId8"/>
    <sheet name="Kalkulator nadgodzin" sheetId="5" r:id="rId9"/>
    <sheet name="formuły cennik" sheetId="6" r:id="rId10"/>
    <sheet name="nad bez progresu" sheetId="7" r:id="rId11"/>
    <sheet name="odtwórcy 10%" sheetId="8" r:id="rId12"/>
  </sheets>
</workbook>
</file>

<file path=xl/metadata.xml><?xml version="1.0" encoding="utf-8"?>
<metadata xmlns:xda="http://schemas.microsoft.com/office/spreadsheetml/2017/dynamicarray"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<sst xmlns="http://schemas.openxmlformats.org/spreadsheetml/2006/main" uniqueCount="1389">
  <si>
    <r>
      <rPr>
        <b val="1"/>
        <sz val="19"/>
        <color indexed="8"/>
        <rFont val="Arial"/>
      </rPr>
      <t>PRODUCTION COST ESTIMATE</t>
    </r>
    <r>
      <rPr>
        <b val="1"/>
        <sz val="22"/>
        <color indexed="8"/>
        <rFont val="Arial"/>
      </rPr>
      <t xml:space="preserve">
</t>
    </r>
    <r>
      <rPr>
        <sz val="10"/>
        <color indexed="8"/>
        <rFont val="Arial"/>
      </rPr>
      <t>KOSZTORYS PRODUKCJI FILMU</t>
    </r>
  </si>
  <si>
    <t xml:space="preserve">GENERAL INFORMATION / INFORMACJE OGÓLNE </t>
  </si>
  <si>
    <t>Title / Tytuł:</t>
  </si>
  <si>
    <t>Client / Klient:</t>
  </si>
  <si>
    <t>Agency / Agencja:</t>
  </si>
  <si>
    <t>Agency Producer / Producent agencyjny:</t>
  </si>
  <si>
    <t>Production house / Dom produkcyjny:</t>
  </si>
  <si>
    <t>Producer / Producent:</t>
  </si>
  <si>
    <t>Director / Reżyser:</t>
  </si>
  <si>
    <t>DOP / Operator:</t>
  </si>
  <si>
    <t>No. of days / Ilość dni:</t>
  </si>
  <si>
    <t>Usage / Prawa i wersje:</t>
  </si>
  <si>
    <t>Payment terms / Warunki płatności:</t>
  </si>
  <si>
    <t>BUDGET SUMMARY / PODSUMOWANIE KOSZTÓW</t>
  </si>
  <si>
    <t>PRE-PROD. &amp; RECEE / PRE-PRODUKCJA &amp; DOKUMENTACJA</t>
  </si>
  <si>
    <t>CASTING &amp; CAST / CASTING &amp; OBSADA</t>
  </si>
  <si>
    <t>SALARIES / WYNAGRODZENIA</t>
  </si>
  <si>
    <t>EQUIPMENT / SPRZĘT</t>
  </si>
  <si>
    <t>ART DEPARTMENT / PION ARTYSTYCZNY</t>
  </si>
  <si>
    <t>STUDIO COSTS / KOSZTY STUDIA</t>
  </si>
  <si>
    <t>LOCATION COSTS / KOSZTY LOKACJI</t>
  </si>
  <si>
    <t>CATERING, TRAVEL, MISC. / CATERING, PODRÓŻE, INNE</t>
  </si>
  <si>
    <t>DIGITAL, PHOTO, CONTENT / DIGITAL, FOTO, CONTENT</t>
  </si>
  <si>
    <t>VIRTUAL PRODUCTION / PRODUKCJA WIRTUALNA</t>
  </si>
  <si>
    <t>POST-PRODUCTION / POST-PRODUKCJA</t>
  </si>
  <si>
    <t>INSURANCE / UBEZPIECZENIE</t>
  </si>
  <si>
    <t>FOREIGN PROD. &amp; SUNDRIES / PROD. ZAGRANICZNA, INNE</t>
  </si>
  <si>
    <t>MUSIC / MUZYKA</t>
  </si>
  <si>
    <t>OVERTIME / NADGODZINY</t>
  </si>
  <si>
    <t xml:space="preserve">incl. usage rights / w tym koszty praw </t>
  </si>
  <si>
    <t>TOTAL NET / RAZEM NETTO</t>
  </si>
  <si>
    <t>23% VAT</t>
  </si>
  <si>
    <t xml:space="preserve">TOTAL incl. VAT / RAZEM z VAT </t>
  </si>
  <si>
    <t>REJECTION FEE NET / KOSZT PRZETARGU NETTO</t>
  </si>
  <si>
    <t>FINANCING COSTS NET / KOSZTY FINANSOWANIA NETTO</t>
  </si>
  <si>
    <t>TOTAL INCLUDING FINANCING COSTS NET 
RAZEM Z KOSZTAMI FINANSOWANIA NETTO</t>
  </si>
  <si>
    <t>This offer is valid 30 days. Estimate preparation date: / Ta oferta jest ważna 30 dni. Kosztorys sporządzono dnia:</t>
  </si>
  <si>
    <t>Rejection fee - a pitch fee, covering the preparation of the director’s treatment and other costs incurred by the production company; payable if the production company’s proposal is not selected or if the bidding process is cancelled or remains unresolved.</t>
  </si>
  <si>
    <t xml:space="preserve">Rejection fee - opłata przetargowa, obejmująca przygotowanie treatmentu reżyserskiego oraz inne koszty poniesione przez dom produkcyjny; płatna w przypadku odrzucenia oferty domu produkcyjnego lub anulacji/nierozstrzygnięcia przetargu. </t>
  </si>
  <si>
    <t>In the event that the project is cancelled despite prior acceptance of this offer and/or the commissioning of the project, the parties will enter into discussions to determine the cancellation fee payable to the production house.</t>
  </si>
  <si>
    <t>W razie odwołania projektu pomimo uprzedniego zaakceptowania niniejszej oferty i/lub zlecenia realizacji projektu, strony przystąpią do rozmów w celu określenia wysokości cancellation fee należnej domowi produkcyjnemu.</t>
  </si>
  <si>
    <t>Signature / Podpis:</t>
  </si>
  <si>
    <t>on behalf of production house / w imieniu domu produkcyjnego</t>
  </si>
  <si>
    <r>
      <rPr>
        <b val="1"/>
        <sz val="8"/>
        <color indexed="8"/>
        <rFont val="Arial"/>
      </rPr>
      <t xml:space="preserve"> on behalf of production house / </t>
    </r>
    <r>
      <rPr>
        <sz val="8"/>
        <color indexed="8"/>
        <rFont val="Arial"/>
      </rPr>
      <t>w</t>
    </r>
    <r>
      <rPr>
        <b val="1"/>
        <sz val="8"/>
        <color indexed="8"/>
        <rFont val="Arial"/>
      </rPr>
      <t xml:space="preserve"> imieniu domu produkcyjnego</t>
    </r>
  </si>
  <si>
    <t xml:space="preserve">This offer is valid 30 days. Estimate preparation date:
Ta oferta jest ważna 30 dni. Kosztorys sporządzono dnia:                    </t>
  </si>
  <si>
    <r>
      <rPr>
        <b val="1"/>
        <sz val="22"/>
        <color indexed="8"/>
        <rFont val="Arial"/>
      </rPr>
      <t>PRODUCTION COST ESTIMATE</t>
    </r>
    <r>
      <rPr>
        <sz val="9"/>
        <color indexed="8"/>
        <rFont val="Arial"/>
      </rPr>
      <t xml:space="preserve">
</t>
    </r>
    <r>
      <rPr>
        <sz val="9"/>
        <color indexed="8"/>
        <rFont val="Arial"/>
      </rPr>
      <t>KOSZTORYS PRODUKCJI FILMU</t>
    </r>
  </si>
  <si>
    <t xml:space="preserve">JOB DESCRIPTION / OPIS PROJEKTU </t>
  </si>
  <si>
    <t>Production of the ”..........” campaign -  film length: TVC - .....” + cutdown  to ...”, Internet content ...” + ...”, crm videomailing, ... KV + ........ Digital photos, SoMe materials - ...”, making of and photo session.
Produkcja kampanii  ”…......" - film reklamowy o długości - TVC - .....” + skrót do .... ”, filmy do internetu - ...” + ...”, crm videomailing, ... KV + ........ zdjęcia do digitali, materiały SoMe - ...”, making of  oraz sesja foto.</t>
  </si>
  <si>
    <t xml:space="preserve">  </t>
  </si>
  <si>
    <t>BASIS FOR THE ESTIMATION / PODSTAWA KOSZTORYSU</t>
  </si>
  <si>
    <r>
      <rPr>
        <b val="1"/>
        <sz val="9"/>
        <color indexed="8"/>
        <rFont val="Arial"/>
      </rPr>
      <t>The cost estimate was prepared based on the brief  / breakdown received from the agency and the client and the director's treatment.</t>
    </r>
    <r>
      <rPr>
        <b val="1"/>
        <sz val="9"/>
        <color indexed="14"/>
        <rFont val="Arial"/>
      </rPr>
      <t xml:space="preserve">
</t>
    </r>
    <r>
      <rPr>
        <b val="1"/>
        <sz val="9"/>
        <color indexed="8"/>
        <rFont val="Arial"/>
      </rPr>
      <t xml:space="preserve">Kosztorys przygotowano na podstawie briefu / założeń otrzymanych od agencji I klienta oraz treatmentu reżysera.								</t>
    </r>
  </si>
  <si>
    <t xml:space="preserve">.... Day(s) shoot in natural locations . ..... Day(s) of Photo shoot scheduled during the film shoot.
Założono …..... dni w lokacjach naturalnych. Podczas planu zdjęciowego założono realizację sesji foto - …... dni. </t>
  </si>
  <si>
    <r>
      <rPr>
        <b val="1"/>
        <sz val="9"/>
        <color indexed="8"/>
        <rFont val="Arial"/>
      </rPr>
      <t>.... Day(s) shoot in the studio. ..... Day(s) of Photo shoot scheduled during the film shoot.</t>
    </r>
    <r>
      <rPr>
        <b val="1"/>
        <sz val="9"/>
        <color indexed="14"/>
        <rFont val="Arial"/>
      </rPr>
      <t xml:space="preserve">
</t>
    </r>
    <r>
      <rPr>
        <b val="1"/>
        <sz val="9"/>
        <color indexed="8"/>
        <rFont val="Arial"/>
      </rPr>
      <t xml:space="preserve">Założono …..... dni w studio. Podczas planu zdjęciowego zakładamy realizację sesji foto - …... dni. 								</t>
    </r>
  </si>
  <si>
    <t>BUYOUTS / PRAWA</t>
  </si>
  <si>
    <r>
      <rPr>
        <b val="1"/>
        <u val="single"/>
        <sz val="9"/>
        <color indexed="8"/>
        <rFont val="Arial"/>
      </rPr>
      <t xml:space="preserve">Spot Versions/ Wersje Spotów: 
</t>
    </r>
    <r>
      <rPr>
        <b val="1"/>
        <sz val="9"/>
        <color indexed="8"/>
        <rFont val="Arial"/>
      </rPr>
      <t xml:space="preserve">- TVC 
</t>
    </r>
    <r>
      <rPr>
        <b val="1"/>
        <sz val="9"/>
        <color indexed="8"/>
        <rFont val="Arial"/>
      </rPr>
      <t xml:space="preserve">- TVC + cutdowns / skróty 
</t>
    </r>
    <r>
      <rPr>
        <b val="1"/>
        <sz val="9"/>
        <color indexed="8"/>
        <rFont val="Arial"/>
      </rPr>
      <t xml:space="preserve">- Internet content/ Filmy do internetu 
</t>
    </r>
    <r>
      <rPr>
        <b val="1"/>
        <sz val="9"/>
        <color indexed="8"/>
        <rFont val="Arial"/>
      </rPr>
      <t xml:space="preserve">- CRM videomailing
</t>
    </r>
    <r>
      <rPr>
        <b val="1"/>
        <sz val="9"/>
        <color indexed="8"/>
        <rFont val="Arial"/>
      </rPr>
      <t xml:space="preserve">- KV + Digital Photos / KV + zdjęcia do digitali
</t>
    </r>
    <r>
      <rPr>
        <b val="1"/>
        <sz val="9"/>
        <color indexed="8"/>
        <rFont val="Arial"/>
      </rPr>
      <t xml:space="preserve">- SoMe materials / materiały SoMe 
</t>
    </r>
    <r>
      <rPr>
        <b val="1"/>
        <sz val="9"/>
        <color indexed="8"/>
        <rFont val="Arial"/>
      </rPr>
      <t xml:space="preserve">- making of 
</t>
    </r>
    <r>
      <rPr>
        <b val="1"/>
        <sz val="9"/>
        <color indexed="8"/>
        <rFont val="Arial"/>
      </rPr>
      <t xml:space="preserve">
</t>
    </r>
    <r>
      <rPr>
        <b val="1"/>
        <u val="single"/>
        <sz val="9"/>
        <color indexed="8"/>
        <rFont val="Arial"/>
      </rPr>
      <t>Buyouts / Zakres praw:</t>
    </r>
    <r>
      <rPr>
        <b val="1"/>
        <sz val="9"/>
        <color indexed="8"/>
        <rFont val="Arial"/>
      </rPr>
      <t xml:space="preserve">
</t>
    </r>
    <r>
      <rPr>
        <b val="1"/>
        <sz val="9"/>
        <color indexed="8"/>
        <rFont val="Arial"/>
      </rPr>
      <t xml:space="preserve">Period / Czas: 
</t>
    </r>
    <r>
      <rPr>
        <b val="1"/>
        <sz val="9"/>
        <color indexed="8"/>
        <rFont val="Arial"/>
      </rPr>
      <t xml:space="preserve">Terrirtory / Terytorium:
</t>
    </r>
    <r>
      <rPr>
        <b val="1"/>
        <sz val="9"/>
        <color indexed="8"/>
        <rFont val="Arial"/>
      </rPr>
      <t xml:space="preserve">Media:		</t>
    </r>
    <r>
      <rPr>
        <b val="1"/>
        <sz val="9"/>
        <color indexed="14"/>
        <rFont val="Arial"/>
      </rPr>
      <t xml:space="preserve">	</t>
    </r>
    <r>
      <rPr>
        <b val="1"/>
        <sz val="9"/>
        <color indexed="8"/>
        <rFont val="Arial"/>
      </rPr>
      <t xml:space="preserve">			</t>
    </r>
  </si>
  <si>
    <r>
      <rPr>
        <b val="1"/>
        <u val="single"/>
        <sz val="9"/>
        <color indexed="8"/>
        <rFont val="Arial"/>
      </rPr>
      <t xml:space="preserve">Photo Shoot / Sesja Foto:
</t>
    </r>
    <r>
      <rPr>
        <b val="1"/>
        <sz val="9"/>
        <color indexed="8"/>
        <rFont val="Arial"/>
      </rPr>
      <t xml:space="preserve">
</t>
    </r>
    <r>
      <rPr>
        <b val="1"/>
        <sz val="9"/>
        <color indexed="8"/>
        <rFont val="Arial"/>
      </rPr>
      <t xml:space="preserve">Buyouts / Zakres praw:
</t>
    </r>
    <r>
      <rPr>
        <b val="1"/>
        <sz val="9"/>
        <color indexed="8"/>
        <rFont val="Arial"/>
      </rPr>
      <t xml:space="preserve">Period / Czas: 
</t>
    </r>
    <r>
      <rPr>
        <b val="1"/>
        <sz val="9"/>
        <color indexed="8"/>
        <rFont val="Arial"/>
      </rPr>
      <t xml:space="preserve">Terrirtory / Terytorium:
</t>
    </r>
    <r>
      <rPr>
        <b val="1"/>
        <sz val="9"/>
        <color indexed="8"/>
        <rFont val="Arial"/>
      </rPr>
      <t xml:space="preserve">Media:	</t>
    </r>
  </si>
  <si>
    <t>SCOUTING &amp; RECCE / POSZUKIWANIE LOKACJI I DOKUMENTACJA</t>
  </si>
  <si>
    <t xml:space="preserve">Scouting / Poszukiwanie lokacji: 		</t>
  </si>
  <si>
    <t>Director's Recce / Dokumentacja Reżyserska:</t>
  </si>
  <si>
    <r>
      <rPr>
        <b val="1"/>
        <sz val="9"/>
        <color indexed="14"/>
        <rFont val="Arial"/>
      </rPr>
      <t xml:space="preserve">Technical Recce / Dokumentacja Techniczna: 	</t>
    </r>
  </si>
  <si>
    <t>PPM:</t>
  </si>
  <si>
    <t xml:space="preserve">pre-PPM: </t>
  </si>
  <si>
    <t xml:space="preserve">CASTING &amp; CAST / CASTING I OBSADA </t>
  </si>
  <si>
    <r>
      <rPr>
        <b val="1"/>
        <sz val="9"/>
        <color indexed="14"/>
        <rFont val="Arial"/>
      </rPr>
      <t xml:space="preserve">Number of casting sessions and cities / Liczba sesji castingowych i miasta: 		</t>
    </r>
  </si>
  <si>
    <t>Recall / Zdjęcia próbne:</t>
  </si>
  <si>
    <t>Main Roles / Role główne:</t>
  </si>
  <si>
    <t xml:space="preserve">Featured Extras / Epizodyści: 	</t>
  </si>
  <si>
    <t>Extras / Statyści:</t>
  </si>
  <si>
    <t>CREATIVE CREW MEMBERS / TWÓRCY</t>
  </si>
  <si>
    <t xml:space="preserve">Director / Reżyser: </t>
  </si>
  <si>
    <t xml:space="preserve">D.O.P. / Operator: </t>
  </si>
  <si>
    <t>Photographer / Fotograf:</t>
  </si>
  <si>
    <t xml:space="preserve">Camera / Kamera: 	</t>
  </si>
  <si>
    <t xml:space="preserve">Grip / Wózek: </t>
  </si>
  <si>
    <t>Lighting / Światło:</t>
  </si>
  <si>
    <t xml:space="preserve">Sound / Dźwięk: </t>
  </si>
  <si>
    <t xml:space="preserve">Motion Control:  </t>
  </si>
  <si>
    <t xml:space="preserve">Steadicam: </t>
  </si>
  <si>
    <t xml:space="preserve">Helicopter, Helicam, Drone: </t>
  </si>
  <si>
    <t>ART DEPARTMENT / DZIAŁ ARTYSTYCZNY</t>
  </si>
  <si>
    <t xml:space="preserve">Art. Director / Scenograf: </t>
  </si>
  <si>
    <t xml:space="preserve">Costume Designer / Kostiumograf: </t>
  </si>
  <si>
    <t>Mock-up Artist / Mockupista:</t>
  </si>
  <si>
    <t>STUDIO &amp; LOCATIONS / STUDIO I LOKACJE</t>
  </si>
  <si>
    <t>PROPS / REKWIZYTY</t>
  </si>
  <si>
    <t>For example - the rental and purchase of necessary props based on the brief.
Np. Założono wynajem oraz zakup niezbędnych rekwizytów w oparciu o brief.</t>
  </si>
  <si>
    <t>For example - the cost of the Art. Director + props team along with location dressing.
Np. Założono estymację kosztów scenografa + ekipy rekwizytorskiej razem z adaptacją lokacji.</t>
  </si>
  <si>
    <t>FILM STOCK &amp; PROCESSING / NEGATYW I OBRÓBKA</t>
  </si>
  <si>
    <t xml:space="preserve">Film ... mm: </t>
  </si>
  <si>
    <t>One light transfer:</t>
  </si>
  <si>
    <t>Best light transfer:</t>
  </si>
  <si>
    <t>Final transfer:</t>
  </si>
  <si>
    <t>POSTPRODUCTION / POSTPRODUKCJA</t>
  </si>
  <si>
    <t>Off-line:</t>
  </si>
  <si>
    <t>On-line:</t>
  </si>
  <si>
    <t>Grading / Korekcja barwna:</t>
  </si>
  <si>
    <t xml:space="preserve">2D Animation: </t>
  </si>
  <si>
    <t xml:space="preserve">3D Animation: </t>
  </si>
  <si>
    <t xml:space="preserve">Sound Processing / Udźwiękowienie: </t>
  </si>
  <si>
    <t>Broadcast Files / Pliki emisyjne:</t>
  </si>
  <si>
    <t>Insurance of all film production risks:
Ubezpiecznie wszystkich ryzyk produkcji filmowej:</t>
  </si>
  <si>
    <t>Accident insurance for members of the shooting crew:
Ubezpieczenie NNW dla członków ekipy zdjęciowej:</t>
  </si>
  <si>
    <t>Non-appearance insurance for key people:
Ubezpiecznie od niepojawienia się na planie dla kluczowych osób:</t>
  </si>
  <si>
    <t xml:space="preserve">Health and travel insurance for film crew members:
Ubezpiecznie zdrowotne i podróżne dla członków ekipy zdjęciowej: </t>
  </si>
  <si>
    <t>Weather insurance:
Ubezpieczenie pogodowe:</t>
  </si>
  <si>
    <t>SUNDRIES / RÓŻNE</t>
  </si>
  <si>
    <t>THIS COST ESTIMATE DOES NOT INCLUDE / TEN KOSZTORYS NIE ZAWIERA</t>
  </si>
  <si>
    <t>Weather insurance is approximately 20% of estimate and applies if bought 10 days before the shoot</t>
  </si>
  <si>
    <t>Ubezpieczenie pogodowe stanowi około 20%  kosztorysu I musi być wykupione na 10 dni przed zdjęciami</t>
  </si>
  <si>
    <t>All fees are based on 11 hrs shooting day with 1 hour lunch break</t>
  </si>
  <si>
    <t xml:space="preserve">Wszystkie stawki zakładają 11-to godz. Dzień pracy z 1-godz. przerwą obiadową	</t>
  </si>
  <si>
    <t>All holiday, sunday &amp; night fees are 50% extra paid</t>
  </si>
  <si>
    <t>Wszystkie stawki świąteczne, niedzielne I nocne są o 50% wyższe</t>
  </si>
  <si>
    <r>
      <rPr>
        <b val="1"/>
        <sz val="22"/>
        <color indexed="8"/>
        <rFont val="Arial"/>
      </rPr>
      <t>PRODUCTION COST ESTIMATE</t>
    </r>
    <r>
      <rPr>
        <sz val="22"/>
        <color indexed="8"/>
        <rFont val="Arial"/>
      </rPr>
      <t xml:space="preserve">
</t>
    </r>
    <r>
      <rPr>
        <sz val="12"/>
        <color indexed="8"/>
        <rFont val="Arial"/>
      </rPr>
      <t>KOSZTORYS PRODUKCJI FILMU</t>
    </r>
  </si>
  <si>
    <t>Distance to set / Km na zdjęcia:</t>
  </si>
  <si>
    <t>Mark up / Prowizja:</t>
  </si>
  <si>
    <t>Exchange rate / Kurs:</t>
  </si>
  <si>
    <t>1.  PRE-PRODUCTION &amp; RECCE / PRE-PRODUKCJA &amp; DOKUMENTACJA</t>
  </si>
  <si>
    <t>Description</t>
  </si>
  <si>
    <t>Opis</t>
  </si>
  <si>
    <t>Qty - people
Ilość - Ludzie</t>
  </si>
  <si>
    <t>Qty - Days
Ilość - Dni</t>
  </si>
  <si>
    <t xml:space="preserve">Daily rate
Stawka </t>
  </si>
  <si>
    <t>Total
Razem</t>
  </si>
  <si>
    <t>Mark-up %
Prowizja %</t>
  </si>
  <si>
    <t>SCOUTING / POSZUKIWANIE LOKACJI</t>
  </si>
  <si>
    <t>Location Scout</t>
  </si>
  <si>
    <t>Poszukujący Obiektów</t>
  </si>
  <si>
    <t xml:space="preserve">Travel </t>
  </si>
  <si>
    <t>Podróże</t>
  </si>
  <si>
    <t>Accomodation</t>
  </si>
  <si>
    <t>Zakwaterowanie</t>
  </si>
  <si>
    <t xml:space="preserve">Meals &amp; Refreshments </t>
  </si>
  <si>
    <t>Wyżywienie i Napoje</t>
  </si>
  <si>
    <t>Car Hire / Fuel</t>
  </si>
  <si>
    <t>Auto / Paliwo</t>
  </si>
  <si>
    <t>km</t>
  </si>
  <si>
    <t>Research Materials</t>
  </si>
  <si>
    <t>Materiały Źródłowe</t>
  </si>
  <si>
    <t>Database</t>
  </si>
  <si>
    <t>Baza Danych</t>
  </si>
  <si>
    <t>RECCE / DOKUMENTACJA</t>
  </si>
  <si>
    <t>Travel</t>
  </si>
  <si>
    <t xml:space="preserve">Auto / Paliwo </t>
  </si>
  <si>
    <t>TECHNICAL RECCE / DOKUMENTACJA TECHNICZNA</t>
  </si>
  <si>
    <t xml:space="preserve">Podróże </t>
  </si>
  <si>
    <t>1st AD</t>
  </si>
  <si>
    <t>Asytent Reżysera</t>
  </si>
  <si>
    <t>Gaffer</t>
  </si>
  <si>
    <t>Mistrz Oświetlenia</t>
  </si>
  <si>
    <t>Set Manager</t>
  </si>
  <si>
    <t>Kierownik Planu</t>
  </si>
  <si>
    <t>Grip</t>
  </si>
  <si>
    <t>Others</t>
  </si>
  <si>
    <t>Inni</t>
  </si>
  <si>
    <t>PPM</t>
  </si>
  <si>
    <t>Storyboard</t>
  </si>
  <si>
    <t>Shootingboard</t>
  </si>
  <si>
    <t>Booklets / Call sheets</t>
  </si>
  <si>
    <t>Buklety / Plany Pracy</t>
  </si>
  <si>
    <t>Per Diems</t>
  </si>
  <si>
    <t>Diety</t>
  </si>
  <si>
    <t>Car Hire / Fuel / Taxis</t>
  </si>
  <si>
    <t>Auto / Paliwo / Taksówki</t>
  </si>
  <si>
    <t>MISCELLANEOUS / INNE</t>
  </si>
  <si>
    <t>Script</t>
  </si>
  <si>
    <t>Scenariusz</t>
  </si>
  <si>
    <t>V/O Text</t>
  </si>
  <si>
    <t>Tekst Lektorski</t>
  </si>
  <si>
    <t>Weather Forecast</t>
  </si>
  <si>
    <t>Prognoza Pogody</t>
  </si>
  <si>
    <t>Couriers</t>
  </si>
  <si>
    <t>Kurierzy</t>
  </si>
  <si>
    <t>Telephones</t>
  </si>
  <si>
    <t>Telefony</t>
  </si>
  <si>
    <t>SUBTOTAL / PODSUMA</t>
  </si>
  <si>
    <t>2  CASTING &amp; CAST / CASTING &amp; OBSADA</t>
  </si>
  <si>
    <t>CASTING</t>
  </si>
  <si>
    <t>Casting Warsaw:</t>
  </si>
  <si>
    <t>Casting Warszawa:</t>
  </si>
  <si>
    <t>Casting Director</t>
  </si>
  <si>
    <t>Reżyser Obsady</t>
  </si>
  <si>
    <t>Studio Costs</t>
  </si>
  <si>
    <t>Koszty Studia</t>
  </si>
  <si>
    <t>Casting Other City</t>
  </si>
  <si>
    <t>Casting inne miasto:</t>
  </si>
  <si>
    <t>Casting International:</t>
  </si>
  <si>
    <t>Casting zagraniczny:</t>
  </si>
  <si>
    <t>Video / Studio / Drives</t>
  </si>
  <si>
    <t>Kamera / Studio / Dyski</t>
  </si>
  <si>
    <t>Casting On-line:</t>
  </si>
  <si>
    <t>Casting on-line:</t>
  </si>
  <si>
    <t>Files Preparation</t>
  </si>
  <si>
    <t>Przygotowanie Plików</t>
  </si>
  <si>
    <t>Callback:</t>
  </si>
  <si>
    <t>Zdjęcia próbne:</t>
  </si>
  <si>
    <t>Callback - Warsaw</t>
  </si>
  <si>
    <t>Zdjęcia Próbne - Warszawa</t>
  </si>
  <si>
    <t>Callback - Other City</t>
  </si>
  <si>
    <t>Zdjęcia Próbne - Inne Miasto</t>
  </si>
  <si>
    <t>Callback - Internatinal</t>
  </si>
  <si>
    <t>Zdjęcia Próbne - Zagraniczne</t>
  </si>
  <si>
    <t>Casting / Recall Travels - Cast</t>
  </si>
  <si>
    <t>Przyjazdy na Casting / Zdjęcia Próbne - Obsada</t>
  </si>
  <si>
    <t>Accomodation - Cast</t>
  </si>
  <si>
    <t>Zakwaterowanie - Obsada</t>
  </si>
  <si>
    <t>Casting / Recall Travels - Director, Production</t>
  </si>
  <si>
    <t>Przyjazdy na Casting / Zdj.Próbne - Reżyser, itp.</t>
  </si>
  <si>
    <t>Accomodation - Director, Production</t>
  </si>
  <si>
    <t>Zakwaterowanie - Reżyser, Produkcja</t>
  </si>
  <si>
    <t>CAST / OBSADA</t>
  </si>
  <si>
    <t>MAIN TALENT</t>
  </si>
  <si>
    <t>GŁÓWNA OBSADA</t>
  </si>
  <si>
    <t>Part</t>
  </si>
  <si>
    <t>Rola</t>
  </si>
  <si>
    <t>Rehersals</t>
  </si>
  <si>
    <t>Stawka za Próby</t>
  </si>
  <si>
    <t>Daily Rate</t>
  </si>
  <si>
    <t>Stawka za Dzień</t>
  </si>
  <si>
    <t>Buyouts</t>
  </si>
  <si>
    <t>Prawa</t>
  </si>
  <si>
    <t>Kids</t>
  </si>
  <si>
    <t>Dzieci</t>
  </si>
  <si>
    <t xml:space="preserve">FEATURED EXTRAS </t>
  </si>
  <si>
    <t>EPIZODYŚCI</t>
  </si>
  <si>
    <t>Name kind</t>
  </si>
  <si>
    <t>Jacy</t>
  </si>
  <si>
    <t>EXTRAS</t>
  </si>
  <si>
    <t>STATYŚCI</t>
  </si>
  <si>
    <t>Night Rate</t>
  </si>
  <si>
    <t>Stawka Nocna</t>
  </si>
  <si>
    <t>Wizerunek - Prawa</t>
  </si>
  <si>
    <t>Cast Coordinator</t>
  </si>
  <si>
    <t>Koordynator Odtwórców</t>
  </si>
  <si>
    <t>Extras Coordinator</t>
  </si>
  <si>
    <t>Koordynator Statystów</t>
  </si>
  <si>
    <t>Stand-Ins</t>
  </si>
  <si>
    <t>Dublerzy</t>
  </si>
  <si>
    <t>Hand Artist</t>
  </si>
  <si>
    <t>Dłonie</t>
  </si>
  <si>
    <t>Dancers</t>
  </si>
  <si>
    <t>Tancerze</t>
  </si>
  <si>
    <t>Choreographer</t>
  </si>
  <si>
    <t>Choreograf</t>
  </si>
  <si>
    <t>Puppetier</t>
  </si>
  <si>
    <t>Lalkarz</t>
  </si>
  <si>
    <t>Animals &amp; Wranglers</t>
  </si>
  <si>
    <t>Zwierzęta i Treserzy</t>
  </si>
  <si>
    <t>Language Coach</t>
  </si>
  <si>
    <t>Konsultacja językowa</t>
  </si>
  <si>
    <t>Other Consultancy</t>
  </si>
  <si>
    <t>Konsultanci Inni</t>
  </si>
  <si>
    <t>Cast Travels from Outside Warsaw</t>
  </si>
  <si>
    <t>Podróże Odtwórców Spoza Warszawy</t>
  </si>
  <si>
    <t>Cast Accomodation from Outside Warsaw</t>
  </si>
  <si>
    <t>Zakwaterowanie Odtwórców Spoza Warszawy</t>
  </si>
  <si>
    <t>Actors' Agent Fee</t>
  </si>
  <si>
    <t>Wynagrodzenie Agenta Aktorów</t>
  </si>
  <si>
    <t>Studio for Fittings</t>
  </si>
  <si>
    <t>Studio na Przymiarki</t>
  </si>
  <si>
    <t>3  SALARIES / WYNAGRODZENIA</t>
  </si>
  <si>
    <t>DIRECTOR'S UNIT / PION REŻYSERSKI</t>
  </si>
  <si>
    <t>Director Fee</t>
  </si>
  <si>
    <t>Wynagrodzenie Reżysera</t>
  </si>
  <si>
    <t>Director Buyouts</t>
  </si>
  <si>
    <t>Reżyser Prawa</t>
  </si>
  <si>
    <t>Treatment</t>
  </si>
  <si>
    <t>Loan-out Fee</t>
  </si>
  <si>
    <t>Koszty Udostępnienia Reżysera</t>
  </si>
  <si>
    <t>Travel / Flight</t>
  </si>
  <si>
    <t>Podróż / Przelot</t>
  </si>
  <si>
    <t>Hotel</t>
  </si>
  <si>
    <t>Taxis</t>
  </si>
  <si>
    <t>Taksówki</t>
  </si>
  <si>
    <r>
      <rPr>
        <b val="1"/>
        <sz val="9"/>
        <color indexed="8"/>
        <rFont val="Arial"/>
      </rPr>
      <t>1</t>
    </r>
    <r>
      <rPr>
        <b val="1"/>
        <vertAlign val="superscript"/>
        <sz val="9"/>
        <color indexed="8"/>
        <rFont val="Arial"/>
      </rPr>
      <t>st</t>
    </r>
    <r>
      <rPr>
        <b val="1"/>
        <sz val="9"/>
        <color indexed="8"/>
        <rFont val="Arial"/>
      </rPr>
      <t xml:space="preserve"> Assistant Director</t>
    </r>
  </si>
  <si>
    <t>Asystent Reżysera</t>
  </si>
  <si>
    <r>
      <rPr>
        <b val="1"/>
        <sz val="9"/>
        <color indexed="8"/>
        <rFont val="Arial"/>
      </rPr>
      <t>1</t>
    </r>
    <r>
      <rPr>
        <b val="1"/>
        <vertAlign val="superscript"/>
        <sz val="9"/>
        <color indexed="8"/>
        <rFont val="Arial"/>
      </rPr>
      <t>st</t>
    </r>
    <r>
      <rPr>
        <b val="1"/>
        <sz val="9"/>
        <color indexed="8"/>
        <rFont val="Arial"/>
      </rPr>
      <t xml:space="preserve"> Assistant Director Prep</t>
    </r>
  </si>
  <si>
    <t>Asystent Reżysera Przygotowania</t>
  </si>
  <si>
    <r>
      <rPr>
        <b val="1"/>
        <sz val="9"/>
        <color indexed="8"/>
        <rFont val="Arial"/>
      </rPr>
      <t>2</t>
    </r>
    <r>
      <rPr>
        <b val="1"/>
        <vertAlign val="superscript"/>
        <sz val="9"/>
        <color indexed="8"/>
        <rFont val="Arial"/>
      </rPr>
      <t>nd</t>
    </r>
    <r>
      <rPr>
        <b val="1"/>
        <sz val="9"/>
        <color indexed="8"/>
        <rFont val="Arial"/>
      </rPr>
      <t xml:space="preserve"> Assistant Director</t>
    </r>
  </si>
  <si>
    <t>II Asystent Reżysera</t>
  </si>
  <si>
    <t>PRODUCTION UNIT / PION PRODUKCYJNY</t>
  </si>
  <si>
    <t>Producer</t>
  </si>
  <si>
    <t>Producent</t>
  </si>
  <si>
    <t>Production Manager</t>
  </si>
  <si>
    <t>Kierownik Produkcji</t>
  </si>
  <si>
    <t>Production Co-ordinator</t>
  </si>
  <si>
    <t>Koordynator Produkcji</t>
  </si>
  <si>
    <t>Production Assistant</t>
  </si>
  <si>
    <t>Asystent Produkcji</t>
  </si>
  <si>
    <r>
      <rPr>
        <b val="1"/>
        <sz val="9"/>
        <color indexed="8"/>
        <rFont val="Arial"/>
      </rPr>
      <t>2</t>
    </r>
    <r>
      <rPr>
        <b val="1"/>
        <vertAlign val="superscript"/>
        <sz val="9"/>
        <color indexed="8"/>
        <rFont val="Arial"/>
      </rPr>
      <t>nd</t>
    </r>
    <r>
      <rPr>
        <b val="1"/>
        <sz val="9"/>
        <color indexed="8"/>
        <rFont val="Arial"/>
      </rPr>
      <t xml:space="preserve"> Production Assistant / Chaperone for International Crew</t>
    </r>
  </si>
  <si>
    <t>II Asystent Produkcji / Opiekun Ekipy Zagranicznej</t>
  </si>
  <si>
    <t>Location Manager</t>
  </si>
  <si>
    <t>Kierownik ds. Lokacji</t>
  </si>
  <si>
    <t>Location Manager - Prep</t>
  </si>
  <si>
    <t>Kierownik ds. Lokacji - Przygotowania</t>
  </si>
  <si>
    <t>Set Manager - Prep</t>
  </si>
  <si>
    <t>Kierownik Planu - Przygotowania</t>
  </si>
  <si>
    <t>D.O.P UNIT / PION OPERATORSKI</t>
  </si>
  <si>
    <t>DoP Fee</t>
  </si>
  <si>
    <t>Operator Obrazu - Wynagrodzenie</t>
  </si>
  <si>
    <t>DoP Buyouts</t>
  </si>
  <si>
    <t>Operator Obrazu - Prawa</t>
  </si>
  <si>
    <t>DoP - Travel Days</t>
  </si>
  <si>
    <t>Operator Obrazu - Przejazdy</t>
  </si>
  <si>
    <t>DoP - Director's Reccee</t>
  </si>
  <si>
    <t>Operator Obrazu - Dokumentacja Reżyserska</t>
  </si>
  <si>
    <t>DoP - Tech Recce</t>
  </si>
  <si>
    <t>Operator Obrazu - Dokumentacja Techniczna</t>
  </si>
  <si>
    <t>DoP - Prelight</t>
  </si>
  <si>
    <t>Operator Obrazu - Prelight</t>
  </si>
  <si>
    <t>CAMERA UNIT / PION KAMEROWY</t>
  </si>
  <si>
    <t>Camera Operator</t>
  </si>
  <si>
    <t>Operator Kamery</t>
  </si>
  <si>
    <t>Focus Puller</t>
  </si>
  <si>
    <t>Ostrzyciel</t>
  </si>
  <si>
    <t>Camera Assistant</t>
  </si>
  <si>
    <t>Asystent Kamery</t>
  </si>
  <si>
    <t>Camera Assistant - Camera Rehearsals</t>
  </si>
  <si>
    <t>Asystent Kamery - Próby Kamerowe</t>
  </si>
  <si>
    <t>DIT</t>
  </si>
  <si>
    <t>CCTV Operator</t>
  </si>
  <si>
    <t>Operator Podglądu</t>
  </si>
  <si>
    <t>CCTV Operator - Camera Rehearsals</t>
  </si>
  <si>
    <t>Operator Podglądu - Próby Kamerowe</t>
  </si>
  <si>
    <t>Drone Operator</t>
  </si>
  <si>
    <t>Operator Drona</t>
  </si>
  <si>
    <t>Linecam Operator</t>
  </si>
  <si>
    <t>Operator Linecam</t>
  </si>
  <si>
    <t>Gimbal Operator</t>
  </si>
  <si>
    <t>Operator Gimbala</t>
  </si>
  <si>
    <t>Bolt Operator</t>
  </si>
  <si>
    <t>Operator Bolta</t>
  </si>
  <si>
    <t>Steadicam Operator</t>
  </si>
  <si>
    <t>Operator Steadicamu</t>
  </si>
  <si>
    <t>Steadicam Assistant</t>
  </si>
  <si>
    <t>Asystent Steadicamu</t>
  </si>
  <si>
    <t>Special Camera Assistants</t>
  </si>
  <si>
    <t>Asystenci Kamer Specjalnych</t>
  </si>
  <si>
    <t>LIGHTS &amp; GRIP / OŚWIETLENIE &amp; GRIP</t>
  </si>
  <si>
    <t>Gaffer Prep</t>
  </si>
  <si>
    <t>Mistrz Oświetlenia Dokumentacja</t>
  </si>
  <si>
    <t>Gaffer Prelight / Wrap</t>
  </si>
  <si>
    <t>Mistrz Oświetlenia - Prelight / Zwijka</t>
  </si>
  <si>
    <t>Sparks Effect Light</t>
  </si>
  <si>
    <t>Obsługa Dodatk. Sprzętu Oświetleniowego</t>
  </si>
  <si>
    <t>Sparks</t>
  </si>
  <si>
    <t>Oświetlacze</t>
  </si>
  <si>
    <t>Sparks - Prelight / Wrap</t>
  </si>
  <si>
    <t>Oświetlacze - Prelight / Zwijka</t>
  </si>
  <si>
    <t>Sparks Assistants</t>
  </si>
  <si>
    <t>Pomocnicy Oświetlaczy</t>
  </si>
  <si>
    <t>Sparks Assistants - Prelight / Wrap</t>
  </si>
  <si>
    <t>Pomocnicy Oświetlaczy - Prelight / Zwijka</t>
  </si>
  <si>
    <t>Genny Operator</t>
  </si>
  <si>
    <t>Agregaciarz</t>
  </si>
  <si>
    <t>Key Grip</t>
  </si>
  <si>
    <t>Obsługa Wózka</t>
  </si>
  <si>
    <t>Dolly Grip</t>
  </si>
  <si>
    <t>Crane Grp</t>
  </si>
  <si>
    <t>Obsługa Kranu</t>
  </si>
  <si>
    <t>Camera Head Operator</t>
  </si>
  <si>
    <t>Obsługa Głowicy Kamery</t>
  </si>
  <si>
    <t>SOUND UNIT / PION DŹWIĘKOWY</t>
  </si>
  <si>
    <t>Sound Operator</t>
  </si>
  <si>
    <t>Realizator Dźwięku</t>
  </si>
  <si>
    <t>Sound Operator Assistant</t>
  </si>
  <si>
    <t>Asystent Realizatora Dźwięku</t>
  </si>
  <si>
    <t>SUSTAINABLE PRODUCTION / ZRÓWNOWAŻONA PRODUKCJA</t>
  </si>
  <si>
    <t>Sustainable Production Consultant</t>
  </si>
  <si>
    <t>Konsultant ds. Zrównoważonej Produkcji</t>
  </si>
  <si>
    <t>Sustainable Production Consultant Assistant</t>
  </si>
  <si>
    <t>Asystent Konsult. ds. Zrównoważonej Produkcji</t>
  </si>
  <si>
    <t>Making of</t>
  </si>
  <si>
    <t>Behind the Scenes Photos</t>
  </si>
  <si>
    <t>Fotosista</t>
  </si>
  <si>
    <t>Medical Service on Set</t>
  </si>
  <si>
    <t>Opieka Medyczna na Planie</t>
  </si>
  <si>
    <t>4  EQUIPMENT / SPRZĘT</t>
  </si>
  <si>
    <t>CAMERA / SPRZĘT ZDJĘCIOWY</t>
  </si>
  <si>
    <t>Camera</t>
  </si>
  <si>
    <t>Kamera</t>
  </si>
  <si>
    <t>Second Camera</t>
  </si>
  <si>
    <t>Druga Kamera</t>
  </si>
  <si>
    <t>Lenses</t>
  </si>
  <si>
    <t>Obiektywy - Zestaw</t>
  </si>
  <si>
    <t>Additional Lenses</t>
  </si>
  <si>
    <t>Dodatkowe Obiektywy</t>
  </si>
  <si>
    <t>Zoom Lens</t>
  </si>
  <si>
    <t>Transfokator</t>
  </si>
  <si>
    <t>Legs &amp; Heads</t>
  </si>
  <si>
    <t>Statywy i Głowice</t>
  </si>
  <si>
    <t>Filters</t>
  </si>
  <si>
    <t>Filtry</t>
  </si>
  <si>
    <t>Wireless Follow Focus</t>
  </si>
  <si>
    <t>Ostrość Bezprzewodowa</t>
  </si>
  <si>
    <t>Hard Drives</t>
  </si>
  <si>
    <t>Dyski Twarde</t>
  </si>
  <si>
    <t>Backup Computer</t>
  </si>
  <si>
    <t>Komputer do Backupu</t>
  </si>
  <si>
    <t>Computer / edit CCTV</t>
  </si>
  <si>
    <t>Podgląd / Montaż Komputerowy</t>
  </si>
  <si>
    <t>Monitors</t>
  </si>
  <si>
    <t>Monitory Podglądowe</t>
  </si>
  <si>
    <t>Phantom Monitors</t>
  </si>
  <si>
    <t>Monitory Phantom</t>
  </si>
  <si>
    <t>Clamshell</t>
  </si>
  <si>
    <t>Wireless Connection</t>
  </si>
  <si>
    <t>Nadajnik do Podglądu Bezprzewodowego</t>
  </si>
  <si>
    <t>Motion Control - Package</t>
  </si>
  <si>
    <t>Motion Control - Pakiet</t>
  </si>
  <si>
    <t>Steadicam</t>
  </si>
  <si>
    <t>Lowboy Trailer (Including Genny)</t>
  </si>
  <si>
    <t>Laweta Filmowa (z Agregatem)</t>
  </si>
  <si>
    <t>Car Mount</t>
  </si>
  <si>
    <t>Mocowania Samochodowe</t>
  </si>
  <si>
    <t>Additional Camera Accesories</t>
  </si>
  <si>
    <t>Dodatkowe Akcesoria Kamerowe</t>
  </si>
  <si>
    <t>High Speed Camera</t>
  </si>
  <si>
    <t xml:space="preserve">Phantom </t>
  </si>
  <si>
    <t>Additional Cameras (GoPro, 360 etc)</t>
  </si>
  <si>
    <t>Inne Formaty Kamerowe (GoPro, 360, itp.)</t>
  </si>
  <si>
    <t>Underwater Equipment - Package</t>
  </si>
  <si>
    <t>Sprzęt Podwodny - Pakiet</t>
  </si>
  <si>
    <t>LIGHTS &amp; GRIP / SPRZĘT OŚWIETLENIOWY &amp; GRIP</t>
  </si>
  <si>
    <t>Power Generator</t>
  </si>
  <si>
    <t>Agregat Prądotwórczy</t>
  </si>
  <si>
    <t>Fuel</t>
  </si>
  <si>
    <t>Paliwo</t>
  </si>
  <si>
    <t>HMI Lights</t>
  </si>
  <si>
    <t>Lampy Wyładowcze</t>
  </si>
  <si>
    <t>Event Lights</t>
  </si>
  <si>
    <t>Oświetlenie eventowe</t>
  </si>
  <si>
    <t>LED Light</t>
  </si>
  <si>
    <t>Lampy LED</t>
  </si>
  <si>
    <t>Lights Accesories</t>
  </si>
  <si>
    <t>Akcesoria Oświetleniowe</t>
  </si>
  <si>
    <t>Lights Consumables</t>
  </si>
  <si>
    <t>Art. Eksploatacyjne</t>
  </si>
  <si>
    <t>Cherry Picker</t>
  </si>
  <si>
    <t>Podnośnik</t>
  </si>
  <si>
    <t>Dolly</t>
  </si>
  <si>
    <t>Wózek</t>
  </si>
  <si>
    <t>Crane</t>
  </si>
  <si>
    <t>Kran</t>
  </si>
  <si>
    <t>Camera Head</t>
  </si>
  <si>
    <t>Głowica</t>
  </si>
  <si>
    <t>U-Crane</t>
  </si>
  <si>
    <t>Bolt Robot Arm</t>
  </si>
  <si>
    <t>Bolt</t>
  </si>
  <si>
    <t>Easy Rig</t>
  </si>
  <si>
    <t>Gimbal</t>
  </si>
  <si>
    <t>Drone</t>
  </si>
  <si>
    <t>Dron</t>
  </si>
  <si>
    <t>Linecam</t>
  </si>
  <si>
    <t>Additional Grip Equipment</t>
  </si>
  <si>
    <t>Grip - Dodatkowy Sprzęt</t>
  </si>
  <si>
    <t>Other Equipment</t>
  </si>
  <si>
    <t>Inny Sprzęt</t>
  </si>
  <si>
    <t>SOUND / SPRZĘT DŹWIĘKOWY</t>
  </si>
  <si>
    <t>Digital Sound Recorder</t>
  </si>
  <si>
    <t>Sprzęt Dźwiękowy (zapis na dysk)</t>
  </si>
  <si>
    <t>Aditional Sound Equipment</t>
  </si>
  <si>
    <t>Dodatkowe (Mikrofony i Mikroporty)</t>
  </si>
  <si>
    <t>Playback</t>
  </si>
  <si>
    <t>Odtwarzacz</t>
  </si>
  <si>
    <t>Sound Accesories</t>
  </si>
  <si>
    <t>Akcesoria</t>
  </si>
  <si>
    <t>TRANSPORT</t>
  </si>
  <si>
    <t>Camera Van</t>
  </si>
  <si>
    <t>Samochód Sprzętu Kamerowego</t>
  </si>
  <si>
    <t>Steadicam Van</t>
  </si>
  <si>
    <t>Samochód Steadicamu / Gimbala</t>
  </si>
  <si>
    <t>Sound Equipment Van</t>
  </si>
  <si>
    <t>Samochód Sprzętu Dźwiękowego</t>
  </si>
  <si>
    <t>Lights Van</t>
  </si>
  <si>
    <t>Samochód Oświetlenia</t>
  </si>
  <si>
    <t>Dolly Van</t>
  </si>
  <si>
    <t>Samochód Wózka / Kranu</t>
  </si>
  <si>
    <t>Drone Van / Linecam Van</t>
  </si>
  <si>
    <t>Samochód Drona / Samochód Linecam</t>
  </si>
  <si>
    <t>U-Crane Van</t>
  </si>
  <si>
    <t>Samochód U-Crane</t>
  </si>
  <si>
    <t>Other / Additional Equipment Van</t>
  </si>
  <si>
    <t>Samochód Innego / Dodatkowego Sprzętu</t>
  </si>
  <si>
    <t>Gear Freight</t>
  </si>
  <si>
    <t>Przesyłki Sprzętu</t>
  </si>
  <si>
    <t>Helicopter (Package)</t>
  </si>
  <si>
    <t>Śmigłowiec (Pakiet)</t>
  </si>
  <si>
    <t>Ambulance</t>
  </si>
  <si>
    <t>Karetka Pogotowia</t>
  </si>
  <si>
    <t>Fire Brigade</t>
  </si>
  <si>
    <t>Straż Pożarna</t>
  </si>
  <si>
    <t>5  ART DEPARTMENT / DZIAŁ ARTYSTYCZNY</t>
  </si>
  <si>
    <t>PERSONNEL / EKIPA</t>
  </si>
  <si>
    <t>Art Director</t>
  </si>
  <si>
    <t>Scenograf</t>
  </si>
  <si>
    <t>Art Director - Buyouts</t>
  </si>
  <si>
    <t>Scenograf - Prawa</t>
  </si>
  <si>
    <t>Set Dresser</t>
  </si>
  <si>
    <t>Dekorator Wnętrz</t>
  </si>
  <si>
    <t>Set dresser - Buyouts</t>
  </si>
  <si>
    <t>Dekorator Wnętrz - Prawa</t>
  </si>
  <si>
    <t>Art Director Assistant</t>
  </si>
  <si>
    <t>Asystent Scenografa</t>
  </si>
  <si>
    <t>Prop Master</t>
  </si>
  <si>
    <t>Rekwizytor</t>
  </si>
  <si>
    <t>Prop Buyer</t>
  </si>
  <si>
    <t>Pomocnik Rekwizytora</t>
  </si>
  <si>
    <t>Stage Hand</t>
  </si>
  <si>
    <t>Dyżurny Planu</t>
  </si>
  <si>
    <t>Costume Designer</t>
  </si>
  <si>
    <t>Kostiumograf</t>
  </si>
  <si>
    <t>Costume Designer - Buyouts</t>
  </si>
  <si>
    <t>Stylista / Kostiumograf - Prawa</t>
  </si>
  <si>
    <t>Costume Designer Assistant</t>
  </si>
  <si>
    <t>Asystent Stylisty / Kostiumografa</t>
  </si>
  <si>
    <t>Wardrobe Mistress</t>
  </si>
  <si>
    <t>Garderobiana</t>
  </si>
  <si>
    <t>Model Maker</t>
  </si>
  <si>
    <t>Makieciarz</t>
  </si>
  <si>
    <t>Mockup Artist</t>
  </si>
  <si>
    <t>Mokapista</t>
  </si>
  <si>
    <t>Make-up</t>
  </si>
  <si>
    <t>Charakteryzator</t>
  </si>
  <si>
    <t>Make-up Assistant</t>
  </si>
  <si>
    <t>Asystent Charakteryzatora</t>
  </si>
  <si>
    <t>Hair Dresser</t>
  </si>
  <si>
    <t>Fryzjer</t>
  </si>
  <si>
    <t>Hair Dresser Assistant</t>
  </si>
  <si>
    <t>Asystent Fryzjera</t>
  </si>
  <si>
    <t>Food Stylist</t>
  </si>
  <si>
    <t>Stylista Żywności</t>
  </si>
  <si>
    <t>Food Stylist Assistant</t>
  </si>
  <si>
    <t>Asystent Stylisty</t>
  </si>
  <si>
    <t>Food Stylist - Prep / Rehearsals</t>
  </si>
  <si>
    <t>Stylista Żywności - Przygotowania / Próby</t>
  </si>
  <si>
    <t>Food Stylist Assistant - Prep / Rehearsals</t>
  </si>
  <si>
    <t>Asystent Stylisty - Przygotowania / Próby</t>
  </si>
  <si>
    <t>Precision Drivers' Coordinator</t>
  </si>
  <si>
    <t>Koordynator Kierowców Precyzyjnych</t>
  </si>
  <si>
    <t>Precision Drivers</t>
  </si>
  <si>
    <t>Kierowcy Precyzyjni</t>
  </si>
  <si>
    <t>Stunts Coordinator</t>
  </si>
  <si>
    <t>Kaskader - Koordynator</t>
  </si>
  <si>
    <t>Stunt man</t>
  </si>
  <si>
    <t>Kaskader</t>
  </si>
  <si>
    <t>Stunt Men Rehersals - Package</t>
  </si>
  <si>
    <t>Kaskaderzy próby - Pakiet</t>
  </si>
  <si>
    <t>F/X Specialist</t>
  </si>
  <si>
    <t>Specjalista ds. Efektów Specjalnych (SFX)</t>
  </si>
  <si>
    <t>F/X Specialist - prep / rehearsals</t>
  </si>
  <si>
    <t>Specjalista ds. SFX - przygotowania / próby</t>
  </si>
  <si>
    <t>Rain / Snow - Crew</t>
  </si>
  <si>
    <t>Deszcz / Śnieg - Ekipa</t>
  </si>
  <si>
    <t>COSTS / KOSZTY</t>
  </si>
  <si>
    <t>Props</t>
  </si>
  <si>
    <t>Rekwizyty</t>
  </si>
  <si>
    <t>Special Props</t>
  </si>
  <si>
    <t>Rekwizyty Specjalne</t>
  </si>
  <si>
    <t>Mock-ups</t>
  </si>
  <si>
    <t>Mokapy</t>
  </si>
  <si>
    <t>Artworks</t>
  </si>
  <si>
    <t>Wyroby Artystyczne</t>
  </si>
  <si>
    <t>Packs / Labels / Prints</t>
  </si>
  <si>
    <t>Opakowania / Nalepki / Wydruki</t>
  </si>
  <si>
    <t>Set&amp;Camp Equipment</t>
  </si>
  <si>
    <t>Sprzęt Obsługi Planu</t>
  </si>
  <si>
    <t>Basic Package</t>
  </si>
  <si>
    <t>Pakiet Podstawowy</t>
  </si>
  <si>
    <t>Tents</t>
  </si>
  <si>
    <t>Namioty</t>
  </si>
  <si>
    <t>Freezers and Fridges</t>
  </si>
  <si>
    <t>Lodówki i Zamrażarki</t>
  </si>
  <si>
    <t>Tables &amp; Chairs</t>
  </si>
  <si>
    <t>Stoły i Krzesla</t>
  </si>
  <si>
    <t>Heaters / Coolers</t>
  </si>
  <si>
    <t>Nagrzewnice / Klimatyzatory</t>
  </si>
  <si>
    <t>Wind Machine</t>
  </si>
  <si>
    <t>Propeler</t>
  </si>
  <si>
    <t>Smoke Machine</t>
  </si>
  <si>
    <t>Dymiarka</t>
  </si>
  <si>
    <t>Walkies</t>
  </si>
  <si>
    <t>Radiotelefony</t>
  </si>
  <si>
    <t>Waste Disposal</t>
  </si>
  <si>
    <t>Utylizacja Śmieci</t>
  </si>
  <si>
    <t>Waste Segregation &amp; Recycling</t>
  </si>
  <si>
    <t>Segregacja i Utylizacja Śmieci</t>
  </si>
  <si>
    <t>Additional camp equipment</t>
  </si>
  <si>
    <t>Dodatkowe Elementy Obsługi Planu</t>
  </si>
  <si>
    <t>Food Styling</t>
  </si>
  <si>
    <t>Stylizacja Żywności</t>
  </si>
  <si>
    <t>Food Stylist Materials</t>
  </si>
  <si>
    <t>Materiały Stylisty Żywności</t>
  </si>
  <si>
    <t>Food Stylist Equipment</t>
  </si>
  <si>
    <t>Sprzęt Stylisty Żywności</t>
  </si>
  <si>
    <t>Stunt</t>
  </si>
  <si>
    <t>Sprzęt Kaskaderski</t>
  </si>
  <si>
    <t>Stunt Men Equipment</t>
  </si>
  <si>
    <t>Stunt Harnesses &amp; Protection</t>
  </si>
  <si>
    <t>Zabezpieczenie Kaskaderskie</t>
  </si>
  <si>
    <t>Cherry Picker / Scaffold</t>
  </si>
  <si>
    <t>Podnośnik / Rusztowanie</t>
  </si>
  <si>
    <t>F/X</t>
  </si>
  <si>
    <t>Efekty Specjalne</t>
  </si>
  <si>
    <t>F/X Materials</t>
  </si>
  <si>
    <t>Materiały do Efektów Specjalnych</t>
  </si>
  <si>
    <t>F/X Equipment</t>
  </si>
  <si>
    <t>Sprzęt do Efektów Specjalnych</t>
  </si>
  <si>
    <t>Rain / Snow</t>
  </si>
  <si>
    <t>Śnieg / Deszcz</t>
  </si>
  <si>
    <t>Material Purchase</t>
  </si>
  <si>
    <t>Zakup Materiału</t>
  </si>
  <si>
    <t>Water</t>
  </si>
  <si>
    <t>Woda</t>
  </si>
  <si>
    <t>Equipment</t>
  </si>
  <si>
    <t>Sprzęt</t>
  </si>
  <si>
    <t>Cleaning</t>
  </si>
  <si>
    <t>Sprzątanie</t>
  </si>
  <si>
    <t>Charakteryzacja</t>
  </si>
  <si>
    <t>Make-up Materials</t>
  </si>
  <si>
    <t>Materiały Charakteryzatorskie</t>
  </si>
  <si>
    <t>Wigs / Beards</t>
  </si>
  <si>
    <t>Peruki / Zarosty</t>
  </si>
  <si>
    <t>Manicure</t>
  </si>
  <si>
    <t>Manicure on Set</t>
  </si>
  <si>
    <t>Manicure na Planie</t>
  </si>
  <si>
    <t>Other Make-up Prep</t>
  </si>
  <si>
    <t>Inne Zabiegi Charakteryzatorskie</t>
  </si>
  <si>
    <t>Wardrobe</t>
  </si>
  <si>
    <t>Kostiumy</t>
  </si>
  <si>
    <t>Wardrobe – Main Talents</t>
  </si>
  <si>
    <t>Kostiumy dla Ról Głównych</t>
  </si>
  <si>
    <t>Wardrobe - Featured Extras</t>
  </si>
  <si>
    <t>Kostiumy dla Epizodystów</t>
  </si>
  <si>
    <t>Wardrobe - Extras</t>
  </si>
  <si>
    <t>Kostiumy dla Statystów</t>
  </si>
  <si>
    <t>Wardrobe Accessories</t>
  </si>
  <si>
    <t>Dodatki do Kostiumów</t>
  </si>
  <si>
    <t>Cleaning &amp; Alterations</t>
  </si>
  <si>
    <t>Pralnia i Przeróbki</t>
  </si>
  <si>
    <t>Props Transport</t>
  </si>
  <si>
    <t>Transport Rekwizytów</t>
  </si>
  <si>
    <t>Costume Designer's Car</t>
  </si>
  <si>
    <t>Samochód Stylisty / Kostiumografa</t>
  </si>
  <si>
    <t>F/X Van</t>
  </si>
  <si>
    <t>Samochód Efektów Spec.</t>
  </si>
  <si>
    <t>Food Stylist Car</t>
  </si>
  <si>
    <t>Samochód Stylisty Żywności</t>
  </si>
  <si>
    <t>Stuntmen Car</t>
  </si>
  <si>
    <t>Samochód Kaskaderów</t>
  </si>
  <si>
    <t>Stage Hand's Van</t>
  </si>
  <si>
    <t>Samochód Dyżurnych</t>
  </si>
  <si>
    <t>Additional Transport</t>
  </si>
  <si>
    <t>Dodatkowy Transport</t>
  </si>
  <si>
    <t>Green / Blue / Black / White - Screens</t>
  </si>
  <si>
    <t>Product Storage</t>
  </si>
  <si>
    <t>Przechowywanie Produktu</t>
  </si>
  <si>
    <t>Set &amp; Prop Storage</t>
  </si>
  <si>
    <t>Przechowywanie Elementów Scenograficznych</t>
  </si>
  <si>
    <t>6  STUDIO COSTS / KOSZTY STUDIA</t>
  </si>
  <si>
    <t>Studio Rent - Build</t>
  </si>
  <si>
    <t>Wynajem Studia - Budowa</t>
  </si>
  <si>
    <t>Studio Rent - Down Time</t>
  </si>
  <si>
    <t>Wynajem Studia - Przestój</t>
  </si>
  <si>
    <t>Studio Rent - Pre Light</t>
  </si>
  <si>
    <t>Wynajem Studia - Prelight</t>
  </si>
  <si>
    <t>Studio Rent - Shoot</t>
  </si>
  <si>
    <t>Wynajem Studia - Zdjęcia</t>
  </si>
  <si>
    <t>Studio Rent - Strike</t>
  </si>
  <si>
    <t>Wynajem Studia - Likwidacja</t>
  </si>
  <si>
    <t>Additional Rooms Rental</t>
  </si>
  <si>
    <t>Wynajem Dodatkowych Pomieszczeń</t>
  </si>
  <si>
    <t>Make-up Room</t>
  </si>
  <si>
    <t>Charakteryzatornia</t>
  </si>
  <si>
    <t>Wardrobe Room</t>
  </si>
  <si>
    <t>Garderoba</t>
  </si>
  <si>
    <t>Set Construction Labour</t>
  </si>
  <si>
    <t>Ekipa Budowy Dekoracji</t>
  </si>
  <si>
    <t>Set Consruction Package</t>
  </si>
  <si>
    <t>Pakiet Budowy Dekoracji</t>
  </si>
  <si>
    <t>Set Construction Equipment</t>
  </si>
  <si>
    <t>Sprzęt do Budowy Dekoracji</t>
  </si>
  <si>
    <t>Set Construction Materials Transport</t>
  </si>
  <si>
    <t>Transport Materiałów Do Budowy Dekoracji</t>
  </si>
  <si>
    <t>Security on the set</t>
  </si>
  <si>
    <t>Ochrona</t>
  </si>
  <si>
    <t>Studio Coordinator</t>
  </si>
  <si>
    <t>Koordynator Studia</t>
  </si>
  <si>
    <t>Power / Heat / Air Con</t>
  </si>
  <si>
    <t>Energia Elektryczna / Ogrzewanie / Klimatyzacja</t>
  </si>
  <si>
    <t>Cleaning / Waste Removal</t>
  </si>
  <si>
    <t>Sprzątanie / Kontener</t>
  </si>
  <si>
    <t>Set Material Recycling</t>
  </si>
  <si>
    <t>Recykling Materiałów Scenograficznych</t>
  </si>
  <si>
    <t>7  LOCATION COSTS / KOSZTY LOKACJI</t>
  </si>
  <si>
    <t>Location Rent</t>
  </si>
  <si>
    <t>Wynajem Obiektów</t>
  </si>
  <si>
    <t>Location 1</t>
  </si>
  <si>
    <t>Obiekt 1</t>
  </si>
  <si>
    <t>Location 2</t>
  </si>
  <si>
    <t>Obiekt 2</t>
  </si>
  <si>
    <t>Location 3</t>
  </si>
  <si>
    <t>Obiekt 3</t>
  </si>
  <si>
    <t>Location 4</t>
  </si>
  <si>
    <t>Obiekt 4</t>
  </si>
  <si>
    <t>Location 5</t>
  </si>
  <si>
    <t>Obiekt 5</t>
  </si>
  <si>
    <t>Location 6</t>
  </si>
  <si>
    <t>Obiekt 6</t>
  </si>
  <si>
    <t>Location 7</t>
  </si>
  <si>
    <t>Obiekt 7</t>
  </si>
  <si>
    <t>Location 8</t>
  </si>
  <si>
    <t>Obiekt 8</t>
  </si>
  <si>
    <t>Camp Space Rent</t>
  </si>
  <si>
    <t>Wynajem Miejsca pod Camp</t>
  </si>
  <si>
    <t>Parking Space Keeping</t>
  </si>
  <si>
    <t>Blokowanie Miejsc Parkingowych</t>
  </si>
  <si>
    <t>Set Dressing</t>
  </si>
  <si>
    <t>Adaptacja Lokacji</t>
  </si>
  <si>
    <t>Permits</t>
  </si>
  <si>
    <t>Pozwolenia</t>
  </si>
  <si>
    <t>City Traffic Coordination</t>
  </si>
  <si>
    <t>Reorganizacja Ruchu</t>
  </si>
  <si>
    <t>Street Signs</t>
  </si>
  <si>
    <t>Ustawienie Znaków Drogowych</t>
  </si>
  <si>
    <t>Make-up Bus / Wardrobe Bus</t>
  </si>
  <si>
    <t>Charakteryzatornia / Garderoba</t>
  </si>
  <si>
    <t>Rest Bus</t>
  </si>
  <si>
    <t>Samochód Socjalny</t>
  </si>
  <si>
    <t>Rest Bus VIP</t>
  </si>
  <si>
    <t>Samochód Socjalny VIP</t>
  </si>
  <si>
    <t>Additional Space Rent</t>
  </si>
  <si>
    <t>Wynajem Dodatkowych Powierzchni</t>
  </si>
  <si>
    <t>Toilets on Car</t>
  </si>
  <si>
    <t>Toalety Jezdne</t>
  </si>
  <si>
    <t>Ekipa Budowy Dekoracji / Pakiet</t>
  </si>
  <si>
    <t>Set Materials</t>
  </si>
  <si>
    <t>Materiały do Budowy Dekoracji</t>
  </si>
  <si>
    <t>Set Construction Equipm.</t>
  </si>
  <si>
    <t>Set Materials Transport</t>
  </si>
  <si>
    <t>Location Protection</t>
  </si>
  <si>
    <t>Zabezpieczenie Lokacji</t>
  </si>
  <si>
    <t>Police Supervision</t>
  </si>
  <si>
    <t>Nadzór Policyjny</t>
  </si>
  <si>
    <t>Municipal Guard Supervision</t>
  </si>
  <si>
    <t>Straż Miejska</t>
  </si>
  <si>
    <t>Security on Set</t>
  </si>
  <si>
    <t>Parking</t>
  </si>
  <si>
    <t>8  CATERING, TRAVEL &amp; MISCELLANEOUS / CATERING, PODRÓŻE &amp; INNE</t>
  </si>
  <si>
    <t>CATERING</t>
  </si>
  <si>
    <t>Catering Crew</t>
  </si>
  <si>
    <t>Catering Ekipa</t>
  </si>
  <si>
    <t>Catering Cast</t>
  </si>
  <si>
    <t>Catering Odtwórcy</t>
  </si>
  <si>
    <t>Special Catering</t>
  </si>
  <si>
    <t>Catering Specjalny</t>
  </si>
  <si>
    <t>Catering Extras</t>
  </si>
  <si>
    <t>Catering Statyści</t>
  </si>
  <si>
    <t>Catering Bus &amp; Crew</t>
  </si>
  <si>
    <t>Autobus i Obsługa Cateringowa</t>
  </si>
  <si>
    <t>Catering Additional Car</t>
  </si>
  <si>
    <t>Samochód dostawczy</t>
  </si>
  <si>
    <t>Tents / Tables / Benches</t>
  </si>
  <si>
    <t>Namioty / Stoły / Ławki</t>
  </si>
  <si>
    <t>TRAVEL / PODRÓŻE</t>
  </si>
  <si>
    <t>ACCOMODATION</t>
  </si>
  <si>
    <t>ZAKWATEROWANIE</t>
  </si>
  <si>
    <t>Hotel - Client</t>
  </si>
  <si>
    <t>Hotel - Klient</t>
  </si>
  <si>
    <t>Hotel - Agency</t>
  </si>
  <si>
    <t>Hotel - Agencja</t>
  </si>
  <si>
    <t>Hotel - Cast</t>
  </si>
  <si>
    <t>Hotel - Obsada</t>
  </si>
  <si>
    <t>Hotel - Crew</t>
  </si>
  <si>
    <t>Hotel - Ekipa</t>
  </si>
  <si>
    <t>Hotel - Production</t>
  </si>
  <si>
    <t>Hotel - Produkcja</t>
  </si>
  <si>
    <t>PER-DIEMS</t>
  </si>
  <si>
    <t>DIETY</t>
  </si>
  <si>
    <t>Per Diems – Client</t>
  </si>
  <si>
    <t>Diety – Klient</t>
  </si>
  <si>
    <t>Per Diems – Agency</t>
  </si>
  <si>
    <t>Diety – Agencja</t>
  </si>
  <si>
    <t>Per Diems – Cast</t>
  </si>
  <si>
    <t>Diety – Obsada</t>
  </si>
  <si>
    <t>Per Diems – Crew</t>
  </si>
  <si>
    <t>Diety – Ekipa</t>
  </si>
  <si>
    <t>Per Diems – Production</t>
  </si>
  <si>
    <t>Diety – Produkcja</t>
  </si>
  <si>
    <t>Per Diems – Others</t>
  </si>
  <si>
    <t>Diety – Pozostali</t>
  </si>
  <si>
    <t>TRAVEL</t>
  </si>
  <si>
    <t>PODRÓŻE</t>
  </si>
  <si>
    <t>Travel – Client</t>
  </si>
  <si>
    <t>Podróże – Klient</t>
  </si>
  <si>
    <t>Travel – Agency</t>
  </si>
  <si>
    <t>Podróże – Agencja</t>
  </si>
  <si>
    <t>Travel – Cast</t>
  </si>
  <si>
    <t>Podróże – Obsada</t>
  </si>
  <si>
    <t>Travel – Crew</t>
  </si>
  <si>
    <t>Podróże – Ekipa</t>
  </si>
  <si>
    <t>Travel – Production</t>
  </si>
  <si>
    <t>Podróże – Produkcja</t>
  </si>
  <si>
    <t>Travel – Others</t>
  </si>
  <si>
    <t>Podróże – Pozostali</t>
  </si>
  <si>
    <t>Production Office</t>
  </si>
  <si>
    <t>Biuro Produkcyjne</t>
  </si>
  <si>
    <t>Internet on Set</t>
  </si>
  <si>
    <t>Internet na Planie</t>
  </si>
  <si>
    <t>Foreign Mobile Phones</t>
  </si>
  <si>
    <t>Telefony Komórkowe za Granicą</t>
  </si>
  <si>
    <t>Office Supplies</t>
  </si>
  <si>
    <t>Materiały Biurowe</t>
  </si>
  <si>
    <t>Visas / Vaccinations</t>
  </si>
  <si>
    <t>Wizy / Szczepienia</t>
  </si>
  <si>
    <t>Carnets / Permits</t>
  </si>
  <si>
    <t>Karnety / Pozwolenia</t>
  </si>
  <si>
    <t>Customs</t>
  </si>
  <si>
    <t>Cło</t>
  </si>
  <si>
    <t>Petty Cash</t>
  </si>
  <si>
    <t>Drobne Wydatki</t>
  </si>
  <si>
    <t>Excess Baggage</t>
  </si>
  <si>
    <t>Nadbagaż</t>
  </si>
  <si>
    <t>Freight</t>
  </si>
  <si>
    <t>Fracht</t>
  </si>
  <si>
    <t>Production Car</t>
  </si>
  <si>
    <t>Samochód Produkcyjny</t>
  </si>
  <si>
    <t>Actors Van</t>
  </si>
  <si>
    <t>Autobus dla Aktorów</t>
  </si>
  <si>
    <t>Extras Bus</t>
  </si>
  <si>
    <t>Autobus dla Statystów</t>
  </si>
  <si>
    <t>Agency Van</t>
  </si>
  <si>
    <t>Bus Agencyjny</t>
  </si>
  <si>
    <t>Airport Transfers</t>
  </si>
  <si>
    <t>Transport na Lotnisko</t>
  </si>
  <si>
    <t>Carbon Footprint Reduction</t>
  </si>
  <si>
    <t>Redukcja Śladu Węglowego</t>
  </si>
  <si>
    <t>Sustainable Production Certificate</t>
  </si>
  <si>
    <t>Certyfikat Zrównoważonej Produkcji</t>
  </si>
  <si>
    <t>9  DIGITAL, PHOTO SHOOT, CONTENT / MATERIAŁY DIGITAL, SESJA ZDJĘCIOWA, CONTENT</t>
  </si>
  <si>
    <t>PHOTO SHOOT PACKAGE / SESJA ZDJĘCIOWA PAKIET</t>
  </si>
  <si>
    <t>Photo Shoot Package</t>
  </si>
  <si>
    <t>Sesja Zdjęciowa Pakiet</t>
  </si>
  <si>
    <t>Photographer Fee</t>
  </si>
  <si>
    <t>Fotograf Wynagrodzenie</t>
  </si>
  <si>
    <t>Photographer Buyouts</t>
  </si>
  <si>
    <t>Fotograf - Prawa</t>
  </si>
  <si>
    <t>Photographer Buyouts - Digital</t>
  </si>
  <si>
    <t>Fotograf Prawa - Digital</t>
  </si>
  <si>
    <t>D.O.P - Digital</t>
  </si>
  <si>
    <t>Operator - Digital</t>
  </si>
  <si>
    <t>Talent</t>
  </si>
  <si>
    <t>Aktorzy - Wynagrodzenie</t>
  </si>
  <si>
    <t>Talent's Buyouts</t>
  </si>
  <si>
    <t>Aktorzy - Prawa</t>
  </si>
  <si>
    <t>Photographer's Assistant</t>
  </si>
  <si>
    <t>Asystent Fotografa</t>
  </si>
  <si>
    <t>Make-up Buyouts</t>
  </si>
  <si>
    <t>Make-up Prawa</t>
  </si>
  <si>
    <t>Stylist</t>
  </si>
  <si>
    <t xml:space="preserve">Kostiumograf </t>
  </si>
  <si>
    <t>Stylist Buyouts</t>
  </si>
  <si>
    <t>Kostiumograf Prawa</t>
  </si>
  <si>
    <t xml:space="preserve">Scenograf </t>
  </si>
  <si>
    <t>Art Director Buyouts</t>
  </si>
  <si>
    <t>Scenograf Prawa</t>
  </si>
  <si>
    <t>Dźwiękowiec</t>
  </si>
  <si>
    <t>Electricians</t>
  </si>
  <si>
    <t>MATERIALS / MATERIAŁY</t>
  </si>
  <si>
    <t>Studio</t>
  </si>
  <si>
    <t>Location</t>
  </si>
  <si>
    <t>Lokacja</t>
  </si>
  <si>
    <t>Lights</t>
  </si>
  <si>
    <t>Światło</t>
  </si>
  <si>
    <t>Camera &amp; Accesories</t>
  </si>
  <si>
    <t>Aparat i Osprzęt</t>
  </si>
  <si>
    <t>Photo Background</t>
  </si>
  <si>
    <t>Tło Fotograficzne</t>
  </si>
  <si>
    <t>Set Dressing Materials</t>
  </si>
  <si>
    <t>Materiały Scenograficzne</t>
  </si>
  <si>
    <t>POST- PRODUCTION / POST-PRODUKCJA</t>
  </si>
  <si>
    <t>KV Retouch</t>
  </si>
  <si>
    <t>Retusz Zdjęć Głownych</t>
  </si>
  <si>
    <t>Retouch - Panoramic Photos</t>
  </si>
  <si>
    <t>Retusz Zdjęć Panoramicznych</t>
  </si>
  <si>
    <t>Digital Photos Retouch</t>
  </si>
  <si>
    <t>Retusz Zdjęć Digital</t>
  </si>
  <si>
    <t>Editor</t>
  </si>
  <si>
    <t>Montażysta</t>
  </si>
  <si>
    <t>Transport</t>
  </si>
  <si>
    <t>Catering</t>
  </si>
  <si>
    <t>10  VIRTUAL PRODUCTION / PRODUKCJA WIRTUALNA</t>
  </si>
  <si>
    <t>VIRTUAL PRODUCTION PACKAGE/ PRODUKCJA WIRTUALNA PAKIET</t>
  </si>
  <si>
    <t>Virtual Production Package</t>
  </si>
  <si>
    <t>Wirtualna Produkcja Pakiet</t>
  </si>
  <si>
    <t>Virtual Production Producer</t>
  </si>
  <si>
    <t>Producent Produkcji Wirtualnej</t>
  </si>
  <si>
    <t>Virtual Production Manager</t>
  </si>
  <si>
    <t>Kierownik Produkcji Wirtualnej</t>
  </si>
  <si>
    <t>Virtual Set Supervisor</t>
  </si>
  <si>
    <t>Nadzór Wirtualnej Produkcji na Planie</t>
  </si>
  <si>
    <t>Virtual Set Developer Lead</t>
  </si>
  <si>
    <t>Nadzór Wirtualnej Scenografii na Planie</t>
  </si>
  <si>
    <t>Virtual Set Technican</t>
  </si>
  <si>
    <t>Technik Wirtualnej Produkcji na Planie</t>
  </si>
  <si>
    <t>LED Wall</t>
  </si>
  <si>
    <t>Ściana LED</t>
  </si>
  <si>
    <t>LED Ceiling</t>
  </si>
  <si>
    <t>Sufit LED</t>
  </si>
  <si>
    <t>LED Side Panel</t>
  </si>
  <si>
    <t>Panel Boczny LED</t>
  </si>
  <si>
    <t>LED Mobile Wall</t>
  </si>
  <si>
    <t>Mobilna Ściana LED</t>
  </si>
  <si>
    <t>Camera Tracking System</t>
  </si>
  <si>
    <t>Tracking Kamery</t>
  </si>
  <si>
    <t>Unreal System Real - Time</t>
  </si>
  <si>
    <t>VIRTUAL SET/ WIRTUALNA SCENOGRAFIA</t>
  </si>
  <si>
    <t>Enviro 1 –</t>
  </si>
  <si>
    <t>Tło Komputerowe 1</t>
  </si>
  <si>
    <t>Enviro 2 –</t>
  </si>
  <si>
    <t>Tło Komputerowe 2</t>
  </si>
  <si>
    <t>Enviro 3 –</t>
  </si>
  <si>
    <t>Tło Komputerowe 3</t>
  </si>
  <si>
    <t>MISCELLANEOUS/ INNE</t>
  </si>
  <si>
    <t>11  POST-PRODUCTION / POST- PRODUKCJA</t>
  </si>
  <si>
    <t>VISUAL POST-PRODUCTION PACKAGE/ POST-PRODUKCJA VIDEO PAKIET</t>
  </si>
  <si>
    <t>Visual Post-Production Package</t>
  </si>
  <si>
    <t>Post-Produkcja Video Pakiet</t>
  </si>
  <si>
    <t>SALARIES &amp; COSTS / WYNAGRODZENIA &amp; KOSZTY</t>
  </si>
  <si>
    <t>Post-Production Supervisor on Set</t>
  </si>
  <si>
    <t>Nadzór Post-Produkcyjny na Planie</t>
  </si>
  <si>
    <t>Post-Production Manager</t>
  </si>
  <si>
    <t>Kierownik Post-Produkcji</t>
  </si>
  <si>
    <t>Meals &amp; Refreshments</t>
  </si>
  <si>
    <t>VISUAL POSTPRODUCTION</t>
  </si>
  <si>
    <t>OFFLINE EDIT</t>
  </si>
  <si>
    <t>MONTAŻ OFFLINE</t>
  </si>
  <si>
    <t>Editor on Set</t>
  </si>
  <si>
    <t>Montażysta na Planie</t>
  </si>
  <si>
    <t>Studio Editor</t>
  </si>
  <si>
    <t>Montażysta w Studio</t>
  </si>
  <si>
    <t>Edit Suite</t>
  </si>
  <si>
    <t>Zestaw Montażowy</t>
  </si>
  <si>
    <t>GRADING</t>
  </si>
  <si>
    <t>KOLOR KOREKCJA</t>
  </si>
  <si>
    <t>Conforming</t>
  </si>
  <si>
    <t>Konforming</t>
  </si>
  <si>
    <t>Colorist</t>
  </si>
  <si>
    <t xml:space="preserve">Kolorysta </t>
  </si>
  <si>
    <t>Grading</t>
  </si>
  <si>
    <t>Kolorkorekcja</t>
  </si>
  <si>
    <t>Export</t>
  </si>
  <si>
    <t>Eksport Materiałów po Korekcji Finalnej</t>
  </si>
  <si>
    <t>Machinery Room</t>
  </si>
  <si>
    <t>Maszynownia</t>
  </si>
  <si>
    <t>Grading Package</t>
  </si>
  <si>
    <t>Pakiet Kolorkorekcji</t>
  </si>
  <si>
    <t>STOCK, PROCESSING</t>
  </si>
  <si>
    <t>NEGATYW, OBRÓBKA</t>
  </si>
  <si>
    <t>Stock</t>
  </si>
  <si>
    <t>Negatyw</t>
  </si>
  <si>
    <t>Development</t>
  </si>
  <si>
    <t>Wywołanie Negatywu</t>
  </si>
  <si>
    <t>Onelight Transfer</t>
  </si>
  <si>
    <t>Onelight</t>
  </si>
  <si>
    <t>Final Transfer</t>
  </si>
  <si>
    <t>Transfer Finalny</t>
  </si>
  <si>
    <t>Scanning</t>
  </si>
  <si>
    <t>Skanowanie Negatywu</t>
  </si>
  <si>
    <t>ONLINE EDIT</t>
  </si>
  <si>
    <t>MONTAŻ ONLINE</t>
  </si>
  <si>
    <t>Online</t>
  </si>
  <si>
    <t>Compositing</t>
  </si>
  <si>
    <t>2D Animation</t>
  </si>
  <si>
    <t>Animacja 2D</t>
  </si>
  <si>
    <t>3D Animation</t>
  </si>
  <si>
    <t>Animacja 3D</t>
  </si>
  <si>
    <t>BROADCAST FILES</t>
  </si>
  <si>
    <t>PLIKI EMISYJNE</t>
  </si>
  <si>
    <t>Broadcast Files - TV</t>
  </si>
  <si>
    <t>Pliki Emisyjne TV</t>
  </si>
  <si>
    <t>Broadcast Files - Digital</t>
  </si>
  <si>
    <t>Pliki Emisyjne Digital</t>
  </si>
  <si>
    <t>DCP - Theatres</t>
  </si>
  <si>
    <t>Kopia Kinowa DCP - Kino</t>
  </si>
  <si>
    <t>Broadcast Files - Others</t>
  </si>
  <si>
    <t>Pliki Emisyjne Pozostałe</t>
  </si>
  <si>
    <t>FTP Upload</t>
  </si>
  <si>
    <t>Umieszczenie na FTP</t>
  </si>
  <si>
    <t xml:space="preserve">Original Footage Backup </t>
  </si>
  <si>
    <t>Archiwizacja Materiałów Kamerowych</t>
  </si>
  <si>
    <t>THEATRE ADAPTATION</t>
  </si>
  <si>
    <t xml:space="preserve">OBRÓBKA KINOWA </t>
  </si>
  <si>
    <t>Theatre Version</t>
  </si>
  <si>
    <t>Przygotowanie Wersji Kinowej</t>
  </si>
  <si>
    <t>Sound Processing for Theatre</t>
  </si>
  <si>
    <t>Zgranie Dźwięku do Kina</t>
  </si>
  <si>
    <t>SOUND POST-PRODUCTION PACKAGE/ POST-PRODUKCJA DŹWIĘKU PAKIET</t>
  </si>
  <si>
    <t>Sound Post-Production Package</t>
  </si>
  <si>
    <t>Post-Produkcja Dźwięku Pakiet</t>
  </si>
  <si>
    <t>SOUND PROCESSING / UDŹWIĘKOWIENIE</t>
  </si>
  <si>
    <t>Voice-over Artist</t>
  </si>
  <si>
    <t>Lektor Nagranie</t>
  </si>
  <si>
    <t>Voice-over Artist's Buyouts</t>
  </si>
  <si>
    <t>Lektor Prawa</t>
  </si>
  <si>
    <t>Voice Recording 1</t>
  </si>
  <si>
    <t>Nagranie Lektora 1</t>
  </si>
  <si>
    <t>Voice Recording 2</t>
  </si>
  <si>
    <t>Nagranie Lektora 2</t>
  </si>
  <si>
    <t>Dubbing</t>
  </si>
  <si>
    <t>Postsynchrony</t>
  </si>
  <si>
    <t>Sound Processing</t>
  </si>
  <si>
    <t>Czyszczenie Dźwięku</t>
  </si>
  <si>
    <t>Sound Edit</t>
  </si>
  <si>
    <t>Montaż Dżwięku</t>
  </si>
  <si>
    <t>RADIO SPOT / RADIÓWKA</t>
  </si>
  <si>
    <t>Voice-over Artist / Talent</t>
  </si>
  <si>
    <t>Lektor / Aktor Nagranie</t>
  </si>
  <si>
    <t>Voice-over Artist's / Talent Buyouts</t>
  </si>
  <si>
    <t>Lektor / Aktor Prawa</t>
  </si>
  <si>
    <t>Sound Studio</t>
  </si>
  <si>
    <t>Studio Dźwiękowe</t>
  </si>
  <si>
    <t>Music</t>
  </si>
  <si>
    <t>Muzyka</t>
  </si>
  <si>
    <t>Stock Footage Buyouts</t>
  </si>
  <si>
    <t>Ujęcia Stockowe - Prawa</t>
  </si>
  <si>
    <t>12  INSURANCE / UBEZPIECZENIE</t>
  </si>
  <si>
    <t>INSURANCE/ UBEZPIECZENIE</t>
  </si>
  <si>
    <t>Production Insurance</t>
  </si>
  <si>
    <t>Ubezpieczenie produkcji</t>
  </si>
  <si>
    <t>Health Insurance Policy</t>
  </si>
  <si>
    <t xml:space="preserve"> NNW</t>
  </si>
  <si>
    <t>Crew</t>
  </si>
  <si>
    <t>Ekipa</t>
  </si>
  <si>
    <t>Cast</t>
  </si>
  <si>
    <t>Odtwórcy</t>
  </si>
  <si>
    <t>Extras</t>
  </si>
  <si>
    <t>Statysci</t>
  </si>
  <si>
    <t>No-show Policy</t>
  </si>
  <si>
    <t>Ubezp. od nieobecności na planie</t>
  </si>
  <si>
    <t>Director</t>
  </si>
  <si>
    <t>Reżyser</t>
  </si>
  <si>
    <t>DoP</t>
  </si>
  <si>
    <t>Operator</t>
  </si>
  <si>
    <t>Travel Insurance</t>
  </si>
  <si>
    <t>Ubezpieczenie Podróżne</t>
  </si>
  <si>
    <t>Stock Insurance</t>
  </si>
  <si>
    <t>Ubezpieczenie Negatywu</t>
  </si>
  <si>
    <t>Weather Insurance</t>
  </si>
  <si>
    <t>Ubezpieczenie Pogodowe</t>
  </si>
  <si>
    <t>13  FOREIGN PRODUCTION &amp; SUNDRIES / PRODUKCJA ZAGRANICZA &amp; INNE</t>
  </si>
  <si>
    <t>FOREIGN PRODUCTION / PRODUKCJA ZAGRANICZNA</t>
  </si>
  <si>
    <t>Total Service Costs</t>
  </si>
  <si>
    <t>Koszty Serwisu Łącznie</t>
  </si>
  <si>
    <t>14  MUSIC / MUZYKA</t>
  </si>
  <si>
    <t>Music Consultant</t>
  </si>
  <si>
    <t>Konsultant Muzyczny</t>
  </si>
  <si>
    <t>Library Music Buyouts</t>
  </si>
  <si>
    <t>Muzyka z Fonoteki Prawa</t>
  </si>
  <si>
    <t>Composer - Work</t>
  </si>
  <si>
    <t>Kompozytor - Praca</t>
  </si>
  <si>
    <t>Composer - Buyouts</t>
  </si>
  <si>
    <t>Kompozytor - Prawa</t>
  </si>
  <si>
    <t>Composers - Bid Fee</t>
  </si>
  <si>
    <t>Kompozytorzy - Konkurs</t>
  </si>
  <si>
    <t>Buyouts for Published Music</t>
  </si>
  <si>
    <t>Prawa do HITU</t>
  </si>
  <si>
    <t>Musicians</t>
  </si>
  <si>
    <t>Muzycy</t>
  </si>
  <si>
    <t>Singers</t>
  </si>
  <si>
    <t>Wokaliści</t>
  </si>
  <si>
    <t>Choir</t>
  </si>
  <si>
    <t>Chór</t>
  </si>
  <si>
    <t>Instruments Rental</t>
  </si>
  <si>
    <t>Wynajem Instrumentów</t>
  </si>
  <si>
    <t>Recording Studio</t>
  </si>
  <si>
    <t>Studio Nagraniowe</t>
  </si>
  <si>
    <t>Mixing Studio</t>
  </si>
  <si>
    <t>Studio realizacyjne</t>
  </si>
  <si>
    <t>Audio Drives</t>
  </si>
  <si>
    <t>Dyski Dźwiękowe</t>
  </si>
  <si>
    <t>TOTAL / SUMA CAŁKOWITA</t>
  </si>
  <si>
    <r>
      <rPr>
        <b val="1"/>
        <sz val="22"/>
        <color indexed="8"/>
        <rFont val="Arial"/>
      </rPr>
      <t>PRODUCTION COST ESTIMATE</t>
    </r>
    <r>
      <rPr>
        <sz val="11"/>
        <color indexed="8"/>
        <rFont val="Arial"/>
      </rPr>
      <t xml:space="preserve">
</t>
    </r>
    <r>
      <rPr>
        <sz val="9"/>
        <color indexed="8"/>
        <rFont val="Arial"/>
      </rPr>
      <t>KOSZTORYS PRODUKCJI FILMU</t>
    </r>
  </si>
  <si>
    <t>Qty - man hours
Ilość - osobogodziny</t>
  </si>
  <si>
    <t>Total</t>
  </si>
  <si>
    <t>15   OVERTIME/ NADGODZINY</t>
  </si>
  <si>
    <t>Dzień 1</t>
  </si>
  <si>
    <r>
      <rPr>
        <b val="1"/>
        <sz val="9"/>
        <color indexed="8"/>
        <rFont val="Arial"/>
      </rPr>
      <t>1</t>
    </r>
    <r>
      <rPr>
        <b val="1"/>
        <vertAlign val="superscript"/>
        <sz val="9"/>
        <color indexed="8"/>
        <rFont val="Arial"/>
      </rPr>
      <t>st</t>
    </r>
    <r>
      <rPr>
        <b val="1"/>
        <sz val="9"/>
        <color indexed="8"/>
        <rFont val="Arial"/>
      </rPr>
      <t xml:space="preserve"> hour</t>
    </r>
  </si>
  <si>
    <t>1. Nadgodzina</t>
  </si>
  <si>
    <r>
      <rPr>
        <b val="1"/>
        <sz val="9"/>
        <color indexed="8"/>
        <rFont val="Arial"/>
      </rPr>
      <t>2</t>
    </r>
    <r>
      <rPr>
        <b val="1"/>
        <vertAlign val="superscript"/>
        <sz val="9"/>
        <color indexed="8"/>
        <rFont val="Arial"/>
      </rPr>
      <t>nd</t>
    </r>
    <r>
      <rPr>
        <b val="1"/>
        <sz val="9"/>
        <color indexed="8"/>
        <rFont val="Arial"/>
      </rPr>
      <t xml:space="preserve"> hour</t>
    </r>
  </si>
  <si>
    <t>2. Nadgodzina</t>
  </si>
  <si>
    <r>
      <rPr>
        <b val="1"/>
        <sz val="9"/>
        <color indexed="8"/>
        <rFont val="Arial"/>
      </rPr>
      <t>3</t>
    </r>
    <r>
      <rPr>
        <b val="1"/>
        <vertAlign val="superscript"/>
        <sz val="9"/>
        <color indexed="8"/>
        <rFont val="Arial"/>
      </rPr>
      <t>rd</t>
    </r>
    <r>
      <rPr>
        <b val="1"/>
        <sz val="9"/>
        <color indexed="8"/>
        <rFont val="Arial"/>
      </rPr>
      <t xml:space="preserve"> hour</t>
    </r>
  </si>
  <si>
    <t>3. Nadgodzina</t>
  </si>
  <si>
    <r>
      <rPr>
        <b val="1"/>
        <sz val="9"/>
        <color indexed="8"/>
        <rFont val="Arial"/>
      </rPr>
      <t>4</t>
    </r>
    <r>
      <rPr>
        <b val="1"/>
        <vertAlign val="superscript"/>
        <sz val="9"/>
        <color indexed="8"/>
        <rFont val="Arial"/>
      </rPr>
      <t xml:space="preserve">th  </t>
    </r>
    <r>
      <rPr>
        <b val="1"/>
        <sz val="9"/>
        <color indexed="8"/>
        <rFont val="Arial"/>
      </rPr>
      <t>hour</t>
    </r>
  </si>
  <si>
    <t>4. Nadgodzina</t>
  </si>
  <si>
    <r>
      <rPr>
        <b val="1"/>
        <sz val="9"/>
        <color indexed="8"/>
        <rFont val="Arial"/>
      </rPr>
      <t>5</t>
    </r>
    <r>
      <rPr>
        <b val="1"/>
        <vertAlign val="superscript"/>
        <sz val="9"/>
        <color indexed="8"/>
        <rFont val="Arial"/>
      </rPr>
      <t>th</t>
    </r>
    <r>
      <rPr>
        <b val="1"/>
        <sz val="9"/>
        <color indexed="8"/>
        <rFont val="Arial"/>
      </rPr>
      <t xml:space="preserve"> hour</t>
    </r>
  </si>
  <si>
    <t>5. Nadgodzina</t>
  </si>
  <si>
    <t>All further hours in total</t>
  </si>
  <si>
    <t>Wszystkie kolejne nadgodziny</t>
  </si>
  <si>
    <t>Dzień 2</t>
  </si>
  <si>
    <t>Dzień 3</t>
  </si>
  <si>
    <t>Dzień 4</t>
  </si>
  <si>
    <t>Dzień 5</t>
  </si>
  <si>
    <t>Dzień 6</t>
  </si>
  <si>
    <t>Dzień 7</t>
  </si>
  <si>
    <t>Dzień 8</t>
  </si>
  <si>
    <t>Dzień 9</t>
  </si>
  <si>
    <t>Dzień 10</t>
  </si>
  <si>
    <t>Dzień 11</t>
  </si>
  <si>
    <t>Dzień 12</t>
  </si>
  <si>
    <t>Dzień 13</t>
  </si>
  <si>
    <t>Uwaga!
matryce
kalkulacyjne -
nie usuwać!</t>
  </si>
  <si>
    <t>nadgodziny
1. i 2.</t>
  </si>
  <si>
    <t>nadgodziny
3. i 4.</t>
  </si>
  <si>
    <t>nadgodzina
5.</t>
  </si>
  <si>
    <t>nadgodzina
6. i kolejne</t>
  </si>
  <si>
    <t>nadgodziny
 bez progresu</t>
  </si>
  <si>
    <t>nadgodziny
odtwórcy</t>
  </si>
  <si>
    <t>INSTRUKCJA PRACY Z KALKULATOREM NADGODZIN</t>
  </si>
  <si>
    <r>
      <rPr>
        <sz val="9"/>
        <color indexed="8"/>
        <rFont val="Arial"/>
      </rPr>
      <t xml:space="preserve">W Tabeli 1 wpisujemy liczbę osób w danej grupie, dla których chcemy wyliczyć nadgodziny (kolumna liczba osób w grupie), a następnie liczbę nadgodzin dla każdego dnia zdjęciowego. Uwaga! Jeśli stawki dzienne osób z danej grupy są różne, należy dopisać na dole tabeli raz jeszcze osobę z danej grupy z odmienną stawką dzienną.
</t>
    </r>
    <r>
      <rPr>
        <sz val="9"/>
        <color indexed="8"/>
        <rFont val="Arial"/>
      </rPr>
      <t xml:space="preserve">. 
</t>
    </r>
    <r>
      <rPr>
        <sz val="9"/>
        <color indexed="8"/>
        <rFont val="Arial"/>
      </rPr>
      <t xml:space="preserve">W Tabeli 2 wpisujemy stawki dzienne dla osób z poszczególnych grup (kolumna podstawa), będące podstawą wyliczenia nadgodzin. Uwaga! Szare komórki są </t>
    </r>
    <r>
      <rPr>
        <b val="1"/>
        <sz val="9"/>
        <color indexed="8"/>
        <rFont val="Arial"/>
      </rPr>
      <t>kalkulatorem</t>
    </r>
    <r>
      <rPr>
        <sz val="9"/>
        <color indexed="8"/>
        <rFont val="Arial"/>
      </rPr>
      <t xml:space="preserve">, nie należy ich modyfikować.
</t>
    </r>
    <r>
      <rPr>
        <sz val="9"/>
        <color indexed="8"/>
        <rFont val="Arial"/>
      </rPr>
      <t xml:space="preserve"> 
</t>
    </r>
    <r>
      <rPr>
        <sz val="9"/>
        <color indexed="8"/>
        <rFont val="Arial"/>
      </rPr>
      <t xml:space="preserve">Po uzupełnieniu  łączny koszt nadgodzin dla poszczególnych dni wylicza się automatycznie w oparciu o matrycę umieszczoną po prawej stronie (wiersze 1-2) - nie kasować!
</t>
    </r>
    <r>
      <rPr>
        <sz val="9"/>
        <color indexed="8"/>
        <rFont val="Arial"/>
      </rPr>
      <t xml:space="preserve">Ostatecznie  łączny koszt poszczególnych nadgodzin dla poszczególnych dni pojawia się w zakładce Overtime - Nadgodziny, a łączny koszt wszystkich nadgodzin w projekcie jest widoczny w wierszu 15 podsumowania kosztów w zakładce Cover page - Srona tytułowa. </t>
    </r>
  </si>
  <si>
    <t>Tabela 1: liczba nadgodzin w kolejnych dniach</t>
  </si>
  <si>
    <t>Liczba nadgodzin w kolejnych dniach - nadgodziny progresywne</t>
  </si>
  <si>
    <t>Grupa</t>
  </si>
  <si>
    <t>liczba osób w grupie</t>
  </si>
  <si>
    <t>Ostrzyciel 1</t>
  </si>
  <si>
    <t>Ostrzyciel 2</t>
  </si>
  <si>
    <t>DIT 1</t>
  </si>
  <si>
    <t>DIT 2</t>
  </si>
  <si>
    <t>Operator Podgladu 1</t>
  </si>
  <si>
    <t>Operator Podglądu 2</t>
  </si>
  <si>
    <t>Mistrz Oświetlenia 1</t>
  </si>
  <si>
    <t>Mistrz Oświetlenia 2</t>
  </si>
  <si>
    <t>Oświetlacz 1</t>
  </si>
  <si>
    <t>Oświetlacz 2</t>
  </si>
  <si>
    <t>Pomocnik Oświetlacza</t>
  </si>
  <si>
    <t>Key grip 1</t>
  </si>
  <si>
    <t>Key grip 2</t>
  </si>
  <si>
    <t>Wózkarz 1</t>
  </si>
  <si>
    <t>Wózkarz 2</t>
  </si>
  <si>
    <t>Dyżurni Planu</t>
  </si>
  <si>
    <t>Asystent dźwięku</t>
  </si>
  <si>
    <t>Operator steadicam</t>
  </si>
  <si>
    <t>Asystent steadicam</t>
  </si>
  <si>
    <t>Operator kamery</t>
  </si>
  <si>
    <t>Operator kamer spec.</t>
  </si>
  <si>
    <t>Operator drona</t>
  </si>
  <si>
    <t>Asystent kamer spec.</t>
  </si>
  <si>
    <t>Obsługa innego sprzętu</t>
  </si>
  <si>
    <t>Liczba nadgodzin w kolejnych dniach - nadgodziny bez progesu (10% lub 15%)</t>
  </si>
  <si>
    <t>Operator obrazu</t>
  </si>
  <si>
    <t>Kierownik produckji</t>
  </si>
  <si>
    <t>Koordynator produkcji</t>
  </si>
  <si>
    <t>Asystent produkcji</t>
  </si>
  <si>
    <t>II Asystent produkcji</t>
  </si>
  <si>
    <t>Runner</t>
  </si>
  <si>
    <t>Kierownik planu</t>
  </si>
  <si>
    <t xml:space="preserve">1st AD </t>
  </si>
  <si>
    <t>2nd AD</t>
  </si>
  <si>
    <t>Skrypt</t>
  </si>
  <si>
    <t>Stylista/ Kostiumograf</t>
  </si>
  <si>
    <t>Asystent Kostiumografa</t>
  </si>
  <si>
    <t>Asystent Charakteryz.</t>
  </si>
  <si>
    <t>Asystent Styl. Żywności</t>
  </si>
  <si>
    <t>Kierowca Precyzyjny</t>
  </si>
  <si>
    <t>Spec. -Efekty Specjalne</t>
  </si>
  <si>
    <t>Producent Wirt. Prod.</t>
  </si>
  <si>
    <t>Kierownik Wirt. Prod.</t>
  </si>
  <si>
    <t>Nadzór Wirt. Produkcji</t>
  </si>
  <si>
    <t>Nadzór Wirt. Scenografii</t>
  </si>
  <si>
    <t>Technik Wirt. Produkcji</t>
  </si>
  <si>
    <t>Obsługa toalety jezdnej</t>
  </si>
  <si>
    <t>Medyk</t>
  </si>
  <si>
    <t>Fotograf</t>
  </si>
  <si>
    <t>Asystent fotografa</t>
  </si>
  <si>
    <t>Liczba nadgodzin w kolejnych dniach - nadgodziny odtwórców (10%)</t>
  </si>
  <si>
    <t>Obsada 1</t>
  </si>
  <si>
    <t>Obsada 2</t>
  </si>
  <si>
    <t>Obsada 3</t>
  </si>
  <si>
    <t>Obsada 4</t>
  </si>
  <si>
    <t>Obsada 5</t>
  </si>
  <si>
    <t>Obsada 6</t>
  </si>
  <si>
    <t>Obsada 7</t>
  </si>
  <si>
    <t>Obsada  Dziecko 1</t>
  </si>
  <si>
    <t>Obsada  Dziecko 2</t>
  </si>
  <si>
    <t>Obsada  Dziecko 3</t>
  </si>
  <si>
    <t>Dublerzy/ Dłonie</t>
  </si>
  <si>
    <t>Tancerz/ Choreograf</t>
  </si>
  <si>
    <t>Lalkarz/ Treser</t>
  </si>
  <si>
    <t>Statyści</t>
  </si>
  <si>
    <t>Tabela 2: Kalkulator nadgodzin w kolejnych dniach</t>
  </si>
  <si>
    <t>Koszt nadgodzin w kolejnych dniach - nadgodziny progresywne</t>
  </si>
  <si>
    <t>Podstawa</t>
  </si>
  <si>
    <r>
      <rPr>
        <b val="1"/>
        <sz val="9"/>
        <color indexed="8"/>
        <rFont val="Arial"/>
      </rPr>
      <t>Ostrzyciel 1</t>
    </r>
  </si>
  <si>
    <r>
      <rPr>
        <b val="1"/>
        <sz val="9"/>
        <color indexed="8"/>
        <rFont val="Arial"/>
      </rPr>
      <t>Ostrzyciel 2</t>
    </r>
  </si>
  <si>
    <r>
      <rPr>
        <b val="1"/>
        <sz val="9"/>
        <color indexed="8"/>
        <rFont val="Arial"/>
      </rPr>
      <t>DIT 1</t>
    </r>
  </si>
  <si>
    <r>
      <rPr>
        <b val="1"/>
        <sz val="9"/>
        <color indexed="8"/>
        <rFont val="Arial"/>
      </rPr>
      <t>DIT 2</t>
    </r>
  </si>
  <si>
    <r>
      <rPr>
        <b val="1"/>
        <sz val="9"/>
        <color indexed="8"/>
        <rFont val="Arial"/>
      </rPr>
      <t>Operator Podgladu 1</t>
    </r>
  </si>
  <si>
    <r>
      <rPr>
        <b val="1"/>
        <sz val="9"/>
        <color indexed="8"/>
        <rFont val="Arial"/>
      </rPr>
      <t>Operator Podglądu 2</t>
    </r>
  </si>
  <si>
    <r>
      <rPr>
        <b val="1"/>
        <sz val="9"/>
        <color indexed="8"/>
        <rFont val="Arial"/>
      </rPr>
      <t>Mistrz Oświetlenia 1</t>
    </r>
  </si>
  <si>
    <r>
      <rPr>
        <b val="1"/>
        <sz val="9"/>
        <color indexed="8"/>
        <rFont val="Arial"/>
      </rPr>
      <t>Mistrz Oświetlenia 2</t>
    </r>
  </si>
  <si>
    <r>
      <rPr>
        <b val="1"/>
        <sz val="9"/>
        <color indexed="8"/>
        <rFont val="Arial"/>
      </rPr>
      <t>Oświetlacz 1</t>
    </r>
  </si>
  <si>
    <r>
      <rPr>
        <b val="1"/>
        <sz val="9"/>
        <color indexed="8"/>
        <rFont val="Arial"/>
      </rPr>
      <t>Oświetlacz 2</t>
    </r>
  </si>
  <si>
    <r>
      <rPr>
        <b val="1"/>
        <sz val="9"/>
        <color indexed="8"/>
        <rFont val="Arial"/>
      </rPr>
      <t>Pomocnik Oświetlacza</t>
    </r>
  </si>
  <si>
    <r>
      <rPr>
        <b val="1"/>
        <sz val="9"/>
        <color indexed="8"/>
        <rFont val="Arial"/>
      </rPr>
      <t>Key grip 1</t>
    </r>
  </si>
  <si>
    <r>
      <rPr>
        <b val="1"/>
        <sz val="9"/>
        <color indexed="8"/>
        <rFont val="Arial"/>
      </rPr>
      <t>Key grip 2</t>
    </r>
  </si>
  <si>
    <r>
      <rPr>
        <b val="1"/>
        <sz val="9"/>
        <color indexed="8"/>
        <rFont val="Arial"/>
      </rPr>
      <t>Wózkarz 1</t>
    </r>
  </si>
  <si>
    <r>
      <rPr>
        <b val="1"/>
        <sz val="9"/>
        <color indexed="8"/>
        <rFont val="Arial"/>
      </rPr>
      <t>Wózkarz 2</t>
    </r>
  </si>
  <si>
    <r>
      <rPr>
        <b val="1"/>
        <sz val="9"/>
        <color indexed="8"/>
        <rFont val="Arial"/>
      </rPr>
      <t>Dyżurni Planu</t>
    </r>
  </si>
  <si>
    <r>
      <rPr>
        <b val="1"/>
        <sz val="9"/>
        <color indexed="8"/>
        <rFont val="Arial"/>
      </rPr>
      <t>Dźwiękowiec</t>
    </r>
  </si>
  <si>
    <r>
      <rPr>
        <b val="1"/>
        <sz val="9"/>
        <color indexed="8"/>
        <rFont val="Arial"/>
      </rPr>
      <t>Asystent dźwięku</t>
    </r>
  </si>
  <si>
    <r>
      <rPr>
        <b val="1"/>
        <sz val="9"/>
        <color indexed="8"/>
        <rFont val="Arial"/>
      </rPr>
      <t>Operator steadicam</t>
    </r>
  </si>
  <si>
    <r>
      <rPr>
        <b val="1"/>
        <sz val="9"/>
        <color indexed="8"/>
        <rFont val="Arial"/>
      </rPr>
      <t>Asystent steadicam</t>
    </r>
  </si>
  <si>
    <r>
      <rPr>
        <b val="1"/>
        <sz val="9"/>
        <color indexed="8"/>
        <rFont val="Arial"/>
      </rPr>
      <t>Operator kamery</t>
    </r>
  </si>
  <si>
    <r>
      <rPr>
        <b val="1"/>
        <sz val="9"/>
        <color indexed="8"/>
        <rFont val="Arial"/>
      </rPr>
      <t>Operator kamer spec.</t>
    </r>
  </si>
  <si>
    <r>
      <rPr>
        <b val="1"/>
        <sz val="9"/>
        <color indexed="8"/>
        <rFont val="Arial"/>
      </rPr>
      <t>Operator drona</t>
    </r>
  </si>
  <si>
    <r>
      <rPr>
        <b val="1"/>
        <sz val="9"/>
        <color indexed="8"/>
        <rFont val="Arial"/>
      </rPr>
      <t>Asystent kamer spec.</t>
    </r>
  </si>
  <si>
    <r>
      <rPr>
        <b val="1"/>
        <sz val="9"/>
        <color indexed="8"/>
        <rFont val="Arial"/>
      </rPr>
      <t>Obsługa innego sprzętu</t>
    </r>
  </si>
  <si>
    <t>Koszt nadgodzin w kolejnych dniach - nadgodziny bez progesu (10% lub 15% podstawy / godz.)</t>
  </si>
  <si>
    <r>
      <rPr>
        <b val="1"/>
        <sz val="9"/>
        <color indexed="8"/>
        <rFont val="Arial"/>
      </rPr>
      <t>Operator obrazu</t>
    </r>
  </si>
  <si>
    <r>
      <rPr>
        <b val="1"/>
        <sz val="9"/>
        <color indexed="8"/>
        <rFont val="Arial"/>
      </rPr>
      <t>Producent</t>
    </r>
  </si>
  <si>
    <r>
      <rPr>
        <b val="1"/>
        <sz val="9"/>
        <color indexed="8"/>
        <rFont val="Arial"/>
      </rPr>
      <t>Kierownik produckji</t>
    </r>
  </si>
  <si>
    <r>
      <rPr>
        <b val="1"/>
        <sz val="9"/>
        <color indexed="8"/>
        <rFont val="Arial"/>
      </rPr>
      <t>Koordynator produkcji</t>
    </r>
  </si>
  <si>
    <r>
      <rPr>
        <b val="1"/>
        <sz val="9"/>
        <color indexed="8"/>
        <rFont val="Arial"/>
      </rPr>
      <t>Asystent produkcji</t>
    </r>
  </si>
  <si>
    <r>
      <rPr>
        <b val="1"/>
        <sz val="9"/>
        <color indexed="8"/>
        <rFont val="Arial"/>
      </rPr>
      <t>II Asystent produkcji</t>
    </r>
  </si>
  <si>
    <r>
      <rPr>
        <b val="1"/>
        <sz val="9"/>
        <color indexed="8"/>
        <rFont val="Arial"/>
      </rPr>
      <t>Runner</t>
    </r>
  </si>
  <si>
    <r>
      <rPr>
        <b val="1"/>
        <sz val="9"/>
        <color indexed="8"/>
        <rFont val="Arial"/>
      </rPr>
      <t>Kierownik planu</t>
    </r>
  </si>
  <si>
    <r>
      <rPr>
        <b val="1"/>
        <sz val="9"/>
        <color indexed="8"/>
        <rFont val="Arial"/>
      </rPr>
      <t xml:space="preserve">1st AD </t>
    </r>
  </si>
  <si>
    <r>
      <rPr>
        <b val="1"/>
        <sz val="9"/>
        <color indexed="8"/>
        <rFont val="Arial"/>
      </rPr>
      <t>2nd AD</t>
    </r>
  </si>
  <si>
    <r>
      <rPr>
        <b val="1"/>
        <sz val="9"/>
        <color indexed="8"/>
        <rFont val="Arial"/>
      </rPr>
      <t>Kierownik ds. Lokacji</t>
    </r>
  </si>
  <si>
    <r>
      <rPr>
        <b val="1"/>
        <sz val="9"/>
        <color indexed="8"/>
        <rFont val="Arial"/>
      </rPr>
      <t>Skrypt</t>
    </r>
  </si>
  <si>
    <r>
      <rPr>
        <b val="1"/>
        <sz val="9"/>
        <color indexed="8"/>
        <rFont val="Arial"/>
      </rPr>
      <t>Scenograf</t>
    </r>
  </si>
  <si>
    <r>
      <rPr>
        <b val="1"/>
        <sz val="9"/>
        <color indexed="8"/>
        <rFont val="Arial"/>
      </rPr>
      <t>Dekorator Wnętrz</t>
    </r>
  </si>
  <si>
    <r>
      <rPr>
        <b val="1"/>
        <sz val="9"/>
        <color indexed="8"/>
        <rFont val="Arial"/>
      </rPr>
      <t>Asystent Scenografa</t>
    </r>
  </si>
  <si>
    <r>
      <rPr>
        <b val="1"/>
        <sz val="9"/>
        <color indexed="8"/>
        <rFont val="Arial"/>
      </rPr>
      <t>Rekwizytor</t>
    </r>
  </si>
  <si>
    <r>
      <rPr>
        <b val="1"/>
        <sz val="9"/>
        <color indexed="8"/>
        <rFont val="Arial"/>
      </rPr>
      <t>Pomocnik Rekwizytora</t>
    </r>
  </si>
  <si>
    <r>
      <rPr>
        <b val="1"/>
        <sz val="9"/>
        <color indexed="8"/>
        <rFont val="Arial"/>
      </rPr>
      <t>Stylista/ Kostiumograf</t>
    </r>
  </si>
  <si>
    <r>
      <rPr>
        <b val="1"/>
        <sz val="9"/>
        <color indexed="8"/>
        <rFont val="Arial"/>
      </rPr>
      <t>Asystent Kostiumografa</t>
    </r>
  </si>
  <si>
    <r>
      <rPr>
        <b val="1"/>
        <sz val="9"/>
        <color indexed="8"/>
        <rFont val="Arial"/>
      </rPr>
      <t>Garderobiana</t>
    </r>
  </si>
  <si>
    <r>
      <rPr>
        <b val="1"/>
        <sz val="9"/>
        <color indexed="8"/>
        <rFont val="Arial"/>
      </rPr>
      <t>Charakteryzator</t>
    </r>
  </si>
  <si>
    <r>
      <rPr>
        <b val="1"/>
        <sz val="9"/>
        <color indexed="8"/>
        <rFont val="Arial"/>
      </rPr>
      <t>Asystent Charakteryz.</t>
    </r>
  </si>
  <si>
    <r>
      <rPr>
        <b val="1"/>
        <sz val="9"/>
        <color indexed="8"/>
        <rFont val="Arial"/>
      </rPr>
      <t>Fryzjer</t>
    </r>
  </si>
  <si>
    <r>
      <rPr>
        <b val="1"/>
        <sz val="9"/>
        <color indexed="8"/>
        <rFont val="Arial"/>
      </rPr>
      <t>Asystent Fryzjera</t>
    </r>
  </si>
  <si>
    <r>
      <rPr>
        <b val="1"/>
        <sz val="9"/>
        <color indexed="8"/>
        <rFont val="Arial"/>
      </rPr>
      <t>Stylista Żywności</t>
    </r>
  </si>
  <si>
    <r>
      <rPr>
        <b val="1"/>
        <sz val="9"/>
        <color indexed="8"/>
        <rFont val="Arial"/>
      </rPr>
      <t>Asystent Styl. Żywności</t>
    </r>
  </si>
  <si>
    <r>
      <rPr>
        <b val="1"/>
        <sz val="9"/>
        <color indexed="8"/>
        <rFont val="Arial"/>
      </rPr>
      <t>Kierowca Precyzyjny</t>
    </r>
  </si>
  <si>
    <r>
      <rPr>
        <b val="1"/>
        <sz val="9"/>
        <color indexed="8"/>
        <rFont val="Arial"/>
      </rPr>
      <t>Kaskader</t>
    </r>
  </si>
  <si>
    <r>
      <rPr>
        <b val="1"/>
        <sz val="9"/>
        <color indexed="8"/>
        <rFont val="Arial"/>
      </rPr>
      <t>Spec. -Efekty Specjalne</t>
    </r>
  </si>
  <si>
    <r>
      <rPr>
        <b val="1"/>
        <sz val="9"/>
        <color indexed="8"/>
        <rFont val="Arial"/>
      </rPr>
      <t>Producent Wirt. Prod.</t>
    </r>
  </si>
  <si>
    <r>
      <rPr>
        <b val="1"/>
        <sz val="9"/>
        <color indexed="8"/>
        <rFont val="Arial"/>
      </rPr>
      <t>Kierownik Wirt. Prod.</t>
    </r>
  </si>
  <si>
    <r>
      <rPr>
        <b val="1"/>
        <sz val="9"/>
        <color indexed="8"/>
        <rFont val="Arial"/>
      </rPr>
      <t>Nadzór Wirt. Produkcji</t>
    </r>
  </si>
  <si>
    <r>
      <rPr>
        <b val="1"/>
        <sz val="9"/>
        <color indexed="8"/>
        <rFont val="Arial"/>
      </rPr>
      <t>Nadzór Wirt. Scenografii</t>
    </r>
  </si>
  <si>
    <r>
      <rPr>
        <b val="1"/>
        <sz val="9"/>
        <color indexed="8"/>
        <rFont val="Arial"/>
      </rPr>
      <t>Technik Wirt. Produkcji</t>
    </r>
  </si>
  <si>
    <r>
      <rPr>
        <b val="1"/>
        <sz val="9"/>
        <color indexed="8"/>
        <rFont val="Arial"/>
      </rPr>
      <t>Agregaciarz</t>
    </r>
  </si>
  <si>
    <r>
      <rPr>
        <b val="1"/>
        <sz val="9"/>
        <color indexed="8"/>
        <rFont val="Arial"/>
      </rPr>
      <t>Obsługa toalety jezdnej</t>
    </r>
  </si>
  <si>
    <r>
      <rPr>
        <b val="1"/>
        <sz val="9"/>
        <color indexed="8"/>
        <rFont val="Arial"/>
      </rPr>
      <t>Catering</t>
    </r>
  </si>
  <si>
    <r>
      <rPr>
        <b val="1"/>
        <sz val="9"/>
        <color indexed="8"/>
        <rFont val="Arial"/>
      </rPr>
      <t>Medyk</t>
    </r>
  </si>
  <si>
    <r>
      <rPr>
        <b val="1"/>
        <sz val="9"/>
        <color indexed="8"/>
        <rFont val="Arial"/>
      </rPr>
      <t>Making of</t>
    </r>
  </si>
  <si>
    <r>
      <rPr>
        <b val="1"/>
        <sz val="9"/>
        <color indexed="8"/>
        <rFont val="Arial"/>
      </rPr>
      <t>Fotograf</t>
    </r>
  </si>
  <si>
    <r>
      <rPr>
        <b val="1"/>
        <sz val="9"/>
        <color indexed="8"/>
        <rFont val="Arial"/>
      </rPr>
      <t>Asystent fotografa</t>
    </r>
  </si>
  <si>
    <t>Koszt nadgodzin w kolejnych dniach - nadgodziny odtwórców  (10% podstawy / godz.)</t>
  </si>
  <si>
    <r>
      <rPr>
        <b val="1"/>
        <sz val="9"/>
        <color indexed="8"/>
        <rFont val="Arial"/>
      </rPr>
      <t>Obsada 1</t>
    </r>
  </si>
  <si>
    <r>
      <rPr>
        <b val="1"/>
        <sz val="9"/>
        <color indexed="8"/>
        <rFont val="Arial"/>
      </rPr>
      <t>Obsada 2</t>
    </r>
  </si>
  <si>
    <r>
      <rPr>
        <b val="1"/>
        <sz val="9"/>
        <color indexed="8"/>
        <rFont val="Arial"/>
      </rPr>
      <t>Obsada 3</t>
    </r>
  </si>
  <si>
    <r>
      <rPr>
        <b val="1"/>
        <sz val="9"/>
        <color indexed="8"/>
        <rFont val="Arial"/>
      </rPr>
      <t>Obsada 4</t>
    </r>
  </si>
  <si>
    <r>
      <rPr>
        <b val="1"/>
        <sz val="9"/>
        <color indexed="8"/>
        <rFont val="Arial"/>
      </rPr>
      <t>Obsada 5</t>
    </r>
  </si>
  <si>
    <r>
      <rPr>
        <b val="1"/>
        <sz val="9"/>
        <color indexed="8"/>
        <rFont val="Arial"/>
      </rPr>
      <t>Obsada 6</t>
    </r>
  </si>
  <si>
    <r>
      <rPr>
        <b val="1"/>
        <sz val="9"/>
        <color indexed="8"/>
        <rFont val="Arial"/>
      </rPr>
      <t>Obsada 7</t>
    </r>
  </si>
  <si>
    <r>
      <rPr>
        <b val="1"/>
        <sz val="9"/>
        <color indexed="8"/>
        <rFont val="Arial"/>
      </rPr>
      <t>Obsada  Dziecko 1</t>
    </r>
  </si>
  <si>
    <r>
      <rPr>
        <b val="1"/>
        <sz val="9"/>
        <color indexed="8"/>
        <rFont val="Arial"/>
      </rPr>
      <t>Obsada  Dziecko 2</t>
    </r>
  </si>
  <si>
    <r>
      <rPr>
        <b val="1"/>
        <sz val="9"/>
        <color indexed="8"/>
        <rFont val="Arial"/>
      </rPr>
      <t>Obsada  Dziecko 3</t>
    </r>
  </si>
  <si>
    <r>
      <rPr>
        <b val="1"/>
        <sz val="9"/>
        <color indexed="8"/>
        <rFont val="Arial"/>
      </rPr>
      <t>Dublerzy/ Dłonie</t>
    </r>
  </si>
  <si>
    <r>
      <rPr>
        <b val="1"/>
        <sz val="9"/>
        <color indexed="8"/>
        <rFont val="Arial"/>
      </rPr>
      <t>Tancerz/ Choreograf</t>
    </r>
  </si>
  <si>
    <r>
      <rPr>
        <b val="1"/>
        <sz val="9"/>
        <color indexed="8"/>
        <rFont val="Arial"/>
      </rPr>
      <t>Lalkarz/ Treser</t>
    </r>
  </si>
  <si>
    <r>
      <rPr>
        <b val="1"/>
        <sz val="9"/>
        <color indexed="8"/>
        <rFont val="Arial"/>
      </rPr>
      <t>Statyści</t>
    </r>
  </si>
  <si>
    <t>D1</t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</si>
  <si>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</si>
  <si>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</si>
  <si>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</si>
  <si>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</si>
  <si>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</si>
  <si>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</si>
  <si>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</si>
  <si>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</si>
  <si>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</si>
  <si>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</si>
  <si>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D12</t>
  </si>
  <si>
    <t>D13</t>
  </si>
  <si>
    <t>godz1</t>
  </si>
  <si>
    <r>
      <rPr>
        <sz val="10"/>
        <color indexed="8"/>
        <rFont val="Arial"/>
      </rPr>
      <t>Ostrzyciel 1</t>
    </r>
  </si>
  <si>
    <r>
      <rPr>
        <sz val="10"/>
        <color indexed="8"/>
        <rFont val="Arial"/>
      </rPr>
      <t>Ostrzyciel 2</t>
    </r>
  </si>
  <si>
    <r>
      <rPr>
        <sz val="10"/>
        <color indexed="8"/>
        <rFont val="Arial"/>
      </rPr>
      <t>DIT 1</t>
    </r>
  </si>
  <si>
    <r>
      <rPr>
        <sz val="10"/>
        <color indexed="8"/>
        <rFont val="Arial"/>
      </rPr>
      <t>DIT 2</t>
    </r>
  </si>
  <si>
    <r>
      <rPr>
        <sz val="10"/>
        <color indexed="8"/>
        <rFont val="Arial"/>
      </rPr>
      <t>Operator Podgladu 1</t>
    </r>
  </si>
  <si>
    <r>
      <rPr>
        <sz val="10"/>
        <color indexed="8"/>
        <rFont val="Arial"/>
      </rPr>
      <t>Operator Podglądu 2</t>
    </r>
  </si>
  <si>
    <r>
      <rPr>
        <sz val="10"/>
        <color indexed="8"/>
        <rFont val="Arial"/>
      </rPr>
      <t>Mistrz Oświetlenia 1</t>
    </r>
  </si>
  <si>
    <r>
      <rPr>
        <sz val="10"/>
        <color indexed="8"/>
        <rFont val="Arial"/>
      </rPr>
      <t>Mistrz Oświetlenia 2</t>
    </r>
  </si>
  <si>
    <r>
      <rPr>
        <sz val="10"/>
        <color indexed="8"/>
        <rFont val="Arial"/>
      </rPr>
      <t>Oświetlacz 1</t>
    </r>
  </si>
  <si>
    <r>
      <rPr>
        <sz val="10"/>
        <color indexed="8"/>
        <rFont val="Arial"/>
      </rPr>
      <t>Oświetlacz 2</t>
    </r>
  </si>
  <si>
    <r>
      <rPr>
        <sz val="10"/>
        <color indexed="8"/>
        <rFont val="Arial"/>
      </rPr>
      <t>Pomocnik Oświetlacza</t>
    </r>
  </si>
  <si>
    <r>
      <rPr>
        <sz val="10"/>
        <color indexed="8"/>
        <rFont val="Arial"/>
      </rPr>
      <t>Key grip 1</t>
    </r>
  </si>
  <si>
    <r>
      <rPr>
        <sz val="10"/>
        <color indexed="8"/>
        <rFont val="Arial"/>
      </rPr>
      <t>Key grip 2</t>
    </r>
  </si>
  <si>
    <r>
      <rPr>
        <sz val="10"/>
        <color indexed="8"/>
        <rFont val="Arial"/>
      </rPr>
      <t>Wózkarz 1</t>
    </r>
  </si>
  <si>
    <r>
      <rPr>
        <sz val="10"/>
        <color indexed="8"/>
        <rFont val="Arial"/>
      </rPr>
      <t>Wózkarz 2</t>
    </r>
  </si>
  <si>
    <r>
      <rPr>
        <sz val="10"/>
        <color indexed="8"/>
        <rFont val="Arial"/>
      </rPr>
      <t>Dyżurni Planu</t>
    </r>
  </si>
  <si>
    <r>
      <rPr>
        <sz val="10"/>
        <color indexed="8"/>
        <rFont val="Arial"/>
      </rPr>
      <t>Dźwiękowiec</t>
    </r>
  </si>
  <si>
    <r>
      <rPr>
        <sz val="10"/>
        <color indexed="8"/>
        <rFont val="Arial"/>
      </rPr>
      <t>Asystent dźwięku</t>
    </r>
  </si>
  <si>
    <r>
      <rPr>
        <sz val="10"/>
        <color indexed="8"/>
        <rFont val="Arial"/>
      </rPr>
      <t>Operator steadicam</t>
    </r>
  </si>
  <si>
    <r>
      <rPr>
        <sz val="10"/>
        <color indexed="8"/>
        <rFont val="Arial"/>
      </rPr>
      <t>Asystent steadicam</t>
    </r>
  </si>
  <si>
    <r>
      <rPr>
        <sz val="10"/>
        <color indexed="8"/>
        <rFont val="Arial"/>
      </rPr>
      <t>Operator kamery</t>
    </r>
  </si>
  <si>
    <r>
      <rPr>
        <sz val="10"/>
        <color indexed="8"/>
        <rFont val="Arial"/>
      </rPr>
      <t>Operator kamer spec.</t>
    </r>
  </si>
  <si>
    <r>
      <rPr>
        <sz val="10"/>
        <color indexed="8"/>
        <rFont val="Arial"/>
      </rPr>
      <t>Operator drona</t>
    </r>
  </si>
  <si>
    <r>
      <rPr>
        <sz val="10"/>
        <color indexed="8"/>
        <rFont val="Arial"/>
      </rPr>
      <t>Asystent kamer spec.</t>
    </r>
  </si>
  <si>
    <r>
      <rPr>
        <sz val="10"/>
        <color indexed="8"/>
        <rFont val="Arial"/>
      </rPr>
      <t>Obsługa innego sprzętu</t>
    </r>
  </si>
  <si>
    <t>suma</t>
  </si>
  <si>
    <t>d1</t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</si>
  <si>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</si>
  <si>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</si>
  <si>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</si>
  <si>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</si>
  <si>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</si>
  <si>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</si>
  <si>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</si>
  <si>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</si>
  <si>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</si>
  <si>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</si>
  <si>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d12</t>
  </si>
  <si>
    <t>d13</t>
  </si>
  <si>
    <t>godz2</t>
  </si>
  <si>
    <t>Suma</t>
  </si>
  <si>
    <t>godz3</t>
  </si>
  <si>
    <t>godz4</t>
  </si>
  <si>
    <t>godz5</t>
  </si>
  <si>
    <t>SUMA</t>
  </si>
  <si>
    <t>godz&gt;5</t>
  </si>
  <si>
    <t>#REF!</t>
  </si>
  <si>
    <r>
      <rPr>
        <sz val="10"/>
        <color indexed="8"/>
        <rFont val="Arial"/>
      </rPr>
      <t>Producent</t>
    </r>
  </si>
  <si>
    <r>
      <rPr>
        <sz val="10"/>
        <color indexed="8"/>
        <rFont val="Arial"/>
      </rPr>
      <t>Kierownik produckji</t>
    </r>
  </si>
  <si>
    <r>
      <rPr>
        <sz val="10"/>
        <color indexed="8"/>
        <rFont val="Arial"/>
      </rPr>
      <t>Koordynator produkcji</t>
    </r>
  </si>
  <si>
    <r>
      <rPr>
        <sz val="10"/>
        <color indexed="8"/>
        <rFont val="Arial"/>
      </rPr>
      <t>Asystent produkcji</t>
    </r>
  </si>
  <si>
    <r>
      <rPr>
        <sz val="10"/>
        <color indexed="8"/>
        <rFont val="Arial"/>
      </rPr>
      <t>II Asystent produkcji</t>
    </r>
  </si>
  <si>
    <r>
      <rPr>
        <sz val="10"/>
        <color indexed="8"/>
        <rFont val="Arial"/>
      </rPr>
      <t>Runner</t>
    </r>
  </si>
  <si>
    <r>
      <rPr>
        <sz val="10"/>
        <color indexed="8"/>
        <rFont val="Arial"/>
      </rPr>
      <t>Kierownik planu</t>
    </r>
  </si>
  <si>
    <r>
      <rPr>
        <sz val="10"/>
        <color indexed="8"/>
        <rFont val="Arial"/>
      </rPr>
      <t xml:space="preserve">1st AD </t>
    </r>
  </si>
  <si>
    <r>
      <rPr>
        <sz val="10"/>
        <color indexed="8"/>
        <rFont val="Arial"/>
      </rPr>
      <t>2nd AD</t>
    </r>
  </si>
  <si>
    <r>
      <rPr>
        <sz val="10"/>
        <color indexed="8"/>
        <rFont val="Arial"/>
      </rPr>
      <t>Kierownik ds. Lokacji</t>
    </r>
  </si>
  <si>
    <r>
      <rPr>
        <sz val="10"/>
        <color indexed="8"/>
        <rFont val="Arial"/>
      </rPr>
      <t>Skrypt</t>
    </r>
  </si>
  <si>
    <r>
      <rPr>
        <sz val="10"/>
        <color indexed="8"/>
        <rFont val="Arial"/>
      </rPr>
      <t>Scenograf</t>
    </r>
  </si>
  <si>
    <r>
      <rPr>
        <sz val="10"/>
        <color indexed="8"/>
        <rFont val="Arial"/>
      </rPr>
      <t>Dekorator Wnętrz</t>
    </r>
  </si>
  <si>
    <r>
      <rPr>
        <sz val="10"/>
        <color indexed="8"/>
        <rFont val="Arial"/>
      </rPr>
      <t>Asystent Scenografa</t>
    </r>
  </si>
  <si>
    <r>
      <rPr>
        <sz val="10"/>
        <color indexed="8"/>
        <rFont val="Arial"/>
      </rPr>
      <t>Rekwizytor</t>
    </r>
  </si>
  <si>
    <r>
      <rPr>
        <sz val="10"/>
        <color indexed="8"/>
        <rFont val="Arial"/>
      </rPr>
      <t>Stylista/ Kostiumograf</t>
    </r>
  </si>
  <si>
    <r>
      <rPr>
        <sz val="10"/>
        <color indexed="8"/>
        <rFont val="Arial"/>
      </rPr>
      <t>Asystent Kostiumografa</t>
    </r>
  </si>
  <si>
    <r>
      <rPr>
        <sz val="10"/>
        <color indexed="8"/>
        <rFont val="Arial"/>
      </rPr>
      <t>Garderobiana</t>
    </r>
  </si>
  <si>
    <r>
      <rPr>
        <sz val="10"/>
        <color indexed="8"/>
        <rFont val="Arial"/>
      </rPr>
      <t>Charakteryzator</t>
    </r>
  </si>
  <si>
    <r>
      <rPr>
        <sz val="10"/>
        <color indexed="8"/>
        <rFont val="Arial"/>
      </rPr>
      <t>Asystent Charakteryz.</t>
    </r>
  </si>
  <si>
    <r>
      <rPr>
        <sz val="10"/>
        <color indexed="8"/>
        <rFont val="Arial"/>
      </rPr>
      <t>Fryzjer</t>
    </r>
  </si>
  <si>
    <r>
      <rPr>
        <sz val="10"/>
        <color indexed="8"/>
        <rFont val="Arial"/>
      </rPr>
      <t>Asystent Fryzjera</t>
    </r>
  </si>
  <si>
    <r>
      <rPr>
        <sz val="10"/>
        <color indexed="8"/>
        <rFont val="Arial"/>
      </rPr>
      <t>Stylista Żywności</t>
    </r>
  </si>
  <si>
    <r>
      <rPr>
        <sz val="10"/>
        <color indexed="8"/>
        <rFont val="Arial"/>
      </rPr>
      <t>Asystent Styl. Żywności</t>
    </r>
  </si>
  <si>
    <r>
      <rPr>
        <sz val="10"/>
        <color indexed="8"/>
        <rFont val="Arial"/>
      </rPr>
      <t>Kierowca Precyzyjny</t>
    </r>
  </si>
  <si>
    <r>
      <rPr>
        <sz val="10"/>
        <color indexed="8"/>
        <rFont val="Arial"/>
      </rPr>
      <t>Kaskader</t>
    </r>
  </si>
  <si>
    <r>
      <rPr>
        <sz val="10"/>
        <color indexed="8"/>
        <rFont val="Arial"/>
      </rPr>
      <t>Spec. -Efekty Specjalne</t>
    </r>
  </si>
  <si>
    <r>
      <rPr>
        <sz val="10"/>
        <color indexed="8"/>
        <rFont val="Arial"/>
      </rPr>
      <t>Producent Wirt. Prod.</t>
    </r>
  </si>
  <si>
    <r>
      <rPr>
        <sz val="10"/>
        <color indexed="8"/>
        <rFont val="Arial"/>
      </rPr>
      <t>Kierownik Wirt. Prod.</t>
    </r>
  </si>
  <si>
    <r>
      <rPr>
        <sz val="10"/>
        <color indexed="8"/>
        <rFont val="Arial"/>
      </rPr>
      <t>Nadzór Wirt. Produkcji</t>
    </r>
  </si>
  <si>
    <r>
      <rPr>
        <sz val="10"/>
        <color indexed="8"/>
        <rFont val="Arial"/>
      </rPr>
      <t>Nadzór Wirt. Scenografii</t>
    </r>
  </si>
  <si>
    <r>
      <rPr>
        <sz val="10"/>
        <color indexed="8"/>
        <rFont val="Arial"/>
      </rPr>
      <t>Technik Wirt. Produkcji</t>
    </r>
  </si>
  <si>
    <r>
      <rPr>
        <sz val="10"/>
        <color indexed="8"/>
        <rFont val="Arial"/>
      </rPr>
      <t>Agregaciarz</t>
    </r>
  </si>
  <si>
    <r>
      <rPr>
        <sz val="10"/>
        <color indexed="8"/>
        <rFont val="Arial"/>
      </rPr>
      <t>Obsługa toalety jezdnej</t>
    </r>
  </si>
  <si>
    <r>
      <rPr>
        <sz val="10"/>
        <color indexed="8"/>
        <rFont val="Arial"/>
      </rPr>
      <t>Catering</t>
    </r>
  </si>
  <si>
    <r>
      <rPr>
        <sz val="10"/>
        <color indexed="8"/>
        <rFont val="Arial"/>
      </rPr>
      <t>Medyk</t>
    </r>
  </si>
  <si>
    <r>
      <rPr>
        <sz val="10"/>
        <color indexed="8"/>
        <rFont val="Arial"/>
      </rPr>
      <t>Making of</t>
    </r>
  </si>
  <si>
    <r>
      <rPr>
        <sz val="10"/>
        <color indexed="8"/>
        <rFont val="Arial"/>
      </rPr>
      <t>Fotograf</t>
    </r>
  </si>
  <si>
    <r>
      <rPr>
        <sz val="10"/>
        <color indexed="8"/>
        <rFont val="Arial"/>
      </rPr>
      <t>Asystent fotografa</t>
    </r>
  </si>
  <si>
    <t>#ERROR!</t>
  </si>
  <si>
    <r>
      <rPr>
        <sz val="10"/>
        <color indexed="8"/>
        <rFont val="Arial"/>
      </rPr>
      <t>Obsada 1</t>
    </r>
  </si>
  <si>
    <r>
      <rPr>
        <sz val="10"/>
        <color indexed="8"/>
        <rFont val="Arial"/>
      </rPr>
      <t>Obsada 2</t>
    </r>
  </si>
  <si>
    <r>
      <rPr>
        <sz val="10"/>
        <color indexed="8"/>
        <rFont val="Arial"/>
      </rPr>
      <t>Obsada 3</t>
    </r>
  </si>
  <si>
    <r>
      <rPr>
        <sz val="10"/>
        <color indexed="8"/>
        <rFont val="Arial"/>
      </rPr>
      <t>Obsada 4</t>
    </r>
  </si>
  <si>
    <r>
      <rPr>
        <sz val="10"/>
        <color indexed="8"/>
        <rFont val="Arial"/>
      </rPr>
      <t>Obsada 5</t>
    </r>
  </si>
  <si>
    <r>
      <rPr>
        <sz val="10"/>
        <color indexed="8"/>
        <rFont val="Arial"/>
      </rPr>
      <t>Obsada 6</t>
    </r>
  </si>
  <si>
    <r>
      <rPr>
        <sz val="10"/>
        <color indexed="8"/>
        <rFont val="Arial"/>
      </rPr>
      <t>Obsada 7</t>
    </r>
  </si>
  <si>
    <r>
      <rPr>
        <sz val="10"/>
        <color indexed="8"/>
        <rFont val="Arial"/>
      </rPr>
      <t>Obsada  Dziecko 1</t>
    </r>
  </si>
  <si>
    <r>
      <rPr>
        <sz val="10"/>
        <color indexed="8"/>
        <rFont val="Arial"/>
      </rPr>
      <t>Obsada  Dziecko 2</t>
    </r>
  </si>
  <si>
    <r>
      <rPr>
        <sz val="10"/>
        <color indexed="8"/>
        <rFont val="Arial"/>
      </rPr>
      <t>Obsada  Dziecko 3</t>
    </r>
  </si>
  <si>
    <r>
      <rPr>
        <sz val="10"/>
        <color indexed="8"/>
        <rFont val="Arial"/>
      </rPr>
      <t>Dublerzy/ Dłonie</t>
    </r>
  </si>
  <si>
    <r>
      <rPr>
        <sz val="10"/>
        <color indexed="8"/>
        <rFont val="Arial"/>
      </rPr>
      <t>Tancerz/ Choreograf</t>
    </r>
  </si>
  <si>
    <r>
      <rPr>
        <sz val="10"/>
        <color indexed="8"/>
        <rFont val="Arial"/>
      </rPr>
      <t>Lalkarz/ Treser</t>
    </r>
  </si>
  <si>
    <r>
      <rPr>
        <sz val="10"/>
        <color indexed="8"/>
        <rFont val="Arial"/>
      </rPr>
      <t>Statyści</t>
    </r>
  </si>
</sst>
</file>

<file path=xl/styles.xml><?xml version="1.0" encoding="utf-8"?>
<styleSheet xmlns="http://schemas.openxmlformats.org/spreadsheetml/2006/main">
  <numFmts count="18">
    <numFmt numFmtId="0" formatCode="General"/>
    <numFmt numFmtId="59" formatCode="&quot; &quot;* #,##0.00&quot; zł &quot;;&quot;-&quot;* #,##0.00&quot; zł &quot;;&quot; &quot;* &quot;-&quot;??&quot; zł &quot;"/>
    <numFmt numFmtId="60" formatCode="&quot; &quot;* #,##0.00&quot; € &quot;;&quot;-&quot;* #,##0.00&quot; € &quot;;&quot; &quot;* &quot;-&quot;??&quot; € &quot;"/>
    <numFmt numFmtId="61" formatCode="#,##0.0"/>
    <numFmt numFmtId="62" formatCode="&quot;%&quot;?.#"/>
    <numFmt numFmtId="63" formatCode="?.#;&quot; -&quot;?.#;&quot;  - &quot;"/>
    <numFmt numFmtId="64" formatCode="&quot; &quot;* #,##0.0&quot; &quot;;&quot; &quot;* (#,##0.0);&quot; &quot;* &quot;- &quot;"/>
    <numFmt numFmtId="65" formatCode="&quot; &quot;* #,##0.00&quot;     &quot;;&quot; &quot;* (#,##0.00&quot;)    &quot;;&quot; &quot;* &quot;-&quot;??&quot;     &quot;"/>
    <numFmt numFmtId="66" formatCode="&quot;%&quot;?.#;&quot;-%&quot;?.#;&quot; - &quot;"/>
    <numFmt numFmtId="67" formatCode="[$BZD]&quot; &quot;#,##0.00"/>
    <numFmt numFmtId="68" formatCode="&quot; &quot;* #,##0.00&quot; &quot;;&quot; &quot;* (#,##0.00);&quot; &quot;* &quot;- &quot;"/>
    <numFmt numFmtId="69" formatCode="&quot; &quot;* #,##0&quot; &quot;;&quot; &quot;* (#,##0);&quot; &quot;* &quot;- &quot;"/>
    <numFmt numFmtId="70" formatCode="&quot; &quot;?.#;&quot; - &quot;?.#;&quot;  - &quot;"/>
    <numFmt numFmtId="71" formatCode="[$€-2]&quot; &quot;#,##0.00"/>
    <numFmt numFmtId="72" formatCode="&quot; &quot;* #,##0.00&quot; &quot;[$€-2]&quot; &quot;;&quot;-&quot;* #,##0.00&quot; &quot;[$€-2]&quot; &quot;;&quot; &quot;* &quot;-&quot;??&quot; &quot;[$€-2]&quot; &quot;"/>
    <numFmt numFmtId="73" formatCode="#,##0&quot;   &quot;"/>
    <numFmt numFmtId="74" formatCode="[$€-2]&quot; &quot;#,##0"/>
    <numFmt numFmtId="75" formatCode="#,##0.00&quot; zł&quot;"/>
  </numFmts>
  <fonts count="96">
    <font>
      <sz val="10"/>
      <color indexed="8"/>
      <name val="Calibri"/>
    </font>
    <font>
      <sz val="15"/>
      <color indexed="8"/>
      <name val="Calibri"/>
    </font>
    <font>
      <sz val="10"/>
      <color indexed="8"/>
      <name val="Arial"/>
    </font>
    <font>
      <b val="1"/>
      <sz val="22"/>
      <color indexed="8"/>
      <name val="Arial"/>
    </font>
    <font>
      <b val="1"/>
      <sz val="19"/>
      <color indexed="8"/>
      <name val="Arial"/>
    </font>
    <font>
      <b val="1"/>
      <sz val="14"/>
      <color indexed="9"/>
      <name val="Arial"/>
    </font>
    <font>
      <b val="1"/>
      <sz val="11"/>
      <color indexed="8"/>
      <name val="Arial"/>
    </font>
    <font>
      <i val="1"/>
      <sz val="10"/>
      <color indexed="13"/>
      <name val="Arial"/>
    </font>
    <font>
      <b val="1"/>
      <sz val="10"/>
      <color indexed="8"/>
      <name val="Arial"/>
    </font>
    <font>
      <sz val="11"/>
      <color indexed="8"/>
      <name val="Arial"/>
    </font>
    <font>
      <b val="1"/>
      <sz val="11"/>
      <color indexed="14"/>
      <name val="Arial"/>
    </font>
    <font>
      <b val="1"/>
      <sz val="10"/>
      <color indexed="15"/>
      <name val="Arial"/>
    </font>
    <font>
      <sz val="8"/>
      <color indexed="8"/>
      <name val="Arial"/>
    </font>
    <font>
      <b val="1"/>
      <sz val="8"/>
      <color indexed="15"/>
      <name val="Arial"/>
    </font>
    <font>
      <b val="1"/>
      <sz val="13"/>
      <color indexed="8"/>
      <name val="Arial"/>
    </font>
    <font>
      <b val="1"/>
      <sz val="12"/>
      <color indexed="9"/>
      <name val="Arial"/>
    </font>
    <font>
      <b val="1"/>
      <sz val="8"/>
      <color indexed="18"/>
      <name val="Arial"/>
    </font>
    <font>
      <b val="1"/>
      <sz val="8"/>
      <color indexed="8"/>
      <name val="Arial"/>
    </font>
    <font>
      <sz val="6"/>
      <color indexed="8"/>
      <name val="Arial"/>
    </font>
    <font>
      <sz val="10"/>
      <color indexed="14"/>
      <name val="Arial"/>
    </font>
    <font>
      <sz val="9"/>
      <color indexed="8"/>
      <name val="Arial"/>
    </font>
    <font>
      <b val="1"/>
      <sz val="14"/>
      <color indexed="8"/>
      <name val="Arial"/>
    </font>
    <font>
      <b val="1"/>
      <sz val="14"/>
      <color indexed="8"/>
      <name val="Calibri"/>
    </font>
    <font>
      <b val="1"/>
      <i val="1"/>
      <sz val="9"/>
      <color indexed="8"/>
      <name val="Arial"/>
    </font>
    <font>
      <b val="1"/>
      <sz val="9"/>
      <color indexed="8"/>
      <name val="Arial"/>
    </font>
    <font>
      <i val="1"/>
      <sz val="9"/>
      <color indexed="8"/>
      <name val="Arial"/>
    </font>
    <font>
      <b val="1"/>
      <i val="1"/>
      <sz val="11"/>
      <color indexed="8"/>
      <name val="Calibri"/>
    </font>
    <font>
      <sz val="11"/>
      <color indexed="8"/>
      <name val="Calibri"/>
    </font>
    <font>
      <b val="1"/>
      <sz val="9"/>
      <color indexed="14"/>
      <name val="Arial"/>
    </font>
    <font>
      <b val="1"/>
      <sz val="9"/>
      <color indexed="19"/>
      <name val="Arial"/>
    </font>
    <font>
      <b val="1"/>
      <u val="single"/>
      <sz val="9"/>
      <color indexed="8"/>
      <name val="Arial"/>
    </font>
    <font>
      <b val="1"/>
      <i val="1"/>
      <sz val="9"/>
      <color indexed="14"/>
      <name val="Arial"/>
    </font>
    <font>
      <i val="1"/>
      <sz val="9"/>
      <color indexed="9"/>
      <name val="Arial"/>
    </font>
    <font>
      <b val="1"/>
      <sz val="14"/>
      <color indexed="14"/>
      <name val="Arial"/>
    </font>
    <font>
      <sz val="22"/>
      <color indexed="8"/>
      <name val="Arial"/>
    </font>
    <font>
      <sz val="12"/>
      <color indexed="8"/>
      <name val="Arial"/>
    </font>
    <font>
      <sz val="12"/>
      <color indexed="8"/>
      <name val="Calibri"/>
    </font>
    <font>
      <sz val="9"/>
      <color indexed="8"/>
      <name val="Calibri"/>
    </font>
    <font>
      <b val="1"/>
      <sz val="11"/>
      <color indexed="13"/>
      <name val="Arial"/>
    </font>
    <font>
      <b val="1"/>
      <sz val="12"/>
      <color indexed="14"/>
      <name val="Calibri"/>
    </font>
    <font>
      <sz val="6"/>
      <color indexed="8"/>
      <name val="Calibri"/>
    </font>
    <font>
      <b val="1"/>
      <sz val="16"/>
      <color indexed="8"/>
      <name val="Arial"/>
    </font>
    <font>
      <i val="1"/>
      <sz val="9"/>
      <color indexed="21"/>
      <name val="Arial"/>
    </font>
    <font>
      <sz val="9"/>
      <color indexed="21"/>
      <name val="Arial"/>
    </font>
    <font>
      <sz val="12"/>
      <color indexed="14"/>
      <name val="Calibri"/>
    </font>
    <font>
      <sz val="8"/>
      <color indexed="22"/>
      <name val="Arial"/>
    </font>
    <font>
      <i val="1"/>
      <sz val="9"/>
      <color indexed="22"/>
      <name val="Arial"/>
    </font>
    <font>
      <b val="1"/>
      <sz val="9"/>
      <color indexed="22"/>
      <name val="Arial"/>
    </font>
    <font>
      <b val="1"/>
      <sz val="11"/>
      <color indexed="9"/>
      <name val="Arial"/>
    </font>
    <font>
      <b val="1"/>
      <sz val="9"/>
      <color indexed="9"/>
      <name val="Arial"/>
    </font>
    <font>
      <sz val="9"/>
      <color indexed="22"/>
      <name val="Arial"/>
    </font>
    <font>
      <sz val="8"/>
      <color indexed="21"/>
      <name val="Arial"/>
    </font>
    <font>
      <b val="1"/>
      <sz val="12"/>
      <color indexed="23"/>
      <name val="Calibri"/>
    </font>
    <font>
      <b val="1"/>
      <sz val="8"/>
      <color indexed="22"/>
      <name val="Arial"/>
    </font>
    <font>
      <i val="1"/>
      <sz val="9"/>
      <color indexed="24"/>
      <name val="Arial"/>
    </font>
    <font>
      <sz val="8"/>
      <color indexed="24"/>
      <name val="Arial"/>
    </font>
    <font>
      <sz val="7"/>
      <color indexed="8"/>
      <name val="Arial"/>
    </font>
    <font>
      <b val="1"/>
      <sz val="10"/>
      <color indexed="8"/>
      <name val="Calibri"/>
    </font>
    <font>
      <b val="1"/>
      <sz val="10"/>
      <color indexed="14"/>
      <name val="Calibri"/>
    </font>
    <font>
      <b val="1"/>
      <sz val="10"/>
      <color indexed="13"/>
      <name val="Arial"/>
    </font>
    <font>
      <sz val="9"/>
      <color indexed="24"/>
      <name val="Arial"/>
    </font>
    <font>
      <i val="1"/>
      <sz val="12"/>
      <color indexed="8"/>
      <name val="Calibri"/>
    </font>
    <font>
      <b val="1"/>
      <sz val="10"/>
      <color indexed="22"/>
      <name val="Arial"/>
    </font>
    <font>
      <b val="1"/>
      <sz val="8"/>
      <color indexed="24"/>
      <name val="Arial"/>
    </font>
    <font>
      <b val="1"/>
      <sz val="8"/>
      <color indexed="21"/>
      <name val="Arial"/>
    </font>
    <font>
      <b val="1"/>
      <sz val="9"/>
      <color indexed="13"/>
      <name val="Arial"/>
    </font>
    <font>
      <sz val="14"/>
      <color indexed="8"/>
      <name val="Arial"/>
    </font>
    <font>
      <b val="1"/>
      <vertAlign val="superscript"/>
      <sz val="9"/>
      <color indexed="8"/>
      <name val="Arial"/>
    </font>
    <font>
      <i val="1"/>
      <sz val="14"/>
      <color indexed="9"/>
      <name val="Arial"/>
    </font>
    <font>
      <i val="1"/>
      <sz val="14"/>
      <color indexed="21"/>
      <name val="Arial"/>
    </font>
    <font>
      <b val="1"/>
      <sz val="14"/>
      <color indexed="21"/>
      <name val="Arial"/>
    </font>
    <font>
      <sz val="14"/>
      <color indexed="8"/>
      <name val="Calibri"/>
    </font>
    <font>
      <b val="1"/>
      <sz val="14"/>
      <color indexed="14"/>
      <name val="Calibri"/>
    </font>
    <font>
      <b val="1"/>
      <sz val="12"/>
      <color indexed="8"/>
      <name val="Calibri"/>
    </font>
    <font>
      <strike val="1"/>
      <sz val="9"/>
      <color indexed="8"/>
      <name val="Calibri"/>
    </font>
    <font>
      <strike val="1"/>
      <sz val="8"/>
      <color indexed="21"/>
      <name val="Arial"/>
    </font>
    <font>
      <b val="1"/>
      <strike val="1"/>
      <sz val="12"/>
      <color indexed="14"/>
      <name val="Calibri"/>
    </font>
    <font>
      <strike val="1"/>
      <sz val="12"/>
      <color indexed="8"/>
      <name val="Calibri"/>
    </font>
    <font>
      <strike val="1"/>
      <sz val="10"/>
      <color indexed="8"/>
      <name val="Calibri"/>
    </font>
    <font>
      <b val="1"/>
      <sz val="9"/>
      <color indexed="14"/>
      <name val="Calibri"/>
    </font>
    <font>
      <b val="1"/>
      <i val="1"/>
      <sz val="9"/>
      <color indexed="14"/>
      <name val="Calibri"/>
    </font>
    <font>
      <sz val="9"/>
      <color indexed="14"/>
      <name val="Calibri"/>
    </font>
    <font>
      <strike val="1"/>
      <sz val="9"/>
      <color indexed="8"/>
      <name val="Arial"/>
    </font>
    <font>
      <i val="1"/>
      <sz val="11"/>
      <color indexed="8"/>
      <name val="Calibri"/>
    </font>
    <font>
      <i val="1"/>
      <sz val="9"/>
      <color indexed="8"/>
      <name val="Calibri"/>
    </font>
    <font>
      <i val="1"/>
      <sz val="9"/>
      <color indexed="28"/>
      <name val="Arial"/>
    </font>
    <font>
      <sz val="9"/>
      <color indexed="28"/>
      <name val="Arial"/>
    </font>
    <font>
      <sz val="10"/>
      <color indexed="21"/>
      <name val="Arial"/>
    </font>
    <font>
      <i val="1"/>
      <sz val="9"/>
      <color indexed="29"/>
      <name val="Calibri"/>
    </font>
    <font>
      <sz val="8"/>
      <color indexed="8"/>
      <name val="Calibri"/>
    </font>
    <font>
      <b val="1"/>
      <sz val="9"/>
      <color indexed="8"/>
      <name val="Calibri"/>
    </font>
    <font>
      <sz val="12"/>
      <color indexed="8"/>
      <name val="Helvetica Neue"/>
    </font>
    <font>
      <sz val="10"/>
      <color indexed="13"/>
      <name val="Arial"/>
    </font>
    <font>
      <i val="1"/>
      <sz val="9"/>
      <color indexed="14"/>
      <name val="Arial"/>
    </font>
    <font>
      <b val="1"/>
      <sz val="11"/>
      <color indexed="8"/>
      <name val="Calibri"/>
    </font>
    <font>
      <b val="1"/>
      <sz val="10"/>
      <color indexed="9"/>
      <name val="Arial"/>
    </font>
  </fonts>
  <fills count="11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6"/>
        <bgColor auto="1"/>
      </patternFill>
    </fill>
    <fill>
      <patternFill patternType="solid">
        <fgColor indexed="17"/>
        <bgColor auto="1"/>
      </patternFill>
    </fill>
    <fill>
      <patternFill patternType="solid">
        <fgColor indexed="25"/>
        <bgColor auto="1"/>
      </patternFill>
    </fill>
    <fill>
      <patternFill patternType="solid">
        <fgColor indexed="26"/>
        <bgColor auto="1"/>
      </patternFill>
    </fill>
    <fill>
      <patternFill patternType="solid">
        <fgColor indexed="27"/>
        <bgColor auto="1"/>
      </patternFill>
    </fill>
    <fill>
      <patternFill patternType="solid">
        <fgColor indexed="30"/>
        <bgColor auto="1"/>
      </patternFill>
    </fill>
  </fills>
  <borders count="100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/>
      <right/>
      <top style="thin">
        <color indexed="10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16"/>
      </bottom>
      <diagonal/>
    </border>
    <border>
      <left/>
      <right/>
      <top style="thin">
        <color indexed="8"/>
      </top>
      <bottom style="thin">
        <color indexed="16"/>
      </bottom>
      <diagonal/>
    </border>
    <border>
      <left/>
      <right style="thin">
        <color indexed="8"/>
      </right>
      <top style="thin">
        <color indexed="8"/>
      </top>
      <bottom style="thin">
        <color indexed="16"/>
      </bottom>
      <diagonal/>
    </border>
    <border>
      <left style="thin">
        <color indexed="8"/>
      </left>
      <right/>
      <top style="thin">
        <color indexed="16"/>
      </top>
      <bottom style="thin">
        <color indexed="8"/>
      </bottom>
      <diagonal/>
    </border>
    <border>
      <left/>
      <right/>
      <top style="thin">
        <color indexed="16"/>
      </top>
      <bottom style="thin">
        <color indexed="8"/>
      </bottom>
      <diagonal/>
    </border>
    <border>
      <left/>
      <right style="thin">
        <color indexed="8"/>
      </right>
      <top style="thin">
        <color indexed="16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16"/>
      </bottom>
      <diagonal/>
    </border>
    <border>
      <left/>
      <right/>
      <top/>
      <bottom style="thin">
        <color indexed="16"/>
      </bottom>
      <diagonal/>
    </border>
    <border>
      <left/>
      <right style="thin">
        <color indexed="8"/>
      </right>
      <top/>
      <bottom style="thin">
        <color indexed="16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16"/>
      </top>
      <bottom style="thin">
        <color indexed="16"/>
      </bottom>
      <diagonal/>
    </border>
    <border>
      <left/>
      <right/>
      <top style="thin">
        <color indexed="16"/>
      </top>
      <bottom style="thin">
        <color indexed="16"/>
      </bottom>
      <diagonal/>
    </border>
    <border>
      <left/>
      <right style="thin">
        <color indexed="8"/>
      </right>
      <top style="thin">
        <color indexed="16"/>
      </top>
      <bottom style="thin">
        <color indexed="16"/>
      </bottom>
      <diagonal/>
    </border>
    <border>
      <left style="thin">
        <color indexed="8"/>
      </left>
      <right style="thin">
        <color indexed="20"/>
      </right>
      <top style="thin">
        <color indexed="8"/>
      </top>
      <bottom style="thin">
        <color indexed="20"/>
      </bottom>
      <diagonal/>
    </border>
    <border>
      <left style="thin">
        <color indexed="20"/>
      </left>
      <right style="thin">
        <color indexed="20"/>
      </right>
      <top style="thin">
        <color indexed="8"/>
      </top>
      <bottom style="thin">
        <color indexed="20"/>
      </bottom>
      <diagonal/>
    </border>
    <border>
      <left style="thin">
        <color indexed="20"/>
      </left>
      <right style="thin">
        <color indexed="8"/>
      </right>
      <top style="thin">
        <color indexed="8"/>
      </top>
      <bottom style="thin">
        <color indexed="20"/>
      </bottom>
      <diagonal/>
    </border>
    <border>
      <left style="thin">
        <color indexed="8"/>
      </left>
      <right style="thin">
        <color indexed="20"/>
      </right>
      <top style="thin">
        <color indexed="20"/>
      </top>
      <bottom style="thin">
        <color indexed="20"/>
      </bottom>
      <diagonal/>
    </border>
    <border>
      <left style="thin">
        <color indexed="20"/>
      </left>
      <right style="thin">
        <color indexed="20"/>
      </right>
      <top style="thin">
        <color indexed="20"/>
      </top>
      <bottom style="thin">
        <color indexed="20"/>
      </bottom>
      <diagonal/>
    </border>
    <border>
      <left style="thin">
        <color indexed="20"/>
      </left>
      <right style="thin">
        <color indexed="8"/>
      </right>
      <top style="thin">
        <color indexed="20"/>
      </top>
      <bottom style="thin">
        <color indexed="20"/>
      </bottom>
      <diagonal/>
    </border>
    <border>
      <left style="thin">
        <color indexed="8"/>
      </left>
      <right style="thin">
        <color indexed="20"/>
      </right>
      <top style="thin">
        <color indexed="20"/>
      </top>
      <bottom/>
      <diagonal/>
    </border>
    <border>
      <left style="thin">
        <color indexed="20"/>
      </left>
      <right style="thin">
        <color indexed="20"/>
      </right>
      <top style="thin">
        <color indexed="20"/>
      </top>
      <bottom/>
      <diagonal/>
    </border>
    <border>
      <left style="thin">
        <color indexed="20"/>
      </left>
      <right style="thin">
        <color indexed="8"/>
      </right>
      <top style="thin">
        <color indexed="20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20"/>
      </bottom>
      <diagonal/>
    </border>
    <border>
      <left/>
      <right/>
      <top style="thin">
        <color indexed="8"/>
      </top>
      <bottom style="thin">
        <color indexed="20"/>
      </bottom>
      <diagonal/>
    </border>
    <border>
      <left/>
      <right style="thin">
        <color indexed="8"/>
      </right>
      <top style="thin">
        <color indexed="8"/>
      </top>
      <bottom style="thin">
        <color indexed="20"/>
      </bottom>
      <diagonal/>
    </border>
    <border>
      <left style="thin">
        <color indexed="8"/>
      </left>
      <right/>
      <top style="thin">
        <color indexed="20"/>
      </top>
      <bottom style="thin">
        <color indexed="8"/>
      </bottom>
      <diagonal/>
    </border>
    <border>
      <left/>
      <right/>
      <top style="thin">
        <color indexed="20"/>
      </top>
      <bottom style="thin">
        <color indexed="8"/>
      </bottom>
      <diagonal/>
    </border>
    <border>
      <left/>
      <right style="thin">
        <color indexed="8"/>
      </right>
      <top style="thin">
        <color indexed="20"/>
      </top>
      <bottom style="thin">
        <color indexed="8"/>
      </bottom>
      <diagonal/>
    </border>
    <border>
      <left style="thin">
        <color indexed="8"/>
      </left>
      <right style="thin">
        <color indexed="20"/>
      </right>
      <top style="thin">
        <color indexed="8"/>
      </top>
      <bottom style="thin">
        <color indexed="8"/>
      </bottom>
      <diagonal/>
    </border>
    <border>
      <left style="thin">
        <color indexed="20"/>
      </left>
      <right style="thin">
        <color indexed="20"/>
      </right>
      <top style="thin">
        <color indexed="8"/>
      </top>
      <bottom style="thin">
        <color indexed="8"/>
      </bottom>
      <diagonal/>
    </border>
    <border>
      <left style="thin">
        <color indexed="20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20"/>
      </right>
      <top style="thin">
        <color indexed="20"/>
      </top>
      <bottom style="thin">
        <color indexed="8"/>
      </bottom>
      <diagonal/>
    </border>
    <border>
      <left style="thin">
        <color indexed="20"/>
      </left>
      <right style="thin">
        <color indexed="20"/>
      </right>
      <top style="thin">
        <color indexed="20"/>
      </top>
      <bottom style="thin">
        <color indexed="8"/>
      </bottom>
      <diagonal/>
    </border>
    <border>
      <left style="thin">
        <color indexed="20"/>
      </left>
      <right style="thin">
        <color indexed="8"/>
      </right>
      <top style="thin">
        <color indexed="20"/>
      </top>
      <bottom style="thin">
        <color indexed="8"/>
      </bottom>
      <diagonal/>
    </border>
    <border>
      <left style="thin">
        <color indexed="8"/>
      </left>
      <right style="thin">
        <color indexed="20"/>
      </right>
      <top style="thin">
        <color indexed="8"/>
      </top>
      <bottom/>
      <diagonal/>
    </border>
    <border>
      <left style="thin">
        <color indexed="20"/>
      </left>
      <right style="thin">
        <color indexed="20"/>
      </right>
      <top style="thin">
        <color indexed="8"/>
      </top>
      <bottom/>
      <diagonal/>
    </border>
    <border>
      <left style="thin">
        <color indexed="20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16"/>
      </right>
      <top style="thin">
        <color indexed="8"/>
      </top>
      <bottom style="thin">
        <color indexed="16"/>
      </bottom>
      <diagonal/>
    </border>
    <border>
      <left style="thin">
        <color indexed="16"/>
      </left>
      <right style="thin">
        <color indexed="16"/>
      </right>
      <top style="thin">
        <color indexed="8"/>
      </top>
      <bottom style="thin">
        <color indexed="16"/>
      </bottom>
      <diagonal/>
    </border>
    <border>
      <left style="thin">
        <color indexed="16"/>
      </left>
      <right style="thin">
        <color indexed="8"/>
      </right>
      <top style="thin">
        <color indexed="8"/>
      </top>
      <bottom style="thin">
        <color indexed="16"/>
      </bottom>
      <diagonal/>
    </border>
    <border>
      <left style="thin">
        <color indexed="8"/>
      </left>
      <right style="thin">
        <color indexed="16"/>
      </right>
      <top style="thin">
        <color indexed="16"/>
      </top>
      <bottom style="thin">
        <color indexed="16"/>
      </bottom>
      <diagonal/>
    </border>
    <border>
      <left style="thin">
        <color indexed="16"/>
      </left>
      <right style="thin">
        <color indexed="16"/>
      </right>
      <top style="thin">
        <color indexed="16"/>
      </top>
      <bottom style="thin">
        <color indexed="16"/>
      </bottom>
      <diagonal/>
    </border>
    <border>
      <left style="thin">
        <color indexed="16"/>
      </left>
      <right style="thin">
        <color indexed="8"/>
      </right>
      <top style="thin">
        <color indexed="16"/>
      </top>
      <bottom style="thin">
        <color indexed="16"/>
      </bottom>
      <diagonal/>
    </border>
    <border>
      <left/>
      <right style="thin">
        <color indexed="8"/>
      </right>
      <top style="thin">
        <color indexed="10"/>
      </top>
      <bottom/>
      <diagonal/>
    </border>
    <border>
      <left style="thin">
        <color indexed="8"/>
      </left>
      <right style="thin">
        <color indexed="8"/>
      </right>
      <top style="thin">
        <color indexed="10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10"/>
      </right>
      <top style="thin">
        <color indexed="8"/>
      </top>
      <bottom/>
      <diagonal/>
    </border>
    <border>
      <left style="thin">
        <color indexed="8"/>
      </left>
      <right style="thin">
        <color indexed="16"/>
      </right>
      <top style="thin">
        <color indexed="16"/>
      </top>
      <bottom/>
      <diagonal/>
    </border>
    <border>
      <left style="thin">
        <color indexed="16"/>
      </left>
      <right style="thin">
        <color indexed="16"/>
      </right>
      <top style="thin">
        <color indexed="16"/>
      </top>
      <bottom/>
      <diagonal/>
    </border>
    <border>
      <left style="thin">
        <color indexed="16"/>
      </left>
      <right style="thin">
        <color indexed="8"/>
      </right>
      <top style="thin">
        <color indexed="16"/>
      </top>
      <bottom/>
      <diagonal/>
    </border>
    <border>
      <left style="medium">
        <color indexed="8"/>
      </left>
      <right/>
      <top style="medium">
        <color indexed="8"/>
      </top>
      <bottom style="thin">
        <color indexed="10"/>
      </bottom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medium">
        <color indexed="8"/>
      </right>
      <top style="thin">
        <color indexed="10"/>
      </top>
      <bottom style="thin">
        <color indexed="10"/>
      </bottom>
      <diagonal/>
    </border>
    <border>
      <left style="medium">
        <color indexed="8"/>
      </left>
      <right/>
      <top style="thin">
        <color indexed="10"/>
      </top>
      <bottom style="thin">
        <color indexed="10"/>
      </bottom>
      <diagonal/>
    </border>
    <border>
      <left/>
      <right style="medium">
        <color indexed="8"/>
      </right>
      <top/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medium">
        <color indexed="8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medium">
        <color indexed="8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thin">
        <color indexed="10"/>
      </left>
      <right style="medium">
        <color indexed="8"/>
      </right>
      <top style="thin">
        <color indexed="10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10"/>
      </right>
      <top style="medium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/>
      <diagonal/>
    </border>
    <border>
      <left style="thin">
        <color indexed="10"/>
      </left>
      <right style="medium">
        <color indexed="8"/>
      </right>
      <top style="medium">
        <color indexed="8"/>
      </top>
      <bottom/>
      <diagonal/>
    </border>
    <border>
      <left style="thin">
        <color indexed="10"/>
      </left>
      <right style="thin">
        <color indexed="10"/>
      </right>
      <top style="medium">
        <color indexed="8"/>
      </top>
      <bottom style="thin">
        <color indexed="10"/>
      </bottom>
      <diagonal/>
    </border>
    <border>
      <left style="medium">
        <color indexed="8"/>
      </left>
      <right style="thin">
        <color indexed="10"/>
      </right>
      <top style="medium">
        <color indexed="8"/>
      </top>
      <bottom style="medium">
        <color indexed="8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824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2" fillId="2" borderId="1" applyNumberFormat="0" applyFont="1" applyFill="1" applyBorder="1" applyAlignment="1" applyProtection="0">
      <alignment vertical="bottom"/>
    </xf>
    <xf numFmtId="0" fontId="2" fillId="2" borderId="2" applyNumberFormat="0" applyFont="1" applyFill="1" applyBorder="1" applyAlignment="1" applyProtection="0">
      <alignment vertical="bottom"/>
    </xf>
    <xf numFmtId="0" fontId="2" fillId="2" borderId="3" applyNumberFormat="0" applyFont="1" applyFill="1" applyBorder="1" applyAlignment="1" applyProtection="0">
      <alignment vertical="bottom"/>
    </xf>
    <xf numFmtId="0" fontId="2" fillId="2" borderId="4" applyNumberFormat="0" applyFont="1" applyFill="1" applyBorder="1" applyAlignment="1" applyProtection="0">
      <alignment vertical="bottom"/>
    </xf>
    <xf numFmtId="49" fontId="3" fillId="2" borderId="5" applyNumberFormat="1" applyFont="1" applyFill="1" applyBorder="1" applyAlignment="1" applyProtection="0">
      <alignment horizontal="left" vertical="center" wrapText="1"/>
    </xf>
    <xf numFmtId="0" fontId="0" fillId="2" borderId="5" applyNumberFormat="0" applyFont="1" applyFill="1" applyBorder="1" applyAlignment="1" applyProtection="0">
      <alignment vertical="bottom"/>
    </xf>
    <xf numFmtId="0" fontId="2" fillId="2" borderId="5" applyNumberFormat="0" applyFont="1" applyFill="1" applyBorder="1" applyAlignment="1" applyProtection="0">
      <alignment vertical="bottom"/>
    </xf>
    <xf numFmtId="0" fontId="2" fillId="2" borderId="6" applyNumberFormat="0" applyFont="1" applyFill="1" applyBorder="1" applyAlignment="1" applyProtection="0">
      <alignment vertical="bottom"/>
    </xf>
    <xf numFmtId="0" fontId="2" fillId="2" borderId="7" applyNumberFormat="0" applyFont="1" applyFill="1" applyBorder="1" applyAlignment="1" applyProtection="0">
      <alignment vertical="bottom"/>
    </xf>
    <xf numFmtId="0" fontId="2" fillId="2" borderId="8" applyNumberFormat="0" applyFont="1" applyFill="1" applyBorder="1" applyAlignment="1" applyProtection="0">
      <alignment vertical="bottom"/>
    </xf>
    <xf numFmtId="0" fontId="2" fillId="2" borderId="9" applyNumberFormat="0" applyFont="1" applyFill="1" applyBorder="1" applyAlignment="1" applyProtection="0">
      <alignment vertical="bottom"/>
    </xf>
    <xf numFmtId="0" fontId="2" fillId="2" borderId="10" applyNumberFormat="0" applyFont="1" applyFill="1" applyBorder="1" applyAlignment="1" applyProtection="0">
      <alignment vertical="bottom"/>
    </xf>
    <xf numFmtId="0" fontId="2" fillId="2" borderId="11" applyNumberFormat="0" applyFont="1" applyFill="1" applyBorder="1" applyAlignment="1" applyProtection="0">
      <alignment vertical="bottom"/>
    </xf>
    <xf numFmtId="49" fontId="5" fillId="3" borderId="12" applyNumberFormat="1" applyFont="1" applyFill="1" applyBorder="1" applyAlignment="1" applyProtection="0">
      <alignment horizontal="left" vertical="center"/>
    </xf>
    <xf numFmtId="0" fontId="0" fillId="2" borderId="13" applyNumberFormat="0" applyFont="1" applyFill="1" applyBorder="1" applyAlignment="1" applyProtection="0">
      <alignment vertical="bottom"/>
    </xf>
    <xf numFmtId="0" fontId="0" fillId="2" borderId="14" applyNumberFormat="0" applyFont="1" applyFill="1" applyBorder="1" applyAlignment="1" applyProtection="0">
      <alignment vertical="bottom"/>
    </xf>
    <xf numFmtId="0" fontId="6" fillId="2" borderId="15" applyNumberFormat="0" applyFont="1" applyFill="1" applyBorder="1" applyAlignment="1" applyProtection="0">
      <alignment horizontal="right" vertical="bottom"/>
    </xf>
    <xf numFmtId="49" fontId="6" fillId="4" borderId="13" applyNumberFormat="1" applyFont="1" applyFill="1" applyBorder="1" applyAlignment="1" applyProtection="0">
      <alignment horizontal="left" vertical="center" wrapText="1"/>
    </xf>
    <xf numFmtId="0" fontId="7" fillId="2" borderId="12" applyNumberFormat="0" applyFont="1" applyFill="1" applyBorder="1" applyAlignment="1" applyProtection="0">
      <alignment horizontal="left" vertical="center"/>
    </xf>
    <xf numFmtId="0" fontId="6" fillId="2" borderId="9" applyNumberFormat="0" applyFont="1" applyFill="1" applyBorder="1" applyAlignment="1" applyProtection="0">
      <alignment horizontal="right" vertical="bottom"/>
    </xf>
    <xf numFmtId="0" fontId="6" fillId="2" borderId="16" applyNumberFormat="0" applyFont="1" applyFill="1" applyBorder="1" applyAlignment="1" applyProtection="0">
      <alignment horizontal="left" vertical="center" wrapText="1"/>
    </xf>
    <xf numFmtId="0" fontId="7" fillId="2" borderId="16" applyNumberFormat="0" applyFont="1" applyFill="1" applyBorder="1" applyAlignment="1" applyProtection="0">
      <alignment horizontal="left" vertical="center"/>
    </xf>
    <xf numFmtId="0" fontId="6" fillId="2" borderId="9" applyNumberFormat="0" applyFont="1" applyFill="1" applyBorder="1" applyAlignment="1" applyProtection="0">
      <alignment horizontal="left" vertical="center" wrapText="1"/>
    </xf>
    <xf numFmtId="0" fontId="7" fillId="2" borderId="9" applyNumberFormat="0" applyFont="1" applyFill="1" applyBorder="1" applyAlignment="1" applyProtection="0">
      <alignment horizontal="left" vertical="center"/>
    </xf>
    <xf numFmtId="0" fontId="8" fillId="2" borderId="9" applyNumberFormat="0" applyFont="1" applyFill="1" applyBorder="1" applyAlignment="1" applyProtection="0">
      <alignment horizontal="left" vertical="center"/>
    </xf>
    <xf numFmtId="0" fontId="0" fillId="2" borderId="9" applyNumberFormat="0" applyFont="1" applyFill="1" applyBorder="1" applyAlignment="1" applyProtection="0">
      <alignment vertical="bottom"/>
    </xf>
    <xf numFmtId="59" fontId="6" fillId="2" borderId="9" applyNumberFormat="1" applyFont="1" applyFill="1" applyBorder="1" applyAlignment="1" applyProtection="0">
      <alignment horizontal="center" vertical="center"/>
    </xf>
    <xf numFmtId="60" fontId="6" fillId="2" borderId="9" applyNumberFormat="1" applyFont="1" applyFill="1" applyBorder="1" applyAlignment="1" applyProtection="0">
      <alignment vertical="center"/>
    </xf>
    <xf numFmtId="0" fontId="8" fillId="2" borderId="8" applyNumberFormat="0" applyFont="1" applyFill="1" applyBorder="1" applyAlignment="1" applyProtection="0">
      <alignment horizontal="left" vertical="center" wrapText="1"/>
    </xf>
    <xf numFmtId="0" fontId="7" fillId="2" borderId="8" applyNumberFormat="0" applyFont="1" applyFill="1" applyBorder="1" applyAlignment="1" applyProtection="0">
      <alignment horizontal="center" vertical="center"/>
    </xf>
    <xf numFmtId="49" fontId="5" fillId="3" borderId="12" applyNumberFormat="1" applyFont="1" applyFill="1" applyBorder="1" applyAlignment="1" applyProtection="0">
      <alignment horizontal="left" vertical="center" wrapText="1"/>
    </xf>
    <xf numFmtId="0" fontId="9" fillId="2" borderId="11" applyNumberFormat="0" applyFont="1" applyFill="1" applyBorder="1" applyAlignment="1" applyProtection="0">
      <alignment vertical="bottom"/>
    </xf>
    <xf numFmtId="0" fontId="6" fillId="2" borderId="17" applyNumberFormat="1" applyFont="1" applyFill="1" applyBorder="1" applyAlignment="1" applyProtection="0">
      <alignment horizontal="center" vertical="center"/>
    </xf>
    <xf numFmtId="49" fontId="8" fillId="2" borderId="12" applyNumberFormat="1" applyFont="1" applyFill="1" applyBorder="1" applyAlignment="1" applyProtection="0">
      <alignment horizontal="left" vertical="center" wrapText="1"/>
    </xf>
    <xf numFmtId="59" fontId="6" fillId="2" borderId="12" applyNumberFormat="1" applyFont="1" applyFill="1" applyBorder="1" applyAlignment="1" applyProtection="0">
      <alignment horizontal="left" vertical="center"/>
    </xf>
    <xf numFmtId="60" fontId="6" fillId="2" borderId="12" applyNumberFormat="1" applyFont="1" applyFill="1" applyBorder="1" applyAlignment="1" applyProtection="0">
      <alignment horizontal="left" vertical="center"/>
    </xf>
    <xf numFmtId="0" fontId="9" fillId="2" borderId="9" applyNumberFormat="0" applyFont="1" applyFill="1" applyBorder="1" applyAlignment="1" applyProtection="0">
      <alignment vertical="bottom"/>
    </xf>
    <xf numFmtId="0" fontId="9" fillId="2" borderId="10" applyNumberFormat="0" applyFont="1" applyFill="1" applyBorder="1" applyAlignment="1" applyProtection="0">
      <alignment vertical="bottom"/>
    </xf>
    <xf numFmtId="0" fontId="9" fillId="2" borderId="15" applyNumberFormat="0" applyFont="1" applyFill="1" applyBorder="1" applyAlignment="1" applyProtection="0">
      <alignment vertical="center"/>
    </xf>
    <xf numFmtId="0" fontId="10" fillId="2" borderId="15" applyNumberFormat="0" applyFont="1" applyFill="1" applyBorder="1" applyAlignment="1" applyProtection="0">
      <alignment vertical="center"/>
    </xf>
    <xf numFmtId="0" fontId="11" fillId="2" borderId="16" applyNumberFormat="0" applyFont="1" applyFill="1" applyBorder="1" applyAlignment="1" applyProtection="0">
      <alignment horizontal="left" vertical="bottom"/>
    </xf>
    <xf numFmtId="0" fontId="2" fillId="2" borderId="13" applyNumberFormat="0" applyFont="1" applyFill="1" applyBorder="1" applyAlignment="1" applyProtection="0">
      <alignment horizontal="left" vertical="bottom"/>
    </xf>
    <xf numFmtId="0" fontId="11" fillId="2" borderId="13" applyNumberFormat="0" applyFont="1" applyFill="1" applyBorder="1" applyAlignment="1" applyProtection="0">
      <alignment horizontal="left" vertical="bottom"/>
    </xf>
    <xf numFmtId="0" fontId="12" fillId="2" borderId="9" applyNumberFormat="0" applyFont="1" applyFill="1" applyBorder="1" applyAlignment="1" applyProtection="0">
      <alignment vertical="bottom"/>
    </xf>
    <xf numFmtId="0" fontId="13" fillId="2" borderId="9" applyNumberFormat="0" applyFont="1" applyFill="1" applyBorder="1" applyAlignment="1" applyProtection="0">
      <alignment horizontal="center" vertical="bottom"/>
    </xf>
    <xf numFmtId="0" fontId="13" fillId="2" borderId="18" applyNumberFormat="0" applyFont="1" applyFill="1" applyBorder="1" applyAlignment="1" applyProtection="0">
      <alignment horizontal="center" vertical="bottom"/>
    </xf>
    <xf numFmtId="49" fontId="8" fillId="2" borderId="12" applyNumberFormat="1" applyFont="1" applyFill="1" applyBorder="1" applyAlignment="1" applyProtection="0">
      <alignment horizontal="left" vertical="center"/>
    </xf>
    <xf numFmtId="59" fontId="6" fillId="5" borderId="12" applyNumberFormat="1" applyFont="1" applyFill="1" applyBorder="1" applyAlignment="1" applyProtection="0">
      <alignment horizontal="right" vertical="center"/>
    </xf>
    <xf numFmtId="0" fontId="12" fillId="2" borderId="15" applyNumberFormat="0" applyFont="1" applyFill="1" applyBorder="1" applyAlignment="1" applyProtection="0">
      <alignment vertical="bottom"/>
    </xf>
    <xf numFmtId="0" fontId="11" fillId="2" borderId="9" applyNumberFormat="0" applyFont="1" applyFill="1" applyBorder="1" applyAlignment="1" applyProtection="0">
      <alignment horizontal="left" vertical="bottom"/>
    </xf>
    <xf numFmtId="0" fontId="11" fillId="2" borderId="18" applyNumberFormat="0" applyFont="1" applyFill="1" applyBorder="1" applyAlignment="1" applyProtection="0">
      <alignment horizontal="left" vertical="bottom"/>
    </xf>
    <xf numFmtId="49" fontId="14" fillId="2" borderId="12" applyNumberFormat="1" applyFont="1" applyFill="1" applyBorder="1" applyAlignment="1" applyProtection="0">
      <alignment horizontal="left" vertical="center"/>
    </xf>
    <xf numFmtId="59" fontId="15" fillId="3" borderId="12" applyNumberFormat="1" applyFont="1" applyFill="1" applyBorder="1" applyAlignment="1" applyProtection="0">
      <alignment horizontal="left" vertical="center"/>
    </xf>
    <xf numFmtId="60" fontId="15" fillId="3" borderId="12" applyNumberFormat="1" applyFont="1" applyFill="1" applyBorder="1" applyAlignment="1" applyProtection="0">
      <alignment horizontal="left" vertical="center"/>
    </xf>
    <xf numFmtId="59" fontId="6" fillId="5" borderId="12" applyNumberFormat="1" applyFont="1" applyFill="1" applyBorder="1" applyAlignment="1" applyProtection="0">
      <alignment horizontal="center" vertical="center"/>
    </xf>
    <xf numFmtId="0" fontId="2" fillId="2" borderId="13" applyNumberFormat="0" applyFont="1" applyFill="1" applyBorder="1" applyAlignment="1" applyProtection="0">
      <alignment vertical="bottom"/>
    </xf>
    <xf numFmtId="0" fontId="8" fillId="2" borderId="13" applyNumberFormat="0" applyFont="1" applyFill="1" applyBorder="1" applyAlignment="1" applyProtection="0">
      <alignment vertical="bottom"/>
    </xf>
    <xf numFmtId="49" fontId="8" fillId="6" borderId="12" applyNumberFormat="1" applyFont="1" applyFill="1" applyBorder="1" applyAlignment="1" applyProtection="0">
      <alignment horizontal="left" vertical="center"/>
    </xf>
    <xf numFmtId="59" fontId="6" fillId="6" borderId="12" applyNumberFormat="1" applyFont="1" applyFill="1" applyBorder="1" applyAlignment="1" applyProtection="0">
      <alignment horizontal="center" vertical="center"/>
    </xf>
    <xf numFmtId="60" fontId="6" fillId="6" borderId="12" applyNumberFormat="1" applyFont="1" applyFill="1" applyBorder="1" applyAlignment="1" applyProtection="0">
      <alignment horizontal="left" vertical="center"/>
    </xf>
    <xf numFmtId="0" fontId="2" fillId="2" borderId="16" applyNumberFormat="0" applyFont="1" applyFill="1" applyBorder="1" applyAlignment="1" applyProtection="0">
      <alignment vertical="bottom"/>
    </xf>
    <xf numFmtId="0" fontId="8" fillId="2" borderId="8" applyNumberFormat="0" applyFont="1" applyFill="1" applyBorder="1" applyAlignment="1" applyProtection="0">
      <alignment horizontal="left" vertical="center"/>
    </xf>
    <xf numFmtId="59" fontId="6" fillId="2" borderId="8" applyNumberFormat="1" applyFont="1" applyFill="1" applyBorder="1" applyAlignment="1" applyProtection="0">
      <alignment horizontal="center" vertical="center"/>
    </xf>
    <xf numFmtId="59" fontId="9" fillId="2" borderId="8" applyNumberFormat="1" applyFont="1" applyFill="1" applyBorder="1" applyAlignment="1" applyProtection="0">
      <alignment vertical="bottom"/>
    </xf>
    <xf numFmtId="60" fontId="6" fillId="2" borderId="8" applyNumberFormat="1" applyFont="1" applyFill="1" applyBorder="1" applyAlignment="1" applyProtection="0">
      <alignment vertical="center"/>
    </xf>
    <xf numFmtId="59" fontId="6" fillId="2" borderId="12" applyNumberFormat="1" applyFont="1" applyFill="1" applyBorder="1" applyAlignment="1" applyProtection="0">
      <alignment horizontal="center" vertical="center"/>
    </xf>
    <xf numFmtId="60" fontId="6" fillId="2" borderId="12" applyNumberFormat="1" applyFont="1" applyFill="1" applyBorder="1" applyAlignment="1" applyProtection="0">
      <alignment vertical="center"/>
    </xf>
    <xf numFmtId="49" fontId="2" fillId="2" borderId="13" applyNumberFormat="1" applyFont="1" applyFill="1" applyBorder="1" applyAlignment="1" applyProtection="0">
      <alignment horizontal="left" vertical="top" wrapText="1"/>
    </xf>
    <xf numFmtId="14" fontId="8" fillId="2" borderId="13" applyNumberFormat="1" applyFont="1" applyFill="1" applyBorder="1" applyAlignment="1" applyProtection="0">
      <alignment horizontal="center" vertical="center"/>
    </xf>
    <xf numFmtId="0" fontId="2" fillId="2" borderId="16" applyNumberFormat="0" applyFont="1" applyFill="1" applyBorder="1" applyAlignment="1" applyProtection="0">
      <alignment horizontal="left" vertical="top" wrapText="1"/>
    </xf>
    <xf numFmtId="14" fontId="8" fillId="2" borderId="16" applyNumberFormat="1" applyFont="1" applyFill="1" applyBorder="1" applyAlignment="1" applyProtection="0">
      <alignment horizontal="center" vertical="center"/>
    </xf>
    <xf numFmtId="49" fontId="2" fillId="2" borderId="9" applyNumberFormat="1" applyFont="1" applyFill="1" applyBorder="1" applyAlignment="1" applyProtection="0">
      <alignment horizontal="left" vertical="bottom" wrapText="1"/>
    </xf>
    <xf numFmtId="49" fontId="8" fillId="2" borderId="9" applyNumberFormat="1" applyFont="1" applyFill="1" applyBorder="1" applyAlignment="1" applyProtection="0">
      <alignment vertical="bottom"/>
    </xf>
    <xf numFmtId="0" fontId="16" fillId="2" borderId="9" applyNumberFormat="0" applyFont="1" applyFill="1" applyBorder="1" applyAlignment="1" applyProtection="0">
      <alignment horizontal="left" vertical="bottom"/>
    </xf>
    <xf numFmtId="49" fontId="17" fillId="2" borderId="9" applyNumberFormat="1" applyFont="1" applyFill="1" applyBorder="1" applyAlignment="1" applyProtection="0">
      <alignment horizontal="left" vertical="bottom"/>
    </xf>
    <xf numFmtId="0" fontId="18" fillId="2" borderId="9" applyNumberFormat="0" applyFont="1" applyFill="1" applyBorder="1" applyAlignment="1" applyProtection="0">
      <alignment vertical="bottom"/>
    </xf>
    <xf numFmtId="49" fontId="2" fillId="2" borderId="9" applyNumberFormat="1" applyFont="1" applyFill="1" applyBorder="1" applyAlignment="1" applyProtection="0">
      <alignment vertical="bottom" wrapText="1"/>
    </xf>
    <xf numFmtId="14" fontId="9" fillId="2" borderId="9" applyNumberFormat="1" applyFont="1" applyFill="1" applyBorder="1" applyAlignment="1" applyProtection="0">
      <alignment horizontal="center" vertical="center"/>
    </xf>
    <xf numFmtId="0" fontId="19" fillId="2" borderId="9" applyNumberFormat="0" applyFont="1" applyFill="1" applyBorder="1" applyAlignment="1" applyProtection="0">
      <alignment vertical="bottom"/>
    </xf>
    <xf numFmtId="0" fontId="2" fillId="2" borderId="19" applyNumberFormat="0" applyFont="1" applyFill="1" applyBorder="1" applyAlignment="1" applyProtection="0">
      <alignment vertical="bottom"/>
    </xf>
    <xf numFmtId="0" fontId="2" fillId="2" borderId="20" applyNumberFormat="0" applyFont="1" applyFill="1" applyBorder="1" applyAlignment="1" applyProtection="0">
      <alignment vertical="bottom"/>
    </xf>
    <xf numFmtId="0" fontId="2" fillId="2" borderId="21" applyNumberFormat="0" applyFont="1" applyFill="1" applyBorder="1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20" fillId="2" borderId="4" applyNumberFormat="0" applyFont="1" applyFill="1" applyBorder="1" applyAlignment="1" applyProtection="0">
      <alignment vertical="bottom"/>
    </xf>
    <xf numFmtId="49" fontId="20" fillId="2" borderId="22" applyNumberFormat="1" applyFont="1" applyFill="1" applyBorder="1" applyAlignment="1" applyProtection="0">
      <alignment horizontal="left" vertical="center" wrapText="1"/>
    </xf>
    <xf numFmtId="0" fontId="0" fillId="2" borderId="22" applyNumberFormat="0" applyFont="1" applyFill="1" applyBorder="1" applyAlignment="1" applyProtection="0">
      <alignment vertical="bottom"/>
    </xf>
    <xf numFmtId="0" fontId="20" fillId="2" borderId="5" applyNumberFormat="0" applyFont="1" applyFill="1" applyBorder="1" applyAlignment="1" applyProtection="0">
      <alignment vertical="center"/>
    </xf>
    <xf numFmtId="0" fontId="0" fillId="2" borderId="6" applyNumberFormat="0" applyFont="1" applyFill="1" applyBorder="1" applyAlignment="1" applyProtection="0">
      <alignment vertical="bottom"/>
    </xf>
    <xf numFmtId="0" fontId="21" fillId="2" borderId="11" applyNumberFormat="0" applyFont="1" applyFill="1" applyBorder="1" applyAlignment="1" applyProtection="0">
      <alignment horizontal="left" vertical="center"/>
    </xf>
    <xf numFmtId="0" fontId="21" fillId="2" borderId="15" applyNumberFormat="0" applyFont="1" applyFill="1" applyBorder="1" applyAlignment="1" applyProtection="0">
      <alignment horizontal="left" vertical="center"/>
    </xf>
    <xf numFmtId="0" fontId="22" fillId="2" borderId="9" applyNumberFormat="0" applyFont="1" applyFill="1" applyBorder="1" applyAlignment="1" applyProtection="0">
      <alignment horizontal="left" vertical="center"/>
    </xf>
    <xf numFmtId="0" fontId="0" fillId="2" borderId="10" applyNumberFormat="0" applyFont="1" applyFill="1" applyBorder="1" applyAlignment="1" applyProtection="0">
      <alignment vertical="bottom"/>
    </xf>
    <xf numFmtId="0" fontId="23" fillId="2" borderId="11" applyNumberFormat="0" applyFont="1" applyFill="1" applyBorder="1" applyAlignment="1" applyProtection="0">
      <alignment vertical="center" wrapText="1"/>
    </xf>
    <xf numFmtId="49" fontId="24" fillId="2" borderId="23" applyNumberFormat="1" applyFont="1" applyFill="1" applyBorder="1" applyAlignment="1" applyProtection="0">
      <alignment horizontal="left" vertical="center" wrapText="1"/>
    </xf>
    <xf numFmtId="0" fontId="0" fillId="2" borderId="24" applyNumberFormat="0" applyFont="1" applyFill="1" applyBorder="1" applyAlignment="1" applyProtection="0">
      <alignment vertical="bottom"/>
    </xf>
    <xf numFmtId="0" fontId="0" fillId="2" borderId="25" applyNumberFormat="0" applyFont="1" applyFill="1" applyBorder="1" applyAlignment="1" applyProtection="0">
      <alignment vertical="bottom"/>
    </xf>
    <xf numFmtId="0" fontId="25" fillId="2" borderId="15" applyNumberFormat="0" applyFont="1" applyFill="1" applyBorder="1" applyAlignment="1" applyProtection="0">
      <alignment vertical="center" wrapText="1"/>
    </xf>
    <xf numFmtId="0" fontId="26" fillId="2" borderId="9" applyNumberFormat="0" applyFont="1" applyFill="1" applyBorder="1" applyAlignment="1" applyProtection="0">
      <alignment vertical="center" wrapText="1"/>
    </xf>
    <xf numFmtId="0" fontId="24" fillId="4" borderId="26" applyNumberFormat="0" applyFont="1" applyFill="1" applyBorder="1" applyAlignment="1" applyProtection="0">
      <alignment horizontal="left" vertical="center" wrapText="1"/>
    </xf>
    <xf numFmtId="0" fontId="24" fillId="4" borderId="27" applyNumberFormat="0" applyFont="1" applyFill="1" applyBorder="1" applyAlignment="1" applyProtection="0">
      <alignment horizontal="left" vertical="center" wrapText="1"/>
    </xf>
    <xf numFmtId="0" fontId="24" fillId="4" borderId="28" applyNumberFormat="0" applyFont="1" applyFill="1" applyBorder="1" applyAlignment="1" applyProtection="0">
      <alignment horizontal="left" vertical="center" wrapText="1"/>
    </xf>
    <xf numFmtId="0" fontId="20" fillId="2" borderId="7" applyNumberFormat="0" applyFont="1" applyFill="1" applyBorder="1" applyAlignment="1" applyProtection="0">
      <alignment vertical="bottom"/>
    </xf>
    <xf numFmtId="49" fontId="20" fillId="2" borderId="13" applyNumberFormat="1" applyFont="1" applyFill="1" applyBorder="1" applyAlignment="1" applyProtection="0">
      <alignment vertical="bottom"/>
    </xf>
    <xf numFmtId="0" fontId="20" fillId="2" borderId="9" applyNumberFormat="0" applyFont="1" applyFill="1" applyBorder="1" applyAlignment="1" applyProtection="0">
      <alignment vertical="bottom"/>
    </xf>
    <xf numFmtId="0" fontId="27" fillId="2" borderId="9" applyNumberFormat="0" applyFont="1" applyFill="1" applyBorder="1" applyAlignment="1" applyProtection="0">
      <alignment vertical="bottom"/>
    </xf>
    <xf numFmtId="0" fontId="20" fillId="2" borderId="11" applyNumberFormat="0" applyFont="1" applyFill="1" applyBorder="1" applyAlignment="1" applyProtection="0">
      <alignment vertical="bottom"/>
    </xf>
    <xf numFmtId="49" fontId="24" fillId="2" borderId="29" applyNumberFormat="1" applyFont="1" applyFill="1" applyBorder="1" applyAlignment="1" applyProtection="0">
      <alignment horizontal="left" vertical="center" wrapText="1"/>
    </xf>
    <xf numFmtId="0" fontId="0" fillId="2" borderId="16" applyNumberFormat="0" applyFont="1" applyFill="1" applyBorder="1" applyAlignment="1" applyProtection="0">
      <alignment vertical="bottom"/>
    </xf>
    <xf numFmtId="0" fontId="0" fillId="2" borderId="30" applyNumberFormat="0" applyFont="1" applyFill="1" applyBorder="1" applyAlignment="1" applyProtection="0">
      <alignment vertical="bottom"/>
    </xf>
    <xf numFmtId="0" fontId="20" fillId="2" borderId="15" applyNumberFormat="0" applyFont="1" applyFill="1" applyBorder="1" applyAlignment="1" applyProtection="0">
      <alignment vertical="top"/>
    </xf>
    <xf numFmtId="0" fontId="20" fillId="2" borderId="11" applyNumberFormat="0" applyFont="1" applyFill="1" applyBorder="1" applyAlignment="1" applyProtection="0">
      <alignment horizontal="left" vertical="center"/>
    </xf>
    <xf numFmtId="49" fontId="24" fillId="2" borderId="15" applyNumberFormat="1" applyFont="1" applyFill="1" applyBorder="1" applyAlignment="1" applyProtection="0">
      <alignment horizontal="left" vertical="center" wrapText="1"/>
    </xf>
    <xf numFmtId="0" fontId="0" fillId="2" borderId="18" applyNumberFormat="0" applyFont="1" applyFill="1" applyBorder="1" applyAlignment="1" applyProtection="0">
      <alignment vertical="bottom"/>
    </xf>
    <xf numFmtId="49" fontId="24" fillId="2" borderId="31" applyNumberFormat="1" applyFont="1" applyFill="1" applyBorder="1" applyAlignment="1" applyProtection="0">
      <alignment horizontal="left" vertical="center" wrapText="1"/>
    </xf>
    <xf numFmtId="0" fontId="0" fillId="2" borderId="32" applyNumberFormat="0" applyFont="1" applyFill="1" applyBorder="1" applyAlignment="1" applyProtection="0">
      <alignment vertical="bottom"/>
    </xf>
    <xf numFmtId="0" fontId="0" fillId="2" borderId="33" applyNumberFormat="0" applyFont="1" applyFill="1" applyBorder="1" applyAlignment="1" applyProtection="0">
      <alignment vertical="bottom"/>
    </xf>
    <xf numFmtId="0" fontId="29" fillId="2" borderId="13" applyNumberFormat="0" applyFont="1" applyFill="1" applyBorder="1" applyAlignment="1" applyProtection="0">
      <alignment horizontal="left" vertical="center" wrapText="1"/>
    </xf>
    <xf numFmtId="0" fontId="20" fillId="2" borderId="11" applyNumberFormat="0" applyFont="1" applyFill="1" applyBorder="1" applyAlignment="1" applyProtection="0">
      <alignment horizontal="left" vertical="bottom"/>
    </xf>
    <xf numFmtId="0" fontId="20" fillId="2" borderId="15" applyNumberFormat="0" applyFont="1" applyFill="1" applyBorder="1" applyAlignment="1" applyProtection="0">
      <alignment horizontal="left" vertical="bottom"/>
    </xf>
    <xf numFmtId="0" fontId="24" fillId="4" borderId="26" applyNumberFormat="0" applyFont="1" applyFill="1" applyBorder="1" applyAlignment="1" applyProtection="0">
      <alignment vertical="center" wrapText="1"/>
    </xf>
    <xf numFmtId="0" fontId="24" fillId="4" borderId="27" applyNumberFormat="0" applyFont="1" applyFill="1" applyBorder="1" applyAlignment="1" applyProtection="0">
      <alignment vertical="center" wrapText="1"/>
    </xf>
    <xf numFmtId="0" fontId="24" fillId="4" borderId="28" applyNumberFormat="0" applyFont="1" applyFill="1" applyBorder="1" applyAlignment="1" applyProtection="0">
      <alignment vertical="center" wrapText="1"/>
    </xf>
    <xf numFmtId="0" fontId="20" fillId="2" borderId="7" applyNumberFormat="0" applyFont="1" applyFill="1" applyBorder="1" applyAlignment="1" applyProtection="0">
      <alignment horizontal="left" vertical="bottom"/>
    </xf>
    <xf numFmtId="0" fontId="25" fillId="2" borderId="16" applyNumberFormat="0" applyFont="1" applyFill="1" applyBorder="1" applyAlignment="1" applyProtection="0">
      <alignment horizontal="left" vertical="center" wrapText="1"/>
    </xf>
    <xf numFmtId="0" fontId="23" fillId="2" borderId="16" applyNumberFormat="0" applyFont="1" applyFill="1" applyBorder="1" applyAlignment="1" applyProtection="0">
      <alignment horizontal="left" vertical="center" wrapText="1"/>
    </xf>
    <xf numFmtId="0" fontId="20" fillId="2" borderId="9" applyNumberFormat="0" applyFont="1" applyFill="1" applyBorder="1" applyAlignment="1" applyProtection="0">
      <alignment horizontal="left" vertical="bottom"/>
    </xf>
    <xf numFmtId="49" fontId="5" fillId="3" borderId="34" applyNumberFormat="1" applyFont="1" applyFill="1" applyBorder="1" applyAlignment="1" applyProtection="0">
      <alignment horizontal="left" vertical="center" wrapText="1"/>
    </xf>
    <xf numFmtId="0" fontId="0" fillId="2" borderId="8" applyNumberFormat="0" applyFont="1" applyFill="1" applyBorder="1" applyAlignment="1" applyProtection="0">
      <alignment vertical="bottom"/>
    </xf>
    <xf numFmtId="0" fontId="0" fillId="2" borderId="35" applyNumberFormat="0" applyFont="1" applyFill="1" applyBorder="1" applyAlignment="1" applyProtection="0">
      <alignment vertical="bottom"/>
    </xf>
    <xf numFmtId="49" fontId="24" fillId="2" borderId="36" applyNumberFormat="1" applyFont="1" applyFill="1" applyBorder="1" applyAlignment="1" applyProtection="0">
      <alignment horizontal="left" vertical="center" wrapText="1"/>
    </xf>
    <xf numFmtId="0" fontId="0" fillId="2" borderId="37" applyNumberFormat="0" applyFont="1" applyFill="1" applyBorder="1" applyAlignment="1" applyProtection="0">
      <alignment vertical="bottom"/>
    </xf>
    <xf numFmtId="0" fontId="0" fillId="2" borderId="38" applyNumberFormat="0" applyFont="1" applyFill="1" applyBorder="1" applyAlignment="1" applyProtection="0">
      <alignment vertical="bottom"/>
    </xf>
    <xf numFmtId="49" fontId="28" fillId="2" borderId="36" applyNumberFormat="1" applyFont="1" applyFill="1" applyBorder="1" applyAlignment="1" applyProtection="0">
      <alignment horizontal="left" vertical="center" wrapText="1"/>
    </xf>
    <xf numFmtId="0" fontId="0" fillId="2" borderId="11" applyNumberFormat="0" applyFont="1" applyFill="1" applyBorder="1" applyAlignment="1" applyProtection="0">
      <alignment vertical="bottom"/>
    </xf>
    <xf numFmtId="0" fontId="2" fillId="4" borderId="26" applyNumberFormat="0" applyFont="1" applyFill="1" applyBorder="1" applyAlignment="1" applyProtection="0">
      <alignment horizontal="center" vertical="bottom"/>
    </xf>
    <xf numFmtId="0" fontId="0" fillId="2" borderId="27" applyNumberFormat="0" applyFont="1" applyFill="1" applyBorder="1" applyAlignment="1" applyProtection="0">
      <alignment vertical="bottom"/>
    </xf>
    <xf numFmtId="0" fontId="0" fillId="2" borderId="28" applyNumberFormat="0" applyFont="1" applyFill="1" applyBorder="1" applyAlignment="1" applyProtection="0">
      <alignment vertical="bottom"/>
    </xf>
    <xf numFmtId="0" fontId="0" fillId="2" borderId="15" applyNumberFormat="0" applyFont="1" applyFill="1" applyBorder="1" applyAlignment="1" applyProtection="0">
      <alignment vertical="bottom"/>
    </xf>
    <xf numFmtId="49" fontId="24" fillId="2" borderId="23" applyNumberFormat="1" applyFont="1" applyFill="1" applyBorder="1" applyAlignment="1" applyProtection="0">
      <alignment horizontal="left" vertical="center"/>
    </xf>
    <xf numFmtId="49" fontId="24" fillId="2" borderId="36" applyNumberFormat="1" applyFont="1" applyFill="1" applyBorder="1" applyAlignment="1" applyProtection="0">
      <alignment horizontal="left" vertical="center"/>
    </xf>
    <xf numFmtId="0" fontId="24" fillId="4" borderId="26" applyNumberFormat="0" applyFont="1" applyFill="1" applyBorder="1" applyAlignment="1" applyProtection="0">
      <alignment horizontal="left" vertical="top"/>
    </xf>
    <xf numFmtId="49" fontId="28" fillId="2" borderId="23" applyNumberFormat="1" applyFont="1" applyFill="1" applyBorder="1" applyAlignment="1" applyProtection="0">
      <alignment horizontal="left" vertical="center" wrapText="1"/>
    </xf>
    <xf numFmtId="0" fontId="20" fillId="2" borderId="15" applyNumberFormat="0" applyFont="1" applyFill="1" applyBorder="1" applyAlignment="1" applyProtection="0">
      <alignment vertical="bottom"/>
    </xf>
    <xf numFmtId="0" fontId="24" fillId="4" borderId="26" applyNumberFormat="0" applyFont="1" applyFill="1" applyBorder="1" applyAlignment="1" applyProtection="0">
      <alignment horizontal="center" vertical="center"/>
    </xf>
    <xf numFmtId="0" fontId="20" fillId="2" borderId="13" applyNumberFormat="0" applyFont="1" applyFill="1" applyBorder="1" applyAlignment="1" applyProtection="0">
      <alignment horizontal="left" vertical="center"/>
    </xf>
    <xf numFmtId="0" fontId="25" fillId="2" borderId="12" applyNumberFormat="0" applyFont="1" applyFill="1" applyBorder="1" applyAlignment="1" applyProtection="0">
      <alignment horizontal="left" vertical="top" wrapText="1"/>
    </xf>
    <xf numFmtId="0" fontId="20" fillId="4" borderId="26" applyNumberFormat="0" applyFont="1" applyFill="1" applyBorder="1" applyAlignment="1" applyProtection="0">
      <alignment horizontal="center" vertical="center" wrapText="1"/>
    </xf>
    <xf numFmtId="0" fontId="24" fillId="4" borderId="26" applyNumberFormat="0" applyFont="1" applyFill="1" applyBorder="1" applyAlignment="1" applyProtection="0">
      <alignment horizontal="center" vertical="center" wrapText="1"/>
    </xf>
    <xf numFmtId="49" fontId="20" fillId="2" borderId="29" applyNumberFormat="1" applyFont="1" applyFill="1" applyBorder="1" applyAlignment="1" applyProtection="0">
      <alignment horizontal="left" vertical="top"/>
    </xf>
    <xf numFmtId="0" fontId="20" fillId="2" borderId="15" applyNumberFormat="0" applyFont="1" applyFill="1" applyBorder="1" applyAlignment="1" applyProtection="0">
      <alignment horizontal="left" vertical="top"/>
    </xf>
    <xf numFmtId="49" fontId="20" fillId="2" borderId="15" applyNumberFormat="1" applyFont="1" applyFill="1" applyBorder="1" applyAlignment="1" applyProtection="0">
      <alignment horizontal="left" vertical="top" wrapText="1"/>
    </xf>
    <xf numFmtId="49" fontId="20" fillId="2" borderId="15" applyNumberFormat="1" applyFont="1" applyFill="1" applyBorder="1" applyAlignment="1" applyProtection="0">
      <alignment horizontal="left" vertical="center"/>
    </xf>
    <xf numFmtId="49" fontId="20" fillId="2" borderId="15" applyNumberFormat="1" applyFont="1" applyFill="1" applyBorder="1" applyAlignment="1" applyProtection="0">
      <alignment horizontal="left" vertical="bottom" wrapText="1"/>
    </xf>
    <xf numFmtId="49" fontId="20" fillId="2" borderId="15" applyNumberFormat="1" applyFont="1" applyFill="1" applyBorder="1" applyAlignment="1" applyProtection="0">
      <alignment horizontal="left" vertical="center" wrapText="1"/>
    </xf>
    <xf numFmtId="0" fontId="25" fillId="4" borderId="34" applyNumberFormat="0" applyFont="1" applyFill="1" applyBorder="1" applyAlignment="1" applyProtection="0">
      <alignment horizontal="center" vertical="top" wrapText="1"/>
    </xf>
    <xf numFmtId="0" fontId="31" fillId="4" borderId="26" applyNumberFormat="0" applyFont="1" applyFill="1" applyBorder="1" applyAlignment="1" applyProtection="0">
      <alignment horizontal="center" vertical="center" wrapText="1"/>
    </xf>
    <xf numFmtId="0" fontId="23" fillId="4" borderId="26" applyNumberFormat="0" applyFont="1" applyFill="1" applyBorder="1" applyAlignment="1" applyProtection="0">
      <alignment horizontal="center" vertical="top" wrapText="1"/>
    </xf>
    <xf numFmtId="0" fontId="23" fillId="4" borderId="26" applyNumberFormat="0" applyFont="1" applyFill="1" applyBorder="1" applyAlignment="1" applyProtection="0">
      <alignment horizontal="center" vertical="center" wrapText="1"/>
    </xf>
    <xf numFmtId="0" fontId="20" fillId="2" borderId="11" applyNumberFormat="0" applyFont="1" applyFill="1" applyBorder="1" applyAlignment="1" applyProtection="0">
      <alignment horizontal="left" vertical="top"/>
    </xf>
    <xf numFmtId="0" fontId="27" fillId="2" borderId="9" applyNumberFormat="0" applyFont="1" applyFill="1" applyBorder="1" applyAlignment="1" applyProtection="0">
      <alignment horizontal="left" vertical="top"/>
    </xf>
    <xf numFmtId="0" fontId="24" fillId="4" borderId="26" applyNumberFormat="0" applyFont="1" applyFill="1" applyBorder="1" applyAlignment="1" applyProtection="0">
      <alignment horizontal="center" vertical="top"/>
    </xf>
    <xf numFmtId="0" fontId="32" fillId="2" borderId="23" applyNumberFormat="0" applyFont="1" applyFill="1" applyBorder="1" applyAlignment="1" applyProtection="0">
      <alignment horizontal="center" vertical="top" wrapText="1"/>
    </xf>
    <xf numFmtId="0" fontId="27" fillId="4" borderId="26" applyNumberFormat="0" applyFont="1" applyFill="1" applyBorder="1" applyAlignment="1" applyProtection="0">
      <alignment horizontal="center" vertical="bottom"/>
    </xf>
    <xf numFmtId="0" fontId="20" fillId="2" borderId="29" applyNumberFormat="0" applyFont="1" applyFill="1" applyBorder="1" applyAlignment="1" applyProtection="0">
      <alignment horizontal="left" vertical="top" wrapText="1"/>
    </xf>
    <xf numFmtId="0" fontId="25" fillId="4" borderId="34" applyNumberFormat="0" applyFont="1" applyFill="1" applyBorder="1" applyAlignment="1" applyProtection="0">
      <alignment horizontal="left" vertical="top" wrapText="1"/>
    </xf>
    <xf numFmtId="49" fontId="33" fillId="4" borderId="29" applyNumberFormat="1" applyFont="1" applyFill="1" applyBorder="1" applyAlignment="1" applyProtection="0">
      <alignment horizontal="left" vertical="center" wrapText="1"/>
    </xf>
    <xf numFmtId="0" fontId="20" fillId="2" borderId="18" applyNumberFormat="0" applyFont="1" applyFill="1" applyBorder="1" applyAlignment="1" applyProtection="0">
      <alignment vertical="bottom"/>
    </xf>
    <xf numFmtId="0" fontId="24" fillId="2" borderId="15" applyNumberFormat="0" applyFont="1" applyFill="1" applyBorder="1" applyAlignment="1" applyProtection="0">
      <alignment horizontal="left" vertical="center"/>
    </xf>
    <xf numFmtId="0" fontId="20" fillId="2" borderId="15" applyNumberFormat="0" applyFont="1" applyFill="1" applyBorder="1" applyAlignment="1" applyProtection="0">
      <alignment horizontal="left" vertical="top" wrapText="1"/>
    </xf>
    <xf numFmtId="0" fontId="29" fillId="2" borderId="16" applyNumberFormat="0" applyFont="1" applyFill="1" applyBorder="1" applyAlignment="1" applyProtection="0">
      <alignment horizontal="left" vertical="center" wrapText="1"/>
    </xf>
    <xf numFmtId="49" fontId="20" fillId="2" borderId="9" applyNumberFormat="1" applyFont="1" applyFill="1" applyBorder="1" applyAlignment="1" applyProtection="0">
      <alignment horizontal="left" vertical="center" wrapText="1"/>
    </xf>
    <xf numFmtId="0" fontId="20" fillId="2" borderId="9" applyNumberFormat="0" applyFont="1" applyFill="1" applyBorder="1" applyAlignment="1" applyProtection="0">
      <alignment horizontal="left" vertical="center" wrapText="1"/>
    </xf>
    <xf numFmtId="0" fontId="29" fillId="2" borderId="9" applyNumberFormat="0" applyFont="1" applyFill="1" applyBorder="1" applyAlignment="1" applyProtection="0">
      <alignment horizontal="left" vertical="center" wrapText="1"/>
    </xf>
    <xf numFmtId="0" fontId="0" fillId="2" borderId="7" applyNumberFormat="0" applyFont="1" applyFill="1" applyBorder="1" applyAlignment="1" applyProtection="0">
      <alignment vertical="bottom"/>
    </xf>
    <xf numFmtId="0" fontId="0" fillId="2" borderId="19" applyNumberFormat="0" applyFont="1" applyFill="1" applyBorder="1" applyAlignment="1" applyProtection="0">
      <alignment vertical="bottom"/>
    </xf>
    <xf numFmtId="0" fontId="0" fillId="2" borderId="20" applyNumberFormat="0" applyFont="1" applyFill="1" applyBorder="1" applyAlignment="1" applyProtection="0">
      <alignment vertical="bottom"/>
    </xf>
    <xf numFmtId="0" fontId="0" fillId="2" borderId="21" applyNumberFormat="0" applyFont="1" applyFill="1" applyBorder="1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fillId="2" borderId="4" applyNumberFormat="0" applyFont="1" applyFill="1" applyBorder="1" applyAlignment="1" applyProtection="0">
      <alignment vertical="bottom"/>
    </xf>
    <xf numFmtId="49" fontId="34" fillId="2" borderId="22" applyNumberFormat="1" applyFont="1" applyFill="1" applyBorder="1" applyAlignment="1" applyProtection="0">
      <alignment horizontal="left" vertical="center" wrapText="1"/>
    </xf>
    <xf numFmtId="0" fontId="27" fillId="2" borderId="5" applyNumberFormat="0" applyFont="1" applyFill="1" applyBorder="1" applyAlignment="1" applyProtection="0">
      <alignment vertical="center"/>
    </xf>
    <xf numFmtId="4" fontId="36" fillId="2" borderId="5" applyNumberFormat="1" applyFont="1" applyFill="1" applyBorder="1" applyAlignment="1" applyProtection="0">
      <alignment vertical="bottom"/>
    </xf>
    <xf numFmtId="0" fontId="37" fillId="2" borderId="11" applyNumberFormat="0" applyFont="1" applyFill="1" applyBorder="1" applyAlignment="1" applyProtection="0">
      <alignment vertical="center"/>
    </xf>
    <xf numFmtId="61" fontId="6" fillId="4" borderId="12" applyNumberFormat="1" applyFont="1" applyFill="1" applyBorder="1" applyAlignment="1" applyProtection="0">
      <alignment vertical="center"/>
    </xf>
    <xf numFmtId="49" fontId="8" fillId="4" borderId="13" applyNumberFormat="1" applyFont="1" applyFill="1" applyBorder="1" applyAlignment="1" applyProtection="0">
      <alignment horizontal="right" vertical="center"/>
    </xf>
    <xf numFmtId="4" fontId="38" fillId="4" borderId="13" applyNumberFormat="1" applyFont="1" applyFill="1" applyBorder="1" applyAlignment="1" applyProtection="0">
      <alignment horizontal="center" vertical="center"/>
    </xf>
    <xf numFmtId="62" fontId="38" fillId="4" borderId="13" applyNumberFormat="1" applyFont="1" applyFill="1" applyBorder="1" applyAlignment="1" applyProtection="0">
      <alignment horizontal="center" vertical="center"/>
    </xf>
    <xf numFmtId="49" fontId="8" fillId="4" borderId="13" applyNumberFormat="1" applyFont="1" applyFill="1" applyBorder="1" applyAlignment="1" applyProtection="0">
      <alignment horizontal="left" vertical="center"/>
    </xf>
    <xf numFmtId="63" fontId="38" fillId="4" borderId="14" applyNumberFormat="1" applyFont="1" applyFill="1" applyBorder="1" applyAlignment="1" applyProtection="0">
      <alignment horizontal="center" vertical="center"/>
    </xf>
    <xf numFmtId="4" fontId="36" fillId="2" borderId="15" applyNumberFormat="1" applyFont="1" applyFill="1" applyBorder="1" applyAlignment="1" applyProtection="0">
      <alignment vertical="center"/>
    </xf>
    <xf numFmtId="4" fontId="36" fillId="2" borderId="9" applyNumberFormat="1" applyFont="1" applyFill="1" applyBorder="1" applyAlignment="1" applyProtection="0">
      <alignment vertical="bottom"/>
    </xf>
    <xf numFmtId="0" fontId="37" fillId="2" borderId="7" applyNumberFormat="0" applyFont="1" applyFill="1" applyBorder="1" applyAlignment="1" applyProtection="0">
      <alignment vertical="center"/>
    </xf>
    <xf numFmtId="0" fontId="4" fillId="2" borderId="16" applyNumberFormat="0" applyFont="1" applyFill="1" applyBorder="1" applyAlignment="1" applyProtection="0">
      <alignment horizontal="center" vertical="center"/>
    </xf>
    <xf numFmtId="4" fontId="39" fillId="2" borderId="9" applyNumberFormat="1" applyFont="1" applyFill="1" applyBorder="1" applyAlignment="1" applyProtection="0">
      <alignment vertical="center"/>
    </xf>
    <xf numFmtId="0" fontId="37" fillId="2" borderId="7" applyNumberFormat="0" applyFont="1" applyFill="1" applyBorder="1" applyAlignment="1" applyProtection="0">
      <alignment vertical="top"/>
    </xf>
    <xf numFmtId="0" fontId="4" fillId="2" borderId="9" applyNumberFormat="0" applyFont="1" applyFill="1" applyBorder="1" applyAlignment="1" applyProtection="0">
      <alignment horizontal="center" vertical="center"/>
    </xf>
    <xf numFmtId="4" fontId="36" fillId="2" borderId="9" applyNumberFormat="1" applyFont="1" applyFill="1" applyBorder="1" applyAlignment="1" applyProtection="0">
      <alignment vertical="top"/>
    </xf>
    <xf numFmtId="0" fontId="40" fillId="2" borderId="7" applyNumberFormat="0" applyFont="1" applyFill="1" applyBorder="1" applyAlignment="1" applyProtection="0">
      <alignment vertical="center"/>
    </xf>
    <xf numFmtId="49" fontId="41" fillId="2" borderId="8" applyNumberFormat="1" applyFont="1" applyFill="1" applyBorder="1" applyAlignment="1" applyProtection="0">
      <alignment horizontal="left" vertical="center"/>
    </xf>
    <xf numFmtId="49" fontId="24" fillId="2" borderId="12" applyNumberFormat="1" applyFont="1" applyFill="1" applyBorder="1" applyAlignment="1" applyProtection="0">
      <alignment horizontal="center" vertical="center" wrapText="1"/>
    </xf>
    <xf numFmtId="49" fontId="24" fillId="2" borderId="13" applyNumberFormat="1" applyFont="1" applyFill="1" applyBorder="1" applyAlignment="1" applyProtection="0">
      <alignment horizontal="center" vertical="center" wrapText="1"/>
    </xf>
    <xf numFmtId="49" fontId="17" fillId="2" borderId="13" applyNumberFormat="1" applyFont="1" applyFill="1" applyBorder="1" applyAlignment="1" applyProtection="0">
      <alignment horizontal="center" vertical="center" wrapText="1"/>
    </xf>
    <xf numFmtId="49" fontId="24" fillId="2" borderId="14" applyNumberFormat="1" applyFont="1" applyFill="1" applyBorder="1" applyAlignment="1" applyProtection="0">
      <alignment horizontal="center" vertical="center" wrapText="1"/>
    </xf>
    <xf numFmtId="4" fontId="39" fillId="2" borderId="15" applyNumberFormat="1" applyFont="1" applyFill="1" applyBorder="1" applyAlignment="1" applyProtection="0">
      <alignment vertical="center"/>
    </xf>
    <xf numFmtId="0" fontId="37" fillId="2" borderId="11" applyNumberFormat="0" applyFont="1" applyFill="1" applyBorder="1" applyAlignment="1" applyProtection="0">
      <alignment horizontal="left" vertical="top"/>
    </xf>
    <xf numFmtId="4" fontId="39" fillId="2" borderId="15" applyNumberFormat="1" applyFont="1" applyFill="1" applyBorder="1" applyAlignment="1" applyProtection="0">
      <alignment horizontal="left" vertical="top"/>
    </xf>
    <xf numFmtId="49" fontId="24" fillId="2" borderId="39" applyNumberFormat="1" applyFont="1" applyFill="1" applyBorder="1" applyAlignment="1" applyProtection="0">
      <alignment horizontal="left" vertical="center" wrapText="1"/>
    </xf>
    <xf numFmtId="49" fontId="24" fillId="2" borderId="40" applyNumberFormat="1" applyFont="1" applyFill="1" applyBorder="1" applyAlignment="1" applyProtection="0">
      <alignment horizontal="left" vertical="center" wrapText="1"/>
    </xf>
    <xf numFmtId="3" fontId="42" fillId="2" borderId="40" applyNumberFormat="1" applyFont="1" applyFill="1" applyBorder="1" applyAlignment="1" applyProtection="0">
      <alignment horizontal="center" vertical="center"/>
    </xf>
    <xf numFmtId="64" fontId="42" fillId="2" borderId="40" applyNumberFormat="1" applyFont="1" applyFill="1" applyBorder="1" applyAlignment="1" applyProtection="0">
      <alignment vertical="center"/>
    </xf>
    <xf numFmtId="4" fontId="43" fillId="2" borderId="40" applyNumberFormat="1" applyFont="1" applyFill="1" applyBorder="1" applyAlignment="1" applyProtection="0">
      <alignment horizontal="right" vertical="center"/>
    </xf>
    <xf numFmtId="65" fontId="20" fillId="2" borderId="40" applyNumberFormat="1" applyFont="1" applyFill="1" applyBorder="1" applyAlignment="1" applyProtection="0">
      <alignment horizontal="right" vertical="center"/>
    </xf>
    <xf numFmtId="66" fontId="24" fillId="2" borderId="40" applyNumberFormat="1" applyFont="1" applyFill="1" applyBorder="1" applyAlignment="1" applyProtection="0">
      <alignment horizontal="center" vertical="center"/>
    </xf>
    <xf numFmtId="59" fontId="24" fillId="4" borderId="40" applyNumberFormat="1" applyFont="1" applyFill="1" applyBorder="1" applyAlignment="1" applyProtection="0">
      <alignment horizontal="right" vertical="center"/>
    </xf>
    <xf numFmtId="60" fontId="24" fillId="2" borderId="41" applyNumberFormat="1" applyFont="1" applyFill="1" applyBorder="1" applyAlignment="1" applyProtection="0">
      <alignment horizontal="right" vertical="center"/>
    </xf>
    <xf numFmtId="4" fontId="44" fillId="2" borderId="15" applyNumberFormat="1" applyFont="1" applyFill="1" applyBorder="1" applyAlignment="1" applyProtection="0">
      <alignment vertical="center"/>
    </xf>
    <xf numFmtId="49" fontId="24" fillId="2" borderId="42" applyNumberFormat="1" applyFont="1" applyFill="1" applyBorder="1" applyAlignment="1" applyProtection="0">
      <alignment horizontal="left" vertical="center" wrapText="1"/>
    </xf>
    <xf numFmtId="49" fontId="24" fillId="2" borderId="43" applyNumberFormat="1" applyFont="1" applyFill="1" applyBorder="1" applyAlignment="1" applyProtection="0">
      <alignment horizontal="left" vertical="center" wrapText="1"/>
    </xf>
    <xf numFmtId="3" fontId="42" fillId="2" borderId="43" applyNumberFormat="1" applyFont="1" applyFill="1" applyBorder="1" applyAlignment="1" applyProtection="0">
      <alignment horizontal="center" vertical="center"/>
    </xf>
    <xf numFmtId="64" fontId="42" fillId="2" borderId="43" applyNumberFormat="1" applyFont="1" applyFill="1" applyBorder="1" applyAlignment="1" applyProtection="0">
      <alignment horizontal="center" vertical="center"/>
    </xf>
    <xf numFmtId="4" fontId="43" fillId="2" borderId="43" applyNumberFormat="1" applyFont="1" applyFill="1" applyBorder="1" applyAlignment="1" applyProtection="0">
      <alignment horizontal="right" vertical="center"/>
    </xf>
    <xf numFmtId="65" fontId="20" fillId="2" borderId="43" applyNumberFormat="1" applyFont="1" applyFill="1" applyBorder="1" applyAlignment="1" applyProtection="0">
      <alignment horizontal="right" vertical="center"/>
    </xf>
    <xf numFmtId="66" fontId="24" fillId="2" borderId="43" applyNumberFormat="1" applyFont="1" applyFill="1" applyBorder="1" applyAlignment="1" applyProtection="0">
      <alignment horizontal="center" vertical="center"/>
    </xf>
    <xf numFmtId="59" fontId="24" fillId="4" borderId="43" applyNumberFormat="1" applyFont="1" applyFill="1" applyBorder="1" applyAlignment="1" applyProtection="0">
      <alignment horizontal="right" vertical="center"/>
    </xf>
    <xf numFmtId="60" fontId="24" fillId="2" borderId="44" applyNumberFormat="1" applyFont="1" applyFill="1" applyBorder="1" applyAlignment="1" applyProtection="0">
      <alignment horizontal="right" vertical="center"/>
    </xf>
    <xf numFmtId="49" fontId="24" fillId="2" borderId="45" applyNumberFormat="1" applyFont="1" applyFill="1" applyBorder="1" applyAlignment="1" applyProtection="0">
      <alignment horizontal="left" vertical="center" wrapText="1"/>
    </xf>
    <xf numFmtId="49" fontId="24" fillId="2" borderId="46" applyNumberFormat="1" applyFont="1" applyFill="1" applyBorder="1" applyAlignment="1" applyProtection="0">
      <alignment horizontal="left" vertical="center" wrapText="1"/>
    </xf>
    <xf numFmtId="3" fontId="42" fillId="2" borderId="46" applyNumberFormat="1" applyFont="1" applyFill="1" applyBorder="1" applyAlignment="1" applyProtection="0">
      <alignment horizontal="center" vertical="center"/>
    </xf>
    <xf numFmtId="64" fontId="42" fillId="2" borderId="46" applyNumberFormat="1" applyFont="1" applyFill="1" applyBorder="1" applyAlignment="1" applyProtection="0">
      <alignment horizontal="center" vertical="center"/>
    </xf>
    <xf numFmtId="4" fontId="43" fillId="2" borderId="46" applyNumberFormat="1" applyFont="1" applyFill="1" applyBorder="1" applyAlignment="1" applyProtection="0">
      <alignment horizontal="right" vertical="center"/>
    </xf>
    <xf numFmtId="65" fontId="20" fillId="2" borderId="46" applyNumberFormat="1" applyFont="1" applyFill="1" applyBorder="1" applyAlignment="1" applyProtection="0">
      <alignment horizontal="right" vertical="center"/>
    </xf>
    <xf numFmtId="66" fontId="24" fillId="2" borderId="46" applyNumberFormat="1" applyFont="1" applyFill="1" applyBorder="1" applyAlignment="1" applyProtection="0">
      <alignment horizontal="center" vertical="center"/>
    </xf>
    <xf numFmtId="59" fontId="24" fillId="4" borderId="46" applyNumberFormat="1" applyFont="1" applyFill="1" applyBorder="1" applyAlignment="1" applyProtection="0">
      <alignment horizontal="right" vertical="center"/>
    </xf>
    <xf numFmtId="60" fontId="24" fillId="2" borderId="47" applyNumberFormat="1" applyFont="1" applyFill="1" applyBorder="1" applyAlignment="1" applyProtection="0">
      <alignment horizontal="right" vertical="center"/>
    </xf>
    <xf numFmtId="0" fontId="45" fillId="4" borderId="34" applyNumberFormat="0" applyFont="1" applyFill="1" applyBorder="1" applyAlignment="1" applyProtection="0">
      <alignment horizontal="right" vertical="center" wrapText="1"/>
    </xf>
    <xf numFmtId="0" fontId="45" fillId="4" borderId="8" applyNumberFormat="0" applyFont="1" applyFill="1" applyBorder="1" applyAlignment="1" applyProtection="0">
      <alignment horizontal="right" vertical="center" wrapText="1"/>
    </xf>
    <xf numFmtId="0" fontId="46" fillId="4" borderId="8" applyNumberFormat="0" applyFont="1" applyFill="1" applyBorder="1" applyAlignment="1" applyProtection="0">
      <alignment horizontal="center" vertical="center" wrapText="1"/>
    </xf>
    <xf numFmtId="4" fontId="45" fillId="4" borderId="8" applyNumberFormat="1" applyFont="1" applyFill="1" applyBorder="1" applyAlignment="1" applyProtection="0">
      <alignment horizontal="right" vertical="center" wrapText="1"/>
    </xf>
    <xf numFmtId="65" fontId="45" fillId="4" borderId="8" applyNumberFormat="1" applyFont="1" applyFill="1" applyBorder="1" applyAlignment="1" applyProtection="0">
      <alignment horizontal="right" vertical="center" wrapText="1"/>
    </xf>
    <xf numFmtId="63" fontId="47" fillId="4" borderId="8" applyNumberFormat="1" applyFont="1" applyFill="1" applyBorder="1" applyAlignment="1" applyProtection="0">
      <alignment horizontal="center" vertical="center" wrapText="1"/>
    </xf>
    <xf numFmtId="59" fontId="24" fillId="4" borderId="8" applyNumberFormat="1" applyFont="1" applyFill="1" applyBorder="1" applyAlignment="1" applyProtection="0">
      <alignment horizontal="right" vertical="center"/>
    </xf>
    <xf numFmtId="0" fontId="47" fillId="4" borderId="35" applyNumberFormat="0" applyFont="1" applyFill="1" applyBorder="1" applyAlignment="1" applyProtection="0">
      <alignment horizontal="right" vertical="center" wrapText="1"/>
    </xf>
    <xf numFmtId="0" fontId="12" fillId="2" borderId="13" applyNumberFormat="0" applyFont="1" applyFill="1" applyBorder="1" applyAlignment="1" applyProtection="0">
      <alignment horizontal="right" vertical="center" wrapText="1"/>
    </xf>
    <xf numFmtId="0" fontId="12" fillId="2" borderId="13" applyNumberFormat="0" applyFont="1" applyFill="1" applyBorder="1" applyAlignment="1" applyProtection="0">
      <alignment vertical="center" wrapText="1"/>
    </xf>
    <xf numFmtId="0" fontId="25" fillId="2" borderId="13" applyNumberFormat="0" applyFont="1" applyFill="1" applyBorder="1" applyAlignment="1" applyProtection="0">
      <alignment horizontal="center" vertical="center"/>
    </xf>
    <xf numFmtId="61" fontId="25" fillId="2" borderId="13" applyNumberFormat="1" applyFont="1" applyFill="1" applyBorder="1" applyAlignment="1" applyProtection="0">
      <alignment horizontal="center" vertical="center"/>
    </xf>
    <xf numFmtId="4" fontId="12" fillId="2" borderId="13" applyNumberFormat="1" applyFont="1" applyFill="1" applyBorder="1" applyAlignment="1" applyProtection="0">
      <alignment horizontal="right" vertical="center"/>
    </xf>
    <xf numFmtId="65" fontId="12" fillId="2" borderId="13" applyNumberFormat="1" applyFont="1" applyFill="1" applyBorder="1" applyAlignment="1" applyProtection="0">
      <alignment horizontal="right" vertical="center"/>
    </xf>
    <xf numFmtId="63" fontId="24" fillId="2" borderId="13" applyNumberFormat="1" applyFont="1" applyFill="1" applyBorder="1" applyAlignment="1" applyProtection="0">
      <alignment horizontal="center" vertical="center"/>
    </xf>
    <xf numFmtId="59" fontId="24" fillId="2" borderId="13" applyNumberFormat="1" applyFont="1" applyFill="1" applyBorder="1" applyAlignment="1" applyProtection="0">
      <alignment horizontal="right" vertical="center"/>
    </xf>
    <xf numFmtId="67" fontId="24" fillId="2" borderId="13" applyNumberFormat="1" applyFont="1" applyFill="1" applyBorder="1" applyAlignment="1" applyProtection="0">
      <alignment horizontal="right" vertical="center"/>
    </xf>
    <xf numFmtId="0" fontId="48" fillId="3" borderId="13" applyNumberFormat="0" applyFont="1" applyFill="1" applyBorder="1" applyAlignment="1" applyProtection="0">
      <alignment horizontal="left" vertical="top"/>
    </xf>
    <xf numFmtId="0" fontId="32" fillId="3" borderId="13" applyNumberFormat="0" applyFont="1" applyFill="1" applyBorder="1" applyAlignment="1" applyProtection="0">
      <alignment horizontal="center" vertical="top"/>
    </xf>
    <xf numFmtId="0" fontId="32" fillId="3" borderId="13" applyNumberFormat="0" applyFont="1" applyFill="1" applyBorder="1" applyAlignment="1" applyProtection="0">
      <alignment horizontal="center" vertical="center"/>
    </xf>
    <xf numFmtId="4" fontId="48" fillId="3" borderId="13" applyNumberFormat="1" applyFont="1" applyFill="1" applyBorder="1" applyAlignment="1" applyProtection="0">
      <alignment horizontal="left" vertical="top"/>
    </xf>
    <xf numFmtId="65" fontId="48" fillId="3" borderId="13" applyNumberFormat="1" applyFont="1" applyFill="1" applyBorder="1" applyAlignment="1" applyProtection="0">
      <alignment horizontal="left" vertical="top"/>
    </xf>
    <xf numFmtId="63" fontId="49" fillId="3" borderId="13" applyNumberFormat="1" applyFont="1" applyFill="1" applyBorder="1" applyAlignment="1" applyProtection="0">
      <alignment horizontal="left" vertical="top"/>
    </xf>
    <xf numFmtId="0" fontId="49" fillId="3" borderId="13" applyNumberFormat="0" applyFont="1" applyFill="1" applyBorder="1" applyAlignment="1" applyProtection="0">
      <alignment horizontal="left" vertical="top"/>
    </xf>
    <xf numFmtId="0" fontId="49" fillId="3" borderId="14" applyNumberFormat="0" applyFont="1" applyFill="1" applyBorder="1" applyAlignment="1" applyProtection="0">
      <alignment horizontal="left" vertical="top"/>
    </xf>
    <xf numFmtId="64" fontId="42" fillId="2" borderId="40" applyNumberFormat="1" applyFont="1" applyFill="1" applyBorder="1" applyAlignment="1" applyProtection="0">
      <alignment horizontal="center" vertical="center"/>
    </xf>
    <xf numFmtId="0" fontId="47" fillId="4" borderId="42" applyNumberFormat="0" applyFont="1" applyFill="1" applyBorder="1" applyAlignment="1" applyProtection="0">
      <alignment horizontal="left" vertical="center" wrapText="1"/>
    </xf>
    <xf numFmtId="0" fontId="47" fillId="4" borderId="43" applyNumberFormat="0" applyFont="1" applyFill="1" applyBorder="1" applyAlignment="1" applyProtection="0">
      <alignment horizontal="left" vertical="center" wrapText="1"/>
    </xf>
    <xf numFmtId="0" fontId="42" fillId="4" borderId="43" applyNumberFormat="0" applyFont="1" applyFill="1" applyBorder="1" applyAlignment="1" applyProtection="0">
      <alignment horizontal="center" vertical="center" wrapText="1"/>
    </xf>
    <xf numFmtId="4" fontId="43" fillId="4" borderId="43" applyNumberFormat="1" applyFont="1" applyFill="1" applyBorder="1" applyAlignment="1" applyProtection="0">
      <alignment horizontal="right" vertical="center" wrapText="1"/>
    </xf>
    <xf numFmtId="65" fontId="50" fillId="4" borderId="43" applyNumberFormat="1" applyFont="1" applyFill="1" applyBorder="1" applyAlignment="1" applyProtection="0">
      <alignment horizontal="right" vertical="center" wrapText="1"/>
    </xf>
    <xf numFmtId="63" fontId="47" fillId="4" borderId="43" applyNumberFormat="1" applyFont="1" applyFill="1" applyBorder="1" applyAlignment="1" applyProtection="0">
      <alignment horizontal="center" vertical="center" wrapText="1"/>
    </xf>
    <xf numFmtId="0" fontId="47" fillId="4" borderId="44" applyNumberFormat="0" applyFont="1" applyFill="1" applyBorder="1" applyAlignment="1" applyProtection="0">
      <alignment horizontal="right" vertical="center" wrapText="1"/>
    </xf>
    <xf numFmtId="3" fontId="25" fillId="2" borderId="13" applyNumberFormat="1" applyFont="1" applyFill="1" applyBorder="1" applyAlignment="1" applyProtection="0">
      <alignment horizontal="center" vertical="center"/>
    </xf>
    <xf numFmtId="4" fontId="51" fillId="2" borderId="40" applyNumberFormat="1" applyFont="1" applyFill="1" applyBorder="1" applyAlignment="1" applyProtection="0">
      <alignment horizontal="right" vertical="center"/>
    </xf>
    <xf numFmtId="65" fontId="12" fillId="2" borderId="40" applyNumberFormat="1" applyFont="1" applyFill="1" applyBorder="1" applyAlignment="1" applyProtection="0">
      <alignment horizontal="right" vertical="center"/>
    </xf>
    <xf numFmtId="4" fontId="51" fillId="2" borderId="43" applyNumberFormat="1" applyFont="1" applyFill="1" applyBorder="1" applyAlignment="1" applyProtection="0">
      <alignment horizontal="right" vertical="center"/>
    </xf>
    <xf numFmtId="65" fontId="12" fillId="2" borderId="43" applyNumberFormat="1" applyFont="1" applyFill="1" applyBorder="1" applyAlignment="1" applyProtection="0">
      <alignment horizontal="right" vertical="center"/>
    </xf>
    <xf numFmtId="4" fontId="52" fillId="2" borderId="15" applyNumberFormat="1" applyFont="1" applyFill="1" applyBorder="1" applyAlignment="1" applyProtection="0">
      <alignment vertical="center"/>
    </xf>
    <xf numFmtId="0" fontId="53" fillId="4" borderId="42" applyNumberFormat="0" applyFont="1" applyFill="1" applyBorder="1" applyAlignment="1" applyProtection="0">
      <alignment horizontal="left" vertical="center" wrapText="1"/>
    </xf>
    <xf numFmtId="0" fontId="53" fillId="4" borderId="43" applyNumberFormat="0" applyFont="1" applyFill="1" applyBorder="1" applyAlignment="1" applyProtection="0">
      <alignment horizontal="left" vertical="center" wrapText="1"/>
    </xf>
    <xf numFmtId="4" fontId="51" fillId="4" borderId="43" applyNumberFormat="1" applyFont="1" applyFill="1" applyBorder="1" applyAlignment="1" applyProtection="0">
      <alignment horizontal="right" vertical="center" wrapText="1"/>
    </xf>
    <xf numFmtId="65" fontId="45" fillId="4" borderId="43" applyNumberFormat="1" applyFont="1" applyFill="1" applyBorder="1" applyAlignment="1" applyProtection="0">
      <alignment horizontal="right" vertical="center" wrapText="1"/>
    </xf>
    <xf numFmtId="0" fontId="24" fillId="2" borderId="42" applyNumberFormat="0" applyFont="1" applyFill="1" applyBorder="1" applyAlignment="1" applyProtection="0">
      <alignment horizontal="left" vertical="center" wrapText="1"/>
    </xf>
    <xf numFmtId="0" fontId="24" fillId="2" borderId="43" applyNumberFormat="0" applyFont="1" applyFill="1" applyBorder="1" applyAlignment="1" applyProtection="0">
      <alignment horizontal="left" vertical="center" wrapText="1"/>
    </xf>
    <xf numFmtId="0" fontId="24" fillId="2" borderId="45" applyNumberFormat="0" applyFont="1" applyFill="1" applyBorder="1" applyAlignment="1" applyProtection="0">
      <alignment horizontal="left" vertical="center" wrapText="1"/>
    </xf>
    <xf numFmtId="0" fontId="24" fillId="2" borderId="46" applyNumberFormat="0" applyFont="1" applyFill="1" applyBorder="1" applyAlignment="1" applyProtection="0">
      <alignment horizontal="left" vertical="center" wrapText="1"/>
    </xf>
    <xf numFmtId="4" fontId="51" fillId="2" borderId="46" applyNumberFormat="1" applyFont="1" applyFill="1" applyBorder="1" applyAlignment="1" applyProtection="0">
      <alignment horizontal="right" vertical="center"/>
    </xf>
    <xf numFmtId="65" fontId="12" fillId="2" borderId="46" applyNumberFormat="1" applyFont="1" applyFill="1" applyBorder="1" applyAlignment="1" applyProtection="0">
      <alignment horizontal="right" vertical="center"/>
    </xf>
    <xf numFmtId="0" fontId="50" fillId="4" borderId="34" applyNumberFormat="0" applyFont="1" applyFill="1" applyBorder="1" applyAlignment="1" applyProtection="0">
      <alignment horizontal="right" vertical="center" wrapText="1"/>
    </xf>
    <xf numFmtId="0" fontId="50" fillId="4" borderId="8" applyNumberFormat="0" applyFont="1" applyFill="1" applyBorder="1" applyAlignment="1" applyProtection="0">
      <alignment horizontal="right" vertical="center" wrapText="1"/>
    </xf>
    <xf numFmtId="3" fontId="54" fillId="4" borderId="8" applyNumberFormat="1" applyFont="1" applyFill="1" applyBorder="1" applyAlignment="1" applyProtection="0">
      <alignment horizontal="center" vertical="center"/>
    </xf>
    <xf numFmtId="61" fontId="54" fillId="4" borderId="8" applyNumberFormat="1" applyFont="1" applyFill="1" applyBorder="1" applyAlignment="1" applyProtection="0">
      <alignment horizontal="center" vertical="center"/>
    </xf>
    <xf numFmtId="4" fontId="55" fillId="4" borderId="8" applyNumberFormat="1" applyFont="1" applyFill="1" applyBorder="1" applyAlignment="1" applyProtection="0">
      <alignment horizontal="right" vertical="center"/>
    </xf>
    <xf numFmtId="65" fontId="12" fillId="4" borderId="8" applyNumberFormat="1" applyFont="1" applyFill="1" applyBorder="1" applyAlignment="1" applyProtection="0">
      <alignment horizontal="right" vertical="center"/>
    </xf>
    <xf numFmtId="63" fontId="24" fillId="4" borderId="8" applyNumberFormat="1" applyFont="1" applyFill="1" applyBorder="1" applyAlignment="1" applyProtection="0">
      <alignment horizontal="center" vertical="center"/>
    </xf>
    <xf numFmtId="59" fontId="24" fillId="4" borderId="8" applyNumberFormat="1" applyFont="1" applyFill="1" applyBorder="1" applyAlignment="1" applyProtection="0">
      <alignment vertical="bottom"/>
    </xf>
    <xf numFmtId="67" fontId="24" fillId="4" borderId="35" applyNumberFormat="1" applyFont="1" applyFill="1" applyBorder="1" applyAlignment="1" applyProtection="0">
      <alignment horizontal="right" vertical="center"/>
    </xf>
    <xf numFmtId="0" fontId="12" fillId="2" borderId="16" applyNumberFormat="0" applyFont="1" applyFill="1" applyBorder="1" applyAlignment="1" applyProtection="0">
      <alignment horizontal="right" vertical="center" wrapText="1"/>
    </xf>
    <xf numFmtId="0" fontId="12" fillId="2" borderId="9" applyNumberFormat="0" applyFont="1" applyFill="1" applyBorder="1" applyAlignment="1" applyProtection="0">
      <alignment horizontal="right" vertical="center" wrapText="1"/>
    </xf>
    <xf numFmtId="0" fontId="12" fillId="2" borderId="18" applyNumberFormat="0" applyFont="1" applyFill="1" applyBorder="1" applyAlignment="1" applyProtection="0">
      <alignment horizontal="right" vertical="center" wrapText="1"/>
    </xf>
    <xf numFmtId="49" fontId="17" fillId="4" borderId="12" applyNumberFormat="1" applyFont="1" applyFill="1" applyBorder="1" applyAlignment="1" applyProtection="0">
      <alignment horizontal="center" vertical="center" wrapText="1"/>
    </xf>
    <xf numFmtId="65" fontId="12" fillId="2" borderId="17" applyNumberFormat="1" applyFont="1" applyFill="1" applyBorder="1" applyAlignment="1" applyProtection="0">
      <alignment vertical="center"/>
    </xf>
    <xf numFmtId="66" fontId="24" fillId="2" borderId="17" applyNumberFormat="1" applyFont="1" applyFill="1" applyBorder="1" applyAlignment="1" applyProtection="0">
      <alignment horizontal="center" vertical="center" wrapText="1"/>
    </xf>
    <xf numFmtId="59" fontId="24" fillId="4" borderId="17" applyNumberFormat="1" applyFont="1" applyFill="1" applyBorder="1" applyAlignment="1" applyProtection="0">
      <alignment vertical="center"/>
    </xf>
    <xf numFmtId="60" fontId="24" fillId="2" borderId="17" applyNumberFormat="1" applyFont="1" applyFill="1" applyBorder="1" applyAlignment="1" applyProtection="0">
      <alignment vertical="center"/>
    </xf>
    <xf numFmtId="0" fontId="20" fillId="2" borderId="9" applyNumberFormat="0" applyFont="1" applyFill="1" applyBorder="1" applyAlignment="1" applyProtection="0">
      <alignment vertical="center" wrapText="1"/>
    </xf>
    <xf numFmtId="0" fontId="25" fillId="2" borderId="16" applyNumberFormat="0" applyFont="1" applyFill="1" applyBorder="1" applyAlignment="1" applyProtection="0">
      <alignment horizontal="center" vertical="center"/>
    </xf>
    <xf numFmtId="61" fontId="25" fillId="2" borderId="16" applyNumberFormat="1" applyFont="1" applyFill="1" applyBorder="1" applyAlignment="1" applyProtection="0">
      <alignment horizontal="center" vertical="center"/>
    </xf>
    <xf numFmtId="4" fontId="20" fillId="2" borderId="16" applyNumberFormat="1" applyFont="1" applyFill="1" applyBorder="1" applyAlignment="1" applyProtection="0">
      <alignment vertical="center"/>
    </xf>
    <xf numFmtId="65" fontId="20" fillId="2" borderId="16" applyNumberFormat="1" applyFont="1" applyFill="1" applyBorder="1" applyAlignment="1" applyProtection="0">
      <alignment vertical="center"/>
    </xf>
    <xf numFmtId="63" fontId="24" fillId="2" borderId="16" applyNumberFormat="1" applyFont="1" applyFill="1" applyBorder="1" applyAlignment="1" applyProtection="0">
      <alignment horizontal="center" vertical="center"/>
    </xf>
    <xf numFmtId="59" fontId="24" fillId="2" borderId="16" applyNumberFormat="1" applyFont="1" applyFill="1" applyBorder="1" applyAlignment="1" applyProtection="0">
      <alignment vertical="center"/>
    </xf>
    <xf numFmtId="67" fontId="24" fillId="2" borderId="16" applyNumberFormat="1" applyFont="1" applyFill="1" applyBorder="1" applyAlignment="1" applyProtection="0">
      <alignment vertical="center"/>
    </xf>
    <xf numFmtId="49" fontId="21" fillId="2" borderId="9" applyNumberFormat="1" applyFont="1" applyFill="1" applyBorder="1" applyAlignment="1" applyProtection="0">
      <alignment horizontal="left" vertical="top"/>
    </xf>
    <xf numFmtId="0" fontId="21" fillId="2" borderId="9" applyNumberFormat="0" applyFont="1" applyFill="1" applyBorder="1" applyAlignment="1" applyProtection="0">
      <alignment horizontal="left" vertical="top" wrapText="1"/>
    </xf>
    <xf numFmtId="0" fontId="25" fillId="2" borderId="9" applyNumberFormat="0" applyFont="1" applyFill="1" applyBorder="1" applyAlignment="1" applyProtection="0">
      <alignment horizontal="center" vertical="top" wrapText="1"/>
    </xf>
    <xf numFmtId="0" fontId="25" fillId="2" borderId="9" applyNumberFormat="0" applyFont="1" applyFill="1" applyBorder="1" applyAlignment="1" applyProtection="0">
      <alignment horizontal="center" vertical="center" wrapText="1"/>
    </xf>
    <xf numFmtId="4" fontId="21" fillId="2" borderId="9" applyNumberFormat="1" applyFont="1" applyFill="1" applyBorder="1" applyAlignment="1" applyProtection="0">
      <alignment horizontal="left" vertical="top" wrapText="1"/>
    </xf>
    <xf numFmtId="65" fontId="21" fillId="2" borderId="9" applyNumberFormat="1" applyFont="1" applyFill="1" applyBorder="1" applyAlignment="1" applyProtection="0">
      <alignment horizontal="left" vertical="top" wrapText="1"/>
    </xf>
    <xf numFmtId="0" fontId="24" fillId="2" borderId="9" applyNumberFormat="0" applyFont="1" applyFill="1" applyBorder="1" applyAlignment="1" applyProtection="0">
      <alignment horizontal="left" vertical="top" wrapText="1"/>
    </xf>
    <xf numFmtId="0" fontId="56" fillId="2" borderId="8" applyNumberFormat="0" applyFont="1" applyFill="1" applyBorder="1" applyAlignment="1" applyProtection="0">
      <alignment horizontal="center" vertical="center" wrapText="1"/>
    </xf>
    <xf numFmtId="0" fontId="25" fillId="2" borderId="8" applyNumberFormat="0" applyFont="1" applyFill="1" applyBorder="1" applyAlignment="1" applyProtection="0">
      <alignment horizontal="center" vertical="center" wrapText="1"/>
    </xf>
    <xf numFmtId="61" fontId="25" fillId="2" borderId="8" applyNumberFormat="1" applyFont="1" applyFill="1" applyBorder="1" applyAlignment="1" applyProtection="0">
      <alignment horizontal="center" vertical="center" wrapText="1"/>
    </xf>
    <xf numFmtId="4" fontId="56" fillId="2" borderId="8" applyNumberFormat="1" applyFont="1" applyFill="1" applyBorder="1" applyAlignment="1" applyProtection="0">
      <alignment horizontal="center" vertical="center" wrapText="1"/>
    </xf>
    <xf numFmtId="65" fontId="56" fillId="2" borderId="8" applyNumberFormat="1" applyFont="1" applyFill="1" applyBorder="1" applyAlignment="1" applyProtection="0">
      <alignment horizontal="center" vertical="center" wrapText="1"/>
    </xf>
    <xf numFmtId="1" fontId="24" fillId="2" borderId="8" applyNumberFormat="1" applyFont="1" applyFill="1" applyBorder="1" applyAlignment="1" applyProtection="0">
      <alignment horizontal="center" vertical="center" wrapText="1"/>
    </xf>
    <xf numFmtId="59" fontId="24" fillId="2" borderId="8" applyNumberFormat="1" applyFont="1" applyFill="1" applyBorder="1" applyAlignment="1" applyProtection="0">
      <alignment horizontal="center" vertical="center" wrapText="1"/>
    </xf>
    <xf numFmtId="67" fontId="24" fillId="2" borderId="8" applyNumberFormat="1" applyFont="1" applyFill="1" applyBorder="1" applyAlignment="1" applyProtection="0">
      <alignment horizontal="center" vertical="center"/>
    </xf>
    <xf numFmtId="0" fontId="57" fillId="2" borderId="11" applyNumberFormat="0" applyFont="1" applyFill="1" applyBorder="1" applyAlignment="1" applyProtection="0">
      <alignment vertical="center"/>
    </xf>
    <xf numFmtId="4" fontId="58" fillId="2" borderId="15" applyNumberFormat="1" applyFont="1" applyFill="1" applyBorder="1" applyAlignment="1" applyProtection="0">
      <alignment vertical="center"/>
    </xf>
    <xf numFmtId="4" fontId="57" fillId="2" borderId="9" applyNumberFormat="1" applyFont="1" applyFill="1" applyBorder="1" applyAlignment="1" applyProtection="0">
      <alignment vertical="bottom"/>
    </xf>
    <xf numFmtId="0" fontId="57" fillId="2" borderId="9" applyNumberFormat="0" applyFont="1" applyFill="1" applyBorder="1" applyAlignment="1" applyProtection="0">
      <alignment vertical="bottom"/>
    </xf>
    <xf numFmtId="0" fontId="57" fillId="2" borderId="10" applyNumberFormat="0" applyFont="1" applyFill="1" applyBorder="1" applyAlignment="1" applyProtection="0">
      <alignment vertical="bottom"/>
    </xf>
    <xf numFmtId="0" fontId="56" fillId="2" borderId="13" applyNumberFormat="0" applyFont="1" applyFill="1" applyBorder="1" applyAlignment="1" applyProtection="0">
      <alignment horizontal="center" vertical="center" wrapText="1"/>
    </xf>
    <xf numFmtId="0" fontId="25" fillId="2" borderId="13" applyNumberFormat="0" applyFont="1" applyFill="1" applyBorder="1" applyAlignment="1" applyProtection="0">
      <alignment horizontal="center" vertical="center" wrapText="1"/>
    </xf>
    <xf numFmtId="61" fontId="25" fillId="2" borderId="13" applyNumberFormat="1" applyFont="1" applyFill="1" applyBorder="1" applyAlignment="1" applyProtection="0">
      <alignment horizontal="center" vertical="center" wrapText="1"/>
    </xf>
    <xf numFmtId="4" fontId="56" fillId="2" borderId="13" applyNumberFormat="1" applyFont="1" applyFill="1" applyBorder="1" applyAlignment="1" applyProtection="0">
      <alignment horizontal="center" vertical="center" wrapText="1"/>
    </xf>
    <xf numFmtId="65" fontId="56" fillId="2" borderId="13" applyNumberFormat="1" applyFont="1" applyFill="1" applyBorder="1" applyAlignment="1" applyProtection="0">
      <alignment horizontal="center" vertical="center" wrapText="1"/>
    </xf>
    <xf numFmtId="1" fontId="24" fillId="2" borderId="13" applyNumberFormat="1" applyFont="1" applyFill="1" applyBorder="1" applyAlignment="1" applyProtection="0">
      <alignment horizontal="center" vertical="center" wrapText="1"/>
    </xf>
    <xf numFmtId="59" fontId="24" fillId="2" borderId="13" applyNumberFormat="1" applyFont="1" applyFill="1" applyBorder="1" applyAlignment="1" applyProtection="0">
      <alignment horizontal="center" vertical="center" wrapText="1"/>
    </xf>
    <xf numFmtId="67" fontId="24" fillId="2" borderId="13" applyNumberFormat="1" applyFont="1" applyFill="1" applyBorder="1" applyAlignment="1" applyProtection="0">
      <alignment horizontal="center" vertical="center"/>
    </xf>
    <xf numFmtId="49" fontId="5" fillId="3" borderId="48" applyNumberFormat="1" applyFont="1" applyFill="1" applyBorder="1" applyAlignment="1" applyProtection="0">
      <alignment horizontal="left" vertical="center"/>
    </xf>
    <xf numFmtId="0" fontId="48" fillId="3" borderId="49" applyNumberFormat="0" applyFont="1" applyFill="1" applyBorder="1" applyAlignment="1" applyProtection="0">
      <alignment horizontal="left" vertical="top"/>
    </xf>
    <xf numFmtId="0" fontId="32" fillId="3" borderId="49" applyNumberFormat="0" applyFont="1" applyFill="1" applyBorder="1" applyAlignment="1" applyProtection="0">
      <alignment horizontal="center" vertical="top"/>
    </xf>
    <xf numFmtId="0" fontId="32" fillId="3" borderId="49" applyNumberFormat="0" applyFont="1" applyFill="1" applyBorder="1" applyAlignment="1" applyProtection="0">
      <alignment horizontal="center" vertical="center"/>
    </xf>
    <xf numFmtId="4" fontId="48" fillId="3" borderId="49" applyNumberFormat="1" applyFont="1" applyFill="1" applyBorder="1" applyAlignment="1" applyProtection="0">
      <alignment horizontal="left" vertical="top"/>
    </xf>
    <xf numFmtId="65" fontId="48" fillId="3" borderId="49" applyNumberFormat="1" applyFont="1" applyFill="1" applyBorder="1" applyAlignment="1" applyProtection="0">
      <alignment horizontal="left" vertical="top"/>
    </xf>
    <xf numFmtId="63" fontId="49" fillId="3" borderId="49" applyNumberFormat="1" applyFont="1" applyFill="1" applyBorder="1" applyAlignment="1" applyProtection="0">
      <alignment horizontal="left" vertical="top"/>
    </xf>
    <xf numFmtId="0" fontId="49" fillId="3" borderId="49" applyNumberFormat="0" applyFont="1" applyFill="1" applyBorder="1" applyAlignment="1" applyProtection="0">
      <alignment horizontal="left" vertical="top"/>
    </xf>
    <xf numFmtId="0" fontId="49" fillId="3" borderId="50" applyNumberFormat="0" applyFont="1" applyFill="1" applyBorder="1" applyAlignment="1" applyProtection="0">
      <alignment horizontal="left" vertical="top"/>
    </xf>
    <xf numFmtId="49" fontId="59" fillId="4" borderId="42" applyNumberFormat="1" applyFont="1" applyFill="1" applyBorder="1" applyAlignment="1" applyProtection="0">
      <alignment horizontal="center" vertical="center" wrapText="1"/>
    </xf>
    <xf numFmtId="49" fontId="59" fillId="4" borderId="43" applyNumberFormat="1" applyFont="1" applyFill="1" applyBorder="1" applyAlignment="1" applyProtection="0">
      <alignment horizontal="center" vertical="center" wrapText="1"/>
    </xf>
    <xf numFmtId="3" fontId="54" fillId="4" borderId="43" applyNumberFormat="1" applyFont="1" applyFill="1" applyBorder="1" applyAlignment="1" applyProtection="0">
      <alignment horizontal="center" vertical="center"/>
    </xf>
    <xf numFmtId="61" fontId="54" fillId="4" borderId="43" applyNumberFormat="1" applyFont="1" applyFill="1" applyBorder="1" applyAlignment="1" applyProtection="0">
      <alignment horizontal="center" vertical="center"/>
    </xf>
    <xf numFmtId="4" fontId="60" fillId="4" borderId="43" applyNumberFormat="1" applyFont="1" applyFill="1" applyBorder="1" applyAlignment="1" applyProtection="0">
      <alignment horizontal="right" vertical="center"/>
    </xf>
    <xf numFmtId="65" fontId="20" fillId="4" borderId="43" applyNumberFormat="1" applyFont="1" applyFill="1" applyBorder="1" applyAlignment="1" applyProtection="0">
      <alignment horizontal="right" vertical="center"/>
    </xf>
    <xf numFmtId="63" fontId="24" fillId="4" borderId="43" applyNumberFormat="1" applyFont="1" applyFill="1" applyBorder="1" applyAlignment="1" applyProtection="0">
      <alignment horizontal="center" vertical="center"/>
    </xf>
    <xf numFmtId="59" fontId="24" fillId="4" borderId="43" applyNumberFormat="1" applyFont="1" applyFill="1" applyBorder="1" applyAlignment="1" applyProtection="0">
      <alignment vertical="bottom"/>
    </xf>
    <xf numFmtId="67" fontId="24" fillId="4" borderId="44" applyNumberFormat="1" applyFont="1" applyFill="1" applyBorder="1" applyAlignment="1" applyProtection="0">
      <alignment horizontal="right" vertical="center"/>
    </xf>
    <xf numFmtId="3" fontId="42" fillId="4" borderId="43" applyNumberFormat="1" applyFont="1" applyFill="1" applyBorder="1" applyAlignment="1" applyProtection="0">
      <alignment horizontal="center" vertical="center"/>
    </xf>
    <xf numFmtId="61" fontId="42" fillId="4" borderId="43" applyNumberFormat="1" applyFont="1" applyFill="1" applyBorder="1" applyAlignment="1" applyProtection="0">
      <alignment horizontal="center" vertical="center"/>
    </xf>
    <xf numFmtId="4" fontId="43" fillId="4" borderId="43" applyNumberFormat="1" applyFont="1" applyFill="1" applyBorder="1" applyAlignment="1" applyProtection="0">
      <alignment horizontal="right" vertical="center"/>
    </xf>
    <xf numFmtId="4" fontId="61" fillId="2" borderId="9" applyNumberFormat="1" applyFont="1" applyFill="1" applyBorder="1" applyAlignment="1" applyProtection="0">
      <alignment vertical="bottom"/>
    </xf>
    <xf numFmtId="0" fontId="62" fillId="4" borderId="42" applyNumberFormat="0" applyFont="1" applyFill="1" applyBorder="1" applyAlignment="1" applyProtection="0">
      <alignment horizontal="left" vertical="center" wrapText="1"/>
    </xf>
    <xf numFmtId="0" fontId="62" fillId="4" borderId="43" applyNumberFormat="0" applyFont="1" applyFill="1" applyBorder="1" applyAlignment="1" applyProtection="0">
      <alignment horizontal="left" vertical="center" wrapText="1"/>
    </xf>
    <xf numFmtId="49" fontId="59" fillId="2" borderId="42" applyNumberFormat="1" applyFont="1" applyFill="1" applyBorder="1" applyAlignment="1" applyProtection="0">
      <alignment horizontal="center" vertical="center" wrapText="1"/>
    </xf>
    <xf numFmtId="49" fontId="59" fillId="2" borderId="43" applyNumberFormat="1" applyFont="1" applyFill="1" applyBorder="1" applyAlignment="1" applyProtection="0">
      <alignment horizontal="center" vertical="center" wrapText="1"/>
    </xf>
    <xf numFmtId="3" fontId="25" fillId="2" borderId="43" applyNumberFormat="1" applyFont="1" applyFill="1" applyBorder="1" applyAlignment="1" applyProtection="0">
      <alignment horizontal="center" vertical="center"/>
    </xf>
    <xf numFmtId="61" fontId="25" fillId="2" borderId="43" applyNumberFormat="1" applyFont="1" applyFill="1" applyBorder="1" applyAlignment="1" applyProtection="0">
      <alignment horizontal="center" vertical="center"/>
    </xf>
    <xf numFmtId="4" fontId="17" fillId="2" borderId="43" applyNumberFormat="1" applyFont="1" applyFill="1" applyBorder="1" applyAlignment="1" applyProtection="0">
      <alignment horizontal="right" vertical="center"/>
    </xf>
    <xf numFmtId="65" fontId="17" fillId="2" borderId="43" applyNumberFormat="1" applyFont="1" applyFill="1" applyBorder="1" applyAlignment="1" applyProtection="0">
      <alignment horizontal="right" vertical="center"/>
    </xf>
    <xf numFmtId="63" fontId="24" fillId="2" borderId="43" applyNumberFormat="1" applyFont="1" applyFill="1" applyBorder="1" applyAlignment="1" applyProtection="0">
      <alignment horizontal="center" vertical="center"/>
    </xf>
    <xf numFmtId="59" fontId="24" fillId="2" borderId="43" applyNumberFormat="1" applyFont="1" applyFill="1" applyBorder="1" applyAlignment="1" applyProtection="0">
      <alignment vertical="bottom"/>
    </xf>
    <xf numFmtId="67" fontId="24" fillId="2" borderId="44" applyNumberFormat="1" applyFont="1" applyFill="1" applyBorder="1" applyAlignment="1" applyProtection="0">
      <alignment horizontal="right" vertical="center"/>
    </xf>
    <xf numFmtId="4" fontId="63" fillId="4" borderId="43" applyNumberFormat="1" applyFont="1" applyFill="1" applyBorder="1" applyAlignment="1" applyProtection="0">
      <alignment horizontal="right" vertical="center"/>
    </xf>
    <xf numFmtId="65" fontId="17" fillId="4" borderId="43" applyNumberFormat="1" applyFont="1" applyFill="1" applyBorder="1" applyAlignment="1" applyProtection="0">
      <alignment horizontal="right" vertical="center"/>
    </xf>
    <xf numFmtId="4" fontId="64" fillId="2" borderId="43" applyNumberFormat="1" applyFont="1" applyFill="1" applyBorder="1" applyAlignment="1" applyProtection="0">
      <alignment horizontal="right" vertical="center"/>
    </xf>
    <xf numFmtId="59" fontId="24" fillId="2" borderId="43" applyNumberFormat="1" applyFont="1" applyFill="1" applyBorder="1" applyAlignment="1" applyProtection="0">
      <alignment horizontal="right" vertical="center"/>
    </xf>
    <xf numFmtId="49" fontId="24" fillId="4" borderId="42" applyNumberFormat="1" applyFont="1" applyFill="1" applyBorder="1" applyAlignment="1" applyProtection="0">
      <alignment horizontal="left" vertical="center" wrapText="1"/>
    </xf>
    <xf numFmtId="49" fontId="24" fillId="4" borderId="43" applyNumberFormat="1" applyFont="1" applyFill="1" applyBorder="1" applyAlignment="1" applyProtection="0">
      <alignment horizontal="left" vertical="center" wrapText="1"/>
    </xf>
    <xf numFmtId="64" fontId="42" fillId="4" borderId="43" applyNumberFormat="1" applyFont="1" applyFill="1" applyBorder="1" applyAlignment="1" applyProtection="0">
      <alignment horizontal="center" vertical="center"/>
    </xf>
    <xf numFmtId="4" fontId="64" fillId="4" borderId="43" applyNumberFormat="1" applyFont="1" applyFill="1" applyBorder="1" applyAlignment="1" applyProtection="0">
      <alignment horizontal="right" vertical="center"/>
    </xf>
    <xf numFmtId="66" fontId="24" fillId="4" borderId="43" applyNumberFormat="1" applyFont="1" applyFill="1" applyBorder="1" applyAlignment="1" applyProtection="0">
      <alignment horizontal="center" vertical="center"/>
    </xf>
    <xf numFmtId="60" fontId="24" fillId="4" borderId="44" applyNumberFormat="1" applyFont="1" applyFill="1" applyBorder="1" applyAlignment="1" applyProtection="0">
      <alignment horizontal="right" vertical="center"/>
    </xf>
    <xf numFmtId="59" fontId="24" fillId="7" borderId="43" applyNumberFormat="1" applyFont="1" applyFill="1" applyBorder="1" applyAlignment="1" applyProtection="0">
      <alignment horizontal="right" vertical="center"/>
    </xf>
    <xf numFmtId="4" fontId="44" fillId="2" borderId="9" applyNumberFormat="1" applyFont="1" applyFill="1" applyBorder="1" applyAlignment="1" applyProtection="0">
      <alignment vertical="bottom"/>
    </xf>
    <xf numFmtId="61" fontId="42" fillId="2" borderId="43" applyNumberFormat="1" applyFont="1" applyFill="1" applyBorder="1" applyAlignment="1" applyProtection="0">
      <alignment horizontal="center" vertical="center"/>
    </xf>
    <xf numFmtId="49" fontId="65" fillId="4" borderId="42" applyNumberFormat="1" applyFont="1" applyFill="1" applyBorder="1" applyAlignment="1" applyProtection="0">
      <alignment horizontal="left" vertical="center" wrapText="1"/>
    </xf>
    <xf numFmtId="49" fontId="65" fillId="4" borderId="43" applyNumberFormat="1" applyFont="1" applyFill="1" applyBorder="1" applyAlignment="1" applyProtection="0">
      <alignment horizontal="left" vertical="center" wrapText="1"/>
    </xf>
    <xf numFmtId="0" fontId="62" fillId="4" borderId="42" applyNumberFormat="0" applyFont="1" applyFill="1" applyBorder="1" applyAlignment="1" applyProtection="0">
      <alignment horizontal="center" vertical="center" wrapText="1"/>
    </xf>
    <xf numFmtId="0" fontId="62" fillId="4" borderId="43" applyNumberFormat="0" applyFont="1" applyFill="1" applyBorder="1" applyAlignment="1" applyProtection="0">
      <alignment horizontal="center" vertical="center" wrapText="1"/>
    </xf>
    <xf numFmtId="4" fontId="64" fillId="4" borderId="43" applyNumberFormat="1" applyFont="1" applyFill="1" applyBorder="1" applyAlignment="1" applyProtection="0">
      <alignment horizontal="right" vertical="center" wrapText="1"/>
    </xf>
    <xf numFmtId="65" fontId="53" fillId="4" borderId="43" applyNumberFormat="1" applyFont="1" applyFill="1" applyBorder="1" applyAlignment="1" applyProtection="0">
      <alignment horizontal="right" vertical="center" wrapText="1"/>
    </xf>
    <xf numFmtId="0" fontId="8" fillId="4" borderId="42" applyNumberFormat="0" applyFont="1" applyFill="1" applyBorder="1" applyAlignment="1" applyProtection="0">
      <alignment horizontal="center" vertical="center" wrapText="1"/>
    </xf>
    <xf numFmtId="0" fontId="8" fillId="4" borderId="43" applyNumberFormat="0" applyFont="1" applyFill="1" applyBorder="1" applyAlignment="1" applyProtection="0">
      <alignment horizontal="center" vertical="center" wrapText="1"/>
    </xf>
    <xf numFmtId="0" fontId="45" fillId="4" borderId="51" applyNumberFormat="0" applyFont="1" applyFill="1" applyBorder="1" applyAlignment="1" applyProtection="0">
      <alignment horizontal="right" vertical="center" wrapText="1"/>
    </xf>
    <xf numFmtId="0" fontId="45" fillId="4" borderId="52" applyNumberFormat="0" applyFont="1" applyFill="1" applyBorder="1" applyAlignment="1" applyProtection="0">
      <alignment horizontal="right" vertical="center" wrapText="1"/>
    </xf>
    <xf numFmtId="0" fontId="46" fillId="4" borderId="52" applyNumberFormat="0" applyFont="1" applyFill="1" applyBorder="1" applyAlignment="1" applyProtection="0">
      <alignment horizontal="center" vertical="center" wrapText="1"/>
    </xf>
    <xf numFmtId="4" fontId="45" fillId="4" borderId="52" applyNumberFormat="1" applyFont="1" applyFill="1" applyBorder="1" applyAlignment="1" applyProtection="0">
      <alignment horizontal="right" vertical="center" wrapText="1"/>
    </xf>
    <xf numFmtId="65" fontId="45" fillId="4" borderId="52" applyNumberFormat="1" applyFont="1" applyFill="1" applyBorder="1" applyAlignment="1" applyProtection="0">
      <alignment horizontal="right" vertical="center" wrapText="1"/>
    </xf>
    <xf numFmtId="63" fontId="47" fillId="4" borderId="52" applyNumberFormat="1" applyFont="1" applyFill="1" applyBorder="1" applyAlignment="1" applyProtection="0">
      <alignment horizontal="center" vertical="center" wrapText="1"/>
    </xf>
    <xf numFmtId="59" fontId="24" fillId="4" borderId="52" applyNumberFormat="1" applyFont="1" applyFill="1" applyBorder="1" applyAlignment="1" applyProtection="0">
      <alignment horizontal="right" vertical="center"/>
    </xf>
    <xf numFmtId="0" fontId="47" fillId="4" borderId="53" applyNumberFormat="0" applyFont="1" applyFill="1" applyBorder="1" applyAlignment="1" applyProtection="0">
      <alignment horizontal="right" vertical="center" wrapText="1"/>
    </xf>
    <xf numFmtId="3" fontId="54" fillId="2" borderId="13" applyNumberFormat="1" applyFont="1" applyFill="1" applyBorder="1" applyAlignment="1" applyProtection="0">
      <alignment horizontal="center" vertical="center"/>
    </xf>
    <xf numFmtId="61" fontId="54" fillId="2" borderId="13" applyNumberFormat="1" applyFont="1" applyFill="1" applyBorder="1" applyAlignment="1" applyProtection="0">
      <alignment horizontal="center" vertical="center"/>
    </xf>
    <xf numFmtId="4" fontId="55" fillId="2" borderId="13" applyNumberFormat="1" applyFont="1" applyFill="1" applyBorder="1" applyAlignment="1" applyProtection="0">
      <alignment horizontal="right" vertical="center"/>
    </xf>
    <xf numFmtId="0" fontId="20" fillId="2" borderId="42" applyNumberFormat="0" applyFont="1" applyFill="1" applyBorder="1" applyAlignment="1" applyProtection="0">
      <alignment horizontal="left" vertical="center" wrapText="1"/>
    </xf>
    <xf numFmtId="0" fontId="20" fillId="2" borderId="43" applyNumberFormat="0" applyFont="1" applyFill="1" applyBorder="1" applyAlignment="1" applyProtection="0">
      <alignment horizontal="left" vertical="center" wrapText="1"/>
    </xf>
    <xf numFmtId="0" fontId="45" fillId="4" borderId="51" applyNumberFormat="0" applyFont="1" applyFill="1" applyBorder="1" applyAlignment="1" applyProtection="0">
      <alignment horizontal="left" vertical="center" wrapText="1"/>
    </xf>
    <xf numFmtId="0" fontId="45" fillId="4" borderId="52" applyNumberFormat="0" applyFont="1" applyFill="1" applyBorder="1" applyAlignment="1" applyProtection="0">
      <alignment horizontal="left" vertical="center" wrapText="1"/>
    </xf>
    <xf numFmtId="0" fontId="12" fillId="2" borderId="9" applyNumberFormat="0" applyFont="1" applyFill="1" applyBorder="1" applyAlignment="1" applyProtection="0">
      <alignment vertical="center" wrapText="1"/>
    </xf>
    <xf numFmtId="0" fontId="12" fillId="2" borderId="18" applyNumberFormat="0" applyFont="1" applyFill="1" applyBorder="1" applyAlignment="1" applyProtection="0">
      <alignment vertical="center" wrapText="1"/>
    </xf>
    <xf numFmtId="49" fontId="24" fillId="4" borderId="12" applyNumberFormat="1" applyFont="1" applyFill="1" applyBorder="1" applyAlignment="1" applyProtection="0">
      <alignment horizontal="center" vertical="center" wrapText="1"/>
    </xf>
    <xf numFmtId="65" fontId="24" fillId="2" borderId="17" applyNumberFormat="1" applyFont="1" applyFill="1" applyBorder="1" applyAlignment="1" applyProtection="0">
      <alignment vertical="center"/>
    </xf>
    <xf numFmtId="0" fontId="66" fillId="2" borderId="11" applyNumberFormat="0" applyFont="1" applyFill="1" applyBorder="1" applyAlignment="1" applyProtection="0">
      <alignment horizontal="left" vertical="center"/>
    </xf>
    <xf numFmtId="0" fontId="5" fillId="3" borderId="49" applyNumberFormat="0" applyFont="1" applyFill="1" applyBorder="1" applyAlignment="1" applyProtection="0">
      <alignment horizontal="left" vertical="center"/>
    </xf>
    <xf numFmtId="0" fontId="32" fillId="3" borderId="49" applyNumberFormat="0" applyFont="1" applyFill="1" applyBorder="1" applyAlignment="1" applyProtection="0">
      <alignment horizontal="left" vertical="center"/>
    </xf>
    <xf numFmtId="4" fontId="5" fillId="3" borderId="49" applyNumberFormat="1" applyFont="1" applyFill="1" applyBorder="1" applyAlignment="1" applyProtection="0">
      <alignment horizontal="left" vertical="center"/>
    </xf>
    <xf numFmtId="65" fontId="5" fillId="3" borderId="49" applyNumberFormat="1" applyFont="1" applyFill="1" applyBorder="1" applyAlignment="1" applyProtection="0">
      <alignment horizontal="left" vertical="center"/>
    </xf>
    <xf numFmtId="63" fontId="49" fillId="3" borderId="49" applyNumberFormat="1" applyFont="1" applyFill="1" applyBorder="1" applyAlignment="1" applyProtection="0">
      <alignment horizontal="left" vertical="center"/>
    </xf>
    <xf numFmtId="0" fontId="49" fillId="3" borderId="49" applyNumberFormat="0" applyFont="1" applyFill="1" applyBorder="1" applyAlignment="1" applyProtection="0">
      <alignment horizontal="left" vertical="center"/>
    </xf>
    <xf numFmtId="0" fontId="49" fillId="3" borderId="50" applyNumberFormat="0" applyFont="1" applyFill="1" applyBorder="1" applyAlignment="1" applyProtection="0">
      <alignment horizontal="left" vertical="center"/>
    </xf>
    <xf numFmtId="4" fontId="33" fillId="2" borderId="15" applyNumberFormat="1" applyFont="1" applyFill="1" applyBorder="1" applyAlignment="1" applyProtection="0">
      <alignment horizontal="left" vertical="center"/>
    </xf>
    <xf numFmtId="4" fontId="66" fillId="2" borderId="9" applyNumberFormat="1" applyFont="1" applyFill="1" applyBorder="1" applyAlignment="1" applyProtection="0">
      <alignment horizontal="left" vertical="center"/>
    </xf>
    <xf numFmtId="0" fontId="66" fillId="2" borderId="9" applyNumberFormat="0" applyFont="1" applyFill="1" applyBorder="1" applyAlignment="1" applyProtection="0">
      <alignment horizontal="left" vertical="center"/>
    </xf>
    <xf numFmtId="0" fontId="66" fillId="2" borderId="10" applyNumberFormat="0" applyFont="1" applyFill="1" applyBorder="1" applyAlignment="1" applyProtection="0">
      <alignment horizontal="left" vertical="center"/>
    </xf>
    <xf numFmtId="49" fontId="24" fillId="8" borderId="42" applyNumberFormat="1" applyFont="1" applyFill="1" applyBorder="1" applyAlignment="1" applyProtection="0">
      <alignment horizontal="left" vertical="center" wrapText="1"/>
    </xf>
    <xf numFmtId="4" fontId="36" fillId="2" borderId="15" applyNumberFormat="1" applyFont="1" applyFill="1" applyBorder="1" applyAlignment="1" applyProtection="0">
      <alignment horizontal="right" vertical="center"/>
    </xf>
    <xf numFmtId="0" fontId="5" fillId="3" borderId="13" applyNumberFormat="0" applyFont="1" applyFill="1" applyBorder="1" applyAlignment="1" applyProtection="0">
      <alignment horizontal="left" vertical="center"/>
    </xf>
    <xf numFmtId="0" fontId="68" fillId="3" borderId="13" applyNumberFormat="0" applyFont="1" applyFill="1" applyBorder="1" applyAlignment="1" applyProtection="0">
      <alignment horizontal="left" vertical="center"/>
    </xf>
    <xf numFmtId="0" fontId="68" fillId="3" borderId="13" applyNumberFormat="0" applyFont="1" applyFill="1" applyBorder="1" applyAlignment="1" applyProtection="0">
      <alignment horizontal="center" vertical="center"/>
    </xf>
    <xf numFmtId="4" fontId="5" fillId="3" borderId="13" applyNumberFormat="1" applyFont="1" applyFill="1" applyBorder="1" applyAlignment="1" applyProtection="0">
      <alignment horizontal="left" vertical="center"/>
    </xf>
    <xf numFmtId="65" fontId="5" fillId="3" borderId="13" applyNumberFormat="1" applyFont="1" applyFill="1" applyBorder="1" applyAlignment="1" applyProtection="0">
      <alignment horizontal="left" vertical="center"/>
    </xf>
    <xf numFmtId="63" fontId="5" fillId="3" borderId="13" applyNumberFormat="1" applyFont="1" applyFill="1" applyBorder="1" applyAlignment="1" applyProtection="0">
      <alignment horizontal="left" vertical="center"/>
    </xf>
    <xf numFmtId="0" fontId="5" fillId="3" borderId="14" applyNumberFormat="0" applyFont="1" applyFill="1" applyBorder="1" applyAlignment="1" applyProtection="0">
      <alignment horizontal="left" vertical="center"/>
    </xf>
    <xf numFmtId="64" fontId="54" fillId="2" borderId="13" applyNumberFormat="1" applyFont="1" applyFill="1" applyBorder="1" applyAlignment="1" applyProtection="0">
      <alignment horizontal="center" vertical="center"/>
    </xf>
    <xf numFmtId="59" fontId="24" fillId="2" borderId="13" applyNumberFormat="1" applyFont="1" applyFill="1" applyBorder="1" applyAlignment="1" applyProtection="0">
      <alignment vertical="bottom"/>
    </xf>
    <xf numFmtId="4" fontId="39" fillId="2" borderId="15" applyNumberFormat="1" applyFont="1" applyFill="1" applyBorder="1" applyAlignment="1" applyProtection="0">
      <alignment vertical="bottom"/>
    </xf>
    <xf numFmtId="0" fontId="53" fillId="4" borderId="34" applyNumberFormat="0" applyFont="1" applyFill="1" applyBorder="1" applyAlignment="1" applyProtection="0">
      <alignment horizontal="left" vertical="center" wrapText="1"/>
    </xf>
    <xf numFmtId="0" fontId="53" fillId="4" borderId="8" applyNumberFormat="0" applyFont="1" applyFill="1" applyBorder="1" applyAlignment="1" applyProtection="0">
      <alignment horizontal="left" vertical="center" wrapText="1"/>
    </xf>
    <xf numFmtId="0" fontId="42" fillId="4" borderId="8" applyNumberFormat="0" applyFont="1" applyFill="1" applyBorder="1" applyAlignment="1" applyProtection="0">
      <alignment horizontal="center" vertical="center" wrapText="1"/>
    </xf>
    <xf numFmtId="4" fontId="51" fillId="4" borderId="8" applyNumberFormat="1" applyFont="1" applyFill="1" applyBorder="1" applyAlignment="1" applyProtection="0">
      <alignment horizontal="right" vertical="center" wrapText="1"/>
    </xf>
    <xf numFmtId="3" fontId="42" fillId="2" borderId="13" applyNumberFormat="1" applyFont="1" applyFill="1" applyBorder="1" applyAlignment="1" applyProtection="0">
      <alignment horizontal="center" vertical="center"/>
    </xf>
    <xf numFmtId="61" fontId="42" fillId="2" borderId="13" applyNumberFormat="1" applyFont="1" applyFill="1" applyBorder="1" applyAlignment="1" applyProtection="0">
      <alignment horizontal="center" vertical="center"/>
    </xf>
    <xf numFmtId="4" fontId="51" fillId="2" borderId="13" applyNumberFormat="1" applyFont="1" applyFill="1" applyBorder="1" applyAlignment="1" applyProtection="0">
      <alignment horizontal="right" vertical="center"/>
    </xf>
    <xf numFmtId="0" fontId="69" fillId="3" borderId="13" applyNumberFormat="0" applyFont="1" applyFill="1" applyBorder="1" applyAlignment="1" applyProtection="0">
      <alignment horizontal="left" vertical="center"/>
    </xf>
    <xf numFmtId="0" fontId="69" fillId="3" borderId="13" applyNumberFormat="0" applyFont="1" applyFill="1" applyBorder="1" applyAlignment="1" applyProtection="0">
      <alignment horizontal="center" vertical="center"/>
    </xf>
    <xf numFmtId="4" fontId="70" fillId="3" borderId="13" applyNumberFormat="1" applyFont="1" applyFill="1" applyBorder="1" applyAlignment="1" applyProtection="0">
      <alignment horizontal="left" vertical="center"/>
    </xf>
    <xf numFmtId="65" fontId="20" fillId="2" borderId="17" applyNumberFormat="1" applyFont="1" applyFill="1" applyBorder="1" applyAlignment="1" applyProtection="0">
      <alignment vertical="center"/>
    </xf>
    <xf numFmtId="0" fontId="71" fillId="2" borderId="11" applyNumberFormat="0" applyFont="1" applyFill="1" applyBorder="1" applyAlignment="1" applyProtection="0">
      <alignment horizontal="left" vertical="center"/>
    </xf>
    <xf numFmtId="4" fontId="72" fillId="2" borderId="15" applyNumberFormat="1" applyFont="1" applyFill="1" applyBorder="1" applyAlignment="1" applyProtection="0">
      <alignment horizontal="left" vertical="center"/>
    </xf>
    <xf numFmtId="4" fontId="71" fillId="2" borderId="9" applyNumberFormat="1" applyFont="1" applyFill="1" applyBorder="1" applyAlignment="1" applyProtection="0">
      <alignment horizontal="left" vertical="center"/>
    </xf>
    <xf numFmtId="0" fontId="71" fillId="2" borderId="9" applyNumberFormat="0" applyFont="1" applyFill="1" applyBorder="1" applyAlignment="1" applyProtection="0">
      <alignment horizontal="left" vertical="center"/>
    </xf>
    <xf numFmtId="0" fontId="71" fillId="2" borderId="10" applyNumberFormat="0" applyFont="1" applyFill="1" applyBorder="1" applyAlignment="1" applyProtection="0">
      <alignment horizontal="left" vertical="center"/>
    </xf>
    <xf numFmtId="0" fontId="68" fillId="3" borderId="49" applyNumberFormat="0" applyFont="1" applyFill="1" applyBorder="1" applyAlignment="1" applyProtection="0">
      <alignment horizontal="left" vertical="center"/>
    </xf>
    <xf numFmtId="68" fontId="54" fillId="2" borderId="13" applyNumberFormat="1" applyFont="1" applyFill="1" applyBorder="1" applyAlignment="1" applyProtection="0">
      <alignment horizontal="center" vertical="center"/>
    </xf>
    <xf numFmtId="4" fontId="73" fillId="2" borderId="15" applyNumberFormat="1" applyFont="1" applyFill="1" applyBorder="1" applyAlignment="1" applyProtection="0">
      <alignment vertical="center"/>
    </xf>
    <xf numFmtId="0" fontId="74" fillId="2" borderId="11" applyNumberFormat="0" applyFont="1" applyFill="1" applyBorder="1" applyAlignment="1" applyProtection="0">
      <alignment vertical="center"/>
    </xf>
    <xf numFmtId="4" fontId="75" fillId="2" borderId="43" applyNumberFormat="1" applyFont="1" applyFill="1" applyBorder="1" applyAlignment="1" applyProtection="0">
      <alignment horizontal="right" vertical="center"/>
    </xf>
    <xf numFmtId="4" fontId="76" fillId="2" borderId="15" applyNumberFormat="1" applyFont="1" applyFill="1" applyBorder="1" applyAlignment="1" applyProtection="0">
      <alignment vertical="center"/>
    </xf>
    <xf numFmtId="4" fontId="77" fillId="2" borderId="9" applyNumberFormat="1" applyFont="1" applyFill="1" applyBorder="1" applyAlignment="1" applyProtection="0">
      <alignment vertical="bottom"/>
    </xf>
    <xf numFmtId="0" fontId="78" fillId="2" borderId="9" applyNumberFormat="0" applyFont="1" applyFill="1" applyBorder="1" applyAlignment="1" applyProtection="0">
      <alignment vertical="bottom"/>
    </xf>
    <xf numFmtId="0" fontId="78" fillId="2" borderId="10" applyNumberFormat="0" applyFont="1" applyFill="1" applyBorder="1" applyAlignment="1" applyProtection="0">
      <alignment vertical="bottom"/>
    </xf>
    <xf numFmtId="49" fontId="59" fillId="4" borderId="39" applyNumberFormat="1" applyFont="1" applyFill="1" applyBorder="1" applyAlignment="1" applyProtection="0">
      <alignment horizontal="center" vertical="center" wrapText="1"/>
    </xf>
    <xf numFmtId="49" fontId="59" fillId="4" borderId="40" applyNumberFormat="1" applyFont="1" applyFill="1" applyBorder="1" applyAlignment="1" applyProtection="0">
      <alignment horizontal="center" vertical="center" wrapText="1"/>
    </xf>
    <xf numFmtId="3" fontId="54" fillId="4" borderId="40" applyNumberFormat="1" applyFont="1" applyFill="1" applyBorder="1" applyAlignment="1" applyProtection="0">
      <alignment horizontal="center" vertical="center"/>
    </xf>
    <xf numFmtId="61" fontId="54" fillId="4" borderId="40" applyNumberFormat="1" applyFont="1" applyFill="1" applyBorder="1" applyAlignment="1" applyProtection="0">
      <alignment horizontal="center" vertical="center"/>
    </xf>
    <xf numFmtId="4" fontId="55" fillId="4" borderId="40" applyNumberFormat="1" applyFont="1" applyFill="1" applyBorder="1" applyAlignment="1" applyProtection="0">
      <alignment horizontal="right" vertical="center"/>
    </xf>
    <xf numFmtId="65" fontId="12" fillId="4" borderId="40" applyNumberFormat="1" applyFont="1" applyFill="1" applyBorder="1" applyAlignment="1" applyProtection="0">
      <alignment horizontal="right" vertical="center"/>
    </xf>
    <xf numFmtId="63" fontId="24" fillId="4" borderId="40" applyNumberFormat="1" applyFont="1" applyFill="1" applyBorder="1" applyAlignment="1" applyProtection="0">
      <alignment horizontal="center" vertical="center"/>
    </xf>
    <xf numFmtId="59" fontId="24" fillId="4" borderId="40" applyNumberFormat="1" applyFont="1" applyFill="1" applyBorder="1" applyAlignment="1" applyProtection="0">
      <alignment vertical="bottom"/>
    </xf>
    <xf numFmtId="67" fontId="24" fillId="4" borderId="41" applyNumberFormat="1" applyFont="1" applyFill="1" applyBorder="1" applyAlignment="1" applyProtection="0">
      <alignment horizontal="right" vertical="center"/>
    </xf>
    <xf numFmtId="4" fontId="51" fillId="4" borderId="43" applyNumberFormat="1" applyFont="1" applyFill="1" applyBorder="1" applyAlignment="1" applyProtection="0">
      <alignment horizontal="right" vertical="center"/>
    </xf>
    <xf numFmtId="65" fontId="12" fillId="4" borderId="43" applyNumberFormat="1" applyFont="1" applyFill="1" applyBorder="1" applyAlignment="1" applyProtection="0">
      <alignment horizontal="right" vertical="center"/>
    </xf>
    <xf numFmtId="49" fontId="5" fillId="3" borderId="54" applyNumberFormat="1" applyFont="1" applyFill="1" applyBorder="1" applyAlignment="1" applyProtection="0">
      <alignment horizontal="left" vertical="center"/>
    </xf>
    <xf numFmtId="0" fontId="5" fillId="3" borderId="55" applyNumberFormat="0" applyFont="1" applyFill="1" applyBorder="1" applyAlignment="1" applyProtection="0">
      <alignment horizontal="left" vertical="center"/>
    </xf>
    <xf numFmtId="0" fontId="69" fillId="3" borderId="55" applyNumberFormat="0" applyFont="1" applyFill="1" applyBorder="1" applyAlignment="1" applyProtection="0">
      <alignment horizontal="left" vertical="center"/>
    </xf>
    <xf numFmtId="0" fontId="69" fillId="3" borderId="55" applyNumberFormat="0" applyFont="1" applyFill="1" applyBorder="1" applyAlignment="1" applyProtection="0">
      <alignment horizontal="center" vertical="center"/>
    </xf>
    <xf numFmtId="4" fontId="70" fillId="3" borderId="55" applyNumberFormat="1" applyFont="1" applyFill="1" applyBorder="1" applyAlignment="1" applyProtection="0">
      <alignment horizontal="left" vertical="center"/>
    </xf>
    <xf numFmtId="65" fontId="5" fillId="3" borderId="55" applyNumberFormat="1" applyFont="1" applyFill="1" applyBorder="1" applyAlignment="1" applyProtection="0">
      <alignment horizontal="left" vertical="center"/>
    </xf>
    <xf numFmtId="63" fontId="5" fillId="3" borderId="55" applyNumberFormat="1" applyFont="1" applyFill="1" applyBorder="1" applyAlignment="1" applyProtection="0">
      <alignment horizontal="left" vertical="center"/>
    </xf>
    <xf numFmtId="0" fontId="5" fillId="3" borderId="56" applyNumberFormat="0" applyFont="1" applyFill="1" applyBorder="1" applyAlignment="1" applyProtection="0">
      <alignment horizontal="left" vertical="center"/>
    </xf>
    <xf numFmtId="4" fontId="79" fillId="2" borderId="15" applyNumberFormat="1" applyFont="1" applyFill="1" applyBorder="1" applyAlignment="1" applyProtection="0">
      <alignment vertical="center"/>
    </xf>
    <xf numFmtId="4" fontId="37" fillId="2" borderId="9" applyNumberFormat="1" applyFont="1" applyFill="1" applyBorder="1" applyAlignment="1" applyProtection="0">
      <alignment vertical="bottom"/>
    </xf>
    <xf numFmtId="0" fontId="37" fillId="2" borderId="9" applyNumberFormat="0" applyFont="1" applyFill="1" applyBorder="1" applyAlignment="1" applyProtection="0">
      <alignment vertical="bottom"/>
    </xf>
    <xf numFmtId="0" fontId="37" fillId="2" borderId="10" applyNumberFormat="0" applyFont="1" applyFill="1" applyBorder="1" applyAlignment="1" applyProtection="0">
      <alignment vertical="bottom"/>
    </xf>
    <xf numFmtId="0" fontId="47" fillId="4" borderId="34" applyNumberFormat="0" applyFont="1" applyFill="1" applyBorder="1" applyAlignment="1" applyProtection="0">
      <alignment horizontal="left" vertical="center" wrapText="1"/>
    </xf>
    <xf numFmtId="0" fontId="47" fillId="4" borderId="8" applyNumberFormat="0" applyFont="1" applyFill="1" applyBorder="1" applyAlignment="1" applyProtection="0">
      <alignment horizontal="left" vertical="center" wrapText="1"/>
    </xf>
    <xf numFmtId="4" fontId="43" fillId="4" borderId="8" applyNumberFormat="1" applyFont="1" applyFill="1" applyBorder="1" applyAlignment="1" applyProtection="0">
      <alignment horizontal="right" vertical="center" wrapText="1"/>
    </xf>
    <xf numFmtId="65" fontId="50" fillId="4" borderId="8" applyNumberFormat="1" applyFont="1" applyFill="1" applyBorder="1" applyAlignment="1" applyProtection="0">
      <alignment horizontal="right" vertical="center" wrapText="1"/>
    </xf>
    <xf numFmtId="69" fontId="42" fillId="2" borderId="13" applyNumberFormat="1" applyFont="1" applyFill="1" applyBorder="1" applyAlignment="1" applyProtection="0">
      <alignment horizontal="center" vertical="center"/>
    </xf>
    <xf numFmtId="4" fontId="50" fillId="4" borderId="8" applyNumberFormat="1" applyFont="1" applyFill="1" applyBorder="1" applyAlignment="1" applyProtection="0">
      <alignment horizontal="right" vertical="center" wrapText="1"/>
    </xf>
    <xf numFmtId="0" fontId="68" fillId="3" borderId="55" applyNumberFormat="0" applyFont="1" applyFill="1" applyBorder="1" applyAlignment="1" applyProtection="0">
      <alignment horizontal="left" vertical="center"/>
    </xf>
    <xf numFmtId="0" fontId="68" fillId="3" borderId="55" applyNumberFormat="0" applyFont="1" applyFill="1" applyBorder="1" applyAlignment="1" applyProtection="0">
      <alignment horizontal="center" vertical="center"/>
    </xf>
    <xf numFmtId="4" fontId="5" fillId="3" borderId="55" applyNumberFormat="1" applyFont="1" applyFill="1" applyBorder="1" applyAlignment="1" applyProtection="0">
      <alignment horizontal="left" vertical="center"/>
    </xf>
    <xf numFmtId="0" fontId="20" fillId="2" borderId="39" applyNumberFormat="0" applyFont="1" applyFill="1" applyBorder="1" applyAlignment="1" applyProtection="0">
      <alignment horizontal="right" vertical="center" wrapText="1"/>
    </xf>
    <xf numFmtId="0" fontId="20" fillId="2" borderId="40" applyNumberFormat="0" applyFont="1" applyFill="1" applyBorder="1" applyAlignment="1" applyProtection="0">
      <alignment horizontal="right" vertical="center" wrapText="1"/>
    </xf>
    <xf numFmtId="0" fontId="20" fillId="2" borderId="42" applyNumberFormat="0" applyFont="1" applyFill="1" applyBorder="1" applyAlignment="1" applyProtection="0">
      <alignment horizontal="right" vertical="center" wrapText="1"/>
    </xf>
    <xf numFmtId="0" fontId="20" fillId="2" borderId="43" applyNumberFormat="0" applyFont="1" applyFill="1" applyBorder="1" applyAlignment="1" applyProtection="0">
      <alignment horizontal="right" vertical="center" wrapText="1"/>
    </xf>
    <xf numFmtId="0" fontId="20" fillId="2" borderId="45" applyNumberFormat="0" applyFont="1" applyFill="1" applyBorder="1" applyAlignment="1" applyProtection="0">
      <alignment horizontal="right" vertical="center" wrapText="1"/>
    </xf>
    <xf numFmtId="0" fontId="20" fillId="2" borderId="46" applyNumberFormat="0" applyFont="1" applyFill="1" applyBorder="1" applyAlignment="1" applyProtection="0">
      <alignment horizontal="right" vertical="center" wrapText="1"/>
    </xf>
    <xf numFmtId="4" fontId="60" fillId="4" borderId="40" applyNumberFormat="1" applyFont="1" applyFill="1" applyBorder="1" applyAlignment="1" applyProtection="0">
      <alignment horizontal="right" vertical="center"/>
    </xf>
    <xf numFmtId="65" fontId="20" fillId="4" borderId="40" applyNumberFormat="1" applyFont="1" applyFill="1" applyBorder="1" applyAlignment="1" applyProtection="0">
      <alignment horizontal="right" vertical="center"/>
    </xf>
    <xf numFmtId="4" fontId="37" fillId="2" borderId="15" applyNumberFormat="1" applyFont="1" applyFill="1" applyBorder="1" applyAlignment="1" applyProtection="0">
      <alignment vertical="center"/>
    </xf>
    <xf numFmtId="4" fontId="80" fillId="2" borderId="15" applyNumberFormat="1" applyFont="1" applyFill="1" applyBorder="1" applyAlignment="1" applyProtection="0">
      <alignment vertical="center"/>
    </xf>
    <xf numFmtId="4" fontId="81" fillId="2" borderId="9" applyNumberFormat="1" applyFont="1" applyFill="1" applyBorder="1" applyAlignment="1" applyProtection="0">
      <alignment vertical="bottom"/>
    </xf>
    <xf numFmtId="0" fontId="82" fillId="2" borderId="39" applyNumberFormat="0" applyFont="1" applyFill="1" applyBorder="1" applyAlignment="1" applyProtection="0">
      <alignment horizontal="right" vertical="center" wrapText="1"/>
    </xf>
    <xf numFmtId="0" fontId="82" fillId="2" borderId="40" applyNumberFormat="0" applyFont="1" applyFill="1" applyBorder="1" applyAlignment="1" applyProtection="0">
      <alignment horizontal="right" vertical="center" wrapText="1"/>
    </xf>
    <xf numFmtId="0" fontId="42" fillId="2" borderId="13" applyNumberFormat="0" applyFont="1" applyFill="1" applyBorder="1" applyAlignment="1" applyProtection="0">
      <alignment horizontal="center" vertical="center"/>
    </xf>
    <xf numFmtId="3" fontId="42" fillId="4" borderId="40" applyNumberFormat="1" applyFont="1" applyFill="1" applyBorder="1" applyAlignment="1" applyProtection="0">
      <alignment horizontal="center" vertical="center"/>
    </xf>
    <xf numFmtId="61" fontId="42" fillId="4" borderId="40" applyNumberFormat="1" applyFont="1" applyFill="1" applyBorder="1" applyAlignment="1" applyProtection="0">
      <alignment horizontal="center" vertical="center"/>
    </xf>
    <xf numFmtId="4" fontId="43" fillId="4" borderId="40" applyNumberFormat="1" applyFont="1" applyFill="1" applyBorder="1" applyAlignment="1" applyProtection="0">
      <alignment horizontal="right" vertical="center"/>
    </xf>
    <xf numFmtId="4" fontId="12" fillId="2" borderId="16" applyNumberFormat="1" applyFont="1" applyFill="1" applyBorder="1" applyAlignment="1" applyProtection="0">
      <alignment vertical="center"/>
    </xf>
    <xf numFmtId="65" fontId="12" fillId="2" borderId="16" applyNumberFormat="1" applyFont="1" applyFill="1" applyBorder="1" applyAlignment="1" applyProtection="0">
      <alignment vertical="center"/>
    </xf>
    <xf numFmtId="59" fontId="24" fillId="2" borderId="16" applyNumberFormat="1" applyFont="1" applyFill="1" applyBorder="1" applyAlignment="1" applyProtection="0">
      <alignment horizontal="right" vertical="center"/>
    </xf>
    <xf numFmtId="0" fontId="83" fillId="2" borderId="15" applyNumberFormat="0" applyFont="1" applyFill="1" applyBorder="1" applyAlignment="1" applyProtection="0">
      <alignment vertical="center"/>
    </xf>
    <xf numFmtId="0" fontId="37" fillId="2" borderId="15" applyNumberFormat="0" applyFont="1" applyFill="1" applyBorder="1" applyAlignment="1" applyProtection="0">
      <alignment vertical="center"/>
    </xf>
    <xf numFmtId="0" fontId="24" fillId="4" borderId="57" applyNumberFormat="0" applyFont="1" applyFill="1" applyBorder="1" applyAlignment="1" applyProtection="0">
      <alignment horizontal="left" vertical="center" wrapText="1"/>
    </xf>
    <xf numFmtId="0" fontId="24" fillId="4" borderId="58" applyNumberFormat="0" applyFont="1" applyFill="1" applyBorder="1" applyAlignment="1" applyProtection="0">
      <alignment horizontal="left" vertical="center" wrapText="1"/>
    </xf>
    <xf numFmtId="3" fontId="42" fillId="4" borderId="58" applyNumberFormat="1" applyFont="1" applyFill="1" applyBorder="1" applyAlignment="1" applyProtection="0">
      <alignment horizontal="center" vertical="center"/>
    </xf>
    <xf numFmtId="64" fontId="42" fillId="4" borderId="58" applyNumberFormat="1" applyFont="1" applyFill="1" applyBorder="1" applyAlignment="1" applyProtection="0">
      <alignment horizontal="center" vertical="center"/>
    </xf>
    <xf numFmtId="4" fontId="43" fillId="4" borderId="58" applyNumberFormat="1" applyFont="1" applyFill="1" applyBorder="1" applyAlignment="1" applyProtection="0">
      <alignment horizontal="right" vertical="center"/>
    </xf>
    <xf numFmtId="65" fontId="20" fillId="4" borderId="58" applyNumberFormat="1" applyFont="1" applyFill="1" applyBorder="1" applyAlignment="1" applyProtection="0">
      <alignment horizontal="right" vertical="center"/>
    </xf>
    <xf numFmtId="66" fontId="24" fillId="4" borderId="58" applyNumberFormat="1" applyFont="1" applyFill="1" applyBorder="1" applyAlignment="1" applyProtection="0">
      <alignment horizontal="center" vertical="center"/>
    </xf>
    <xf numFmtId="59" fontId="24" fillId="4" borderId="58" applyNumberFormat="1" applyFont="1" applyFill="1" applyBorder="1" applyAlignment="1" applyProtection="0">
      <alignment horizontal="right" vertical="center"/>
    </xf>
    <xf numFmtId="60" fontId="24" fillId="4" borderId="59" applyNumberFormat="1" applyFont="1" applyFill="1" applyBorder="1" applyAlignment="1" applyProtection="0">
      <alignment horizontal="right" vertical="center"/>
    </xf>
    <xf numFmtId="0" fontId="45" fillId="2" borderId="13" applyNumberFormat="0" applyFont="1" applyFill="1" applyBorder="1" applyAlignment="1" applyProtection="0">
      <alignment horizontal="right" vertical="center" wrapText="1"/>
    </xf>
    <xf numFmtId="0" fontId="42" fillId="2" borderId="13" applyNumberFormat="0" applyFont="1" applyFill="1" applyBorder="1" applyAlignment="1" applyProtection="0">
      <alignment horizontal="center" vertical="center" wrapText="1"/>
    </xf>
    <xf numFmtId="4" fontId="51" fillId="2" borderId="13" applyNumberFormat="1" applyFont="1" applyFill="1" applyBorder="1" applyAlignment="1" applyProtection="0">
      <alignment horizontal="right" vertical="center" wrapText="1"/>
    </xf>
    <xf numFmtId="65" fontId="45" fillId="2" borderId="13" applyNumberFormat="1" applyFont="1" applyFill="1" applyBorder="1" applyAlignment="1" applyProtection="0">
      <alignment horizontal="right" vertical="center" wrapText="1"/>
    </xf>
    <xf numFmtId="63" fontId="47" fillId="2" borderId="13" applyNumberFormat="1" applyFont="1" applyFill="1" applyBorder="1" applyAlignment="1" applyProtection="0">
      <alignment horizontal="center" vertical="center" wrapText="1"/>
    </xf>
    <xf numFmtId="0" fontId="47" fillId="2" borderId="13" applyNumberFormat="0" applyFont="1" applyFill="1" applyBorder="1" applyAlignment="1" applyProtection="0">
      <alignment horizontal="right" vertical="center" wrapText="1"/>
    </xf>
    <xf numFmtId="4" fontId="37" fillId="2" borderId="15" applyNumberFormat="1" applyFont="1" applyFill="1" applyBorder="1" applyAlignment="1" applyProtection="0">
      <alignment horizontal="right" vertical="center"/>
    </xf>
    <xf numFmtId="0" fontId="47" fillId="4" borderId="34" applyNumberFormat="0" applyFont="1" applyFill="1" applyBorder="1" applyAlignment="1" applyProtection="0">
      <alignment vertical="center" wrapText="1"/>
    </xf>
    <xf numFmtId="0" fontId="47" fillId="4" borderId="8" applyNumberFormat="0" applyFont="1" applyFill="1" applyBorder="1" applyAlignment="1" applyProtection="0">
      <alignment vertical="center" wrapText="1"/>
    </xf>
    <xf numFmtId="49" fontId="24" fillId="2" borderId="60" applyNumberFormat="1" applyFont="1" applyFill="1" applyBorder="1" applyAlignment="1" applyProtection="0">
      <alignment horizontal="left" vertical="center" wrapText="1"/>
    </xf>
    <xf numFmtId="49" fontId="24" fillId="2" borderId="61" applyNumberFormat="1" applyFont="1" applyFill="1" applyBorder="1" applyAlignment="1" applyProtection="0">
      <alignment horizontal="left" vertical="center" wrapText="1"/>
    </xf>
    <xf numFmtId="3" fontId="42" fillId="2" borderId="61" applyNumberFormat="1" applyFont="1" applyFill="1" applyBorder="1" applyAlignment="1" applyProtection="0">
      <alignment horizontal="center" vertical="center"/>
    </xf>
    <xf numFmtId="64" fontId="42" fillId="2" borderId="61" applyNumberFormat="1" applyFont="1" applyFill="1" applyBorder="1" applyAlignment="1" applyProtection="0">
      <alignment horizontal="center" vertical="center"/>
    </xf>
    <xf numFmtId="4" fontId="43" fillId="2" borderId="61" applyNumberFormat="1" applyFont="1" applyFill="1" applyBorder="1" applyAlignment="1" applyProtection="0">
      <alignment horizontal="right" vertical="center"/>
    </xf>
    <xf numFmtId="65" fontId="20" fillId="2" borderId="61" applyNumberFormat="1" applyFont="1" applyFill="1" applyBorder="1" applyAlignment="1" applyProtection="0">
      <alignment horizontal="right" vertical="center"/>
    </xf>
    <xf numFmtId="66" fontId="24" fillId="2" borderId="61" applyNumberFormat="1" applyFont="1" applyFill="1" applyBorder="1" applyAlignment="1" applyProtection="0">
      <alignment horizontal="center" vertical="center"/>
    </xf>
    <xf numFmtId="59" fontId="24" fillId="4" borderId="61" applyNumberFormat="1" applyFont="1" applyFill="1" applyBorder="1" applyAlignment="1" applyProtection="0">
      <alignment horizontal="right" vertical="center"/>
    </xf>
    <xf numFmtId="60" fontId="24" fillId="2" borderId="62" applyNumberFormat="1" applyFont="1" applyFill="1" applyBorder="1" applyAlignment="1" applyProtection="0">
      <alignment horizontal="right" vertical="center"/>
    </xf>
    <xf numFmtId="0" fontId="24" fillId="4" borderId="34" applyNumberFormat="0" applyFont="1" applyFill="1" applyBorder="1" applyAlignment="1" applyProtection="0">
      <alignment horizontal="left" vertical="center" wrapText="1"/>
    </xf>
    <xf numFmtId="0" fontId="24" fillId="4" borderId="8" applyNumberFormat="0" applyFont="1" applyFill="1" applyBorder="1" applyAlignment="1" applyProtection="0">
      <alignment horizontal="left" vertical="center" wrapText="1"/>
    </xf>
    <xf numFmtId="3" fontId="42" fillId="4" borderId="8" applyNumberFormat="1" applyFont="1" applyFill="1" applyBorder="1" applyAlignment="1" applyProtection="0">
      <alignment horizontal="center" vertical="center"/>
    </xf>
    <xf numFmtId="64" fontId="42" fillId="4" borderId="8" applyNumberFormat="1" applyFont="1" applyFill="1" applyBorder="1" applyAlignment="1" applyProtection="0">
      <alignment horizontal="center" vertical="center"/>
    </xf>
    <xf numFmtId="4" fontId="43" fillId="4" borderId="8" applyNumberFormat="1" applyFont="1" applyFill="1" applyBorder="1" applyAlignment="1" applyProtection="0">
      <alignment horizontal="right" vertical="center"/>
    </xf>
    <xf numFmtId="65" fontId="20" fillId="4" borderId="8" applyNumberFormat="1" applyFont="1" applyFill="1" applyBorder="1" applyAlignment="1" applyProtection="0">
      <alignment horizontal="right" vertical="center"/>
    </xf>
    <xf numFmtId="66" fontId="24" fillId="4" borderId="8" applyNumberFormat="1" applyFont="1" applyFill="1" applyBorder="1" applyAlignment="1" applyProtection="0">
      <alignment horizontal="center" vertical="center"/>
    </xf>
    <xf numFmtId="60" fontId="24" fillId="4" borderId="35" applyNumberFormat="1" applyFont="1" applyFill="1" applyBorder="1" applyAlignment="1" applyProtection="0">
      <alignment horizontal="right" vertical="center"/>
    </xf>
    <xf numFmtId="0" fontId="47" fillId="9" borderId="42" applyNumberFormat="0" applyFont="1" applyFill="1" applyBorder="1" applyAlignment="1" applyProtection="0">
      <alignment horizontal="left" vertical="center" wrapText="1"/>
    </xf>
    <xf numFmtId="0" fontId="47" fillId="9" borderId="43" applyNumberFormat="0" applyFont="1" applyFill="1" applyBorder="1" applyAlignment="1" applyProtection="0">
      <alignment horizontal="left" vertical="center" wrapText="1"/>
    </xf>
    <xf numFmtId="70" fontId="42" fillId="9" borderId="43" applyNumberFormat="1" applyFont="1" applyFill="1" applyBorder="1" applyAlignment="1" applyProtection="0">
      <alignment horizontal="right" vertical="center" wrapText="1"/>
    </xf>
    <xf numFmtId="70" fontId="42" fillId="9" borderId="43" applyNumberFormat="1" applyFont="1" applyFill="1" applyBorder="1" applyAlignment="1" applyProtection="0">
      <alignment horizontal="center" vertical="center" wrapText="1"/>
    </xf>
    <xf numFmtId="4" fontId="43" fillId="9" borderId="43" applyNumberFormat="1" applyFont="1" applyFill="1" applyBorder="1" applyAlignment="1" applyProtection="0">
      <alignment horizontal="right" vertical="center" wrapText="1"/>
    </xf>
    <xf numFmtId="65" fontId="50" fillId="9" borderId="43" applyNumberFormat="1" applyFont="1" applyFill="1" applyBorder="1" applyAlignment="1" applyProtection="0">
      <alignment horizontal="right" vertical="center" wrapText="1"/>
    </xf>
    <xf numFmtId="63" fontId="47" fillId="9" borderId="43" applyNumberFormat="1" applyFont="1" applyFill="1" applyBorder="1" applyAlignment="1" applyProtection="0">
      <alignment horizontal="center" vertical="center" wrapText="1"/>
    </xf>
    <xf numFmtId="0" fontId="47" fillId="9" borderId="44" applyNumberFormat="0" applyFont="1" applyFill="1" applyBorder="1" applyAlignment="1" applyProtection="0">
      <alignment horizontal="right" vertical="center" wrapText="1"/>
    </xf>
    <xf numFmtId="0" fontId="84" fillId="2" borderId="15" applyNumberFormat="0" applyFont="1" applyFill="1" applyBorder="1" applyAlignment="1" applyProtection="0">
      <alignment vertical="center"/>
    </xf>
    <xf numFmtId="0" fontId="20" fillId="2" borderId="13" applyNumberFormat="0" applyFont="1" applyFill="1" applyBorder="1" applyAlignment="1" applyProtection="0">
      <alignment horizontal="right" vertical="center" wrapText="1"/>
    </xf>
    <xf numFmtId="64" fontId="42" fillId="2" borderId="13" applyNumberFormat="1" applyFont="1" applyFill="1" applyBorder="1" applyAlignment="1" applyProtection="0">
      <alignment horizontal="center" vertical="center"/>
    </xf>
    <xf numFmtId="66" fontId="24" fillId="2" borderId="13" applyNumberFormat="1" applyFont="1" applyFill="1" applyBorder="1" applyAlignment="1" applyProtection="0">
      <alignment horizontal="center" vertical="center"/>
    </xf>
    <xf numFmtId="60" fontId="24" fillId="2" borderId="13" applyNumberFormat="1" applyFont="1" applyFill="1" applyBorder="1" applyAlignment="1" applyProtection="0">
      <alignment horizontal="right" vertical="center"/>
    </xf>
    <xf numFmtId="0" fontId="83" fillId="2" borderId="9" applyNumberFormat="0" applyFont="1" applyFill="1" applyBorder="1" applyAlignment="1" applyProtection="0">
      <alignment vertical="center"/>
    </xf>
    <xf numFmtId="0" fontId="24" fillId="2" borderId="39" applyNumberFormat="0" applyFont="1" applyFill="1" applyBorder="1" applyAlignment="1" applyProtection="0">
      <alignment horizontal="left" vertical="center" wrapText="1"/>
    </xf>
    <xf numFmtId="0" fontId="24" fillId="2" borderId="40" applyNumberFormat="0" applyFont="1" applyFill="1" applyBorder="1" applyAlignment="1" applyProtection="0">
      <alignment horizontal="left" vertical="center" wrapText="1"/>
    </xf>
    <xf numFmtId="3" fontId="85" fillId="4" borderId="8" applyNumberFormat="1" applyFont="1" applyFill="1" applyBorder="1" applyAlignment="1" applyProtection="0">
      <alignment horizontal="center" vertical="center"/>
    </xf>
    <xf numFmtId="64" fontId="85" fillId="4" borderId="8" applyNumberFormat="1" applyFont="1" applyFill="1" applyBorder="1" applyAlignment="1" applyProtection="0">
      <alignment horizontal="center" vertical="center"/>
    </xf>
    <xf numFmtId="4" fontId="86" fillId="4" borderId="8" applyNumberFormat="1" applyFont="1" applyFill="1" applyBorder="1" applyAlignment="1" applyProtection="0">
      <alignment horizontal="right" vertical="center"/>
    </xf>
    <xf numFmtId="0" fontId="42" fillId="2" borderId="13" applyNumberFormat="0" applyFont="1" applyFill="1" applyBorder="1" applyAlignment="1" applyProtection="0">
      <alignment vertical="bottom"/>
    </xf>
    <xf numFmtId="4" fontId="87" fillId="2" borderId="13" applyNumberFormat="1" applyFont="1" applyFill="1" applyBorder="1" applyAlignment="1" applyProtection="0">
      <alignment vertical="bottom"/>
    </xf>
    <xf numFmtId="65" fontId="2" fillId="2" borderId="13" applyNumberFormat="1" applyFont="1" applyFill="1" applyBorder="1" applyAlignment="1" applyProtection="0">
      <alignment vertical="bottom"/>
    </xf>
    <xf numFmtId="0" fontId="24" fillId="2" borderId="13" applyNumberFormat="0" applyFont="1" applyFill="1" applyBorder="1" applyAlignment="1" applyProtection="0">
      <alignment vertical="bottom"/>
    </xf>
    <xf numFmtId="0" fontId="20" fillId="2" borderId="13" applyNumberFormat="0" applyFont="1" applyFill="1" applyBorder="1" applyAlignment="1" applyProtection="0">
      <alignment horizontal="center" vertical="center" wrapText="1"/>
    </xf>
    <xf numFmtId="4" fontId="20" fillId="2" borderId="13" applyNumberFormat="1" applyFont="1" applyFill="1" applyBorder="1" applyAlignment="1" applyProtection="0">
      <alignment horizontal="center" vertical="center" wrapText="1"/>
    </xf>
    <xf numFmtId="65" fontId="20" fillId="2" borderId="13" applyNumberFormat="1" applyFont="1" applyFill="1" applyBorder="1" applyAlignment="1" applyProtection="0">
      <alignment horizontal="center" vertical="center" wrapText="1"/>
    </xf>
    <xf numFmtId="4" fontId="79" fillId="2" borderId="9" applyNumberFormat="1" applyFont="1" applyFill="1" applyBorder="1" applyAlignment="1" applyProtection="0">
      <alignment vertical="center"/>
    </xf>
    <xf numFmtId="0" fontId="59" fillId="4" borderId="42" applyNumberFormat="0" applyFont="1" applyFill="1" applyBorder="1" applyAlignment="1" applyProtection="0">
      <alignment horizontal="center" vertical="center" wrapText="1"/>
    </xf>
    <xf numFmtId="0" fontId="59" fillId="4" borderId="43" applyNumberFormat="0" applyFont="1" applyFill="1" applyBorder="1" applyAlignment="1" applyProtection="0">
      <alignment horizontal="center" vertical="center" wrapText="1"/>
    </xf>
    <xf numFmtId="70" fontId="42" fillId="4" borderId="43" applyNumberFormat="1" applyFont="1" applyFill="1" applyBorder="1" applyAlignment="1" applyProtection="0">
      <alignment horizontal="right" vertical="center" wrapText="1"/>
    </xf>
    <xf numFmtId="70" fontId="42" fillId="4" borderId="43" applyNumberFormat="1" applyFont="1" applyFill="1" applyBorder="1" applyAlignment="1" applyProtection="0">
      <alignment horizontal="center" vertical="center" wrapText="1"/>
    </xf>
    <xf numFmtId="71" fontId="24" fillId="2" borderId="13" applyNumberFormat="1" applyFont="1" applyFill="1" applyBorder="1" applyAlignment="1" applyProtection="0">
      <alignment horizontal="right" vertical="center"/>
    </xf>
    <xf numFmtId="1" fontId="42" fillId="2" borderId="43" applyNumberFormat="1" applyFont="1" applyFill="1" applyBorder="1" applyAlignment="1" applyProtection="0">
      <alignment horizontal="center" vertical="center"/>
    </xf>
    <xf numFmtId="0" fontId="88" fillId="2" borderId="9" applyNumberFormat="0" applyFont="1" applyFill="1" applyBorder="1" applyAlignment="1" applyProtection="0">
      <alignment vertical="bottom"/>
    </xf>
    <xf numFmtId="1" fontId="42" fillId="2" borderId="46" applyNumberFormat="1" applyFont="1" applyFill="1" applyBorder="1" applyAlignment="1" applyProtection="0">
      <alignment horizontal="center" vertical="center"/>
    </xf>
    <xf numFmtId="0" fontId="20" fillId="2" borderId="40" applyNumberFormat="0" applyFont="1" applyFill="1" applyBorder="1" applyAlignment="1" applyProtection="0">
      <alignment horizontal="left" vertical="center" wrapText="1"/>
    </xf>
    <xf numFmtId="0" fontId="20" fillId="2" borderId="45" applyNumberFormat="0" applyFont="1" applyFill="1" applyBorder="1" applyAlignment="1" applyProtection="0">
      <alignment horizontal="left" vertical="center" wrapText="1"/>
    </xf>
    <xf numFmtId="0" fontId="20" fillId="2" borderId="46" applyNumberFormat="0" applyFont="1" applyFill="1" applyBorder="1" applyAlignment="1" applyProtection="0">
      <alignment horizontal="left" vertical="center" wrapText="1"/>
    </xf>
    <xf numFmtId="0" fontId="50" fillId="4" borderId="34" applyNumberFormat="0" applyFont="1" applyFill="1" applyBorder="1" applyAlignment="1" applyProtection="0">
      <alignment horizontal="left" vertical="center" wrapText="1"/>
    </xf>
    <xf numFmtId="0" fontId="50" fillId="4" borderId="8" applyNumberFormat="0" applyFont="1" applyFill="1" applyBorder="1" applyAlignment="1" applyProtection="0">
      <alignment horizontal="left" vertical="center" wrapText="1"/>
    </xf>
    <xf numFmtId="4" fontId="12" fillId="2" borderId="16" applyNumberFormat="1" applyFont="1" applyFill="1" applyBorder="1" applyAlignment="1" applyProtection="0">
      <alignment horizontal="right" vertical="center"/>
    </xf>
    <xf numFmtId="65" fontId="12" fillId="2" borderId="16" applyNumberFormat="1" applyFont="1" applyFill="1" applyBorder="1" applyAlignment="1" applyProtection="0">
      <alignment horizontal="right" vertical="center"/>
    </xf>
    <xf numFmtId="67" fontId="24" fillId="2" borderId="16" applyNumberFormat="1" applyFont="1" applyFill="1" applyBorder="1" applyAlignment="1" applyProtection="0">
      <alignment horizontal="right" vertical="center"/>
    </xf>
    <xf numFmtId="0" fontId="71" fillId="2" borderId="11" applyNumberFormat="0" applyFont="1" applyFill="1" applyBorder="1" applyAlignment="1" applyProtection="0">
      <alignment horizontal="left" vertical="top"/>
    </xf>
    <xf numFmtId="49" fontId="5" fillId="3" borderId="12" applyNumberFormat="1" applyFont="1" applyFill="1" applyBorder="1" applyAlignment="1" applyProtection="0">
      <alignment horizontal="left" vertical="top"/>
    </xf>
    <xf numFmtId="0" fontId="5" fillId="3" borderId="13" applyNumberFormat="0" applyFont="1" applyFill="1" applyBorder="1" applyAlignment="1" applyProtection="0">
      <alignment horizontal="left" vertical="top"/>
    </xf>
    <xf numFmtId="0" fontId="68" fillId="3" borderId="13" applyNumberFormat="0" applyFont="1" applyFill="1" applyBorder="1" applyAlignment="1" applyProtection="0">
      <alignment horizontal="center" vertical="top"/>
    </xf>
    <xf numFmtId="4" fontId="5" fillId="3" borderId="13" applyNumberFormat="1" applyFont="1" applyFill="1" applyBorder="1" applyAlignment="1" applyProtection="0">
      <alignment horizontal="left" vertical="top"/>
    </xf>
    <xf numFmtId="65" fontId="5" fillId="3" borderId="13" applyNumberFormat="1" applyFont="1" applyFill="1" applyBorder="1" applyAlignment="1" applyProtection="0">
      <alignment horizontal="left" vertical="top"/>
    </xf>
    <xf numFmtId="63" fontId="5" fillId="3" borderId="13" applyNumberFormat="1" applyFont="1" applyFill="1" applyBorder="1" applyAlignment="1" applyProtection="0">
      <alignment horizontal="left" vertical="top"/>
    </xf>
    <xf numFmtId="0" fontId="5" fillId="3" borderId="14" applyNumberFormat="0" applyFont="1" applyFill="1" applyBorder="1" applyAlignment="1" applyProtection="0">
      <alignment horizontal="left" vertical="top"/>
    </xf>
    <xf numFmtId="4" fontId="72" fillId="2" borderId="15" applyNumberFormat="1" applyFont="1" applyFill="1" applyBorder="1" applyAlignment="1" applyProtection="0">
      <alignment horizontal="left" vertical="top"/>
    </xf>
    <xf numFmtId="4" fontId="71" fillId="2" borderId="9" applyNumberFormat="1" applyFont="1" applyFill="1" applyBorder="1" applyAlignment="1" applyProtection="0">
      <alignment vertical="bottom"/>
    </xf>
    <xf numFmtId="0" fontId="71" fillId="2" borderId="9" applyNumberFormat="0" applyFont="1" applyFill="1" applyBorder="1" applyAlignment="1" applyProtection="0">
      <alignment vertical="bottom"/>
    </xf>
    <xf numFmtId="0" fontId="71" fillId="2" borderId="10" applyNumberFormat="0" applyFont="1" applyFill="1" applyBorder="1" applyAlignment="1" applyProtection="0">
      <alignment vertical="bottom"/>
    </xf>
    <xf numFmtId="4" fontId="43" fillId="2" borderId="43" applyNumberFormat="1" applyFont="1" applyFill="1" applyBorder="1" applyAlignment="1" applyProtection="0">
      <alignment vertical="bottom"/>
    </xf>
    <xf numFmtId="4" fontId="43" fillId="2" borderId="43" applyNumberFormat="1" applyFont="1" applyFill="1" applyBorder="1" applyAlignment="1" applyProtection="0">
      <alignment horizontal="center" vertical="center"/>
    </xf>
    <xf numFmtId="0" fontId="12" fillId="2" borderId="63" applyNumberFormat="0" applyFont="1" applyFill="1" applyBorder="1" applyAlignment="1" applyProtection="0">
      <alignment vertical="center" wrapText="1"/>
    </xf>
    <xf numFmtId="0" fontId="42" fillId="2" borderId="63" applyNumberFormat="0" applyFont="1" applyFill="1" applyBorder="1" applyAlignment="1" applyProtection="0">
      <alignment horizontal="center" vertical="center"/>
    </xf>
    <xf numFmtId="61" fontId="42" fillId="2" borderId="63" applyNumberFormat="1" applyFont="1" applyFill="1" applyBorder="1" applyAlignment="1" applyProtection="0">
      <alignment horizontal="center" vertical="center"/>
    </xf>
    <xf numFmtId="4" fontId="51" fillId="2" borderId="63" applyNumberFormat="1" applyFont="1" applyFill="1" applyBorder="1" applyAlignment="1" applyProtection="0">
      <alignment horizontal="right" vertical="center"/>
    </xf>
    <xf numFmtId="65" fontId="12" fillId="2" borderId="63" applyNumberFormat="1" applyFont="1" applyFill="1" applyBorder="1" applyAlignment="1" applyProtection="0">
      <alignment horizontal="right" vertical="center"/>
    </xf>
    <xf numFmtId="63" fontId="24" fillId="2" borderId="63" applyNumberFormat="1" applyFont="1" applyFill="1" applyBorder="1" applyAlignment="1" applyProtection="0">
      <alignment horizontal="center" vertical="center"/>
    </xf>
    <xf numFmtId="71" fontId="24" fillId="2" borderId="63" applyNumberFormat="1" applyFont="1" applyFill="1" applyBorder="1" applyAlignment="1" applyProtection="0">
      <alignment horizontal="right" vertical="center"/>
    </xf>
    <xf numFmtId="67" fontId="24" fillId="2" borderId="63" applyNumberFormat="1" applyFont="1" applyFill="1" applyBorder="1" applyAlignment="1" applyProtection="0">
      <alignment horizontal="right" vertical="center"/>
    </xf>
    <xf numFmtId="49" fontId="5" fillId="3" borderId="17" applyNumberFormat="1" applyFont="1" applyFill="1" applyBorder="1" applyAlignment="1" applyProtection="0">
      <alignment horizontal="left" vertical="top"/>
    </xf>
    <xf numFmtId="0" fontId="5" fillId="3" borderId="64" applyNumberFormat="0" applyFont="1" applyFill="1" applyBorder="1" applyAlignment="1" applyProtection="0">
      <alignment horizontal="left" vertical="top"/>
    </xf>
    <xf numFmtId="0" fontId="69" fillId="3" borderId="65" applyNumberFormat="0" applyFont="1" applyFill="1" applyBorder="1" applyAlignment="1" applyProtection="0">
      <alignment horizontal="center" vertical="top"/>
    </xf>
    <xf numFmtId="0" fontId="69" fillId="3" borderId="65" applyNumberFormat="0" applyFont="1" applyFill="1" applyBorder="1" applyAlignment="1" applyProtection="0">
      <alignment horizontal="center" vertical="center"/>
    </xf>
    <xf numFmtId="4" fontId="70" fillId="3" borderId="65" applyNumberFormat="1" applyFont="1" applyFill="1" applyBorder="1" applyAlignment="1" applyProtection="0">
      <alignment horizontal="left" vertical="top"/>
    </xf>
    <xf numFmtId="65" fontId="5" fillId="3" borderId="65" applyNumberFormat="1" applyFont="1" applyFill="1" applyBorder="1" applyAlignment="1" applyProtection="0">
      <alignment horizontal="left" vertical="top"/>
    </xf>
    <xf numFmtId="63" fontId="5" fillId="3" borderId="65" applyNumberFormat="1" applyFont="1" applyFill="1" applyBorder="1" applyAlignment="1" applyProtection="0">
      <alignment horizontal="left" vertical="top"/>
    </xf>
    <xf numFmtId="0" fontId="5" fillId="3" borderId="65" applyNumberFormat="0" applyFont="1" applyFill="1" applyBorder="1" applyAlignment="1" applyProtection="0">
      <alignment horizontal="left" vertical="top"/>
    </xf>
    <xf numFmtId="0" fontId="5" fillId="3" borderId="66" applyNumberFormat="0" applyFont="1" applyFill="1" applyBorder="1" applyAlignment="1" applyProtection="0">
      <alignment horizontal="left" vertical="top"/>
    </xf>
    <xf numFmtId="4" fontId="72" fillId="2" borderId="67" applyNumberFormat="1" applyFont="1" applyFill="1" applyBorder="1" applyAlignment="1" applyProtection="0">
      <alignment horizontal="left" vertical="top"/>
    </xf>
    <xf numFmtId="0" fontId="25" fillId="2" borderId="13" applyNumberFormat="0" applyFont="1" applyFill="1" applyBorder="1" applyAlignment="1" applyProtection="0">
      <alignment vertical="bottom"/>
    </xf>
    <xf numFmtId="4" fontId="2" fillId="2" borderId="13" applyNumberFormat="1" applyFont="1" applyFill="1" applyBorder="1" applyAlignment="1" applyProtection="0">
      <alignment vertical="bottom"/>
    </xf>
    <xf numFmtId="70" fontId="12" fillId="2" borderId="18" applyNumberFormat="1" applyFont="1" applyFill="1" applyBorder="1" applyAlignment="1" applyProtection="0">
      <alignment horizontal="right" vertical="center" wrapText="1"/>
    </xf>
    <xf numFmtId="72" fontId="24" fillId="2" borderId="17" applyNumberFormat="1" applyFont="1" applyFill="1" applyBorder="1" applyAlignment="1" applyProtection="0">
      <alignment vertical="center"/>
    </xf>
    <xf numFmtId="49" fontId="49" fillId="3" borderId="12" applyNumberFormat="1" applyFont="1" applyFill="1" applyBorder="1" applyAlignment="1" applyProtection="0">
      <alignment horizontal="center" vertical="center" wrapText="1"/>
    </xf>
    <xf numFmtId="0" fontId="89" fillId="2" borderId="9" applyNumberFormat="0" applyFont="1" applyFill="1" applyBorder="1" applyAlignment="1" applyProtection="0">
      <alignment horizontal="right" vertical="center" wrapText="1"/>
    </xf>
    <xf numFmtId="0" fontId="89" fillId="2" borderId="9" applyNumberFormat="0" applyFont="1" applyFill="1" applyBorder="1" applyAlignment="1" applyProtection="0">
      <alignment vertical="center" wrapText="1"/>
    </xf>
    <xf numFmtId="0" fontId="84" fillId="2" borderId="16" applyNumberFormat="0" applyFont="1" applyFill="1" applyBorder="1" applyAlignment="1" applyProtection="0">
      <alignment vertical="bottom"/>
    </xf>
    <xf numFmtId="0" fontId="84" fillId="2" borderId="16" applyNumberFormat="0" applyFont="1" applyFill="1" applyBorder="1" applyAlignment="1" applyProtection="0">
      <alignment horizontal="center" vertical="center"/>
    </xf>
    <xf numFmtId="4" fontId="0" fillId="2" borderId="16" applyNumberFormat="1" applyFont="1" applyFill="1" applyBorder="1" applyAlignment="1" applyProtection="0">
      <alignment vertical="bottom"/>
    </xf>
    <xf numFmtId="65" fontId="0" fillId="2" borderId="16" applyNumberFormat="1" applyFont="1" applyFill="1" applyBorder="1" applyAlignment="1" applyProtection="0">
      <alignment vertical="bottom"/>
    </xf>
    <xf numFmtId="0" fontId="90" fillId="2" borderId="16" applyNumberFormat="0" applyFont="1" applyFill="1" applyBorder="1" applyAlignment="1" applyProtection="0">
      <alignment vertical="bottom"/>
    </xf>
    <xf numFmtId="0" fontId="79" fillId="2" borderId="16" applyNumberFormat="0" applyFont="1" applyFill="1" applyBorder="1" applyAlignment="1" applyProtection="0">
      <alignment vertical="center"/>
    </xf>
    <xf numFmtId="0" fontId="84" fillId="2" borderId="9" applyNumberFormat="0" applyFont="1" applyFill="1" applyBorder="1" applyAlignment="1" applyProtection="0">
      <alignment vertical="bottom"/>
    </xf>
    <xf numFmtId="0" fontId="84" fillId="2" borderId="9" applyNumberFormat="0" applyFont="1" applyFill="1" applyBorder="1" applyAlignment="1" applyProtection="0">
      <alignment horizontal="center" vertical="center"/>
    </xf>
    <xf numFmtId="4" fontId="0" fillId="2" borderId="9" applyNumberFormat="1" applyFont="1" applyFill="1" applyBorder="1" applyAlignment="1" applyProtection="0">
      <alignment vertical="bottom"/>
    </xf>
    <xf numFmtId="65" fontId="0" fillId="2" borderId="9" applyNumberFormat="1" applyFont="1" applyFill="1" applyBorder="1" applyAlignment="1" applyProtection="0">
      <alignment vertical="bottom"/>
    </xf>
    <xf numFmtId="0" fontId="90" fillId="2" borderId="9" applyNumberFormat="0" applyFont="1" applyFill="1" applyBorder="1" applyAlignment="1" applyProtection="0">
      <alignment vertical="bottom"/>
    </xf>
    <xf numFmtId="0" fontId="84" fillId="2" borderId="20" applyNumberFormat="0" applyFont="1" applyFill="1" applyBorder="1" applyAlignment="1" applyProtection="0">
      <alignment vertical="bottom"/>
    </xf>
    <xf numFmtId="0" fontId="84" fillId="2" borderId="20" applyNumberFormat="0" applyFont="1" applyFill="1" applyBorder="1" applyAlignment="1" applyProtection="0">
      <alignment horizontal="center" vertical="center"/>
    </xf>
    <xf numFmtId="4" fontId="0" fillId="2" borderId="20" applyNumberFormat="1" applyFont="1" applyFill="1" applyBorder="1" applyAlignment="1" applyProtection="0">
      <alignment vertical="bottom"/>
    </xf>
    <xf numFmtId="65" fontId="0" fillId="2" borderId="20" applyNumberFormat="1" applyFont="1" applyFill="1" applyBorder="1" applyAlignment="1" applyProtection="0">
      <alignment vertical="bottom"/>
    </xf>
    <xf numFmtId="0" fontId="90" fillId="2" borderId="20" applyNumberFormat="0" applyFont="1" applyFill="1" applyBorder="1" applyAlignment="1" applyProtection="0">
      <alignment vertical="bottom"/>
    </xf>
    <xf numFmtId="4" fontId="36" fillId="2" borderId="20" applyNumberFormat="1" applyFont="1" applyFill="1" applyBorder="1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9" fillId="2" borderId="22" applyNumberFormat="1" applyFont="1" applyFill="1" applyBorder="1" applyAlignment="1" applyProtection="0">
      <alignment horizontal="left" vertical="center" wrapText="1"/>
    </xf>
    <xf numFmtId="49" fontId="24" fillId="4" borderId="13" applyNumberFormat="1" applyFont="1" applyFill="1" applyBorder="1" applyAlignment="1" applyProtection="0">
      <alignment horizontal="center" vertical="center" wrapText="1"/>
    </xf>
    <xf numFmtId="49" fontId="17" fillId="4" borderId="13" applyNumberFormat="1" applyFont="1" applyFill="1" applyBorder="1" applyAlignment="1" applyProtection="0">
      <alignment horizontal="center" vertical="center" wrapText="1"/>
    </xf>
    <xf numFmtId="49" fontId="24" fillId="4" borderId="14" applyNumberFormat="1" applyFont="1" applyFill="1" applyBorder="1" applyAlignment="1" applyProtection="0">
      <alignment horizontal="center" vertical="center" wrapText="1"/>
    </xf>
    <xf numFmtId="0" fontId="24" fillId="2" borderId="16" applyNumberFormat="0" applyFont="1" applyFill="1" applyBorder="1" applyAlignment="1" applyProtection="0">
      <alignment horizontal="center" vertical="center" wrapText="1"/>
    </xf>
    <xf numFmtId="0" fontId="17" fillId="2" borderId="16" applyNumberFormat="0" applyFont="1" applyFill="1" applyBorder="1" applyAlignment="1" applyProtection="0">
      <alignment horizontal="center" vertical="center" wrapText="1"/>
    </xf>
    <xf numFmtId="73" fontId="24" fillId="2" borderId="16" applyNumberFormat="1" applyFont="1" applyFill="1" applyBorder="1" applyAlignment="1" applyProtection="0">
      <alignment horizontal="center" vertical="center" wrapText="1"/>
    </xf>
    <xf numFmtId="0" fontId="20" fillId="2" borderId="7" applyNumberFormat="0" applyFont="1" applyFill="1" applyBorder="1" applyAlignment="1" applyProtection="0">
      <alignment vertical="center"/>
    </xf>
    <xf numFmtId="49" fontId="21" fillId="2" borderId="8" applyNumberFormat="1" applyFont="1" applyFill="1" applyBorder="1" applyAlignment="1" applyProtection="0">
      <alignment horizontal="left" vertical="center"/>
    </xf>
    <xf numFmtId="0" fontId="20" fillId="2" borderId="9" applyNumberFormat="0" applyFont="1" applyFill="1" applyBorder="1" applyAlignment="1" applyProtection="0">
      <alignment vertical="center"/>
    </xf>
    <xf numFmtId="0" fontId="2" fillId="2" borderId="9" applyNumberFormat="0" applyFont="1" applyFill="1" applyBorder="1" applyAlignment="1" applyProtection="0">
      <alignment vertical="center"/>
    </xf>
    <xf numFmtId="0" fontId="21" fillId="2" borderId="11" applyNumberFormat="0" applyFont="1" applyFill="1" applyBorder="1" applyAlignment="1" applyProtection="0">
      <alignment vertical="center"/>
    </xf>
    <xf numFmtId="0" fontId="33" fillId="2" borderId="15" applyNumberFormat="0" applyFont="1" applyFill="1" applyBorder="1" applyAlignment="1" applyProtection="0">
      <alignment vertical="center"/>
    </xf>
    <xf numFmtId="0" fontId="21" fillId="2" borderId="9" applyNumberFormat="0" applyFont="1" applyFill="1" applyBorder="1" applyAlignment="1" applyProtection="0">
      <alignment vertical="bottom"/>
    </xf>
    <xf numFmtId="0" fontId="24" fillId="2" borderId="11" applyNumberFormat="0" applyFont="1" applyFill="1" applyBorder="1" applyAlignment="1" applyProtection="0">
      <alignment horizontal="left" vertical="center"/>
    </xf>
    <xf numFmtId="49" fontId="24" fillId="2" borderId="68" applyNumberFormat="1" applyFont="1" applyFill="1" applyBorder="1" applyAlignment="1" applyProtection="0">
      <alignment horizontal="left" vertical="center"/>
    </xf>
    <xf numFmtId="49" fontId="24" fillId="2" borderId="69" applyNumberFormat="1" applyFont="1" applyFill="1" applyBorder="1" applyAlignment="1" applyProtection="0">
      <alignment horizontal="left" vertical="center"/>
    </xf>
    <xf numFmtId="0" fontId="42" fillId="2" borderId="69" applyNumberFormat="1" applyFont="1" applyFill="1" applyBorder="1" applyAlignment="1" applyProtection="0">
      <alignment horizontal="center" vertical="center"/>
    </xf>
    <xf numFmtId="66" fontId="24" fillId="2" borderId="69" applyNumberFormat="1" applyFont="1" applyFill="1" applyBorder="1" applyAlignment="1" applyProtection="0">
      <alignment horizontal="center" vertical="center"/>
    </xf>
    <xf numFmtId="59" fontId="24" fillId="4" borderId="69" applyNumberFormat="1" applyFont="1" applyFill="1" applyBorder="1" applyAlignment="1" applyProtection="0">
      <alignment horizontal="left" vertical="center"/>
    </xf>
    <xf numFmtId="60" fontId="24" fillId="2" borderId="70" applyNumberFormat="1" applyFont="1" applyFill="1" applyBorder="1" applyAlignment="1" applyProtection="0">
      <alignment horizontal="left" vertical="center"/>
    </xf>
    <xf numFmtId="0" fontId="24" fillId="2" borderId="9" applyNumberFormat="0" applyFont="1" applyFill="1" applyBorder="1" applyAlignment="1" applyProtection="0">
      <alignment horizontal="left" vertical="center"/>
    </xf>
    <xf numFmtId="49" fontId="24" fillId="2" borderId="71" applyNumberFormat="1" applyFont="1" applyFill="1" applyBorder="1" applyAlignment="1" applyProtection="0">
      <alignment horizontal="left" vertical="center"/>
    </xf>
    <xf numFmtId="49" fontId="24" fillId="2" borderId="72" applyNumberFormat="1" applyFont="1" applyFill="1" applyBorder="1" applyAlignment="1" applyProtection="0">
      <alignment horizontal="left" vertical="center"/>
    </xf>
    <xf numFmtId="0" fontId="42" fillId="2" borderId="72" applyNumberFormat="1" applyFont="1" applyFill="1" applyBorder="1" applyAlignment="1" applyProtection="0">
      <alignment horizontal="center" vertical="center"/>
    </xf>
    <xf numFmtId="66" fontId="24" fillId="2" borderId="72" applyNumberFormat="1" applyFont="1" applyFill="1" applyBorder="1" applyAlignment="1" applyProtection="0">
      <alignment horizontal="center" vertical="center"/>
    </xf>
    <xf numFmtId="59" fontId="24" fillId="4" borderId="72" applyNumberFormat="1" applyFont="1" applyFill="1" applyBorder="1" applyAlignment="1" applyProtection="0">
      <alignment horizontal="left" vertical="center"/>
    </xf>
    <xf numFmtId="60" fontId="24" fillId="2" borderId="73" applyNumberFormat="1" applyFont="1" applyFill="1" applyBorder="1" applyAlignment="1" applyProtection="0">
      <alignment horizontal="left" vertical="center"/>
    </xf>
    <xf numFmtId="0" fontId="12" fillId="4" borderId="26" applyNumberFormat="0" applyFont="1" applyFill="1" applyBorder="1" applyAlignment="1" applyProtection="0">
      <alignment horizontal="center" vertical="center"/>
    </xf>
    <xf numFmtId="0" fontId="56" fillId="2" borderId="16" applyNumberFormat="0" applyFont="1" applyFill="1" applyBorder="1" applyAlignment="1" applyProtection="0">
      <alignment horizontal="center" vertical="center"/>
    </xf>
    <xf numFmtId="0" fontId="56" fillId="2" borderId="16" applyNumberFormat="0" applyFont="1" applyFill="1" applyBorder="1" applyAlignment="1" applyProtection="0">
      <alignment horizontal="center" vertical="center" wrapText="1"/>
    </xf>
    <xf numFmtId="73" fontId="56" fillId="2" borderId="13" applyNumberFormat="1" applyFont="1" applyFill="1" applyBorder="1" applyAlignment="1" applyProtection="0">
      <alignment horizontal="center" vertical="center" wrapText="1"/>
    </xf>
    <xf numFmtId="1" fontId="56" fillId="2" borderId="13" applyNumberFormat="1" applyFont="1" applyFill="1" applyBorder="1" applyAlignment="1" applyProtection="0">
      <alignment horizontal="center" vertical="center" wrapText="1"/>
    </xf>
    <xf numFmtId="74" fontId="56" fillId="2" borderId="13" applyNumberFormat="1" applyFont="1" applyFill="1" applyBorder="1" applyAlignment="1" applyProtection="0">
      <alignment horizontal="center" vertical="center"/>
    </xf>
    <xf numFmtId="0" fontId="12" fillId="2" borderId="9" applyNumberFormat="0" applyFont="1" applyFill="1" applyBorder="1" applyAlignment="1" applyProtection="0">
      <alignment horizontal="right" vertical="bottom"/>
    </xf>
    <xf numFmtId="0" fontId="2" fillId="2" borderId="18" applyNumberFormat="0" applyFont="1" applyFill="1" applyBorder="1" applyAlignment="1" applyProtection="0">
      <alignment vertical="bottom"/>
    </xf>
    <xf numFmtId="49" fontId="24" fillId="4" borderId="12" applyNumberFormat="1" applyFont="1" applyFill="1" applyBorder="1" applyAlignment="1" applyProtection="0">
      <alignment horizontal="center" vertical="center"/>
    </xf>
    <xf numFmtId="0" fontId="2" fillId="2" borderId="15" applyNumberFormat="0" applyFont="1" applyFill="1" applyBorder="1" applyAlignment="1" applyProtection="0">
      <alignment vertical="bottom"/>
    </xf>
    <xf numFmtId="0" fontId="56" fillId="2" borderId="8" applyNumberFormat="0" applyFont="1" applyFill="1" applyBorder="1" applyAlignment="1" applyProtection="0">
      <alignment horizontal="center" vertical="center"/>
    </xf>
    <xf numFmtId="49" fontId="24" fillId="2" borderId="12" applyNumberFormat="1" applyFont="1" applyFill="1" applyBorder="1" applyAlignment="1" applyProtection="0">
      <alignment horizontal="center" vertical="center"/>
    </xf>
    <xf numFmtId="49" fontId="5" fillId="3" borderId="12" applyNumberFormat="1" applyFont="1" applyFill="1" applyBorder="1" applyAlignment="1" applyProtection="0">
      <alignment horizontal="left" vertical="bottom"/>
    </xf>
    <xf numFmtId="0" fontId="56" fillId="2" borderId="9" applyNumberFormat="0" applyFont="1" applyFill="1" applyBorder="1" applyAlignment="1" applyProtection="0">
      <alignment horizontal="center" vertical="center"/>
    </xf>
    <xf numFmtId="0" fontId="56" fillId="2" borderId="9" applyNumberFormat="0" applyFont="1" applyFill="1" applyBorder="1" applyAlignment="1" applyProtection="0">
      <alignment horizontal="center" vertical="center" wrapText="1"/>
    </xf>
    <xf numFmtId="49" fontId="49" fillId="3" borderId="12" applyNumberFormat="1" applyFont="1" applyFill="1" applyBorder="1" applyAlignment="1" applyProtection="0">
      <alignment horizontal="center" vertical="center"/>
    </xf>
    <xf numFmtId="73" fontId="24" fillId="2" borderId="16" applyNumberFormat="1" applyFont="1" applyFill="1" applyBorder="1" applyAlignment="1" applyProtection="0">
      <alignment vertical="center"/>
    </xf>
    <xf numFmtId="74" fontId="24" fillId="2" borderId="16" applyNumberFormat="1" applyFont="1" applyFill="1" applyBorder="1" applyAlignment="1" applyProtection="0">
      <alignment vertical="center"/>
    </xf>
    <xf numFmtId="0" fontId="0" applyNumberFormat="1" applyFont="1" applyFill="0" applyBorder="0" applyAlignment="1" applyProtection="0">
      <alignment vertical="bottom"/>
    </xf>
    <xf numFmtId="49" fontId="9" fillId="2" borderId="5" applyNumberFormat="1" applyFont="1" applyFill="1" applyBorder="1" applyAlignment="1" applyProtection="0">
      <alignment horizontal="left" vertical="center" wrapText="1"/>
    </xf>
    <xf numFmtId="0" fontId="9" fillId="2" borderId="5" applyNumberFormat="0" applyFont="1" applyFill="1" applyBorder="1" applyAlignment="1" applyProtection="0">
      <alignment horizontal="left" vertical="center" wrapText="1"/>
    </xf>
    <xf numFmtId="49" fontId="92" fillId="2" borderId="74" applyNumberFormat="1" applyFont="1" applyFill="1" applyBorder="1" applyAlignment="1" applyProtection="0">
      <alignment horizontal="center" vertical="center" wrapText="1"/>
    </xf>
    <xf numFmtId="49" fontId="24" fillId="2" borderId="17" applyNumberFormat="1" applyFont="1" applyFill="1" applyBorder="1" applyAlignment="1" applyProtection="0">
      <alignment horizontal="center" vertical="center" wrapText="1"/>
    </xf>
    <xf numFmtId="0" fontId="2" fillId="2" borderId="75" applyNumberFormat="0" applyFont="1" applyFill="1" applyBorder="1" applyAlignment="1" applyProtection="0">
      <alignment vertical="bottom"/>
    </xf>
    <xf numFmtId="0" fontId="0" fillId="2" borderId="17" applyNumberFormat="1" applyFont="1" applyFill="1" applyBorder="1" applyAlignment="1" applyProtection="0">
      <alignment horizontal="center" vertical="center"/>
    </xf>
    <xf numFmtId="0" fontId="0" fillId="2" borderId="76" applyNumberFormat="0" applyFont="1" applyFill="1" applyBorder="1" applyAlignment="1" applyProtection="0">
      <alignment horizontal="center" vertical="center"/>
    </xf>
    <xf numFmtId="0" fontId="2" fillId="2" borderId="7" applyNumberFormat="0" applyFont="1" applyFill="1" applyBorder="1" applyAlignment="1" applyProtection="0">
      <alignment horizontal="left" vertical="center"/>
    </xf>
    <xf numFmtId="49" fontId="21" fillId="2" borderId="8" applyNumberFormat="1" applyFont="1" applyFill="1" applyBorder="1" applyAlignment="1" applyProtection="0">
      <alignment horizontal="left" vertical="center" wrapText="1"/>
    </xf>
    <xf numFmtId="0" fontId="21" fillId="2" borderId="9" applyNumberFormat="0" applyFont="1" applyFill="1" applyBorder="1" applyAlignment="1" applyProtection="0">
      <alignment horizontal="left" vertical="center" wrapText="1"/>
    </xf>
    <xf numFmtId="0" fontId="2" fillId="2" borderId="9" applyNumberFormat="0" applyFont="1" applyFill="1" applyBorder="1" applyAlignment="1" applyProtection="0">
      <alignment horizontal="left" vertical="center"/>
    </xf>
    <xf numFmtId="0" fontId="2" fillId="2" borderId="16" applyNumberFormat="0" applyFont="1" applyFill="1" applyBorder="1" applyAlignment="1" applyProtection="0">
      <alignment horizontal="left" vertical="center"/>
    </xf>
    <xf numFmtId="0" fontId="2" fillId="2" borderId="77" applyNumberFormat="0" applyFont="1" applyFill="1" applyBorder="1" applyAlignment="1" applyProtection="0">
      <alignment horizontal="left" vertical="center"/>
    </xf>
    <xf numFmtId="49" fontId="20" fillId="2" borderId="29" applyNumberFormat="1" applyFont="1" applyFill="1" applyBorder="1" applyAlignment="1" applyProtection="0">
      <alignment horizontal="left" vertical="center" wrapText="1"/>
    </xf>
    <xf numFmtId="0" fontId="20" fillId="2" borderId="15" applyNumberFormat="0" applyFont="1" applyFill="1" applyBorder="1" applyAlignment="1" applyProtection="0">
      <alignment horizontal="center" vertical="center" wrapText="1"/>
    </xf>
    <xf numFmtId="0" fontId="20" fillId="2" borderId="9" applyNumberFormat="0" applyFont="1" applyFill="1" applyBorder="1" applyAlignment="1" applyProtection="0">
      <alignment horizontal="center" vertical="center" wrapText="1"/>
    </xf>
    <xf numFmtId="0" fontId="0" fillId="2" borderId="34" applyNumberFormat="0" applyFont="1" applyFill="1" applyBorder="1" applyAlignment="1" applyProtection="0">
      <alignment vertical="bottom"/>
    </xf>
    <xf numFmtId="0" fontId="66" fillId="2" borderId="7" applyNumberFormat="0" applyFont="1" applyFill="1" applyBorder="1" applyAlignment="1" applyProtection="0">
      <alignment horizontal="left" vertical="center"/>
    </xf>
    <xf numFmtId="0" fontId="2" fillId="2" borderId="11" applyNumberFormat="0" applyFont="1" applyFill="1" applyBorder="1" applyAlignment="1" applyProtection="0">
      <alignment horizontal="center" vertical="center"/>
    </xf>
    <xf numFmtId="0" fontId="5" fillId="2" borderId="15" applyNumberFormat="0" applyFont="1" applyFill="1" applyBorder="1" applyAlignment="1" applyProtection="0">
      <alignment horizontal="left" vertical="center"/>
    </xf>
    <xf numFmtId="0" fontId="5" fillId="2" borderId="9" applyNumberFormat="0" applyFont="1" applyFill="1" applyBorder="1" applyAlignment="1" applyProtection="0">
      <alignment horizontal="left" vertical="center"/>
    </xf>
    <xf numFmtId="0" fontId="2" fillId="2" borderId="9" applyNumberFormat="0" applyFont="1" applyFill="1" applyBorder="1" applyAlignment="1" applyProtection="0">
      <alignment horizontal="center" vertical="center"/>
    </xf>
    <xf numFmtId="0" fontId="2" fillId="2" borderId="10" applyNumberFormat="0" applyFont="1" applyFill="1" applyBorder="1" applyAlignment="1" applyProtection="0">
      <alignment horizontal="center" vertical="center"/>
    </xf>
    <xf numFmtId="49" fontId="24" fillId="4" borderId="68" applyNumberFormat="1" applyFont="1" applyFill="1" applyBorder="1" applyAlignment="1" applyProtection="0">
      <alignment horizontal="center" vertical="center"/>
    </xf>
    <xf numFmtId="49" fontId="24" fillId="4" borderId="69" applyNumberFormat="1" applyFont="1" applyFill="1" applyBorder="1" applyAlignment="1" applyProtection="0">
      <alignment horizontal="center" vertical="center" wrapText="1"/>
    </xf>
    <xf numFmtId="49" fontId="24" fillId="4" borderId="69" applyNumberFormat="1" applyFont="1" applyFill="1" applyBorder="1" applyAlignment="1" applyProtection="0">
      <alignment horizontal="center" vertical="center"/>
    </xf>
    <xf numFmtId="49" fontId="24" fillId="4" borderId="70" applyNumberFormat="1" applyFont="1" applyFill="1" applyBorder="1" applyAlignment="1" applyProtection="0">
      <alignment horizontal="center" vertical="center"/>
    </xf>
    <xf numFmtId="0" fontId="24" fillId="2" borderId="15" applyNumberFormat="0" applyFont="1" applyFill="1" applyBorder="1" applyAlignment="1" applyProtection="0">
      <alignment horizontal="center" vertical="center"/>
    </xf>
    <xf numFmtId="0" fontId="24" fillId="2" borderId="9" applyNumberFormat="0" applyFont="1" applyFill="1" applyBorder="1" applyAlignment="1" applyProtection="0">
      <alignment horizontal="center" vertical="center"/>
    </xf>
    <xf numFmtId="59" fontId="2" fillId="2" borderId="9" applyNumberFormat="1" applyFont="1" applyFill="1" applyBorder="1" applyAlignment="1" applyProtection="0">
      <alignment vertical="bottom"/>
    </xf>
    <xf numFmtId="0" fontId="42" fillId="2" borderId="73" applyNumberFormat="1" applyFont="1" applyFill="1" applyBorder="1" applyAlignment="1" applyProtection="0">
      <alignment horizontal="center" vertical="center"/>
    </xf>
    <xf numFmtId="3" fontId="42" fillId="2" borderId="15" applyNumberFormat="1" applyFont="1" applyFill="1" applyBorder="1" applyAlignment="1" applyProtection="0">
      <alignment horizontal="center" vertical="center"/>
    </xf>
    <xf numFmtId="3" fontId="42" fillId="2" borderId="9" applyNumberFormat="1" applyFont="1" applyFill="1" applyBorder="1" applyAlignment="1" applyProtection="0">
      <alignment horizontal="center" vertical="center"/>
    </xf>
    <xf numFmtId="59" fontId="20" fillId="2" borderId="9" applyNumberFormat="1" applyFont="1" applyFill="1" applyBorder="1" applyAlignment="1" applyProtection="0">
      <alignment vertical="bottom"/>
    </xf>
    <xf numFmtId="0" fontId="20" fillId="2" borderId="10" applyNumberFormat="0" applyFont="1" applyFill="1" applyBorder="1" applyAlignment="1" applyProtection="0">
      <alignment vertical="bottom"/>
    </xf>
    <xf numFmtId="0" fontId="24" fillId="2" borderId="71" applyNumberFormat="0" applyFont="1" applyFill="1" applyBorder="1" applyAlignment="1" applyProtection="0">
      <alignment horizontal="left" vertical="center"/>
    </xf>
    <xf numFmtId="0" fontId="24" fillId="4" borderId="26" applyNumberFormat="0" applyFont="1" applyFill="1" applyBorder="1" applyAlignment="1" applyProtection="0">
      <alignment horizontal="left" vertical="center"/>
    </xf>
    <xf numFmtId="75" fontId="42" fillId="4" borderId="27" applyNumberFormat="1" applyFont="1" applyFill="1" applyBorder="1" applyAlignment="1" applyProtection="0">
      <alignment horizontal="center" vertical="center"/>
    </xf>
    <xf numFmtId="75" fontId="42" fillId="4" borderId="28" applyNumberFormat="1" applyFont="1" applyFill="1" applyBorder="1" applyAlignment="1" applyProtection="0">
      <alignment horizontal="center" vertical="center"/>
    </xf>
    <xf numFmtId="75" fontId="42" fillId="2" borderId="15" applyNumberFormat="1" applyFont="1" applyFill="1" applyBorder="1" applyAlignment="1" applyProtection="0">
      <alignment horizontal="center" vertical="center"/>
    </xf>
    <xf numFmtId="75" fontId="42" fillId="2" borderId="9" applyNumberFormat="1" applyFont="1" applyFill="1" applyBorder="1" applyAlignment="1" applyProtection="0">
      <alignment horizontal="center" vertical="center"/>
    </xf>
    <xf numFmtId="0" fontId="24" fillId="2" borderId="16" applyNumberFormat="0" applyFont="1" applyFill="1" applyBorder="1" applyAlignment="1" applyProtection="0">
      <alignment horizontal="left" vertical="center"/>
    </xf>
    <xf numFmtId="75" fontId="42" fillId="2" borderId="16" applyNumberFormat="1" applyFont="1" applyFill="1" applyBorder="1" applyAlignment="1" applyProtection="0">
      <alignment horizontal="center" vertical="center"/>
    </xf>
    <xf numFmtId="49" fontId="5" fillId="3" borderId="34" applyNumberFormat="1" applyFont="1" applyFill="1" applyBorder="1" applyAlignment="1" applyProtection="0">
      <alignment horizontal="left" vertical="center"/>
    </xf>
    <xf numFmtId="3" fontId="42" fillId="2" borderId="72" applyNumberFormat="1" applyFont="1" applyFill="1" applyBorder="1" applyAlignment="1" applyProtection="0">
      <alignment horizontal="center" vertical="center"/>
    </xf>
    <xf numFmtId="3" fontId="42" fillId="2" borderId="73" applyNumberFormat="1" applyFont="1" applyFill="1" applyBorder="1" applyAlignment="1" applyProtection="0">
      <alignment horizontal="center" vertical="center"/>
    </xf>
    <xf numFmtId="0" fontId="24" fillId="2" borderId="16" applyNumberFormat="0" applyFont="1" applyFill="1" applyBorder="1" applyAlignment="1" applyProtection="0">
      <alignment horizontal="left" vertical="bottom"/>
    </xf>
    <xf numFmtId="0" fontId="66" fillId="2" borderId="7" applyNumberFormat="0" applyFont="1" applyFill="1" applyBorder="1" applyAlignment="1" applyProtection="0">
      <alignment horizontal="center" vertical="center"/>
    </xf>
    <xf numFmtId="49" fontId="21" fillId="2" borderId="9" applyNumberFormat="1" applyFont="1" applyFill="1" applyBorder="1" applyAlignment="1" applyProtection="0">
      <alignment horizontal="left" vertical="center" wrapText="1"/>
    </xf>
    <xf numFmtId="0" fontId="66" fillId="2" borderId="9" applyNumberFormat="0" applyFont="1" applyFill="1" applyBorder="1" applyAlignment="1" applyProtection="0">
      <alignment horizontal="center" vertical="center"/>
    </xf>
    <xf numFmtId="0" fontId="66" fillId="2" borderId="10" applyNumberFormat="0" applyFont="1" applyFill="1" applyBorder="1" applyAlignment="1" applyProtection="0">
      <alignment horizontal="center" vertical="center"/>
    </xf>
    <xf numFmtId="0" fontId="24" fillId="4" borderId="68" applyNumberFormat="0" applyFont="1" applyFill="1" applyBorder="1" applyAlignment="1" applyProtection="0">
      <alignment horizontal="center" vertical="center" wrapText="1"/>
    </xf>
    <xf numFmtId="75" fontId="42" fillId="2" borderId="72" applyNumberFormat="1" applyFont="1" applyFill="1" applyBorder="1" applyAlignment="1" applyProtection="0">
      <alignment horizontal="center" vertical="center"/>
    </xf>
    <xf numFmtId="75" fontId="42" fillId="4" borderId="72" applyNumberFormat="1" applyFont="1" applyFill="1" applyBorder="1" applyAlignment="1" applyProtection="0">
      <alignment horizontal="center" vertical="center"/>
    </xf>
    <xf numFmtId="75" fontId="42" fillId="4" borderId="73" applyNumberFormat="1" applyFont="1" applyFill="1" applyBorder="1" applyAlignment="1" applyProtection="0">
      <alignment horizontal="center" vertical="center"/>
    </xf>
    <xf numFmtId="75" fontId="43" fillId="2" borderId="15" applyNumberFormat="1" applyFont="1" applyFill="1" applyBorder="1" applyAlignment="1" applyProtection="0">
      <alignment horizontal="center" vertical="center"/>
    </xf>
    <xf numFmtId="75" fontId="43" fillId="2" borderId="9" applyNumberFormat="1" applyFont="1" applyFill="1" applyBorder="1" applyAlignment="1" applyProtection="0">
      <alignment horizontal="center" vertical="center"/>
    </xf>
    <xf numFmtId="75" fontId="43" fillId="4" borderId="27" applyNumberFormat="1" applyFont="1" applyFill="1" applyBorder="1" applyAlignment="1" applyProtection="0">
      <alignment horizontal="center" vertical="center"/>
    </xf>
    <xf numFmtId="75" fontId="43" fillId="4" borderId="28" applyNumberFormat="1" applyFont="1" applyFill="1" applyBorder="1" applyAlignment="1" applyProtection="0">
      <alignment horizontal="center" vertical="center"/>
    </xf>
    <xf numFmtId="0" fontId="24" fillId="2" borderId="13" applyNumberFormat="0" applyFont="1" applyFill="1" applyBorder="1" applyAlignment="1" applyProtection="0">
      <alignment horizontal="left" vertical="center"/>
    </xf>
    <xf numFmtId="75" fontId="43" fillId="2" borderId="13" applyNumberFormat="1" applyFont="1" applyFill="1" applyBorder="1" applyAlignment="1" applyProtection="0">
      <alignment horizontal="center" vertical="center"/>
    </xf>
    <xf numFmtId="75" fontId="93" fillId="2" borderId="15" applyNumberFormat="1" applyFont="1" applyFill="1" applyBorder="1" applyAlignment="1" applyProtection="0">
      <alignment horizontal="center" vertical="center"/>
    </xf>
    <xf numFmtId="75" fontId="42" fillId="2" borderId="15" applyNumberFormat="1" applyFont="1" applyFill="1" applyBorder="1" applyAlignment="1" applyProtection="0">
      <alignment horizontal="center" vertical="center" wrapText="1"/>
    </xf>
    <xf numFmtId="0" fontId="24" fillId="2" borderId="78" applyNumberFormat="0" applyFont="1" applyFill="1" applyBorder="1" applyAlignment="1" applyProtection="0">
      <alignment horizontal="left" vertical="center"/>
    </xf>
    <xf numFmtId="75" fontId="42" fillId="2" borderId="79" applyNumberFormat="1" applyFont="1" applyFill="1" applyBorder="1" applyAlignment="1" applyProtection="0">
      <alignment horizontal="center" vertical="center"/>
    </xf>
    <xf numFmtId="75" fontId="42" fillId="4" borderId="79" applyNumberFormat="1" applyFont="1" applyFill="1" applyBorder="1" applyAlignment="1" applyProtection="0">
      <alignment horizontal="center" vertical="center"/>
    </xf>
    <xf numFmtId="75" fontId="42" fillId="4" borderId="80" applyNumberFormat="1" applyFont="1" applyFill="1" applyBorder="1" applyAlignment="1" applyProtection="0">
      <alignment horizontal="center" vertical="center"/>
    </xf>
    <xf numFmtId="0" fontId="24" fillId="4" borderId="34" applyNumberFormat="0" applyFont="1" applyFill="1" applyBorder="1" applyAlignment="1" applyProtection="0">
      <alignment horizontal="left" vertical="center"/>
    </xf>
    <xf numFmtId="75" fontId="42" fillId="4" borderId="8" applyNumberFormat="1" applyFont="1" applyFill="1" applyBorder="1" applyAlignment="1" applyProtection="0">
      <alignment horizontal="center" vertical="center"/>
    </xf>
    <xf numFmtId="0" fontId="42" fillId="4" borderId="8" applyNumberFormat="0" applyFont="1" applyFill="1" applyBorder="1" applyAlignment="1" applyProtection="0">
      <alignment horizontal="center" vertical="center"/>
    </xf>
    <xf numFmtId="0" fontId="42" fillId="4" borderId="35" applyNumberFormat="0" applyFont="1" applyFill="1" applyBorder="1" applyAlignment="1" applyProtection="0">
      <alignment horizontal="center" vertical="center"/>
    </xf>
    <xf numFmtId="75" fontId="42" fillId="2" borderId="13" applyNumberFormat="1" applyFont="1" applyFill="1" applyBorder="1" applyAlignment="1" applyProtection="0">
      <alignment horizontal="center" vertical="center"/>
    </xf>
    <xf numFmtId="0" fontId="42" fillId="4" borderId="27" applyNumberFormat="0" applyFont="1" applyFill="1" applyBorder="1" applyAlignment="1" applyProtection="0">
      <alignment horizontal="center" vertical="center"/>
    </xf>
    <xf numFmtId="0" fontId="42" fillId="4" borderId="28" applyNumberFormat="0" applyFont="1" applyFill="1" applyBorder="1" applyAlignment="1" applyProtection="0">
      <alignment horizontal="center" vertical="center"/>
    </xf>
    <xf numFmtId="0" fontId="0" applyNumberFormat="1" applyFont="1" applyFill="0" applyBorder="0" applyAlignment="1" applyProtection="0">
      <alignment vertical="bottom"/>
    </xf>
    <xf numFmtId="0" fontId="0" fillId="2" borderId="81" applyNumberFormat="0" applyFont="1" applyFill="1" applyBorder="1" applyAlignment="1" applyProtection="0">
      <alignment vertical="top"/>
    </xf>
    <xf numFmtId="49" fontId="0" fillId="8" borderId="82" applyNumberFormat="1" applyFont="1" applyFill="1" applyBorder="1" applyAlignment="1" applyProtection="0">
      <alignment vertical="top"/>
    </xf>
    <xf numFmtId="49" fontId="0" fillId="8" borderId="83" applyNumberFormat="1" applyFont="1" applyFill="1" applyBorder="1" applyAlignment="1" applyProtection="0">
      <alignment vertical="top"/>
    </xf>
    <xf numFmtId="0" fontId="2" fillId="2" borderId="84" applyNumberFormat="0" applyFont="1" applyFill="1" applyBorder="1" applyAlignment="1" applyProtection="0">
      <alignment vertical="bottom"/>
    </xf>
    <xf numFmtId="0" fontId="2" fillId="2" borderId="85" applyNumberFormat="0" applyFont="1" applyFill="1" applyBorder="1" applyAlignment="1" applyProtection="0">
      <alignment vertical="bottom"/>
    </xf>
    <xf numFmtId="0" fontId="94" fillId="2" borderId="81" applyNumberFormat="0" applyFont="1" applyFill="1" applyBorder="1" applyAlignment="1" applyProtection="0">
      <alignment vertical="top"/>
    </xf>
    <xf numFmtId="0" fontId="2" fillId="2" borderId="86" applyNumberFormat="0" applyFont="1" applyFill="1" applyBorder="1" applyAlignment="1" applyProtection="0">
      <alignment vertical="bottom"/>
    </xf>
    <xf numFmtId="49" fontId="2" fillId="5" borderId="9" applyNumberFormat="1" applyFont="1" applyFill="1" applyBorder="1" applyAlignment="1" applyProtection="0">
      <alignment vertical="bottom"/>
    </xf>
    <xf numFmtId="49" fontId="2" fillId="5" borderId="87" applyNumberFormat="1" applyFont="1" applyFill="1" applyBorder="1" applyAlignment="1" applyProtection="0">
      <alignment vertical="bottom"/>
    </xf>
    <xf numFmtId="0" fontId="6" fillId="2" borderId="86" applyNumberFormat="0" applyFont="1" applyFill="1" applyBorder="1" applyAlignment="1" applyProtection="0">
      <alignment vertical="bottom"/>
    </xf>
    <xf numFmtId="0" fontId="2" fillId="2" borderId="88" applyNumberFormat="1" applyFont="1" applyFill="1" applyBorder="1" applyAlignment="1" applyProtection="0">
      <alignment vertical="bottom"/>
    </xf>
    <xf numFmtId="0" fontId="2" fillId="2" borderId="89" applyNumberFormat="1" applyFont="1" applyFill="1" applyBorder="1" applyAlignment="1" applyProtection="0">
      <alignment vertical="bottom"/>
    </xf>
    <xf numFmtId="0" fontId="6" fillId="2" borderId="84" applyNumberFormat="0" applyFont="1" applyFill="1" applyBorder="1" applyAlignment="1" applyProtection="0">
      <alignment vertical="bottom"/>
    </xf>
    <xf numFmtId="0" fontId="2" fillId="2" borderId="90" applyNumberFormat="1" applyFont="1" applyFill="1" applyBorder="1" applyAlignment="1" applyProtection="0">
      <alignment vertical="bottom"/>
    </xf>
    <xf numFmtId="0" fontId="2" fillId="2" borderId="85" applyNumberFormat="1" applyFont="1" applyFill="1" applyBorder="1" applyAlignment="1" applyProtection="0">
      <alignment vertical="bottom"/>
    </xf>
    <xf numFmtId="0" fontId="2" fillId="2" borderId="90" applyNumberFormat="0" applyFont="1" applyFill="1" applyBorder="1" applyAlignment="1" applyProtection="0">
      <alignment vertical="bottom"/>
    </xf>
    <xf numFmtId="49" fontId="8" fillId="2" borderId="91" applyNumberFormat="1" applyFont="1" applyFill="1" applyBorder="1" applyAlignment="1" applyProtection="0">
      <alignment vertical="bottom"/>
    </xf>
    <xf numFmtId="0" fontId="8" fillId="2" borderId="92" applyNumberFormat="1" applyFont="1" applyFill="1" applyBorder="1" applyAlignment="1" applyProtection="0">
      <alignment vertical="bottom"/>
    </xf>
    <xf numFmtId="0" fontId="8" fillId="2" borderId="93" applyNumberFormat="1" applyFont="1" applyFill="1" applyBorder="1" applyAlignment="1" applyProtection="0">
      <alignment vertical="bottom"/>
    </xf>
    <xf numFmtId="0" fontId="8" fillId="2" borderId="84" applyNumberFormat="0" applyFont="1" applyFill="1" applyBorder="1" applyAlignment="1" applyProtection="0">
      <alignment vertical="bottom"/>
    </xf>
    <xf numFmtId="0" fontId="8" fillId="2" borderId="85" applyNumberFormat="0" applyFont="1" applyFill="1" applyBorder="1" applyAlignment="1" applyProtection="0">
      <alignment vertical="bottom"/>
    </xf>
    <xf numFmtId="49" fontId="6" fillId="2" borderId="91" applyNumberFormat="1" applyFont="1" applyFill="1" applyBorder="1" applyAlignment="1" applyProtection="0">
      <alignment vertical="bottom"/>
    </xf>
    <xf numFmtId="0" fontId="2" fillId="2" borderId="94" applyNumberFormat="0" applyFont="1" applyFill="1" applyBorder="1" applyAlignment="1" applyProtection="0">
      <alignment vertical="bottom"/>
    </xf>
    <xf numFmtId="0" fontId="0" fillId="2" borderId="95" applyNumberFormat="0" applyFont="1" applyFill="1" applyBorder="1" applyAlignment="1" applyProtection="0">
      <alignment vertical="top"/>
    </xf>
    <xf numFmtId="49" fontId="0" fillId="2" borderId="96" applyNumberFormat="1" applyFont="1" applyFill="1" applyBorder="1" applyAlignment="1" applyProtection="0">
      <alignment vertical="bottom"/>
    </xf>
    <xf numFmtId="49" fontId="0" fillId="2" borderId="97" applyNumberFormat="1" applyFont="1" applyFill="1" applyBorder="1" applyAlignment="1" applyProtection="0">
      <alignment vertical="bottom"/>
    </xf>
    <xf numFmtId="0" fontId="6" fillId="2" borderId="95" applyNumberFormat="0" applyFont="1" applyFill="1" applyBorder="1" applyAlignment="1" applyProtection="0">
      <alignment vertical="bottom"/>
    </xf>
    <xf numFmtId="0" fontId="0" fillId="2" borderId="86" applyNumberFormat="0" applyFont="1" applyFill="1" applyBorder="1" applyAlignment="1" applyProtection="0">
      <alignment vertical="top"/>
    </xf>
    <xf numFmtId="49" fontId="95" fillId="10" borderId="9" applyNumberFormat="1" applyFont="1" applyFill="1" applyBorder="1" applyAlignment="1" applyProtection="0">
      <alignment vertical="bottom"/>
    </xf>
    <xf numFmtId="49" fontId="95" fillId="10" borderId="87" applyNumberFormat="1" applyFont="1" applyFill="1" applyBorder="1" applyAlignment="1" applyProtection="0">
      <alignment vertical="bottom"/>
    </xf>
    <xf numFmtId="0" fontId="2" fillId="2" borderId="95" applyNumberFormat="0" applyFont="1" applyFill="1" applyBorder="1" applyAlignment="1" applyProtection="0">
      <alignment vertical="bottom"/>
    </xf>
    <xf numFmtId="0" fontId="2" fillId="2" borderId="98" applyNumberFormat="0" applyFont="1" applyFill="1" applyBorder="1" applyAlignment="1" applyProtection="0">
      <alignment vertical="bottom"/>
    </xf>
    <xf numFmtId="0" fontId="2" fillId="2" borderId="92" applyNumberFormat="0" applyFont="1" applyFill="1" applyBorder="1" applyAlignment="1" applyProtection="0">
      <alignment vertical="bottom"/>
    </xf>
    <xf numFmtId="0" fontId="6" fillId="2" borderId="92" applyNumberFormat="0" applyFont="1" applyFill="1" applyBorder="1" applyAlignment="1" applyProtection="0">
      <alignment vertical="bottom"/>
    </xf>
    <xf numFmtId="0" fontId="6" fillId="2" borderId="92" applyNumberFormat="1" applyFont="1" applyFill="1" applyBorder="1" applyAlignment="1" applyProtection="0">
      <alignment vertical="bottom"/>
    </xf>
    <xf numFmtId="0" fontId="6" fillId="2" borderId="93" applyNumberFormat="1" applyFont="1" applyFill="1" applyBorder="1" applyAlignment="1" applyProtection="0">
      <alignment vertical="bottom"/>
    </xf>
    <xf numFmtId="49" fontId="2" fillId="2" borderId="91" applyNumberFormat="1" applyFont="1" applyFill="1" applyBorder="1" applyAlignment="1" applyProtection="0">
      <alignment vertical="bottom"/>
    </xf>
    <xf numFmtId="0" fontId="2" fillId="2" borderId="92" applyNumberFormat="1" applyFont="1" applyFill="1" applyBorder="1" applyAlignment="1" applyProtection="0">
      <alignment vertical="bottom"/>
    </xf>
    <xf numFmtId="0" fontId="2" fillId="2" borderId="93" applyNumberFormat="1" applyFont="1" applyFill="1" applyBorder="1" applyAlignment="1" applyProtection="0">
      <alignment vertical="bottom"/>
    </xf>
    <xf numFmtId="0" fontId="2" fillId="2" borderId="98" applyNumberFormat="1" applyFont="1" applyFill="1" applyBorder="1" applyAlignment="1" applyProtection="0">
      <alignment vertical="bottom"/>
    </xf>
    <xf numFmtId="0" fontId="8" fillId="2" borderId="91" applyNumberFormat="0" applyFont="1" applyFill="1" applyBorder="1" applyAlignment="1" applyProtection="0">
      <alignment vertical="bottom"/>
    </xf>
    <xf numFmtId="0" fontId="6" fillId="2" borderId="90" applyNumberFormat="0" applyFont="1" applyFill="1" applyBorder="1" applyAlignment="1" applyProtection="0">
      <alignment vertical="bottom"/>
    </xf>
    <xf numFmtId="0" fontId="8" fillId="2" borderId="90" applyNumberFormat="0" applyFont="1" applyFill="1" applyBorder="1" applyAlignment="1" applyProtection="0">
      <alignment vertical="bottom"/>
    </xf>
    <xf numFmtId="49" fontId="6" fillId="2" borderId="84" applyNumberFormat="1" applyFont="1" applyFill="1" applyBorder="1" applyAlignment="1" applyProtection="0">
      <alignment vertical="bottom"/>
    </xf>
    <xf numFmtId="0" fontId="6" fillId="2" borderId="91" applyNumberFormat="0" applyFont="1" applyFill="1" applyBorder="1" applyAlignment="1" applyProtection="0">
      <alignment vertical="bottom"/>
    </xf>
    <xf numFmtId="0" fontId="6" fillId="2" borderId="98" applyNumberFormat="0" applyFont="1" applyFill="1" applyBorder="1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75" fontId="6" fillId="2" borderId="84" applyNumberFormat="1" applyFont="1" applyFill="1" applyBorder="1" applyAlignment="1" applyProtection="0">
      <alignment vertical="bottom"/>
    </xf>
    <xf numFmtId="49" fontId="2" fillId="2" borderId="84" applyNumberFormat="1" applyFont="1" applyFill="1" applyBorder="1" applyAlignment="1" applyProtection="0">
      <alignment vertical="bottom"/>
    </xf>
    <xf numFmtId="49" fontId="2" fillId="2" borderId="90" applyNumberFormat="1" applyFont="1" applyFill="1" applyBorder="1" applyAlignment="1" applyProtection="0">
      <alignment vertical="bottom"/>
    </xf>
    <xf numFmtId="49" fontId="2" fillId="2" borderId="85" applyNumberFormat="1" applyFont="1" applyFill="1" applyBorder="1" applyAlignment="1" applyProtection="0">
      <alignment vertical="bottom"/>
    </xf>
    <xf numFmtId="0" fontId="2" fillId="2" borderId="99" applyNumberFormat="0" applyFont="1" applyFill="1" applyBorder="1" applyAlignment="1" applyProtection="0">
      <alignment vertical="bottom"/>
    </xf>
    <xf numFmtId="0" fontId="0" applyNumberFormat="1" applyFont="1" applyFill="0" applyBorder="0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1f497d"/>
      <rgbColor rgb="fff2f2f2"/>
      <rgbColor rgb="ff548dd4"/>
      <rgbColor rgb="ffff0000"/>
      <rgbColor rgb="ffff9900"/>
      <rgbColor rgb="ffd8d8d8"/>
      <rgbColor rgb="ffd9e2f3"/>
      <rgbColor rgb="ffffcc99"/>
      <rgbColor rgb="ff993300"/>
      <rgbColor rgb="ffe7e6e6"/>
      <rgbColor rgb="ff56a3f5"/>
      <rgbColor rgb="ff0066cc"/>
      <rgbColor rgb="ff339966"/>
      <rgbColor rgb="ffff6600"/>
      <rgbColor rgb="ffb9c8d2"/>
      <rgbColor rgb="fff7caac"/>
      <rgbColor rgb="ffe2e2e2"/>
      <rgbColor rgb="ffff8200"/>
      <rgbColor rgb="ff1d1d1b"/>
      <rgbColor rgb="ff00b0f0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heetMetadata" Target="metadata.xml"/><Relationship Id="rId3" Type="http://schemas.openxmlformats.org/officeDocument/2006/relationships/styles" Target="styles.xml"/><Relationship Id="rId4" Type="http://schemas.openxmlformats.org/officeDocument/2006/relationships/theme" Target="theme/theme1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Relationship Id="rId9" Type="http://schemas.openxmlformats.org/officeDocument/2006/relationships/worksheet" Target="worksheets/sheet5.xml"/><Relationship Id="rId10" Type="http://schemas.openxmlformats.org/officeDocument/2006/relationships/worksheet" Target="worksheets/sheet6.xml"/><Relationship Id="rId11" Type="http://schemas.openxmlformats.org/officeDocument/2006/relationships/worksheet" Target="worksheets/sheet7.xml"/><Relationship Id="rId12" Type="http://schemas.openxmlformats.org/officeDocument/2006/relationships/worksheet" Target="worksheets/sheet8.xml"/></Relationships>
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
</file>

<file path=xl/drawings/_rels/drawing3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
</file>

<file path=xl/drawings/_rels/drawing4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
</file>

<file path=xl/drawings/_rels/drawing5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
</file>

<file path=xl/drawings/drawing1.xml><?xml version="1.0" encoding="utf-8"?>
<xdr:wsDr xmlns:r="http://schemas.openxmlformats.org/officeDocument/2006/relationships" xmlns:a="http://schemas.openxmlformats.org/drawingml/2006/main" xmlns:m="http://schemas.openxmlformats.org/officeDocument/2006/math" xmlns:a14="http://schemas.microsoft.com/office/drawing/2010/main" xmlns:xdr="http://schemas.openxmlformats.org/drawingml/2006/spreadsheetDrawing">
  <xdr:twoCellAnchor>
    <xdr:from>
      <xdr:col>8</xdr:col>
      <xdr:colOff>447675</xdr:colOff>
      <xdr:row>1</xdr:row>
      <xdr:rowOff>457200</xdr:rowOff>
    </xdr:from>
    <xdr:to>
      <xdr:col>10</xdr:col>
      <xdr:colOff>60325</xdr:colOff>
      <xdr:row>1</xdr:row>
      <xdr:rowOff>1009650</xdr:rowOff>
    </xdr:to>
    <xdr:pic>
      <xdr:nvPicPr>
        <xdr:cNvPr id="2" name="image2.png" descr="image2.png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>
          <a:off x="7204075" y="457200"/>
          <a:ext cx="1619250" cy="5524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6</xdr:col>
      <xdr:colOff>419100</xdr:colOff>
      <xdr:row>1</xdr:row>
      <xdr:rowOff>323850</xdr:rowOff>
    </xdr:from>
    <xdr:to>
      <xdr:col>7</xdr:col>
      <xdr:colOff>996950</xdr:colOff>
      <xdr:row>1</xdr:row>
      <xdr:rowOff>1057275</xdr:rowOff>
    </xdr:to>
    <xdr:pic>
      <xdr:nvPicPr>
        <xdr:cNvPr id="3" name="image1.png" descr="image1.png"/>
        <xdr:cNvPicPr>
          <a:picLocks noChangeAspect="1"/>
        </xdr:cNvPicPr>
      </xdr:nvPicPr>
      <xdr:blipFill>
        <a:blip r:embed="rId2">
          <a:extLst/>
        </a:blip>
        <a:stretch>
          <a:fillRect/>
        </a:stretch>
      </xdr:blipFill>
      <xdr:spPr>
        <a:xfrm>
          <a:off x="5168900" y="323850"/>
          <a:ext cx="1581150" cy="73342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drawings/drawing2.xml><?xml version="1.0" encoding="utf-8"?>
<xdr:wsDr xmlns:r="http://schemas.openxmlformats.org/officeDocument/2006/relationships" xmlns:a="http://schemas.openxmlformats.org/drawingml/2006/main" xmlns:m="http://schemas.openxmlformats.org/officeDocument/2006/math" xmlns:a14="http://schemas.microsoft.com/office/drawing/2010/main" xmlns:xdr="http://schemas.openxmlformats.org/drawingml/2006/spreadsheetDrawing">
  <xdr:twoCellAnchor>
    <xdr:from>
      <xdr:col>8</xdr:col>
      <xdr:colOff>123825</xdr:colOff>
      <xdr:row>0</xdr:row>
      <xdr:rowOff>438150</xdr:rowOff>
    </xdr:from>
    <xdr:to>
      <xdr:col>10</xdr:col>
      <xdr:colOff>31750</xdr:colOff>
      <xdr:row>0</xdr:row>
      <xdr:rowOff>990600</xdr:rowOff>
    </xdr:to>
    <xdr:pic>
      <xdr:nvPicPr>
        <xdr:cNvPr id="5" name="image2.png" descr="image2.png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>
          <a:off x="6943725" y="438150"/>
          <a:ext cx="1609725" cy="5524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6</xdr:col>
      <xdr:colOff>53975</xdr:colOff>
      <xdr:row>0</xdr:row>
      <xdr:rowOff>342900</xdr:rowOff>
    </xdr:from>
    <xdr:to>
      <xdr:col>7</xdr:col>
      <xdr:colOff>774700</xdr:colOff>
      <xdr:row>0</xdr:row>
      <xdr:rowOff>1076325</xdr:rowOff>
    </xdr:to>
    <xdr:pic>
      <xdr:nvPicPr>
        <xdr:cNvPr id="6" name="image1.png" descr="image1.png"/>
        <xdr:cNvPicPr>
          <a:picLocks noChangeAspect="1"/>
        </xdr:cNvPicPr>
      </xdr:nvPicPr>
      <xdr:blipFill>
        <a:blip r:embed="rId2">
          <a:extLst/>
        </a:blip>
        <a:stretch>
          <a:fillRect/>
        </a:stretch>
      </xdr:blipFill>
      <xdr:spPr>
        <a:xfrm>
          <a:off x="5172075" y="342900"/>
          <a:ext cx="1571625" cy="73342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drawings/drawing3.xml><?xml version="1.0" encoding="utf-8"?>
<xdr:wsDr xmlns:r="http://schemas.openxmlformats.org/officeDocument/2006/relationships" xmlns:a="http://schemas.openxmlformats.org/drawingml/2006/main" xmlns:m="http://schemas.openxmlformats.org/officeDocument/2006/math" xmlns:a14="http://schemas.microsoft.com/office/drawing/2010/main" xmlns:xdr="http://schemas.openxmlformats.org/drawingml/2006/spreadsheetDrawing">
  <xdr:twoCellAnchor>
    <xdr:from>
      <xdr:col>8</xdr:col>
      <xdr:colOff>1095375</xdr:colOff>
      <xdr:row>0</xdr:row>
      <xdr:rowOff>428625</xdr:rowOff>
    </xdr:from>
    <xdr:to>
      <xdr:col>10</xdr:col>
      <xdr:colOff>73025</xdr:colOff>
      <xdr:row>0</xdr:row>
      <xdr:rowOff>981075</xdr:rowOff>
    </xdr:to>
    <xdr:pic>
      <xdr:nvPicPr>
        <xdr:cNvPr id="8" name="image2.png" descr="image2.png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>
          <a:off x="12372975" y="428625"/>
          <a:ext cx="1619250" cy="5524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7</xdr:col>
      <xdr:colOff>34925</xdr:colOff>
      <xdr:row>0</xdr:row>
      <xdr:rowOff>352425</xdr:rowOff>
    </xdr:from>
    <xdr:to>
      <xdr:col>8</xdr:col>
      <xdr:colOff>819150</xdr:colOff>
      <xdr:row>0</xdr:row>
      <xdr:rowOff>1085850</xdr:rowOff>
    </xdr:to>
    <xdr:pic>
      <xdr:nvPicPr>
        <xdr:cNvPr id="9" name="image1.png" descr="image1.png"/>
        <xdr:cNvPicPr>
          <a:picLocks noChangeAspect="1"/>
        </xdr:cNvPicPr>
      </xdr:nvPicPr>
      <xdr:blipFill>
        <a:blip r:embed="rId2">
          <a:extLst/>
        </a:blip>
        <a:stretch>
          <a:fillRect/>
        </a:stretch>
      </xdr:blipFill>
      <xdr:spPr>
        <a:xfrm>
          <a:off x="10525125" y="352425"/>
          <a:ext cx="1571625" cy="73342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drawings/drawing4.xml><?xml version="1.0" encoding="utf-8"?>
<xdr:wsDr xmlns:r="http://schemas.openxmlformats.org/officeDocument/2006/relationships" xmlns:a="http://schemas.openxmlformats.org/drawingml/2006/main" xmlns:m="http://schemas.openxmlformats.org/officeDocument/2006/math" xmlns:a14="http://schemas.microsoft.com/office/drawing/2010/main" xmlns:xdr="http://schemas.openxmlformats.org/drawingml/2006/spreadsheetDrawing">
  <xdr:twoCellAnchor>
    <xdr:from>
      <xdr:col>6</xdr:col>
      <xdr:colOff>447675</xdr:colOff>
      <xdr:row>0</xdr:row>
      <xdr:rowOff>457200</xdr:rowOff>
    </xdr:from>
    <xdr:to>
      <xdr:col>8</xdr:col>
      <xdr:colOff>73025</xdr:colOff>
      <xdr:row>0</xdr:row>
      <xdr:rowOff>1009650</xdr:rowOff>
    </xdr:to>
    <xdr:pic>
      <xdr:nvPicPr>
        <xdr:cNvPr id="11" name="image2.png" descr="image2.png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>
          <a:off x="7546975" y="457200"/>
          <a:ext cx="1619250" cy="5524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4</xdr:col>
      <xdr:colOff>590550</xdr:colOff>
      <xdr:row>0</xdr:row>
      <xdr:rowOff>352425</xdr:rowOff>
    </xdr:from>
    <xdr:to>
      <xdr:col>6</xdr:col>
      <xdr:colOff>196850</xdr:colOff>
      <xdr:row>0</xdr:row>
      <xdr:rowOff>1085850</xdr:rowOff>
    </xdr:to>
    <xdr:pic>
      <xdr:nvPicPr>
        <xdr:cNvPr id="12" name="image1.png" descr="image1.png"/>
        <xdr:cNvPicPr>
          <a:picLocks noChangeAspect="1"/>
        </xdr:cNvPicPr>
      </xdr:nvPicPr>
      <xdr:blipFill>
        <a:blip r:embed="rId2">
          <a:extLst/>
        </a:blip>
        <a:stretch>
          <a:fillRect/>
        </a:stretch>
      </xdr:blipFill>
      <xdr:spPr>
        <a:xfrm>
          <a:off x="5734050" y="352425"/>
          <a:ext cx="1562100" cy="73342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drawings/drawing5.xml><?xml version="1.0" encoding="utf-8"?>
<xdr:wsDr xmlns:r="http://schemas.openxmlformats.org/officeDocument/2006/relationships" xmlns:a="http://schemas.openxmlformats.org/drawingml/2006/main" xmlns:m="http://schemas.openxmlformats.org/officeDocument/2006/math" xmlns:a14="http://schemas.microsoft.com/office/drawing/2010/main" xmlns:xdr="http://schemas.openxmlformats.org/drawingml/2006/spreadsheetDrawing">
  <xdr:twoCellAnchor>
    <xdr:from>
      <xdr:col>13</xdr:col>
      <xdr:colOff>638175</xdr:colOff>
      <xdr:row>0</xdr:row>
      <xdr:rowOff>409575</xdr:rowOff>
    </xdr:from>
    <xdr:to>
      <xdr:col>16</xdr:col>
      <xdr:colOff>111125</xdr:colOff>
      <xdr:row>0</xdr:row>
      <xdr:rowOff>962025</xdr:rowOff>
    </xdr:to>
    <xdr:pic>
      <xdr:nvPicPr>
        <xdr:cNvPr id="14" name="image2.png" descr="image2.png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>
          <a:off x="10810875" y="409575"/>
          <a:ext cx="1619250" cy="5524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11</xdr:col>
      <xdr:colOff>114300</xdr:colOff>
      <xdr:row>0</xdr:row>
      <xdr:rowOff>285750</xdr:rowOff>
    </xdr:from>
    <xdr:to>
      <xdr:col>13</xdr:col>
      <xdr:colOff>254000</xdr:colOff>
      <xdr:row>0</xdr:row>
      <xdr:rowOff>1019175</xdr:rowOff>
    </xdr:to>
    <xdr:pic>
      <xdr:nvPicPr>
        <xdr:cNvPr id="15" name="image1.png" descr="image1.png"/>
        <xdr:cNvPicPr>
          <a:picLocks noChangeAspect="1"/>
        </xdr:cNvPicPr>
      </xdr:nvPicPr>
      <xdr:blipFill>
        <a:blip r:embed="rId2">
          <a:extLst/>
        </a:blip>
        <a:stretch>
          <a:fillRect/>
        </a:stretch>
      </xdr:blipFill>
      <xdr:spPr>
        <a:xfrm>
          <a:off x="8864600" y="285750"/>
          <a:ext cx="1562100" cy="73342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Sheet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</Relationships>
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3.xml"/></Relationships>
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4.xml"/></Relationships>

</file>

<file path=xl/worksheets/_rels/sheet5.xml.rels><?xml version="1.0" encoding="UTF-8"?>
<Relationships xmlns="http://schemas.openxmlformats.org/package/2006/relationships"><Relationship Id="rId1" Type="http://schemas.openxmlformats.org/officeDocument/2006/relationships/drawing" Target="../drawings/drawing5.xml"/></Relationships>
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Z1000"/>
  <sheetViews>
    <sheetView workbookViewId="0" showGridLines="0" defaultGridColor="1"/>
  </sheetViews>
  <sheetFormatPr defaultColWidth="14.4" defaultRowHeight="15" customHeight="1" outlineLevelRow="0" outlineLevelCol="0"/>
  <cols>
    <col min="1" max="1" width="9.8125" style="1" customWidth="1"/>
    <col min="2" max="2" width="6.8125" style="1" customWidth="1"/>
    <col min="3" max="3" width="7.42188" style="1" customWidth="1"/>
    <col min="4" max="4" width="12.2109" style="1" customWidth="1"/>
    <col min="5" max="5" width="16.2109" style="1" customWidth="1"/>
    <col min="6" max="6" width="22.4219" style="1" customWidth="1"/>
    <col min="7" max="10" width="15.8125" style="1" customWidth="1"/>
    <col min="11" max="11" width="9.8125" style="1" customWidth="1"/>
    <col min="12" max="26" width="10.8125" style="1" customWidth="1"/>
    <col min="27" max="16384" width="14.4219" style="1" customWidth="1"/>
  </cols>
  <sheetData>
    <row r="1" ht="15" customHeight="1" hidden="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4"/>
    </row>
    <row r="2" ht="107.25" customHeight="1">
      <c r="A2" s="5"/>
      <c r="B2" t="s" s="6">
        <v>0</v>
      </c>
      <c r="C2" s="7"/>
      <c r="D2" s="7"/>
      <c r="E2" s="7"/>
      <c r="F2" s="7"/>
      <c r="G2" s="7"/>
      <c r="H2" s="7"/>
      <c r="I2" s="7"/>
      <c r="J2" s="7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9"/>
    </row>
    <row r="3" ht="8" customHeight="1">
      <c r="A3" s="10"/>
      <c r="B3" s="11"/>
      <c r="C3" s="11"/>
      <c r="D3" s="11"/>
      <c r="E3" s="11"/>
      <c r="F3" s="11"/>
      <c r="G3" s="11"/>
      <c r="H3" s="11"/>
      <c r="I3" s="11"/>
      <c r="J3" s="11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3"/>
    </row>
    <row r="4" ht="24.75" customHeight="1">
      <c r="A4" s="14"/>
      <c r="B4" t="s" s="15">
        <v>1</v>
      </c>
      <c r="C4" s="16"/>
      <c r="D4" s="16"/>
      <c r="E4" s="16"/>
      <c r="F4" s="16"/>
      <c r="G4" s="16"/>
      <c r="H4" s="16"/>
      <c r="I4" s="16"/>
      <c r="J4" s="17"/>
      <c r="K4" s="18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3"/>
    </row>
    <row r="5" ht="19.5" customHeight="1">
      <c r="A5" s="10"/>
      <c r="B5" t="s" s="19">
        <v>2</v>
      </c>
      <c r="C5" s="16"/>
      <c r="D5" s="16"/>
      <c r="E5" s="16"/>
      <c r="F5" s="17"/>
      <c r="G5" s="20"/>
      <c r="H5" s="16"/>
      <c r="I5" s="16"/>
      <c r="J5" s="16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3"/>
    </row>
    <row r="6" ht="19.5" customHeight="1">
      <c r="A6" s="10"/>
      <c r="B6" t="s" s="19">
        <v>3</v>
      </c>
      <c r="C6" s="16"/>
      <c r="D6" s="16"/>
      <c r="E6" s="16"/>
      <c r="F6" s="17"/>
      <c r="G6" s="20"/>
      <c r="H6" s="16"/>
      <c r="I6" s="16"/>
      <c r="J6" s="16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3"/>
    </row>
    <row r="7" ht="19.5" customHeight="1">
      <c r="A7" s="10"/>
      <c r="B7" t="s" s="19">
        <v>4</v>
      </c>
      <c r="C7" s="16"/>
      <c r="D7" s="16"/>
      <c r="E7" s="16"/>
      <c r="F7" s="17"/>
      <c r="G7" s="20"/>
      <c r="H7" s="16"/>
      <c r="I7" s="16"/>
      <c r="J7" s="16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3"/>
    </row>
    <row r="8" ht="19.5" customHeight="1">
      <c r="A8" s="10"/>
      <c r="B8" t="s" s="19">
        <v>5</v>
      </c>
      <c r="C8" s="16"/>
      <c r="D8" s="16"/>
      <c r="E8" s="16"/>
      <c r="F8" s="17"/>
      <c r="G8" s="20"/>
      <c r="H8" s="16"/>
      <c r="I8" s="16"/>
      <c r="J8" s="16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3"/>
    </row>
    <row r="9" ht="19.5" customHeight="1">
      <c r="A9" s="10"/>
      <c r="B9" t="s" s="19">
        <v>6</v>
      </c>
      <c r="C9" s="16"/>
      <c r="D9" s="16"/>
      <c r="E9" s="16"/>
      <c r="F9" s="17"/>
      <c r="G9" s="20"/>
      <c r="H9" s="16"/>
      <c r="I9" s="16"/>
      <c r="J9" s="16"/>
      <c r="K9" s="21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3"/>
    </row>
    <row r="10" ht="19.5" customHeight="1">
      <c r="A10" s="10"/>
      <c r="B10" t="s" s="19">
        <v>7</v>
      </c>
      <c r="C10" s="16"/>
      <c r="D10" s="16"/>
      <c r="E10" s="16"/>
      <c r="F10" s="17"/>
      <c r="G10" s="20"/>
      <c r="H10" s="16"/>
      <c r="I10" s="16"/>
      <c r="J10" s="16"/>
      <c r="K10" s="21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3"/>
    </row>
    <row r="11" ht="19.5" customHeight="1">
      <c r="A11" s="10"/>
      <c r="B11" t="s" s="19">
        <v>8</v>
      </c>
      <c r="C11" s="16"/>
      <c r="D11" s="16"/>
      <c r="E11" s="16"/>
      <c r="F11" s="17"/>
      <c r="G11" s="20"/>
      <c r="H11" s="16"/>
      <c r="I11" s="16"/>
      <c r="J11" s="16"/>
      <c r="K11" s="21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3"/>
    </row>
    <row r="12" ht="19.5" customHeight="1">
      <c r="A12" s="10"/>
      <c r="B12" t="s" s="19">
        <v>9</v>
      </c>
      <c r="C12" s="16"/>
      <c r="D12" s="16"/>
      <c r="E12" s="16"/>
      <c r="F12" s="17"/>
      <c r="G12" s="20"/>
      <c r="H12" s="16"/>
      <c r="I12" s="16"/>
      <c r="J12" s="16"/>
      <c r="K12" s="21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3"/>
    </row>
    <row r="13" ht="19.5" customHeight="1">
      <c r="A13" s="10"/>
      <c r="B13" t="s" s="19">
        <v>10</v>
      </c>
      <c r="C13" s="16"/>
      <c r="D13" s="16"/>
      <c r="E13" s="16"/>
      <c r="F13" s="17"/>
      <c r="G13" s="20"/>
      <c r="H13" s="16"/>
      <c r="I13" s="16"/>
      <c r="J13" s="16"/>
      <c r="K13" s="21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3"/>
    </row>
    <row r="14" ht="19.5" customHeight="1">
      <c r="A14" s="10"/>
      <c r="B14" t="s" s="19">
        <v>11</v>
      </c>
      <c r="C14" s="16"/>
      <c r="D14" s="16"/>
      <c r="E14" s="16"/>
      <c r="F14" s="17"/>
      <c r="G14" s="20"/>
      <c r="H14" s="16"/>
      <c r="I14" s="16"/>
      <c r="J14" s="16"/>
      <c r="K14" s="21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3"/>
    </row>
    <row r="15" ht="19.5" customHeight="1">
      <c r="A15" s="10"/>
      <c r="B15" t="s" s="19">
        <v>12</v>
      </c>
      <c r="C15" s="16"/>
      <c r="D15" s="16"/>
      <c r="E15" s="16"/>
      <c r="F15" s="17"/>
      <c r="G15" s="20"/>
      <c r="H15" s="16"/>
      <c r="I15" s="16"/>
      <c r="J15" s="16"/>
      <c r="K15" s="21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3"/>
    </row>
    <row r="16" ht="19.5" customHeight="1">
      <c r="A16" s="10"/>
      <c r="B16" s="22"/>
      <c r="C16" s="22"/>
      <c r="D16" s="22"/>
      <c r="E16" s="22"/>
      <c r="F16" s="22"/>
      <c r="G16" s="23"/>
      <c r="H16" s="23"/>
      <c r="I16" s="23"/>
      <c r="J16" s="23"/>
      <c r="K16" s="21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3"/>
    </row>
    <row r="17" ht="19.5" customHeight="1" hidden="1">
      <c r="A17" s="10"/>
      <c r="B17" s="24"/>
      <c r="C17" s="24"/>
      <c r="D17" s="24"/>
      <c r="E17" s="24"/>
      <c r="F17" s="24"/>
      <c r="G17" s="25"/>
      <c r="H17" s="25"/>
      <c r="I17" s="25"/>
      <c r="J17" s="25"/>
      <c r="K17" s="21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3"/>
    </row>
    <row r="18" ht="8" customHeight="1">
      <c r="A18" s="10"/>
      <c r="B18" s="26"/>
      <c r="C18" s="27"/>
      <c r="D18" s="27"/>
      <c r="E18" s="27"/>
      <c r="F18" s="27"/>
      <c r="G18" s="28"/>
      <c r="H18" s="27"/>
      <c r="I18" s="29"/>
      <c r="J18" s="27"/>
      <c r="K18" s="21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3"/>
    </row>
    <row r="19" ht="16.5" customHeight="1">
      <c r="A19" s="10"/>
      <c r="B19" s="30"/>
      <c r="C19" s="30"/>
      <c r="D19" s="30"/>
      <c r="E19" s="30"/>
      <c r="F19" s="30"/>
      <c r="G19" s="31"/>
      <c r="H19" s="31"/>
      <c r="I19" s="31"/>
      <c r="J19" s="31"/>
      <c r="K19" s="21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3"/>
    </row>
    <row r="20" ht="24.75" customHeight="1">
      <c r="A20" s="14"/>
      <c r="B20" t="s" s="32">
        <v>13</v>
      </c>
      <c r="C20" s="16"/>
      <c r="D20" s="16"/>
      <c r="E20" s="16"/>
      <c r="F20" s="16"/>
      <c r="G20" s="16"/>
      <c r="H20" s="16"/>
      <c r="I20" s="16"/>
      <c r="J20" s="17"/>
      <c r="K20" s="18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3"/>
    </row>
    <row r="21" ht="24.75" customHeight="1">
      <c r="A21" s="33"/>
      <c r="B21" s="34">
        <v>1</v>
      </c>
      <c r="C21" t="s" s="35">
        <v>14</v>
      </c>
      <c r="D21" s="16"/>
      <c r="E21" s="16"/>
      <c r="F21" s="17"/>
      <c r="G21" s="36" cm="1">
        <f t="array" ref="G21">'Details - Szczegóły'!I71</f>
        <v>0</v>
      </c>
      <c r="H21" s="17"/>
      <c r="I21" s="37" cm="1">
        <f t="array" ref="I21">IF(OR('Details - Szczegóły'!$J$2="",'Details - Szczegóły'!$J$2=0),0,G21/'Details - Szczegóły'!$J$2)</f>
        <v>0</v>
      </c>
      <c r="J21" s="17"/>
      <c r="K21" s="1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9"/>
    </row>
    <row r="22" ht="24.75" customHeight="1">
      <c r="A22" s="33"/>
      <c r="B22" s="34">
        <v>2</v>
      </c>
      <c r="C22" t="s" s="35">
        <v>15</v>
      </c>
      <c r="D22" s="16"/>
      <c r="E22" s="16"/>
      <c r="F22" s="17"/>
      <c r="G22" s="36" cm="1">
        <f t="array" ref="G22">'Details - Szczegóły'!I177</f>
        <v>0</v>
      </c>
      <c r="H22" s="17"/>
      <c r="I22" s="37" cm="1">
        <f t="array" ref="I22">IF(OR('Details - Szczegóły'!$J$2="",'Details - Szczegóły'!$J$2=0),0,G22/'Details - Szczegóły'!$J$2)</f>
        <v>0</v>
      </c>
      <c r="J22" s="17"/>
      <c r="K22" s="40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9"/>
    </row>
    <row r="23" ht="24.75" customHeight="1">
      <c r="A23" s="33"/>
      <c r="B23" s="34">
        <v>3</v>
      </c>
      <c r="C23" t="s" s="35">
        <v>16</v>
      </c>
      <c r="D23" s="16"/>
      <c r="E23" s="16"/>
      <c r="F23" s="17"/>
      <c r="G23" s="36" cm="1">
        <f t="array" ref="G23">'Details - Szczegóły'!I288</f>
        <v>0</v>
      </c>
      <c r="H23" s="17"/>
      <c r="I23" s="37" cm="1">
        <f t="array" ref="I23">IF(OR('Details - Szczegóły'!$J$2="",'Details - Szczegóły'!$J$2=0),0,G23/'Details - Szczegóły'!$J$2)</f>
        <v>0</v>
      </c>
      <c r="J23" s="17"/>
      <c r="K23" s="40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9"/>
    </row>
    <row r="24" ht="24.75" customHeight="1">
      <c r="A24" s="33"/>
      <c r="B24" s="34">
        <v>4</v>
      </c>
      <c r="C24" t="s" s="35">
        <v>17</v>
      </c>
      <c r="D24" s="16"/>
      <c r="E24" s="16"/>
      <c r="F24" s="17"/>
      <c r="G24" s="36" cm="1">
        <f t="array" ref="G24">'Details - Szczegóły'!I387</f>
        <v>0</v>
      </c>
      <c r="H24" s="17"/>
      <c r="I24" s="37" cm="1">
        <f t="array" ref="I24">IF(OR('Details - Szczegóły'!$J$2="",'Details - Szczegóły'!$J$2=0),0,G24/'Details - Szczegóły'!$J$2)</f>
        <v>0</v>
      </c>
      <c r="J24" s="17"/>
      <c r="K24" s="40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9"/>
    </row>
    <row r="25" ht="24.75" customHeight="1">
      <c r="A25" s="33"/>
      <c r="B25" s="34">
        <v>5</v>
      </c>
      <c r="C25" t="s" s="35">
        <v>18</v>
      </c>
      <c r="D25" s="16"/>
      <c r="E25" s="16"/>
      <c r="F25" s="17"/>
      <c r="G25" s="36" cm="1">
        <f t="array" ref="G25">'Details - Szczegóły'!I517</f>
        <v>0</v>
      </c>
      <c r="H25" s="17"/>
      <c r="I25" s="37" cm="1">
        <f t="array" ref="I25">IF(OR('Details - Szczegóły'!$J$2="",'Details - Szczegóły'!$J$2=0),0,G25/'Details - Szczegóły'!$J$2)</f>
        <v>0</v>
      </c>
      <c r="J25" s="17"/>
      <c r="K25" s="40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9"/>
    </row>
    <row r="26" ht="24.75" customHeight="1">
      <c r="A26" s="33"/>
      <c r="B26" s="34">
        <v>6</v>
      </c>
      <c r="C26" t="s" s="35">
        <v>19</v>
      </c>
      <c r="D26" s="16"/>
      <c r="E26" s="16"/>
      <c r="F26" s="17"/>
      <c r="G26" s="36" cm="1">
        <f t="array" ref="G26">'Details - Szczegóły'!I559</f>
        <v>0</v>
      </c>
      <c r="H26" s="17"/>
      <c r="I26" s="37" cm="1">
        <f t="array" ref="I26">IF(OR('Details - Szczegóły'!$J$2="",'Details - Szczegóły'!$J$2=0),0,G26/'Details - Szczegóły'!$J$2)</f>
        <v>0</v>
      </c>
      <c r="J26" s="17"/>
      <c r="K26" s="41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9"/>
    </row>
    <row r="27" ht="24.75" customHeight="1">
      <c r="A27" s="33"/>
      <c r="B27" s="34">
        <v>7</v>
      </c>
      <c r="C27" t="s" s="35">
        <v>20</v>
      </c>
      <c r="D27" s="16"/>
      <c r="E27" s="16"/>
      <c r="F27" s="17"/>
      <c r="G27" s="36" cm="1">
        <f t="array" ref="G27">'Details - Szczegóły'!I628</f>
        <v>0</v>
      </c>
      <c r="H27" s="17"/>
      <c r="I27" s="37" cm="1">
        <f t="array" ref="I27">IF(OR('Details - Szczegóły'!$J$2="",'Details - Szczegóły'!$J$2=0),0,G27/'Details - Szczegóły'!$J$2)</f>
        <v>0</v>
      </c>
      <c r="J27" s="17"/>
      <c r="K27" s="40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9"/>
    </row>
    <row r="28" ht="24.75" customHeight="1">
      <c r="A28" s="33"/>
      <c r="B28" s="34">
        <v>8</v>
      </c>
      <c r="C28" t="s" s="35">
        <v>21</v>
      </c>
      <c r="D28" s="16"/>
      <c r="E28" s="16"/>
      <c r="F28" s="17"/>
      <c r="G28" s="36" cm="1">
        <f t="array" ref="G28">'Details - Szczegóły'!I704</f>
        <v>0</v>
      </c>
      <c r="H28" s="17"/>
      <c r="I28" s="37" cm="1">
        <f t="array" ref="I28">IF(OR('Details - Szczegóły'!$J$2="",'Details - Szczegóły'!$J$2=0),0,G28/'Details - Szczegóły'!$J$2)</f>
        <v>0</v>
      </c>
      <c r="J28" s="17"/>
      <c r="K28" s="40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9"/>
    </row>
    <row r="29" ht="24.75" customHeight="1">
      <c r="A29" s="33"/>
      <c r="B29" s="34">
        <v>9</v>
      </c>
      <c r="C29" t="s" s="35">
        <v>22</v>
      </c>
      <c r="D29" s="16"/>
      <c r="E29" s="16"/>
      <c r="F29" s="17"/>
      <c r="G29" s="36" cm="1">
        <f t="array" ref="G29">'Details - Szczegóły'!I770</f>
        <v>0</v>
      </c>
      <c r="H29" s="17"/>
      <c r="I29" s="37" cm="1">
        <f t="array" ref="I29">IF(OR('Details - Szczegóły'!$J$2="",'Details - Szczegóły'!$J$2=0),0,G29/'Details - Szczegóły'!$J$2)</f>
        <v>0</v>
      </c>
      <c r="J29" s="17"/>
      <c r="K29" s="40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9"/>
    </row>
    <row r="30" ht="24.75" customHeight="1">
      <c r="A30" s="33"/>
      <c r="B30" s="34">
        <v>10</v>
      </c>
      <c r="C30" t="s" s="35">
        <v>23</v>
      </c>
      <c r="D30" s="16"/>
      <c r="E30" s="16"/>
      <c r="F30" s="17"/>
      <c r="G30" s="36" cm="1">
        <f t="array" ref="G30">'Details - Szczegóły'!I813</f>
        <v>0</v>
      </c>
      <c r="H30" s="17"/>
      <c r="I30" s="37" cm="1">
        <f t="array" ref="I30">IF(OR('Details - Szczegóły'!$J$2="",'Details - Szczegóły'!$J$2=0),0,G30/'Details - Szczegóły'!$J$2)</f>
        <v>0</v>
      </c>
      <c r="J30" s="17"/>
      <c r="K30" s="40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9"/>
    </row>
    <row r="31" ht="24.75" customHeight="1">
      <c r="A31" s="33"/>
      <c r="B31" s="34">
        <v>11</v>
      </c>
      <c r="C31" t="s" s="35">
        <v>24</v>
      </c>
      <c r="D31" s="16"/>
      <c r="E31" s="16"/>
      <c r="F31" s="17"/>
      <c r="G31" s="36" cm="1">
        <f t="array" ref="G31">'Details - Szczegóły'!I901</f>
        <v>0</v>
      </c>
      <c r="H31" s="17"/>
      <c r="I31" s="37" cm="1">
        <f t="array" ref="I31">IF(OR('Details - Szczegóły'!$J$2="",'Details - Szczegóły'!$J$2=0),0,G31/'Details - Szczegóły'!$J$2)</f>
        <v>0</v>
      </c>
      <c r="J31" s="17"/>
      <c r="K31" s="40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9"/>
    </row>
    <row r="32" ht="24.75" customHeight="1">
      <c r="A32" s="33"/>
      <c r="B32" s="34">
        <v>12</v>
      </c>
      <c r="C32" t="s" s="35">
        <v>25</v>
      </c>
      <c r="D32" s="16"/>
      <c r="E32" s="16"/>
      <c r="F32" s="17"/>
      <c r="G32" s="36" cm="1">
        <f t="array" ref="G32">'Details - Szczegóły'!I938</f>
        <v>0</v>
      </c>
      <c r="H32" s="17"/>
      <c r="I32" s="37" cm="1">
        <f t="array" ref="I32">IF(OR('Details - Szczegóły'!$J$2="",'Details - Szczegóły'!$J$2=0),0,G32/'Details - Szczegóły'!$J$2)</f>
        <v>0</v>
      </c>
      <c r="J32" s="17"/>
      <c r="K32" s="40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9"/>
    </row>
    <row r="33" ht="24.75" customHeight="1">
      <c r="A33" s="33"/>
      <c r="B33" s="34">
        <v>13</v>
      </c>
      <c r="C33" t="s" s="35">
        <v>26</v>
      </c>
      <c r="D33" s="16"/>
      <c r="E33" s="16"/>
      <c r="F33" s="17"/>
      <c r="G33" s="36" cm="1">
        <f t="array" ref="G33">'Details - Szczegóły'!I958</f>
        <v>0</v>
      </c>
      <c r="H33" s="17"/>
      <c r="I33" s="37" cm="1">
        <f t="array" ref="I33">IF(OR('Details - Szczegóły'!$J$2="",'Details - Szczegóły'!$J$2=0),0,G33/'Details - Szczegóły'!$J$2)</f>
        <v>0</v>
      </c>
      <c r="J33" s="17"/>
      <c r="K33" s="40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9"/>
    </row>
    <row r="34" ht="24.75" customHeight="1">
      <c r="A34" s="33"/>
      <c r="B34" s="34">
        <v>14</v>
      </c>
      <c r="C34" t="s" s="35">
        <v>27</v>
      </c>
      <c r="D34" s="16"/>
      <c r="E34" s="16"/>
      <c r="F34" s="17"/>
      <c r="G34" s="36" cm="1">
        <f t="array" ref="G34">'Details - Szczegóły'!I993</f>
        <v>0</v>
      </c>
      <c r="H34" s="17"/>
      <c r="I34" s="37" cm="1">
        <f t="array" ref="I34">IF(OR('Details - Szczegóły'!$J$2="",'Details - Szczegóły'!$J$2=0),0,G34/'Details - Szczegóły'!$J$2)</f>
        <v>0</v>
      </c>
      <c r="J34" s="17"/>
      <c r="K34" s="40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9"/>
    </row>
    <row r="35" ht="24.75" customHeight="1">
      <c r="A35" s="33"/>
      <c r="B35" s="34">
        <v>15</v>
      </c>
      <c r="C35" t="s" s="35">
        <v>28</v>
      </c>
      <c r="D35" s="16"/>
      <c r="E35" s="16"/>
      <c r="F35" s="17"/>
      <c r="G35" s="36" cm="1">
        <f t="array" ref="G35">'Overtime - Nadgodziny'!G148</f>
        <v>0</v>
      </c>
      <c r="H35" s="17"/>
      <c r="I35" s="37" cm="1">
        <f t="array" ref="I35">_xlfn.IFERROR(G35/'Details - Szczegóły'!$J$2,0)</f>
        <v>0</v>
      </c>
      <c r="J35" s="17"/>
      <c r="K35" s="40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9"/>
    </row>
    <row r="36" ht="42" customHeight="1">
      <c r="A36" s="10"/>
      <c r="B36" s="42"/>
      <c r="C36" s="42"/>
      <c r="D36" s="43"/>
      <c r="E36" s="43"/>
      <c r="F36" s="44"/>
      <c r="G36" s="44"/>
      <c r="H36" s="43"/>
      <c r="I36" s="43"/>
      <c r="J36" s="43"/>
      <c r="K36" s="45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3"/>
    </row>
    <row r="37" ht="24.75" customHeight="1">
      <c r="A37" s="10"/>
      <c r="B37" s="46"/>
      <c r="C37" s="47"/>
      <c r="D37" t="s" s="48">
        <v>29</v>
      </c>
      <c r="E37" s="16"/>
      <c r="F37" s="17"/>
      <c r="G37" s="49" cm="1">
        <f t="array" ref="G37">SUMIF('Details - Szczegóły'!C8:C990,"*prawa*",'Details - Szczegóły'!I8:I990)</f>
        <v>0</v>
      </c>
      <c r="H37" s="17"/>
      <c r="I37" s="37" cm="1">
        <f t="array" ref="I37">_xlfn.IFERROR(G37/'Details - Szczegóły'!$J$2,0)</f>
        <v>0</v>
      </c>
      <c r="J37" s="17"/>
      <c r="K37" s="50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3"/>
    </row>
    <row r="38" ht="24.75" customHeight="1">
      <c r="A38" s="10"/>
      <c r="B38" s="51"/>
      <c r="C38" s="52"/>
      <c r="D38" t="s" s="53">
        <v>30</v>
      </c>
      <c r="E38" s="16"/>
      <c r="F38" s="17"/>
      <c r="G38" s="54" cm="1">
        <f t="array" ref="G38">SUM(G21:G35)</f>
        <v>0</v>
      </c>
      <c r="H38" s="17"/>
      <c r="I38" s="55" cm="1">
        <f t="array" ref="I38">SUM(I21:I35)</f>
        <v>0</v>
      </c>
      <c r="J38" s="17"/>
      <c r="K38" s="50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3"/>
    </row>
    <row r="39" ht="24.75" customHeight="1">
      <c r="A39" s="10"/>
      <c r="B39" s="46"/>
      <c r="C39" s="47"/>
      <c r="D39" t="s" s="48">
        <v>31</v>
      </c>
      <c r="E39" s="16"/>
      <c r="F39" s="17"/>
      <c r="G39" s="49" cm="1">
        <f t="array" ref="G39">G38*23%</f>
        <v>0</v>
      </c>
      <c r="H39" s="17"/>
      <c r="I39" s="37" cm="1">
        <f t="array" ref="I39">_xlfn.IFERROR(G39/'Details - Szczegóły'!$J$2,0)</f>
        <v>0</v>
      </c>
      <c r="J39" s="17"/>
      <c r="K39" s="50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3"/>
    </row>
    <row r="40" ht="24.75" customHeight="1">
      <c r="A40" s="10"/>
      <c r="B40" s="46"/>
      <c r="C40" s="47"/>
      <c r="D40" t="s" s="35">
        <v>32</v>
      </c>
      <c r="E40" s="16"/>
      <c r="F40" s="17"/>
      <c r="G40" s="56" cm="1">
        <f t="array" ref="G40">G38*(1+23%)</f>
        <v>0</v>
      </c>
      <c r="H40" s="17"/>
      <c r="I40" s="37" cm="1">
        <f t="array" ref="I40">I38+I39</f>
        <v>0</v>
      </c>
      <c r="J40" s="17"/>
      <c r="K40" s="50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3"/>
    </row>
    <row r="41" ht="15" customHeight="1" hidden="1">
      <c r="A41" s="10"/>
      <c r="B41" s="12"/>
      <c r="C41" s="12"/>
      <c r="D41" s="57"/>
      <c r="E41" s="57"/>
      <c r="F41" s="57"/>
      <c r="G41" s="58"/>
      <c r="H41" s="58"/>
      <c r="I41" s="57"/>
      <c r="J41" s="57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3"/>
    </row>
    <row r="42" ht="15" customHeight="1" hidden="1">
      <c r="A42" s="10"/>
      <c r="B42" s="12"/>
      <c r="C42" s="12"/>
      <c r="D42" s="57"/>
      <c r="E42" s="57"/>
      <c r="F42" s="57"/>
      <c r="G42" s="58"/>
      <c r="H42" s="58"/>
      <c r="I42" s="57"/>
      <c r="J42" s="57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3"/>
    </row>
    <row r="43" ht="27.75" customHeight="1">
      <c r="A43" s="10"/>
      <c r="B43" s="46"/>
      <c r="C43" s="47"/>
      <c r="D43" t="s" s="59">
        <v>33</v>
      </c>
      <c r="E43" s="16"/>
      <c r="F43" s="17"/>
      <c r="G43" s="60">
        <v>0</v>
      </c>
      <c r="H43" s="17"/>
      <c r="I43" s="61" cm="1">
        <f t="array" ref="I43">IF(OR('Details - Szczegóły'!$J$2="",'Details - Szczegóły'!$J$2=0),0,G43/'Details - Szczegóły'!$J$2)</f>
        <v>0</v>
      </c>
      <c r="J43" s="17"/>
      <c r="K43" s="50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3"/>
    </row>
    <row r="44" ht="27.75" customHeight="1">
      <c r="A44" s="10"/>
      <c r="B44" s="12"/>
      <c r="C44" s="12"/>
      <c r="D44" s="62"/>
      <c r="E44" s="62"/>
      <c r="F44" s="62"/>
      <c r="G44" s="62"/>
      <c r="H44" s="62"/>
      <c r="I44" s="62"/>
      <c r="J44" s="6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3"/>
    </row>
    <row r="45" ht="15" customHeight="1">
      <c r="A45" s="10"/>
      <c r="B45" s="63"/>
      <c r="C45" s="63"/>
      <c r="D45" s="63"/>
      <c r="E45" s="63"/>
      <c r="F45" s="63"/>
      <c r="G45" s="64"/>
      <c r="H45" s="65"/>
      <c r="I45" s="66"/>
      <c r="J45" s="66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3"/>
    </row>
    <row r="46" ht="27.75" customHeight="1">
      <c r="A46" s="14"/>
      <c r="B46" t="s" s="48">
        <v>34</v>
      </c>
      <c r="C46" s="16"/>
      <c r="D46" s="16"/>
      <c r="E46" s="16"/>
      <c r="F46" s="17"/>
      <c r="G46" s="67">
        <v>0</v>
      </c>
      <c r="H46" s="17"/>
      <c r="I46" s="68" cm="1">
        <f t="array" ref="I46">IF(OR('Details - Szczegóły'!$J$2="",'Details - Szczegóły'!$J$2=0),0,G46/'Details - Szczegóły'!$J$2)</f>
        <v>0</v>
      </c>
      <c r="J46" s="17"/>
      <c r="K46" s="50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3"/>
    </row>
    <row r="47" ht="27" customHeight="1">
      <c r="A47" s="14"/>
      <c r="B47" t="s" s="35">
        <v>35</v>
      </c>
      <c r="C47" s="16"/>
      <c r="D47" s="16"/>
      <c r="E47" s="16"/>
      <c r="F47" s="17"/>
      <c r="G47" s="56" cm="1">
        <f t="array" ref="G47">G38+G46</f>
        <v>0</v>
      </c>
      <c r="H47" s="17"/>
      <c r="I47" s="68" cm="1">
        <f t="array" ref="I47">IF(OR('Details - Szczegóły'!$J$2="",'Details - Szczegóły'!$J$2=0),0,G47/'Details - Szczegóły'!$J$2)</f>
        <v>0</v>
      </c>
      <c r="J47" s="17"/>
      <c r="K47" s="50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3"/>
    </row>
    <row r="48" ht="12.75" customHeight="1" hidden="1">
      <c r="A48" s="10"/>
      <c r="B48" t="s" s="69">
        <v>36</v>
      </c>
      <c r="C48" s="16"/>
      <c r="D48" s="16"/>
      <c r="E48" s="16"/>
      <c r="F48" s="16"/>
      <c r="G48" s="16"/>
      <c r="H48" s="16"/>
      <c r="I48" s="16"/>
      <c r="J48" s="70"/>
      <c r="K48" s="45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3"/>
    </row>
    <row r="49" ht="12" customHeight="1">
      <c r="A49" s="10"/>
      <c r="B49" s="71"/>
      <c r="C49" s="71"/>
      <c r="D49" s="71"/>
      <c r="E49" s="71"/>
      <c r="F49" s="71"/>
      <c r="G49" s="71"/>
      <c r="H49" s="71"/>
      <c r="I49" s="71"/>
      <c r="J49" s="72"/>
      <c r="K49" s="45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3"/>
    </row>
    <row r="50" ht="34.5" customHeight="1">
      <c r="A50" s="10"/>
      <c r="B50" t="s" s="73">
        <v>37</v>
      </c>
      <c r="C50" s="27"/>
      <c r="D50" s="27"/>
      <c r="E50" s="27"/>
      <c r="F50" s="27"/>
      <c r="G50" s="27"/>
      <c r="H50" s="27"/>
      <c r="I50" s="27"/>
      <c r="J50" s="27"/>
      <c r="K50" s="45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3"/>
    </row>
    <row r="51" ht="34.5" customHeight="1">
      <c r="A51" s="10"/>
      <c r="B51" t="s" s="73">
        <v>38</v>
      </c>
      <c r="C51" s="27"/>
      <c r="D51" s="27"/>
      <c r="E51" s="27"/>
      <c r="F51" s="27"/>
      <c r="G51" s="27"/>
      <c r="H51" s="27"/>
      <c r="I51" s="27"/>
      <c r="J51" s="27"/>
      <c r="K51" s="45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3"/>
    </row>
    <row r="52" ht="34.5" customHeight="1">
      <c r="A52" s="10"/>
      <c r="B52" t="s" s="73">
        <v>39</v>
      </c>
      <c r="C52" s="27"/>
      <c r="D52" s="27"/>
      <c r="E52" s="27"/>
      <c r="F52" s="27"/>
      <c r="G52" s="27"/>
      <c r="H52" s="27"/>
      <c r="I52" s="27"/>
      <c r="J52" s="27"/>
      <c r="K52" s="45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3"/>
    </row>
    <row r="53" ht="34.5" customHeight="1">
      <c r="A53" s="10"/>
      <c r="B53" t="s" s="73">
        <v>40</v>
      </c>
      <c r="C53" s="27"/>
      <c r="D53" s="27"/>
      <c r="E53" s="27"/>
      <c r="F53" s="27"/>
      <c r="G53" s="27"/>
      <c r="H53" s="27"/>
      <c r="I53" s="27"/>
      <c r="J53" s="27"/>
      <c r="K53" s="45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3"/>
    </row>
    <row r="54" ht="40.5" customHeight="1">
      <c r="A54" s="10"/>
      <c r="B54" t="s" s="74">
        <v>41</v>
      </c>
      <c r="C54" s="27"/>
      <c r="D54" s="27"/>
      <c r="E54" s="27"/>
      <c r="F54" s="75"/>
      <c r="G54" s="27"/>
      <c r="H54" s="27"/>
      <c r="I54" s="27"/>
      <c r="J54" s="27"/>
      <c r="K54" s="45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3"/>
    </row>
    <row r="55" ht="12.75" customHeight="1" hidden="1">
      <c r="A55" s="10"/>
      <c r="B55" t="s" s="76">
        <v>42</v>
      </c>
      <c r="C55" s="27"/>
      <c r="D55" s="27"/>
      <c r="E55" s="27"/>
      <c r="F55" s="27"/>
      <c r="G55" s="27"/>
      <c r="H55" s="27"/>
      <c r="I55" s="27"/>
      <c r="J55" s="27"/>
      <c r="K55" s="45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3"/>
    </row>
    <row r="56" ht="12" customHeight="1">
      <c r="A56" s="10"/>
      <c r="B56" t="s" s="76">
        <v>43</v>
      </c>
      <c r="C56" s="46"/>
      <c r="D56" s="77"/>
      <c r="E56" s="45"/>
      <c r="F56" s="46"/>
      <c r="G56" s="46"/>
      <c r="H56" s="77"/>
      <c r="I56" s="45"/>
      <c r="J56" s="45"/>
      <c r="K56" s="45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3"/>
    </row>
    <row r="57" ht="12.75" customHeight="1">
      <c r="A57" s="10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3"/>
    </row>
    <row r="58" ht="12.75" customHeight="1">
      <c r="A58" s="10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3"/>
    </row>
    <row r="59" ht="28.5" customHeight="1">
      <c r="A59" s="10"/>
      <c r="B59" t="s" s="78">
        <v>44</v>
      </c>
      <c r="C59" s="27"/>
      <c r="D59" s="27"/>
      <c r="E59" s="27"/>
      <c r="F59" s="27"/>
      <c r="G59" s="79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3"/>
    </row>
    <row r="60" ht="12.75" customHeight="1">
      <c r="A60" s="10"/>
      <c r="B60" s="80"/>
      <c r="C60" s="80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3"/>
    </row>
    <row r="61" ht="12.75" customHeight="1">
      <c r="A61" s="10"/>
      <c r="B61" s="80"/>
      <c r="C61" s="80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3"/>
    </row>
    <row r="62" ht="15.75" customHeight="1">
      <c r="A62" s="10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3"/>
    </row>
    <row r="63" ht="15.75" customHeight="1">
      <c r="A63" s="10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3"/>
    </row>
    <row r="64" ht="15.75" customHeight="1">
      <c r="A64" s="10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3"/>
    </row>
    <row r="65" ht="15.75" customHeight="1">
      <c r="A65" s="10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3"/>
    </row>
    <row r="66" ht="15.75" customHeight="1">
      <c r="A66" s="10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3"/>
    </row>
    <row r="67" ht="15.75" customHeight="1">
      <c r="A67" s="10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3"/>
    </row>
    <row r="68" ht="15.75" customHeight="1">
      <c r="A68" s="10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3"/>
    </row>
    <row r="69" ht="15.75" customHeight="1">
      <c r="A69" s="10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3"/>
    </row>
    <row r="70" ht="15.75" customHeight="1">
      <c r="A70" s="10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3"/>
    </row>
    <row r="71" ht="15.75" customHeight="1">
      <c r="A71" s="10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3"/>
    </row>
    <row r="72" ht="15.75" customHeight="1">
      <c r="A72" s="10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3"/>
    </row>
    <row r="73" ht="15.75" customHeight="1">
      <c r="A73" s="10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3"/>
    </row>
    <row r="74" ht="15.75" customHeight="1">
      <c r="A74" s="10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3"/>
    </row>
    <row r="75" ht="15.75" customHeight="1">
      <c r="A75" s="10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3"/>
    </row>
    <row r="76" ht="15.75" customHeight="1">
      <c r="A76" s="10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3"/>
    </row>
    <row r="77" ht="15.75" customHeight="1">
      <c r="A77" s="10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3"/>
    </row>
    <row r="78" ht="15.75" customHeight="1">
      <c r="A78" s="10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3"/>
    </row>
    <row r="79" ht="15.75" customHeight="1">
      <c r="A79" s="10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3"/>
    </row>
    <row r="80" ht="15.75" customHeight="1">
      <c r="A80" s="10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3"/>
    </row>
    <row r="81" ht="15.75" customHeight="1">
      <c r="A81" s="10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3"/>
    </row>
    <row r="82" ht="15.75" customHeight="1">
      <c r="A82" s="10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3"/>
    </row>
    <row r="83" ht="15.75" customHeight="1">
      <c r="A83" s="10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3"/>
    </row>
    <row r="84" ht="15.75" customHeight="1">
      <c r="A84" s="10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3"/>
    </row>
    <row r="85" ht="15.75" customHeight="1">
      <c r="A85" s="10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3"/>
    </row>
    <row r="86" ht="15.75" customHeight="1">
      <c r="A86" s="10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3"/>
    </row>
    <row r="87" ht="15.75" customHeight="1">
      <c r="A87" s="10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3"/>
    </row>
    <row r="88" ht="15.75" customHeight="1">
      <c r="A88" s="10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3"/>
    </row>
    <row r="89" ht="15.75" customHeight="1">
      <c r="A89" s="10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3"/>
    </row>
    <row r="90" ht="15.75" customHeight="1">
      <c r="A90" s="10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3"/>
    </row>
    <row r="91" ht="15.75" customHeight="1">
      <c r="A91" s="10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3"/>
    </row>
    <row r="92" ht="15.75" customHeight="1">
      <c r="A92" s="10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3"/>
    </row>
    <row r="93" ht="15.75" customHeight="1">
      <c r="A93" s="10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3"/>
    </row>
    <row r="94" ht="15.75" customHeight="1">
      <c r="A94" s="10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3"/>
    </row>
    <row r="95" ht="15.75" customHeight="1">
      <c r="A95" s="10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3"/>
    </row>
    <row r="96" ht="15.75" customHeight="1">
      <c r="A96" s="10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3"/>
    </row>
    <row r="97" ht="15.75" customHeight="1">
      <c r="A97" s="10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3"/>
    </row>
    <row r="98" ht="15.75" customHeight="1">
      <c r="A98" s="10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3"/>
    </row>
    <row r="99" ht="15.75" customHeight="1">
      <c r="A99" s="10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3"/>
    </row>
    <row r="100" ht="15.75" customHeight="1">
      <c r="A100" s="10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3"/>
    </row>
    <row r="101" ht="15.75" customHeight="1">
      <c r="A101" s="10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3"/>
    </row>
    <row r="102" ht="15.75" customHeight="1">
      <c r="A102" s="10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3"/>
    </row>
    <row r="103" ht="15.75" customHeight="1">
      <c r="A103" s="10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3"/>
    </row>
    <row r="104" ht="15.75" customHeight="1">
      <c r="A104" s="10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3"/>
    </row>
    <row r="105" ht="15.75" customHeight="1">
      <c r="A105" s="10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3"/>
    </row>
    <row r="106" ht="15.75" customHeight="1">
      <c r="A106" s="10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3"/>
    </row>
    <row r="107" ht="15.75" customHeight="1">
      <c r="A107" s="10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3"/>
    </row>
    <row r="108" ht="15.75" customHeight="1">
      <c r="A108" s="10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3"/>
    </row>
    <row r="109" ht="15.75" customHeight="1">
      <c r="A109" s="10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3"/>
    </row>
    <row r="110" ht="15.75" customHeight="1">
      <c r="A110" s="10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3"/>
    </row>
    <row r="111" ht="15.75" customHeight="1">
      <c r="A111" s="10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3"/>
    </row>
    <row r="112" ht="15.75" customHeight="1">
      <c r="A112" s="10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3"/>
    </row>
    <row r="113" ht="15.75" customHeight="1">
      <c r="A113" s="10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3"/>
    </row>
    <row r="114" ht="15.75" customHeight="1">
      <c r="A114" s="10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3"/>
    </row>
    <row r="115" ht="15.75" customHeight="1">
      <c r="A115" s="10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3"/>
    </row>
    <row r="116" ht="15.75" customHeight="1">
      <c r="A116" s="10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3"/>
    </row>
    <row r="117" ht="15.75" customHeight="1">
      <c r="A117" s="10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3"/>
    </row>
    <row r="118" ht="15.75" customHeight="1">
      <c r="A118" s="10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3"/>
    </row>
    <row r="119" ht="15.75" customHeight="1">
      <c r="A119" s="10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3"/>
    </row>
    <row r="120" ht="15.75" customHeight="1">
      <c r="A120" s="10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3"/>
    </row>
    <row r="121" ht="15.75" customHeight="1">
      <c r="A121" s="10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3"/>
    </row>
    <row r="122" ht="15.75" customHeight="1">
      <c r="A122" s="10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3"/>
    </row>
    <row r="123" ht="15.75" customHeight="1">
      <c r="A123" s="10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3"/>
    </row>
    <row r="124" ht="15.75" customHeight="1">
      <c r="A124" s="10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3"/>
    </row>
    <row r="125" ht="15.75" customHeight="1">
      <c r="A125" s="10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3"/>
    </row>
    <row r="126" ht="15.75" customHeight="1">
      <c r="A126" s="10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3"/>
    </row>
    <row r="127" ht="15.75" customHeight="1">
      <c r="A127" s="10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3"/>
    </row>
    <row r="128" ht="15.75" customHeight="1">
      <c r="A128" s="10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3"/>
    </row>
    <row r="129" ht="15.75" customHeight="1">
      <c r="A129" s="10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3"/>
    </row>
    <row r="130" ht="15.75" customHeight="1">
      <c r="A130" s="10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3"/>
    </row>
    <row r="131" ht="15.75" customHeight="1">
      <c r="A131" s="10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3"/>
    </row>
    <row r="132" ht="15.75" customHeight="1">
      <c r="A132" s="10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3"/>
    </row>
    <row r="133" ht="15.75" customHeight="1">
      <c r="A133" s="10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3"/>
    </row>
    <row r="134" ht="15.75" customHeight="1">
      <c r="A134" s="10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3"/>
    </row>
    <row r="135" ht="15.75" customHeight="1">
      <c r="A135" s="10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3"/>
    </row>
    <row r="136" ht="15.75" customHeight="1">
      <c r="A136" s="10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3"/>
    </row>
    <row r="137" ht="15.75" customHeight="1">
      <c r="A137" s="10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3"/>
    </row>
    <row r="138" ht="15.75" customHeight="1">
      <c r="A138" s="10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3"/>
    </row>
    <row r="139" ht="15.75" customHeight="1">
      <c r="A139" s="10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3"/>
    </row>
    <row r="140" ht="15.75" customHeight="1">
      <c r="A140" s="10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3"/>
    </row>
    <row r="141" ht="15.75" customHeight="1">
      <c r="A141" s="10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3"/>
    </row>
    <row r="142" ht="15.75" customHeight="1">
      <c r="A142" s="10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3"/>
    </row>
    <row r="143" ht="15.75" customHeight="1">
      <c r="A143" s="10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3"/>
    </row>
    <row r="144" ht="15.75" customHeight="1">
      <c r="A144" s="10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3"/>
    </row>
    <row r="145" ht="15.75" customHeight="1">
      <c r="A145" s="10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3"/>
    </row>
    <row r="146" ht="15.75" customHeight="1">
      <c r="A146" s="10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3"/>
    </row>
    <row r="147" ht="15.75" customHeight="1">
      <c r="A147" s="10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3"/>
    </row>
    <row r="148" ht="15.75" customHeight="1">
      <c r="A148" s="10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3"/>
    </row>
    <row r="149" ht="15.75" customHeight="1">
      <c r="A149" s="10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3"/>
    </row>
    <row r="150" ht="15.75" customHeight="1">
      <c r="A150" s="10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3"/>
    </row>
    <row r="151" ht="15.75" customHeight="1">
      <c r="A151" s="10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3"/>
    </row>
    <row r="152" ht="15.75" customHeight="1">
      <c r="A152" s="10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3"/>
    </row>
    <row r="153" ht="15.75" customHeight="1">
      <c r="A153" s="10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3"/>
    </row>
    <row r="154" ht="15.75" customHeight="1">
      <c r="A154" s="10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3"/>
    </row>
    <row r="155" ht="15.75" customHeight="1">
      <c r="A155" s="10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3"/>
    </row>
    <row r="156" ht="15.75" customHeight="1">
      <c r="A156" s="10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3"/>
    </row>
    <row r="157" ht="15.75" customHeight="1">
      <c r="A157" s="10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3"/>
    </row>
    <row r="158" ht="15.75" customHeight="1">
      <c r="A158" s="10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3"/>
    </row>
    <row r="159" ht="15.75" customHeight="1">
      <c r="A159" s="10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3"/>
    </row>
    <row r="160" ht="15.75" customHeight="1">
      <c r="A160" s="10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3"/>
    </row>
    <row r="161" ht="15.75" customHeight="1">
      <c r="A161" s="10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3"/>
    </row>
    <row r="162" ht="15.75" customHeight="1">
      <c r="A162" s="10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3"/>
    </row>
    <row r="163" ht="15.75" customHeight="1">
      <c r="A163" s="10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3"/>
    </row>
    <row r="164" ht="15.75" customHeight="1">
      <c r="A164" s="10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3"/>
    </row>
    <row r="165" ht="15.75" customHeight="1">
      <c r="A165" s="10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3"/>
    </row>
    <row r="166" ht="15.75" customHeight="1">
      <c r="A166" s="10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3"/>
    </row>
    <row r="167" ht="15.75" customHeight="1">
      <c r="A167" s="10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3"/>
    </row>
    <row r="168" ht="15.75" customHeight="1">
      <c r="A168" s="10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3"/>
    </row>
    <row r="169" ht="15.75" customHeight="1">
      <c r="A169" s="10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3"/>
    </row>
    <row r="170" ht="15.75" customHeight="1">
      <c r="A170" s="10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3"/>
    </row>
    <row r="171" ht="15.75" customHeight="1">
      <c r="A171" s="10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3"/>
    </row>
    <row r="172" ht="15.75" customHeight="1">
      <c r="A172" s="10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3"/>
    </row>
    <row r="173" ht="15.75" customHeight="1">
      <c r="A173" s="10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3"/>
    </row>
    <row r="174" ht="15.75" customHeight="1">
      <c r="A174" s="10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3"/>
    </row>
    <row r="175" ht="15.75" customHeight="1">
      <c r="A175" s="10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3"/>
    </row>
    <row r="176" ht="15.75" customHeight="1">
      <c r="A176" s="10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3"/>
    </row>
    <row r="177" ht="15.75" customHeight="1">
      <c r="A177" s="10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3"/>
    </row>
    <row r="178" ht="15.75" customHeight="1">
      <c r="A178" s="10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3"/>
    </row>
    <row r="179" ht="15.75" customHeight="1">
      <c r="A179" s="10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3"/>
    </row>
    <row r="180" ht="15.75" customHeight="1">
      <c r="A180" s="10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3"/>
    </row>
    <row r="181" ht="15.75" customHeight="1">
      <c r="A181" s="10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3"/>
    </row>
    <row r="182" ht="15.75" customHeight="1">
      <c r="A182" s="10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3"/>
    </row>
    <row r="183" ht="15.75" customHeight="1">
      <c r="A183" s="10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3"/>
    </row>
    <row r="184" ht="15.75" customHeight="1">
      <c r="A184" s="10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3"/>
    </row>
    <row r="185" ht="15.75" customHeight="1">
      <c r="A185" s="10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3"/>
    </row>
    <row r="186" ht="15.75" customHeight="1">
      <c r="A186" s="10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3"/>
    </row>
    <row r="187" ht="15.75" customHeight="1">
      <c r="A187" s="10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3"/>
    </row>
    <row r="188" ht="15.75" customHeight="1">
      <c r="A188" s="10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3"/>
    </row>
    <row r="189" ht="15.75" customHeight="1">
      <c r="A189" s="10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3"/>
    </row>
    <row r="190" ht="15.75" customHeight="1">
      <c r="A190" s="10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3"/>
    </row>
    <row r="191" ht="15.75" customHeight="1">
      <c r="A191" s="10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3"/>
    </row>
    <row r="192" ht="15.75" customHeight="1">
      <c r="A192" s="10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3"/>
    </row>
    <row r="193" ht="15.75" customHeight="1">
      <c r="A193" s="10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3"/>
    </row>
    <row r="194" ht="15.75" customHeight="1">
      <c r="A194" s="10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3"/>
    </row>
    <row r="195" ht="15.75" customHeight="1">
      <c r="A195" s="10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3"/>
    </row>
    <row r="196" ht="15.75" customHeight="1">
      <c r="A196" s="10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3"/>
    </row>
    <row r="197" ht="15.75" customHeight="1">
      <c r="A197" s="10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3"/>
    </row>
    <row r="198" ht="15.75" customHeight="1">
      <c r="A198" s="10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3"/>
    </row>
    <row r="199" ht="15.75" customHeight="1">
      <c r="A199" s="10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3"/>
    </row>
    <row r="200" ht="15.75" customHeight="1">
      <c r="A200" s="10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3"/>
    </row>
    <row r="201" ht="15.75" customHeight="1">
      <c r="A201" s="10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3"/>
    </row>
    <row r="202" ht="15.75" customHeight="1">
      <c r="A202" s="10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3"/>
    </row>
    <row r="203" ht="15.75" customHeight="1">
      <c r="A203" s="10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3"/>
    </row>
    <row r="204" ht="15.75" customHeight="1">
      <c r="A204" s="10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3"/>
    </row>
    <row r="205" ht="15.75" customHeight="1">
      <c r="A205" s="10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3"/>
    </row>
    <row r="206" ht="15.75" customHeight="1">
      <c r="A206" s="10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3"/>
    </row>
    <row r="207" ht="15.75" customHeight="1">
      <c r="A207" s="10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3"/>
    </row>
    <row r="208" ht="15.75" customHeight="1">
      <c r="A208" s="10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3"/>
    </row>
    <row r="209" ht="15.75" customHeight="1">
      <c r="A209" s="10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3"/>
    </row>
    <row r="210" ht="15.75" customHeight="1">
      <c r="A210" s="10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3"/>
    </row>
    <row r="211" ht="15.75" customHeight="1">
      <c r="A211" s="10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3"/>
    </row>
    <row r="212" ht="15.75" customHeight="1">
      <c r="A212" s="10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3"/>
    </row>
    <row r="213" ht="15.75" customHeight="1">
      <c r="A213" s="10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3"/>
    </row>
    <row r="214" ht="15.75" customHeight="1">
      <c r="A214" s="10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3"/>
    </row>
    <row r="215" ht="15.75" customHeight="1">
      <c r="A215" s="10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3"/>
    </row>
    <row r="216" ht="15.75" customHeight="1">
      <c r="A216" s="10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3"/>
    </row>
    <row r="217" ht="15.75" customHeight="1">
      <c r="A217" s="10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3"/>
    </row>
    <row r="218" ht="15.75" customHeight="1">
      <c r="A218" s="10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3"/>
    </row>
    <row r="219" ht="15.75" customHeight="1">
      <c r="A219" s="10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3"/>
    </row>
    <row r="220" ht="15.75" customHeight="1">
      <c r="A220" s="10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3"/>
    </row>
    <row r="221" ht="15.75" customHeight="1">
      <c r="A221" s="10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3"/>
    </row>
    <row r="222" ht="15.75" customHeight="1">
      <c r="A222" s="10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3"/>
    </row>
    <row r="223" ht="15.75" customHeight="1">
      <c r="A223" s="10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3"/>
    </row>
    <row r="224" ht="15.75" customHeight="1">
      <c r="A224" s="10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3"/>
    </row>
    <row r="225" ht="15.75" customHeight="1">
      <c r="A225" s="10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3"/>
    </row>
    <row r="226" ht="15.75" customHeight="1">
      <c r="A226" s="10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3"/>
    </row>
    <row r="227" ht="15.75" customHeight="1">
      <c r="A227" s="10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3"/>
    </row>
    <row r="228" ht="15.75" customHeight="1">
      <c r="A228" s="10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3"/>
    </row>
    <row r="229" ht="15.75" customHeight="1">
      <c r="A229" s="10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3"/>
    </row>
    <row r="230" ht="15.75" customHeight="1">
      <c r="A230" s="10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3"/>
    </row>
    <row r="231" ht="15.75" customHeight="1">
      <c r="A231" s="10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3"/>
    </row>
    <row r="232" ht="15.75" customHeight="1">
      <c r="A232" s="10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3"/>
    </row>
    <row r="233" ht="15.75" customHeight="1">
      <c r="A233" s="10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3"/>
    </row>
    <row r="234" ht="15.75" customHeight="1">
      <c r="A234" s="10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3"/>
    </row>
    <row r="235" ht="15.75" customHeight="1">
      <c r="A235" s="10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3"/>
    </row>
    <row r="236" ht="15.75" customHeight="1">
      <c r="A236" s="10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3"/>
    </row>
    <row r="237" ht="15.75" customHeight="1">
      <c r="A237" s="10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3"/>
    </row>
    <row r="238" ht="15.75" customHeight="1">
      <c r="A238" s="10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3"/>
    </row>
    <row r="239" ht="15.75" customHeight="1">
      <c r="A239" s="10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3"/>
    </row>
    <row r="240" ht="15.75" customHeight="1">
      <c r="A240" s="10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3"/>
    </row>
    <row r="241" ht="15.75" customHeight="1">
      <c r="A241" s="10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3"/>
    </row>
    <row r="242" ht="15.75" customHeight="1">
      <c r="A242" s="10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3"/>
    </row>
    <row r="243" ht="15.75" customHeight="1">
      <c r="A243" s="10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3"/>
    </row>
    <row r="244" ht="15.75" customHeight="1">
      <c r="A244" s="10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3"/>
    </row>
    <row r="245" ht="15.75" customHeight="1">
      <c r="A245" s="10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3"/>
    </row>
    <row r="246" ht="15.75" customHeight="1">
      <c r="A246" s="10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3"/>
    </row>
    <row r="247" ht="15.75" customHeight="1">
      <c r="A247" s="10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3"/>
    </row>
    <row r="248" ht="15.75" customHeight="1">
      <c r="A248" s="10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3"/>
    </row>
    <row r="249" ht="15.75" customHeight="1">
      <c r="A249" s="10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3"/>
    </row>
    <row r="250" ht="15.75" customHeight="1">
      <c r="A250" s="10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3"/>
    </row>
    <row r="251" ht="15.75" customHeight="1">
      <c r="A251" s="10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3"/>
    </row>
    <row r="252" ht="15.75" customHeight="1">
      <c r="A252" s="10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3"/>
    </row>
    <row r="253" ht="15.75" customHeight="1">
      <c r="A253" s="10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3"/>
    </row>
    <row r="254" ht="15.75" customHeight="1">
      <c r="A254" s="10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3"/>
    </row>
    <row r="255" ht="15.75" customHeight="1">
      <c r="A255" s="10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3"/>
    </row>
    <row r="256" ht="15.75" customHeight="1">
      <c r="A256" s="10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3"/>
    </row>
    <row r="257" ht="15.75" customHeight="1">
      <c r="A257" s="10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3"/>
    </row>
    <row r="258" ht="15.75" customHeight="1">
      <c r="A258" s="10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3"/>
    </row>
    <row r="259" ht="15.75" customHeight="1">
      <c r="A259" s="10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3"/>
    </row>
    <row r="260" ht="15.75" customHeight="1">
      <c r="A260" s="10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3"/>
    </row>
    <row r="261" ht="15.75" customHeight="1">
      <c r="A261" s="10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3"/>
    </row>
    <row r="262" ht="15.75" customHeight="1">
      <c r="A262" s="10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3"/>
    </row>
    <row r="263" ht="15.75" customHeight="1">
      <c r="A263" s="10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3"/>
    </row>
    <row r="264" ht="15.75" customHeight="1">
      <c r="A264" s="10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3"/>
    </row>
    <row r="265" ht="15.75" customHeight="1">
      <c r="A265" s="10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3"/>
    </row>
    <row r="266" ht="15.75" customHeight="1">
      <c r="A266" s="10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3"/>
    </row>
    <row r="267" ht="15.75" customHeight="1">
      <c r="A267" s="10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3"/>
    </row>
    <row r="268" ht="15.75" customHeight="1">
      <c r="A268" s="10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3"/>
    </row>
    <row r="269" ht="15.75" customHeight="1">
      <c r="A269" s="10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3"/>
    </row>
    <row r="270" ht="15.75" customHeight="1">
      <c r="A270" s="10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3"/>
    </row>
    <row r="271" ht="15.75" customHeight="1">
      <c r="A271" s="10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3"/>
    </row>
    <row r="272" ht="15.75" customHeight="1">
      <c r="A272" s="10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3"/>
    </row>
    <row r="273" ht="15.75" customHeight="1">
      <c r="A273" s="10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3"/>
    </row>
    <row r="274" ht="15.75" customHeight="1">
      <c r="A274" s="10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3"/>
    </row>
    <row r="275" ht="15.75" customHeight="1">
      <c r="A275" s="10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3"/>
    </row>
    <row r="276" ht="15.75" customHeight="1">
      <c r="A276" s="10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3"/>
    </row>
    <row r="277" ht="15.75" customHeight="1">
      <c r="A277" s="10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3"/>
    </row>
    <row r="278" ht="15.75" customHeight="1">
      <c r="A278" s="10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3"/>
    </row>
    <row r="279" ht="15.75" customHeight="1">
      <c r="A279" s="10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3"/>
    </row>
    <row r="280" ht="15.75" customHeight="1">
      <c r="A280" s="10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3"/>
    </row>
    <row r="281" ht="15.75" customHeight="1">
      <c r="A281" s="10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3"/>
    </row>
    <row r="282" ht="15.75" customHeight="1">
      <c r="A282" s="10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3"/>
    </row>
    <row r="283" ht="15.75" customHeight="1">
      <c r="A283" s="10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3"/>
    </row>
    <row r="284" ht="15.75" customHeight="1">
      <c r="A284" s="10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3"/>
    </row>
    <row r="285" ht="15.75" customHeight="1">
      <c r="A285" s="10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3"/>
    </row>
    <row r="286" ht="15.75" customHeight="1">
      <c r="A286" s="10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3"/>
    </row>
    <row r="287" ht="15.75" customHeight="1">
      <c r="A287" s="10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3"/>
    </row>
    <row r="288" ht="15.75" customHeight="1">
      <c r="A288" s="10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3"/>
    </row>
    <row r="289" ht="15.75" customHeight="1">
      <c r="A289" s="10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3"/>
    </row>
    <row r="290" ht="15.75" customHeight="1">
      <c r="A290" s="10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3"/>
    </row>
    <row r="291" ht="15.75" customHeight="1">
      <c r="A291" s="10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3"/>
    </row>
    <row r="292" ht="15.75" customHeight="1">
      <c r="A292" s="10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3"/>
    </row>
    <row r="293" ht="15.75" customHeight="1">
      <c r="A293" s="10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3"/>
    </row>
    <row r="294" ht="15.75" customHeight="1">
      <c r="A294" s="10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3"/>
    </row>
    <row r="295" ht="15.75" customHeight="1">
      <c r="A295" s="10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3"/>
    </row>
    <row r="296" ht="15.75" customHeight="1">
      <c r="A296" s="10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3"/>
    </row>
    <row r="297" ht="15.75" customHeight="1">
      <c r="A297" s="10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3"/>
    </row>
    <row r="298" ht="15.75" customHeight="1">
      <c r="A298" s="10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3"/>
    </row>
    <row r="299" ht="15.75" customHeight="1">
      <c r="A299" s="10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3"/>
    </row>
    <row r="300" ht="15.75" customHeight="1">
      <c r="A300" s="10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3"/>
    </row>
    <row r="301" ht="15.75" customHeight="1">
      <c r="A301" s="10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3"/>
    </row>
    <row r="302" ht="15.75" customHeight="1">
      <c r="A302" s="10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3"/>
    </row>
    <row r="303" ht="15.75" customHeight="1">
      <c r="A303" s="10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3"/>
    </row>
    <row r="304" ht="15.75" customHeight="1">
      <c r="A304" s="10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3"/>
    </row>
    <row r="305" ht="15.75" customHeight="1">
      <c r="A305" s="10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3"/>
    </row>
    <row r="306" ht="15.75" customHeight="1">
      <c r="A306" s="10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3"/>
    </row>
    <row r="307" ht="15.75" customHeight="1">
      <c r="A307" s="10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3"/>
    </row>
    <row r="308" ht="15.75" customHeight="1">
      <c r="A308" s="10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3"/>
    </row>
    <row r="309" ht="15.75" customHeight="1">
      <c r="A309" s="10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3"/>
    </row>
    <row r="310" ht="15.75" customHeight="1">
      <c r="A310" s="10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3"/>
    </row>
    <row r="311" ht="15.75" customHeight="1">
      <c r="A311" s="10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3"/>
    </row>
    <row r="312" ht="15.75" customHeight="1">
      <c r="A312" s="10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3"/>
    </row>
    <row r="313" ht="15.75" customHeight="1">
      <c r="A313" s="10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3"/>
    </row>
    <row r="314" ht="15.75" customHeight="1">
      <c r="A314" s="10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3"/>
    </row>
    <row r="315" ht="15.75" customHeight="1">
      <c r="A315" s="10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3"/>
    </row>
    <row r="316" ht="15.75" customHeight="1">
      <c r="A316" s="10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3"/>
    </row>
    <row r="317" ht="15.75" customHeight="1">
      <c r="A317" s="10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3"/>
    </row>
    <row r="318" ht="15.75" customHeight="1">
      <c r="A318" s="10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3"/>
    </row>
    <row r="319" ht="15.75" customHeight="1">
      <c r="A319" s="10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3"/>
    </row>
    <row r="320" ht="15.75" customHeight="1">
      <c r="A320" s="10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3"/>
    </row>
    <row r="321" ht="15.75" customHeight="1">
      <c r="A321" s="10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3"/>
    </row>
    <row r="322" ht="15.75" customHeight="1">
      <c r="A322" s="10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3"/>
    </row>
    <row r="323" ht="15.75" customHeight="1">
      <c r="A323" s="10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3"/>
    </row>
    <row r="324" ht="15.75" customHeight="1">
      <c r="A324" s="10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3"/>
    </row>
    <row r="325" ht="15.75" customHeight="1">
      <c r="A325" s="10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3"/>
    </row>
    <row r="326" ht="15.75" customHeight="1">
      <c r="A326" s="10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3"/>
    </row>
    <row r="327" ht="15.75" customHeight="1">
      <c r="A327" s="10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3"/>
    </row>
    <row r="328" ht="15.75" customHeight="1">
      <c r="A328" s="10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3"/>
    </row>
    <row r="329" ht="15.75" customHeight="1">
      <c r="A329" s="10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3"/>
    </row>
    <row r="330" ht="15.75" customHeight="1">
      <c r="A330" s="10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3"/>
    </row>
    <row r="331" ht="15.75" customHeight="1">
      <c r="A331" s="10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3"/>
    </row>
    <row r="332" ht="15.75" customHeight="1">
      <c r="A332" s="10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3"/>
    </row>
    <row r="333" ht="15.75" customHeight="1">
      <c r="A333" s="10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3"/>
    </row>
    <row r="334" ht="15.75" customHeight="1">
      <c r="A334" s="10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3"/>
    </row>
    <row r="335" ht="15.75" customHeight="1">
      <c r="A335" s="10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3"/>
    </row>
    <row r="336" ht="15.75" customHeight="1">
      <c r="A336" s="10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3"/>
    </row>
    <row r="337" ht="15.75" customHeight="1">
      <c r="A337" s="10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3"/>
    </row>
    <row r="338" ht="15.75" customHeight="1">
      <c r="A338" s="10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3"/>
    </row>
    <row r="339" ht="15.75" customHeight="1">
      <c r="A339" s="10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3"/>
    </row>
    <row r="340" ht="15.75" customHeight="1">
      <c r="A340" s="10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3"/>
    </row>
    <row r="341" ht="15.75" customHeight="1">
      <c r="A341" s="10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3"/>
    </row>
    <row r="342" ht="15.75" customHeight="1">
      <c r="A342" s="10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3"/>
    </row>
    <row r="343" ht="15.75" customHeight="1">
      <c r="A343" s="10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3"/>
    </row>
    <row r="344" ht="15.75" customHeight="1">
      <c r="A344" s="10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3"/>
    </row>
    <row r="345" ht="15.75" customHeight="1">
      <c r="A345" s="10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3"/>
    </row>
    <row r="346" ht="15.75" customHeight="1">
      <c r="A346" s="10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3"/>
    </row>
    <row r="347" ht="15.75" customHeight="1">
      <c r="A347" s="10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3"/>
    </row>
    <row r="348" ht="15.75" customHeight="1">
      <c r="A348" s="10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3"/>
    </row>
    <row r="349" ht="15.75" customHeight="1">
      <c r="A349" s="10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3"/>
    </row>
    <row r="350" ht="15.75" customHeight="1">
      <c r="A350" s="10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3"/>
    </row>
    <row r="351" ht="15.75" customHeight="1">
      <c r="A351" s="10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3"/>
    </row>
    <row r="352" ht="15.75" customHeight="1">
      <c r="A352" s="10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3"/>
    </row>
    <row r="353" ht="15.75" customHeight="1">
      <c r="A353" s="10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3"/>
    </row>
    <row r="354" ht="15.75" customHeight="1">
      <c r="A354" s="10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3"/>
    </row>
    <row r="355" ht="15.75" customHeight="1">
      <c r="A355" s="10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3"/>
    </row>
    <row r="356" ht="15.75" customHeight="1">
      <c r="A356" s="10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3"/>
    </row>
    <row r="357" ht="15.75" customHeight="1">
      <c r="A357" s="10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3"/>
    </row>
    <row r="358" ht="15.75" customHeight="1">
      <c r="A358" s="10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3"/>
    </row>
    <row r="359" ht="15.75" customHeight="1">
      <c r="A359" s="10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3"/>
    </row>
    <row r="360" ht="15.75" customHeight="1">
      <c r="A360" s="10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3"/>
    </row>
    <row r="361" ht="15.75" customHeight="1">
      <c r="A361" s="10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3"/>
    </row>
    <row r="362" ht="15.75" customHeight="1">
      <c r="A362" s="10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3"/>
    </row>
    <row r="363" ht="15.75" customHeight="1">
      <c r="A363" s="10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3"/>
    </row>
    <row r="364" ht="15.75" customHeight="1">
      <c r="A364" s="10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3"/>
    </row>
    <row r="365" ht="15.75" customHeight="1">
      <c r="A365" s="10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3"/>
    </row>
    <row r="366" ht="15.75" customHeight="1">
      <c r="A366" s="10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3"/>
    </row>
    <row r="367" ht="15.75" customHeight="1">
      <c r="A367" s="10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3"/>
    </row>
    <row r="368" ht="15.75" customHeight="1">
      <c r="A368" s="10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3"/>
    </row>
    <row r="369" ht="15.75" customHeight="1">
      <c r="A369" s="10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3"/>
    </row>
    <row r="370" ht="15.75" customHeight="1">
      <c r="A370" s="10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3"/>
    </row>
    <row r="371" ht="15.75" customHeight="1">
      <c r="A371" s="10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3"/>
    </row>
    <row r="372" ht="15.75" customHeight="1">
      <c r="A372" s="10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3"/>
    </row>
    <row r="373" ht="15.75" customHeight="1">
      <c r="A373" s="10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3"/>
    </row>
    <row r="374" ht="15.75" customHeight="1">
      <c r="A374" s="10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3"/>
    </row>
    <row r="375" ht="15.75" customHeight="1">
      <c r="A375" s="10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3"/>
    </row>
    <row r="376" ht="15.75" customHeight="1">
      <c r="A376" s="10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3"/>
    </row>
    <row r="377" ht="15.75" customHeight="1">
      <c r="A377" s="10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3"/>
    </row>
    <row r="378" ht="15.75" customHeight="1">
      <c r="A378" s="10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3"/>
    </row>
    <row r="379" ht="15.75" customHeight="1">
      <c r="A379" s="10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3"/>
    </row>
    <row r="380" ht="15.75" customHeight="1">
      <c r="A380" s="10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3"/>
    </row>
    <row r="381" ht="15.75" customHeight="1">
      <c r="A381" s="10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3"/>
    </row>
    <row r="382" ht="15.75" customHeight="1">
      <c r="A382" s="10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3"/>
    </row>
    <row r="383" ht="15.75" customHeight="1">
      <c r="A383" s="10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3"/>
    </row>
    <row r="384" ht="15.75" customHeight="1">
      <c r="A384" s="10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3"/>
    </row>
    <row r="385" ht="15.75" customHeight="1">
      <c r="A385" s="10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3"/>
    </row>
    <row r="386" ht="15.75" customHeight="1">
      <c r="A386" s="10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3"/>
    </row>
    <row r="387" ht="15.75" customHeight="1">
      <c r="A387" s="10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3"/>
    </row>
    <row r="388" ht="15.75" customHeight="1">
      <c r="A388" s="10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3"/>
    </row>
    <row r="389" ht="15.75" customHeight="1">
      <c r="A389" s="10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3"/>
    </row>
    <row r="390" ht="15.75" customHeight="1">
      <c r="A390" s="10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3"/>
    </row>
    <row r="391" ht="15.75" customHeight="1">
      <c r="A391" s="10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3"/>
    </row>
    <row r="392" ht="15.75" customHeight="1">
      <c r="A392" s="10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3"/>
    </row>
    <row r="393" ht="15.75" customHeight="1">
      <c r="A393" s="10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3"/>
    </row>
    <row r="394" ht="15.75" customHeight="1">
      <c r="A394" s="10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3"/>
    </row>
    <row r="395" ht="15.75" customHeight="1">
      <c r="A395" s="10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3"/>
    </row>
    <row r="396" ht="15.75" customHeight="1">
      <c r="A396" s="10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3"/>
    </row>
    <row r="397" ht="15.75" customHeight="1">
      <c r="A397" s="10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3"/>
    </row>
    <row r="398" ht="15.75" customHeight="1">
      <c r="A398" s="10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3"/>
    </row>
    <row r="399" ht="15.75" customHeight="1">
      <c r="A399" s="10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3"/>
    </row>
    <row r="400" ht="15.75" customHeight="1">
      <c r="A400" s="10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3"/>
    </row>
    <row r="401" ht="15.75" customHeight="1">
      <c r="A401" s="10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3"/>
    </row>
    <row r="402" ht="15.75" customHeight="1">
      <c r="A402" s="10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3"/>
    </row>
    <row r="403" ht="15.75" customHeight="1">
      <c r="A403" s="10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3"/>
    </row>
    <row r="404" ht="15.75" customHeight="1">
      <c r="A404" s="10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3"/>
    </row>
    <row r="405" ht="15.75" customHeight="1">
      <c r="A405" s="10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3"/>
    </row>
    <row r="406" ht="15.75" customHeight="1">
      <c r="A406" s="10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3"/>
    </row>
    <row r="407" ht="15.75" customHeight="1">
      <c r="A407" s="10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3"/>
    </row>
    <row r="408" ht="15.75" customHeight="1">
      <c r="A408" s="10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3"/>
    </row>
    <row r="409" ht="15.75" customHeight="1">
      <c r="A409" s="10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3"/>
    </row>
    <row r="410" ht="15.75" customHeight="1">
      <c r="A410" s="10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3"/>
    </row>
    <row r="411" ht="15.75" customHeight="1">
      <c r="A411" s="10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3"/>
    </row>
    <row r="412" ht="15.75" customHeight="1">
      <c r="A412" s="10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3"/>
    </row>
    <row r="413" ht="15.75" customHeight="1">
      <c r="A413" s="10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3"/>
    </row>
    <row r="414" ht="15.75" customHeight="1">
      <c r="A414" s="10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3"/>
    </row>
    <row r="415" ht="15.75" customHeight="1">
      <c r="A415" s="10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3"/>
    </row>
    <row r="416" ht="15.75" customHeight="1">
      <c r="A416" s="10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3"/>
    </row>
    <row r="417" ht="15.75" customHeight="1">
      <c r="A417" s="10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3"/>
    </row>
    <row r="418" ht="15.75" customHeight="1">
      <c r="A418" s="10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3"/>
    </row>
    <row r="419" ht="15.75" customHeight="1">
      <c r="A419" s="10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3"/>
    </row>
    <row r="420" ht="15.75" customHeight="1">
      <c r="A420" s="10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3"/>
    </row>
    <row r="421" ht="15.75" customHeight="1">
      <c r="A421" s="10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3"/>
    </row>
    <row r="422" ht="15.75" customHeight="1">
      <c r="A422" s="10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3"/>
    </row>
    <row r="423" ht="15.75" customHeight="1">
      <c r="A423" s="10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3"/>
    </row>
    <row r="424" ht="15.75" customHeight="1">
      <c r="A424" s="10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3"/>
    </row>
    <row r="425" ht="15.75" customHeight="1">
      <c r="A425" s="10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3"/>
    </row>
    <row r="426" ht="15.75" customHeight="1">
      <c r="A426" s="10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3"/>
    </row>
    <row r="427" ht="15.75" customHeight="1">
      <c r="A427" s="10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3"/>
    </row>
    <row r="428" ht="15.75" customHeight="1">
      <c r="A428" s="10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3"/>
    </row>
    <row r="429" ht="15.75" customHeight="1">
      <c r="A429" s="10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3"/>
    </row>
    <row r="430" ht="15.75" customHeight="1">
      <c r="A430" s="10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3"/>
    </row>
    <row r="431" ht="15.75" customHeight="1">
      <c r="A431" s="10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3"/>
    </row>
    <row r="432" ht="15.75" customHeight="1">
      <c r="A432" s="10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3"/>
    </row>
    <row r="433" ht="15.75" customHeight="1">
      <c r="A433" s="10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3"/>
    </row>
    <row r="434" ht="15.75" customHeight="1">
      <c r="A434" s="10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3"/>
    </row>
    <row r="435" ht="15.75" customHeight="1">
      <c r="A435" s="10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3"/>
    </row>
    <row r="436" ht="15.75" customHeight="1">
      <c r="A436" s="10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3"/>
    </row>
    <row r="437" ht="15.75" customHeight="1">
      <c r="A437" s="10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3"/>
    </row>
    <row r="438" ht="15.75" customHeight="1">
      <c r="A438" s="10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3"/>
    </row>
    <row r="439" ht="15.75" customHeight="1">
      <c r="A439" s="10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3"/>
    </row>
    <row r="440" ht="15.75" customHeight="1">
      <c r="A440" s="10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3"/>
    </row>
    <row r="441" ht="15.75" customHeight="1">
      <c r="A441" s="10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3"/>
    </row>
    <row r="442" ht="15.75" customHeight="1">
      <c r="A442" s="10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3"/>
    </row>
    <row r="443" ht="15.75" customHeight="1">
      <c r="A443" s="10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3"/>
    </row>
    <row r="444" ht="15.75" customHeight="1">
      <c r="A444" s="10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3"/>
    </row>
    <row r="445" ht="15.75" customHeight="1">
      <c r="A445" s="10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3"/>
    </row>
    <row r="446" ht="15.75" customHeight="1">
      <c r="A446" s="10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3"/>
    </row>
    <row r="447" ht="15.75" customHeight="1">
      <c r="A447" s="10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3"/>
    </row>
    <row r="448" ht="15.75" customHeight="1">
      <c r="A448" s="10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3"/>
    </row>
    <row r="449" ht="15.75" customHeight="1">
      <c r="A449" s="10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3"/>
    </row>
    <row r="450" ht="15.75" customHeight="1">
      <c r="A450" s="10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3"/>
    </row>
    <row r="451" ht="15.75" customHeight="1">
      <c r="A451" s="10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3"/>
    </row>
    <row r="452" ht="15.75" customHeight="1">
      <c r="A452" s="10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3"/>
    </row>
    <row r="453" ht="15.75" customHeight="1">
      <c r="A453" s="10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3"/>
    </row>
    <row r="454" ht="15.75" customHeight="1">
      <c r="A454" s="10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3"/>
    </row>
    <row r="455" ht="15.75" customHeight="1">
      <c r="A455" s="10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3"/>
    </row>
    <row r="456" ht="15.75" customHeight="1">
      <c r="A456" s="10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3"/>
    </row>
    <row r="457" ht="15.75" customHeight="1">
      <c r="A457" s="10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3"/>
    </row>
    <row r="458" ht="15.75" customHeight="1">
      <c r="A458" s="10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3"/>
    </row>
    <row r="459" ht="15.75" customHeight="1">
      <c r="A459" s="10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3"/>
    </row>
    <row r="460" ht="15.75" customHeight="1">
      <c r="A460" s="10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3"/>
    </row>
    <row r="461" ht="15.75" customHeight="1">
      <c r="A461" s="10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3"/>
    </row>
    <row r="462" ht="15.75" customHeight="1">
      <c r="A462" s="10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3"/>
    </row>
    <row r="463" ht="15.75" customHeight="1">
      <c r="A463" s="10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3"/>
    </row>
    <row r="464" ht="15.75" customHeight="1">
      <c r="A464" s="10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3"/>
    </row>
    <row r="465" ht="15.75" customHeight="1">
      <c r="A465" s="10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3"/>
    </row>
    <row r="466" ht="15.75" customHeight="1">
      <c r="A466" s="10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3"/>
    </row>
    <row r="467" ht="15.75" customHeight="1">
      <c r="A467" s="10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3"/>
    </row>
    <row r="468" ht="15.75" customHeight="1">
      <c r="A468" s="10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3"/>
    </row>
    <row r="469" ht="15.75" customHeight="1">
      <c r="A469" s="10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3"/>
    </row>
    <row r="470" ht="15.75" customHeight="1">
      <c r="A470" s="10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3"/>
    </row>
    <row r="471" ht="15.75" customHeight="1">
      <c r="A471" s="10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3"/>
    </row>
    <row r="472" ht="15.75" customHeight="1">
      <c r="A472" s="10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3"/>
    </row>
    <row r="473" ht="15.75" customHeight="1">
      <c r="A473" s="10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3"/>
    </row>
    <row r="474" ht="15.75" customHeight="1">
      <c r="A474" s="10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3"/>
    </row>
    <row r="475" ht="15.75" customHeight="1">
      <c r="A475" s="10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3"/>
    </row>
    <row r="476" ht="15.75" customHeight="1">
      <c r="A476" s="10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3"/>
    </row>
    <row r="477" ht="15.75" customHeight="1">
      <c r="A477" s="10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3"/>
    </row>
    <row r="478" ht="15.75" customHeight="1">
      <c r="A478" s="10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3"/>
    </row>
    <row r="479" ht="15.75" customHeight="1">
      <c r="A479" s="10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3"/>
    </row>
    <row r="480" ht="15.75" customHeight="1">
      <c r="A480" s="10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3"/>
    </row>
    <row r="481" ht="15.75" customHeight="1">
      <c r="A481" s="10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3"/>
    </row>
    <row r="482" ht="15.75" customHeight="1">
      <c r="A482" s="10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3"/>
    </row>
    <row r="483" ht="15.75" customHeight="1">
      <c r="A483" s="10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3"/>
    </row>
    <row r="484" ht="15.75" customHeight="1">
      <c r="A484" s="10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3"/>
    </row>
    <row r="485" ht="15.75" customHeight="1">
      <c r="A485" s="10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3"/>
    </row>
    <row r="486" ht="15.75" customHeight="1">
      <c r="A486" s="10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3"/>
    </row>
    <row r="487" ht="15.75" customHeight="1">
      <c r="A487" s="10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3"/>
    </row>
    <row r="488" ht="15.75" customHeight="1">
      <c r="A488" s="10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3"/>
    </row>
    <row r="489" ht="15.75" customHeight="1">
      <c r="A489" s="10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3"/>
    </row>
    <row r="490" ht="15.75" customHeight="1">
      <c r="A490" s="10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3"/>
    </row>
    <row r="491" ht="15.75" customHeight="1">
      <c r="A491" s="10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3"/>
    </row>
    <row r="492" ht="15.75" customHeight="1">
      <c r="A492" s="10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3"/>
    </row>
    <row r="493" ht="15.75" customHeight="1">
      <c r="A493" s="10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3"/>
    </row>
    <row r="494" ht="15.75" customHeight="1">
      <c r="A494" s="10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3"/>
    </row>
    <row r="495" ht="15.75" customHeight="1">
      <c r="A495" s="10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3"/>
    </row>
    <row r="496" ht="15.75" customHeight="1">
      <c r="A496" s="10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3"/>
    </row>
    <row r="497" ht="15.75" customHeight="1">
      <c r="A497" s="10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3"/>
    </row>
    <row r="498" ht="15.75" customHeight="1">
      <c r="A498" s="10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3"/>
    </row>
    <row r="499" ht="15.75" customHeight="1">
      <c r="A499" s="10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3"/>
    </row>
    <row r="500" ht="15.75" customHeight="1">
      <c r="A500" s="10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3"/>
    </row>
    <row r="501" ht="15.75" customHeight="1">
      <c r="A501" s="10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3"/>
    </row>
    <row r="502" ht="15.75" customHeight="1">
      <c r="A502" s="10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3"/>
    </row>
    <row r="503" ht="15.75" customHeight="1">
      <c r="A503" s="10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3"/>
    </row>
    <row r="504" ht="15.75" customHeight="1">
      <c r="A504" s="10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3"/>
    </row>
    <row r="505" ht="15.75" customHeight="1">
      <c r="A505" s="10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3"/>
    </row>
    <row r="506" ht="15.75" customHeight="1">
      <c r="A506" s="10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3"/>
    </row>
    <row r="507" ht="15.75" customHeight="1">
      <c r="A507" s="10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3"/>
    </row>
    <row r="508" ht="15.75" customHeight="1">
      <c r="A508" s="10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3"/>
    </row>
    <row r="509" ht="15.75" customHeight="1">
      <c r="A509" s="10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3"/>
    </row>
    <row r="510" ht="15.75" customHeight="1">
      <c r="A510" s="10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3"/>
    </row>
    <row r="511" ht="15.75" customHeight="1">
      <c r="A511" s="10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3"/>
    </row>
    <row r="512" ht="15.75" customHeight="1">
      <c r="A512" s="10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3"/>
    </row>
    <row r="513" ht="15.75" customHeight="1">
      <c r="A513" s="10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3"/>
    </row>
    <row r="514" ht="15.75" customHeight="1">
      <c r="A514" s="10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3"/>
    </row>
    <row r="515" ht="15.75" customHeight="1">
      <c r="A515" s="10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3"/>
    </row>
    <row r="516" ht="15.75" customHeight="1">
      <c r="A516" s="10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3"/>
    </row>
    <row r="517" ht="15.75" customHeight="1">
      <c r="A517" s="10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3"/>
    </row>
    <row r="518" ht="15.75" customHeight="1">
      <c r="A518" s="10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3"/>
    </row>
    <row r="519" ht="15.75" customHeight="1">
      <c r="A519" s="10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3"/>
    </row>
    <row r="520" ht="15.75" customHeight="1">
      <c r="A520" s="10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3"/>
    </row>
    <row r="521" ht="15.75" customHeight="1">
      <c r="A521" s="10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3"/>
    </row>
    <row r="522" ht="15.75" customHeight="1">
      <c r="A522" s="10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3"/>
    </row>
    <row r="523" ht="15.75" customHeight="1">
      <c r="A523" s="10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3"/>
    </row>
    <row r="524" ht="15.75" customHeight="1">
      <c r="A524" s="10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3"/>
    </row>
    <row r="525" ht="15.75" customHeight="1">
      <c r="A525" s="10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3"/>
    </row>
    <row r="526" ht="15.75" customHeight="1">
      <c r="A526" s="10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3"/>
    </row>
    <row r="527" ht="15.75" customHeight="1">
      <c r="A527" s="10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3"/>
    </row>
    <row r="528" ht="15.75" customHeight="1">
      <c r="A528" s="10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3"/>
    </row>
    <row r="529" ht="15.75" customHeight="1">
      <c r="A529" s="10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3"/>
    </row>
    <row r="530" ht="15.75" customHeight="1">
      <c r="A530" s="10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3"/>
    </row>
    <row r="531" ht="15.75" customHeight="1">
      <c r="A531" s="10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3"/>
    </row>
    <row r="532" ht="15.75" customHeight="1">
      <c r="A532" s="10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3"/>
    </row>
    <row r="533" ht="15.75" customHeight="1">
      <c r="A533" s="10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3"/>
    </row>
    <row r="534" ht="15.75" customHeight="1">
      <c r="A534" s="10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3"/>
    </row>
    <row r="535" ht="15.75" customHeight="1">
      <c r="A535" s="10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3"/>
    </row>
    <row r="536" ht="15.75" customHeight="1">
      <c r="A536" s="10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3"/>
    </row>
    <row r="537" ht="15.75" customHeight="1">
      <c r="A537" s="10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3"/>
    </row>
    <row r="538" ht="15.75" customHeight="1">
      <c r="A538" s="10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3"/>
    </row>
    <row r="539" ht="15.75" customHeight="1">
      <c r="A539" s="10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3"/>
    </row>
    <row r="540" ht="15.75" customHeight="1">
      <c r="A540" s="10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3"/>
    </row>
    <row r="541" ht="15.75" customHeight="1">
      <c r="A541" s="10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3"/>
    </row>
    <row r="542" ht="15.75" customHeight="1">
      <c r="A542" s="10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3"/>
    </row>
    <row r="543" ht="15.75" customHeight="1">
      <c r="A543" s="10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3"/>
    </row>
    <row r="544" ht="15.75" customHeight="1">
      <c r="A544" s="10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3"/>
    </row>
    <row r="545" ht="15.75" customHeight="1">
      <c r="A545" s="10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3"/>
    </row>
    <row r="546" ht="15.75" customHeight="1">
      <c r="A546" s="10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3"/>
    </row>
    <row r="547" ht="15.75" customHeight="1">
      <c r="A547" s="10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3"/>
    </row>
    <row r="548" ht="15.75" customHeight="1">
      <c r="A548" s="10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3"/>
    </row>
    <row r="549" ht="15.75" customHeight="1">
      <c r="A549" s="10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3"/>
    </row>
    <row r="550" ht="15.75" customHeight="1">
      <c r="A550" s="10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3"/>
    </row>
    <row r="551" ht="15.75" customHeight="1">
      <c r="A551" s="10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3"/>
    </row>
    <row r="552" ht="15.75" customHeight="1">
      <c r="A552" s="10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3"/>
    </row>
    <row r="553" ht="15.75" customHeight="1">
      <c r="A553" s="10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3"/>
    </row>
    <row r="554" ht="15.75" customHeight="1">
      <c r="A554" s="10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3"/>
    </row>
    <row r="555" ht="15.75" customHeight="1">
      <c r="A555" s="10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3"/>
    </row>
    <row r="556" ht="15.75" customHeight="1">
      <c r="A556" s="10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3"/>
    </row>
    <row r="557" ht="15.75" customHeight="1">
      <c r="A557" s="10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3"/>
    </row>
    <row r="558" ht="15.75" customHeight="1">
      <c r="A558" s="10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3"/>
    </row>
    <row r="559" ht="15.75" customHeight="1">
      <c r="A559" s="10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3"/>
    </row>
    <row r="560" ht="15.75" customHeight="1">
      <c r="A560" s="10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3"/>
    </row>
    <row r="561" ht="15.75" customHeight="1">
      <c r="A561" s="10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3"/>
    </row>
    <row r="562" ht="15.75" customHeight="1">
      <c r="A562" s="10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3"/>
    </row>
    <row r="563" ht="15.75" customHeight="1">
      <c r="A563" s="10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3"/>
    </row>
    <row r="564" ht="15.75" customHeight="1">
      <c r="A564" s="10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3"/>
    </row>
    <row r="565" ht="15.75" customHeight="1">
      <c r="A565" s="10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3"/>
    </row>
    <row r="566" ht="15.75" customHeight="1">
      <c r="A566" s="10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3"/>
    </row>
    <row r="567" ht="15.75" customHeight="1">
      <c r="A567" s="10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3"/>
    </row>
    <row r="568" ht="15.75" customHeight="1">
      <c r="A568" s="10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3"/>
    </row>
    <row r="569" ht="15.75" customHeight="1">
      <c r="A569" s="10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3"/>
    </row>
    <row r="570" ht="15.75" customHeight="1">
      <c r="A570" s="10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3"/>
    </row>
    <row r="571" ht="15.75" customHeight="1">
      <c r="A571" s="10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3"/>
    </row>
    <row r="572" ht="15.75" customHeight="1">
      <c r="A572" s="10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3"/>
    </row>
    <row r="573" ht="15.75" customHeight="1">
      <c r="A573" s="10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3"/>
    </row>
    <row r="574" ht="15.75" customHeight="1">
      <c r="A574" s="10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3"/>
    </row>
    <row r="575" ht="15.75" customHeight="1">
      <c r="A575" s="10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3"/>
    </row>
    <row r="576" ht="15.75" customHeight="1">
      <c r="A576" s="10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3"/>
    </row>
    <row r="577" ht="15.75" customHeight="1">
      <c r="A577" s="10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3"/>
    </row>
    <row r="578" ht="15.75" customHeight="1">
      <c r="A578" s="10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3"/>
    </row>
    <row r="579" ht="15.75" customHeight="1">
      <c r="A579" s="10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3"/>
    </row>
    <row r="580" ht="15.75" customHeight="1">
      <c r="A580" s="10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3"/>
    </row>
    <row r="581" ht="15.75" customHeight="1">
      <c r="A581" s="10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3"/>
    </row>
    <row r="582" ht="15.75" customHeight="1">
      <c r="A582" s="10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3"/>
    </row>
    <row r="583" ht="15.75" customHeight="1">
      <c r="A583" s="10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3"/>
    </row>
    <row r="584" ht="15.75" customHeight="1">
      <c r="A584" s="10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3"/>
    </row>
    <row r="585" ht="15.75" customHeight="1">
      <c r="A585" s="10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3"/>
    </row>
    <row r="586" ht="15.75" customHeight="1">
      <c r="A586" s="10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3"/>
    </row>
    <row r="587" ht="15.75" customHeight="1">
      <c r="A587" s="10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3"/>
    </row>
    <row r="588" ht="15.75" customHeight="1">
      <c r="A588" s="10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3"/>
    </row>
    <row r="589" ht="15.75" customHeight="1">
      <c r="A589" s="10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3"/>
    </row>
    <row r="590" ht="15.75" customHeight="1">
      <c r="A590" s="10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3"/>
    </row>
    <row r="591" ht="15.75" customHeight="1">
      <c r="A591" s="10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3"/>
    </row>
    <row r="592" ht="15.75" customHeight="1">
      <c r="A592" s="10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3"/>
    </row>
    <row r="593" ht="15.75" customHeight="1">
      <c r="A593" s="10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3"/>
    </row>
    <row r="594" ht="15.75" customHeight="1">
      <c r="A594" s="10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3"/>
    </row>
    <row r="595" ht="15.75" customHeight="1">
      <c r="A595" s="10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3"/>
    </row>
    <row r="596" ht="15.75" customHeight="1">
      <c r="A596" s="10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3"/>
    </row>
    <row r="597" ht="15.75" customHeight="1">
      <c r="A597" s="10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3"/>
    </row>
    <row r="598" ht="15.75" customHeight="1">
      <c r="A598" s="10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3"/>
    </row>
    <row r="599" ht="15.75" customHeight="1">
      <c r="A599" s="10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3"/>
    </row>
    <row r="600" ht="15.75" customHeight="1">
      <c r="A600" s="10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3"/>
    </row>
    <row r="601" ht="15.75" customHeight="1">
      <c r="A601" s="10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3"/>
    </row>
    <row r="602" ht="15.75" customHeight="1">
      <c r="A602" s="10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3"/>
    </row>
    <row r="603" ht="15.75" customHeight="1">
      <c r="A603" s="10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3"/>
    </row>
    <row r="604" ht="15.75" customHeight="1">
      <c r="A604" s="10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3"/>
    </row>
    <row r="605" ht="15.75" customHeight="1">
      <c r="A605" s="10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3"/>
    </row>
    <row r="606" ht="15.75" customHeight="1">
      <c r="A606" s="10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3"/>
    </row>
    <row r="607" ht="15.75" customHeight="1">
      <c r="A607" s="10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3"/>
    </row>
    <row r="608" ht="15.75" customHeight="1">
      <c r="A608" s="10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3"/>
    </row>
    <row r="609" ht="15.75" customHeight="1">
      <c r="A609" s="10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3"/>
    </row>
    <row r="610" ht="15.75" customHeight="1">
      <c r="A610" s="10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3"/>
    </row>
    <row r="611" ht="15.75" customHeight="1">
      <c r="A611" s="10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3"/>
    </row>
    <row r="612" ht="15.75" customHeight="1">
      <c r="A612" s="10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3"/>
    </row>
    <row r="613" ht="15.75" customHeight="1">
      <c r="A613" s="10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3"/>
    </row>
    <row r="614" ht="15.75" customHeight="1">
      <c r="A614" s="10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3"/>
    </row>
    <row r="615" ht="15.75" customHeight="1">
      <c r="A615" s="10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3"/>
    </row>
    <row r="616" ht="15.75" customHeight="1">
      <c r="A616" s="10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3"/>
    </row>
    <row r="617" ht="15.75" customHeight="1">
      <c r="A617" s="10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3"/>
    </row>
    <row r="618" ht="15.75" customHeight="1">
      <c r="A618" s="10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3"/>
    </row>
    <row r="619" ht="15.75" customHeight="1">
      <c r="A619" s="10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3"/>
    </row>
    <row r="620" ht="15.75" customHeight="1">
      <c r="A620" s="10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3"/>
    </row>
    <row r="621" ht="15.75" customHeight="1">
      <c r="A621" s="10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3"/>
    </row>
    <row r="622" ht="15.75" customHeight="1">
      <c r="A622" s="10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3"/>
    </row>
    <row r="623" ht="15.75" customHeight="1">
      <c r="A623" s="10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3"/>
    </row>
    <row r="624" ht="15.75" customHeight="1">
      <c r="A624" s="10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3"/>
    </row>
    <row r="625" ht="15.75" customHeight="1">
      <c r="A625" s="10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3"/>
    </row>
    <row r="626" ht="15.75" customHeight="1">
      <c r="A626" s="10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3"/>
    </row>
    <row r="627" ht="15.75" customHeight="1">
      <c r="A627" s="10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3"/>
    </row>
    <row r="628" ht="15.75" customHeight="1">
      <c r="A628" s="10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3"/>
    </row>
    <row r="629" ht="15.75" customHeight="1">
      <c r="A629" s="10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3"/>
    </row>
    <row r="630" ht="15.75" customHeight="1">
      <c r="A630" s="10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3"/>
    </row>
    <row r="631" ht="15.75" customHeight="1">
      <c r="A631" s="10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3"/>
    </row>
    <row r="632" ht="15.75" customHeight="1">
      <c r="A632" s="10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3"/>
    </row>
    <row r="633" ht="15.75" customHeight="1">
      <c r="A633" s="10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3"/>
    </row>
    <row r="634" ht="15.75" customHeight="1">
      <c r="A634" s="10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3"/>
    </row>
    <row r="635" ht="15.75" customHeight="1">
      <c r="A635" s="10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3"/>
    </row>
    <row r="636" ht="15.75" customHeight="1">
      <c r="A636" s="10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3"/>
    </row>
    <row r="637" ht="15.75" customHeight="1">
      <c r="A637" s="10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3"/>
    </row>
    <row r="638" ht="15.75" customHeight="1">
      <c r="A638" s="10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3"/>
    </row>
    <row r="639" ht="15.75" customHeight="1">
      <c r="A639" s="10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3"/>
    </row>
    <row r="640" ht="15.75" customHeight="1">
      <c r="A640" s="10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3"/>
    </row>
    <row r="641" ht="15.75" customHeight="1">
      <c r="A641" s="10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3"/>
    </row>
    <row r="642" ht="15.75" customHeight="1">
      <c r="A642" s="10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3"/>
    </row>
    <row r="643" ht="15.75" customHeight="1">
      <c r="A643" s="10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3"/>
    </row>
    <row r="644" ht="15.75" customHeight="1">
      <c r="A644" s="10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3"/>
    </row>
    <row r="645" ht="15.75" customHeight="1">
      <c r="A645" s="10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3"/>
    </row>
    <row r="646" ht="15.75" customHeight="1">
      <c r="A646" s="10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3"/>
    </row>
    <row r="647" ht="15.75" customHeight="1">
      <c r="A647" s="10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3"/>
    </row>
    <row r="648" ht="15.75" customHeight="1">
      <c r="A648" s="10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3"/>
    </row>
    <row r="649" ht="15.75" customHeight="1">
      <c r="A649" s="10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3"/>
    </row>
    <row r="650" ht="15.75" customHeight="1">
      <c r="A650" s="10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3"/>
    </row>
    <row r="651" ht="15.75" customHeight="1">
      <c r="A651" s="10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3"/>
    </row>
    <row r="652" ht="15.75" customHeight="1">
      <c r="A652" s="10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3"/>
    </row>
    <row r="653" ht="15.75" customHeight="1">
      <c r="A653" s="10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3"/>
    </row>
    <row r="654" ht="15.75" customHeight="1">
      <c r="A654" s="10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3"/>
    </row>
    <row r="655" ht="15.75" customHeight="1">
      <c r="A655" s="10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3"/>
    </row>
    <row r="656" ht="15.75" customHeight="1">
      <c r="A656" s="10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3"/>
    </row>
    <row r="657" ht="15.75" customHeight="1">
      <c r="A657" s="10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3"/>
    </row>
    <row r="658" ht="15.75" customHeight="1">
      <c r="A658" s="10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3"/>
    </row>
    <row r="659" ht="15.75" customHeight="1">
      <c r="A659" s="10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3"/>
    </row>
    <row r="660" ht="15.75" customHeight="1">
      <c r="A660" s="10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3"/>
    </row>
    <row r="661" ht="15.75" customHeight="1">
      <c r="A661" s="10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3"/>
    </row>
    <row r="662" ht="15.75" customHeight="1">
      <c r="A662" s="10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3"/>
    </row>
    <row r="663" ht="15.75" customHeight="1">
      <c r="A663" s="10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3"/>
    </row>
    <row r="664" ht="15.75" customHeight="1">
      <c r="A664" s="10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3"/>
    </row>
    <row r="665" ht="15.75" customHeight="1">
      <c r="A665" s="10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3"/>
    </row>
    <row r="666" ht="15.75" customHeight="1">
      <c r="A666" s="10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3"/>
    </row>
    <row r="667" ht="15.75" customHeight="1">
      <c r="A667" s="10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3"/>
    </row>
    <row r="668" ht="15.75" customHeight="1">
      <c r="A668" s="10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3"/>
    </row>
    <row r="669" ht="15.75" customHeight="1">
      <c r="A669" s="10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3"/>
    </row>
    <row r="670" ht="15.75" customHeight="1">
      <c r="A670" s="10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3"/>
    </row>
    <row r="671" ht="15.75" customHeight="1">
      <c r="A671" s="10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3"/>
    </row>
    <row r="672" ht="15.75" customHeight="1">
      <c r="A672" s="10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3"/>
    </row>
    <row r="673" ht="15.75" customHeight="1">
      <c r="A673" s="10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3"/>
    </row>
    <row r="674" ht="15.75" customHeight="1">
      <c r="A674" s="10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3"/>
    </row>
    <row r="675" ht="15.75" customHeight="1">
      <c r="A675" s="10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3"/>
    </row>
    <row r="676" ht="15.75" customHeight="1">
      <c r="A676" s="10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3"/>
    </row>
    <row r="677" ht="15.75" customHeight="1">
      <c r="A677" s="10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3"/>
    </row>
    <row r="678" ht="15.75" customHeight="1">
      <c r="A678" s="10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3"/>
    </row>
    <row r="679" ht="15.75" customHeight="1">
      <c r="A679" s="10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3"/>
    </row>
    <row r="680" ht="15.75" customHeight="1">
      <c r="A680" s="10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3"/>
    </row>
    <row r="681" ht="15.75" customHeight="1">
      <c r="A681" s="10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3"/>
    </row>
    <row r="682" ht="15.75" customHeight="1">
      <c r="A682" s="10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3"/>
    </row>
    <row r="683" ht="15.75" customHeight="1">
      <c r="A683" s="10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3"/>
    </row>
    <row r="684" ht="15.75" customHeight="1">
      <c r="A684" s="10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3"/>
    </row>
    <row r="685" ht="15.75" customHeight="1">
      <c r="A685" s="10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3"/>
    </row>
    <row r="686" ht="15.75" customHeight="1">
      <c r="A686" s="10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3"/>
    </row>
    <row r="687" ht="15.75" customHeight="1">
      <c r="A687" s="10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3"/>
    </row>
    <row r="688" ht="15.75" customHeight="1">
      <c r="A688" s="10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3"/>
    </row>
    <row r="689" ht="15.75" customHeight="1">
      <c r="A689" s="10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3"/>
    </row>
    <row r="690" ht="15.75" customHeight="1">
      <c r="A690" s="10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3"/>
    </row>
    <row r="691" ht="15.75" customHeight="1">
      <c r="A691" s="10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3"/>
    </row>
    <row r="692" ht="15.75" customHeight="1">
      <c r="A692" s="10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3"/>
    </row>
    <row r="693" ht="15.75" customHeight="1">
      <c r="A693" s="10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3"/>
    </row>
    <row r="694" ht="15.75" customHeight="1">
      <c r="A694" s="10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3"/>
    </row>
    <row r="695" ht="15.75" customHeight="1">
      <c r="A695" s="10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3"/>
    </row>
    <row r="696" ht="15.75" customHeight="1">
      <c r="A696" s="10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3"/>
    </row>
    <row r="697" ht="15.75" customHeight="1">
      <c r="A697" s="10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3"/>
    </row>
    <row r="698" ht="15.75" customHeight="1">
      <c r="A698" s="10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3"/>
    </row>
    <row r="699" ht="15.75" customHeight="1">
      <c r="A699" s="10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3"/>
    </row>
    <row r="700" ht="15.75" customHeight="1">
      <c r="A700" s="10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3"/>
    </row>
    <row r="701" ht="15.75" customHeight="1">
      <c r="A701" s="10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3"/>
    </row>
    <row r="702" ht="15.75" customHeight="1">
      <c r="A702" s="10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3"/>
    </row>
    <row r="703" ht="15.75" customHeight="1">
      <c r="A703" s="10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3"/>
    </row>
    <row r="704" ht="15.75" customHeight="1">
      <c r="A704" s="10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3"/>
    </row>
    <row r="705" ht="15.75" customHeight="1">
      <c r="A705" s="10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3"/>
    </row>
    <row r="706" ht="15.75" customHeight="1">
      <c r="A706" s="10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3"/>
    </row>
    <row r="707" ht="15.75" customHeight="1">
      <c r="A707" s="10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3"/>
    </row>
    <row r="708" ht="15.75" customHeight="1">
      <c r="A708" s="10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3"/>
    </row>
    <row r="709" ht="15.75" customHeight="1">
      <c r="A709" s="10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3"/>
    </row>
    <row r="710" ht="15.75" customHeight="1">
      <c r="A710" s="10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3"/>
    </row>
    <row r="711" ht="15.75" customHeight="1">
      <c r="A711" s="10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3"/>
    </row>
    <row r="712" ht="15.75" customHeight="1">
      <c r="A712" s="10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3"/>
    </row>
    <row r="713" ht="15.75" customHeight="1">
      <c r="A713" s="10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3"/>
    </row>
    <row r="714" ht="15.75" customHeight="1">
      <c r="A714" s="10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3"/>
    </row>
    <row r="715" ht="15.75" customHeight="1">
      <c r="A715" s="10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3"/>
    </row>
    <row r="716" ht="15.75" customHeight="1">
      <c r="A716" s="10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3"/>
    </row>
    <row r="717" ht="15.75" customHeight="1">
      <c r="A717" s="10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3"/>
    </row>
    <row r="718" ht="15.75" customHeight="1">
      <c r="A718" s="10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3"/>
    </row>
    <row r="719" ht="15.75" customHeight="1">
      <c r="A719" s="10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3"/>
    </row>
    <row r="720" ht="15.75" customHeight="1">
      <c r="A720" s="10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3"/>
    </row>
    <row r="721" ht="15.75" customHeight="1">
      <c r="A721" s="10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3"/>
    </row>
    <row r="722" ht="15.75" customHeight="1">
      <c r="A722" s="10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3"/>
    </row>
    <row r="723" ht="15.75" customHeight="1">
      <c r="A723" s="10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3"/>
    </row>
    <row r="724" ht="15.75" customHeight="1">
      <c r="A724" s="10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3"/>
    </row>
    <row r="725" ht="15.75" customHeight="1">
      <c r="A725" s="10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3"/>
    </row>
    <row r="726" ht="15.75" customHeight="1">
      <c r="A726" s="10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3"/>
    </row>
    <row r="727" ht="15.75" customHeight="1">
      <c r="A727" s="10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3"/>
    </row>
    <row r="728" ht="15.75" customHeight="1">
      <c r="A728" s="10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3"/>
    </row>
    <row r="729" ht="15.75" customHeight="1">
      <c r="A729" s="10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3"/>
    </row>
    <row r="730" ht="15.75" customHeight="1">
      <c r="A730" s="10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3"/>
    </row>
    <row r="731" ht="15.75" customHeight="1">
      <c r="A731" s="10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3"/>
    </row>
    <row r="732" ht="15.75" customHeight="1">
      <c r="A732" s="10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3"/>
    </row>
    <row r="733" ht="15.75" customHeight="1">
      <c r="A733" s="10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3"/>
    </row>
    <row r="734" ht="15.75" customHeight="1">
      <c r="A734" s="10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3"/>
    </row>
    <row r="735" ht="15.75" customHeight="1">
      <c r="A735" s="10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3"/>
    </row>
    <row r="736" ht="15.75" customHeight="1">
      <c r="A736" s="10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3"/>
    </row>
    <row r="737" ht="15.75" customHeight="1">
      <c r="A737" s="10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3"/>
    </row>
    <row r="738" ht="15.75" customHeight="1">
      <c r="A738" s="10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3"/>
    </row>
    <row r="739" ht="15.75" customHeight="1">
      <c r="A739" s="10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3"/>
    </row>
    <row r="740" ht="15.75" customHeight="1">
      <c r="A740" s="10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3"/>
    </row>
    <row r="741" ht="15.75" customHeight="1">
      <c r="A741" s="10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3"/>
    </row>
    <row r="742" ht="15.75" customHeight="1">
      <c r="A742" s="10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3"/>
    </row>
    <row r="743" ht="15.75" customHeight="1">
      <c r="A743" s="10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3"/>
    </row>
    <row r="744" ht="15.75" customHeight="1">
      <c r="A744" s="10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3"/>
    </row>
    <row r="745" ht="15.75" customHeight="1">
      <c r="A745" s="10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3"/>
    </row>
    <row r="746" ht="15.75" customHeight="1">
      <c r="A746" s="10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3"/>
    </row>
    <row r="747" ht="15.75" customHeight="1">
      <c r="A747" s="10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3"/>
    </row>
    <row r="748" ht="15.75" customHeight="1">
      <c r="A748" s="10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3"/>
    </row>
    <row r="749" ht="15.75" customHeight="1">
      <c r="A749" s="10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3"/>
    </row>
    <row r="750" ht="15.75" customHeight="1">
      <c r="A750" s="10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3"/>
    </row>
    <row r="751" ht="15.75" customHeight="1">
      <c r="A751" s="10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3"/>
    </row>
    <row r="752" ht="15.75" customHeight="1">
      <c r="A752" s="10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3"/>
    </row>
    <row r="753" ht="15.75" customHeight="1">
      <c r="A753" s="10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3"/>
    </row>
    <row r="754" ht="15.75" customHeight="1">
      <c r="A754" s="10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3"/>
    </row>
    <row r="755" ht="15.75" customHeight="1">
      <c r="A755" s="10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3"/>
    </row>
    <row r="756" ht="15.75" customHeight="1">
      <c r="A756" s="10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3"/>
    </row>
    <row r="757" ht="15.75" customHeight="1">
      <c r="A757" s="10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3"/>
    </row>
    <row r="758" ht="15.75" customHeight="1">
      <c r="A758" s="10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3"/>
    </row>
    <row r="759" ht="15.75" customHeight="1">
      <c r="A759" s="10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3"/>
    </row>
    <row r="760" ht="15.75" customHeight="1">
      <c r="A760" s="10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3"/>
    </row>
    <row r="761" ht="15.75" customHeight="1">
      <c r="A761" s="10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3"/>
    </row>
    <row r="762" ht="15.75" customHeight="1">
      <c r="A762" s="10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3"/>
    </row>
    <row r="763" ht="15.75" customHeight="1">
      <c r="A763" s="10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3"/>
    </row>
    <row r="764" ht="15.75" customHeight="1">
      <c r="A764" s="10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3"/>
    </row>
    <row r="765" ht="15.75" customHeight="1">
      <c r="A765" s="10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3"/>
    </row>
    <row r="766" ht="15.75" customHeight="1">
      <c r="A766" s="10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3"/>
    </row>
    <row r="767" ht="15.75" customHeight="1">
      <c r="A767" s="10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3"/>
    </row>
    <row r="768" ht="15.75" customHeight="1">
      <c r="A768" s="10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3"/>
    </row>
    <row r="769" ht="15.75" customHeight="1">
      <c r="A769" s="10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3"/>
    </row>
    <row r="770" ht="15.75" customHeight="1">
      <c r="A770" s="10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3"/>
    </row>
    <row r="771" ht="15.75" customHeight="1">
      <c r="A771" s="10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3"/>
    </row>
    <row r="772" ht="15.75" customHeight="1">
      <c r="A772" s="10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3"/>
    </row>
    <row r="773" ht="15.75" customHeight="1">
      <c r="A773" s="10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3"/>
    </row>
    <row r="774" ht="15.75" customHeight="1">
      <c r="A774" s="10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3"/>
    </row>
    <row r="775" ht="15.75" customHeight="1">
      <c r="A775" s="10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3"/>
    </row>
    <row r="776" ht="15.75" customHeight="1">
      <c r="A776" s="10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3"/>
    </row>
    <row r="777" ht="15.75" customHeight="1">
      <c r="A777" s="10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3"/>
    </row>
    <row r="778" ht="15.75" customHeight="1">
      <c r="A778" s="10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3"/>
    </row>
    <row r="779" ht="15.75" customHeight="1">
      <c r="A779" s="10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3"/>
    </row>
    <row r="780" ht="15.75" customHeight="1">
      <c r="A780" s="10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3"/>
    </row>
    <row r="781" ht="15.75" customHeight="1">
      <c r="A781" s="10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3"/>
    </row>
    <row r="782" ht="15.75" customHeight="1">
      <c r="A782" s="10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3"/>
    </row>
    <row r="783" ht="15.75" customHeight="1">
      <c r="A783" s="10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3"/>
    </row>
    <row r="784" ht="15.75" customHeight="1">
      <c r="A784" s="10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3"/>
    </row>
    <row r="785" ht="15.75" customHeight="1">
      <c r="A785" s="10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3"/>
    </row>
    <row r="786" ht="15.75" customHeight="1">
      <c r="A786" s="10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3"/>
    </row>
    <row r="787" ht="15.75" customHeight="1">
      <c r="A787" s="10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3"/>
    </row>
    <row r="788" ht="15.75" customHeight="1">
      <c r="A788" s="10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3"/>
    </row>
    <row r="789" ht="15.75" customHeight="1">
      <c r="A789" s="10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3"/>
    </row>
    <row r="790" ht="15.75" customHeight="1">
      <c r="A790" s="10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3"/>
    </row>
    <row r="791" ht="15.75" customHeight="1">
      <c r="A791" s="10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3"/>
    </row>
    <row r="792" ht="15.75" customHeight="1">
      <c r="A792" s="10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3"/>
    </row>
    <row r="793" ht="15.75" customHeight="1">
      <c r="A793" s="10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3"/>
    </row>
    <row r="794" ht="15.75" customHeight="1">
      <c r="A794" s="10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3"/>
    </row>
    <row r="795" ht="15.75" customHeight="1">
      <c r="A795" s="10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3"/>
    </row>
    <row r="796" ht="15.75" customHeight="1">
      <c r="A796" s="10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3"/>
    </row>
    <row r="797" ht="15.75" customHeight="1">
      <c r="A797" s="10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3"/>
    </row>
    <row r="798" ht="15.75" customHeight="1">
      <c r="A798" s="10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3"/>
    </row>
    <row r="799" ht="15.75" customHeight="1">
      <c r="A799" s="10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3"/>
    </row>
    <row r="800" ht="15.75" customHeight="1">
      <c r="A800" s="10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3"/>
    </row>
    <row r="801" ht="15.75" customHeight="1">
      <c r="A801" s="10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3"/>
    </row>
    <row r="802" ht="15.75" customHeight="1">
      <c r="A802" s="10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3"/>
    </row>
    <row r="803" ht="15.75" customHeight="1">
      <c r="A803" s="10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3"/>
    </row>
    <row r="804" ht="15.75" customHeight="1">
      <c r="A804" s="10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3"/>
    </row>
    <row r="805" ht="15.75" customHeight="1">
      <c r="A805" s="10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3"/>
    </row>
    <row r="806" ht="15.75" customHeight="1">
      <c r="A806" s="10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3"/>
    </row>
    <row r="807" ht="15.75" customHeight="1">
      <c r="A807" s="10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3"/>
    </row>
    <row r="808" ht="15.75" customHeight="1">
      <c r="A808" s="10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3"/>
    </row>
    <row r="809" ht="15.75" customHeight="1">
      <c r="A809" s="10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3"/>
    </row>
    <row r="810" ht="15.75" customHeight="1">
      <c r="A810" s="10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3"/>
    </row>
    <row r="811" ht="15.75" customHeight="1">
      <c r="A811" s="10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3"/>
    </row>
    <row r="812" ht="15.75" customHeight="1">
      <c r="A812" s="10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3"/>
    </row>
    <row r="813" ht="15.75" customHeight="1">
      <c r="A813" s="10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3"/>
    </row>
    <row r="814" ht="15.75" customHeight="1">
      <c r="A814" s="10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3"/>
    </row>
    <row r="815" ht="15.75" customHeight="1">
      <c r="A815" s="10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3"/>
    </row>
    <row r="816" ht="15.75" customHeight="1">
      <c r="A816" s="10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3"/>
    </row>
    <row r="817" ht="15.75" customHeight="1">
      <c r="A817" s="10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3"/>
    </row>
    <row r="818" ht="15.75" customHeight="1">
      <c r="A818" s="10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3"/>
    </row>
    <row r="819" ht="15.75" customHeight="1">
      <c r="A819" s="10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3"/>
    </row>
    <row r="820" ht="15.75" customHeight="1">
      <c r="A820" s="10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3"/>
    </row>
    <row r="821" ht="15.75" customHeight="1">
      <c r="A821" s="10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3"/>
    </row>
    <row r="822" ht="15.75" customHeight="1">
      <c r="A822" s="10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3"/>
    </row>
    <row r="823" ht="15.75" customHeight="1">
      <c r="A823" s="10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3"/>
    </row>
    <row r="824" ht="15.75" customHeight="1">
      <c r="A824" s="10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3"/>
    </row>
    <row r="825" ht="15.75" customHeight="1">
      <c r="A825" s="10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3"/>
    </row>
    <row r="826" ht="15.75" customHeight="1">
      <c r="A826" s="10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3"/>
    </row>
    <row r="827" ht="15.75" customHeight="1">
      <c r="A827" s="10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3"/>
    </row>
    <row r="828" ht="15.75" customHeight="1">
      <c r="A828" s="10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3"/>
    </row>
    <row r="829" ht="15.75" customHeight="1">
      <c r="A829" s="10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3"/>
    </row>
    <row r="830" ht="15.75" customHeight="1">
      <c r="A830" s="10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3"/>
    </row>
    <row r="831" ht="15.75" customHeight="1">
      <c r="A831" s="10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3"/>
    </row>
    <row r="832" ht="15.75" customHeight="1">
      <c r="A832" s="10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3"/>
    </row>
    <row r="833" ht="15.75" customHeight="1">
      <c r="A833" s="10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3"/>
    </row>
    <row r="834" ht="15.75" customHeight="1">
      <c r="A834" s="10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3"/>
    </row>
    <row r="835" ht="15.75" customHeight="1">
      <c r="A835" s="10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3"/>
    </row>
    <row r="836" ht="15.75" customHeight="1">
      <c r="A836" s="10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3"/>
    </row>
    <row r="837" ht="15.75" customHeight="1">
      <c r="A837" s="10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3"/>
    </row>
    <row r="838" ht="15.75" customHeight="1">
      <c r="A838" s="10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3"/>
    </row>
    <row r="839" ht="15.75" customHeight="1">
      <c r="A839" s="10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3"/>
    </row>
    <row r="840" ht="15.75" customHeight="1">
      <c r="A840" s="10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3"/>
    </row>
    <row r="841" ht="15.75" customHeight="1">
      <c r="A841" s="10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3"/>
    </row>
    <row r="842" ht="15.75" customHeight="1">
      <c r="A842" s="10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3"/>
    </row>
    <row r="843" ht="15.75" customHeight="1">
      <c r="A843" s="10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3"/>
    </row>
    <row r="844" ht="15.75" customHeight="1">
      <c r="A844" s="10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3"/>
    </row>
    <row r="845" ht="15.75" customHeight="1">
      <c r="A845" s="10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3"/>
    </row>
    <row r="846" ht="15.75" customHeight="1">
      <c r="A846" s="10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3"/>
    </row>
    <row r="847" ht="15.75" customHeight="1">
      <c r="A847" s="10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3"/>
    </row>
    <row r="848" ht="15.75" customHeight="1">
      <c r="A848" s="10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3"/>
    </row>
    <row r="849" ht="15.75" customHeight="1">
      <c r="A849" s="10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3"/>
    </row>
    <row r="850" ht="15.75" customHeight="1">
      <c r="A850" s="10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3"/>
    </row>
    <row r="851" ht="15.75" customHeight="1">
      <c r="A851" s="10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3"/>
    </row>
    <row r="852" ht="15.75" customHeight="1">
      <c r="A852" s="10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3"/>
    </row>
    <row r="853" ht="15.75" customHeight="1">
      <c r="A853" s="10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3"/>
    </row>
    <row r="854" ht="15.75" customHeight="1">
      <c r="A854" s="10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3"/>
    </row>
    <row r="855" ht="15.75" customHeight="1">
      <c r="A855" s="10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3"/>
    </row>
    <row r="856" ht="15.75" customHeight="1">
      <c r="A856" s="10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3"/>
    </row>
    <row r="857" ht="15.75" customHeight="1">
      <c r="A857" s="10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3"/>
    </row>
    <row r="858" ht="15.75" customHeight="1">
      <c r="A858" s="10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3"/>
    </row>
    <row r="859" ht="15.75" customHeight="1">
      <c r="A859" s="10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3"/>
    </row>
    <row r="860" ht="15.75" customHeight="1">
      <c r="A860" s="10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3"/>
    </row>
    <row r="861" ht="15.75" customHeight="1">
      <c r="A861" s="10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3"/>
    </row>
    <row r="862" ht="15.75" customHeight="1">
      <c r="A862" s="10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3"/>
    </row>
    <row r="863" ht="15.75" customHeight="1">
      <c r="A863" s="10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3"/>
    </row>
    <row r="864" ht="15.75" customHeight="1">
      <c r="A864" s="10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3"/>
    </row>
    <row r="865" ht="15.75" customHeight="1">
      <c r="A865" s="10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3"/>
    </row>
    <row r="866" ht="15.75" customHeight="1">
      <c r="A866" s="10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3"/>
    </row>
    <row r="867" ht="15.75" customHeight="1">
      <c r="A867" s="10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3"/>
    </row>
    <row r="868" ht="15.75" customHeight="1">
      <c r="A868" s="10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3"/>
    </row>
    <row r="869" ht="15.75" customHeight="1">
      <c r="A869" s="10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3"/>
    </row>
    <row r="870" ht="15.75" customHeight="1">
      <c r="A870" s="10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3"/>
    </row>
    <row r="871" ht="15.75" customHeight="1">
      <c r="A871" s="10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3"/>
    </row>
    <row r="872" ht="15.75" customHeight="1">
      <c r="A872" s="10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3"/>
    </row>
    <row r="873" ht="15.75" customHeight="1">
      <c r="A873" s="10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3"/>
    </row>
    <row r="874" ht="15.75" customHeight="1">
      <c r="A874" s="10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3"/>
    </row>
    <row r="875" ht="15.75" customHeight="1">
      <c r="A875" s="10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3"/>
    </row>
    <row r="876" ht="15.75" customHeight="1">
      <c r="A876" s="10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3"/>
    </row>
    <row r="877" ht="15.75" customHeight="1">
      <c r="A877" s="10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3"/>
    </row>
    <row r="878" ht="15.75" customHeight="1">
      <c r="A878" s="10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3"/>
    </row>
    <row r="879" ht="15.75" customHeight="1">
      <c r="A879" s="10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3"/>
    </row>
    <row r="880" ht="15.75" customHeight="1">
      <c r="A880" s="10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3"/>
    </row>
    <row r="881" ht="15.75" customHeight="1">
      <c r="A881" s="10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3"/>
    </row>
    <row r="882" ht="15.75" customHeight="1">
      <c r="A882" s="10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3"/>
    </row>
    <row r="883" ht="15.75" customHeight="1">
      <c r="A883" s="10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3"/>
    </row>
    <row r="884" ht="15.75" customHeight="1">
      <c r="A884" s="10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3"/>
    </row>
    <row r="885" ht="15.75" customHeight="1">
      <c r="A885" s="10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3"/>
    </row>
    <row r="886" ht="15.75" customHeight="1">
      <c r="A886" s="10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3"/>
    </row>
    <row r="887" ht="15.75" customHeight="1">
      <c r="A887" s="10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3"/>
    </row>
    <row r="888" ht="15.75" customHeight="1">
      <c r="A888" s="10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3"/>
    </row>
    <row r="889" ht="15.75" customHeight="1">
      <c r="A889" s="10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3"/>
    </row>
    <row r="890" ht="15.75" customHeight="1">
      <c r="A890" s="10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3"/>
    </row>
    <row r="891" ht="15.75" customHeight="1">
      <c r="A891" s="10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3"/>
    </row>
    <row r="892" ht="15.75" customHeight="1">
      <c r="A892" s="10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3"/>
    </row>
    <row r="893" ht="15.75" customHeight="1">
      <c r="A893" s="10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3"/>
    </row>
    <row r="894" ht="15.75" customHeight="1">
      <c r="A894" s="10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3"/>
    </row>
    <row r="895" ht="15.75" customHeight="1">
      <c r="A895" s="10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3"/>
    </row>
    <row r="896" ht="15.75" customHeight="1">
      <c r="A896" s="10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3"/>
    </row>
    <row r="897" ht="15.75" customHeight="1">
      <c r="A897" s="10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3"/>
    </row>
    <row r="898" ht="15.75" customHeight="1">
      <c r="A898" s="10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3"/>
    </row>
    <row r="899" ht="15.75" customHeight="1">
      <c r="A899" s="10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3"/>
    </row>
    <row r="900" ht="15.75" customHeight="1">
      <c r="A900" s="10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3"/>
    </row>
    <row r="901" ht="15.75" customHeight="1">
      <c r="A901" s="10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3"/>
    </row>
    <row r="902" ht="15.75" customHeight="1">
      <c r="A902" s="10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3"/>
    </row>
    <row r="903" ht="15.75" customHeight="1">
      <c r="A903" s="10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3"/>
    </row>
    <row r="904" ht="15.75" customHeight="1">
      <c r="A904" s="10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3"/>
    </row>
    <row r="905" ht="15.75" customHeight="1">
      <c r="A905" s="10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3"/>
    </row>
    <row r="906" ht="15.75" customHeight="1">
      <c r="A906" s="10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3"/>
    </row>
    <row r="907" ht="15.75" customHeight="1">
      <c r="A907" s="10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3"/>
    </row>
    <row r="908" ht="15.75" customHeight="1">
      <c r="A908" s="10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3"/>
    </row>
    <row r="909" ht="15.75" customHeight="1">
      <c r="A909" s="10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3"/>
    </row>
    <row r="910" ht="15.75" customHeight="1">
      <c r="A910" s="10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3"/>
    </row>
    <row r="911" ht="15.75" customHeight="1">
      <c r="A911" s="10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3"/>
    </row>
    <row r="912" ht="15.75" customHeight="1">
      <c r="A912" s="10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3"/>
    </row>
    <row r="913" ht="15.75" customHeight="1">
      <c r="A913" s="10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3"/>
    </row>
    <row r="914" ht="15.75" customHeight="1">
      <c r="A914" s="10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3"/>
    </row>
    <row r="915" ht="15.75" customHeight="1">
      <c r="A915" s="10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3"/>
    </row>
    <row r="916" ht="15.75" customHeight="1">
      <c r="A916" s="10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3"/>
    </row>
    <row r="917" ht="15.75" customHeight="1">
      <c r="A917" s="10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3"/>
    </row>
    <row r="918" ht="15.75" customHeight="1">
      <c r="A918" s="10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3"/>
    </row>
    <row r="919" ht="15.75" customHeight="1">
      <c r="A919" s="10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3"/>
    </row>
    <row r="920" ht="15.75" customHeight="1">
      <c r="A920" s="10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3"/>
    </row>
    <row r="921" ht="15.75" customHeight="1">
      <c r="A921" s="10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3"/>
    </row>
    <row r="922" ht="15.75" customHeight="1">
      <c r="A922" s="10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3"/>
    </row>
    <row r="923" ht="15.75" customHeight="1">
      <c r="A923" s="10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3"/>
    </row>
    <row r="924" ht="15.75" customHeight="1">
      <c r="A924" s="10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3"/>
    </row>
    <row r="925" ht="15.75" customHeight="1">
      <c r="A925" s="10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3"/>
    </row>
    <row r="926" ht="15.75" customHeight="1">
      <c r="A926" s="10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3"/>
    </row>
    <row r="927" ht="15.75" customHeight="1">
      <c r="A927" s="10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3"/>
    </row>
    <row r="928" ht="15.75" customHeight="1">
      <c r="A928" s="10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3"/>
    </row>
    <row r="929" ht="15.75" customHeight="1">
      <c r="A929" s="10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3"/>
    </row>
    <row r="930" ht="15.75" customHeight="1">
      <c r="A930" s="10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3"/>
    </row>
    <row r="931" ht="15.75" customHeight="1">
      <c r="A931" s="10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3"/>
    </row>
    <row r="932" ht="15.75" customHeight="1">
      <c r="A932" s="10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3"/>
    </row>
    <row r="933" ht="15.75" customHeight="1">
      <c r="A933" s="10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3"/>
    </row>
    <row r="934" ht="15.75" customHeight="1">
      <c r="A934" s="10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3"/>
    </row>
    <row r="935" ht="15.75" customHeight="1">
      <c r="A935" s="10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3"/>
    </row>
    <row r="936" ht="15.75" customHeight="1">
      <c r="A936" s="10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3"/>
    </row>
    <row r="937" ht="15.75" customHeight="1">
      <c r="A937" s="10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3"/>
    </row>
    <row r="938" ht="15.75" customHeight="1">
      <c r="A938" s="10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3"/>
    </row>
    <row r="939" ht="15.75" customHeight="1">
      <c r="A939" s="10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3"/>
    </row>
    <row r="940" ht="15.75" customHeight="1">
      <c r="A940" s="10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3"/>
    </row>
    <row r="941" ht="15.75" customHeight="1">
      <c r="A941" s="10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3"/>
    </row>
    <row r="942" ht="15.75" customHeight="1">
      <c r="A942" s="10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3"/>
    </row>
    <row r="943" ht="15.75" customHeight="1">
      <c r="A943" s="10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3"/>
    </row>
    <row r="944" ht="15.75" customHeight="1">
      <c r="A944" s="10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3"/>
    </row>
    <row r="945" ht="15.75" customHeight="1">
      <c r="A945" s="10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3"/>
    </row>
    <row r="946" ht="15.75" customHeight="1">
      <c r="A946" s="10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3"/>
    </row>
    <row r="947" ht="15.75" customHeight="1">
      <c r="A947" s="10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3"/>
    </row>
    <row r="948" ht="15.75" customHeight="1">
      <c r="A948" s="10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3"/>
    </row>
    <row r="949" ht="15.75" customHeight="1">
      <c r="A949" s="10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3"/>
    </row>
    <row r="950" ht="15.75" customHeight="1">
      <c r="A950" s="10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3"/>
    </row>
    <row r="951" ht="15.75" customHeight="1">
      <c r="A951" s="10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3"/>
    </row>
    <row r="952" ht="15.75" customHeight="1">
      <c r="A952" s="10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3"/>
    </row>
    <row r="953" ht="15.75" customHeight="1">
      <c r="A953" s="10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3"/>
    </row>
    <row r="954" ht="15.75" customHeight="1">
      <c r="A954" s="10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3"/>
    </row>
    <row r="955" ht="15.75" customHeight="1">
      <c r="A955" s="10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3"/>
    </row>
    <row r="956" ht="15.75" customHeight="1">
      <c r="A956" s="10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3"/>
    </row>
    <row r="957" ht="15.75" customHeight="1">
      <c r="A957" s="10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3"/>
    </row>
    <row r="958" ht="15.75" customHeight="1">
      <c r="A958" s="10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3"/>
    </row>
    <row r="959" ht="15.75" customHeight="1">
      <c r="A959" s="10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3"/>
    </row>
    <row r="960" ht="15.75" customHeight="1">
      <c r="A960" s="10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3"/>
    </row>
    <row r="961" ht="15.75" customHeight="1">
      <c r="A961" s="10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3"/>
    </row>
    <row r="962" ht="15.75" customHeight="1">
      <c r="A962" s="10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3"/>
    </row>
    <row r="963" ht="15.75" customHeight="1">
      <c r="A963" s="10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3"/>
    </row>
    <row r="964" ht="15.75" customHeight="1">
      <c r="A964" s="10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3"/>
    </row>
    <row r="965" ht="15.75" customHeight="1">
      <c r="A965" s="10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3"/>
    </row>
    <row r="966" ht="15.75" customHeight="1">
      <c r="A966" s="10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3"/>
    </row>
    <row r="967" ht="15.75" customHeight="1">
      <c r="A967" s="10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3"/>
    </row>
    <row r="968" ht="15.75" customHeight="1">
      <c r="A968" s="10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3"/>
    </row>
    <row r="969" ht="15.75" customHeight="1">
      <c r="A969" s="10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3"/>
    </row>
    <row r="970" ht="15.75" customHeight="1">
      <c r="A970" s="10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3"/>
    </row>
    <row r="971" ht="15.75" customHeight="1">
      <c r="A971" s="10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3"/>
    </row>
    <row r="972" ht="15.75" customHeight="1">
      <c r="A972" s="10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3"/>
    </row>
    <row r="973" ht="15.75" customHeight="1">
      <c r="A973" s="10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3"/>
    </row>
    <row r="974" ht="15.75" customHeight="1">
      <c r="A974" s="10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3"/>
    </row>
    <row r="975" ht="15.75" customHeight="1">
      <c r="A975" s="10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3"/>
    </row>
    <row r="976" ht="15.75" customHeight="1">
      <c r="A976" s="10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3"/>
    </row>
    <row r="977" ht="15.75" customHeight="1">
      <c r="A977" s="10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3"/>
    </row>
    <row r="978" ht="15.75" customHeight="1">
      <c r="A978" s="10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3"/>
    </row>
    <row r="979" ht="15.75" customHeight="1">
      <c r="A979" s="10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3"/>
    </row>
    <row r="980" ht="15.75" customHeight="1">
      <c r="A980" s="10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3"/>
    </row>
    <row r="981" ht="15.75" customHeight="1">
      <c r="A981" s="10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3"/>
    </row>
    <row r="982" ht="15.75" customHeight="1">
      <c r="A982" s="10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3"/>
    </row>
    <row r="983" ht="15.75" customHeight="1">
      <c r="A983" s="10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3"/>
    </row>
    <row r="984" ht="15.75" customHeight="1">
      <c r="A984" s="10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3"/>
    </row>
    <row r="985" ht="15.75" customHeight="1">
      <c r="A985" s="10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3"/>
    </row>
    <row r="986" ht="15.75" customHeight="1">
      <c r="A986" s="10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3"/>
    </row>
    <row r="987" ht="15.75" customHeight="1">
      <c r="A987" s="10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3"/>
    </row>
    <row r="988" ht="15.75" customHeight="1">
      <c r="A988" s="10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3"/>
    </row>
    <row r="989" ht="15.75" customHeight="1">
      <c r="A989" s="10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3"/>
    </row>
    <row r="990" ht="15.75" customHeight="1">
      <c r="A990" s="10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3"/>
    </row>
    <row r="991" ht="15.75" customHeight="1">
      <c r="A991" s="10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3"/>
    </row>
    <row r="992" ht="15.75" customHeight="1">
      <c r="A992" s="10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3"/>
    </row>
    <row r="993" ht="15.75" customHeight="1">
      <c r="A993" s="10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3"/>
    </row>
    <row r="994" ht="15.75" customHeight="1">
      <c r="A994" s="10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3"/>
    </row>
    <row r="995" ht="15.75" customHeight="1">
      <c r="A995" s="10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3"/>
    </row>
    <row r="996" ht="15.75" customHeight="1">
      <c r="A996" s="10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3"/>
    </row>
    <row r="997" ht="15.75" customHeight="1">
      <c r="A997" s="10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3"/>
    </row>
    <row r="998" ht="15.75" customHeight="1">
      <c r="A998" s="10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3"/>
    </row>
    <row r="999" ht="15.75" customHeight="1">
      <c r="A999" s="10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3"/>
    </row>
    <row r="1000" ht="15.75" customHeight="1">
      <c r="A1000" s="81"/>
      <c r="B1000" s="82"/>
      <c r="C1000" s="82"/>
      <c r="D1000" s="82"/>
      <c r="E1000" s="82"/>
      <c r="F1000" s="82"/>
      <c r="G1000" s="82"/>
      <c r="H1000" s="82"/>
      <c r="I1000" s="82"/>
      <c r="J1000" s="82"/>
      <c r="K1000" s="82"/>
      <c r="L1000" s="82"/>
      <c r="M1000" s="82"/>
      <c r="N1000" s="82"/>
      <c r="O1000" s="82"/>
      <c r="P1000" s="82"/>
      <c r="Q1000" s="82"/>
      <c r="R1000" s="82"/>
      <c r="S1000" s="82"/>
      <c r="T1000" s="82"/>
      <c r="U1000" s="82"/>
      <c r="V1000" s="82"/>
      <c r="W1000" s="82"/>
      <c r="X1000" s="82"/>
      <c r="Y1000" s="82"/>
      <c r="Z1000" s="83"/>
    </row>
  </sheetData>
  <mergeCells count="103">
    <mergeCell ref="G26:H26"/>
    <mergeCell ref="I26:J26"/>
    <mergeCell ref="C24:F24"/>
    <mergeCell ref="G24:H24"/>
    <mergeCell ref="I24:J24"/>
    <mergeCell ref="C25:F25"/>
    <mergeCell ref="G25:H25"/>
    <mergeCell ref="I25:J25"/>
    <mergeCell ref="C26:F26"/>
    <mergeCell ref="G29:H29"/>
    <mergeCell ref="I29:J29"/>
    <mergeCell ref="C27:F27"/>
    <mergeCell ref="G27:H27"/>
    <mergeCell ref="I27:J27"/>
    <mergeCell ref="C28:F28"/>
    <mergeCell ref="G28:H28"/>
    <mergeCell ref="I28:J28"/>
    <mergeCell ref="C29:F29"/>
    <mergeCell ref="G32:H32"/>
    <mergeCell ref="I32:J32"/>
    <mergeCell ref="C30:F30"/>
    <mergeCell ref="G30:H30"/>
    <mergeCell ref="I30:J30"/>
    <mergeCell ref="C31:F31"/>
    <mergeCell ref="G31:H31"/>
    <mergeCell ref="I31:J31"/>
    <mergeCell ref="C32:F32"/>
    <mergeCell ref="G35:H35"/>
    <mergeCell ref="I35:J35"/>
    <mergeCell ref="C33:F33"/>
    <mergeCell ref="G33:H33"/>
    <mergeCell ref="I33:J33"/>
    <mergeCell ref="C34:F34"/>
    <mergeCell ref="G34:H34"/>
    <mergeCell ref="I34:J34"/>
    <mergeCell ref="C35:F35"/>
    <mergeCell ref="G39:H39"/>
    <mergeCell ref="I39:J39"/>
    <mergeCell ref="D37:F37"/>
    <mergeCell ref="G37:H37"/>
    <mergeCell ref="I37:J37"/>
    <mergeCell ref="D38:F38"/>
    <mergeCell ref="G38:H38"/>
    <mergeCell ref="I38:J38"/>
    <mergeCell ref="D39:F39"/>
    <mergeCell ref="G46:H46"/>
    <mergeCell ref="I46:J46"/>
    <mergeCell ref="D40:F40"/>
    <mergeCell ref="G40:H40"/>
    <mergeCell ref="I40:J40"/>
    <mergeCell ref="D43:F43"/>
    <mergeCell ref="G43:H43"/>
    <mergeCell ref="I43:J43"/>
    <mergeCell ref="B46:F46"/>
    <mergeCell ref="B2:J2"/>
    <mergeCell ref="B4:J4"/>
    <mergeCell ref="B5:F5"/>
    <mergeCell ref="G5:J5"/>
    <mergeCell ref="B6:F6"/>
    <mergeCell ref="G6:J6"/>
    <mergeCell ref="G7:J7"/>
    <mergeCell ref="B7:F7"/>
    <mergeCell ref="B8:F8"/>
    <mergeCell ref="G8:J8"/>
    <mergeCell ref="B9:F9"/>
    <mergeCell ref="G9:J9"/>
    <mergeCell ref="B10:F10"/>
    <mergeCell ref="G10:J10"/>
    <mergeCell ref="B11:F11"/>
    <mergeCell ref="G11:J11"/>
    <mergeCell ref="B12:F12"/>
    <mergeCell ref="G12:J12"/>
    <mergeCell ref="B13:F13"/>
    <mergeCell ref="G13:J13"/>
    <mergeCell ref="G14:J14"/>
    <mergeCell ref="B14:F14"/>
    <mergeCell ref="B15:F15"/>
    <mergeCell ref="G15:J15"/>
    <mergeCell ref="B18:F18"/>
    <mergeCell ref="G18:H18"/>
    <mergeCell ref="I18:J18"/>
    <mergeCell ref="B20:J20"/>
    <mergeCell ref="G23:H23"/>
    <mergeCell ref="I23:J23"/>
    <mergeCell ref="C21:F21"/>
    <mergeCell ref="G21:H21"/>
    <mergeCell ref="I21:J21"/>
    <mergeCell ref="C22:F22"/>
    <mergeCell ref="G22:H22"/>
    <mergeCell ref="I22:J22"/>
    <mergeCell ref="C23:F23"/>
    <mergeCell ref="B53:J53"/>
    <mergeCell ref="B54:E54"/>
    <mergeCell ref="F54:J54"/>
    <mergeCell ref="B55:J55"/>
    <mergeCell ref="B59:F59"/>
    <mergeCell ref="B47:F47"/>
    <mergeCell ref="G47:H47"/>
    <mergeCell ref="I47:J47"/>
    <mergeCell ref="B48:I48"/>
    <mergeCell ref="B50:J50"/>
    <mergeCell ref="B51:J51"/>
    <mergeCell ref="B52:J52"/>
  </mergeCells>
  <pageMargins left="0.393701" right="0.393701" top="0.393701" bottom="0.590551" header="0" footer="0"/>
  <pageSetup firstPageNumber="1" fitToHeight="1" fitToWidth="1" scale="100" useFirstPageNumber="0" orientation="portrait" pageOrder="downThenOver"/>
  <headerFooter>
    <oddFooter>&amp;L&amp;"Calibri,Regular"&amp;10&amp;K000000str. &amp;P z 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dimension ref="A1:AF1000"/>
  <sheetViews>
    <sheetView workbookViewId="0" showGridLines="0" defaultGridColor="1"/>
  </sheetViews>
  <sheetFormatPr defaultColWidth="14.4" defaultRowHeight="15" customHeight="1" outlineLevelRow="0" outlineLevelCol="0"/>
  <cols>
    <col min="1" max="1" width="9.8125" style="84" customWidth="1"/>
    <col min="2" max="4" width="13.4219" style="84" customWidth="1"/>
    <col min="5" max="5" width="17.2109" style="84" customWidth="1"/>
    <col min="6" max="10" width="13.4219" style="84" customWidth="1"/>
    <col min="11" max="11" width="9.8125" style="84" customWidth="1"/>
    <col min="12" max="31" hidden="1" width="14.4" style="84" customWidth="1"/>
    <col min="32" max="32" width="14.4219" style="84" customWidth="1"/>
    <col min="33" max="16384" width="14.4219" style="84" customWidth="1"/>
  </cols>
  <sheetData>
    <row r="1" ht="106.5" customHeight="1">
      <c r="A1" s="85"/>
      <c r="B1" t="s" s="86">
        <v>45</v>
      </c>
      <c r="C1" s="87"/>
      <c r="D1" s="87"/>
      <c r="E1" s="87"/>
      <c r="F1" s="87"/>
      <c r="G1" s="87"/>
      <c r="H1" s="87"/>
      <c r="I1" s="87"/>
      <c r="J1" s="87"/>
      <c r="K1" s="88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89"/>
    </row>
    <row r="2" ht="21" customHeight="1">
      <c r="A2" s="90"/>
      <c r="B2" t="s" s="32">
        <v>46</v>
      </c>
      <c r="C2" s="16"/>
      <c r="D2" s="16"/>
      <c r="E2" s="16"/>
      <c r="F2" s="16"/>
      <c r="G2" s="16"/>
      <c r="H2" s="16"/>
      <c r="I2" s="16"/>
      <c r="J2" s="17"/>
      <c r="K2" s="91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3"/>
    </row>
    <row r="3" ht="72" customHeight="1">
      <c r="A3" s="94"/>
      <c r="B3" t="s" s="95">
        <v>47</v>
      </c>
      <c r="C3" s="96"/>
      <c r="D3" s="96"/>
      <c r="E3" s="96"/>
      <c r="F3" s="96"/>
      <c r="G3" s="96"/>
      <c r="H3" s="96"/>
      <c r="I3" s="96"/>
      <c r="J3" s="97"/>
      <c r="K3" s="98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3"/>
    </row>
    <row r="4" ht="8" customHeight="1">
      <c r="A4" s="94"/>
      <c r="B4" s="100"/>
      <c r="C4" s="101"/>
      <c r="D4" s="101"/>
      <c r="E4" s="101"/>
      <c r="F4" s="101"/>
      <c r="G4" s="101"/>
      <c r="H4" s="101"/>
      <c r="I4" s="101"/>
      <c r="J4" s="102"/>
      <c r="K4" s="98"/>
      <c r="L4" s="99"/>
      <c r="M4" s="99"/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3"/>
    </row>
    <row r="5" ht="15.75" customHeight="1">
      <c r="A5" s="103"/>
      <c r="B5" t="s" s="104">
        <v>48</v>
      </c>
      <c r="C5" s="16"/>
      <c r="D5" s="16"/>
      <c r="E5" s="16"/>
      <c r="F5" s="16"/>
      <c r="G5" s="16"/>
      <c r="H5" s="16"/>
      <c r="I5" s="16"/>
      <c r="J5" s="16"/>
      <c r="K5" s="105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93"/>
    </row>
    <row r="6" ht="21" customHeight="1">
      <c r="A6" s="90"/>
      <c r="B6" t="s" s="32">
        <v>49</v>
      </c>
      <c r="C6" s="16"/>
      <c r="D6" s="16"/>
      <c r="E6" s="16"/>
      <c r="F6" s="16"/>
      <c r="G6" s="16"/>
      <c r="H6" s="16"/>
      <c r="I6" s="16"/>
      <c r="J6" s="17"/>
      <c r="K6" s="91"/>
      <c r="L6" s="92"/>
      <c r="M6" s="92"/>
      <c r="N6" s="92"/>
      <c r="O6" s="92"/>
      <c r="P6" s="92"/>
      <c r="Q6" s="92"/>
      <c r="R6" s="92"/>
      <c r="S6" s="92"/>
      <c r="T6" s="92"/>
      <c r="U6" s="92"/>
      <c r="V6" s="92"/>
      <c r="W6" s="92"/>
      <c r="X6" s="92"/>
      <c r="Y6" s="92"/>
      <c r="Z6" s="92"/>
      <c r="AA6" s="92"/>
      <c r="AB6" s="92"/>
      <c r="AC6" s="92"/>
      <c r="AD6" s="92"/>
      <c r="AE6" s="92"/>
      <c r="AF6" s="93"/>
    </row>
    <row r="7" ht="48.75" customHeight="1">
      <c r="A7" s="107"/>
      <c r="B7" t="s" s="108">
        <v>50</v>
      </c>
      <c r="C7" s="109"/>
      <c r="D7" s="109"/>
      <c r="E7" s="109"/>
      <c r="F7" s="109"/>
      <c r="G7" s="109"/>
      <c r="H7" s="109"/>
      <c r="I7" s="109"/>
      <c r="J7" s="110"/>
      <c r="K7" s="111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6"/>
      <c r="AF7" s="93"/>
    </row>
    <row r="8" ht="51" customHeight="1">
      <c r="A8" s="112"/>
      <c r="B8" t="s" s="113">
        <v>51</v>
      </c>
      <c r="C8" s="27"/>
      <c r="D8" s="27"/>
      <c r="E8" s="27"/>
      <c r="F8" s="27"/>
      <c r="G8" s="27"/>
      <c r="H8" s="27"/>
      <c r="I8" s="27"/>
      <c r="J8" s="114"/>
      <c r="K8" s="111"/>
      <c r="L8" s="106"/>
      <c r="M8" s="106"/>
      <c r="N8" s="106"/>
      <c r="O8" s="106"/>
      <c r="P8" s="106"/>
      <c r="Q8" s="106"/>
      <c r="R8" s="106"/>
      <c r="S8" s="106"/>
      <c r="T8" s="106"/>
      <c r="U8" s="106"/>
      <c r="V8" s="106"/>
      <c r="W8" s="106"/>
      <c r="X8" s="106"/>
      <c r="Y8" s="106"/>
      <c r="Z8" s="106"/>
      <c r="AA8" s="106"/>
      <c r="AB8" s="106"/>
      <c r="AC8" s="106"/>
      <c r="AD8" s="106"/>
      <c r="AE8" s="106"/>
      <c r="AF8" s="93"/>
    </row>
    <row r="9" ht="46.5" customHeight="1">
      <c r="A9" s="112"/>
      <c r="B9" t="s" s="115">
        <v>52</v>
      </c>
      <c r="C9" s="116"/>
      <c r="D9" s="116"/>
      <c r="E9" s="116"/>
      <c r="F9" s="116"/>
      <c r="G9" s="116"/>
      <c r="H9" s="116"/>
      <c r="I9" s="116"/>
      <c r="J9" s="117"/>
      <c r="K9" s="111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6"/>
      <c r="Y9" s="106"/>
      <c r="Z9" s="106"/>
      <c r="AA9" s="106"/>
      <c r="AB9" s="106"/>
      <c r="AC9" s="106"/>
      <c r="AD9" s="106"/>
      <c r="AE9" s="106"/>
      <c r="AF9" s="93"/>
    </row>
    <row r="10" ht="8" customHeight="1">
      <c r="A10" s="112"/>
      <c r="B10" s="100"/>
      <c r="C10" s="101"/>
      <c r="D10" s="101"/>
      <c r="E10" s="101"/>
      <c r="F10" s="101"/>
      <c r="G10" s="101"/>
      <c r="H10" s="101"/>
      <c r="I10" s="101"/>
      <c r="J10" s="102"/>
      <c r="K10" s="111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6"/>
      <c r="AB10" s="106"/>
      <c r="AC10" s="106"/>
      <c r="AD10" s="106"/>
      <c r="AE10" s="106"/>
      <c r="AF10" s="93"/>
    </row>
    <row r="11" ht="15.75" customHeight="1">
      <c r="A11" s="103"/>
      <c r="B11" s="118"/>
      <c r="C11" s="16"/>
      <c r="D11" s="16"/>
      <c r="E11" s="16"/>
      <c r="F11" s="16"/>
      <c r="G11" s="16"/>
      <c r="H11" s="16"/>
      <c r="I11" s="16"/>
      <c r="J11" s="16"/>
      <c r="K11" s="105"/>
      <c r="L11" s="106"/>
      <c r="M11" s="106"/>
      <c r="N11" s="106"/>
      <c r="O11" s="106"/>
      <c r="P11" s="106"/>
      <c r="Q11" s="106"/>
      <c r="R11" s="106"/>
      <c r="S11" s="106"/>
      <c r="T11" s="106"/>
      <c r="U11" s="106"/>
      <c r="V11" s="106"/>
      <c r="W11" s="106"/>
      <c r="X11" s="106"/>
      <c r="Y11" s="106"/>
      <c r="Z11" s="106"/>
      <c r="AA11" s="106"/>
      <c r="AB11" s="106"/>
      <c r="AC11" s="106"/>
      <c r="AD11" s="106"/>
      <c r="AE11" s="106"/>
      <c r="AF11" s="93"/>
    </row>
    <row r="12" ht="21" customHeight="1">
      <c r="A12" s="90"/>
      <c r="B12" t="s" s="32">
        <v>53</v>
      </c>
      <c r="C12" s="16"/>
      <c r="D12" s="16"/>
      <c r="E12" s="16"/>
      <c r="F12" s="16"/>
      <c r="G12" s="16"/>
      <c r="H12" s="16"/>
      <c r="I12" s="16"/>
      <c r="J12" s="17"/>
      <c r="K12" s="91"/>
      <c r="L12" s="92"/>
      <c r="M12" s="92"/>
      <c r="N12" s="92"/>
      <c r="O12" s="92"/>
      <c r="P12" s="92"/>
      <c r="Q12" s="92"/>
      <c r="R12" s="92"/>
      <c r="S12" s="92"/>
      <c r="T12" s="92"/>
      <c r="U12" s="92"/>
      <c r="V12" s="92"/>
      <c r="W12" s="92"/>
      <c r="X12" s="92"/>
      <c r="Y12" s="92"/>
      <c r="Z12" s="92"/>
      <c r="AA12" s="92"/>
      <c r="AB12" s="92"/>
      <c r="AC12" s="92"/>
      <c r="AD12" s="92"/>
      <c r="AE12" s="92"/>
      <c r="AF12" s="93"/>
    </row>
    <row r="13" ht="236.25" customHeight="1">
      <c r="A13" s="119"/>
      <c r="B13" t="s" s="108">
        <v>54</v>
      </c>
      <c r="C13" s="109"/>
      <c r="D13" s="109"/>
      <c r="E13" s="109"/>
      <c r="F13" s="109"/>
      <c r="G13" s="109"/>
      <c r="H13" s="109"/>
      <c r="I13" s="109"/>
      <c r="J13" s="110"/>
      <c r="K13" s="120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93"/>
    </row>
    <row r="14" ht="114.75" customHeight="1">
      <c r="A14" s="119"/>
      <c r="B14" t="s" s="115">
        <v>55</v>
      </c>
      <c r="C14" s="116"/>
      <c r="D14" s="116"/>
      <c r="E14" s="116"/>
      <c r="F14" s="116"/>
      <c r="G14" s="116"/>
      <c r="H14" s="116"/>
      <c r="I14" s="116"/>
      <c r="J14" s="117"/>
      <c r="K14" s="120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93"/>
    </row>
    <row r="15" ht="8" customHeight="1">
      <c r="A15" s="119"/>
      <c r="B15" s="121"/>
      <c r="C15" s="122"/>
      <c r="D15" s="122"/>
      <c r="E15" s="122"/>
      <c r="F15" s="122"/>
      <c r="G15" s="122"/>
      <c r="H15" s="122"/>
      <c r="I15" s="122"/>
      <c r="J15" s="123"/>
      <c r="K15" s="120"/>
      <c r="L15" s="106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93"/>
    </row>
    <row r="16" ht="15.75" customHeight="1">
      <c r="A16" s="124"/>
      <c r="B16" s="125"/>
      <c r="C16" s="126"/>
      <c r="D16" s="126"/>
      <c r="E16" s="126"/>
      <c r="F16" s="126"/>
      <c r="G16" s="126"/>
      <c r="H16" s="126"/>
      <c r="I16" s="126"/>
      <c r="J16" s="126"/>
      <c r="K16" s="127"/>
      <c r="L16" s="106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93"/>
    </row>
    <row r="17" ht="21" customHeight="1">
      <c r="A17" s="90"/>
      <c r="B17" t="s" s="128">
        <v>56</v>
      </c>
      <c r="C17" s="129"/>
      <c r="D17" s="129"/>
      <c r="E17" s="129"/>
      <c r="F17" s="129"/>
      <c r="G17" s="129"/>
      <c r="H17" s="129"/>
      <c r="I17" s="129"/>
      <c r="J17" s="130"/>
      <c r="K17" s="91"/>
      <c r="L17" s="92"/>
      <c r="M17" s="92"/>
      <c r="N17" s="92"/>
      <c r="O17" s="92"/>
      <c r="P17" s="92"/>
      <c r="Q17" s="92"/>
      <c r="R17" s="92"/>
      <c r="S17" s="92"/>
      <c r="T17" s="92"/>
      <c r="U17" s="92"/>
      <c r="V17" s="92"/>
      <c r="W17" s="92"/>
      <c r="X17" s="92"/>
      <c r="Y17" s="92"/>
      <c r="Z17" s="92"/>
      <c r="AA17" s="92"/>
      <c r="AB17" s="92"/>
      <c r="AC17" s="92"/>
      <c r="AD17" s="92"/>
      <c r="AE17" s="92"/>
      <c r="AF17" s="93"/>
    </row>
    <row r="18" ht="18" customHeight="1">
      <c r="A18" s="119"/>
      <c r="B18" t="s" s="95">
        <v>57</v>
      </c>
      <c r="C18" s="96"/>
      <c r="D18" s="96"/>
      <c r="E18" s="96"/>
      <c r="F18" s="96"/>
      <c r="G18" s="96"/>
      <c r="H18" s="96"/>
      <c r="I18" s="96"/>
      <c r="J18" s="97"/>
      <c r="K18" s="120"/>
      <c r="L18" s="106"/>
      <c r="M18" s="106"/>
      <c r="N18" s="106"/>
      <c r="O18" s="106"/>
      <c r="P18" s="106"/>
      <c r="Q18" s="106"/>
      <c r="R18" s="106"/>
      <c r="S18" s="106"/>
      <c r="T18" s="106"/>
      <c r="U18" s="106"/>
      <c r="V18" s="106"/>
      <c r="W18" s="106"/>
      <c r="X18" s="106"/>
      <c r="Y18" s="106"/>
      <c r="Z18" s="106"/>
      <c r="AA18" s="106"/>
      <c r="AB18" s="106"/>
      <c r="AC18" s="106"/>
      <c r="AD18" s="106"/>
      <c r="AE18" s="106"/>
      <c r="AF18" s="93"/>
    </row>
    <row r="19" ht="18" customHeight="1">
      <c r="A19" s="119"/>
      <c r="B19" t="s" s="131">
        <v>58</v>
      </c>
      <c r="C19" s="132"/>
      <c r="D19" s="132"/>
      <c r="E19" s="132"/>
      <c r="F19" s="132"/>
      <c r="G19" s="132"/>
      <c r="H19" s="132"/>
      <c r="I19" s="132"/>
      <c r="J19" s="133"/>
      <c r="K19" s="120"/>
      <c r="L19" s="106"/>
      <c r="M19" s="106"/>
      <c r="N19" s="106"/>
      <c r="O19" s="106"/>
      <c r="P19" s="106"/>
      <c r="Q19" s="106"/>
      <c r="R19" s="106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93"/>
    </row>
    <row r="20" ht="18" customHeight="1">
      <c r="A20" s="119"/>
      <c r="B20" t="s" s="134">
        <v>59</v>
      </c>
      <c r="C20" s="132"/>
      <c r="D20" s="132"/>
      <c r="E20" s="132"/>
      <c r="F20" s="132"/>
      <c r="G20" s="132"/>
      <c r="H20" s="132"/>
      <c r="I20" s="132"/>
      <c r="J20" s="133"/>
      <c r="K20" s="120"/>
      <c r="L20" s="106"/>
      <c r="M20" s="106"/>
      <c r="N20" s="106"/>
      <c r="O20" s="106"/>
      <c r="P20" s="106"/>
      <c r="Q20" s="106"/>
      <c r="R20" s="106"/>
      <c r="S20" s="106"/>
      <c r="T20" s="106"/>
      <c r="U20" s="106"/>
      <c r="V20" s="106"/>
      <c r="W20" s="106"/>
      <c r="X20" s="106"/>
      <c r="Y20" s="106"/>
      <c r="Z20" s="106"/>
      <c r="AA20" s="106"/>
      <c r="AB20" s="106"/>
      <c r="AC20" s="106"/>
      <c r="AD20" s="106"/>
      <c r="AE20" s="106"/>
      <c r="AF20" s="93"/>
    </row>
    <row r="21" ht="8" customHeight="1">
      <c r="A21" s="135"/>
      <c r="B21" s="136"/>
      <c r="C21" s="137"/>
      <c r="D21" s="137"/>
      <c r="E21" s="137"/>
      <c r="F21" s="137"/>
      <c r="G21" s="137"/>
      <c r="H21" s="137"/>
      <c r="I21" s="137"/>
      <c r="J21" s="138"/>
      <c r="K21" s="139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93"/>
    </row>
    <row r="22" ht="15.75" customHeight="1">
      <c r="A22" s="103"/>
      <c r="B22" s="118"/>
      <c r="C22" s="16"/>
      <c r="D22" s="16"/>
      <c r="E22" s="16"/>
      <c r="F22" s="16"/>
      <c r="G22" s="16"/>
      <c r="H22" s="16"/>
      <c r="I22" s="16"/>
      <c r="J22" s="16"/>
      <c r="K22" s="105"/>
      <c r="L22" s="106"/>
      <c r="M22" s="106"/>
      <c r="N22" s="106"/>
      <c r="O22" s="106"/>
      <c r="P22" s="106"/>
      <c r="Q22" s="106"/>
      <c r="R22" s="106"/>
      <c r="S22" s="106"/>
      <c r="T22" s="106"/>
      <c r="U22" s="106"/>
      <c r="V22" s="106"/>
      <c r="W22" s="106"/>
      <c r="X22" s="106"/>
      <c r="Y22" s="106"/>
      <c r="Z22" s="106"/>
      <c r="AA22" s="106"/>
      <c r="AB22" s="106"/>
      <c r="AC22" s="106"/>
      <c r="AD22" s="106"/>
      <c r="AE22" s="106"/>
      <c r="AF22" s="93"/>
    </row>
    <row r="23" ht="21" customHeight="1">
      <c r="A23" s="90"/>
      <c r="B23" t="s" s="32">
        <v>60</v>
      </c>
      <c r="C23" s="16"/>
      <c r="D23" s="16"/>
      <c r="E23" s="16"/>
      <c r="F23" s="16"/>
      <c r="G23" s="16"/>
      <c r="H23" s="16"/>
      <c r="I23" s="16"/>
      <c r="J23" s="17"/>
      <c r="K23" s="91"/>
      <c r="L23" s="92"/>
      <c r="M23" s="92"/>
      <c r="N23" s="92"/>
      <c r="O23" s="92"/>
      <c r="P23" s="92"/>
      <c r="Q23" s="92"/>
      <c r="R23" s="92"/>
      <c r="S23" s="92"/>
      <c r="T23" s="92"/>
      <c r="U23" s="92"/>
      <c r="V23" s="92"/>
      <c r="W23" s="92"/>
      <c r="X23" s="92"/>
      <c r="Y23" s="92"/>
      <c r="Z23" s="92"/>
      <c r="AA23" s="92"/>
      <c r="AB23" s="92"/>
      <c r="AC23" s="92"/>
      <c r="AD23" s="92"/>
      <c r="AE23" s="92"/>
      <c r="AF23" s="93"/>
    </row>
    <row r="24" ht="18" customHeight="1">
      <c r="A24" s="119"/>
      <c r="B24" t="s" s="140">
        <v>61</v>
      </c>
      <c r="C24" s="96"/>
      <c r="D24" s="96"/>
      <c r="E24" s="96"/>
      <c r="F24" s="96"/>
      <c r="G24" s="96"/>
      <c r="H24" s="96"/>
      <c r="I24" s="96"/>
      <c r="J24" s="97"/>
      <c r="K24" s="120"/>
      <c r="L24" s="106"/>
      <c r="M24" s="106"/>
      <c r="N24" s="106"/>
      <c r="O24" s="106"/>
      <c r="P24" s="106"/>
      <c r="Q24" s="106"/>
      <c r="R24" s="106"/>
      <c r="S24" s="106"/>
      <c r="T24" s="106"/>
      <c r="U24" s="106"/>
      <c r="V24" s="106"/>
      <c r="W24" s="106"/>
      <c r="X24" s="106"/>
      <c r="Y24" s="106"/>
      <c r="Z24" s="106"/>
      <c r="AA24" s="106"/>
      <c r="AB24" s="106"/>
      <c r="AC24" s="106"/>
      <c r="AD24" s="106"/>
      <c r="AE24" s="106"/>
      <c r="AF24" s="93"/>
    </row>
    <row r="25" ht="18" customHeight="1">
      <c r="A25" s="119"/>
      <c r="B25" t="s" s="141">
        <v>60</v>
      </c>
      <c r="C25" s="132"/>
      <c r="D25" s="132"/>
      <c r="E25" s="132"/>
      <c r="F25" s="132"/>
      <c r="G25" s="132"/>
      <c r="H25" s="132"/>
      <c r="I25" s="132"/>
      <c r="J25" s="133"/>
      <c r="K25" s="120"/>
      <c r="L25" s="106"/>
      <c r="M25" s="106"/>
      <c r="N25" s="106"/>
      <c r="O25" s="106"/>
      <c r="P25" s="106"/>
      <c r="Q25" s="106"/>
      <c r="R25" s="106"/>
      <c r="S25" s="106"/>
      <c r="T25" s="106"/>
      <c r="U25" s="106"/>
      <c r="V25" s="106"/>
      <c r="W25" s="106"/>
      <c r="X25" s="106"/>
      <c r="Y25" s="106"/>
      <c r="Z25" s="106"/>
      <c r="AA25" s="106"/>
      <c r="AB25" s="106"/>
      <c r="AC25" s="106"/>
      <c r="AD25" s="106"/>
      <c r="AE25" s="106"/>
      <c r="AF25" s="93"/>
    </row>
    <row r="26" ht="8" customHeight="1">
      <c r="A26" s="119"/>
      <c r="B26" s="142"/>
      <c r="C26" s="137"/>
      <c r="D26" s="137"/>
      <c r="E26" s="137"/>
      <c r="F26" s="137"/>
      <c r="G26" s="137"/>
      <c r="H26" s="137"/>
      <c r="I26" s="137"/>
      <c r="J26" s="138"/>
      <c r="K26" s="120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93"/>
    </row>
    <row r="27" ht="15.75" customHeight="1">
      <c r="A27" s="103"/>
      <c r="B27" s="118"/>
      <c r="C27" s="16"/>
      <c r="D27" s="16"/>
      <c r="E27" s="16"/>
      <c r="F27" s="16"/>
      <c r="G27" s="16"/>
      <c r="H27" s="16"/>
      <c r="I27" s="16"/>
      <c r="J27" s="16"/>
      <c r="K27" s="105"/>
      <c r="L27" s="106"/>
      <c r="M27" s="106"/>
      <c r="N27" s="106"/>
      <c r="O27" s="106"/>
      <c r="P27" s="106"/>
      <c r="Q27" s="106"/>
      <c r="R27" s="106"/>
      <c r="S27" s="106"/>
      <c r="T27" s="106"/>
      <c r="U27" s="106"/>
      <c r="V27" s="106"/>
      <c r="W27" s="106"/>
      <c r="X27" s="106"/>
      <c r="Y27" s="106"/>
      <c r="Z27" s="106"/>
      <c r="AA27" s="106"/>
      <c r="AB27" s="106"/>
      <c r="AC27" s="106"/>
      <c r="AD27" s="106"/>
      <c r="AE27" s="106"/>
      <c r="AF27" s="93"/>
    </row>
    <row r="28" ht="21" customHeight="1">
      <c r="A28" s="90"/>
      <c r="B28" t="s" s="32">
        <v>62</v>
      </c>
      <c r="C28" s="16"/>
      <c r="D28" s="16"/>
      <c r="E28" s="16"/>
      <c r="F28" s="16"/>
      <c r="G28" s="16"/>
      <c r="H28" s="16"/>
      <c r="I28" s="16"/>
      <c r="J28" s="17"/>
      <c r="K28" s="91"/>
      <c r="L28" s="92"/>
      <c r="M28" s="92"/>
      <c r="N28" s="92"/>
      <c r="O28" s="92"/>
      <c r="P28" s="92"/>
      <c r="Q28" s="92"/>
      <c r="R28" s="92"/>
      <c r="S28" s="92"/>
      <c r="T28" s="92"/>
      <c r="U28" s="92"/>
      <c r="V28" s="92"/>
      <c r="W28" s="92"/>
      <c r="X28" s="92"/>
      <c r="Y28" s="92"/>
      <c r="Z28" s="92"/>
      <c r="AA28" s="92"/>
      <c r="AB28" s="92"/>
      <c r="AC28" s="92"/>
      <c r="AD28" s="92"/>
      <c r="AE28" s="92"/>
      <c r="AF28" s="93"/>
    </row>
    <row r="29" ht="18" customHeight="1">
      <c r="A29" s="107"/>
      <c r="B29" t="s" s="143">
        <v>63</v>
      </c>
      <c r="C29" s="96"/>
      <c r="D29" s="96"/>
      <c r="E29" s="96"/>
      <c r="F29" s="96"/>
      <c r="G29" s="96"/>
      <c r="H29" s="96"/>
      <c r="I29" s="96"/>
      <c r="J29" s="97"/>
      <c r="K29" s="144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93"/>
    </row>
    <row r="30" ht="18" customHeight="1">
      <c r="A30" s="119"/>
      <c r="B30" t="s" s="131">
        <v>64</v>
      </c>
      <c r="C30" s="132"/>
      <c r="D30" s="132"/>
      <c r="E30" s="132"/>
      <c r="F30" s="132"/>
      <c r="G30" s="132"/>
      <c r="H30" s="132"/>
      <c r="I30" s="132"/>
      <c r="J30" s="133"/>
      <c r="K30" s="144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93"/>
    </row>
    <row r="31" ht="18" customHeight="1">
      <c r="A31" s="119"/>
      <c r="B31" t="s" s="131">
        <v>65</v>
      </c>
      <c r="C31" s="132"/>
      <c r="D31" s="132"/>
      <c r="E31" s="132"/>
      <c r="F31" s="132"/>
      <c r="G31" s="132"/>
      <c r="H31" s="132"/>
      <c r="I31" s="132"/>
      <c r="J31" s="133"/>
      <c r="K31" s="120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93"/>
    </row>
    <row r="32" ht="18" customHeight="1">
      <c r="A32" s="119"/>
      <c r="B32" t="s" s="141">
        <v>66</v>
      </c>
      <c r="C32" s="132"/>
      <c r="D32" s="132"/>
      <c r="E32" s="132"/>
      <c r="F32" s="132"/>
      <c r="G32" s="132"/>
      <c r="H32" s="132"/>
      <c r="I32" s="132"/>
      <c r="J32" s="133"/>
      <c r="K32" s="120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93"/>
    </row>
    <row r="33" ht="18" customHeight="1">
      <c r="A33" s="107"/>
      <c r="B33" t="s" s="141">
        <v>67</v>
      </c>
      <c r="C33" s="132"/>
      <c r="D33" s="132"/>
      <c r="E33" s="132"/>
      <c r="F33" s="132"/>
      <c r="G33" s="132"/>
      <c r="H33" s="132"/>
      <c r="I33" s="132"/>
      <c r="J33" s="133"/>
      <c r="K33" s="144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93"/>
    </row>
    <row r="34" ht="8" customHeight="1">
      <c r="A34" s="107"/>
      <c r="B34" s="145"/>
      <c r="C34" s="137"/>
      <c r="D34" s="137"/>
      <c r="E34" s="137"/>
      <c r="F34" s="137"/>
      <c r="G34" s="137"/>
      <c r="H34" s="137"/>
      <c r="I34" s="137"/>
      <c r="J34" s="138"/>
      <c r="K34" s="144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93"/>
    </row>
    <row r="35" ht="15.75" customHeight="1">
      <c r="A35" s="103"/>
      <c r="B35" s="146"/>
      <c r="C35" s="146"/>
      <c r="D35" s="146"/>
      <c r="E35" s="146"/>
      <c r="F35" s="146"/>
      <c r="G35" s="146"/>
      <c r="H35" s="146"/>
      <c r="I35" s="146"/>
      <c r="J35" s="146"/>
      <c r="K35" s="105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93"/>
    </row>
    <row r="36" ht="21" customHeight="1">
      <c r="A36" s="90"/>
      <c r="B36" t="s" s="32">
        <v>68</v>
      </c>
      <c r="C36" s="16"/>
      <c r="D36" s="16"/>
      <c r="E36" s="16"/>
      <c r="F36" s="16"/>
      <c r="G36" s="16"/>
      <c r="H36" s="16"/>
      <c r="I36" s="16"/>
      <c r="J36" s="17"/>
      <c r="K36" s="91"/>
      <c r="L36" s="92"/>
      <c r="M36" s="92"/>
      <c r="N36" s="92"/>
      <c r="O36" s="92"/>
      <c r="P36" s="92"/>
      <c r="Q36" s="92"/>
      <c r="R36" s="92"/>
      <c r="S36" s="92"/>
      <c r="T36" s="92"/>
      <c r="U36" s="92"/>
      <c r="V36" s="92"/>
      <c r="W36" s="92"/>
      <c r="X36" s="92"/>
      <c r="Y36" s="92"/>
      <c r="Z36" s="92"/>
      <c r="AA36" s="92"/>
      <c r="AB36" s="92"/>
      <c r="AC36" s="92"/>
      <c r="AD36" s="92"/>
      <c r="AE36" s="92"/>
      <c r="AF36" s="93"/>
    </row>
    <row r="37" ht="8" customHeight="1">
      <c r="A37" s="107"/>
      <c r="B37" s="147"/>
      <c r="C37" s="16"/>
      <c r="D37" s="16"/>
      <c r="E37" s="16"/>
      <c r="F37" s="16"/>
      <c r="G37" s="16"/>
      <c r="H37" s="16"/>
      <c r="I37" s="16"/>
      <c r="J37" s="17"/>
      <c r="K37" s="144"/>
      <c r="L37" s="106"/>
      <c r="M37" s="106"/>
      <c r="N37" s="106"/>
      <c r="O37" s="106"/>
      <c r="P37" s="106"/>
      <c r="Q37" s="106"/>
      <c r="R37" s="106"/>
      <c r="S37" s="106"/>
      <c r="T37" s="106"/>
      <c r="U37" s="106"/>
      <c r="V37" s="106"/>
      <c r="W37" s="106"/>
      <c r="X37" s="106"/>
      <c r="Y37" s="106"/>
      <c r="Z37" s="106"/>
      <c r="AA37" s="106"/>
      <c r="AB37" s="106"/>
      <c r="AC37" s="106"/>
      <c r="AD37" s="106"/>
      <c r="AE37" s="106"/>
      <c r="AF37" s="93"/>
    </row>
    <row r="38" ht="18" customHeight="1">
      <c r="A38" s="119"/>
      <c r="B38" t="s" s="95">
        <v>69</v>
      </c>
      <c r="C38" s="96"/>
      <c r="D38" s="96"/>
      <c r="E38" s="96"/>
      <c r="F38" s="96"/>
      <c r="G38" s="96"/>
      <c r="H38" s="96"/>
      <c r="I38" s="96"/>
      <c r="J38" s="97"/>
      <c r="K38" s="120"/>
      <c r="L38" s="106"/>
      <c r="M38" s="106"/>
      <c r="N38" s="106"/>
      <c r="O38" s="106"/>
      <c r="P38" s="106"/>
      <c r="Q38" s="106"/>
      <c r="R38" s="106"/>
      <c r="S38" s="106"/>
      <c r="T38" s="106"/>
      <c r="U38" s="106"/>
      <c r="V38" s="106"/>
      <c r="W38" s="106"/>
      <c r="X38" s="106"/>
      <c r="Y38" s="106"/>
      <c r="Z38" s="106"/>
      <c r="AA38" s="106"/>
      <c r="AB38" s="106"/>
      <c r="AC38" s="106"/>
      <c r="AD38" s="106"/>
      <c r="AE38" s="106"/>
      <c r="AF38" s="93"/>
    </row>
    <row r="39" ht="18" customHeight="1">
      <c r="A39" s="119"/>
      <c r="B39" t="s" s="131">
        <v>70</v>
      </c>
      <c r="C39" s="132"/>
      <c r="D39" s="132"/>
      <c r="E39" s="132"/>
      <c r="F39" s="132"/>
      <c r="G39" s="132"/>
      <c r="H39" s="132"/>
      <c r="I39" s="132"/>
      <c r="J39" s="133"/>
      <c r="K39" s="120"/>
      <c r="L39" s="106"/>
      <c r="M39" s="106"/>
      <c r="N39" s="106"/>
      <c r="O39" s="106"/>
      <c r="P39" s="106"/>
      <c r="Q39" s="106"/>
      <c r="R39" s="106"/>
      <c r="S39" s="106"/>
      <c r="T39" s="106"/>
      <c r="U39" s="106"/>
      <c r="V39" s="106"/>
      <c r="W39" s="106"/>
      <c r="X39" s="106"/>
      <c r="Y39" s="106"/>
      <c r="Z39" s="106"/>
      <c r="AA39" s="106"/>
      <c r="AB39" s="106"/>
      <c r="AC39" s="106"/>
      <c r="AD39" s="106"/>
      <c r="AE39" s="106"/>
      <c r="AF39" s="93"/>
    </row>
    <row r="40" ht="18" customHeight="1">
      <c r="A40" s="119"/>
      <c r="B40" t="s" s="131">
        <v>71</v>
      </c>
      <c r="C40" s="132"/>
      <c r="D40" s="132"/>
      <c r="E40" s="132"/>
      <c r="F40" s="132"/>
      <c r="G40" s="132"/>
      <c r="H40" s="132"/>
      <c r="I40" s="132"/>
      <c r="J40" s="133"/>
      <c r="K40" s="120"/>
      <c r="L40" s="106"/>
      <c r="M40" s="106"/>
      <c r="N40" s="106"/>
      <c r="O40" s="106"/>
      <c r="P40" s="106"/>
      <c r="Q40" s="106"/>
      <c r="R40" s="106"/>
      <c r="S40" s="106"/>
      <c r="T40" s="106"/>
      <c r="U40" s="106"/>
      <c r="V40" s="106"/>
      <c r="W40" s="106"/>
      <c r="X40" s="106"/>
      <c r="Y40" s="106"/>
      <c r="Z40" s="106"/>
      <c r="AA40" s="106"/>
      <c r="AB40" s="106"/>
      <c r="AC40" s="106"/>
      <c r="AD40" s="106"/>
      <c r="AE40" s="106"/>
      <c r="AF40" s="93"/>
    </row>
    <row r="41" ht="8" customHeight="1">
      <c r="A41" s="119"/>
      <c r="B41" s="148"/>
      <c r="C41" s="137"/>
      <c r="D41" s="137"/>
      <c r="E41" s="137"/>
      <c r="F41" s="137"/>
      <c r="G41" s="137"/>
      <c r="H41" s="137"/>
      <c r="I41" s="137"/>
      <c r="J41" s="138"/>
      <c r="K41" s="120"/>
      <c r="L41" s="106"/>
      <c r="M41" s="106"/>
      <c r="N41" s="106"/>
      <c r="O41" s="106"/>
      <c r="P41" s="106"/>
      <c r="Q41" s="106"/>
      <c r="R41" s="106"/>
      <c r="S41" s="106"/>
      <c r="T41" s="106"/>
      <c r="U41" s="106"/>
      <c r="V41" s="106"/>
      <c r="W41" s="106"/>
      <c r="X41" s="106"/>
      <c r="Y41" s="106"/>
      <c r="Z41" s="106"/>
      <c r="AA41" s="106"/>
      <c r="AB41" s="106"/>
      <c r="AC41" s="106"/>
      <c r="AD41" s="106"/>
      <c r="AE41" s="106"/>
      <c r="AF41" s="93"/>
    </row>
    <row r="42" ht="15.75" customHeight="1">
      <c r="A42" s="103"/>
      <c r="B42" s="118"/>
      <c r="C42" s="16"/>
      <c r="D42" s="16"/>
      <c r="E42" s="16"/>
      <c r="F42" s="16"/>
      <c r="G42" s="16"/>
      <c r="H42" s="16"/>
      <c r="I42" s="16"/>
      <c r="J42" s="16"/>
      <c r="K42" s="105"/>
      <c r="L42" s="106"/>
      <c r="M42" s="106"/>
      <c r="N42" s="106"/>
      <c r="O42" s="106"/>
      <c r="P42" s="106"/>
      <c r="Q42" s="106"/>
      <c r="R42" s="106"/>
      <c r="S42" s="106"/>
      <c r="T42" s="106"/>
      <c r="U42" s="106"/>
      <c r="V42" s="106"/>
      <c r="W42" s="106"/>
      <c r="X42" s="106"/>
      <c r="Y42" s="106"/>
      <c r="Z42" s="106"/>
      <c r="AA42" s="106"/>
      <c r="AB42" s="106"/>
      <c r="AC42" s="106"/>
      <c r="AD42" s="106"/>
      <c r="AE42" s="106"/>
      <c r="AF42" s="93"/>
    </row>
    <row r="43" ht="21" customHeight="1">
      <c r="A43" s="90"/>
      <c r="B43" t="s" s="32">
        <v>17</v>
      </c>
      <c r="C43" s="16"/>
      <c r="D43" s="16"/>
      <c r="E43" s="16"/>
      <c r="F43" s="16"/>
      <c r="G43" s="16"/>
      <c r="H43" s="16"/>
      <c r="I43" s="16"/>
      <c r="J43" s="17"/>
      <c r="K43" s="91"/>
      <c r="L43" s="92"/>
      <c r="M43" s="92"/>
      <c r="N43" s="92"/>
      <c r="O43" s="92"/>
      <c r="P43" s="92"/>
      <c r="Q43" s="92"/>
      <c r="R43" s="92"/>
      <c r="S43" s="92"/>
      <c r="T43" s="92"/>
      <c r="U43" s="92"/>
      <c r="V43" s="92"/>
      <c r="W43" s="92"/>
      <c r="X43" s="92"/>
      <c r="Y43" s="92"/>
      <c r="Z43" s="92"/>
      <c r="AA43" s="92"/>
      <c r="AB43" s="92"/>
      <c r="AC43" s="92"/>
      <c r="AD43" s="92"/>
      <c r="AE43" s="92"/>
      <c r="AF43" s="93"/>
    </row>
    <row r="44" ht="18" customHeight="1">
      <c r="A44" s="119"/>
      <c r="B44" t="s" s="95">
        <v>72</v>
      </c>
      <c r="C44" s="96"/>
      <c r="D44" s="96"/>
      <c r="E44" s="96"/>
      <c r="F44" s="96"/>
      <c r="G44" s="96"/>
      <c r="H44" s="96"/>
      <c r="I44" s="96"/>
      <c r="J44" s="97"/>
      <c r="K44" s="120"/>
      <c r="L44" s="106"/>
      <c r="M44" s="106"/>
      <c r="N44" s="106"/>
      <c r="O44" s="106"/>
      <c r="P44" s="106"/>
      <c r="Q44" s="106"/>
      <c r="R44" s="106"/>
      <c r="S44" s="106"/>
      <c r="T44" s="106"/>
      <c r="U44" s="106"/>
      <c r="V44" s="106"/>
      <c r="W44" s="106"/>
      <c r="X44" s="106"/>
      <c r="Y44" s="106"/>
      <c r="Z44" s="106"/>
      <c r="AA44" s="106"/>
      <c r="AB44" s="106"/>
      <c r="AC44" s="106"/>
      <c r="AD44" s="106"/>
      <c r="AE44" s="106"/>
      <c r="AF44" s="93"/>
    </row>
    <row r="45" ht="18" customHeight="1">
      <c r="A45" s="119"/>
      <c r="B45" t="s" s="131">
        <v>73</v>
      </c>
      <c r="C45" s="132"/>
      <c r="D45" s="132"/>
      <c r="E45" s="132"/>
      <c r="F45" s="132"/>
      <c r="G45" s="132"/>
      <c r="H45" s="132"/>
      <c r="I45" s="132"/>
      <c r="J45" s="133"/>
      <c r="K45" s="120"/>
      <c r="L45" s="106"/>
      <c r="M45" s="106"/>
      <c r="N45" s="106"/>
      <c r="O45" s="106"/>
      <c r="P45" s="106"/>
      <c r="Q45" s="106"/>
      <c r="R45" s="106"/>
      <c r="S45" s="106"/>
      <c r="T45" s="106"/>
      <c r="U45" s="106"/>
      <c r="V45" s="106"/>
      <c r="W45" s="106"/>
      <c r="X45" s="106"/>
      <c r="Y45" s="106"/>
      <c r="Z45" s="106"/>
      <c r="AA45" s="106"/>
      <c r="AB45" s="106"/>
      <c r="AC45" s="106"/>
      <c r="AD45" s="106"/>
      <c r="AE45" s="106"/>
      <c r="AF45" s="93"/>
    </row>
    <row r="46" ht="18" customHeight="1">
      <c r="A46" s="119"/>
      <c r="B46" t="s" s="131">
        <v>74</v>
      </c>
      <c r="C46" s="132"/>
      <c r="D46" s="132"/>
      <c r="E46" s="132"/>
      <c r="F46" s="132"/>
      <c r="G46" s="132"/>
      <c r="H46" s="132"/>
      <c r="I46" s="132"/>
      <c r="J46" s="133"/>
      <c r="K46" s="120"/>
      <c r="L46" s="106"/>
      <c r="M46" s="106"/>
      <c r="N46" s="106"/>
      <c r="O46" s="106"/>
      <c r="P46" s="106"/>
      <c r="Q46" s="106"/>
      <c r="R46" s="106"/>
      <c r="S46" s="106"/>
      <c r="T46" s="106"/>
      <c r="U46" s="106"/>
      <c r="V46" s="106"/>
      <c r="W46" s="106"/>
      <c r="X46" s="106"/>
      <c r="Y46" s="106"/>
      <c r="Z46" s="106"/>
      <c r="AA46" s="106"/>
      <c r="AB46" s="106"/>
      <c r="AC46" s="106"/>
      <c r="AD46" s="106"/>
      <c r="AE46" s="106"/>
      <c r="AF46" s="93"/>
    </row>
    <row r="47" ht="18" customHeight="1">
      <c r="A47" s="119"/>
      <c r="B47" t="s" s="131">
        <v>75</v>
      </c>
      <c r="C47" s="132"/>
      <c r="D47" s="132"/>
      <c r="E47" s="132"/>
      <c r="F47" s="132"/>
      <c r="G47" s="132"/>
      <c r="H47" s="132"/>
      <c r="I47" s="132"/>
      <c r="J47" s="133"/>
      <c r="K47" s="120"/>
      <c r="L47" s="106"/>
      <c r="M47" s="106"/>
      <c r="N47" s="106"/>
      <c r="O47" s="106"/>
      <c r="P47" s="106"/>
      <c r="Q47" s="106"/>
      <c r="R47" s="106"/>
      <c r="S47" s="106"/>
      <c r="T47" s="106"/>
      <c r="U47" s="106"/>
      <c r="V47" s="106"/>
      <c r="W47" s="106"/>
      <c r="X47" s="106"/>
      <c r="Y47" s="106"/>
      <c r="Z47" s="106"/>
      <c r="AA47" s="106"/>
      <c r="AB47" s="106"/>
      <c r="AC47" s="106"/>
      <c r="AD47" s="106"/>
      <c r="AE47" s="106"/>
      <c r="AF47" s="93"/>
    </row>
    <row r="48" ht="18" customHeight="1">
      <c r="A48" s="119"/>
      <c r="B48" t="s" s="131">
        <v>76</v>
      </c>
      <c r="C48" s="132"/>
      <c r="D48" s="132"/>
      <c r="E48" s="132"/>
      <c r="F48" s="132"/>
      <c r="G48" s="132"/>
      <c r="H48" s="132"/>
      <c r="I48" s="132"/>
      <c r="J48" s="133"/>
      <c r="K48" s="120"/>
      <c r="L48" s="106"/>
      <c r="M48" s="106"/>
      <c r="N48" s="106"/>
      <c r="O48" s="106"/>
      <c r="P48" s="106"/>
      <c r="Q48" s="106"/>
      <c r="R48" s="106"/>
      <c r="S48" s="106"/>
      <c r="T48" s="106"/>
      <c r="U48" s="106"/>
      <c r="V48" s="106"/>
      <c r="W48" s="106"/>
      <c r="X48" s="106"/>
      <c r="Y48" s="106"/>
      <c r="Z48" s="106"/>
      <c r="AA48" s="106"/>
      <c r="AB48" s="106"/>
      <c r="AC48" s="106"/>
      <c r="AD48" s="106"/>
      <c r="AE48" s="106"/>
      <c r="AF48" s="93"/>
    </row>
    <row r="49" ht="18" customHeight="1">
      <c r="A49" s="119"/>
      <c r="B49" t="s" s="131">
        <v>77</v>
      </c>
      <c r="C49" s="132"/>
      <c r="D49" s="132"/>
      <c r="E49" s="132"/>
      <c r="F49" s="132"/>
      <c r="G49" s="132"/>
      <c r="H49" s="132"/>
      <c r="I49" s="132"/>
      <c r="J49" s="133"/>
      <c r="K49" s="120"/>
      <c r="L49" s="106"/>
      <c r="M49" s="106"/>
      <c r="N49" s="106"/>
      <c r="O49" s="106"/>
      <c r="P49" s="106"/>
      <c r="Q49" s="106"/>
      <c r="R49" s="106"/>
      <c r="S49" s="106"/>
      <c r="T49" s="106"/>
      <c r="U49" s="106"/>
      <c r="V49" s="106"/>
      <c r="W49" s="106"/>
      <c r="X49" s="106"/>
      <c r="Y49" s="106"/>
      <c r="Z49" s="106"/>
      <c r="AA49" s="106"/>
      <c r="AB49" s="106"/>
      <c r="AC49" s="106"/>
      <c r="AD49" s="106"/>
      <c r="AE49" s="106"/>
      <c r="AF49" s="93"/>
    </row>
    <row r="50" ht="18" customHeight="1">
      <c r="A50" s="119"/>
      <c r="B50" t="s" s="131">
        <v>78</v>
      </c>
      <c r="C50" s="132"/>
      <c r="D50" s="132"/>
      <c r="E50" s="132"/>
      <c r="F50" s="132"/>
      <c r="G50" s="132"/>
      <c r="H50" s="132"/>
      <c r="I50" s="132"/>
      <c r="J50" s="133"/>
      <c r="K50" s="120"/>
      <c r="L50" s="106"/>
      <c r="M50" s="106"/>
      <c r="N50" s="106"/>
      <c r="O50" s="106"/>
      <c r="P50" s="106"/>
      <c r="Q50" s="106"/>
      <c r="R50" s="106"/>
      <c r="S50" s="106"/>
      <c r="T50" s="106"/>
      <c r="U50" s="106"/>
      <c r="V50" s="106"/>
      <c r="W50" s="106"/>
      <c r="X50" s="106"/>
      <c r="Y50" s="106"/>
      <c r="Z50" s="106"/>
      <c r="AA50" s="106"/>
      <c r="AB50" s="106"/>
      <c r="AC50" s="106"/>
      <c r="AD50" s="106"/>
      <c r="AE50" s="106"/>
      <c r="AF50" s="93"/>
    </row>
    <row r="51" ht="8" customHeight="1">
      <c r="A51" s="119"/>
      <c r="B51" s="149"/>
      <c r="C51" s="137"/>
      <c r="D51" s="137"/>
      <c r="E51" s="137"/>
      <c r="F51" s="137"/>
      <c r="G51" s="137"/>
      <c r="H51" s="137"/>
      <c r="I51" s="137"/>
      <c r="J51" s="138"/>
      <c r="K51" s="120"/>
      <c r="L51" s="106"/>
      <c r="M51" s="106"/>
      <c r="N51" s="106"/>
      <c r="O51" s="106"/>
      <c r="P51" s="106"/>
      <c r="Q51" s="106"/>
      <c r="R51" s="106"/>
      <c r="S51" s="106"/>
      <c r="T51" s="106"/>
      <c r="U51" s="106"/>
      <c r="V51" s="106"/>
      <c r="W51" s="106"/>
      <c r="X51" s="106"/>
      <c r="Y51" s="106"/>
      <c r="Z51" s="106"/>
      <c r="AA51" s="106"/>
      <c r="AB51" s="106"/>
      <c r="AC51" s="106"/>
      <c r="AD51" s="106"/>
      <c r="AE51" s="106"/>
      <c r="AF51" s="93"/>
    </row>
    <row r="52" ht="15.75" customHeight="1">
      <c r="A52" s="103"/>
      <c r="B52" s="118"/>
      <c r="C52" s="16"/>
      <c r="D52" s="16"/>
      <c r="E52" s="16"/>
      <c r="F52" s="16"/>
      <c r="G52" s="16"/>
      <c r="H52" s="16"/>
      <c r="I52" s="16"/>
      <c r="J52" s="16"/>
      <c r="K52" s="105"/>
      <c r="L52" s="106"/>
      <c r="M52" s="106"/>
      <c r="N52" s="106"/>
      <c r="O52" s="106"/>
      <c r="P52" s="106"/>
      <c r="Q52" s="106"/>
      <c r="R52" s="106"/>
      <c r="S52" s="106"/>
      <c r="T52" s="106"/>
      <c r="U52" s="106"/>
      <c r="V52" s="106"/>
      <c r="W52" s="106"/>
      <c r="X52" s="106"/>
      <c r="Y52" s="106"/>
      <c r="Z52" s="106"/>
      <c r="AA52" s="106"/>
      <c r="AB52" s="106"/>
      <c r="AC52" s="106"/>
      <c r="AD52" s="106"/>
      <c r="AE52" s="106"/>
      <c r="AF52" s="93"/>
    </row>
    <row r="53" ht="21" customHeight="1">
      <c r="A53" s="90"/>
      <c r="B53" t="s" s="32">
        <v>79</v>
      </c>
      <c r="C53" s="16"/>
      <c r="D53" s="16"/>
      <c r="E53" s="16"/>
      <c r="F53" s="16"/>
      <c r="G53" s="16"/>
      <c r="H53" s="16"/>
      <c r="I53" s="16"/>
      <c r="J53" s="17"/>
      <c r="K53" s="91"/>
      <c r="L53" s="92"/>
      <c r="M53" s="92"/>
      <c r="N53" s="92"/>
      <c r="O53" s="92"/>
      <c r="P53" s="92"/>
      <c r="Q53" s="92"/>
      <c r="R53" s="92"/>
      <c r="S53" s="92"/>
      <c r="T53" s="92"/>
      <c r="U53" s="92"/>
      <c r="V53" s="92"/>
      <c r="W53" s="92"/>
      <c r="X53" s="92"/>
      <c r="Y53" s="92"/>
      <c r="Z53" s="92"/>
      <c r="AA53" s="92"/>
      <c r="AB53" s="92"/>
      <c r="AC53" s="92"/>
      <c r="AD53" s="92"/>
      <c r="AE53" s="92"/>
      <c r="AF53" s="93"/>
    </row>
    <row r="54" ht="18" customHeight="1">
      <c r="A54" s="119"/>
      <c r="B54" t="s" s="140">
        <v>80</v>
      </c>
      <c r="C54" s="96"/>
      <c r="D54" s="96"/>
      <c r="E54" s="96"/>
      <c r="F54" s="96"/>
      <c r="G54" s="96"/>
      <c r="H54" s="96"/>
      <c r="I54" s="96"/>
      <c r="J54" s="97"/>
      <c r="K54" s="120"/>
      <c r="L54" s="106"/>
      <c r="M54" s="106"/>
      <c r="N54" s="106"/>
      <c r="O54" s="106"/>
      <c r="P54" s="106"/>
      <c r="Q54" s="106"/>
      <c r="R54" s="106"/>
      <c r="S54" s="106"/>
      <c r="T54" s="106"/>
      <c r="U54" s="106"/>
      <c r="V54" s="106"/>
      <c r="W54" s="106"/>
      <c r="X54" s="106"/>
      <c r="Y54" s="106"/>
      <c r="Z54" s="106"/>
      <c r="AA54" s="106"/>
      <c r="AB54" s="106"/>
      <c r="AC54" s="106"/>
      <c r="AD54" s="106"/>
      <c r="AE54" s="106"/>
      <c r="AF54" s="93"/>
    </row>
    <row r="55" ht="18" customHeight="1">
      <c r="A55" s="119"/>
      <c r="B55" t="s" s="141">
        <v>81</v>
      </c>
      <c r="C55" s="132"/>
      <c r="D55" s="132"/>
      <c r="E55" s="132"/>
      <c r="F55" s="132"/>
      <c r="G55" s="132"/>
      <c r="H55" s="132"/>
      <c r="I55" s="132"/>
      <c r="J55" s="133"/>
      <c r="K55" s="120"/>
      <c r="L55" s="106"/>
      <c r="M55" s="106"/>
      <c r="N55" s="106"/>
      <c r="O55" s="106"/>
      <c r="P55" s="106"/>
      <c r="Q55" s="106"/>
      <c r="R55" s="106"/>
      <c r="S55" s="106"/>
      <c r="T55" s="106"/>
      <c r="U55" s="106"/>
      <c r="V55" s="106"/>
      <c r="W55" s="106"/>
      <c r="X55" s="106"/>
      <c r="Y55" s="106"/>
      <c r="Z55" s="106"/>
      <c r="AA55" s="106"/>
      <c r="AB55" s="106"/>
      <c r="AC55" s="106"/>
      <c r="AD55" s="106"/>
      <c r="AE55" s="106"/>
      <c r="AF55" s="93"/>
    </row>
    <row r="56" ht="18" customHeight="1">
      <c r="A56" s="119"/>
      <c r="B56" t="s" s="131">
        <v>82</v>
      </c>
      <c r="C56" s="132"/>
      <c r="D56" s="132"/>
      <c r="E56" s="132"/>
      <c r="F56" s="132"/>
      <c r="G56" s="132"/>
      <c r="H56" s="132"/>
      <c r="I56" s="132"/>
      <c r="J56" s="133"/>
      <c r="K56" s="120"/>
      <c r="L56" s="106"/>
      <c r="M56" s="106"/>
      <c r="N56" s="106"/>
      <c r="O56" s="106"/>
      <c r="P56" s="106"/>
      <c r="Q56" s="106"/>
      <c r="R56" s="106"/>
      <c r="S56" s="106"/>
      <c r="T56" s="106"/>
      <c r="U56" s="106"/>
      <c r="V56" s="106"/>
      <c r="W56" s="106"/>
      <c r="X56" s="106"/>
      <c r="Y56" s="106"/>
      <c r="Z56" s="106"/>
      <c r="AA56" s="106"/>
      <c r="AB56" s="106"/>
      <c r="AC56" s="106"/>
      <c r="AD56" s="106"/>
      <c r="AE56" s="106"/>
      <c r="AF56" s="93"/>
    </row>
    <row r="57" ht="8" customHeight="1">
      <c r="A57" s="119"/>
      <c r="B57" s="100"/>
      <c r="C57" s="137"/>
      <c r="D57" s="137"/>
      <c r="E57" s="137"/>
      <c r="F57" s="137"/>
      <c r="G57" s="137"/>
      <c r="H57" s="137"/>
      <c r="I57" s="137"/>
      <c r="J57" s="138"/>
      <c r="K57" s="120"/>
      <c r="L57" s="106"/>
      <c r="M57" s="106"/>
      <c r="N57" s="106"/>
      <c r="O57" s="106"/>
      <c r="P57" s="106"/>
      <c r="Q57" s="106"/>
      <c r="R57" s="106"/>
      <c r="S57" s="106"/>
      <c r="T57" s="106"/>
      <c r="U57" s="106"/>
      <c r="V57" s="106"/>
      <c r="W57" s="106"/>
      <c r="X57" s="106"/>
      <c r="Y57" s="106"/>
      <c r="Z57" s="106"/>
      <c r="AA57" s="106"/>
      <c r="AB57" s="106"/>
      <c r="AC57" s="106"/>
      <c r="AD57" s="106"/>
      <c r="AE57" s="106"/>
      <c r="AF57" s="93"/>
    </row>
    <row r="58" ht="15.75" customHeight="1">
      <c r="A58" s="103"/>
      <c r="B58" s="118"/>
      <c r="C58" s="16"/>
      <c r="D58" s="16"/>
      <c r="E58" s="16"/>
      <c r="F58" s="16"/>
      <c r="G58" s="16"/>
      <c r="H58" s="16"/>
      <c r="I58" s="16"/>
      <c r="J58" s="16"/>
      <c r="K58" s="105"/>
      <c r="L58" s="106"/>
      <c r="M58" s="106"/>
      <c r="N58" s="106"/>
      <c r="O58" s="106"/>
      <c r="P58" s="106"/>
      <c r="Q58" s="106"/>
      <c r="R58" s="106"/>
      <c r="S58" s="106"/>
      <c r="T58" s="106"/>
      <c r="U58" s="106"/>
      <c r="V58" s="106"/>
      <c r="W58" s="106"/>
      <c r="X58" s="106"/>
      <c r="Y58" s="106"/>
      <c r="Z58" s="106"/>
      <c r="AA58" s="106"/>
      <c r="AB58" s="106"/>
      <c r="AC58" s="106"/>
      <c r="AD58" s="106"/>
      <c r="AE58" s="106"/>
      <c r="AF58" s="93"/>
    </row>
    <row r="59" ht="21" customHeight="1">
      <c r="A59" s="90"/>
      <c r="B59" t="s" s="32">
        <v>83</v>
      </c>
      <c r="C59" s="16"/>
      <c r="D59" s="16"/>
      <c r="E59" s="16"/>
      <c r="F59" s="16"/>
      <c r="G59" s="16"/>
      <c r="H59" s="16"/>
      <c r="I59" s="16"/>
      <c r="J59" s="17"/>
      <c r="K59" s="91"/>
      <c r="L59" s="92"/>
      <c r="M59" s="92"/>
      <c r="N59" s="92"/>
      <c r="O59" s="92"/>
      <c r="P59" s="92"/>
      <c r="Q59" s="92"/>
      <c r="R59" s="92"/>
      <c r="S59" s="92"/>
      <c r="T59" s="92"/>
      <c r="U59" s="92"/>
      <c r="V59" s="92"/>
      <c r="W59" s="92"/>
      <c r="X59" s="92"/>
      <c r="Y59" s="92"/>
      <c r="Z59" s="92"/>
      <c r="AA59" s="92"/>
      <c r="AB59" s="92"/>
      <c r="AC59" s="92"/>
      <c r="AD59" s="92"/>
      <c r="AE59" s="92"/>
      <c r="AF59" s="93"/>
    </row>
    <row r="60" ht="18" customHeight="1">
      <c r="A60" s="119"/>
      <c r="B60" s="150"/>
      <c r="C60" s="109"/>
      <c r="D60" s="109"/>
      <c r="E60" s="109"/>
      <c r="F60" s="109"/>
      <c r="G60" s="109"/>
      <c r="H60" s="109"/>
      <c r="I60" s="109"/>
      <c r="J60" s="110"/>
      <c r="K60" s="151"/>
      <c r="L60" s="106"/>
      <c r="M60" s="106"/>
      <c r="N60" s="106"/>
      <c r="O60" s="106"/>
      <c r="P60" s="106"/>
      <c r="Q60" s="106"/>
      <c r="R60" s="106"/>
      <c r="S60" s="106"/>
      <c r="T60" s="106"/>
      <c r="U60" s="106"/>
      <c r="V60" s="106"/>
      <c r="W60" s="106"/>
      <c r="X60" s="106"/>
      <c r="Y60" s="106"/>
      <c r="Z60" s="106"/>
      <c r="AA60" s="106"/>
      <c r="AB60" s="106"/>
      <c r="AC60" s="106"/>
      <c r="AD60" s="106"/>
      <c r="AE60" s="106"/>
      <c r="AF60" s="93"/>
    </row>
    <row r="61" ht="18" customHeight="1">
      <c r="A61" s="119"/>
      <c r="B61" s="152"/>
      <c r="C61" s="27"/>
      <c r="D61" s="27"/>
      <c r="E61" s="27"/>
      <c r="F61" s="27"/>
      <c r="G61" s="27"/>
      <c r="H61" s="27"/>
      <c r="I61" s="27"/>
      <c r="J61" s="114"/>
      <c r="K61" s="151"/>
      <c r="L61" s="106"/>
      <c r="M61" s="106"/>
      <c r="N61" s="106"/>
      <c r="O61" s="106"/>
      <c r="P61" s="106"/>
      <c r="Q61" s="106"/>
      <c r="R61" s="106"/>
      <c r="S61" s="106"/>
      <c r="T61" s="106"/>
      <c r="U61" s="106"/>
      <c r="V61" s="106"/>
      <c r="W61" s="106"/>
      <c r="X61" s="106"/>
      <c r="Y61" s="106"/>
      <c r="Z61" s="106"/>
      <c r="AA61" s="106"/>
      <c r="AB61" s="106"/>
      <c r="AC61" s="106"/>
      <c r="AD61" s="106"/>
      <c r="AE61" s="106"/>
      <c r="AF61" s="93"/>
    </row>
    <row r="62" ht="18" customHeight="1">
      <c r="A62" s="119"/>
      <c r="B62" s="153"/>
      <c r="C62" s="27"/>
      <c r="D62" s="27"/>
      <c r="E62" s="27"/>
      <c r="F62" s="27"/>
      <c r="G62" s="27"/>
      <c r="H62" s="27"/>
      <c r="I62" s="27"/>
      <c r="J62" s="114"/>
      <c r="K62" s="111"/>
      <c r="L62" s="106"/>
      <c r="M62" s="106"/>
      <c r="N62" s="106"/>
      <c r="O62" s="106"/>
      <c r="P62" s="106"/>
      <c r="Q62" s="106"/>
      <c r="R62" s="106"/>
      <c r="S62" s="106"/>
      <c r="T62" s="106"/>
      <c r="U62" s="106"/>
      <c r="V62" s="106"/>
      <c r="W62" s="106"/>
      <c r="X62" s="106"/>
      <c r="Y62" s="106"/>
      <c r="Z62" s="106"/>
      <c r="AA62" s="106"/>
      <c r="AB62" s="106"/>
      <c r="AC62" s="106"/>
      <c r="AD62" s="106"/>
      <c r="AE62" s="106"/>
      <c r="AF62" s="93"/>
    </row>
    <row r="63" ht="18" customHeight="1">
      <c r="A63" s="119"/>
      <c r="B63" s="153"/>
      <c r="C63" s="27"/>
      <c r="D63" s="27"/>
      <c r="E63" s="27"/>
      <c r="F63" s="27"/>
      <c r="G63" s="27"/>
      <c r="H63" s="27"/>
      <c r="I63" s="27"/>
      <c r="J63" s="114"/>
      <c r="K63" s="111"/>
      <c r="L63" s="106"/>
      <c r="M63" s="106"/>
      <c r="N63" s="106"/>
      <c r="O63" s="106"/>
      <c r="P63" s="106"/>
      <c r="Q63" s="106"/>
      <c r="R63" s="106"/>
      <c r="S63" s="106"/>
      <c r="T63" s="106"/>
      <c r="U63" s="106"/>
      <c r="V63" s="106"/>
      <c r="W63" s="106"/>
      <c r="X63" s="106"/>
      <c r="Y63" s="106"/>
      <c r="Z63" s="106"/>
      <c r="AA63" s="106"/>
      <c r="AB63" s="106"/>
      <c r="AC63" s="106"/>
      <c r="AD63" s="106"/>
      <c r="AE63" s="106"/>
      <c r="AF63" s="93"/>
    </row>
    <row r="64" ht="18" customHeight="1">
      <c r="A64" s="119"/>
      <c r="B64" s="153"/>
      <c r="C64" s="27"/>
      <c r="D64" s="27"/>
      <c r="E64" s="27"/>
      <c r="F64" s="27"/>
      <c r="G64" s="27"/>
      <c r="H64" s="27"/>
      <c r="I64" s="27"/>
      <c r="J64" s="114"/>
      <c r="K64" s="111"/>
      <c r="L64" s="106"/>
      <c r="M64" s="106"/>
      <c r="N64" s="106"/>
      <c r="O64" s="106"/>
      <c r="P64" s="106"/>
      <c r="Q64" s="106"/>
      <c r="R64" s="106"/>
      <c r="S64" s="106"/>
      <c r="T64" s="106"/>
      <c r="U64" s="106"/>
      <c r="V64" s="106"/>
      <c r="W64" s="106"/>
      <c r="X64" s="106"/>
      <c r="Y64" s="106"/>
      <c r="Z64" s="106"/>
      <c r="AA64" s="106"/>
      <c r="AB64" s="106"/>
      <c r="AC64" s="106"/>
      <c r="AD64" s="106"/>
      <c r="AE64" s="106"/>
      <c r="AF64" s="93"/>
    </row>
    <row r="65" ht="18" customHeight="1">
      <c r="A65" s="119"/>
      <c r="B65" s="154"/>
      <c r="C65" s="27"/>
      <c r="D65" s="27"/>
      <c r="E65" s="27"/>
      <c r="F65" s="27"/>
      <c r="G65" s="27"/>
      <c r="H65" s="27"/>
      <c r="I65" s="27"/>
      <c r="J65" s="114"/>
      <c r="K65" s="111"/>
      <c r="L65" s="106"/>
      <c r="M65" s="106"/>
      <c r="N65" s="106"/>
      <c r="O65" s="106"/>
      <c r="P65" s="106"/>
      <c r="Q65" s="106"/>
      <c r="R65" s="106"/>
      <c r="S65" s="106"/>
      <c r="T65" s="106"/>
      <c r="U65" s="106"/>
      <c r="V65" s="106"/>
      <c r="W65" s="106"/>
      <c r="X65" s="106"/>
      <c r="Y65" s="106"/>
      <c r="Z65" s="106"/>
      <c r="AA65" s="106"/>
      <c r="AB65" s="106"/>
      <c r="AC65" s="106"/>
      <c r="AD65" s="106"/>
      <c r="AE65" s="106"/>
      <c r="AF65" s="93"/>
    </row>
    <row r="66" ht="18" customHeight="1">
      <c r="A66" s="119"/>
      <c r="B66" s="155"/>
      <c r="C66" s="27"/>
      <c r="D66" s="27"/>
      <c r="E66" s="27"/>
      <c r="F66" s="27"/>
      <c r="G66" s="27"/>
      <c r="H66" s="27"/>
      <c r="I66" s="27"/>
      <c r="J66" s="114"/>
      <c r="K66" s="151"/>
      <c r="L66" s="106"/>
      <c r="M66" s="106"/>
      <c r="N66" s="106"/>
      <c r="O66" s="106"/>
      <c r="P66" s="106"/>
      <c r="Q66" s="106"/>
      <c r="R66" s="106"/>
      <c r="S66" s="106"/>
      <c r="T66" s="106"/>
      <c r="U66" s="106"/>
      <c r="V66" s="106"/>
      <c r="W66" s="106"/>
      <c r="X66" s="106"/>
      <c r="Y66" s="106"/>
      <c r="Z66" s="106"/>
      <c r="AA66" s="106"/>
      <c r="AB66" s="106"/>
      <c r="AC66" s="106"/>
      <c r="AD66" s="106"/>
      <c r="AE66" s="106"/>
      <c r="AF66" s="93"/>
    </row>
    <row r="67" ht="8" customHeight="1">
      <c r="A67" s="119"/>
      <c r="B67" s="156"/>
      <c r="C67" s="129"/>
      <c r="D67" s="129"/>
      <c r="E67" s="129"/>
      <c r="F67" s="129"/>
      <c r="G67" s="129"/>
      <c r="H67" s="129"/>
      <c r="I67" s="129"/>
      <c r="J67" s="130"/>
      <c r="K67" s="120"/>
      <c r="L67" s="106"/>
      <c r="M67" s="106"/>
      <c r="N67" s="106"/>
      <c r="O67" s="106"/>
      <c r="P67" s="106"/>
      <c r="Q67" s="106"/>
      <c r="R67" s="106"/>
      <c r="S67" s="106"/>
      <c r="T67" s="106"/>
      <c r="U67" s="106"/>
      <c r="V67" s="106"/>
      <c r="W67" s="106"/>
      <c r="X67" s="106"/>
      <c r="Y67" s="106"/>
      <c r="Z67" s="106"/>
      <c r="AA67" s="106"/>
      <c r="AB67" s="106"/>
      <c r="AC67" s="106"/>
      <c r="AD67" s="106"/>
      <c r="AE67" s="106"/>
      <c r="AF67" s="93"/>
    </row>
    <row r="68" ht="15.75" customHeight="1">
      <c r="A68" s="103"/>
      <c r="B68" s="118"/>
      <c r="C68" s="16"/>
      <c r="D68" s="16"/>
      <c r="E68" s="16"/>
      <c r="F68" s="16"/>
      <c r="G68" s="16"/>
      <c r="H68" s="16"/>
      <c r="I68" s="16"/>
      <c r="J68" s="16"/>
      <c r="K68" s="105"/>
      <c r="L68" s="106"/>
      <c r="M68" s="106"/>
      <c r="N68" s="106"/>
      <c r="O68" s="106"/>
      <c r="P68" s="106"/>
      <c r="Q68" s="106"/>
      <c r="R68" s="106"/>
      <c r="S68" s="106"/>
      <c r="T68" s="106"/>
      <c r="U68" s="106"/>
      <c r="V68" s="106"/>
      <c r="W68" s="106"/>
      <c r="X68" s="106"/>
      <c r="Y68" s="106"/>
      <c r="Z68" s="106"/>
      <c r="AA68" s="106"/>
      <c r="AB68" s="106"/>
      <c r="AC68" s="106"/>
      <c r="AD68" s="106"/>
      <c r="AE68" s="106"/>
      <c r="AF68" s="93"/>
    </row>
    <row r="69" ht="21" customHeight="1">
      <c r="A69" s="90"/>
      <c r="B69" t="s" s="32">
        <v>84</v>
      </c>
      <c r="C69" s="16"/>
      <c r="D69" s="16"/>
      <c r="E69" s="16"/>
      <c r="F69" s="16"/>
      <c r="G69" s="16"/>
      <c r="H69" s="16"/>
      <c r="I69" s="16"/>
      <c r="J69" s="17"/>
      <c r="K69" s="91"/>
      <c r="L69" s="92"/>
      <c r="M69" s="92"/>
      <c r="N69" s="92"/>
      <c r="O69" s="92"/>
      <c r="P69" s="92"/>
      <c r="Q69" s="92"/>
      <c r="R69" s="92"/>
      <c r="S69" s="92"/>
      <c r="T69" s="92"/>
      <c r="U69" s="92"/>
      <c r="V69" s="92"/>
      <c r="W69" s="92"/>
      <c r="X69" s="92"/>
      <c r="Y69" s="92"/>
      <c r="Z69" s="92"/>
      <c r="AA69" s="92"/>
      <c r="AB69" s="92"/>
      <c r="AC69" s="92"/>
      <c r="AD69" s="92"/>
      <c r="AE69" s="92"/>
      <c r="AF69" s="93"/>
    </row>
    <row r="70" ht="24.75" customHeight="1">
      <c r="A70" s="107"/>
      <c r="B70" t="s" s="95">
        <v>85</v>
      </c>
      <c r="C70" s="96"/>
      <c r="D70" s="96"/>
      <c r="E70" s="96"/>
      <c r="F70" s="96"/>
      <c r="G70" s="96"/>
      <c r="H70" s="96"/>
      <c r="I70" s="96"/>
      <c r="J70" s="97"/>
      <c r="K70" s="144"/>
      <c r="L70" s="106"/>
      <c r="M70" s="106"/>
      <c r="N70" s="106"/>
      <c r="O70" s="106"/>
      <c r="P70" s="106"/>
      <c r="Q70" s="106"/>
      <c r="R70" s="106"/>
      <c r="S70" s="106"/>
      <c r="T70" s="106"/>
      <c r="U70" s="106"/>
      <c r="V70" s="106"/>
      <c r="W70" s="106"/>
      <c r="X70" s="106"/>
      <c r="Y70" s="106"/>
      <c r="Z70" s="106"/>
      <c r="AA70" s="106"/>
      <c r="AB70" s="106"/>
      <c r="AC70" s="106"/>
      <c r="AD70" s="106"/>
      <c r="AE70" s="106"/>
      <c r="AF70" s="93"/>
    </row>
    <row r="71" ht="24.75" customHeight="1">
      <c r="A71" s="119"/>
      <c r="B71" t="s" s="131">
        <v>86</v>
      </c>
      <c r="C71" s="132"/>
      <c r="D71" s="132"/>
      <c r="E71" s="132"/>
      <c r="F71" s="132"/>
      <c r="G71" s="132"/>
      <c r="H71" s="132"/>
      <c r="I71" s="132"/>
      <c r="J71" s="133"/>
      <c r="K71" s="144"/>
      <c r="L71" s="106"/>
      <c r="M71" s="106"/>
      <c r="N71" s="106"/>
      <c r="O71" s="106"/>
      <c r="P71" s="106"/>
      <c r="Q71" s="106"/>
      <c r="R71" s="106"/>
      <c r="S71" s="106"/>
      <c r="T71" s="106"/>
      <c r="U71" s="106"/>
      <c r="V71" s="106"/>
      <c r="W71" s="106"/>
      <c r="X71" s="106"/>
      <c r="Y71" s="106"/>
      <c r="Z71" s="106"/>
      <c r="AA71" s="106"/>
      <c r="AB71" s="106"/>
      <c r="AC71" s="106"/>
      <c r="AD71" s="106"/>
      <c r="AE71" s="106"/>
      <c r="AF71" s="93"/>
    </row>
    <row r="72" ht="8" customHeight="1">
      <c r="A72" s="119"/>
      <c r="B72" s="157"/>
      <c r="C72" s="137"/>
      <c r="D72" s="137"/>
      <c r="E72" s="137"/>
      <c r="F72" s="137"/>
      <c r="G72" s="137"/>
      <c r="H72" s="137"/>
      <c r="I72" s="137"/>
      <c r="J72" s="138"/>
      <c r="K72" t="str" s="144" cm="1">
        <f t="array" ref="K72">UPPER(B72)</f>
      </c>
      <c r="L72" s="106"/>
      <c r="M72" s="106"/>
      <c r="N72" s="106"/>
      <c r="O72" s="106"/>
      <c r="P72" s="106"/>
      <c r="Q72" s="106"/>
      <c r="R72" s="106"/>
      <c r="S72" s="106"/>
      <c r="T72" s="106"/>
      <c r="U72" s="106"/>
      <c r="V72" s="106"/>
      <c r="W72" s="106"/>
      <c r="X72" s="106"/>
      <c r="Y72" s="106"/>
      <c r="Z72" s="106"/>
      <c r="AA72" s="106"/>
      <c r="AB72" s="106"/>
      <c r="AC72" s="106"/>
      <c r="AD72" s="106"/>
      <c r="AE72" s="106"/>
      <c r="AF72" s="93"/>
    </row>
    <row r="73" ht="15.75" customHeight="1">
      <c r="A73" s="103"/>
      <c r="B73" s="118"/>
      <c r="C73" s="16"/>
      <c r="D73" s="16"/>
      <c r="E73" s="16"/>
      <c r="F73" s="16"/>
      <c r="G73" s="16"/>
      <c r="H73" s="16"/>
      <c r="I73" s="16"/>
      <c r="J73" s="16"/>
      <c r="K73" s="105"/>
      <c r="L73" s="106"/>
      <c r="M73" s="106"/>
      <c r="N73" s="106"/>
      <c r="O73" s="106"/>
      <c r="P73" s="106"/>
      <c r="Q73" s="106"/>
      <c r="R73" s="106"/>
      <c r="S73" s="106"/>
      <c r="T73" s="106"/>
      <c r="U73" s="106"/>
      <c r="V73" s="106"/>
      <c r="W73" s="106"/>
      <c r="X73" s="106"/>
      <c r="Y73" s="106"/>
      <c r="Z73" s="106"/>
      <c r="AA73" s="106"/>
      <c r="AB73" s="106"/>
      <c r="AC73" s="106"/>
      <c r="AD73" s="106"/>
      <c r="AE73" s="106"/>
      <c r="AF73" s="93"/>
    </row>
    <row r="74" ht="21" customHeight="1">
      <c r="A74" s="90"/>
      <c r="B74" t="s" s="32">
        <v>87</v>
      </c>
      <c r="C74" s="16"/>
      <c r="D74" s="16"/>
      <c r="E74" s="16"/>
      <c r="F74" s="16"/>
      <c r="G74" s="16"/>
      <c r="H74" s="16"/>
      <c r="I74" s="16"/>
      <c r="J74" s="17"/>
      <c r="K74" s="91"/>
      <c r="L74" s="92"/>
      <c r="M74" s="92"/>
      <c r="N74" s="92"/>
      <c r="O74" s="92"/>
      <c r="P74" s="92"/>
      <c r="Q74" s="92"/>
      <c r="R74" s="92"/>
      <c r="S74" s="92"/>
      <c r="T74" s="92"/>
      <c r="U74" s="92"/>
      <c r="V74" s="92"/>
      <c r="W74" s="92"/>
      <c r="X74" s="92"/>
      <c r="Y74" s="92"/>
      <c r="Z74" s="92"/>
      <c r="AA74" s="92"/>
      <c r="AB74" s="92"/>
      <c r="AC74" s="92"/>
      <c r="AD74" s="92"/>
      <c r="AE74" s="92"/>
      <c r="AF74" s="93"/>
    </row>
    <row r="75" ht="18" customHeight="1">
      <c r="A75" s="119"/>
      <c r="B75" t="s" s="140">
        <v>88</v>
      </c>
      <c r="C75" s="96"/>
      <c r="D75" s="96"/>
      <c r="E75" s="96"/>
      <c r="F75" s="96"/>
      <c r="G75" s="96"/>
      <c r="H75" s="96"/>
      <c r="I75" s="96"/>
      <c r="J75" s="97"/>
      <c r="K75" s="120"/>
      <c r="L75" s="106"/>
      <c r="M75" s="106"/>
      <c r="N75" s="106"/>
      <c r="O75" s="106"/>
      <c r="P75" s="106"/>
      <c r="Q75" s="106"/>
      <c r="R75" s="106"/>
      <c r="S75" s="106"/>
      <c r="T75" s="106"/>
      <c r="U75" s="106"/>
      <c r="V75" s="106"/>
      <c r="W75" s="106"/>
      <c r="X75" s="106"/>
      <c r="Y75" s="106"/>
      <c r="Z75" s="106"/>
      <c r="AA75" s="106"/>
      <c r="AB75" s="106"/>
      <c r="AC75" s="106"/>
      <c r="AD75" s="106"/>
      <c r="AE75" s="106"/>
      <c r="AF75" s="93"/>
    </row>
    <row r="76" ht="18" customHeight="1">
      <c r="A76" s="119"/>
      <c r="B76" t="s" s="141">
        <v>89</v>
      </c>
      <c r="C76" s="132"/>
      <c r="D76" s="132"/>
      <c r="E76" s="132"/>
      <c r="F76" s="132"/>
      <c r="G76" s="132"/>
      <c r="H76" s="132"/>
      <c r="I76" s="132"/>
      <c r="J76" s="133"/>
      <c r="K76" s="120"/>
      <c r="L76" s="106"/>
      <c r="M76" s="106"/>
      <c r="N76" s="106"/>
      <c r="O76" s="106"/>
      <c r="P76" s="106"/>
      <c r="Q76" s="106"/>
      <c r="R76" s="106"/>
      <c r="S76" s="106"/>
      <c r="T76" s="106"/>
      <c r="U76" s="106"/>
      <c r="V76" s="106"/>
      <c r="W76" s="106"/>
      <c r="X76" s="106"/>
      <c r="Y76" s="106"/>
      <c r="Z76" s="106"/>
      <c r="AA76" s="106"/>
      <c r="AB76" s="106"/>
      <c r="AC76" s="106"/>
      <c r="AD76" s="106"/>
      <c r="AE76" s="106"/>
      <c r="AF76" s="93"/>
    </row>
    <row r="77" ht="18" customHeight="1">
      <c r="A77" s="119"/>
      <c r="B77" t="s" s="141">
        <v>90</v>
      </c>
      <c r="C77" s="132"/>
      <c r="D77" s="132"/>
      <c r="E77" s="132"/>
      <c r="F77" s="132"/>
      <c r="G77" s="132"/>
      <c r="H77" s="132"/>
      <c r="I77" s="132"/>
      <c r="J77" s="133"/>
      <c r="K77" s="120"/>
      <c r="L77" s="106"/>
      <c r="M77" s="106"/>
      <c r="N77" s="106"/>
      <c r="O77" s="106"/>
      <c r="P77" s="106"/>
      <c r="Q77" s="106"/>
      <c r="R77" s="106"/>
      <c r="S77" s="106"/>
      <c r="T77" s="106"/>
      <c r="U77" s="106"/>
      <c r="V77" s="106"/>
      <c r="W77" s="106"/>
      <c r="X77" s="106"/>
      <c r="Y77" s="106"/>
      <c r="Z77" s="106"/>
      <c r="AA77" s="106"/>
      <c r="AB77" s="106"/>
      <c r="AC77" s="106"/>
      <c r="AD77" s="106"/>
      <c r="AE77" s="106"/>
      <c r="AF77" s="93"/>
    </row>
    <row r="78" ht="18" customHeight="1">
      <c r="A78" s="119"/>
      <c r="B78" t="s" s="141">
        <v>91</v>
      </c>
      <c r="C78" s="132"/>
      <c r="D78" s="132"/>
      <c r="E78" s="132"/>
      <c r="F78" s="132"/>
      <c r="G78" s="132"/>
      <c r="H78" s="132"/>
      <c r="I78" s="132"/>
      <c r="J78" s="133"/>
      <c r="K78" s="120"/>
      <c r="L78" s="106"/>
      <c r="M78" s="106"/>
      <c r="N78" s="106"/>
      <c r="O78" s="106"/>
      <c r="P78" s="106"/>
      <c r="Q78" s="106"/>
      <c r="R78" s="106"/>
      <c r="S78" s="106"/>
      <c r="T78" s="106"/>
      <c r="U78" s="106"/>
      <c r="V78" s="106"/>
      <c r="W78" s="106"/>
      <c r="X78" s="106"/>
      <c r="Y78" s="106"/>
      <c r="Z78" s="106"/>
      <c r="AA78" s="106"/>
      <c r="AB78" s="106"/>
      <c r="AC78" s="106"/>
      <c r="AD78" s="106"/>
      <c r="AE78" s="106"/>
      <c r="AF78" s="93"/>
    </row>
    <row r="79" ht="8" customHeight="1">
      <c r="A79" s="119"/>
      <c r="B79" s="158"/>
      <c r="C79" s="137"/>
      <c r="D79" s="137"/>
      <c r="E79" s="137"/>
      <c r="F79" s="137"/>
      <c r="G79" s="137"/>
      <c r="H79" s="137"/>
      <c r="I79" s="137"/>
      <c r="J79" s="138"/>
      <c r="K79" s="120"/>
      <c r="L79" s="106"/>
      <c r="M79" s="106"/>
      <c r="N79" s="106"/>
      <c r="O79" s="106"/>
      <c r="P79" s="106"/>
      <c r="Q79" s="106"/>
      <c r="R79" s="106"/>
      <c r="S79" s="106"/>
      <c r="T79" s="106"/>
      <c r="U79" s="106"/>
      <c r="V79" s="106"/>
      <c r="W79" s="106"/>
      <c r="X79" s="106"/>
      <c r="Y79" s="106"/>
      <c r="Z79" s="106"/>
      <c r="AA79" s="106"/>
      <c r="AB79" s="106"/>
      <c r="AC79" s="106"/>
      <c r="AD79" s="106"/>
      <c r="AE79" s="106"/>
      <c r="AF79" s="93"/>
    </row>
    <row r="80" ht="15.75" customHeight="1">
      <c r="A80" s="103"/>
      <c r="B80" s="118"/>
      <c r="C80" s="16"/>
      <c r="D80" s="16"/>
      <c r="E80" s="16"/>
      <c r="F80" s="16"/>
      <c r="G80" s="16"/>
      <c r="H80" s="16"/>
      <c r="I80" s="16"/>
      <c r="J80" s="16"/>
      <c r="K80" s="105"/>
      <c r="L80" s="106"/>
      <c r="M80" s="106"/>
      <c r="N80" s="106"/>
      <c r="O80" s="106"/>
      <c r="P80" s="106"/>
      <c r="Q80" s="106"/>
      <c r="R80" s="106"/>
      <c r="S80" s="106"/>
      <c r="T80" s="106"/>
      <c r="U80" s="106"/>
      <c r="V80" s="106"/>
      <c r="W80" s="106"/>
      <c r="X80" s="106"/>
      <c r="Y80" s="106"/>
      <c r="Z80" s="106"/>
      <c r="AA80" s="106"/>
      <c r="AB80" s="106"/>
      <c r="AC80" s="106"/>
      <c r="AD80" s="106"/>
      <c r="AE80" s="106"/>
      <c r="AF80" s="93"/>
    </row>
    <row r="81" ht="21" customHeight="1">
      <c r="A81" s="90"/>
      <c r="B81" t="s" s="32">
        <v>92</v>
      </c>
      <c r="C81" s="16"/>
      <c r="D81" s="16"/>
      <c r="E81" s="16"/>
      <c r="F81" s="16"/>
      <c r="G81" s="16"/>
      <c r="H81" s="16"/>
      <c r="I81" s="16"/>
      <c r="J81" s="17"/>
      <c r="K81" s="91"/>
      <c r="L81" s="92"/>
      <c r="M81" s="92"/>
      <c r="N81" s="92"/>
      <c r="O81" s="92"/>
      <c r="P81" s="92"/>
      <c r="Q81" s="92"/>
      <c r="R81" s="92"/>
      <c r="S81" s="92"/>
      <c r="T81" s="92"/>
      <c r="U81" s="92"/>
      <c r="V81" s="92"/>
      <c r="W81" s="92"/>
      <c r="X81" s="92"/>
      <c r="Y81" s="92"/>
      <c r="Z81" s="92"/>
      <c r="AA81" s="92"/>
      <c r="AB81" s="92"/>
      <c r="AC81" s="92"/>
      <c r="AD81" s="92"/>
      <c r="AE81" s="92"/>
      <c r="AF81" s="93"/>
    </row>
    <row r="82" ht="18" customHeight="1">
      <c r="A82" s="119"/>
      <c r="B82" t="s" s="140">
        <v>93</v>
      </c>
      <c r="C82" s="96"/>
      <c r="D82" s="96"/>
      <c r="E82" s="96"/>
      <c r="F82" s="96"/>
      <c r="G82" s="96"/>
      <c r="H82" s="96"/>
      <c r="I82" s="96"/>
      <c r="J82" s="97"/>
      <c r="K82" s="151"/>
      <c r="L82" s="106"/>
      <c r="M82" s="106"/>
      <c r="N82" s="106"/>
      <c r="O82" s="106"/>
      <c r="P82" s="106"/>
      <c r="Q82" s="106"/>
      <c r="R82" s="106"/>
      <c r="S82" s="106"/>
      <c r="T82" s="106"/>
      <c r="U82" s="106"/>
      <c r="V82" s="106"/>
      <c r="W82" s="106"/>
      <c r="X82" s="106"/>
      <c r="Y82" s="106"/>
      <c r="Z82" s="106"/>
      <c r="AA82" s="106"/>
      <c r="AB82" s="106"/>
      <c r="AC82" s="106"/>
      <c r="AD82" s="106"/>
      <c r="AE82" s="106"/>
      <c r="AF82" s="93"/>
    </row>
    <row r="83" ht="18" customHeight="1">
      <c r="A83" s="119"/>
      <c r="B83" t="s" s="131">
        <v>94</v>
      </c>
      <c r="C83" s="132"/>
      <c r="D83" s="132"/>
      <c r="E83" s="132"/>
      <c r="F83" s="132"/>
      <c r="G83" s="132"/>
      <c r="H83" s="132"/>
      <c r="I83" s="132"/>
      <c r="J83" s="133"/>
      <c r="K83" s="151"/>
      <c r="L83" s="106"/>
      <c r="M83" s="106"/>
      <c r="N83" s="106"/>
      <c r="O83" s="106"/>
      <c r="P83" s="106"/>
      <c r="Q83" s="106"/>
      <c r="R83" s="106"/>
      <c r="S83" s="106"/>
      <c r="T83" s="106"/>
      <c r="U83" s="106"/>
      <c r="V83" s="106"/>
      <c r="W83" s="106"/>
      <c r="X83" s="106"/>
      <c r="Y83" s="106"/>
      <c r="Z83" s="106"/>
      <c r="AA83" s="106"/>
      <c r="AB83" s="106"/>
      <c r="AC83" s="106"/>
      <c r="AD83" s="106"/>
      <c r="AE83" s="106"/>
      <c r="AF83" s="93"/>
    </row>
    <row r="84" ht="18" customHeight="1">
      <c r="A84" s="119"/>
      <c r="B84" t="s" s="141">
        <v>95</v>
      </c>
      <c r="C84" s="132"/>
      <c r="D84" s="132"/>
      <c r="E84" s="132"/>
      <c r="F84" s="132"/>
      <c r="G84" s="132"/>
      <c r="H84" s="132"/>
      <c r="I84" s="132"/>
      <c r="J84" s="133"/>
      <c r="K84" s="111"/>
      <c r="L84" s="106"/>
      <c r="M84" s="106"/>
      <c r="N84" s="106"/>
      <c r="O84" s="106"/>
      <c r="P84" s="106"/>
      <c r="Q84" s="106"/>
      <c r="R84" s="106"/>
      <c r="S84" s="106"/>
      <c r="T84" s="106"/>
      <c r="U84" s="106"/>
      <c r="V84" s="106"/>
      <c r="W84" s="106"/>
      <c r="X84" s="106"/>
      <c r="Y84" s="106"/>
      <c r="Z84" s="106"/>
      <c r="AA84" s="106"/>
      <c r="AB84" s="106"/>
      <c r="AC84" s="106"/>
      <c r="AD84" s="106"/>
      <c r="AE84" s="106"/>
      <c r="AF84" s="93"/>
    </row>
    <row r="85" ht="18" customHeight="1">
      <c r="A85" s="119"/>
      <c r="B85" t="s" s="141">
        <v>96</v>
      </c>
      <c r="C85" s="132"/>
      <c r="D85" s="132"/>
      <c r="E85" s="132"/>
      <c r="F85" s="132"/>
      <c r="G85" s="132"/>
      <c r="H85" s="132"/>
      <c r="I85" s="132"/>
      <c r="J85" s="133"/>
      <c r="K85" s="111"/>
      <c r="L85" s="106"/>
      <c r="M85" s="106"/>
      <c r="N85" s="106"/>
      <c r="O85" s="106"/>
      <c r="P85" s="106"/>
      <c r="Q85" s="106"/>
      <c r="R85" s="106"/>
      <c r="S85" s="106"/>
      <c r="T85" s="106"/>
      <c r="U85" s="106"/>
      <c r="V85" s="106"/>
      <c r="W85" s="106"/>
      <c r="X85" s="106"/>
      <c r="Y85" s="106"/>
      <c r="Z85" s="106"/>
      <c r="AA85" s="106"/>
      <c r="AB85" s="106"/>
      <c r="AC85" s="106"/>
      <c r="AD85" s="106"/>
      <c r="AE85" s="106"/>
      <c r="AF85" s="93"/>
    </row>
    <row r="86" ht="18" customHeight="1">
      <c r="A86" s="119"/>
      <c r="B86" t="s" s="141">
        <v>97</v>
      </c>
      <c r="C86" s="132"/>
      <c r="D86" s="132"/>
      <c r="E86" s="132"/>
      <c r="F86" s="132"/>
      <c r="G86" s="132"/>
      <c r="H86" s="132"/>
      <c r="I86" s="132"/>
      <c r="J86" s="133"/>
      <c r="K86" s="111"/>
      <c r="L86" s="106"/>
      <c r="M86" s="106"/>
      <c r="N86" s="106"/>
      <c r="O86" s="106"/>
      <c r="P86" s="106"/>
      <c r="Q86" s="106"/>
      <c r="R86" s="106"/>
      <c r="S86" s="106"/>
      <c r="T86" s="106"/>
      <c r="U86" s="106"/>
      <c r="V86" s="106"/>
      <c r="W86" s="106"/>
      <c r="X86" s="106"/>
      <c r="Y86" s="106"/>
      <c r="Z86" s="106"/>
      <c r="AA86" s="106"/>
      <c r="AB86" s="106"/>
      <c r="AC86" s="106"/>
      <c r="AD86" s="106"/>
      <c r="AE86" s="106"/>
      <c r="AF86" s="93"/>
    </row>
    <row r="87" ht="18" customHeight="1">
      <c r="A87" s="119"/>
      <c r="B87" t="s" s="131">
        <v>98</v>
      </c>
      <c r="C87" s="132"/>
      <c r="D87" s="132"/>
      <c r="E87" s="132"/>
      <c r="F87" s="132"/>
      <c r="G87" s="132"/>
      <c r="H87" s="132"/>
      <c r="I87" s="132"/>
      <c r="J87" s="133"/>
      <c r="K87" s="111"/>
      <c r="L87" s="106"/>
      <c r="M87" s="106"/>
      <c r="N87" s="106"/>
      <c r="O87" s="106"/>
      <c r="P87" s="106"/>
      <c r="Q87" s="106"/>
      <c r="R87" s="106"/>
      <c r="S87" s="106"/>
      <c r="T87" s="106"/>
      <c r="U87" s="106"/>
      <c r="V87" s="106"/>
      <c r="W87" s="106"/>
      <c r="X87" s="106"/>
      <c r="Y87" s="106"/>
      <c r="Z87" s="106"/>
      <c r="AA87" s="106"/>
      <c r="AB87" s="106"/>
      <c r="AC87" s="106"/>
      <c r="AD87" s="106"/>
      <c r="AE87" s="106"/>
      <c r="AF87" s="93"/>
    </row>
    <row r="88" ht="18" customHeight="1">
      <c r="A88" s="119"/>
      <c r="B88" t="s" s="131">
        <v>99</v>
      </c>
      <c r="C88" s="132"/>
      <c r="D88" s="132"/>
      <c r="E88" s="132"/>
      <c r="F88" s="132"/>
      <c r="G88" s="132"/>
      <c r="H88" s="132"/>
      <c r="I88" s="132"/>
      <c r="J88" s="133"/>
      <c r="K88" s="151"/>
      <c r="L88" s="106"/>
      <c r="M88" s="106"/>
      <c r="N88" s="106"/>
      <c r="O88" s="106"/>
      <c r="P88" s="106"/>
      <c r="Q88" s="106"/>
      <c r="R88" s="106"/>
      <c r="S88" s="106"/>
      <c r="T88" s="106"/>
      <c r="U88" s="106"/>
      <c r="V88" s="106"/>
      <c r="W88" s="106"/>
      <c r="X88" s="106"/>
      <c r="Y88" s="106"/>
      <c r="Z88" s="106"/>
      <c r="AA88" s="106"/>
      <c r="AB88" s="106"/>
      <c r="AC88" s="106"/>
      <c r="AD88" s="106"/>
      <c r="AE88" s="106"/>
      <c r="AF88" s="93"/>
    </row>
    <row r="89" ht="8" customHeight="1">
      <c r="A89" s="119"/>
      <c r="B89" s="159"/>
      <c r="C89" s="137"/>
      <c r="D89" s="137"/>
      <c r="E89" s="137"/>
      <c r="F89" s="137"/>
      <c r="G89" s="137"/>
      <c r="H89" s="137"/>
      <c r="I89" s="137"/>
      <c r="J89" s="138"/>
      <c r="K89" s="120"/>
      <c r="L89" s="106"/>
      <c r="M89" s="106"/>
      <c r="N89" s="106"/>
      <c r="O89" s="106"/>
      <c r="P89" s="106"/>
      <c r="Q89" s="106"/>
      <c r="R89" s="106"/>
      <c r="S89" s="106"/>
      <c r="T89" s="106"/>
      <c r="U89" s="106"/>
      <c r="V89" s="106"/>
      <c r="W89" s="106"/>
      <c r="X89" s="106"/>
      <c r="Y89" s="106"/>
      <c r="Z89" s="106"/>
      <c r="AA89" s="106"/>
      <c r="AB89" s="106"/>
      <c r="AC89" s="106"/>
      <c r="AD89" s="106"/>
      <c r="AE89" s="106"/>
      <c r="AF89" s="93"/>
    </row>
    <row r="90" ht="15.75" customHeight="1">
      <c r="A90" s="103"/>
      <c r="B90" s="118"/>
      <c r="C90" s="16"/>
      <c r="D90" s="16"/>
      <c r="E90" s="16"/>
      <c r="F90" s="16"/>
      <c r="G90" s="16"/>
      <c r="H90" s="16"/>
      <c r="I90" s="16"/>
      <c r="J90" s="16"/>
      <c r="K90" s="105"/>
      <c r="L90" s="106"/>
      <c r="M90" s="106"/>
      <c r="N90" s="106"/>
      <c r="O90" s="106"/>
      <c r="P90" s="106"/>
      <c r="Q90" s="106"/>
      <c r="R90" s="106"/>
      <c r="S90" s="106"/>
      <c r="T90" s="106"/>
      <c r="U90" s="106"/>
      <c r="V90" s="106"/>
      <c r="W90" s="106"/>
      <c r="X90" s="106"/>
      <c r="Y90" s="106"/>
      <c r="Z90" s="106"/>
      <c r="AA90" s="106"/>
      <c r="AB90" s="106"/>
      <c r="AC90" s="106"/>
      <c r="AD90" s="106"/>
      <c r="AE90" s="106"/>
      <c r="AF90" s="93"/>
    </row>
    <row r="91" ht="21" customHeight="1">
      <c r="A91" s="90"/>
      <c r="B91" t="s" s="32">
        <v>25</v>
      </c>
      <c r="C91" s="16"/>
      <c r="D91" s="16"/>
      <c r="E91" s="16"/>
      <c r="F91" s="16"/>
      <c r="G91" s="16"/>
      <c r="H91" s="16"/>
      <c r="I91" s="16"/>
      <c r="J91" s="17"/>
      <c r="K91" s="91"/>
      <c r="L91" s="92"/>
      <c r="M91" s="92"/>
      <c r="N91" s="92"/>
      <c r="O91" s="92"/>
      <c r="P91" s="92"/>
      <c r="Q91" s="92"/>
      <c r="R91" s="92"/>
      <c r="S91" s="92"/>
      <c r="T91" s="92"/>
      <c r="U91" s="92"/>
      <c r="V91" s="92"/>
      <c r="W91" s="92"/>
      <c r="X91" s="92"/>
      <c r="Y91" s="92"/>
      <c r="Z91" s="92"/>
      <c r="AA91" s="92"/>
      <c r="AB91" s="92"/>
      <c r="AC91" s="92"/>
      <c r="AD91" s="92"/>
      <c r="AE91" s="92"/>
      <c r="AF91" s="93"/>
    </row>
    <row r="92" ht="28.5" customHeight="1">
      <c r="A92" s="160"/>
      <c r="B92" t="s" s="95">
        <v>100</v>
      </c>
      <c r="C92" s="96"/>
      <c r="D92" s="96"/>
      <c r="E92" s="96"/>
      <c r="F92" s="96"/>
      <c r="G92" s="96"/>
      <c r="H92" s="96"/>
      <c r="I92" s="96"/>
      <c r="J92" s="97"/>
      <c r="K92" s="151"/>
      <c r="L92" s="161"/>
      <c r="M92" s="161"/>
      <c r="N92" s="161"/>
      <c r="O92" s="161"/>
      <c r="P92" s="161"/>
      <c r="Q92" s="161"/>
      <c r="R92" s="161"/>
      <c r="S92" s="161"/>
      <c r="T92" s="161"/>
      <c r="U92" s="161"/>
      <c r="V92" s="161"/>
      <c r="W92" s="161"/>
      <c r="X92" s="161"/>
      <c r="Y92" s="161"/>
      <c r="Z92" s="161"/>
      <c r="AA92" s="161"/>
      <c r="AB92" s="161"/>
      <c r="AC92" s="161"/>
      <c r="AD92" s="161"/>
      <c r="AE92" s="161"/>
      <c r="AF92" s="93"/>
    </row>
    <row r="93" ht="25.5" customHeight="1">
      <c r="A93" s="160"/>
      <c r="B93" t="s" s="131">
        <v>101</v>
      </c>
      <c r="C93" s="132"/>
      <c r="D93" s="132"/>
      <c r="E93" s="132"/>
      <c r="F93" s="132"/>
      <c r="G93" s="132"/>
      <c r="H93" s="132"/>
      <c r="I93" s="132"/>
      <c r="J93" s="133"/>
      <c r="K93" s="151"/>
      <c r="L93" s="161"/>
      <c r="M93" s="161"/>
      <c r="N93" s="161"/>
      <c r="O93" s="161"/>
      <c r="P93" s="161"/>
      <c r="Q93" s="161"/>
      <c r="R93" s="161"/>
      <c r="S93" s="161"/>
      <c r="T93" s="161"/>
      <c r="U93" s="161"/>
      <c r="V93" s="161"/>
      <c r="W93" s="161"/>
      <c r="X93" s="161"/>
      <c r="Y93" s="161"/>
      <c r="Z93" s="161"/>
      <c r="AA93" s="161"/>
      <c r="AB93" s="161"/>
      <c r="AC93" s="161"/>
      <c r="AD93" s="161"/>
      <c r="AE93" s="161"/>
      <c r="AF93" s="93"/>
    </row>
    <row r="94" ht="27" customHeight="1">
      <c r="A94" s="160"/>
      <c r="B94" t="s" s="131">
        <v>102</v>
      </c>
      <c r="C94" s="132"/>
      <c r="D94" s="132"/>
      <c r="E94" s="132"/>
      <c r="F94" s="132"/>
      <c r="G94" s="132"/>
      <c r="H94" s="132"/>
      <c r="I94" s="132"/>
      <c r="J94" s="133"/>
      <c r="K94" s="151"/>
      <c r="L94" s="161"/>
      <c r="M94" s="161"/>
      <c r="N94" s="161"/>
      <c r="O94" s="161"/>
      <c r="P94" s="161"/>
      <c r="Q94" s="161"/>
      <c r="R94" s="161"/>
      <c r="S94" s="161"/>
      <c r="T94" s="161"/>
      <c r="U94" s="161"/>
      <c r="V94" s="161"/>
      <c r="W94" s="161"/>
      <c r="X94" s="161"/>
      <c r="Y94" s="161"/>
      <c r="Z94" s="161"/>
      <c r="AA94" s="161"/>
      <c r="AB94" s="161"/>
      <c r="AC94" s="161"/>
      <c r="AD94" s="161"/>
      <c r="AE94" s="161"/>
      <c r="AF94" s="93"/>
    </row>
    <row r="95" ht="26.25" customHeight="1">
      <c r="A95" s="160"/>
      <c r="B95" t="s" s="131">
        <v>103</v>
      </c>
      <c r="C95" s="132"/>
      <c r="D95" s="132"/>
      <c r="E95" s="132"/>
      <c r="F95" s="132"/>
      <c r="G95" s="132"/>
      <c r="H95" s="132"/>
      <c r="I95" s="132"/>
      <c r="J95" s="133"/>
      <c r="K95" s="151"/>
      <c r="L95" s="161"/>
      <c r="M95" s="161"/>
      <c r="N95" s="161"/>
      <c r="O95" s="161"/>
      <c r="P95" s="161"/>
      <c r="Q95" s="161"/>
      <c r="R95" s="161"/>
      <c r="S95" s="161"/>
      <c r="T95" s="161"/>
      <c r="U95" s="161"/>
      <c r="V95" s="161"/>
      <c r="W95" s="161"/>
      <c r="X95" s="161"/>
      <c r="Y95" s="161"/>
      <c r="Z95" s="161"/>
      <c r="AA95" s="161"/>
      <c r="AB95" s="161"/>
      <c r="AC95" s="161"/>
      <c r="AD95" s="161"/>
      <c r="AE95" s="161"/>
      <c r="AF95" s="93"/>
    </row>
    <row r="96" ht="24.75" customHeight="1">
      <c r="A96" s="160"/>
      <c r="B96" t="s" s="131">
        <v>104</v>
      </c>
      <c r="C96" s="132"/>
      <c r="D96" s="132"/>
      <c r="E96" s="132"/>
      <c r="F96" s="132"/>
      <c r="G96" s="132"/>
      <c r="H96" s="132"/>
      <c r="I96" s="132"/>
      <c r="J96" s="133"/>
      <c r="K96" s="151"/>
      <c r="L96" s="161"/>
      <c r="M96" s="161"/>
      <c r="N96" s="161"/>
      <c r="O96" s="161"/>
      <c r="P96" s="161"/>
      <c r="Q96" s="161"/>
      <c r="R96" s="161"/>
      <c r="S96" s="161"/>
      <c r="T96" s="161"/>
      <c r="U96" s="161"/>
      <c r="V96" s="161"/>
      <c r="W96" s="161"/>
      <c r="X96" s="161"/>
      <c r="Y96" s="161"/>
      <c r="Z96" s="161"/>
      <c r="AA96" s="161"/>
      <c r="AB96" s="161"/>
      <c r="AC96" s="161"/>
      <c r="AD96" s="161"/>
      <c r="AE96" s="161"/>
      <c r="AF96" s="93"/>
    </row>
    <row r="97" ht="8" customHeight="1">
      <c r="A97" s="160"/>
      <c r="B97" s="162"/>
      <c r="C97" s="137"/>
      <c r="D97" s="137"/>
      <c r="E97" s="137"/>
      <c r="F97" s="137"/>
      <c r="G97" s="137"/>
      <c r="H97" s="137"/>
      <c r="I97" s="137"/>
      <c r="J97" s="138"/>
      <c r="K97" s="151"/>
      <c r="L97" s="161"/>
      <c r="M97" s="161"/>
      <c r="N97" s="161"/>
      <c r="O97" s="161"/>
      <c r="P97" s="161"/>
      <c r="Q97" s="161"/>
      <c r="R97" s="161"/>
      <c r="S97" s="161"/>
      <c r="T97" s="161"/>
      <c r="U97" s="161"/>
      <c r="V97" s="161"/>
      <c r="W97" s="161"/>
      <c r="X97" s="161"/>
      <c r="Y97" s="161"/>
      <c r="Z97" s="161"/>
      <c r="AA97" s="161"/>
      <c r="AB97" s="161"/>
      <c r="AC97" s="161"/>
      <c r="AD97" s="161"/>
      <c r="AE97" s="161"/>
      <c r="AF97" s="93"/>
    </row>
    <row r="98" ht="15.75" customHeight="1">
      <c r="A98" s="103"/>
      <c r="B98" s="118"/>
      <c r="C98" s="16"/>
      <c r="D98" s="16"/>
      <c r="E98" s="16"/>
      <c r="F98" s="16"/>
      <c r="G98" s="16"/>
      <c r="H98" s="16"/>
      <c r="I98" s="16"/>
      <c r="J98" s="16"/>
      <c r="K98" s="105"/>
      <c r="L98" s="106"/>
      <c r="M98" s="106"/>
      <c r="N98" s="106"/>
      <c r="O98" s="106"/>
      <c r="P98" s="106"/>
      <c r="Q98" s="106"/>
      <c r="R98" s="106"/>
      <c r="S98" s="106"/>
      <c r="T98" s="106"/>
      <c r="U98" s="106"/>
      <c r="V98" s="106"/>
      <c r="W98" s="106"/>
      <c r="X98" s="106"/>
      <c r="Y98" s="106"/>
      <c r="Z98" s="106"/>
      <c r="AA98" s="106"/>
      <c r="AB98" s="106"/>
      <c r="AC98" s="106"/>
      <c r="AD98" s="106"/>
      <c r="AE98" s="106"/>
      <c r="AF98" s="93"/>
    </row>
    <row r="99" ht="21" customHeight="1">
      <c r="A99" s="90"/>
      <c r="B99" t="s" s="32">
        <v>27</v>
      </c>
      <c r="C99" s="16"/>
      <c r="D99" s="16"/>
      <c r="E99" s="16"/>
      <c r="F99" s="16"/>
      <c r="G99" s="16"/>
      <c r="H99" s="16"/>
      <c r="I99" s="16"/>
      <c r="J99" s="17"/>
      <c r="K99" s="91"/>
      <c r="L99" s="92"/>
      <c r="M99" s="92"/>
      <c r="N99" s="92"/>
      <c r="O99" s="92"/>
      <c r="P99" s="92"/>
      <c r="Q99" s="92"/>
      <c r="R99" s="92"/>
      <c r="S99" s="92"/>
      <c r="T99" s="92"/>
      <c r="U99" s="92"/>
      <c r="V99" s="92"/>
      <c r="W99" s="92"/>
      <c r="X99" s="92"/>
      <c r="Y99" s="92"/>
      <c r="Z99" s="92"/>
      <c r="AA99" s="92"/>
      <c r="AB99" s="92"/>
      <c r="AC99" s="92"/>
      <c r="AD99" s="92"/>
      <c r="AE99" s="92"/>
      <c r="AF99" s="93"/>
    </row>
    <row r="100" ht="18" customHeight="1">
      <c r="A100" s="119"/>
      <c r="B100" s="163"/>
      <c r="C100" s="96"/>
      <c r="D100" s="96"/>
      <c r="E100" s="96"/>
      <c r="F100" s="96"/>
      <c r="G100" s="96"/>
      <c r="H100" s="96"/>
      <c r="I100" s="96"/>
      <c r="J100" s="97"/>
      <c r="K100" s="120"/>
      <c r="L100" s="106"/>
      <c r="M100" s="106"/>
      <c r="N100" s="106"/>
      <c r="O100" s="106"/>
      <c r="P100" s="106"/>
      <c r="Q100" s="106"/>
      <c r="R100" s="106"/>
      <c r="S100" s="106"/>
      <c r="T100" s="106"/>
      <c r="U100" s="106"/>
      <c r="V100" s="106"/>
      <c r="W100" s="106"/>
      <c r="X100" s="106"/>
      <c r="Y100" s="106"/>
      <c r="Z100" s="106"/>
      <c r="AA100" s="106"/>
      <c r="AB100" s="106"/>
      <c r="AC100" s="106"/>
      <c r="AD100" s="106"/>
      <c r="AE100" s="106"/>
      <c r="AF100" s="93"/>
    </row>
    <row r="101" ht="8" customHeight="1">
      <c r="A101" s="119"/>
      <c r="B101" s="164"/>
      <c r="C101" s="137"/>
      <c r="D101" s="137"/>
      <c r="E101" s="137"/>
      <c r="F101" s="137"/>
      <c r="G101" s="137"/>
      <c r="H101" s="137"/>
      <c r="I101" s="137"/>
      <c r="J101" s="138"/>
      <c r="K101" s="120"/>
      <c r="L101" s="106"/>
      <c r="M101" s="106"/>
      <c r="N101" s="106"/>
      <c r="O101" s="106"/>
      <c r="P101" s="106"/>
      <c r="Q101" s="106"/>
      <c r="R101" s="106"/>
      <c r="S101" s="106"/>
      <c r="T101" s="106"/>
      <c r="U101" s="106"/>
      <c r="V101" s="106"/>
      <c r="W101" s="106"/>
      <c r="X101" s="106"/>
      <c r="Y101" s="106"/>
      <c r="Z101" s="106"/>
      <c r="AA101" s="106"/>
      <c r="AB101" s="106"/>
      <c r="AC101" s="106"/>
      <c r="AD101" s="106"/>
      <c r="AE101" s="106"/>
      <c r="AF101" s="93"/>
    </row>
    <row r="102" ht="15.75" customHeight="1">
      <c r="A102" s="103"/>
      <c r="B102" s="118"/>
      <c r="C102" s="16"/>
      <c r="D102" s="16"/>
      <c r="E102" s="16"/>
      <c r="F102" s="16"/>
      <c r="G102" s="16"/>
      <c r="H102" s="16"/>
      <c r="I102" s="16"/>
      <c r="J102" s="16"/>
      <c r="K102" s="105"/>
      <c r="L102" s="106"/>
      <c r="M102" s="106"/>
      <c r="N102" s="106"/>
      <c r="O102" s="106"/>
      <c r="P102" s="106"/>
      <c r="Q102" s="106"/>
      <c r="R102" s="106"/>
      <c r="S102" s="106"/>
      <c r="T102" s="106"/>
      <c r="U102" s="106"/>
      <c r="V102" s="106"/>
      <c r="W102" s="106"/>
      <c r="X102" s="106"/>
      <c r="Y102" s="106"/>
      <c r="Z102" s="106"/>
      <c r="AA102" s="106"/>
      <c r="AB102" s="106"/>
      <c r="AC102" s="106"/>
      <c r="AD102" s="106"/>
      <c r="AE102" s="106"/>
      <c r="AF102" s="93"/>
    </row>
    <row r="103" ht="21" customHeight="1">
      <c r="A103" s="90"/>
      <c r="B103" t="s" s="32">
        <v>105</v>
      </c>
      <c r="C103" s="16"/>
      <c r="D103" s="16"/>
      <c r="E103" s="16"/>
      <c r="F103" s="16"/>
      <c r="G103" s="16"/>
      <c r="H103" s="16"/>
      <c r="I103" s="16"/>
      <c r="J103" s="17"/>
      <c r="K103" s="91"/>
      <c r="L103" s="92"/>
      <c r="M103" s="92"/>
      <c r="N103" s="92"/>
      <c r="O103" s="92"/>
      <c r="P103" s="92"/>
      <c r="Q103" s="92"/>
      <c r="R103" s="92"/>
      <c r="S103" s="92"/>
      <c r="T103" s="92"/>
      <c r="U103" s="92"/>
      <c r="V103" s="92"/>
      <c r="W103" s="92"/>
      <c r="X103" s="92"/>
      <c r="Y103" s="92"/>
      <c r="Z103" s="92"/>
      <c r="AA103" s="92"/>
      <c r="AB103" s="92"/>
      <c r="AC103" s="92"/>
      <c r="AD103" s="92"/>
      <c r="AE103" s="92"/>
      <c r="AF103" s="93"/>
    </row>
    <row r="104" ht="18" customHeight="1">
      <c r="A104" s="119"/>
      <c r="B104" s="165"/>
      <c r="C104" s="109"/>
      <c r="D104" s="109"/>
      <c r="E104" s="109"/>
      <c r="F104" s="109"/>
      <c r="G104" s="109"/>
      <c r="H104" s="109"/>
      <c r="I104" s="109"/>
      <c r="J104" s="110"/>
      <c r="K104" s="120"/>
      <c r="L104" s="106"/>
      <c r="M104" s="106"/>
      <c r="N104" s="106"/>
      <c r="O104" s="106"/>
      <c r="P104" s="106"/>
      <c r="Q104" s="106"/>
      <c r="R104" s="106"/>
      <c r="S104" s="106"/>
      <c r="T104" s="106"/>
      <c r="U104" s="106"/>
      <c r="V104" s="106"/>
      <c r="W104" s="106"/>
      <c r="X104" s="106"/>
      <c r="Y104" s="106"/>
      <c r="Z104" s="106"/>
      <c r="AA104" s="106"/>
      <c r="AB104" s="106"/>
      <c r="AC104" s="106"/>
      <c r="AD104" s="106"/>
      <c r="AE104" s="106"/>
      <c r="AF104" s="93"/>
    </row>
    <row r="105" ht="8" customHeight="1">
      <c r="A105" s="119"/>
      <c r="B105" s="166"/>
      <c r="C105" s="129"/>
      <c r="D105" s="129"/>
      <c r="E105" s="129"/>
      <c r="F105" s="129"/>
      <c r="G105" s="129"/>
      <c r="H105" s="129"/>
      <c r="I105" s="129"/>
      <c r="J105" s="130"/>
      <c r="K105" s="120"/>
      <c r="L105" s="106"/>
      <c r="M105" s="106"/>
      <c r="N105" s="106"/>
      <c r="O105" s="106"/>
      <c r="P105" s="106"/>
      <c r="Q105" s="106"/>
      <c r="R105" s="106"/>
      <c r="S105" s="106"/>
      <c r="T105" s="106"/>
      <c r="U105" s="106"/>
      <c r="V105" s="106"/>
      <c r="W105" s="106"/>
      <c r="X105" s="106"/>
      <c r="Y105" s="106"/>
      <c r="Z105" s="106"/>
      <c r="AA105" s="106"/>
      <c r="AB105" s="106"/>
      <c r="AC105" s="106"/>
      <c r="AD105" s="106"/>
      <c r="AE105" s="106"/>
      <c r="AF105" s="93"/>
    </row>
    <row r="106" ht="15.75" customHeight="1">
      <c r="A106" s="103"/>
      <c r="B106" s="118"/>
      <c r="C106" s="16"/>
      <c r="D106" s="16"/>
      <c r="E106" s="16"/>
      <c r="F106" s="16"/>
      <c r="G106" s="16"/>
      <c r="H106" s="16"/>
      <c r="I106" s="16"/>
      <c r="J106" s="16"/>
      <c r="K106" s="105"/>
      <c r="L106" s="106"/>
      <c r="M106" s="106"/>
      <c r="N106" s="106"/>
      <c r="O106" s="106"/>
      <c r="P106" s="106"/>
      <c r="Q106" s="106"/>
      <c r="R106" s="106"/>
      <c r="S106" s="106"/>
      <c r="T106" s="106"/>
      <c r="U106" s="106"/>
      <c r="V106" s="106"/>
      <c r="W106" s="106"/>
      <c r="X106" s="106"/>
      <c r="Y106" s="106"/>
      <c r="Z106" s="106"/>
      <c r="AA106" s="106"/>
      <c r="AB106" s="106"/>
      <c r="AC106" s="106"/>
      <c r="AD106" s="106"/>
      <c r="AE106" s="106"/>
      <c r="AF106" s="93"/>
    </row>
    <row r="107" ht="21" customHeight="1">
      <c r="A107" s="90"/>
      <c r="B107" t="s" s="167">
        <v>106</v>
      </c>
      <c r="C107" s="109"/>
      <c r="D107" s="109"/>
      <c r="E107" s="109"/>
      <c r="F107" s="109"/>
      <c r="G107" s="109"/>
      <c r="H107" s="109"/>
      <c r="I107" s="109"/>
      <c r="J107" s="110"/>
      <c r="K107" s="91"/>
      <c r="L107" s="92"/>
      <c r="M107" s="92"/>
      <c r="N107" s="92"/>
      <c r="O107" s="92"/>
      <c r="P107" s="92"/>
      <c r="Q107" s="92"/>
      <c r="R107" s="92"/>
      <c r="S107" s="92"/>
      <c r="T107" s="92"/>
      <c r="U107" s="92"/>
      <c r="V107" s="92"/>
      <c r="W107" s="92"/>
      <c r="X107" s="92"/>
      <c r="Y107" s="92"/>
      <c r="Z107" s="92"/>
      <c r="AA107" s="92"/>
      <c r="AB107" s="92"/>
      <c r="AC107" s="92"/>
      <c r="AD107" s="92"/>
      <c r="AE107" s="92"/>
      <c r="AF107" s="93"/>
    </row>
    <row r="108" ht="8" customHeight="1">
      <c r="A108" s="119"/>
      <c r="B108" s="144"/>
      <c r="C108" s="105"/>
      <c r="D108" s="105"/>
      <c r="E108" s="105"/>
      <c r="F108" s="105"/>
      <c r="G108" s="105"/>
      <c r="H108" s="105"/>
      <c r="I108" s="105"/>
      <c r="J108" s="168"/>
      <c r="K108" s="169"/>
      <c r="L108" s="106"/>
      <c r="M108" s="106"/>
      <c r="N108" s="106"/>
      <c r="O108" s="106"/>
      <c r="P108" s="106"/>
      <c r="Q108" s="106"/>
      <c r="R108" s="106"/>
      <c r="S108" s="106"/>
      <c r="T108" s="106"/>
      <c r="U108" s="106"/>
      <c r="V108" s="106"/>
      <c r="W108" s="106"/>
      <c r="X108" s="106"/>
      <c r="Y108" s="106"/>
      <c r="Z108" s="106"/>
      <c r="AA108" s="106"/>
      <c r="AB108" s="106"/>
      <c r="AC108" s="106"/>
      <c r="AD108" s="106"/>
      <c r="AE108" s="106"/>
      <c r="AF108" s="93"/>
    </row>
    <row r="109" ht="18" customHeight="1">
      <c r="A109" s="119"/>
      <c r="B109" s="170"/>
      <c r="C109" s="27"/>
      <c r="D109" s="27"/>
      <c r="E109" s="27"/>
      <c r="F109" s="27"/>
      <c r="G109" s="27"/>
      <c r="H109" s="27"/>
      <c r="I109" s="27"/>
      <c r="J109" s="114"/>
      <c r="K109" s="169"/>
      <c r="L109" s="106"/>
      <c r="M109" s="106"/>
      <c r="N109" s="106"/>
      <c r="O109" s="106"/>
      <c r="P109" s="106"/>
      <c r="Q109" s="106"/>
      <c r="R109" s="106"/>
      <c r="S109" s="106"/>
      <c r="T109" s="106"/>
      <c r="U109" s="106"/>
      <c r="V109" s="106"/>
      <c r="W109" s="106"/>
      <c r="X109" s="106"/>
      <c r="Y109" s="106"/>
      <c r="Z109" s="106"/>
      <c r="AA109" s="106"/>
      <c r="AB109" s="106"/>
      <c r="AC109" s="106"/>
      <c r="AD109" s="106"/>
      <c r="AE109" s="106"/>
      <c r="AF109" s="93"/>
    </row>
    <row r="110" ht="18" customHeight="1">
      <c r="A110" s="119"/>
      <c r="B110" s="170"/>
      <c r="C110" s="27"/>
      <c r="D110" s="27"/>
      <c r="E110" s="27"/>
      <c r="F110" s="27"/>
      <c r="G110" s="27"/>
      <c r="H110" s="27"/>
      <c r="I110" s="27"/>
      <c r="J110" s="114"/>
      <c r="K110" s="169"/>
      <c r="L110" s="106"/>
      <c r="M110" s="106"/>
      <c r="N110" s="106"/>
      <c r="O110" s="106"/>
      <c r="P110" s="106"/>
      <c r="Q110" s="106"/>
      <c r="R110" s="106"/>
      <c r="S110" s="106"/>
      <c r="T110" s="106"/>
      <c r="U110" s="106"/>
      <c r="V110" s="106"/>
      <c r="W110" s="106"/>
      <c r="X110" s="106"/>
      <c r="Y110" s="106"/>
      <c r="Z110" s="106"/>
      <c r="AA110" s="106"/>
      <c r="AB110" s="106"/>
      <c r="AC110" s="106"/>
      <c r="AD110" s="106"/>
      <c r="AE110" s="106"/>
      <c r="AF110" s="93"/>
    </row>
    <row r="111" ht="18" customHeight="1">
      <c r="A111" s="119"/>
      <c r="B111" s="170"/>
      <c r="C111" s="27"/>
      <c r="D111" s="27"/>
      <c r="E111" s="27"/>
      <c r="F111" s="27"/>
      <c r="G111" s="27"/>
      <c r="H111" s="27"/>
      <c r="I111" s="27"/>
      <c r="J111" s="114"/>
      <c r="K111" s="169"/>
      <c r="L111" s="106"/>
      <c r="M111" s="106"/>
      <c r="N111" s="106"/>
      <c r="O111" s="106"/>
      <c r="P111" s="106"/>
      <c r="Q111" s="106"/>
      <c r="R111" s="106"/>
      <c r="S111" s="106"/>
      <c r="T111" s="106"/>
      <c r="U111" s="106"/>
      <c r="V111" s="106"/>
      <c r="W111" s="106"/>
      <c r="X111" s="106"/>
      <c r="Y111" s="106"/>
      <c r="Z111" s="106"/>
      <c r="AA111" s="106"/>
      <c r="AB111" s="106"/>
      <c r="AC111" s="106"/>
      <c r="AD111" s="106"/>
      <c r="AE111" s="106"/>
      <c r="AF111" s="93"/>
    </row>
    <row r="112" ht="18" customHeight="1">
      <c r="A112" s="119"/>
      <c r="B112" s="170"/>
      <c r="C112" s="27"/>
      <c r="D112" s="27"/>
      <c r="E112" s="27"/>
      <c r="F112" s="27"/>
      <c r="G112" s="27"/>
      <c r="H112" s="27"/>
      <c r="I112" s="27"/>
      <c r="J112" s="114"/>
      <c r="K112" s="169"/>
      <c r="L112" s="106"/>
      <c r="M112" s="106"/>
      <c r="N112" s="106"/>
      <c r="O112" s="106"/>
      <c r="P112" s="106"/>
      <c r="Q112" s="106"/>
      <c r="R112" s="106"/>
      <c r="S112" s="106"/>
      <c r="T112" s="106"/>
      <c r="U112" s="106"/>
      <c r="V112" s="106"/>
      <c r="W112" s="106"/>
      <c r="X112" s="106"/>
      <c r="Y112" s="106"/>
      <c r="Z112" s="106"/>
      <c r="AA112" s="106"/>
      <c r="AB112" s="106"/>
      <c r="AC112" s="106"/>
      <c r="AD112" s="106"/>
      <c r="AE112" s="106"/>
      <c r="AF112" s="93"/>
    </row>
    <row r="113" ht="8" customHeight="1">
      <c r="A113" s="119"/>
      <c r="B113" s="166"/>
      <c r="C113" s="129"/>
      <c r="D113" s="129"/>
      <c r="E113" s="129"/>
      <c r="F113" s="129"/>
      <c r="G113" s="129"/>
      <c r="H113" s="129"/>
      <c r="I113" s="129"/>
      <c r="J113" s="130"/>
      <c r="K113" s="169"/>
      <c r="L113" s="106"/>
      <c r="M113" s="106"/>
      <c r="N113" s="106"/>
      <c r="O113" s="106"/>
      <c r="P113" s="106"/>
      <c r="Q113" s="106"/>
      <c r="R113" s="106"/>
      <c r="S113" s="106"/>
      <c r="T113" s="106"/>
      <c r="U113" s="106"/>
      <c r="V113" s="106"/>
      <c r="W113" s="106"/>
      <c r="X113" s="106"/>
      <c r="Y113" s="106"/>
      <c r="Z113" s="106"/>
      <c r="AA113" s="106"/>
      <c r="AB113" s="106"/>
      <c r="AC113" s="106"/>
      <c r="AD113" s="106"/>
      <c r="AE113" s="106"/>
      <c r="AF113" s="93"/>
    </row>
    <row r="114" ht="15.75" customHeight="1">
      <c r="A114" s="103"/>
      <c r="B114" s="171"/>
      <c r="C114" s="109"/>
      <c r="D114" s="109"/>
      <c r="E114" s="109"/>
      <c r="F114" s="109"/>
      <c r="G114" s="109"/>
      <c r="H114" s="109"/>
      <c r="I114" s="109"/>
      <c r="J114" s="109"/>
      <c r="K114" s="105"/>
      <c r="L114" s="106"/>
      <c r="M114" s="106"/>
      <c r="N114" s="106"/>
      <c r="O114" s="106"/>
      <c r="P114" s="106"/>
      <c r="Q114" s="106"/>
      <c r="R114" s="106"/>
      <c r="S114" s="106"/>
      <c r="T114" s="106"/>
      <c r="U114" s="106"/>
      <c r="V114" s="106"/>
      <c r="W114" s="106"/>
      <c r="X114" s="106"/>
      <c r="Y114" s="106"/>
      <c r="Z114" s="106"/>
      <c r="AA114" s="106"/>
      <c r="AB114" s="106"/>
      <c r="AC114" s="106"/>
      <c r="AD114" s="106"/>
      <c r="AE114" s="106"/>
      <c r="AF114" s="93"/>
    </row>
    <row r="115" ht="15.75" customHeight="1">
      <c r="A115" s="103"/>
      <c r="B115" t="s" s="172">
        <v>107</v>
      </c>
      <c r="C115" s="27"/>
      <c r="D115" s="27"/>
      <c r="E115" s="27"/>
      <c r="F115" s="27"/>
      <c r="G115" s="27"/>
      <c r="H115" s="27"/>
      <c r="I115" s="27"/>
      <c r="J115" s="27"/>
      <c r="K115" s="105"/>
      <c r="L115" s="106"/>
      <c r="M115" s="106"/>
      <c r="N115" s="106"/>
      <c r="O115" s="106"/>
      <c r="P115" s="106"/>
      <c r="Q115" s="106"/>
      <c r="R115" s="106"/>
      <c r="S115" s="106"/>
      <c r="T115" s="106"/>
      <c r="U115" s="106"/>
      <c r="V115" s="106"/>
      <c r="W115" s="106"/>
      <c r="X115" s="106"/>
      <c r="Y115" s="106"/>
      <c r="Z115" s="106"/>
      <c r="AA115" s="106"/>
      <c r="AB115" s="106"/>
      <c r="AC115" s="106"/>
      <c r="AD115" s="106"/>
      <c r="AE115" s="106"/>
      <c r="AF115" s="93"/>
    </row>
    <row r="116" ht="15.75" customHeight="1">
      <c r="A116" s="103"/>
      <c r="B116" t="s" s="172">
        <v>108</v>
      </c>
      <c r="C116" s="27"/>
      <c r="D116" s="27"/>
      <c r="E116" s="27"/>
      <c r="F116" s="27"/>
      <c r="G116" s="27"/>
      <c r="H116" s="27"/>
      <c r="I116" s="27"/>
      <c r="J116" s="27"/>
      <c r="K116" s="105"/>
      <c r="L116" s="106"/>
      <c r="M116" s="106"/>
      <c r="N116" s="106"/>
      <c r="O116" s="106"/>
      <c r="P116" s="106"/>
      <c r="Q116" s="106"/>
      <c r="R116" s="106"/>
      <c r="S116" s="106"/>
      <c r="T116" s="106"/>
      <c r="U116" s="106"/>
      <c r="V116" s="106"/>
      <c r="W116" s="106"/>
      <c r="X116" s="106"/>
      <c r="Y116" s="106"/>
      <c r="Z116" s="106"/>
      <c r="AA116" s="106"/>
      <c r="AB116" s="106"/>
      <c r="AC116" s="106"/>
      <c r="AD116" s="106"/>
      <c r="AE116" s="106"/>
      <c r="AF116" s="93"/>
    </row>
    <row r="117" ht="15.75" customHeight="1">
      <c r="A117" s="103"/>
      <c r="B117" s="173"/>
      <c r="C117" s="27"/>
      <c r="D117" s="27"/>
      <c r="E117" s="27"/>
      <c r="F117" s="27"/>
      <c r="G117" s="27"/>
      <c r="H117" s="27"/>
      <c r="I117" s="27"/>
      <c r="J117" s="27"/>
      <c r="K117" s="105"/>
      <c r="L117" s="106"/>
      <c r="M117" s="106"/>
      <c r="N117" s="106"/>
      <c r="O117" s="106"/>
      <c r="P117" s="106"/>
      <c r="Q117" s="106"/>
      <c r="R117" s="106"/>
      <c r="S117" s="106"/>
      <c r="T117" s="106"/>
      <c r="U117" s="106"/>
      <c r="V117" s="106"/>
      <c r="W117" s="106"/>
      <c r="X117" s="106"/>
      <c r="Y117" s="106"/>
      <c r="Z117" s="106"/>
      <c r="AA117" s="106"/>
      <c r="AB117" s="106"/>
      <c r="AC117" s="106"/>
      <c r="AD117" s="106"/>
      <c r="AE117" s="106"/>
      <c r="AF117" s="93"/>
    </row>
    <row r="118" ht="15.75" customHeight="1">
      <c r="A118" s="103"/>
      <c r="B118" t="s" s="172">
        <v>109</v>
      </c>
      <c r="C118" s="27"/>
      <c r="D118" s="27"/>
      <c r="E118" s="27"/>
      <c r="F118" s="27"/>
      <c r="G118" s="27"/>
      <c r="H118" s="27"/>
      <c r="I118" s="27"/>
      <c r="J118" s="27"/>
      <c r="K118" s="105"/>
      <c r="L118" s="106"/>
      <c r="M118" s="106"/>
      <c r="N118" s="106"/>
      <c r="O118" s="106"/>
      <c r="P118" s="106"/>
      <c r="Q118" s="106"/>
      <c r="R118" s="106"/>
      <c r="S118" s="106"/>
      <c r="T118" s="106"/>
      <c r="U118" s="106"/>
      <c r="V118" s="106"/>
      <c r="W118" s="106"/>
      <c r="X118" s="106"/>
      <c r="Y118" s="106"/>
      <c r="Z118" s="106"/>
      <c r="AA118" s="106"/>
      <c r="AB118" s="106"/>
      <c r="AC118" s="106"/>
      <c r="AD118" s="106"/>
      <c r="AE118" s="106"/>
      <c r="AF118" s="93"/>
    </row>
    <row r="119" ht="15.75" customHeight="1">
      <c r="A119" s="103"/>
      <c r="B119" t="s" s="172">
        <v>110</v>
      </c>
      <c r="C119" s="27"/>
      <c r="D119" s="27"/>
      <c r="E119" s="27"/>
      <c r="F119" s="27"/>
      <c r="G119" s="27"/>
      <c r="H119" s="27"/>
      <c r="I119" s="27"/>
      <c r="J119" s="27"/>
      <c r="K119" s="105"/>
      <c r="L119" s="106"/>
      <c r="M119" s="106"/>
      <c r="N119" s="106"/>
      <c r="O119" s="106"/>
      <c r="P119" s="106"/>
      <c r="Q119" s="106"/>
      <c r="R119" s="106"/>
      <c r="S119" s="106"/>
      <c r="T119" s="106"/>
      <c r="U119" s="106"/>
      <c r="V119" s="106"/>
      <c r="W119" s="106"/>
      <c r="X119" s="106"/>
      <c r="Y119" s="106"/>
      <c r="Z119" s="106"/>
      <c r="AA119" s="106"/>
      <c r="AB119" s="106"/>
      <c r="AC119" s="106"/>
      <c r="AD119" s="106"/>
      <c r="AE119" s="106"/>
      <c r="AF119" s="93"/>
    </row>
    <row r="120" ht="15.75" customHeight="1">
      <c r="A120" s="103"/>
      <c r="B120" s="173"/>
      <c r="C120" s="27"/>
      <c r="D120" s="27"/>
      <c r="E120" s="27"/>
      <c r="F120" s="27"/>
      <c r="G120" s="27"/>
      <c r="H120" s="27"/>
      <c r="I120" s="27"/>
      <c r="J120" s="27"/>
      <c r="K120" s="105"/>
      <c r="L120" s="106"/>
      <c r="M120" s="106"/>
      <c r="N120" s="106"/>
      <c r="O120" s="106"/>
      <c r="P120" s="106"/>
      <c r="Q120" s="106"/>
      <c r="R120" s="106"/>
      <c r="S120" s="106"/>
      <c r="T120" s="106"/>
      <c r="U120" s="106"/>
      <c r="V120" s="106"/>
      <c r="W120" s="106"/>
      <c r="X120" s="106"/>
      <c r="Y120" s="106"/>
      <c r="Z120" s="106"/>
      <c r="AA120" s="106"/>
      <c r="AB120" s="106"/>
      <c r="AC120" s="106"/>
      <c r="AD120" s="106"/>
      <c r="AE120" s="106"/>
      <c r="AF120" s="93"/>
    </row>
    <row r="121" ht="15.75" customHeight="1">
      <c r="A121" s="103"/>
      <c r="B121" t="s" s="172">
        <v>111</v>
      </c>
      <c r="C121" s="27"/>
      <c r="D121" s="27"/>
      <c r="E121" s="27"/>
      <c r="F121" s="27"/>
      <c r="G121" s="27"/>
      <c r="H121" s="27"/>
      <c r="I121" s="27"/>
      <c r="J121" s="27"/>
      <c r="K121" s="105"/>
      <c r="L121" s="106"/>
      <c r="M121" s="106"/>
      <c r="N121" s="106"/>
      <c r="O121" s="106"/>
      <c r="P121" s="106"/>
      <c r="Q121" s="106"/>
      <c r="R121" s="106"/>
      <c r="S121" s="106"/>
      <c r="T121" s="106"/>
      <c r="U121" s="106"/>
      <c r="V121" s="106"/>
      <c r="W121" s="106"/>
      <c r="X121" s="106"/>
      <c r="Y121" s="106"/>
      <c r="Z121" s="106"/>
      <c r="AA121" s="106"/>
      <c r="AB121" s="106"/>
      <c r="AC121" s="106"/>
      <c r="AD121" s="106"/>
      <c r="AE121" s="106"/>
      <c r="AF121" s="93"/>
    </row>
    <row r="122" ht="15.75" customHeight="1">
      <c r="A122" s="103"/>
      <c r="B122" t="s" s="172">
        <v>112</v>
      </c>
      <c r="C122" s="27"/>
      <c r="D122" s="27"/>
      <c r="E122" s="27"/>
      <c r="F122" s="27"/>
      <c r="G122" s="27"/>
      <c r="H122" s="27"/>
      <c r="I122" s="27"/>
      <c r="J122" s="27"/>
      <c r="K122" s="105"/>
      <c r="L122" s="106"/>
      <c r="M122" s="106"/>
      <c r="N122" s="106"/>
      <c r="O122" s="106"/>
      <c r="P122" s="106"/>
      <c r="Q122" s="106"/>
      <c r="R122" s="106"/>
      <c r="S122" s="106"/>
      <c r="T122" s="106"/>
      <c r="U122" s="106"/>
      <c r="V122" s="106"/>
      <c r="W122" s="106"/>
      <c r="X122" s="106"/>
      <c r="Y122" s="106"/>
      <c r="Z122" s="106"/>
      <c r="AA122" s="106"/>
      <c r="AB122" s="106"/>
      <c r="AC122" s="106"/>
      <c r="AD122" s="106"/>
      <c r="AE122" s="106"/>
      <c r="AF122" s="93"/>
    </row>
    <row r="123" ht="15.75" customHeight="1">
      <c r="A123" s="103"/>
      <c r="B123" s="174"/>
      <c r="C123" s="27"/>
      <c r="D123" s="27"/>
      <c r="E123" s="27"/>
      <c r="F123" s="27"/>
      <c r="G123" s="27"/>
      <c r="H123" s="27"/>
      <c r="I123" s="27"/>
      <c r="J123" s="27"/>
      <c r="K123" s="105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  <c r="AA123" s="27"/>
      <c r="AB123" s="27"/>
      <c r="AC123" s="27"/>
      <c r="AD123" s="27"/>
      <c r="AE123" s="27"/>
      <c r="AF123" s="93"/>
    </row>
    <row r="124" ht="13.5" customHeight="1">
      <c r="A124" s="103"/>
      <c r="B124" s="105"/>
      <c r="C124" s="105"/>
      <c r="D124" s="105"/>
      <c r="E124" s="105"/>
      <c r="F124" s="105"/>
      <c r="G124" s="105"/>
      <c r="H124" s="105"/>
      <c r="I124" s="105"/>
      <c r="J124" s="105"/>
      <c r="K124" s="105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  <c r="AA124" s="27"/>
      <c r="AB124" s="27"/>
      <c r="AC124" s="27"/>
      <c r="AD124" s="27"/>
      <c r="AE124" s="27"/>
      <c r="AF124" s="93"/>
    </row>
    <row r="125" ht="13.5" customHeight="1">
      <c r="A125" s="175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  <c r="AA125" s="27"/>
      <c r="AB125" s="27"/>
      <c r="AC125" s="27"/>
      <c r="AD125" s="27"/>
      <c r="AE125" s="27"/>
      <c r="AF125" s="93"/>
    </row>
    <row r="126" ht="13.5" customHeight="1">
      <c r="A126" s="175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  <c r="AA126" s="27"/>
      <c r="AB126" s="27"/>
      <c r="AC126" s="27"/>
      <c r="AD126" s="27"/>
      <c r="AE126" s="27"/>
      <c r="AF126" s="93"/>
    </row>
    <row r="127" ht="13.5" customHeight="1">
      <c r="A127" s="175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  <c r="AA127" s="27"/>
      <c r="AB127" s="27"/>
      <c r="AC127" s="27"/>
      <c r="AD127" s="27"/>
      <c r="AE127" s="27"/>
      <c r="AF127" s="93"/>
    </row>
    <row r="128" ht="13.5" customHeight="1">
      <c r="A128" s="175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  <c r="AA128" s="27"/>
      <c r="AB128" s="27"/>
      <c r="AC128" s="27"/>
      <c r="AD128" s="27"/>
      <c r="AE128" s="27"/>
      <c r="AF128" s="93"/>
    </row>
    <row r="129" ht="13.5" customHeight="1">
      <c r="A129" s="175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  <c r="AA129" s="27"/>
      <c r="AB129" s="27"/>
      <c r="AC129" s="27"/>
      <c r="AD129" s="27"/>
      <c r="AE129" s="27"/>
      <c r="AF129" s="93"/>
    </row>
    <row r="130" ht="13.5" customHeight="1">
      <c r="A130" s="175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  <c r="AA130" s="27"/>
      <c r="AB130" s="27"/>
      <c r="AC130" s="27"/>
      <c r="AD130" s="27"/>
      <c r="AE130" s="27"/>
      <c r="AF130" s="93"/>
    </row>
    <row r="131" ht="13.5" customHeight="1">
      <c r="A131" s="175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  <c r="AA131" s="27"/>
      <c r="AB131" s="27"/>
      <c r="AC131" s="27"/>
      <c r="AD131" s="27"/>
      <c r="AE131" s="27"/>
      <c r="AF131" s="93"/>
    </row>
    <row r="132" ht="13.5" customHeight="1">
      <c r="A132" s="175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  <c r="AA132" s="27"/>
      <c r="AB132" s="27"/>
      <c r="AC132" s="27"/>
      <c r="AD132" s="27"/>
      <c r="AE132" s="27"/>
      <c r="AF132" s="93"/>
    </row>
    <row r="133" ht="13.5" customHeight="1">
      <c r="A133" s="175"/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27"/>
      <c r="AA133" s="27"/>
      <c r="AB133" s="27"/>
      <c r="AC133" s="27"/>
      <c r="AD133" s="27"/>
      <c r="AE133" s="27"/>
      <c r="AF133" s="93"/>
    </row>
    <row r="134" ht="13.5" customHeight="1">
      <c r="A134" s="175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  <c r="AA134" s="27"/>
      <c r="AB134" s="27"/>
      <c r="AC134" s="27"/>
      <c r="AD134" s="27"/>
      <c r="AE134" s="27"/>
      <c r="AF134" s="93"/>
    </row>
    <row r="135" ht="13.5" customHeight="1">
      <c r="A135" s="175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  <c r="AA135" s="27"/>
      <c r="AB135" s="27"/>
      <c r="AC135" s="27"/>
      <c r="AD135" s="27"/>
      <c r="AE135" s="27"/>
      <c r="AF135" s="93"/>
    </row>
    <row r="136" ht="13.5" customHeight="1">
      <c r="A136" s="175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  <c r="AA136" s="27"/>
      <c r="AB136" s="27"/>
      <c r="AC136" s="27"/>
      <c r="AD136" s="27"/>
      <c r="AE136" s="27"/>
      <c r="AF136" s="93"/>
    </row>
    <row r="137" ht="13.5" customHeight="1">
      <c r="A137" s="175"/>
      <c r="B137" s="27"/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  <c r="AA137" s="27"/>
      <c r="AB137" s="27"/>
      <c r="AC137" s="27"/>
      <c r="AD137" s="27"/>
      <c r="AE137" s="27"/>
      <c r="AF137" s="93"/>
    </row>
    <row r="138" ht="13.5" customHeight="1">
      <c r="A138" s="175"/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  <c r="AA138" s="27"/>
      <c r="AB138" s="27"/>
      <c r="AC138" s="27"/>
      <c r="AD138" s="27"/>
      <c r="AE138" s="27"/>
      <c r="AF138" s="93"/>
    </row>
    <row r="139" ht="13.5" customHeight="1">
      <c r="A139" s="175"/>
      <c r="B139" s="27"/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  <c r="AA139" s="27"/>
      <c r="AB139" s="27"/>
      <c r="AC139" s="27"/>
      <c r="AD139" s="27"/>
      <c r="AE139" s="27"/>
      <c r="AF139" s="93"/>
    </row>
    <row r="140" ht="13.5" customHeight="1">
      <c r="A140" s="175"/>
      <c r="B140" s="27"/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  <c r="AA140" s="27"/>
      <c r="AB140" s="27"/>
      <c r="AC140" s="27"/>
      <c r="AD140" s="27"/>
      <c r="AE140" s="27"/>
      <c r="AF140" s="93"/>
    </row>
    <row r="141" ht="13.5" customHeight="1">
      <c r="A141" s="175"/>
      <c r="B141" s="27"/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  <c r="AA141" s="27"/>
      <c r="AB141" s="27"/>
      <c r="AC141" s="27"/>
      <c r="AD141" s="27"/>
      <c r="AE141" s="27"/>
      <c r="AF141" s="93"/>
    </row>
    <row r="142" ht="13.5" customHeight="1">
      <c r="A142" s="175"/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  <c r="AA142" s="27"/>
      <c r="AB142" s="27"/>
      <c r="AC142" s="27"/>
      <c r="AD142" s="27"/>
      <c r="AE142" s="27"/>
      <c r="AF142" s="93"/>
    </row>
    <row r="143" ht="13.5" customHeight="1">
      <c r="A143" s="175"/>
      <c r="B143" s="27"/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  <c r="AA143" s="27"/>
      <c r="AB143" s="27"/>
      <c r="AC143" s="27"/>
      <c r="AD143" s="27"/>
      <c r="AE143" s="27"/>
      <c r="AF143" s="93"/>
    </row>
    <row r="144" ht="13.5" customHeight="1">
      <c r="A144" s="175"/>
      <c r="B144" s="27"/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  <c r="AA144" s="27"/>
      <c r="AB144" s="27"/>
      <c r="AC144" s="27"/>
      <c r="AD144" s="27"/>
      <c r="AE144" s="27"/>
      <c r="AF144" s="93"/>
    </row>
    <row r="145" ht="13.5" customHeight="1">
      <c r="A145" s="175"/>
      <c r="B145" s="27"/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  <c r="AA145" s="27"/>
      <c r="AB145" s="27"/>
      <c r="AC145" s="27"/>
      <c r="AD145" s="27"/>
      <c r="AE145" s="27"/>
      <c r="AF145" s="93"/>
    </row>
    <row r="146" ht="13.5" customHeight="1">
      <c r="A146" s="175"/>
      <c r="B146" s="27"/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  <c r="AA146" s="27"/>
      <c r="AB146" s="27"/>
      <c r="AC146" s="27"/>
      <c r="AD146" s="27"/>
      <c r="AE146" s="27"/>
      <c r="AF146" s="93"/>
    </row>
    <row r="147" ht="13.5" customHeight="1">
      <c r="A147" s="175"/>
      <c r="B147" s="27"/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  <c r="AA147" s="27"/>
      <c r="AB147" s="27"/>
      <c r="AC147" s="27"/>
      <c r="AD147" s="27"/>
      <c r="AE147" s="27"/>
      <c r="AF147" s="93"/>
    </row>
    <row r="148" ht="13.5" customHeight="1">
      <c r="A148" s="175"/>
      <c r="B148" s="27"/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  <c r="AA148" s="27"/>
      <c r="AB148" s="27"/>
      <c r="AC148" s="27"/>
      <c r="AD148" s="27"/>
      <c r="AE148" s="27"/>
      <c r="AF148" s="93"/>
    </row>
    <row r="149" ht="13.5" customHeight="1">
      <c r="A149" s="175"/>
      <c r="B149" s="27"/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  <c r="Z149" s="27"/>
      <c r="AA149" s="27"/>
      <c r="AB149" s="27"/>
      <c r="AC149" s="27"/>
      <c r="AD149" s="27"/>
      <c r="AE149" s="27"/>
      <c r="AF149" s="93"/>
    </row>
    <row r="150" ht="13.5" customHeight="1">
      <c r="A150" s="175"/>
      <c r="B150" s="27"/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  <c r="AA150" s="27"/>
      <c r="AB150" s="27"/>
      <c r="AC150" s="27"/>
      <c r="AD150" s="27"/>
      <c r="AE150" s="27"/>
      <c r="AF150" s="93"/>
    </row>
    <row r="151" ht="13.5" customHeight="1">
      <c r="A151" s="175"/>
      <c r="B151" s="27"/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  <c r="AA151" s="27"/>
      <c r="AB151" s="27"/>
      <c r="AC151" s="27"/>
      <c r="AD151" s="27"/>
      <c r="AE151" s="27"/>
      <c r="AF151" s="93"/>
    </row>
    <row r="152" ht="13.5" customHeight="1">
      <c r="A152" s="175"/>
      <c r="B152" s="27"/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  <c r="AA152" s="27"/>
      <c r="AB152" s="27"/>
      <c r="AC152" s="27"/>
      <c r="AD152" s="27"/>
      <c r="AE152" s="27"/>
      <c r="AF152" s="93"/>
    </row>
    <row r="153" ht="13.5" customHeight="1">
      <c r="A153" s="175"/>
      <c r="B153" s="27"/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  <c r="AA153" s="27"/>
      <c r="AB153" s="27"/>
      <c r="AC153" s="27"/>
      <c r="AD153" s="27"/>
      <c r="AE153" s="27"/>
      <c r="AF153" s="93"/>
    </row>
    <row r="154" ht="13.5" customHeight="1">
      <c r="A154" s="175"/>
      <c r="B154" s="27"/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  <c r="AA154" s="27"/>
      <c r="AB154" s="27"/>
      <c r="AC154" s="27"/>
      <c r="AD154" s="27"/>
      <c r="AE154" s="27"/>
      <c r="AF154" s="93"/>
    </row>
    <row r="155" ht="13.5" customHeight="1">
      <c r="A155" s="175"/>
      <c r="B155" s="27"/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  <c r="AA155" s="27"/>
      <c r="AB155" s="27"/>
      <c r="AC155" s="27"/>
      <c r="AD155" s="27"/>
      <c r="AE155" s="27"/>
      <c r="AF155" s="93"/>
    </row>
    <row r="156" ht="13.5" customHeight="1">
      <c r="A156" s="175"/>
      <c r="B156" s="27"/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  <c r="AA156" s="27"/>
      <c r="AB156" s="27"/>
      <c r="AC156" s="27"/>
      <c r="AD156" s="27"/>
      <c r="AE156" s="27"/>
      <c r="AF156" s="93"/>
    </row>
    <row r="157" ht="13.5" customHeight="1">
      <c r="A157" s="175"/>
      <c r="B157" s="27"/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27"/>
      <c r="AA157" s="27"/>
      <c r="AB157" s="27"/>
      <c r="AC157" s="27"/>
      <c r="AD157" s="27"/>
      <c r="AE157" s="27"/>
      <c r="AF157" s="93"/>
    </row>
    <row r="158" ht="13.5" customHeight="1">
      <c r="A158" s="175"/>
      <c r="B158" s="27"/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  <c r="AA158" s="27"/>
      <c r="AB158" s="27"/>
      <c r="AC158" s="27"/>
      <c r="AD158" s="27"/>
      <c r="AE158" s="27"/>
      <c r="AF158" s="93"/>
    </row>
    <row r="159" ht="13.5" customHeight="1">
      <c r="A159" s="175"/>
      <c r="B159" s="27"/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  <c r="Z159" s="27"/>
      <c r="AA159" s="27"/>
      <c r="AB159" s="27"/>
      <c r="AC159" s="27"/>
      <c r="AD159" s="27"/>
      <c r="AE159" s="27"/>
      <c r="AF159" s="93"/>
    </row>
    <row r="160" ht="13.5" customHeight="1">
      <c r="A160" s="175"/>
      <c r="B160" s="27"/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  <c r="Z160" s="27"/>
      <c r="AA160" s="27"/>
      <c r="AB160" s="27"/>
      <c r="AC160" s="27"/>
      <c r="AD160" s="27"/>
      <c r="AE160" s="27"/>
      <c r="AF160" s="93"/>
    </row>
    <row r="161" ht="13.5" customHeight="1">
      <c r="A161" s="175"/>
      <c r="B161" s="27"/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  <c r="V161" s="27"/>
      <c r="W161" s="27"/>
      <c r="X161" s="27"/>
      <c r="Y161" s="27"/>
      <c r="Z161" s="27"/>
      <c r="AA161" s="27"/>
      <c r="AB161" s="27"/>
      <c r="AC161" s="27"/>
      <c r="AD161" s="27"/>
      <c r="AE161" s="27"/>
      <c r="AF161" s="93"/>
    </row>
    <row r="162" ht="13.5" customHeight="1">
      <c r="A162" s="175"/>
      <c r="B162" s="27"/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  <c r="Z162" s="27"/>
      <c r="AA162" s="27"/>
      <c r="AB162" s="27"/>
      <c r="AC162" s="27"/>
      <c r="AD162" s="27"/>
      <c r="AE162" s="27"/>
      <c r="AF162" s="93"/>
    </row>
    <row r="163" ht="13.5" customHeight="1">
      <c r="A163" s="175"/>
      <c r="B163" s="27"/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  <c r="R163" s="27"/>
      <c r="S163" s="27"/>
      <c r="T163" s="27"/>
      <c r="U163" s="27"/>
      <c r="V163" s="27"/>
      <c r="W163" s="27"/>
      <c r="X163" s="27"/>
      <c r="Y163" s="27"/>
      <c r="Z163" s="27"/>
      <c r="AA163" s="27"/>
      <c r="AB163" s="27"/>
      <c r="AC163" s="27"/>
      <c r="AD163" s="27"/>
      <c r="AE163" s="27"/>
      <c r="AF163" s="93"/>
    </row>
    <row r="164" ht="13.5" customHeight="1">
      <c r="A164" s="175"/>
      <c r="B164" s="27"/>
      <c r="C164" s="27"/>
      <c r="D164" s="27"/>
      <c r="E164" s="27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7"/>
      <c r="U164" s="27"/>
      <c r="V164" s="27"/>
      <c r="W164" s="27"/>
      <c r="X164" s="27"/>
      <c r="Y164" s="27"/>
      <c r="Z164" s="27"/>
      <c r="AA164" s="27"/>
      <c r="AB164" s="27"/>
      <c r="AC164" s="27"/>
      <c r="AD164" s="27"/>
      <c r="AE164" s="27"/>
      <c r="AF164" s="93"/>
    </row>
    <row r="165" ht="13.5" customHeight="1">
      <c r="A165" s="175"/>
      <c r="B165" s="27"/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/>
      <c r="X165" s="27"/>
      <c r="Y165" s="27"/>
      <c r="Z165" s="27"/>
      <c r="AA165" s="27"/>
      <c r="AB165" s="27"/>
      <c r="AC165" s="27"/>
      <c r="AD165" s="27"/>
      <c r="AE165" s="27"/>
      <c r="AF165" s="93"/>
    </row>
    <row r="166" ht="13.5" customHeight="1">
      <c r="A166" s="175"/>
      <c r="B166" s="27"/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/>
      <c r="V166" s="27"/>
      <c r="W166" s="27"/>
      <c r="X166" s="27"/>
      <c r="Y166" s="27"/>
      <c r="Z166" s="27"/>
      <c r="AA166" s="27"/>
      <c r="AB166" s="27"/>
      <c r="AC166" s="27"/>
      <c r="AD166" s="27"/>
      <c r="AE166" s="27"/>
      <c r="AF166" s="93"/>
    </row>
    <row r="167" ht="13.5" customHeight="1">
      <c r="A167" s="175"/>
      <c r="B167" s="27"/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  <c r="R167" s="27"/>
      <c r="S167" s="27"/>
      <c r="T167" s="27"/>
      <c r="U167" s="27"/>
      <c r="V167" s="27"/>
      <c r="W167" s="27"/>
      <c r="X167" s="27"/>
      <c r="Y167" s="27"/>
      <c r="Z167" s="27"/>
      <c r="AA167" s="27"/>
      <c r="AB167" s="27"/>
      <c r="AC167" s="27"/>
      <c r="AD167" s="27"/>
      <c r="AE167" s="27"/>
      <c r="AF167" s="93"/>
    </row>
    <row r="168" ht="13.5" customHeight="1">
      <c r="A168" s="175"/>
      <c r="B168" s="27"/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  <c r="V168" s="27"/>
      <c r="W168" s="27"/>
      <c r="X168" s="27"/>
      <c r="Y168" s="27"/>
      <c r="Z168" s="27"/>
      <c r="AA168" s="27"/>
      <c r="AB168" s="27"/>
      <c r="AC168" s="27"/>
      <c r="AD168" s="27"/>
      <c r="AE168" s="27"/>
      <c r="AF168" s="93"/>
    </row>
    <row r="169" ht="13.5" customHeight="1">
      <c r="A169" s="175"/>
      <c r="B169" s="27"/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  <c r="U169" s="27"/>
      <c r="V169" s="27"/>
      <c r="W169" s="27"/>
      <c r="X169" s="27"/>
      <c r="Y169" s="27"/>
      <c r="Z169" s="27"/>
      <c r="AA169" s="27"/>
      <c r="AB169" s="27"/>
      <c r="AC169" s="27"/>
      <c r="AD169" s="27"/>
      <c r="AE169" s="27"/>
      <c r="AF169" s="93"/>
    </row>
    <row r="170" ht="13.5" customHeight="1">
      <c r="A170" s="175"/>
      <c r="B170" s="27"/>
      <c r="C170" s="27"/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  <c r="Y170" s="27"/>
      <c r="Z170" s="27"/>
      <c r="AA170" s="27"/>
      <c r="AB170" s="27"/>
      <c r="AC170" s="27"/>
      <c r="AD170" s="27"/>
      <c r="AE170" s="27"/>
      <c r="AF170" s="93"/>
    </row>
    <row r="171" ht="13.5" customHeight="1">
      <c r="A171" s="175"/>
      <c r="B171" s="27"/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7"/>
      <c r="U171" s="27"/>
      <c r="V171" s="27"/>
      <c r="W171" s="27"/>
      <c r="X171" s="27"/>
      <c r="Y171" s="27"/>
      <c r="Z171" s="27"/>
      <c r="AA171" s="27"/>
      <c r="AB171" s="27"/>
      <c r="AC171" s="27"/>
      <c r="AD171" s="27"/>
      <c r="AE171" s="27"/>
      <c r="AF171" s="93"/>
    </row>
    <row r="172" ht="13.5" customHeight="1">
      <c r="A172" s="175"/>
      <c r="B172" s="27"/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  <c r="Y172" s="27"/>
      <c r="Z172" s="27"/>
      <c r="AA172" s="27"/>
      <c r="AB172" s="27"/>
      <c r="AC172" s="27"/>
      <c r="AD172" s="27"/>
      <c r="AE172" s="27"/>
      <c r="AF172" s="93"/>
    </row>
    <row r="173" ht="13.5" customHeight="1">
      <c r="A173" s="175"/>
      <c r="B173" s="27"/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  <c r="R173" s="27"/>
      <c r="S173" s="27"/>
      <c r="T173" s="27"/>
      <c r="U173" s="27"/>
      <c r="V173" s="27"/>
      <c r="W173" s="27"/>
      <c r="X173" s="27"/>
      <c r="Y173" s="27"/>
      <c r="Z173" s="27"/>
      <c r="AA173" s="27"/>
      <c r="AB173" s="27"/>
      <c r="AC173" s="27"/>
      <c r="AD173" s="27"/>
      <c r="AE173" s="27"/>
      <c r="AF173" s="93"/>
    </row>
    <row r="174" ht="13.5" customHeight="1">
      <c r="A174" s="175"/>
      <c r="B174" s="27"/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/>
      <c r="V174" s="27"/>
      <c r="W174" s="27"/>
      <c r="X174" s="27"/>
      <c r="Y174" s="27"/>
      <c r="Z174" s="27"/>
      <c r="AA174" s="27"/>
      <c r="AB174" s="27"/>
      <c r="AC174" s="27"/>
      <c r="AD174" s="27"/>
      <c r="AE174" s="27"/>
      <c r="AF174" s="93"/>
    </row>
    <row r="175" ht="13.5" customHeight="1">
      <c r="A175" s="175"/>
      <c r="B175" s="27"/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  <c r="R175" s="27"/>
      <c r="S175" s="27"/>
      <c r="T175" s="27"/>
      <c r="U175" s="27"/>
      <c r="V175" s="27"/>
      <c r="W175" s="27"/>
      <c r="X175" s="27"/>
      <c r="Y175" s="27"/>
      <c r="Z175" s="27"/>
      <c r="AA175" s="27"/>
      <c r="AB175" s="27"/>
      <c r="AC175" s="27"/>
      <c r="AD175" s="27"/>
      <c r="AE175" s="27"/>
      <c r="AF175" s="93"/>
    </row>
    <row r="176" ht="13.5" customHeight="1">
      <c r="A176" s="175"/>
      <c r="B176" s="27"/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7"/>
      <c r="Z176" s="27"/>
      <c r="AA176" s="27"/>
      <c r="AB176" s="27"/>
      <c r="AC176" s="27"/>
      <c r="AD176" s="27"/>
      <c r="AE176" s="27"/>
      <c r="AF176" s="93"/>
    </row>
    <row r="177" ht="13.5" customHeight="1">
      <c r="A177" s="175"/>
      <c r="B177" s="27"/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  <c r="V177" s="27"/>
      <c r="W177" s="27"/>
      <c r="X177" s="27"/>
      <c r="Y177" s="27"/>
      <c r="Z177" s="27"/>
      <c r="AA177" s="27"/>
      <c r="AB177" s="27"/>
      <c r="AC177" s="27"/>
      <c r="AD177" s="27"/>
      <c r="AE177" s="27"/>
      <c r="AF177" s="93"/>
    </row>
    <row r="178" ht="13.5" customHeight="1">
      <c r="A178" s="175"/>
      <c r="B178" s="27"/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27"/>
      <c r="Z178" s="27"/>
      <c r="AA178" s="27"/>
      <c r="AB178" s="27"/>
      <c r="AC178" s="27"/>
      <c r="AD178" s="27"/>
      <c r="AE178" s="27"/>
      <c r="AF178" s="93"/>
    </row>
    <row r="179" ht="13.5" customHeight="1">
      <c r="A179" s="175"/>
      <c r="B179" s="27"/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  <c r="W179" s="27"/>
      <c r="X179" s="27"/>
      <c r="Y179" s="27"/>
      <c r="Z179" s="27"/>
      <c r="AA179" s="27"/>
      <c r="AB179" s="27"/>
      <c r="AC179" s="27"/>
      <c r="AD179" s="27"/>
      <c r="AE179" s="27"/>
      <c r="AF179" s="93"/>
    </row>
    <row r="180" ht="13.5" customHeight="1">
      <c r="A180" s="175"/>
      <c r="B180" s="27"/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  <c r="Y180" s="27"/>
      <c r="Z180" s="27"/>
      <c r="AA180" s="27"/>
      <c r="AB180" s="27"/>
      <c r="AC180" s="27"/>
      <c r="AD180" s="27"/>
      <c r="AE180" s="27"/>
      <c r="AF180" s="93"/>
    </row>
    <row r="181" ht="13.5" customHeight="1">
      <c r="A181" s="175"/>
      <c r="B181" s="27"/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  <c r="R181" s="27"/>
      <c r="S181" s="27"/>
      <c r="T181" s="27"/>
      <c r="U181" s="27"/>
      <c r="V181" s="27"/>
      <c r="W181" s="27"/>
      <c r="X181" s="27"/>
      <c r="Y181" s="27"/>
      <c r="Z181" s="27"/>
      <c r="AA181" s="27"/>
      <c r="AB181" s="27"/>
      <c r="AC181" s="27"/>
      <c r="AD181" s="27"/>
      <c r="AE181" s="27"/>
      <c r="AF181" s="93"/>
    </row>
    <row r="182" ht="13.5" customHeight="1">
      <c r="A182" s="175"/>
      <c r="B182" s="27"/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  <c r="V182" s="27"/>
      <c r="W182" s="27"/>
      <c r="X182" s="27"/>
      <c r="Y182" s="27"/>
      <c r="Z182" s="27"/>
      <c r="AA182" s="27"/>
      <c r="AB182" s="27"/>
      <c r="AC182" s="27"/>
      <c r="AD182" s="27"/>
      <c r="AE182" s="27"/>
      <c r="AF182" s="93"/>
    </row>
    <row r="183" ht="13.5" customHeight="1">
      <c r="A183" s="175"/>
      <c r="B183" s="27"/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  <c r="R183" s="27"/>
      <c r="S183" s="27"/>
      <c r="T183" s="27"/>
      <c r="U183" s="27"/>
      <c r="V183" s="27"/>
      <c r="W183" s="27"/>
      <c r="X183" s="27"/>
      <c r="Y183" s="27"/>
      <c r="Z183" s="27"/>
      <c r="AA183" s="27"/>
      <c r="AB183" s="27"/>
      <c r="AC183" s="27"/>
      <c r="AD183" s="27"/>
      <c r="AE183" s="27"/>
      <c r="AF183" s="93"/>
    </row>
    <row r="184" ht="13.5" customHeight="1">
      <c r="A184" s="175"/>
      <c r="B184" s="27"/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27"/>
      <c r="AA184" s="27"/>
      <c r="AB184" s="27"/>
      <c r="AC184" s="27"/>
      <c r="AD184" s="27"/>
      <c r="AE184" s="27"/>
      <c r="AF184" s="93"/>
    </row>
    <row r="185" ht="13.5" customHeight="1">
      <c r="A185" s="175"/>
      <c r="B185" s="27"/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7"/>
      <c r="V185" s="27"/>
      <c r="W185" s="27"/>
      <c r="X185" s="27"/>
      <c r="Y185" s="27"/>
      <c r="Z185" s="27"/>
      <c r="AA185" s="27"/>
      <c r="AB185" s="27"/>
      <c r="AC185" s="27"/>
      <c r="AD185" s="27"/>
      <c r="AE185" s="27"/>
      <c r="AF185" s="93"/>
    </row>
    <row r="186" ht="13.5" customHeight="1">
      <c r="A186" s="175"/>
      <c r="B186" s="27"/>
      <c r="C186" s="27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  <c r="Z186" s="27"/>
      <c r="AA186" s="27"/>
      <c r="AB186" s="27"/>
      <c r="AC186" s="27"/>
      <c r="AD186" s="27"/>
      <c r="AE186" s="27"/>
      <c r="AF186" s="93"/>
    </row>
    <row r="187" ht="13.5" customHeight="1">
      <c r="A187" s="175"/>
      <c r="B187" s="27"/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27"/>
      <c r="U187" s="27"/>
      <c r="V187" s="27"/>
      <c r="W187" s="27"/>
      <c r="X187" s="27"/>
      <c r="Y187" s="27"/>
      <c r="Z187" s="27"/>
      <c r="AA187" s="27"/>
      <c r="AB187" s="27"/>
      <c r="AC187" s="27"/>
      <c r="AD187" s="27"/>
      <c r="AE187" s="27"/>
      <c r="AF187" s="93"/>
    </row>
    <row r="188" ht="13.5" customHeight="1">
      <c r="A188" s="175"/>
      <c r="B188" s="27"/>
      <c r="C188" s="27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27"/>
      <c r="Y188" s="27"/>
      <c r="Z188" s="27"/>
      <c r="AA188" s="27"/>
      <c r="AB188" s="27"/>
      <c r="AC188" s="27"/>
      <c r="AD188" s="27"/>
      <c r="AE188" s="27"/>
      <c r="AF188" s="93"/>
    </row>
    <row r="189" ht="13.5" customHeight="1">
      <c r="A189" s="175"/>
      <c r="B189" s="27"/>
      <c r="C189" s="27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  <c r="R189" s="27"/>
      <c r="S189" s="27"/>
      <c r="T189" s="27"/>
      <c r="U189" s="27"/>
      <c r="V189" s="27"/>
      <c r="W189" s="27"/>
      <c r="X189" s="27"/>
      <c r="Y189" s="27"/>
      <c r="Z189" s="27"/>
      <c r="AA189" s="27"/>
      <c r="AB189" s="27"/>
      <c r="AC189" s="27"/>
      <c r="AD189" s="27"/>
      <c r="AE189" s="27"/>
      <c r="AF189" s="93"/>
    </row>
    <row r="190" ht="13.5" customHeight="1">
      <c r="A190" s="175"/>
      <c r="B190" s="27"/>
      <c r="C190" s="27"/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27"/>
      <c r="Y190" s="27"/>
      <c r="Z190" s="27"/>
      <c r="AA190" s="27"/>
      <c r="AB190" s="27"/>
      <c r="AC190" s="27"/>
      <c r="AD190" s="27"/>
      <c r="AE190" s="27"/>
      <c r="AF190" s="93"/>
    </row>
    <row r="191" ht="13.5" customHeight="1">
      <c r="A191" s="175"/>
      <c r="B191" s="27"/>
      <c r="C191" s="27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  <c r="R191" s="27"/>
      <c r="S191" s="27"/>
      <c r="T191" s="27"/>
      <c r="U191" s="27"/>
      <c r="V191" s="27"/>
      <c r="W191" s="27"/>
      <c r="X191" s="27"/>
      <c r="Y191" s="27"/>
      <c r="Z191" s="27"/>
      <c r="AA191" s="27"/>
      <c r="AB191" s="27"/>
      <c r="AC191" s="27"/>
      <c r="AD191" s="27"/>
      <c r="AE191" s="27"/>
      <c r="AF191" s="93"/>
    </row>
    <row r="192" ht="13.5" customHeight="1">
      <c r="A192" s="175"/>
      <c r="B192" s="27"/>
      <c r="C192" s="27"/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27"/>
      <c r="Z192" s="27"/>
      <c r="AA192" s="27"/>
      <c r="AB192" s="27"/>
      <c r="AC192" s="27"/>
      <c r="AD192" s="27"/>
      <c r="AE192" s="27"/>
      <c r="AF192" s="93"/>
    </row>
    <row r="193" ht="13.5" customHeight="1">
      <c r="A193" s="175"/>
      <c r="B193" s="27"/>
      <c r="C193" s="27"/>
      <c r="D193" s="27"/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7"/>
      <c r="R193" s="27"/>
      <c r="S193" s="27"/>
      <c r="T193" s="27"/>
      <c r="U193" s="27"/>
      <c r="V193" s="27"/>
      <c r="W193" s="27"/>
      <c r="X193" s="27"/>
      <c r="Y193" s="27"/>
      <c r="Z193" s="27"/>
      <c r="AA193" s="27"/>
      <c r="AB193" s="27"/>
      <c r="AC193" s="27"/>
      <c r="AD193" s="27"/>
      <c r="AE193" s="27"/>
      <c r="AF193" s="93"/>
    </row>
    <row r="194" ht="13.5" customHeight="1">
      <c r="A194" s="175"/>
      <c r="B194" s="27"/>
      <c r="C194" s="27"/>
      <c r="D194" s="27"/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  <c r="R194" s="27"/>
      <c r="S194" s="27"/>
      <c r="T194" s="27"/>
      <c r="U194" s="27"/>
      <c r="V194" s="27"/>
      <c r="W194" s="27"/>
      <c r="X194" s="27"/>
      <c r="Y194" s="27"/>
      <c r="Z194" s="27"/>
      <c r="AA194" s="27"/>
      <c r="AB194" s="27"/>
      <c r="AC194" s="27"/>
      <c r="AD194" s="27"/>
      <c r="AE194" s="27"/>
      <c r="AF194" s="93"/>
    </row>
    <row r="195" ht="13.5" customHeight="1">
      <c r="A195" s="175"/>
      <c r="B195" s="27"/>
      <c r="C195" s="27"/>
      <c r="D195" s="27"/>
      <c r="E195" s="27"/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Q195" s="27"/>
      <c r="R195" s="27"/>
      <c r="S195" s="27"/>
      <c r="T195" s="27"/>
      <c r="U195" s="27"/>
      <c r="V195" s="27"/>
      <c r="W195" s="27"/>
      <c r="X195" s="27"/>
      <c r="Y195" s="27"/>
      <c r="Z195" s="27"/>
      <c r="AA195" s="27"/>
      <c r="AB195" s="27"/>
      <c r="AC195" s="27"/>
      <c r="AD195" s="27"/>
      <c r="AE195" s="27"/>
      <c r="AF195" s="93"/>
    </row>
    <row r="196" ht="13.5" customHeight="1">
      <c r="A196" s="175"/>
      <c r="B196" s="27"/>
      <c r="C196" s="27"/>
      <c r="D196" s="27"/>
      <c r="E196" s="27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Q196" s="27"/>
      <c r="R196" s="27"/>
      <c r="S196" s="27"/>
      <c r="T196" s="27"/>
      <c r="U196" s="27"/>
      <c r="V196" s="27"/>
      <c r="W196" s="27"/>
      <c r="X196" s="27"/>
      <c r="Y196" s="27"/>
      <c r="Z196" s="27"/>
      <c r="AA196" s="27"/>
      <c r="AB196" s="27"/>
      <c r="AC196" s="27"/>
      <c r="AD196" s="27"/>
      <c r="AE196" s="27"/>
      <c r="AF196" s="93"/>
    </row>
    <row r="197" ht="13.5" customHeight="1">
      <c r="A197" s="175"/>
      <c r="B197" s="27"/>
      <c r="C197" s="27"/>
      <c r="D197" s="27"/>
      <c r="E197" s="27"/>
      <c r="F197" s="27"/>
      <c r="G197" s="27"/>
      <c r="H197" s="27"/>
      <c r="I197" s="27"/>
      <c r="J197" s="27"/>
      <c r="K197" s="27"/>
      <c r="L197" s="27"/>
      <c r="M197" s="27"/>
      <c r="N197" s="27"/>
      <c r="O197" s="27"/>
      <c r="P197" s="27"/>
      <c r="Q197" s="27"/>
      <c r="R197" s="27"/>
      <c r="S197" s="27"/>
      <c r="T197" s="27"/>
      <c r="U197" s="27"/>
      <c r="V197" s="27"/>
      <c r="W197" s="27"/>
      <c r="X197" s="27"/>
      <c r="Y197" s="27"/>
      <c r="Z197" s="27"/>
      <c r="AA197" s="27"/>
      <c r="AB197" s="27"/>
      <c r="AC197" s="27"/>
      <c r="AD197" s="27"/>
      <c r="AE197" s="27"/>
      <c r="AF197" s="93"/>
    </row>
    <row r="198" ht="13.5" customHeight="1">
      <c r="A198" s="175"/>
      <c r="B198" s="27"/>
      <c r="C198" s="27"/>
      <c r="D198" s="27"/>
      <c r="E198" s="27"/>
      <c r="F198" s="27"/>
      <c r="G198" s="27"/>
      <c r="H198" s="27"/>
      <c r="I198" s="27"/>
      <c r="J198" s="27"/>
      <c r="K198" s="27"/>
      <c r="L198" s="27"/>
      <c r="M198" s="27"/>
      <c r="N198" s="27"/>
      <c r="O198" s="27"/>
      <c r="P198" s="27"/>
      <c r="Q198" s="27"/>
      <c r="R198" s="27"/>
      <c r="S198" s="27"/>
      <c r="T198" s="27"/>
      <c r="U198" s="27"/>
      <c r="V198" s="27"/>
      <c r="W198" s="27"/>
      <c r="X198" s="27"/>
      <c r="Y198" s="27"/>
      <c r="Z198" s="27"/>
      <c r="AA198" s="27"/>
      <c r="AB198" s="27"/>
      <c r="AC198" s="27"/>
      <c r="AD198" s="27"/>
      <c r="AE198" s="27"/>
      <c r="AF198" s="93"/>
    </row>
    <row r="199" ht="13.5" customHeight="1">
      <c r="A199" s="175"/>
      <c r="B199" s="27"/>
      <c r="C199" s="27"/>
      <c r="D199" s="27"/>
      <c r="E199" s="27"/>
      <c r="F199" s="27"/>
      <c r="G199" s="27"/>
      <c r="H199" s="27"/>
      <c r="I199" s="27"/>
      <c r="J199" s="27"/>
      <c r="K199" s="27"/>
      <c r="L199" s="27"/>
      <c r="M199" s="27"/>
      <c r="N199" s="27"/>
      <c r="O199" s="27"/>
      <c r="P199" s="27"/>
      <c r="Q199" s="27"/>
      <c r="R199" s="27"/>
      <c r="S199" s="27"/>
      <c r="T199" s="27"/>
      <c r="U199" s="27"/>
      <c r="V199" s="27"/>
      <c r="W199" s="27"/>
      <c r="X199" s="27"/>
      <c r="Y199" s="27"/>
      <c r="Z199" s="27"/>
      <c r="AA199" s="27"/>
      <c r="AB199" s="27"/>
      <c r="AC199" s="27"/>
      <c r="AD199" s="27"/>
      <c r="AE199" s="27"/>
      <c r="AF199" s="93"/>
    </row>
    <row r="200" ht="13.5" customHeight="1">
      <c r="A200" s="175"/>
      <c r="B200" s="27"/>
      <c r="C200" s="27"/>
      <c r="D200" s="27"/>
      <c r="E200" s="27"/>
      <c r="F200" s="27"/>
      <c r="G200" s="27"/>
      <c r="H200" s="27"/>
      <c r="I200" s="27"/>
      <c r="J200" s="27"/>
      <c r="K200" s="27"/>
      <c r="L200" s="27"/>
      <c r="M200" s="27"/>
      <c r="N200" s="27"/>
      <c r="O200" s="27"/>
      <c r="P200" s="27"/>
      <c r="Q200" s="27"/>
      <c r="R200" s="27"/>
      <c r="S200" s="27"/>
      <c r="T200" s="27"/>
      <c r="U200" s="27"/>
      <c r="V200" s="27"/>
      <c r="W200" s="27"/>
      <c r="X200" s="27"/>
      <c r="Y200" s="27"/>
      <c r="Z200" s="27"/>
      <c r="AA200" s="27"/>
      <c r="AB200" s="27"/>
      <c r="AC200" s="27"/>
      <c r="AD200" s="27"/>
      <c r="AE200" s="27"/>
      <c r="AF200" s="93"/>
    </row>
    <row r="201" ht="13.5" customHeight="1">
      <c r="A201" s="175"/>
      <c r="B201" s="27"/>
      <c r="C201" s="27"/>
      <c r="D201" s="27"/>
      <c r="E201" s="27"/>
      <c r="F201" s="27"/>
      <c r="G201" s="27"/>
      <c r="H201" s="27"/>
      <c r="I201" s="27"/>
      <c r="J201" s="27"/>
      <c r="K201" s="27"/>
      <c r="L201" s="27"/>
      <c r="M201" s="27"/>
      <c r="N201" s="27"/>
      <c r="O201" s="27"/>
      <c r="P201" s="27"/>
      <c r="Q201" s="27"/>
      <c r="R201" s="27"/>
      <c r="S201" s="27"/>
      <c r="T201" s="27"/>
      <c r="U201" s="27"/>
      <c r="V201" s="27"/>
      <c r="W201" s="27"/>
      <c r="X201" s="27"/>
      <c r="Y201" s="27"/>
      <c r="Z201" s="27"/>
      <c r="AA201" s="27"/>
      <c r="AB201" s="27"/>
      <c r="AC201" s="27"/>
      <c r="AD201" s="27"/>
      <c r="AE201" s="27"/>
      <c r="AF201" s="93"/>
    </row>
    <row r="202" ht="13.5" customHeight="1">
      <c r="A202" s="175"/>
      <c r="B202" s="27"/>
      <c r="C202" s="27"/>
      <c r="D202" s="27"/>
      <c r="E202" s="27"/>
      <c r="F202" s="27"/>
      <c r="G202" s="27"/>
      <c r="H202" s="27"/>
      <c r="I202" s="27"/>
      <c r="J202" s="27"/>
      <c r="K202" s="27"/>
      <c r="L202" s="27"/>
      <c r="M202" s="27"/>
      <c r="N202" s="27"/>
      <c r="O202" s="27"/>
      <c r="P202" s="27"/>
      <c r="Q202" s="27"/>
      <c r="R202" s="27"/>
      <c r="S202" s="27"/>
      <c r="T202" s="27"/>
      <c r="U202" s="27"/>
      <c r="V202" s="27"/>
      <c r="W202" s="27"/>
      <c r="X202" s="27"/>
      <c r="Y202" s="27"/>
      <c r="Z202" s="27"/>
      <c r="AA202" s="27"/>
      <c r="AB202" s="27"/>
      <c r="AC202" s="27"/>
      <c r="AD202" s="27"/>
      <c r="AE202" s="27"/>
      <c r="AF202" s="93"/>
    </row>
    <row r="203" ht="13.5" customHeight="1">
      <c r="A203" s="175"/>
      <c r="B203" s="27"/>
      <c r="C203" s="27"/>
      <c r="D203" s="27"/>
      <c r="E203" s="27"/>
      <c r="F203" s="27"/>
      <c r="G203" s="27"/>
      <c r="H203" s="27"/>
      <c r="I203" s="27"/>
      <c r="J203" s="27"/>
      <c r="K203" s="27"/>
      <c r="L203" s="27"/>
      <c r="M203" s="27"/>
      <c r="N203" s="27"/>
      <c r="O203" s="27"/>
      <c r="P203" s="27"/>
      <c r="Q203" s="27"/>
      <c r="R203" s="27"/>
      <c r="S203" s="27"/>
      <c r="T203" s="27"/>
      <c r="U203" s="27"/>
      <c r="V203" s="27"/>
      <c r="W203" s="27"/>
      <c r="X203" s="27"/>
      <c r="Y203" s="27"/>
      <c r="Z203" s="27"/>
      <c r="AA203" s="27"/>
      <c r="AB203" s="27"/>
      <c r="AC203" s="27"/>
      <c r="AD203" s="27"/>
      <c r="AE203" s="27"/>
      <c r="AF203" s="93"/>
    </row>
    <row r="204" ht="13.5" customHeight="1">
      <c r="A204" s="175"/>
      <c r="B204" s="27"/>
      <c r="C204" s="27"/>
      <c r="D204" s="27"/>
      <c r="E204" s="27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Q204" s="27"/>
      <c r="R204" s="27"/>
      <c r="S204" s="27"/>
      <c r="T204" s="27"/>
      <c r="U204" s="27"/>
      <c r="V204" s="27"/>
      <c r="W204" s="27"/>
      <c r="X204" s="27"/>
      <c r="Y204" s="27"/>
      <c r="Z204" s="27"/>
      <c r="AA204" s="27"/>
      <c r="AB204" s="27"/>
      <c r="AC204" s="27"/>
      <c r="AD204" s="27"/>
      <c r="AE204" s="27"/>
      <c r="AF204" s="93"/>
    </row>
    <row r="205" ht="13.5" customHeight="1">
      <c r="A205" s="175"/>
      <c r="B205" s="27"/>
      <c r="C205" s="27"/>
      <c r="D205" s="27"/>
      <c r="E205" s="27"/>
      <c r="F205" s="27"/>
      <c r="G205" s="27"/>
      <c r="H205" s="27"/>
      <c r="I205" s="27"/>
      <c r="J205" s="27"/>
      <c r="K205" s="27"/>
      <c r="L205" s="27"/>
      <c r="M205" s="27"/>
      <c r="N205" s="27"/>
      <c r="O205" s="27"/>
      <c r="P205" s="27"/>
      <c r="Q205" s="27"/>
      <c r="R205" s="27"/>
      <c r="S205" s="27"/>
      <c r="T205" s="27"/>
      <c r="U205" s="27"/>
      <c r="V205" s="27"/>
      <c r="W205" s="27"/>
      <c r="X205" s="27"/>
      <c r="Y205" s="27"/>
      <c r="Z205" s="27"/>
      <c r="AA205" s="27"/>
      <c r="AB205" s="27"/>
      <c r="AC205" s="27"/>
      <c r="AD205" s="27"/>
      <c r="AE205" s="27"/>
      <c r="AF205" s="93"/>
    </row>
    <row r="206" ht="13.5" customHeight="1">
      <c r="A206" s="175"/>
      <c r="B206" s="27"/>
      <c r="C206" s="27"/>
      <c r="D206" s="27"/>
      <c r="E206" s="27"/>
      <c r="F206" s="27"/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Q206" s="27"/>
      <c r="R206" s="27"/>
      <c r="S206" s="27"/>
      <c r="T206" s="27"/>
      <c r="U206" s="27"/>
      <c r="V206" s="27"/>
      <c r="W206" s="27"/>
      <c r="X206" s="27"/>
      <c r="Y206" s="27"/>
      <c r="Z206" s="27"/>
      <c r="AA206" s="27"/>
      <c r="AB206" s="27"/>
      <c r="AC206" s="27"/>
      <c r="AD206" s="27"/>
      <c r="AE206" s="27"/>
      <c r="AF206" s="93"/>
    </row>
    <row r="207" ht="13.5" customHeight="1">
      <c r="A207" s="175"/>
      <c r="B207" s="27"/>
      <c r="C207" s="27"/>
      <c r="D207" s="27"/>
      <c r="E207" s="27"/>
      <c r="F207" s="27"/>
      <c r="G207" s="27"/>
      <c r="H207" s="27"/>
      <c r="I207" s="27"/>
      <c r="J207" s="27"/>
      <c r="K207" s="27"/>
      <c r="L207" s="27"/>
      <c r="M207" s="27"/>
      <c r="N207" s="27"/>
      <c r="O207" s="27"/>
      <c r="P207" s="27"/>
      <c r="Q207" s="27"/>
      <c r="R207" s="27"/>
      <c r="S207" s="27"/>
      <c r="T207" s="27"/>
      <c r="U207" s="27"/>
      <c r="V207" s="27"/>
      <c r="W207" s="27"/>
      <c r="X207" s="27"/>
      <c r="Y207" s="27"/>
      <c r="Z207" s="27"/>
      <c r="AA207" s="27"/>
      <c r="AB207" s="27"/>
      <c r="AC207" s="27"/>
      <c r="AD207" s="27"/>
      <c r="AE207" s="27"/>
      <c r="AF207" s="93"/>
    </row>
    <row r="208" ht="13.5" customHeight="1">
      <c r="A208" s="175"/>
      <c r="B208" s="27"/>
      <c r="C208" s="27"/>
      <c r="D208" s="27"/>
      <c r="E208" s="27"/>
      <c r="F208" s="27"/>
      <c r="G208" s="27"/>
      <c r="H208" s="27"/>
      <c r="I208" s="27"/>
      <c r="J208" s="27"/>
      <c r="K208" s="27"/>
      <c r="L208" s="27"/>
      <c r="M208" s="27"/>
      <c r="N208" s="27"/>
      <c r="O208" s="27"/>
      <c r="P208" s="27"/>
      <c r="Q208" s="27"/>
      <c r="R208" s="27"/>
      <c r="S208" s="27"/>
      <c r="T208" s="27"/>
      <c r="U208" s="27"/>
      <c r="V208" s="27"/>
      <c r="W208" s="27"/>
      <c r="X208" s="27"/>
      <c r="Y208" s="27"/>
      <c r="Z208" s="27"/>
      <c r="AA208" s="27"/>
      <c r="AB208" s="27"/>
      <c r="AC208" s="27"/>
      <c r="AD208" s="27"/>
      <c r="AE208" s="27"/>
      <c r="AF208" s="93"/>
    </row>
    <row r="209" ht="13.5" customHeight="1">
      <c r="A209" s="175"/>
      <c r="B209" s="27"/>
      <c r="C209" s="27"/>
      <c r="D209" s="27"/>
      <c r="E209" s="27"/>
      <c r="F209" s="27"/>
      <c r="G209" s="27"/>
      <c r="H209" s="27"/>
      <c r="I209" s="27"/>
      <c r="J209" s="27"/>
      <c r="K209" s="27"/>
      <c r="L209" s="27"/>
      <c r="M209" s="27"/>
      <c r="N209" s="27"/>
      <c r="O209" s="27"/>
      <c r="P209" s="27"/>
      <c r="Q209" s="27"/>
      <c r="R209" s="27"/>
      <c r="S209" s="27"/>
      <c r="T209" s="27"/>
      <c r="U209" s="27"/>
      <c r="V209" s="27"/>
      <c r="W209" s="27"/>
      <c r="X209" s="27"/>
      <c r="Y209" s="27"/>
      <c r="Z209" s="27"/>
      <c r="AA209" s="27"/>
      <c r="AB209" s="27"/>
      <c r="AC209" s="27"/>
      <c r="AD209" s="27"/>
      <c r="AE209" s="27"/>
      <c r="AF209" s="93"/>
    </row>
    <row r="210" ht="13.5" customHeight="1">
      <c r="A210" s="175"/>
      <c r="B210" s="27"/>
      <c r="C210" s="27"/>
      <c r="D210" s="27"/>
      <c r="E210" s="27"/>
      <c r="F210" s="27"/>
      <c r="G210" s="27"/>
      <c r="H210" s="27"/>
      <c r="I210" s="27"/>
      <c r="J210" s="27"/>
      <c r="K210" s="27"/>
      <c r="L210" s="27"/>
      <c r="M210" s="27"/>
      <c r="N210" s="27"/>
      <c r="O210" s="27"/>
      <c r="P210" s="27"/>
      <c r="Q210" s="27"/>
      <c r="R210" s="27"/>
      <c r="S210" s="27"/>
      <c r="T210" s="27"/>
      <c r="U210" s="27"/>
      <c r="V210" s="27"/>
      <c r="W210" s="27"/>
      <c r="X210" s="27"/>
      <c r="Y210" s="27"/>
      <c r="Z210" s="27"/>
      <c r="AA210" s="27"/>
      <c r="AB210" s="27"/>
      <c r="AC210" s="27"/>
      <c r="AD210" s="27"/>
      <c r="AE210" s="27"/>
      <c r="AF210" s="93"/>
    </row>
    <row r="211" ht="13.5" customHeight="1">
      <c r="A211" s="175"/>
      <c r="B211" s="27"/>
      <c r="C211" s="27"/>
      <c r="D211" s="27"/>
      <c r="E211" s="27"/>
      <c r="F211" s="27"/>
      <c r="G211" s="27"/>
      <c r="H211" s="27"/>
      <c r="I211" s="27"/>
      <c r="J211" s="27"/>
      <c r="K211" s="27"/>
      <c r="L211" s="27"/>
      <c r="M211" s="27"/>
      <c r="N211" s="27"/>
      <c r="O211" s="27"/>
      <c r="P211" s="27"/>
      <c r="Q211" s="27"/>
      <c r="R211" s="27"/>
      <c r="S211" s="27"/>
      <c r="T211" s="27"/>
      <c r="U211" s="27"/>
      <c r="V211" s="27"/>
      <c r="W211" s="27"/>
      <c r="X211" s="27"/>
      <c r="Y211" s="27"/>
      <c r="Z211" s="27"/>
      <c r="AA211" s="27"/>
      <c r="AB211" s="27"/>
      <c r="AC211" s="27"/>
      <c r="AD211" s="27"/>
      <c r="AE211" s="27"/>
      <c r="AF211" s="93"/>
    </row>
    <row r="212" ht="13.5" customHeight="1">
      <c r="A212" s="175"/>
      <c r="B212" s="27"/>
      <c r="C212" s="27"/>
      <c r="D212" s="27"/>
      <c r="E212" s="27"/>
      <c r="F212" s="27"/>
      <c r="G212" s="27"/>
      <c r="H212" s="27"/>
      <c r="I212" s="27"/>
      <c r="J212" s="27"/>
      <c r="K212" s="27"/>
      <c r="L212" s="27"/>
      <c r="M212" s="27"/>
      <c r="N212" s="27"/>
      <c r="O212" s="27"/>
      <c r="P212" s="27"/>
      <c r="Q212" s="27"/>
      <c r="R212" s="27"/>
      <c r="S212" s="27"/>
      <c r="T212" s="27"/>
      <c r="U212" s="27"/>
      <c r="V212" s="27"/>
      <c r="W212" s="27"/>
      <c r="X212" s="27"/>
      <c r="Y212" s="27"/>
      <c r="Z212" s="27"/>
      <c r="AA212" s="27"/>
      <c r="AB212" s="27"/>
      <c r="AC212" s="27"/>
      <c r="AD212" s="27"/>
      <c r="AE212" s="27"/>
      <c r="AF212" s="93"/>
    </row>
    <row r="213" ht="13.5" customHeight="1">
      <c r="A213" s="175"/>
      <c r="B213" s="27"/>
      <c r="C213" s="27"/>
      <c r="D213" s="27"/>
      <c r="E213" s="27"/>
      <c r="F213" s="27"/>
      <c r="G213" s="27"/>
      <c r="H213" s="27"/>
      <c r="I213" s="27"/>
      <c r="J213" s="27"/>
      <c r="K213" s="27"/>
      <c r="L213" s="27"/>
      <c r="M213" s="27"/>
      <c r="N213" s="27"/>
      <c r="O213" s="27"/>
      <c r="P213" s="27"/>
      <c r="Q213" s="27"/>
      <c r="R213" s="27"/>
      <c r="S213" s="27"/>
      <c r="T213" s="27"/>
      <c r="U213" s="27"/>
      <c r="V213" s="27"/>
      <c r="W213" s="27"/>
      <c r="X213" s="27"/>
      <c r="Y213" s="27"/>
      <c r="Z213" s="27"/>
      <c r="AA213" s="27"/>
      <c r="AB213" s="27"/>
      <c r="AC213" s="27"/>
      <c r="AD213" s="27"/>
      <c r="AE213" s="27"/>
      <c r="AF213" s="93"/>
    </row>
    <row r="214" ht="13.5" customHeight="1">
      <c r="A214" s="175"/>
      <c r="B214" s="27"/>
      <c r="C214" s="27"/>
      <c r="D214" s="27"/>
      <c r="E214" s="27"/>
      <c r="F214" s="27"/>
      <c r="G214" s="27"/>
      <c r="H214" s="27"/>
      <c r="I214" s="27"/>
      <c r="J214" s="27"/>
      <c r="K214" s="27"/>
      <c r="L214" s="27"/>
      <c r="M214" s="27"/>
      <c r="N214" s="27"/>
      <c r="O214" s="27"/>
      <c r="P214" s="27"/>
      <c r="Q214" s="27"/>
      <c r="R214" s="27"/>
      <c r="S214" s="27"/>
      <c r="T214" s="27"/>
      <c r="U214" s="27"/>
      <c r="V214" s="27"/>
      <c r="W214" s="27"/>
      <c r="X214" s="27"/>
      <c r="Y214" s="27"/>
      <c r="Z214" s="27"/>
      <c r="AA214" s="27"/>
      <c r="AB214" s="27"/>
      <c r="AC214" s="27"/>
      <c r="AD214" s="27"/>
      <c r="AE214" s="27"/>
      <c r="AF214" s="93"/>
    </row>
    <row r="215" ht="13.5" customHeight="1">
      <c r="A215" s="175"/>
      <c r="B215" s="27"/>
      <c r="C215" s="27"/>
      <c r="D215" s="27"/>
      <c r="E215" s="27"/>
      <c r="F215" s="27"/>
      <c r="G215" s="27"/>
      <c r="H215" s="27"/>
      <c r="I215" s="27"/>
      <c r="J215" s="27"/>
      <c r="K215" s="27"/>
      <c r="L215" s="27"/>
      <c r="M215" s="27"/>
      <c r="N215" s="27"/>
      <c r="O215" s="27"/>
      <c r="P215" s="27"/>
      <c r="Q215" s="27"/>
      <c r="R215" s="27"/>
      <c r="S215" s="27"/>
      <c r="T215" s="27"/>
      <c r="U215" s="27"/>
      <c r="V215" s="27"/>
      <c r="W215" s="27"/>
      <c r="X215" s="27"/>
      <c r="Y215" s="27"/>
      <c r="Z215" s="27"/>
      <c r="AA215" s="27"/>
      <c r="AB215" s="27"/>
      <c r="AC215" s="27"/>
      <c r="AD215" s="27"/>
      <c r="AE215" s="27"/>
      <c r="AF215" s="93"/>
    </row>
    <row r="216" ht="13.5" customHeight="1">
      <c r="A216" s="175"/>
      <c r="B216" s="27"/>
      <c r="C216" s="27"/>
      <c r="D216" s="27"/>
      <c r="E216" s="27"/>
      <c r="F216" s="27"/>
      <c r="G216" s="27"/>
      <c r="H216" s="27"/>
      <c r="I216" s="27"/>
      <c r="J216" s="27"/>
      <c r="K216" s="27"/>
      <c r="L216" s="27"/>
      <c r="M216" s="27"/>
      <c r="N216" s="27"/>
      <c r="O216" s="27"/>
      <c r="P216" s="27"/>
      <c r="Q216" s="27"/>
      <c r="R216" s="27"/>
      <c r="S216" s="27"/>
      <c r="T216" s="27"/>
      <c r="U216" s="27"/>
      <c r="V216" s="27"/>
      <c r="W216" s="27"/>
      <c r="X216" s="27"/>
      <c r="Y216" s="27"/>
      <c r="Z216" s="27"/>
      <c r="AA216" s="27"/>
      <c r="AB216" s="27"/>
      <c r="AC216" s="27"/>
      <c r="AD216" s="27"/>
      <c r="AE216" s="27"/>
      <c r="AF216" s="93"/>
    </row>
    <row r="217" ht="13.5" customHeight="1">
      <c r="A217" s="175"/>
      <c r="B217" s="27"/>
      <c r="C217" s="27"/>
      <c r="D217" s="27"/>
      <c r="E217" s="27"/>
      <c r="F217" s="27"/>
      <c r="G217" s="27"/>
      <c r="H217" s="27"/>
      <c r="I217" s="27"/>
      <c r="J217" s="27"/>
      <c r="K217" s="27"/>
      <c r="L217" s="27"/>
      <c r="M217" s="27"/>
      <c r="N217" s="27"/>
      <c r="O217" s="27"/>
      <c r="P217" s="27"/>
      <c r="Q217" s="27"/>
      <c r="R217" s="27"/>
      <c r="S217" s="27"/>
      <c r="T217" s="27"/>
      <c r="U217" s="27"/>
      <c r="V217" s="27"/>
      <c r="W217" s="27"/>
      <c r="X217" s="27"/>
      <c r="Y217" s="27"/>
      <c r="Z217" s="27"/>
      <c r="AA217" s="27"/>
      <c r="AB217" s="27"/>
      <c r="AC217" s="27"/>
      <c r="AD217" s="27"/>
      <c r="AE217" s="27"/>
      <c r="AF217" s="93"/>
    </row>
    <row r="218" ht="13.5" customHeight="1">
      <c r="A218" s="175"/>
      <c r="B218" s="27"/>
      <c r="C218" s="27"/>
      <c r="D218" s="27"/>
      <c r="E218" s="27"/>
      <c r="F218" s="27"/>
      <c r="G218" s="27"/>
      <c r="H218" s="27"/>
      <c r="I218" s="27"/>
      <c r="J218" s="27"/>
      <c r="K218" s="27"/>
      <c r="L218" s="27"/>
      <c r="M218" s="27"/>
      <c r="N218" s="27"/>
      <c r="O218" s="27"/>
      <c r="P218" s="27"/>
      <c r="Q218" s="27"/>
      <c r="R218" s="27"/>
      <c r="S218" s="27"/>
      <c r="T218" s="27"/>
      <c r="U218" s="27"/>
      <c r="V218" s="27"/>
      <c r="W218" s="27"/>
      <c r="X218" s="27"/>
      <c r="Y218" s="27"/>
      <c r="Z218" s="27"/>
      <c r="AA218" s="27"/>
      <c r="AB218" s="27"/>
      <c r="AC218" s="27"/>
      <c r="AD218" s="27"/>
      <c r="AE218" s="27"/>
      <c r="AF218" s="93"/>
    </row>
    <row r="219" ht="13.5" customHeight="1">
      <c r="A219" s="175"/>
      <c r="B219" s="27"/>
      <c r="C219" s="27"/>
      <c r="D219" s="27"/>
      <c r="E219" s="27"/>
      <c r="F219" s="27"/>
      <c r="G219" s="27"/>
      <c r="H219" s="27"/>
      <c r="I219" s="27"/>
      <c r="J219" s="27"/>
      <c r="K219" s="27"/>
      <c r="L219" s="27"/>
      <c r="M219" s="27"/>
      <c r="N219" s="27"/>
      <c r="O219" s="27"/>
      <c r="P219" s="27"/>
      <c r="Q219" s="27"/>
      <c r="R219" s="27"/>
      <c r="S219" s="27"/>
      <c r="T219" s="27"/>
      <c r="U219" s="27"/>
      <c r="V219" s="27"/>
      <c r="W219" s="27"/>
      <c r="X219" s="27"/>
      <c r="Y219" s="27"/>
      <c r="Z219" s="27"/>
      <c r="AA219" s="27"/>
      <c r="AB219" s="27"/>
      <c r="AC219" s="27"/>
      <c r="AD219" s="27"/>
      <c r="AE219" s="27"/>
      <c r="AF219" s="93"/>
    </row>
    <row r="220" ht="13.5" customHeight="1">
      <c r="A220" s="175"/>
      <c r="B220" s="27"/>
      <c r="C220" s="27"/>
      <c r="D220" s="27"/>
      <c r="E220" s="27"/>
      <c r="F220" s="27"/>
      <c r="G220" s="27"/>
      <c r="H220" s="27"/>
      <c r="I220" s="27"/>
      <c r="J220" s="27"/>
      <c r="K220" s="27"/>
      <c r="L220" s="27"/>
      <c r="M220" s="27"/>
      <c r="N220" s="27"/>
      <c r="O220" s="27"/>
      <c r="P220" s="27"/>
      <c r="Q220" s="27"/>
      <c r="R220" s="27"/>
      <c r="S220" s="27"/>
      <c r="T220" s="27"/>
      <c r="U220" s="27"/>
      <c r="V220" s="27"/>
      <c r="W220" s="27"/>
      <c r="X220" s="27"/>
      <c r="Y220" s="27"/>
      <c r="Z220" s="27"/>
      <c r="AA220" s="27"/>
      <c r="AB220" s="27"/>
      <c r="AC220" s="27"/>
      <c r="AD220" s="27"/>
      <c r="AE220" s="27"/>
      <c r="AF220" s="93"/>
    </row>
    <row r="221" ht="13.5" customHeight="1">
      <c r="A221" s="175"/>
      <c r="B221" s="27"/>
      <c r="C221" s="27"/>
      <c r="D221" s="27"/>
      <c r="E221" s="27"/>
      <c r="F221" s="27"/>
      <c r="G221" s="27"/>
      <c r="H221" s="27"/>
      <c r="I221" s="27"/>
      <c r="J221" s="27"/>
      <c r="K221" s="27"/>
      <c r="L221" s="27"/>
      <c r="M221" s="27"/>
      <c r="N221" s="27"/>
      <c r="O221" s="27"/>
      <c r="P221" s="27"/>
      <c r="Q221" s="27"/>
      <c r="R221" s="27"/>
      <c r="S221" s="27"/>
      <c r="T221" s="27"/>
      <c r="U221" s="27"/>
      <c r="V221" s="27"/>
      <c r="W221" s="27"/>
      <c r="X221" s="27"/>
      <c r="Y221" s="27"/>
      <c r="Z221" s="27"/>
      <c r="AA221" s="27"/>
      <c r="AB221" s="27"/>
      <c r="AC221" s="27"/>
      <c r="AD221" s="27"/>
      <c r="AE221" s="27"/>
      <c r="AF221" s="93"/>
    </row>
    <row r="222" ht="13.5" customHeight="1">
      <c r="A222" s="175"/>
      <c r="B222" s="27"/>
      <c r="C222" s="27"/>
      <c r="D222" s="27"/>
      <c r="E222" s="27"/>
      <c r="F222" s="27"/>
      <c r="G222" s="27"/>
      <c r="H222" s="27"/>
      <c r="I222" s="27"/>
      <c r="J222" s="27"/>
      <c r="K222" s="27"/>
      <c r="L222" s="27"/>
      <c r="M222" s="27"/>
      <c r="N222" s="27"/>
      <c r="O222" s="27"/>
      <c r="P222" s="27"/>
      <c r="Q222" s="27"/>
      <c r="R222" s="27"/>
      <c r="S222" s="27"/>
      <c r="T222" s="27"/>
      <c r="U222" s="27"/>
      <c r="V222" s="27"/>
      <c r="W222" s="27"/>
      <c r="X222" s="27"/>
      <c r="Y222" s="27"/>
      <c r="Z222" s="27"/>
      <c r="AA222" s="27"/>
      <c r="AB222" s="27"/>
      <c r="AC222" s="27"/>
      <c r="AD222" s="27"/>
      <c r="AE222" s="27"/>
      <c r="AF222" s="93"/>
    </row>
    <row r="223" ht="13.5" customHeight="1">
      <c r="A223" s="175"/>
      <c r="B223" s="27"/>
      <c r="C223" s="27"/>
      <c r="D223" s="27"/>
      <c r="E223" s="27"/>
      <c r="F223" s="27"/>
      <c r="G223" s="27"/>
      <c r="H223" s="27"/>
      <c r="I223" s="27"/>
      <c r="J223" s="27"/>
      <c r="K223" s="27"/>
      <c r="L223" s="27"/>
      <c r="M223" s="27"/>
      <c r="N223" s="27"/>
      <c r="O223" s="27"/>
      <c r="P223" s="27"/>
      <c r="Q223" s="27"/>
      <c r="R223" s="27"/>
      <c r="S223" s="27"/>
      <c r="T223" s="27"/>
      <c r="U223" s="27"/>
      <c r="V223" s="27"/>
      <c r="W223" s="27"/>
      <c r="X223" s="27"/>
      <c r="Y223" s="27"/>
      <c r="Z223" s="27"/>
      <c r="AA223" s="27"/>
      <c r="AB223" s="27"/>
      <c r="AC223" s="27"/>
      <c r="AD223" s="27"/>
      <c r="AE223" s="27"/>
      <c r="AF223" s="93"/>
    </row>
    <row r="224" ht="13.5" customHeight="1">
      <c r="A224" s="175"/>
      <c r="B224" s="27"/>
      <c r="C224" s="27"/>
      <c r="D224" s="27"/>
      <c r="E224" s="27"/>
      <c r="F224" s="27"/>
      <c r="G224" s="27"/>
      <c r="H224" s="27"/>
      <c r="I224" s="27"/>
      <c r="J224" s="27"/>
      <c r="K224" s="27"/>
      <c r="L224" s="27"/>
      <c r="M224" s="27"/>
      <c r="N224" s="27"/>
      <c r="O224" s="27"/>
      <c r="P224" s="27"/>
      <c r="Q224" s="27"/>
      <c r="R224" s="27"/>
      <c r="S224" s="27"/>
      <c r="T224" s="27"/>
      <c r="U224" s="27"/>
      <c r="V224" s="27"/>
      <c r="W224" s="27"/>
      <c r="X224" s="27"/>
      <c r="Y224" s="27"/>
      <c r="Z224" s="27"/>
      <c r="AA224" s="27"/>
      <c r="AB224" s="27"/>
      <c r="AC224" s="27"/>
      <c r="AD224" s="27"/>
      <c r="AE224" s="27"/>
      <c r="AF224" s="93"/>
    </row>
    <row r="225" ht="13.5" customHeight="1">
      <c r="A225" s="175"/>
      <c r="B225" s="27"/>
      <c r="C225" s="27"/>
      <c r="D225" s="27"/>
      <c r="E225" s="27"/>
      <c r="F225" s="27"/>
      <c r="G225" s="27"/>
      <c r="H225" s="27"/>
      <c r="I225" s="27"/>
      <c r="J225" s="27"/>
      <c r="K225" s="27"/>
      <c r="L225" s="27"/>
      <c r="M225" s="27"/>
      <c r="N225" s="27"/>
      <c r="O225" s="27"/>
      <c r="P225" s="27"/>
      <c r="Q225" s="27"/>
      <c r="R225" s="27"/>
      <c r="S225" s="27"/>
      <c r="T225" s="27"/>
      <c r="U225" s="27"/>
      <c r="V225" s="27"/>
      <c r="W225" s="27"/>
      <c r="X225" s="27"/>
      <c r="Y225" s="27"/>
      <c r="Z225" s="27"/>
      <c r="AA225" s="27"/>
      <c r="AB225" s="27"/>
      <c r="AC225" s="27"/>
      <c r="AD225" s="27"/>
      <c r="AE225" s="27"/>
      <c r="AF225" s="93"/>
    </row>
    <row r="226" ht="13.5" customHeight="1">
      <c r="A226" s="175"/>
      <c r="B226" s="27"/>
      <c r="C226" s="27"/>
      <c r="D226" s="27"/>
      <c r="E226" s="27"/>
      <c r="F226" s="27"/>
      <c r="G226" s="27"/>
      <c r="H226" s="27"/>
      <c r="I226" s="27"/>
      <c r="J226" s="27"/>
      <c r="K226" s="27"/>
      <c r="L226" s="27"/>
      <c r="M226" s="27"/>
      <c r="N226" s="27"/>
      <c r="O226" s="27"/>
      <c r="P226" s="27"/>
      <c r="Q226" s="27"/>
      <c r="R226" s="27"/>
      <c r="S226" s="27"/>
      <c r="T226" s="27"/>
      <c r="U226" s="27"/>
      <c r="V226" s="27"/>
      <c r="W226" s="27"/>
      <c r="X226" s="27"/>
      <c r="Y226" s="27"/>
      <c r="Z226" s="27"/>
      <c r="AA226" s="27"/>
      <c r="AB226" s="27"/>
      <c r="AC226" s="27"/>
      <c r="AD226" s="27"/>
      <c r="AE226" s="27"/>
      <c r="AF226" s="93"/>
    </row>
    <row r="227" ht="13.5" customHeight="1">
      <c r="A227" s="175"/>
      <c r="B227" s="27"/>
      <c r="C227" s="27"/>
      <c r="D227" s="27"/>
      <c r="E227" s="27"/>
      <c r="F227" s="27"/>
      <c r="G227" s="27"/>
      <c r="H227" s="27"/>
      <c r="I227" s="27"/>
      <c r="J227" s="27"/>
      <c r="K227" s="27"/>
      <c r="L227" s="27"/>
      <c r="M227" s="27"/>
      <c r="N227" s="27"/>
      <c r="O227" s="27"/>
      <c r="P227" s="27"/>
      <c r="Q227" s="27"/>
      <c r="R227" s="27"/>
      <c r="S227" s="27"/>
      <c r="T227" s="27"/>
      <c r="U227" s="27"/>
      <c r="V227" s="27"/>
      <c r="W227" s="27"/>
      <c r="X227" s="27"/>
      <c r="Y227" s="27"/>
      <c r="Z227" s="27"/>
      <c r="AA227" s="27"/>
      <c r="AB227" s="27"/>
      <c r="AC227" s="27"/>
      <c r="AD227" s="27"/>
      <c r="AE227" s="27"/>
      <c r="AF227" s="93"/>
    </row>
    <row r="228" ht="13.5" customHeight="1">
      <c r="A228" s="175"/>
      <c r="B228" s="27"/>
      <c r="C228" s="27"/>
      <c r="D228" s="27"/>
      <c r="E228" s="27"/>
      <c r="F228" s="27"/>
      <c r="G228" s="27"/>
      <c r="H228" s="27"/>
      <c r="I228" s="27"/>
      <c r="J228" s="27"/>
      <c r="K228" s="27"/>
      <c r="L228" s="27"/>
      <c r="M228" s="27"/>
      <c r="N228" s="27"/>
      <c r="O228" s="27"/>
      <c r="P228" s="27"/>
      <c r="Q228" s="27"/>
      <c r="R228" s="27"/>
      <c r="S228" s="27"/>
      <c r="T228" s="27"/>
      <c r="U228" s="27"/>
      <c r="V228" s="27"/>
      <c r="W228" s="27"/>
      <c r="X228" s="27"/>
      <c r="Y228" s="27"/>
      <c r="Z228" s="27"/>
      <c r="AA228" s="27"/>
      <c r="AB228" s="27"/>
      <c r="AC228" s="27"/>
      <c r="AD228" s="27"/>
      <c r="AE228" s="27"/>
      <c r="AF228" s="93"/>
    </row>
    <row r="229" ht="13.5" customHeight="1">
      <c r="A229" s="175"/>
      <c r="B229" s="27"/>
      <c r="C229" s="27"/>
      <c r="D229" s="27"/>
      <c r="E229" s="27"/>
      <c r="F229" s="27"/>
      <c r="G229" s="27"/>
      <c r="H229" s="27"/>
      <c r="I229" s="27"/>
      <c r="J229" s="27"/>
      <c r="K229" s="27"/>
      <c r="L229" s="27"/>
      <c r="M229" s="27"/>
      <c r="N229" s="27"/>
      <c r="O229" s="27"/>
      <c r="P229" s="27"/>
      <c r="Q229" s="27"/>
      <c r="R229" s="27"/>
      <c r="S229" s="27"/>
      <c r="T229" s="27"/>
      <c r="U229" s="27"/>
      <c r="V229" s="27"/>
      <c r="W229" s="27"/>
      <c r="X229" s="27"/>
      <c r="Y229" s="27"/>
      <c r="Z229" s="27"/>
      <c r="AA229" s="27"/>
      <c r="AB229" s="27"/>
      <c r="AC229" s="27"/>
      <c r="AD229" s="27"/>
      <c r="AE229" s="27"/>
      <c r="AF229" s="93"/>
    </row>
    <row r="230" ht="13.5" customHeight="1">
      <c r="A230" s="175"/>
      <c r="B230" s="27"/>
      <c r="C230" s="27"/>
      <c r="D230" s="27"/>
      <c r="E230" s="27"/>
      <c r="F230" s="27"/>
      <c r="G230" s="27"/>
      <c r="H230" s="27"/>
      <c r="I230" s="27"/>
      <c r="J230" s="27"/>
      <c r="K230" s="27"/>
      <c r="L230" s="27"/>
      <c r="M230" s="27"/>
      <c r="N230" s="27"/>
      <c r="O230" s="27"/>
      <c r="P230" s="27"/>
      <c r="Q230" s="27"/>
      <c r="R230" s="27"/>
      <c r="S230" s="27"/>
      <c r="T230" s="27"/>
      <c r="U230" s="27"/>
      <c r="V230" s="27"/>
      <c r="W230" s="27"/>
      <c r="X230" s="27"/>
      <c r="Y230" s="27"/>
      <c r="Z230" s="27"/>
      <c r="AA230" s="27"/>
      <c r="AB230" s="27"/>
      <c r="AC230" s="27"/>
      <c r="AD230" s="27"/>
      <c r="AE230" s="27"/>
      <c r="AF230" s="93"/>
    </row>
    <row r="231" ht="13.5" customHeight="1">
      <c r="A231" s="175"/>
      <c r="B231" s="27"/>
      <c r="C231" s="27"/>
      <c r="D231" s="27"/>
      <c r="E231" s="27"/>
      <c r="F231" s="27"/>
      <c r="G231" s="27"/>
      <c r="H231" s="27"/>
      <c r="I231" s="27"/>
      <c r="J231" s="27"/>
      <c r="K231" s="27"/>
      <c r="L231" s="27"/>
      <c r="M231" s="27"/>
      <c r="N231" s="27"/>
      <c r="O231" s="27"/>
      <c r="P231" s="27"/>
      <c r="Q231" s="27"/>
      <c r="R231" s="27"/>
      <c r="S231" s="27"/>
      <c r="T231" s="27"/>
      <c r="U231" s="27"/>
      <c r="V231" s="27"/>
      <c r="W231" s="27"/>
      <c r="X231" s="27"/>
      <c r="Y231" s="27"/>
      <c r="Z231" s="27"/>
      <c r="AA231" s="27"/>
      <c r="AB231" s="27"/>
      <c r="AC231" s="27"/>
      <c r="AD231" s="27"/>
      <c r="AE231" s="27"/>
      <c r="AF231" s="93"/>
    </row>
    <row r="232" ht="13.5" customHeight="1">
      <c r="A232" s="175"/>
      <c r="B232" s="27"/>
      <c r="C232" s="27"/>
      <c r="D232" s="27"/>
      <c r="E232" s="27"/>
      <c r="F232" s="27"/>
      <c r="G232" s="27"/>
      <c r="H232" s="27"/>
      <c r="I232" s="27"/>
      <c r="J232" s="27"/>
      <c r="K232" s="27"/>
      <c r="L232" s="27"/>
      <c r="M232" s="27"/>
      <c r="N232" s="27"/>
      <c r="O232" s="27"/>
      <c r="P232" s="27"/>
      <c r="Q232" s="27"/>
      <c r="R232" s="27"/>
      <c r="S232" s="27"/>
      <c r="T232" s="27"/>
      <c r="U232" s="27"/>
      <c r="V232" s="27"/>
      <c r="W232" s="27"/>
      <c r="X232" s="27"/>
      <c r="Y232" s="27"/>
      <c r="Z232" s="27"/>
      <c r="AA232" s="27"/>
      <c r="AB232" s="27"/>
      <c r="AC232" s="27"/>
      <c r="AD232" s="27"/>
      <c r="AE232" s="27"/>
      <c r="AF232" s="93"/>
    </row>
    <row r="233" ht="13.5" customHeight="1">
      <c r="A233" s="175"/>
      <c r="B233" s="27"/>
      <c r="C233" s="27"/>
      <c r="D233" s="27"/>
      <c r="E233" s="27"/>
      <c r="F233" s="27"/>
      <c r="G233" s="27"/>
      <c r="H233" s="27"/>
      <c r="I233" s="27"/>
      <c r="J233" s="27"/>
      <c r="K233" s="27"/>
      <c r="L233" s="27"/>
      <c r="M233" s="27"/>
      <c r="N233" s="27"/>
      <c r="O233" s="27"/>
      <c r="P233" s="27"/>
      <c r="Q233" s="27"/>
      <c r="R233" s="27"/>
      <c r="S233" s="27"/>
      <c r="T233" s="27"/>
      <c r="U233" s="27"/>
      <c r="V233" s="27"/>
      <c r="W233" s="27"/>
      <c r="X233" s="27"/>
      <c r="Y233" s="27"/>
      <c r="Z233" s="27"/>
      <c r="AA233" s="27"/>
      <c r="AB233" s="27"/>
      <c r="AC233" s="27"/>
      <c r="AD233" s="27"/>
      <c r="AE233" s="27"/>
      <c r="AF233" s="93"/>
    </row>
    <row r="234" ht="13.5" customHeight="1">
      <c r="A234" s="175"/>
      <c r="B234" s="27"/>
      <c r="C234" s="27"/>
      <c r="D234" s="27"/>
      <c r="E234" s="27"/>
      <c r="F234" s="27"/>
      <c r="G234" s="27"/>
      <c r="H234" s="27"/>
      <c r="I234" s="27"/>
      <c r="J234" s="27"/>
      <c r="K234" s="27"/>
      <c r="L234" s="27"/>
      <c r="M234" s="27"/>
      <c r="N234" s="27"/>
      <c r="O234" s="27"/>
      <c r="P234" s="27"/>
      <c r="Q234" s="27"/>
      <c r="R234" s="27"/>
      <c r="S234" s="27"/>
      <c r="T234" s="27"/>
      <c r="U234" s="27"/>
      <c r="V234" s="27"/>
      <c r="W234" s="27"/>
      <c r="X234" s="27"/>
      <c r="Y234" s="27"/>
      <c r="Z234" s="27"/>
      <c r="AA234" s="27"/>
      <c r="AB234" s="27"/>
      <c r="AC234" s="27"/>
      <c r="AD234" s="27"/>
      <c r="AE234" s="27"/>
      <c r="AF234" s="93"/>
    </row>
    <row r="235" ht="13.5" customHeight="1">
      <c r="A235" s="175"/>
      <c r="B235" s="27"/>
      <c r="C235" s="27"/>
      <c r="D235" s="27"/>
      <c r="E235" s="27"/>
      <c r="F235" s="27"/>
      <c r="G235" s="27"/>
      <c r="H235" s="27"/>
      <c r="I235" s="27"/>
      <c r="J235" s="27"/>
      <c r="K235" s="27"/>
      <c r="L235" s="27"/>
      <c r="M235" s="27"/>
      <c r="N235" s="27"/>
      <c r="O235" s="27"/>
      <c r="P235" s="27"/>
      <c r="Q235" s="27"/>
      <c r="R235" s="27"/>
      <c r="S235" s="27"/>
      <c r="T235" s="27"/>
      <c r="U235" s="27"/>
      <c r="V235" s="27"/>
      <c r="W235" s="27"/>
      <c r="X235" s="27"/>
      <c r="Y235" s="27"/>
      <c r="Z235" s="27"/>
      <c r="AA235" s="27"/>
      <c r="AB235" s="27"/>
      <c r="AC235" s="27"/>
      <c r="AD235" s="27"/>
      <c r="AE235" s="27"/>
      <c r="AF235" s="93"/>
    </row>
    <row r="236" ht="13.5" customHeight="1">
      <c r="A236" s="175"/>
      <c r="B236" s="27"/>
      <c r="C236" s="27"/>
      <c r="D236" s="27"/>
      <c r="E236" s="27"/>
      <c r="F236" s="27"/>
      <c r="G236" s="27"/>
      <c r="H236" s="27"/>
      <c r="I236" s="27"/>
      <c r="J236" s="27"/>
      <c r="K236" s="27"/>
      <c r="L236" s="27"/>
      <c r="M236" s="27"/>
      <c r="N236" s="27"/>
      <c r="O236" s="27"/>
      <c r="P236" s="27"/>
      <c r="Q236" s="27"/>
      <c r="R236" s="27"/>
      <c r="S236" s="27"/>
      <c r="T236" s="27"/>
      <c r="U236" s="27"/>
      <c r="V236" s="27"/>
      <c r="W236" s="27"/>
      <c r="X236" s="27"/>
      <c r="Y236" s="27"/>
      <c r="Z236" s="27"/>
      <c r="AA236" s="27"/>
      <c r="AB236" s="27"/>
      <c r="AC236" s="27"/>
      <c r="AD236" s="27"/>
      <c r="AE236" s="27"/>
      <c r="AF236" s="93"/>
    </row>
    <row r="237" ht="13.5" customHeight="1">
      <c r="A237" s="175"/>
      <c r="B237" s="27"/>
      <c r="C237" s="27"/>
      <c r="D237" s="27"/>
      <c r="E237" s="27"/>
      <c r="F237" s="27"/>
      <c r="G237" s="27"/>
      <c r="H237" s="27"/>
      <c r="I237" s="27"/>
      <c r="J237" s="27"/>
      <c r="K237" s="27"/>
      <c r="L237" s="27"/>
      <c r="M237" s="27"/>
      <c r="N237" s="27"/>
      <c r="O237" s="27"/>
      <c r="P237" s="27"/>
      <c r="Q237" s="27"/>
      <c r="R237" s="27"/>
      <c r="S237" s="27"/>
      <c r="T237" s="27"/>
      <c r="U237" s="27"/>
      <c r="V237" s="27"/>
      <c r="W237" s="27"/>
      <c r="X237" s="27"/>
      <c r="Y237" s="27"/>
      <c r="Z237" s="27"/>
      <c r="AA237" s="27"/>
      <c r="AB237" s="27"/>
      <c r="AC237" s="27"/>
      <c r="AD237" s="27"/>
      <c r="AE237" s="27"/>
      <c r="AF237" s="93"/>
    </row>
    <row r="238" ht="13.5" customHeight="1">
      <c r="A238" s="175"/>
      <c r="B238" s="27"/>
      <c r="C238" s="27"/>
      <c r="D238" s="27"/>
      <c r="E238" s="27"/>
      <c r="F238" s="27"/>
      <c r="G238" s="27"/>
      <c r="H238" s="27"/>
      <c r="I238" s="27"/>
      <c r="J238" s="27"/>
      <c r="K238" s="27"/>
      <c r="L238" s="27"/>
      <c r="M238" s="27"/>
      <c r="N238" s="27"/>
      <c r="O238" s="27"/>
      <c r="P238" s="27"/>
      <c r="Q238" s="27"/>
      <c r="R238" s="27"/>
      <c r="S238" s="27"/>
      <c r="T238" s="27"/>
      <c r="U238" s="27"/>
      <c r="V238" s="27"/>
      <c r="W238" s="27"/>
      <c r="X238" s="27"/>
      <c r="Y238" s="27"/>
      <c r="Z238" s="27"/>
      <c r="AA238" s="27"/>
      <c r="AB238" s="27"/>
      <c r="AC238" s="27"/>
      <c r="AD238" s="27"/>
      <c r="AE238" s="27"/>
      <c r="AF238" s="93"/>
    </row>
    <row r="239" ht="13.5" customHeight="1">
      <c r="A239" s="175"/>
      <c r="B239" s="27"/>
      <c r="C239" s="27"/>
      <c r="D239" s="27"/>
      <c r="E239" s="27"/>
      <c r="F239" s="27"/>
      <c r="G239" s="27"/>
      <c r="H239" s="27"/>
      <c r="I239" s="27"/>
      <c r="J239" s="27"/>
      <c r="K239" s="27"/>
      <c r="L239" s="27"/>
      <c r="M239" s="27"/>
      <c r="N239" s="27"/>
      <c r="O239" s="27"/>
      <c r="P239" s="27"/>
      <c r="Q239" s="27"/>
      <c r="R239" s="27"/>
      <c r="S239" s="27"/>
      <c r="T239" s="27"/>
      <c r="U239" s="27"/>
      <c r="V239" s="27"/>
      <c r="W239" s="27"/>
      <c r="X239" s="27"/>
      <c r="Y239" s="27"/>
      <c r="Z239" s="27"/>
      <c r="AA239" s="27"/>
      <c r="AB239" s="27"/>
      <c r="AC239" s="27"/>
      <c r="AD239" s="27"/>
      <c r="AE239" s="27"/>
      <c r="AF239" s="93"/>
    </row>
    <row r="240" ht="13.5" customHeight="1">
      <c r="A240" s="175"/>
      <c r="B240" s="27"/>
      <c r="C240" s="27"/>
      <c r="D240" s="27"/>
      <c r="E240" s="27"/>
      <c r="F240" s="27"/>
      <c r="G240" s="27"/>
      <c r="H240" s="27"/>
      <c r="I240" s="27"/>
      <c r="J240" s="27"/>
      <c r="K240" s="27"/>
      <c r="L240" s="27"/>
      <c r="M240" s="27"/>
      <c r="N240" s="27"/>
      <c r="O240" s="27"/>
      <c r="P240" s="27"/>
      <c r="Q240" s="27"/>
      <c r="R240" s="27"/>
      <c r="S240" s="27"/>
      <c r="T240" s="27"/>
      <c r="U240" s="27"/>
      <c r="V240" s="27"/>
      <c r="W240" s="27"/>
      <c r="X240" s="27"/>
      <c r="Y240" s="27"/>
      <c r="Z240" s="27"/>
      <c r="AA240" s="27"/>
      <c r="AB240" s="27"/>
      <c r="AC240" s="27"/>
      <c r="AD240" s="27"/>
      <c r="AE240" s="27"/>
      <c r="AF240" s="93"/>
    </row>
    <row r="241" ht="13.5" customHeight="1">
      <c r="A241" s="175"/>
      <c r="B241" s="27"/>
      <c r="C241" s="27"/>
      <c r="D241" s="27"/>
      <c r="E241" s="27"/>
      <c r="F241" s="27"/>
      <c r="G241" s="27"/>
      <c r="H241" s="27"/>
      <c r="I241" s="27"/>
      <c r="J241" s="27"/>
      <c r="K241" s="27"/>
      <c r="L241" s="27"/>
      <c r="M241" s="27"/>
      <c r="N241" s="27"/>
      <c r="O241" s="27"/>
      <c r="P241" s="27"/>
      <c r="Q241" s="27"/>
      <c r="R241" s="27"/>
      <c r="S241" s="27"/>
      <c r="T241" s="27"/>
      <c r="U241" s="27"/>
      <c r="V241" s="27"/>
      <c r="W241" s="27"/>
      <c r="X241" s="27"/>
      <c r="Y241" s="27"/>
      <c r="Z241" s="27"/>
      <c r="AA241" s="27"/>
      <c r="AB241" s="27"/>
      <c r="AC241" s="27"/>
      <c r="AD241" s="27"/>
      <c r="AE241" s="27"/>
      <c r="AF241" s="93"/>
    </row>
    <row r="242" ht="13.5" customHeight="1">
      <c r="A242" s="175"/>
      <c r="B242" s="27"/>
      <c r="C242" s="27"/>
      <c r="D242" s="27"/>
      <c r="E242" s="27"/>
      <c r="F242" s="27"/>
      <c r="G242" s="27"/>
      <c r="H242" s="27"/>
      <c r="I242" s="27"/>
      <c r="J242" s="27"/>
      <c r="K242" s="27"/>
      <c r="L242" s="27"/>
      <c r="M242" s="27"/>
      <c r="N242" s="27"/>
      <c r="O242" s="27"/>
      <c r="P242" s="27"/>
      <c r="Q242" s="27"/>
      <c r="R242" s="27"/>
      <c r="S242" s="27"/>
      <c r="T242" s="27"/>
      <c r="U242" s="27"/>
      <c r="V242" s="27"/>
      <c r="W242" s="27"/>
      <c r="X242" s="27"/>
      <c r="Y242" s="27"/>
      <c r="Z242" s="27"/>
      <c r="AA242" s="27"/>
      <c r="AB242" s="27"/>
      <c r="AC242" s="27"/>
      <c r="AD242" s="27"/>
      <c r="AE242" s="27"/>
      <c r="AF242" s="93"/>
    </row>
    <row r="243" ht="13.5" customHeight="1">
      <c r="A243" s="175"/>
      <c r="B243" s="27"/>
      <c r="C243" s="27"/>
      <c r="D243" s="27"/>
      <c r="E243" s="27"/>
      <c r="F243" s="27"/>
      <c r="G243" s="27"/>
      <c r="H243" s="27"/>
      <c r="I243" s="27"/>
      <c r="J243" s="27"/>
      <c r="K243" s="27"/>
      <c r="L243" s="27"/>
      <c r="M243" s="27"/>
      <c r="N243" s="27"/>
      <c r="O243" s="27"/>
      <c r="P243" s="27"/>
      <c r="Q243" s="27"/>
      <c r="R243" s="27"/>
      <c r="S243" s="27"/>
      <c r="T243" s="27"/>
      <c r="U243" s="27"/>
      <c r="V243" s="27"/>
      <c r="W243" s="27"/>
      <c r="X243" s="27"/>
      <c r="Y243" s="27"/>
      <c r="Z243" s="27"/>
      <c r="AA243" s="27"/>
      <c r="AB243" s="27"/>
      <c r="AC243" s="27"/>
      <c r="AD243" s="27"/>
      <c r="AE243" s="27"/>
      <c r="AF243" s="93"/>
    </row>
    <row r="244" ht="13.5" customHeight="1">
      <c r="A244" s="175"/>
      <c r="B244" s="27"/>
      <c r="C244" s="27"/>
      <c r="D244" s="27"/>
      <c r="E244" s="27"/>
      <c r="F244" s="27"/>
      <c r="G244" s="27"/>
      <c r="H244" s="27"/>
      <c r="I244" s="27"/>
      <c r="J244" s="27"/>
      <c r="K244" s="27"/>
      <c r="L244" s="27"/>
      <c r="M244" s="27"/>
      <c r="N244" s="27"/>
      <c r="O244" s="27"/>
      <c r="P244" s="27"/>
      <c r="Q244" s="27"/>
      <c r="R244" s="27"/>
      <c r="S244" s="27"/>
      <c r="T244" s="27"/>
      <c r="U244" s="27"/>
      <c r="V244" s="27"/>
      <c r="W244" s="27"/>
      <c r="X244" s="27"/>
      <c r="Y244" s="27"/>
      <c r="Z244" s="27"/>
      <c r="AA244" s="27"/>
      <c r="AB244" s="27"/>
      <c r="AC244" s="27"/>
      <c r="AD244" s="27"/>
      <c r="AE244" s="27"/>
      <c r="AF244" s="93"/>
    </row>
    <row r="245" ht="13.5" customHeight="1">
      <c r="A245" s="175"/>
      <c r="B245" s="27"/>
      <c r="C245" s="27"/>
      <c r="D245" s="27"/>
      <c r="E245" s="27"/>
      <c r="F245" s="27"/>
      <c r="G245" s="27"/>
      <c r="H245" s="27"/>
      <c r="I245" s="27"/>
      <c r="J245" s="27"/>
      <c r="K245" s="27"/>
      <c r="L245" s="27"/>
      <c r="M245" s="27"/>
      <c r="N245" s="27"/>
      <c r="O245" s="27"/>
      <c r="P245" s="27"/>
      <c r="Q245" s="27"/>
      <c r="R245" s="27"/>
      <c r="S245" s="27"/>
      <c r="T245" s="27"/>
      <c r="U245" s="27"/>
      <c r="V245" s="27"/>
      <c r="W245" s="27"/>
      <c r="X245" s="27"/>
      <c r="Y245" s="27"/>
      <c r="Z245" s="27"/>
      <c r="AA245" s="27"/>
      <c r="AB245" s="27"/>
      <c r="AC245" s="27"/>
      <c r="AD245" s="27"/>
      <c r="AE245" s="27"/>
      <c r="AF245" s="93"/>
    </row>
    <row r="246" ht="13.5" customHeight="1">
      <c r="A246" s="175"/>
      <c r="B246" s="27"/>
      <c r="C246" s="27"/>
      <c r="D246" s="27"/>
      <c r="E246" s="27"/>
      <c r="F246" s="27"/>
      <c r="G246" s="27"/>
      <c r="H246" s="27"/>
      <c r="I246" s="27"/>
      <c r="J246" s="27"/>
      <c r="K246" s="27"/>
      <c r="L246" s="27"/>
      <c r="M246" s="27"/>
      <c r="N246" s="27"/>
      <c r="O246" s="27"/>
      <c r="P246" s="27"/>
      <c r="Q246" s="27"/>
      <c r="R246" s="27"/>
      <c r="S246" s="27"/>
      <c r="T246" s="27"/>
      <c r="U246" s="27"/>
      <c r="V246" s="27"/>
      <c r="W246" s="27"/>
      <c r="X246" s="27"/>
      <c r="Y246" s="27"/>
      <c r="Z246" s="27"/>
      <c r="AA246" s="27"/>
      <c r="AB246" s="27"/>
      <c r="AC246" s="27"/>
      <c r="AD246" s="27"/>
      <c r="AE246" s="27"/>
      <c r="AF246" s="93"/>
    </row>
    <row r="247" ht="13.5" customHeight="1">
      <c r="A247" s="175"/>
      <c r="B247" s="27"/>
      <c r="C247" s="27"/>
      <c r="D247" s="27"/>
      <c r="E247" s="27"/>
      <c r="F247" s="27"/>
      <c r="G247" s="27"/>
      <c r="H247" s="27"/>
      <c r="I247" s="27"/>
      <c r="J247" s="27"/>
      <c r="K247" s="27"/>
      <c r="L247" s="27"/>
      <c r="M247" s="27"/>
      <c r="N247" s="27"/>
      <c r="O247" s="27"/>
      <c r="P247" s="27"/>
      <c r="Q247" s="27"/>
      <c r="R247" s="27"/>
      <c r="S247" s="27"/>
      <c r="T247" s="27"/>
      <c r="U247" s="27"/>
      <c r="V247" s="27"/>
      <c r="W247" s="27"/>
      <c r="X247" s="27"/>
      <c r="Y247" s="27"/>
      <c r="Z247" s="27"/>
      <c r="AA247" s="27"/>
      <c r="AB247" s="27"/>
      <c r="AC247" s="27"/>
      <c r="AD247" s="27"/>
      <c r="AE247" s="27"/>
      <c r="AF247" s="93"/>
    </row>
    <row r="248" ht="13.5" customHeight="1">
      <c r="A248" s="175"/>
      <c r="B248" s="27"/>
      <c r="C248" s="27"/>
      <c r="D248" s="27"/>
      <c r="E248" s="27"/>
      <c r="F248" s="27"/>
      <c r="G248" s="27"/>
      <c r="H248" s="27"/>
      <c r="I248" s="27"/>
      <c r="J248" s="27"/>
      <c r="K248" s="27"/>
      <c r="L248" s="27"/>
      <c r="M248" s="27"/>
      <c r="N248" s="27"/>
      <c r="O248" s="27"/>
      <c r="P248" s="27"/>
      <c r="Q248" s="27"/>
      <c r="R248" s="27"/>
      <c r="S248" s="27"/>
      <c r="T248" s="27"/>
      <c r="U248" s="27"/>
      <c r="V248" s="27"/>
      <c r="W248" s="27"/>
      <c r="X248" s="27"/>
      <c r="Y248" s="27"/>
      <c r="Z248" s="27"/>
      <c r="AA248" s="27"/>
      <c r="AB248" s="27"/>
      <c r="AC248" s="27"/>
      <c r="AD248" s="27"/>
      <c r="AE248" s="27"/>
      <c r="AF248" s="93"/>
    </row>
    <row r="249" ht="13.5" customHeight="1">
      <c r="A249" s="175"/>
      <c r="B249" s="27"/>
      <c r="C249" s="27"/>
      <c r="D249" s="27"/>
      <c r="E249" s="27"/>
      <c r="F249" s="27"/>
      <c r="G249" s="27"/>
      <c r="H249" s="27"/>
      <c r="I249" s="27"/>
      <c r="J249" s="27"/>
      <c r="K249" s="27"/>
      <c r="L249" s="27"/>
      <c r="M249" s="27"/>
      <c r="N249" s="27"/>
      <c r="O249" s="27"/>
      <c r="P249" s="27"/>
      <c r="Q249" s="27"/>
      <c r="R249" s="27"/>
      <c r="S249" s="27"/>
      <c r="T249" s="27"/>
      <c r="U249" s="27"/>
      <c r="V249" s="27"/>
      <c r="W249" s="27"/>
      <c r="X249" s="27"/>
      <c r="Y249" s="27"/>
      <c r="Z249" s="27"/>
      <c r="AA249" s="27"/>
      <c r="AB249" s="27"/>
      <c r="AC249" s="27"/>
      <c r="AD249" s="27"/>
      <c r="AE249" s="27"/>
      <c r="AF249" s="93"/>
    </row>
    <row r="250" ht="13.5" customHeight="1">
      <c r="A250" s="175"/>
      <c r="B250" s="27"/>
      <c r="C250" s="27"/>
      <c r="D250" s="27"/>
      <c r="E250" s="27"/>
      <c r="F250" s="27"/>
      <c r="G250" s="27"/>
      <c r="H250" s="27"/>
      <c r="I250" s="27"/>
      <c r="J250" s="27"/>
      <c r="K250" s="27"/>
      <c r="L250" s="27"/>
      <c r="M250" s="27"/>
      <c r="N250" s="27"/>
      <c r="O250" s="27"/>
      <c r="P250" s="27"/>
      <c r="Q250" s="27"/>
      <c r="R250" s="27"/>
      <c r="S250" s="27"/>
      <c r="T250" s="27"/>
      <c r="U250" s="27"/>
      <c r="V250" s="27"/>
      <c r="W250" s="27"/>
      <c r="X250" s="27"/>
      <c r="Y250" s="27"/>
      <c r="Z250" s="27"/>
      <c r="AA250" s="27"/>
      <c r="AB250" s="27"/>
      <c r="AC250" s="27"/>
      <c r="AD250" s="27"/>
      <c r="AE250" s="27"/>
      <c r="AF250" s="93"/>
    </row>
    <row r="251" ht="13.5" customHeight="1">
      <c r="A251" s="175"/>
      <c r="B251" s="27"/>
      <c r="C251" s="27"/>
      <c r="D251" s="27"/>
      <c r="E251" s="27"/>
      <c r="F251" s="27"/>
      <c r="G251" s="27"/>
      <c r="H251" s="27"/>
      <c r="I251" s="27"/>
      <c r="J251" s="27"/>
      <c r="K251" s="27"/>
      <c r="L251" s="27"/>
      <c r="M251" s="27"/>
      <c r="N251" s="27"/>
      <c r="O251" s="27"/>
      <c r="P251" s="27"/>
      <c r="Q251" s="27"/>
      <c r="R251" s="27"/>
      <c r="S251" s="27"/>
      <c r="T251" s="27"/>
      <c r="U251" s="27"/>
      <c r="V251" s="27"/>
      <c r="W251" s="27"/>
      <c r="X251" s="27"/>
      <c r="Y251" s="27"/>
      <c r="Z251" s="27"/>
      <c r="AA251" s="27"/>
      <c r="AB251" s="27"/>
      <c r="AC251" s="27"/>
      <c r="AD251" s="27"/>
      <c r="AE251" s="27"/>
      <c r="AF251" s="93"/>
    </row>
    <row r="252" ht="13.5" customHeight="1">
      <c r="A252" s="175"/>
      <c r="B252" s="27"/>
      <c r="C252" s="27"/>
      <c r="D252" s="27"/>
      <c r="E252" s="27"/>
      <c r="F252" s="27"/>
      <c r="G252" s="27"/>
      <c r="H252" s="27"/>
      <c r="I252" s="27"/>
      <c r="J252" s="27"/>
      <c r="K252" s="27"/>
      <c r="L252" s="27"/>
      <c r="M252" s="27"/>
      <c r="N252" s="27"/>
      <c r="O252" s="27"/>
      <c r="P252" s="27"/>
      <c r="Q252" s="27"/>
      <c r="R252" s="27"/>
      <c r="S252" s="27"/>
      <c r="T252" s="27"/>
      <c r="U252" s="27"/>
      <c r="V252" s="27"/>
      <c r="W252" s="27"/>
      <c r="X252" s="27"/>
      <c r="Y252" s="27"/>
      <c r="Z252" s="27"/>
      <c r="AA252" s="27"/>
      <c r="AB252" s="27"/>
      <c r="AC252" s="27"/>
      <c r="AD252" s="27"/>
      <c r="AE252" s="27"/>
      <c r="AF252" s="93"/>
    </row>
    <row r="253" ht="13.5" customHeight="1">
      <c r="A253" s="175"/>
      <c r="B253" s="27"/>
      <c r="C253" s="27"/>
      <c r="D253" s="27"/>
      <c r="E253" s="27"/>
      <c r="F253" s="27"/>
      <c r="G253" s="27"/>
      <c r="H253" s="27"/>
      <c r="I253" s="27"/>
      <c r="J253" s="27"/>
      <c r="K253" s="27"/>
      <c r="L253" s="27"/>
      <c r="M253" s="27"/>
      <c r="N253" s="27"/>
      <c r="O253" s="27"/>
      <c r="P253" s="27"/>
      <c r="Q253" s="27"/>
      <c r="R253" s="27"/>
      <c r="S253" s="27"/>
      <c r="T253" s="27"/>
      <c r="U253" s="27"/>
      <c r="V253" s="27"/>
      <c r="W253" s="27"/>
      <c r="X253" s="27"/>
      <c r="Y253" s="27"/>
      <c r="Z253" s="27"/>
      <c r="AA253" s="27"/>
      <c r="AB253" s="27"/>
      <c r="AC253" s="27"/>
      <c r="AD253" s="27"/>
      <c r="AE253" s="27"/>
      <c r="AF253" s="93"/>
    </row>
    <row r="254" ht="13.5" customHeight="1">
      <c r="A254" s="175"/>
      <c r="B254" s="27"/>
      <c r="C254" s="27"/>
      <c r="D254" s="27"/>
      <c r="E254" s="27"/>
      <c r="F254" s="27"/>
      <c r="G254" s="27"/>
      <c r="H254" s="27"/>
      <c r="I254" s="27"/>
      <c r="J254" s="27"/>
      <c r="K254" s="27"/>
      <c r="L254" s="27"/>
      <c r="M254" s="27"/>
      <c r="N254" s="27"/>
      <c r="O254" s="27"/>
      <c r="P254" s="27"/>
      <c r="Q254" s="27"/>
      <c r="R254" s="27"/>
      <c r="S254" s="27"/>
      <c r="T254" s="27"/>
      <c r="U254" s="27"/>
      <c r="V254" s="27"/>
      <c r="W254" s="27"/>
      <c r="X254" s="27"/>
      <c r="Y254" s="27"/>
      <c r="Z254" s="27"/>
      <c r="AA254" s="27"/>
      <c r="AB254" s="27"/>
      <c r="AC254" s="27"/>
      <c r="AD254" s="27"/>
      <c r="AE254" s="27"/>
      <c r="AF254" s="93"/>
    </row>
    <row r="255" ht="13.5" customHeight="1">
      <c r="A255" s="175"/>
      <c r="B255" s="27"/>
      <c r="C255" s="27"/>
      <c r="D255" s="27"/>
      <c r="E255" s="27"/>
      <c r="F255" s="27"/>
      <c r="G255" s="27"/>
      <c r="H255" s="27"/>
      <c r="I255" s="27"/>
      <c r="J255" s="27"/>
      <c r="K255" s="27"/>
      <c r="L255" s="27"/>
      <c r="M255" s="27"/>
      <c r="N255" s="27"/>
      <c r="O255" s="27"/>
      <c r="P255" s="27"/>
      <c r="Q255" s="27"/>
      <c r="R255" s="27"/>
      <c r="S255" s="27"/>
      <c r="T255" s="27"/>
      <c r="U255" s="27"/>
      <c r="V255" s="27"/>
      <c r="W255" s="27"/>
      <c r="X255" s="27"/>
      <c r="Y255" s="27"/>
      <c r="Z255" s="27"/>
      <c r="AA255" s="27"/>
      <c r="AB255" s="27"/>
      <c r="AC255" s="27"/>
      <c r="AD255" s="27"/>
      <c r="AE255" s="27"/>
      <c r="AF255" s="93"/>
    </row>
    <row r="256" ht="13.5" customHeight="1">
      <c r="A256" s="175"/>
      <c r="B256" s="27"/>
      <c r="C256" s="27"/>
      <c r="D256" s="27"/>
      <c r="E256" s="27"/>
      <c r="F256" s="27"/>
      <c r="G256" s="27"/>
      <c r="H256" s="27"/>
      <c r="I256" s="27"/>
      <c r="J256" s="27"/>
      <c r="K256" s="27"/>
      <c r="L256" s="27"/>
      <c r="M256" s="27"/>
      <c r="N256" s="27"/>
      <c r="O256" s="27"/>
      <c r="P256" s="27"/>
      <c r="Q256" s="27"/>
      <c r="R256" s="27"/>
      <c r="S256" s="27"/>
      <c r="T256" s="27"/>
      <c r="U256" s="27"/>
      <c r="V256" s="27"/>
      <c r="W256" s="27"/>
      <c r="X256" s="27"/>
      <c r="Y256" s="27"/>
      <c r="Z256" s="27"/>
      <c r="AA256" s="27"/>
      <c r="AB256" s="27"/>
      <c r="AC256" s="27"/>
      <c r="AD256" s="27"/>
      <c r="AE256" s="27"/>
      <c r="AF256" s="93"/>
    </row>
    <row r="257" ht="13.5" customHeight="1">
      <c r="A257" s="175"/>
      <c r="B257" s="27"/>
      <c r="C257" s="27"/>
      <c r="D257" s="27"/>
      <c r="E257" s="27"/>
      <c r="F257" s="27"/>
      <c r="G257" s="27"/>
      <c r="H257" s="27"/>
      <c r="I257" s="27"/>
      <c r="J257" s="27"/>
      <c r="K257" s="27"/>
      <c r="L257" s="27"/>
      <c r="M257" s="27"/>
      <c r="N257" s="27"/>
      <c r="O257" s="27"/>
      <c r="P257" s="27"/>
      <c r="Q257" s="27"/>
      <c r="R257" s="27"/>
      <c r="S257" s="27"/>
      <c r="T257" s="27"/>
      <c r="U257" s="27"/>
      <c r="V257" s="27"/>
      <c r="W257" s="27"/>
      <c r="X257" s="27"/>
      <c r="Y257" s="27"/>
      <c r="Z257" s="27"/>
      <c r="AA257" s="27"/>
      <c r="AB257" s="27"/>
      <c r="AC257" s="27"/>
      <c r="AD257" s="27"/>
      <c r="AE257" s="27"/>
      <c r="AF257" s="93"/>
    </row>
    <row r="258" ht="13.5" customHeight="1">
      <c r="A258" s="175"/>
      <c r="B258" s="27"/>
      <c r="C258" s="27"/>
      <c r="D258" s="27"/>
      <c r="E258" s="27"/>
      <c r="F258" s="27"/>
      <c r="G258" s="27"/>
      <c r="H258" s="27"/>
      <c r="I258" s="27"/>
      <c r="J258" s="27"/>
      <c r="K258" s="27"/>
      <c r="L258" s="27"/>
      <c r="M258" s="27"/>
      <c r="N258" s="27"/>
      <c r="O258" s="27"/>
      <c r="P258" s="27"/>
      <c r="Q258" s="27"/>
      <c r="R258" s="27"/>
      <c r="S258" s="27"/>
      <c r="T258" s="27"/>
      <c r="U258" s="27"/>
      <c r="V258" s="27"/>
      <c r="W258" s="27"/>
      <c r="X258" s="27"/>
      <c r="Y258" s="27"/>
      <c r="Z258" s="27"/>
      <c r="AA258" s="27"/>
      <c r="AB258" s="27"/>
      <c r="AC258" s="27"/>
      <c r="AD258" s="27"/>
      <c r="AE258" s="27"/>
      <c r="AF258" s="93"/>
    </row>
    <row r="259" ht="13.5" customHeight="1">
      <c r="A259" s="175"/>
      <c r="B259" s="27"/>
      <c r="C259" s="27"/>
      <c r="D259" s="27"/>
      <c r="E259" s="27"/>
      <c r="F259" s="27"/>
      <c r="G259" s="27"/>
      <c r="H259" s="27"/>
      <c r="I259" s="27"/>
      <c r="J259" s="27"/>
      <c r="K259" s="27"/>
      <c r="L259" s="27"/>
      <c r="M259" s="27"/>
      <c r="N259" s="27"/>
      <c r="O259" s="27"/>
      <c r="P259" s="27"/>
      <c r="Q259" s="27"/>
      <c r="R259" s="27"/>
      <c r="S259" s="27"/>
      <c r="T259" s="27"/>
      <c r="U259" s="27"/>
      <c r="V259" s="27"/>
      <c r="W259" s="27"/>
      <c r="X259" s="27"/>
      <c r="Y259" s="27"/>
      <c r="Z259" s="27"/>
      <c r="AA259" s="27"/>
      <c r="AB259" s="27"/>
      <c r="AC259" s="27"/>
      <c r="AD259" s="27"/>
      <c r="AE259" s="27"/>
      <c r="AF259" s="93"/>
    </row>
    <row r="260" ht="13.5" customHeight="1">
      <c r="A260" s="175"/>
      <c r="B260" s="27"/>
      <c r="C260" s="27"/>
      <c r="D260" s="27"/>
      <c r="E260" s="27"/>
      <c r="F260" s="27"/>
      <c r="G260" s="27"/>
      <c r="H260" s="27"/>
      <c r="I260" s="27"/>
      <c r="J260" s="27"/>
      <c r="K260" s="27"/>
      <c r="L260" s="27"/>
      <c r="M260" s="27"/>
      <c r="N260" s="27"/>
      <c r="O260" s="27"/>
      <c r="P260" s="27"/>
      <c r="Q260" s="27"/>
      <c r="R260" s="27"/>
      <c r="S260" s="27"/>
      <c r="T260" s="27"/>
      <c r="U260" s="27"/>
      <c r="V260" s="27"/>
      <c r="W260" s="27"/>
      <c r="X260" s="27"/>
      <c r="Y260" s="27"/>
      <c r="Z260" s="27"/>
      <c r="AA260" s="27"/>
      <c r="AB260" s="27"/>
      <c r="AC260" s="27"/>
      <c r="AD260" s="27"/>
      <c r="AE260" s="27"/>
      <c r="AF260" s="93"/>
    </row>
    <row r="261" ht="13.5" customHeight="1">
      <c r="A261" s="175"/>
      <c r="B261" s="27"/>
      <c r="C261" s="27"/>
      <c r="D261" s="27"/>
      <c r="E261" s="27"/>
      <c r="F261" s="27"/>
      <c r="G261" s="27"/>
      <c r="H261" s="27"/>
      <c r="I261" s="27"/>
      <c r="J261" s="27"/>
      <c r="K261" s="27"/>
      <c r="L261" s="27"/>
      <c r="M261" s="27"/>
      <c r="N261" s="27"/>
      <c r="O261" s="27"/>
      <c r="P261" s="27"/>
      <c r="Q261" s="27"/>
      <c r="R261" s="27"/>
      <c r="S261" s="27"/>
      <c r="T261" s="27"/>
      <c r="U261" s="27"/>
      <c r="V261" s="27"/>
      <c r="W261" s="27"/>
      <c r="X261" s="27"/>
      <c r="Y261" s="27"/>
      <c r="Z261" s="27"/>
      <c r="AA261" s="27"/>
      <c r="AB261" s="27"/>
      <c r="AC261" s="27"/>
      <c r="AD261" s="27"/>
      <c r="AE261" s="27"/>
      <c r="AF261" s="93"/>
    </row>
    <row r="262" ht="13.5" customHeight="1">
      <c r="A262" s="175"/>
      <c r="B262" s="27"/>
      <c r="C262" s="27"/>
      <c r="D262" s="27"/>
      <c r="E262" s="27"/>
      <c r="F262" s="27"/>
      <c r="G262" s="27"/>
      <c r="H262" s="27"/>
      <c r="I262" s="27"/>
      <c r="J262" s="27"/>
      <c r="K262" s="27"/>
      <c r="L262" s="27"/>
      <c r="M262" s="27"/>
      <c r="N262" s="27"/>
      <c r="O262" s="27"/>
      <c r="P262" s="27"/>
      <c r="Q262" s="27"/>
      <c r="R262" s="27"/>
      <c r="S262" s="27"/>
      <c r="T262" s="27"/>
      <c r="U262" s="27"/>
      <c r="V262" s="27"/>
      <c r="W262" s="27"/>
      <c r="X262" s="27"/>
      <c r="Y262" s="27"/>
      <c r="Z262" s="27"/>
      <c r="AA262" s="27"/>
      <c r="AB262" s="27"/>
      <c r="AC262" s="27"/>
      <c r="AD262" s="27"/>
      <c r="AE262" s="27"/>
      <c r="AF262" s="93"/>
    </row>
    <row r="263" ht="13.5" customHeight="1">
      <c r="A263" s="175"/>
      <c r="B263" s="27"/>
      <c r="C263" s="27"/>
      <c r="D263" s="27"/>
      <c r="E263" s="27"/>
      <c r="F263" s="27"/>
      <c r="G263" s="27"/>
      <c r="H263" s="27"/>
      <c r="I263" s="27"/>
      <c r="J263" s="27"/>
      <c r="K263" s="27"/>
      <c r="L263" s="27"/>
      <c r="M263" s="27"/>
      <c r="N263" s="27"/>
      <c r="O263" s="27"/>
      <c r="P263" s="27"/>
      <c r="Q263" s="27"/>
      <c r="R263" s="27"/>
      <c r="S263" s="27"/>
      <c r="T263" s="27"/>
      <c r="U263" s="27"/>
      <c r="V263" s="27"/>
      <c r="W263" s="27"/>
      <c r="X263" s="27"/>
      <c r="Y263" s="27"/>
      <c r="Z263" s="27"/>
      <c r="AA263" s="27"/>
      <c r="AB263" s="27"/>
      <c r="AC263" s="27"/>
      <c r="AD263" s="27"/>
      <c r="AE263" s="27"/>
      <c r="AF263" s="93"/>
    </row>
    <row r="264" ht="13.5" customHeight="1">
      <c r="A264" s="175"/>
      <c r="B264" s="27"/>
      <c r="C264" s="27"/>
      <c r="D264" s="27"/>
      <c r="E264" s="27"/>
      <c r="F264" s="27"/>
      <c r="G264" s="27"/>
      <c r="H264" s="27"/>
      <c r="I264" s="27"/>
      <c r="J264" s="27"/>
      <c r="K264" s="27"/>
      <c r="L264" s="27"/>
      <c r="M264" s="27"/>
      <c r="N264" s="27"/>
      <c r="O264" s="27"/>
      <c r="P264" s="27"/>
      <c r="Q264" s="27"/>
      <c r="R264" s="27"/>
      <c r="S264" s="27"/>
      <c r="T264" s="27"/>
      <c r="U264" s="27"/>
      <c r="V264" s="27"/>
      <c r="W264" s="27"/>
      <c r="X264" s="27"/>
      <c r="Y264" s="27"/>
      <c r="Z264" s="27"/>
      <c r="AA264" s="27"/>
      <c r="AB264" s="27"/>
      <c r="AC264" s="27"/>
      <c r="AD264" s="27"/>
      <c r="AE264" s="27"/>
      <c r="AF264" s="93"/>
    </row>
    <row r="265" ht="13.5" customHeight="1">
      <c r="A265" s="175"/>
      <c r="B265" s="27"/>
      <c r="C265" s="27"/>
      <c r="D265" s="27"/>
      <c r="E265" s="27"/>
      <c r="F265" s="27"/>
      <c r="G265" s="27"/>
      <c r="H265" s="27"/>
      <c r="I265" s="27"/>
      <c r="J265" s="27"/>
      <c r="K265" s="27"/>
      <c r="L265" s="27"/>
      <c r="M265" s="27"/>
      <c r="N265" s="27"/>
      <c r="O265" s="27"/>
      <c r="P265" s="27"/>
      <c r="Q265" s="27"/>
      <c r="R265" s="27"/>
      <c r="S265" s="27"/>
      <c r="T265" s="27"/>
      <c r="U265" s="27"/>
      <c r="V265" s="27"/>
      <c r="W265" s="27"/>
      <c r="X265" s="27"/>
      <c r="Y265" s="27"/>
      <c r="Z265" s="27"/>
      <c r="AA265" s="27"/>
      <c r="AB265" s="27"/>
      <c r="AC265" s="27"/>
      <c r="AD265" s="27"/>
      <c r="AE265" s="27"/>
      <c r="AF265" s="93"/>
    </row>
    <row r="266" ht="13.5" customHeight="1">
      <c r="A266" s="175"/>
      <c r="B266" s="27"/>
      <c r="C266" s="27"/>
      <c r="D266" s="27"/>
      <c r="E266" s="27"/>
      <c r="F266" s="27"/>
      <c r="G266" s="27"/>
      <c r="H266" s="27"/>
      <c r="I266" s="27"/>
      <c r="J266" s="27"/>
      <c r="K266" s="27"/>
      <c r="L266" s="27"/>
      <c r="M266" s="27"/>
      <c r="N266" s="27"/>
      <c r="O266" s="27"/>
      <c r="P266" s="27"/>
      <c r="Q266" s="27"/>
      <c r="R266" s="27"/>
      <c r="S266" s="27"/>
      <c r="T266" s="27"/>
      <c r="U266" s="27"/>
      <c r="V266" s="27"/>
      <c r="W266" s="27"/>
      <c r="X266" s="27"/>
      <c r="Y266" s="27"/>
      <c r="Z266" s="27"/>
      <c r="AA266" s="27"/>
      <c r="AB266" s="27"/>
      <c r="AC266" s="27"/>
      <c r="AD266" s="27"/>
      <c r="AE266" s="27"/>
      <c r="AF266" s="93"/>
    </row>
    <row r="267" ht="13.5" customHeight="1">
      <c r="A267" s="175"/>
      <c r="B267" s="27"/>
      <c r="C267" s="27"/>
      <c r="D267" s="27"/>
      <c r="E267" s="27"/>
      <c r="F267" s="27"/>
      <c r="G267" s="27"/>
      <c r="H267" s="27"/>
      <c r="I267" s="27"/>
      <c r="J267" s="27"/>
      <c r="K267" s="27"/>
      <c r="L267" s="27"/>
      <c r="M267" s="27"/>
      <c r="N267" s="27"/>
      <c r="O267" s="27"/>
      <c r="P267" s="27"/>
      <c r="Q267" s="27"/>
      <c r="R267" s="27"/>
      <c r="S267" s="27"/>
      <c r="T267" s="27"/>
      <c r="U267" s="27"/>
      <c r="V267" s="27"/>
      <c r="W267" s="27"/>
      <c r="X267" s="27"/>
      <c r="Y267" s="27"/>
      <c r="Z267" s="27"/>
      <c r="AA267" s="27"/>
      <c r="AB267" s="27"/>
      <c r="AC267" s="27"/>
      <c r="AD267" s="27"/>
      <c r="AE267" s="27"/>
      <c r="AF267" s="93"/>
    </row>
    <row r="268" ht="13.5" customHeight="1">
      <c r="A268" s="175"/>
      <c r="B268" s="27"/>
      <c r="C268" s="27"/>
      <c r="D268" s="27"/>
      <c r="E268" s="27"/>
      <c r="F268" s="27"/>
      <c r="G268" s="27"/>
      <c r="H268" s="27"/>
      <c r="I268" s="27"/>
      <c r="J268" s="27"/>
      <c r="K268" s="27"/>
      <c r="L268" s="27"/>
      <c r="M268" s="27"/>
      <c r="N268" s="27"/>
      <c r="O268" s="27"/>
      <c r="P268" s="27"/>
      <c r="Q268" s="27"/>
      <c r="R268" s="27"/>
      <c r="S268" s="27"/>
      <c r="T268" s="27"/>
      <c r="U268" s="27"/>
      <c r="V268" s="27"/>
      <c r="W268" s="27"/>
      <c r="X268" s="27"/>
      <c r="Y268" s="27"/>
      <c r="Z268" s="27"/>
      <c r="AA268" s="27"/>
      <c r="AB268" s="27"/>
      <c r="AC268" s="27"/>
      <c r="AD268" s="27"/>
      <c r="AE268" s="27"/>
      <c r="AF268" s="93"/>
    </row>
    <row r="269" ht="13.5" customHeight="1">
      <c r="A269" s="175"/>
      <c r="B269" s="27"/>
      <c r="C269" s="27"/>
      <c r="D269" s="27"/>
      <c r="E269" s="27"/>
      <c r="F269" s="27"/>
      <c r="G269" s="27"/>
      <c r="H269" s="27"/>
      <c r="I269" s="27"/>
      <c r="J269" s="27"/>
      <c r="K269" s="27"/>
      <c r="L269" s="27"/>
      <c r="M269" s="27"/>
      <c r="N269" s="27"/>
      <c r="O269" s="27"/>
      <c r="P269" s="27"/>
      <c r="Q269" s="27"/>
      <c r="R269" s="27"/>
      <c r="S269" s="27"/>
      <c r="T269" s="27"/>
      <c r="U269" s="27"/>
      <c r="V269" s="27"/>
      <c r="W269" s="27"/>
      <c r="X269" s="27"/>
      <c r="Y269" s="27"/>
      <c r="Z269" s="27"/>
      <c r="AA269" s="27"/>
      <c r="AB269" s="27"/>
      <c r="AC269" s="27"/>
      <c r="AD269" s="27"/>
      <c r="AE269" s="27"/>
      <c r="AF269" s="93"/>
    </row>
    <row r="270" ht="13.5" customHeight="1">
      <c r="A270" s="175"/>
      <c r="B270" s="27"/>
      <c r="C270" s="27"/>
      <c r="D270" s="27"/>
      <c r="E270" s="27"/>
      <c r="F270" s="27"/>
      <c r="G270" s="27"/>
      <c r="H270" s="27"/>
      <c r="I270" s="27"/>
      <c r="J270" s="27"/>
      <c r="K270" s="27"/>
      <c r="L270" s="27"/>
      <c r="M270" s="27"/>
      <c r="N270" s="27"/>
      <c r="O270" s="27"/>
      <c r="P270" s="27"/>
      <c r="Q270" s="27"/>
      <c r="R270" s="27"/>
      <c r="S270" s="27"/>
      <c r="T270" s="27"/>
      <c r="U270" s="27"/>
      <c r="V270" s="27"/>
      <c r="W270" s="27"/>
      <c r="X270" s="27"/>
      <c r="Y270" s="27"/>
      <c r="Z270" s="27"/>
      <c r="AA270" s="27"/>
      <c r="AB270" s="27"/>
      <c r="AC270" s="27"/>
      <c r="AD270" s="27"/>
      <c r="AE270" s="27"/>
      <c r="AF270" s="93"/>
    </row>
    <row r="271" ht="13.5" customHeight="1">
      <c r="A271" s="175"/>
      <c r="B271" s="27"/>
      <c r="C271" s="27"/>
      <c r="D271" s="27"/>
      <c r="E271" s="27"/>
      <c r="F271" s="27"/>
      <c r="G271" s="27"/>
      <c r="H271" s="27"/>
      <c r="I271" s="27"/>
      <c r="J271" s="27"/>
      <c r="K271" s="27"/>
      <c r="L271" s="27"/>
      <c r="M271" s="27"/>
      <c r="N271" s="27"/>
      <c r="O271" s="27"/>
      <c r="P271" s="27"/>
      <c r="Q271" s="27"/>
      <c r="R271" s="27"/>
      <c r="S271" s="27"/>
      <c r="T271" s="27"/>
      <c r="U271" s="27"/>
      <c r="V271" s="27"/>
      <c r="W271" s="27"/>
      <c r="X271" s="27"/>
      <c r="Y271" s="27"/>
      <c r="Z271" s="27"/>
      <c r="AA271" s="27"/>
      <c r="AB271" s="27"/>
      <c r="AC271" s="27"/>
      <c r="AD271" s="27"/>
      <c r="AE271" s="27"/>
      <c r="AF271" s="93"/>
    </row>
    <row r="272" ht="13.5" customHeight="1">
      <c r="A272" s="175"/>
      <c r="B272" s="27"/>
      <c r="C272" s="27"/>
      <c r="D272" s="27"/>
      <c r="E272" s="27"/>
      <c r="F272" s="27"/>
      <c r="G272" s="27"/>
      <c r="H272" s="27"/>
      <c r="I272" s="27"/>
      <c r="J272" s="27"/>
      <c r="K272" s="27"/>
      <c r="L272" s="27"/>
      <c r="M272" s="27"/>
      <c r="N272" s="27"/>
      <c r="O272" s="27"/>
      <c r="P272" s="27"/>
      <c r="Q272" s="27"/>
      <c r="R272" s="27"/>
      <c r="S272" s="27"/>
      <c r="T272" s="27"/>
      <c r="U272" s="27"/>
      <c r="V272" s="27"/>
      <c r="W272" s="27"/>
      <c r="X272" s="27"/>
      <c r="Y272" s="27"/>
      <c r="Z272" s="27"/>
      <c r="AA272" s="27"/>
      <c r="AB272" s="27"/>
      <c r="AC272" s="27"/>
      <c r="AD272" s="27"/>
      <c r="AE272" s="27"/>
      <c r="AF272" s="93"/>
    </row>
    <row r="273" ht="13.5" customHeight="1">
      <c r="A273" s="175"/>
      <c r="B273" s="27"/>
      <c r="C273" s="27"/>
      <c r="D273" s="27"/>
      <c r="E273" s="27"/>
      <c r="F273" s="27"/>
      <c r="G273" s="27"/>
      <c r="H273" s="27"/>
      <c r="I273" s="27"/>
      <c r="J273" s="27"/>
      <c r="K273" s="27"/>
      <c r="L273" s="27"/>
      <c r="M273" s="27"/>
      <c r="N273" s="27"/>
      <c r="O273" s="27"/>
      <c r="P273" s="27"/>
      <c r="Q273" s="27"/>
      <c r="R273" s="27"/>
      <c r="S273" s="27"/>
      <c r="T273" s="27"/>
      <c r="U273" s="27"/>
      <c r="V273" s="27"/>
      <c r="W273" s="27"/>
      <c r="X273" s="27"/>
      <c r="Y273" s="27"/>
      <c r="Z273" s="27"/>
      <c r="AA273" s="27"/>
      <c r="AB273" s="27"/>
      <c r="AC273" s="27"/>
      <c r="AD273" s="27"/>
      <c r="AE273" s="27"/>
      <c r="AF273" s="93"/>
    </row>
    <row r="274" ht="13.5" customHeight="1">
      <c r="A274" s="175"/>
      <c r="B274" s="27"/>
      <c r="C274" s="27"/>
      <c r="D274" s="27"/>
      <c r="E274" s="27"/>
      <c r="F274" s="27"/>
      <c r="G274" s="27"/>
      <c r="H274" s="27"/>
      <c r="I274" s="27"/>
      <c r="J274" s="27"/>
      <c r="K274" s="27"/>
      <c r="L274" s="27"/>
      <c r="M274" s="27"/>
      <c r="N274" s="27"/>
      <c r="O274" s="27"/>
      <c r="P274" s="27"/>
      <c r="Q274" s="27"/>
      <c r="R274" s="27"/>
      <c r="S274" s="27"/>
      <c r="T274" s="27"/>
      <c r="U274" s="27"/>
      <c r="V274" s="27"/>
      <c r="W274" s="27"/>
      <c r="X274" s="27"/>
      <c r="Y274" s="27"/>
      <c r="Z274" s="27"/>
      <c r="AA274" s="27"/>
      <c r="AB274" s="27"/>
      <c r="AC274" s="27"/>
      <c r="AD274" s="27"/>
      <c r="AE274" s="27"/>
      <c r="AF274" s="93"/>
    </row>
    <row r="275" ht="13.5" customHeight="1">
      <c r="A275" s="175"/>
      <c r="B275" s="27"/>
      <c r="C275" s="27"/>
      <c r="D275" s="27"/>
      <c r="E275" s="27"/>
      <c r="F275" s="27"/>
      <c r="G275" s="27"/>
      <c r="H275" s="27"/>
      <c r="I275" s="27"/>
      <c r="J275" s="27"/>
      <c r="K275" s="27"/>
      <c r="L275" s="27"/>
      <c r="M275" s="27"/>
      <c r="N275" s="27"/>
      <c r="O275" s="27"/>
      <c r="P275" s="27"/>
      <c r="Q275" s="27"/>
      <c r="R275" s="27"/>
      <c r="S275" s="27"/>
      <c r="T275" s="27"/>
      <c r="U275" s="27"/>
      <c r="V275" s="27"/>
      <c r="W275" s="27"/>
      <c r="X275" s="27"/>
      <c r="Y275" s="27"/>
      <c r="Z275" s="27"/>
      <c r="AA275" s="27"/>
      <c r="AB275" s="27"/>
      <c r="AC275" s="27"/>
      <c r="AD275" s="27"/>
      <c r="AE275" s="27"/>
      <c r="AF275" s="93"/>
    </row>
    <row r="276" ht="13.5" customHeight="1">
      <c r="A276" s="175"/>
      <c r="B276" s="27"/>
      <c r="C276" s="27"/>
      <c r="D276" s="27"/>
      <c r="E276" s="27"/>
      <c r="F276" s="27"/>
      <c r="G276" s="27"/>
      <c r="H276" s="27"/>
      <c r="I276" s="27"/>
      <c r="J276" s="27"/>
      <c r="K276" s="27"/>
      <c r="L276" s="27"/>
      <c r="M276" s="27"/>
      <c r="N276" s="27"/>
      <c r="O276" s="27"/>
      <c r="P276" s="27"/>
      <c r="Q276" s="27"/>
      <c r="R276" s="27"/>
      <c r="S276" s="27"/>
      <c r="T276" s="27"/>
      <c r="U276" s="27"/>
      <c r="V276" s="27"/>
      <c r="W276" s="27"/>
      <c r="X276" s="27"/>
      <c r="Y276" s="27"/>
      <c r="Z276" s="27"/>
      <c r="AA276" s="27"/>
      <c r="AB276" s="27"/>
      <c r="AC276" s="27"/>
      <c r="AD276" s="27"/>
      <c r="AE276" s="27"/>
      <c r="AF276" s="93"/>
    </row>
    <row r="277" ht="13.5" customHeight="1">
      <c r="A277" s="175"/>
      <c r="B277" s="27"/>
      <c r="C277" s="27"/>
      <c r="D277" s="27"/>
      <c r="E277" s="27"/>
      <c r="F277" s="27"/>
      <c r="G277" s="27"/>
      <c r="H277" s="27"/>
      <c r="I277" s="27"/>
      <c r="J277" s="27"/>
      <c r="K277" s="27"/>
      <c r="L277" s="27"/>
      <c r="M277" s="27"/>
      <c r="N277" s="27"/>
      <c r="O277" s="27"/>
      <c r="P277" s="27"/>
      <c r="Q277" s="27"/>
      <c r="R277" s="27"/>
      <c r="S277" s="27"/>
      <c r="T277" s="27"/>
      <c r="U277" s="27"/>
      <c r="V277" s="27"/>
      <c r="W277" s="27"/>
      <c r="X277" s="27"/>
      <c r="Y277" s="27"/>
      <c r="Z277" s="27"/>
      <c r="AA277" s="27"/>
      <c r="AB277" s="27"/>
      <c r="AC277" s="27"/>
      <c r="AD277" s="27"/>
      <c r="AE277" s="27"/>
      <c r="AF277" s="93"/>
    </row>
    <row r="278" ht="13.5" customHeight="1">
      <c r="A278" s="175"/>
      <c r="B278" s="27"/>
      <c r="C278" s="27"/>
      <c r="D278" s="27"/>
      <c r="E278" s="27"/>
      <c r="F278" s="27"/>
      <c r="G278" s="27"/>
      <c r="H278" s="27"/>
      <c r="I278" s="27"/>
      <c r="J278" s="27"/>
      <c r="K278" s="27"/>
      <c r="L278" s="27"/>
      <c r="M278" s="27"/>
      <c r="N278" s="27"/>
      <c r="O278" s="27"/>
      <c r="P278" s="27"/>
      <c r="Q278" s="27"/>
      <c r="R278" s="27"/>
      <c r="S278" s="27"/>
      <c r="T278" s="27"/>
      <c r="U278" s="27"/>
      <c r="V278" s="27"/>
      <c r="W278" s="27"/>
      <c r="X278" s="27"/>
      <c r="Y278" s="27"/>
      <c r="Z278" s="27"/>
      <c r="AA278" s="27"/>
      <c r="AB278" s="27"/>
      <c r="AC278" s="27"/>
      <c r="AD278" s="27"/>
      <c r="AE278" s="27"/>
      <c r="AF278" s="93"/>
    </row>
    <row r="279" ht="13.5" customHeight="1">
      <c r="A279" s="175"/>
      <c r="B279" s="27"/>
      <c r="C279" s="27"/>
      <c r="D279" s="27"/>
      <c r="E279" s="27"/>
      <c r="F279" s="27"/>
      <c r="G279" s="27"/>
      <c r="H279" s="27"/>
      <c r="I279" s="27"/>
      <c r="J279" s="27"/>
      <c r="K279" s="27"/>
      <c r="L279" s="27"/>
      <c r="M279" s="27"/>
      <c r="N279" s="27"/>
      <c r="O279" s="27"/>
      <c r="P279" s="27"/>
      <c r="Q279" s="27"/>
      <c r="R279" s="27"/>
      <c r="S279" s="27"/>
      <c r="T279" s="27"/>
      <c r="U279" s="27"/>
      <c r="V279" s="27"/>
      <c r="W279" s="27"/>
      <c r="X279" s="27"/>
      <c r="Y279" s="27"/>
      <c r="Z279" s="27"/>
      <c r="AA279" s="27"/>
      <c r="AB279" s="27"/>
      <c r="AC279" s="27"/>
      <c r="AD279" s="27"/>
      <c r="AE279" s="27"/>
      <c r="AF279" s="93"/>
    </row>
    <row r="280" ht="13.5" customHeight="1">
      <c r="A280" s="175"/>
      <c r="B280" s="27"/>
      <c r="C280" s="27"/>
      <c r="D280" s="27"/>
      <c r="E280" s="27"/>
      <c r="F280" s="27"/>
      <c r="G280" s="27"/>
      <c r="H280" s="27"/>
      <c r="I280" s="27"/>
      <c r="J280" s="27"/>
      <c r="K280" s="27"/>
      <c r="L280" s="27"/>
      <c r="M280" s="27"/>
      <c r="N280" s="27"/>
      <c r="O280" s="27"/>
      <c r="P280" s="27"/>
      <c r="Q280" s="27"/>
      <c r="R280" s="27"/>
      <c r="S280" s="27"/>
      <c r="T280" s="27"/>
      <c r="U280" s="27"/>
      <c r="V280" s="27"/>
      <c r="W280" s="27"/>
      <c r="X280" s="27"/>
      <c r="Y280" s="27"/>
      <c r="Z280" s="27"/>
      <c r="AA280" s="27"/>
      <c r="AB280" s="27"/>
      <c r="AC280" s="27"/>
      <c r="AD280" s="27"/>
      <c r="AE280" s="27"/>
      <c r="AF280" s="93"/>
    </row>
    <row r="281" ht="13.5" customHeight="1">
      <c r="A281" s="175"/>
      <c r="B281" s="27"/>
      <c r="C281" s="27"/>
      <c r="D281" s="27"/>
      <c r="E281" s="27"/>
      <c r="F281" s="27"/>
      <c r="G281" s="27"/>
      <c r="H281" s="27"/>
      <c r="I281" s="27"/>
      <c r="J281" s="27"/>
      <c r="K281" s="27"/>
      <c r="L281" s="27"/>
      <c r="M281" s="27"/>
      <c r="N281" s="27"/>
      <c r="O281" s="27"/>
      <c r="P281" s="27"/>
      <c r="Q281" s="27"/>
      <c r="R281" s="27"/>
      <c r="S281" s="27"/>
      <c r="T281" s="27"/>
      <c r="U281" s="27"/>
      <c r="V281" s="27"/>
      <c r="W281" s="27"/>
      <c r="X281" s="27"/>
      <c r="Y281" s="27"/>
      <c r="Z281" s="27"/>
      <c r="AA281" s="27"/>
      <c r="AB281" s="27"/>
      <c r="AC281" s="27"/>
      <c r="AD281" s="27"/>
      <c r="AE281" s="27"/>
      <c r="AF281" s="93"/>
    </row>
    <row r="282" ht="13.5" customHeight="1">
      <c r="A282" s="175"/>
      <c r="B282" s="27"/>
      <c r="C282" s="27"/>
      <c r="D282" s="27"/>
      <c r="E282" s="27"/>
      <c r="F282" s="27"/>
      <c r="G282" s="27"/>
      <c r="H282" s="27"/>
      <c r="I282" s="27"/>
      <c r="J282" s="27"/>
      <c r="K282" s="27"/>
      <c r="L282" s="27"/>
      <c r="M282" s="27"/>
      <c r="N282" s="27"/>
      <c r="O282" s="27"/>
      <c r="P282" s="27"/>
      <c r="Q282" s="27"/>
      <c r="R282" s="27"/>
      <c r="S282" s="27"/>
      <c r="T282" s="27"/>
      <c r="U282" s="27"/>
      <c r="V282" s="27"/>
      <c r="W282" s="27"/>
      <c r="X282" s="27"/>
      <c r="Y282" s="27"/>
      <c r="Z282" s="27"/>
      <c r="AA282" s="27"/>
      <c r="AB282" s="27"/>
      <c r="AC282" s="27"/>
      <c r="AD282" s="27"/>
      <c r="AE282" s="27"/>
      <c r="AF282" s="93"/>
    </row>
    <row r="283" ht="13.5" customHeight="1">
      <c r="A283" s="175"/>
      <c r="B283" s="27"/>
      <c r="C283" s="27"/>
      <c r="D283" s="27"/>
      <c r="E283" s="27"/>
      <c r="F283" s="27"/>
      <c r="G283" s="27"/>
      <c r="H283" s="27"/>
      <c r="I283" s="27"/>
      <c r="J283" s="27"/>
      <c r="K283" s="27"/>
      <c r="L283" s="27"/>
      <c r="M283" s="27"/>
      <c r="N283" s="27"/>
      <c r="O283" s="27"/>
      <c r="P283" s="27"/>
      <c r="Q283" s="27"/>
      <c r="R283" s="27"/>
      <c r="S283" s="27"/>
      <c r="T283" s="27"/>
      <c r="U283" s="27"/>
      <c r="V283" s="27"/>
      <c r="W283" s="27"/>
      <c r="X283" s="27"/>
      <c r="Y283" s="27"/>
      <c r="Z283" s="27"/>
      <c r="AA283" s="27"/>
      <c r="AB283" s="27"/>
      <c r="AC283" s="27"/>
      <c r="AD283" s="27"/>
      <c r="AE283" s="27"/>
      <c r="AF283" s="93"/>
    </row>
    <row r="284" ht="13.5" customHeight="1">
      <c r="A284" s="175"/>
      <c r="B284" s="27"/>
      <c r="C284" s="27"/>
      <c r="D284" s="27"/>
      <c r="E284" s="27"/>
      <c r="F284" s="27"/>
      <c r="G284" s="27"/>
      <c r="H284" s="27"/>
      <c r="I284" s="27"/>
      <c r="J284" s="27"/>
      <c r="K284" s="27"/>
      <c r="L284" s="27"/>
      <c r="M284" s="27"/>
      <c r="N284" s="27"/>
      <c r="O284" s="27"/>
      <c r="P284" s="27"/>
      <c r="Q284" s="27"/>
      <c r="R284" s="27"/>
      <c r="S284" s="27"/>
      <c r="T284" s="27"/>
      <c r="U284" s="27"/>
      <c r="V284" s="27"/>
      <c r="W284" s="27"/>
      <c r="X284" s="27"/>
      <c r="Y284" s="27"/>
      <c r="Z284" s="27"/>
      <c r="AA284" s="27"/>
      <c r="AB284" s="27"/>
      <c r="AC284" s="27"/>
      <c r="AD284" s="27"/>
      <c r="AE284" s="27"/>
      <c r="AF284" s="93"/>
    </row>
    <row r="285" ht="13.5" customHeight="1">
      <c r="A285" s="175"/>
      <c r="B285" s="27"/>
      <c r="C285" s="27"/>
      <c r="D285" s="27"/>
      <c r="E285" s="27"/>
      <c r="F285" s="27"/>
      <c r="G285" s="27"/>
      <c r="H285" s="27"/>
      <c r="I285" s="27"/>
      <c r="J285" s="27"/>
      <c r="K285" s="27"/>
      <c r="L285" s="27"/>
      <c r="M285" s="27"/>
      <c r="N285" s="27"/>
      <c r="O285" s="27"/>
      <c r="P285" s="27"/>
      <c r="Q285" s="27"/>
      <c r="R285" s="27"/>
      <c r="S285" s="27"/>
      <c r="T285" s="27"/>
      <c r="U285" s="27"/>
      <c r="V285" s="27"/>
      <c r="W285" s="27"/>
      <c r="X285" s="27"/>
      <c r="Y285" s="27"/>
      <c r="Z285" s="27"/>
      <c r="AA285" s="27"/>
      <c r="AB285" s="27"/>
      <c r="AC285" s="27"/>
      <c r="AD285" s="27"/>
      <c r="AE285" s="27"/>
      <c r="AF285" s="93"/>
    </row>
    <row r="286" ht="13.5" customHeight="1">
      <c r="A286" s="175"/>
      <c r="B286" s="27"/>
      <c r="C286" s="27"/>
      <c r="D286" s="27"/>
      <c r="E286" s="27"/>
      <c r="F286" s="27"/>
      <c r="G286" s="27"/>
      <c r="H286" s="27"/>
      <c r="I286" s="27"/>
      <c r="J286" s="27"/>
      <c r="K286" s="27"/>
      <c r="L286" s="27"/>
      <c r="M286" s="27"/>
      <c r="N286" s="27"/>
      <c r="O286" s="27"/>
      <c r="P286" s="27"/>
      <c r="Q286" s="27"/>
      <c r="R286" s="27"/>
      <c r="S286" s="27"/>
      <c r="T286" s="27"/>
      <c r="U286" s="27"/>
      <c r="V286" s="27"/>
      <c r="W286" s="27"/>
      <c r="X286" s="27"/>
      <c r="Y286" s="27"/>
      <c r="Z286" s="27"/>
      <c r="AA286" s="27"/>
      <c r="AB286" s="27"/>
      <c r="AC286" s="27"/>
      <c r="AD286" s="27"/>
      <c r="AE286" s="27"/>
      <c r="AF286" s="93"/>
    </row>
    <row r="287" ht="13.5" customHeight="1">
      <c r="A287" s="175"/>
      <c r="B287" s="27"/>
      <c r="C287" s="27"/>
      <c r="D287" s="27"/>
      <c r="E287" s="27"/>
      <c r="F287" s="27"/>
      <c r="G287" s="27"/>
      <c r="H287" s="27"/>
      <c r="I287" s="27"/>
      <c r="J287" s="27"/>
      <c r="K287" s="27"/>
      <c r="L287" s="27"/>
      <c r="M287" s="27"/>
      <c r="N287" s="27"/>
      <c r="O287" s="27"/>
      <c r="P287" s="27"/>
      <c r="Q287" s="27"/>
      <c r="R287" s="27"/>
      <c r="S287" s="27"/>
      <c r="T287" s="27"/>
      <c r="U287" s="27"/>
      <c r="V287" s="27"/>
      <c r="W287" s="27"/>
      <c r="X287" s="27"/>
      <c r="Y287" s="27"/>
      <c r="Z287" s="27"/>
      <c r="AA287" s="27"/>
      <c r="AB287" s="27"/>
      <c r="AC287" s="27"/>
      <c r="AD287" s="27"/>
      <c r="AE287" s="27"/>
      <c r="AF287" s="93"/>
    </row>
    <row r="288" ht="13.5" customHeight="1">
      <c r="A288" s="175"/>
      <c r="B288" s="27"/>
      <c r="C288" s="27"/>
      <c r="D288" s="27"/>
      <c r="E288" s="27"/>
      <c r="F288" s="27"/>
      <c r="G288" s="27"/>
      <c r="H288" s="27"/>
      <c r="I288" s="27"/>
      <c r="J288" s="27"/>
      <c r="K288" s="27"/>
      <c r="L288" s="27"/>
      <c r="M288" s="27"/>
      <c r="N288" s="27"/>
      <c r="O288" s="27"/>
      <c r="P288" s="27"/>
      <c r="Q288" s="27"/>
      <c r="R288" s="27"/>
      <c r="S288" s="27"/>
      <c r="T288" s="27"/>
      <c r="U288" s="27"/>
      <c r="V288" s="27"/>
      <c r="W288" s="27"/>
      <c r="X288" s="27"/>
      <c r="Y288" s="27"/>
      <c r="Z288" s="27"/>
      <c r="AA288" s="27"/>
      <c r="AB288" s="27"/>
      <c r="AC288" s="27"/>
      <c r="AD288" s="27"/>
      <c r="AE288" s="27"/>
      <c r="AF288" s="93"/>
    </row>
    <row r="289" ht="13.5" customHeight="1">
      <c r="A289" s="175"/>
      <c r="B289" s="27"/>
      <c r="C289" s="27"/>
      <c r="D289" s="27"/>
      <c r="E289" s="27"/>
      <c r="F289" s="27"/>
      <c r="G289" s="27"/>
      <c r="H289" s="27"/>
      <c r="I289" s="27"/>
      <c r="J289" s="27"/>
      <c r="K289" s="27"/>
      <c r="L289" s="27"/>
      <c r="M289" s="27"/>
      <c r="N289" s="27"/>
      <c r="O289" s="27"/>
      <c r="P289" s="27"/>
      <c r="Q289" s="27"/>
      <c r="R289" s="27"/>
      <c r="S289" s="27"/>
      <c r="T289" s="27"/>
      <c r="U289" s="27"/>
      <c r="V289" s="27"/>
      <c r="W289" s="27"/>
      <c r="X289" s="27"/>
      <c r="Y289" s="27"/>
      <c r="Z289" s="27"/>
      <c r="AA289" s="27"/>
      <c r="AB289" s="27"/>
      <c r="AC289" s="27"/>
      <c r="AD289" s="27"/>
      <c r="AE289" s="27"/>
      <c r="AF289" s="93"/>
    </row>
    <row r="290" ht="13.5" customHeight="1">
      <c r="A290" s="175"/>
      <c r="B290" s="27"/>
      <c r="C290" s="27"/>
      <c r="D290" s="27"/>
      <c r="E290" s="27"/>
      <c r="F290" s="27"/>
      <c r="G290" s="27"/>
      <c r="H290" s="27"/>
      <c r="I290" s="27"/>
      <c r="J290" s="27"/>
      <c r="K290" s="27"/>
      <c r="L290" s="27"/>
      <c r="M290" s="27"/>
      <c r="N290" s="27"/>
      <c r="O290" s="27"/>
      <c r="P290" s="27"/>
      <c r="Q290" s="27"/>
      <c r="R290" s="27"/>
      <c r="S290" s="27"/>
      <c r="T290" s="27"/>
      <c r="U290" s="27"/>
      <c r="V290" s="27"/>
      <c r="W290" s="27"/>
      <c r="X290" s="27"/>
      <c r="Y290" s="27"/>
      <c r="Z290" s="27"/>
      <c r="AA290" s="27"/>
      <c r="AB290" s="27"/>
      <c r="AC290" s="27"/>
      <c r="AD290" s="27"/>
      <c r="AE290" s="27"/>
      <c r="AF290" s="93"/>
    </row>
    <row r="291" ht="13.5" customHeight="1">
      <c r="A291" s="175"/>
      <c r="B291" s="27"/>
      <c r="C291" s="27"/>
      <c r="D291" s="27"/>
      <c r="E291" s="27"/>
      <c r="F291" s="27"/>
      <c r="G291" s="27"/>
      <c r="H291" s="27"/>
      <c r="I291" s="27"/>
      <c r="J291" s="27"/>
      <c r="K291" s="27"/>
      <c r="L291" s="27"/>
      <c r="M291" s="27"/>
      <c r="N291" s="27"/>
      <c r="O291" s="27"/>
      <c r="P291" s="27"/>
      <c r="Q291" s="27"/>
      <c r="R291" s="27"/>
      <c r="S291" s="27"/>
      <c r="T291" s="27"/>
      <c r="U291" s="27"/>
      <c r="V291" s="27"/>
      <c r="W291" s="27"/>
      <c r="X291" s="27"/>
      <c r="Y291" s="27"/>
      <c r="Z291" s="27"/>
      <c r="AA291" s="27"/>
      <c r="AB291" s="27"/>
      <c r="AC291" s="27"/>
      <c r="AD291" s="27"/>
      <c r="AE291" s="27"/>
      <c r="AF291" s="93"/>
    </row>
    <row r="292" ht="13.5" customHeight="1">
      <c r="A292" s="175"/>
      <c r="B292" s="27"/>
      <c r="C292" s="27"/>
      <c r="D292" s="27"/>
      <c r="E292" s="27"/>
      <c r="F292" s="27"/>
      <c r="G292" s="27"/>
      <c r="H292" s="27"/>
      <c r="I292" s="27"/>
      <c r="J292" s="27"/>
      <c r="K292" s="27"/>
      <c r="L292" s="27"/>
      <c r="M292" s="27"/>
      <c r="N292" s="27"/>
      <c r="O292" s="27"/>
      <c r="P292" s="27"/>
      <c r="Q292" s="27"/>
      <c r="R292" s="27"/>
      <c r="S292" s="27"/>
      <c r="T292" s="27"/>
      <c r="U292" s="27"/>
      <c r="V292" s="27"/>
      <c r="W292" s="27"/>
      <c r="X292" s="27"/>
      <c r="Y292" s="27"/>
      <c r="Z292" s="27"/>
      <c r="AA292" s="27"/>
      <c r="AB292" s="27"/>
      <c r="AC292" s="27"/>
      <c r="AD292" s="27"/>
      <c r="AE292" s="27"/>
      <c r="AF292" s="93"/>
    </row>
    <row r="293" ht="13.5" customHeight="1">
      <c r="A293" s="175"/>
      <c r="B293" s="27"/>
      <c r="C293" s="27"/>
      <c r="D293" s="27"/>
      <c r="E293" s="27"/>
      <c r="F293" s="27"/>
      <c r="G293" s="27"/>
      <c r="H293" s="27"/>
      <c r="I293" s="27"/>
      <c r="J293" s="27"/>
      <c r="K293" s="27"/>
      <c r="L293" s="27"/>
      <c r="M293" s="27"/>
      <c r="N293" s="27"/>
      <c r="O293" s="27"/>
      <c r="P293" s="27"/>
      <c r="Q293" s="27"/>
      <c r="R293" s="27"/>
      <c r="S293" s="27"/>
      <c r="T293" s="27"/>
      <c r="U293" s="27"/>
      <c r="V293" s="27"/>
      <c r="W293" s="27"/>
      <c r="X293" s="27"/>
      <c r="Y293" s="27"/>
      <c r="Z293" s="27"/>
      <c r="AA293" s="27"/>
      <c r="AB293" s="27"/>
      <c r="AC293" s="27"/>
      <c r="AD293" s="27"/>
      <c r="AE293" s="27"/>
      <c r="AF293" s="93"/>
    </row>
    <row r="294" ht="13.5" customHeight="1">
      <c r="A294" s="175"/>
      <c r="B294" s="27"/>
      <c r="C294" s="27"/>
      <c r="D294" s="27"/>
      <c r="E294" s="27"/>
      <c r="F294" s="27"/>
      <c r="G294" s="27"/>
      <c r="H294" s="27"/>
      <c r="I294" s="27"/>
      <c r="J294" s="27"/>
      <c r="K294" s="27"/>
      <c r="L294" s="27"/>
      <c r="M294" s="27"/>
      <c r="N294" s="27"/>
      <c r="O294" s="27"/>
      <c r="P294" s="27"/>
      <c r="Q294" s="27"/>
      <c r="R294" s="27"/>
      <c r="S294" s="27"/>
      <c r="T294" s="27"/>
      <c r="U294" s="27"/>
      <c r="V294" s="27"/>
      <c r="W294" s="27"/>
      <c r="X294" s="27"/>
      <c r="Y294" s="27"/>
      <c r="Z294" s="27"/>
      <c r="AA294" s="27"/>
      <c r="AB294" s="27"/>
      <c r="AC294" s="27"/>
      <c r="AD294" s="27"/>
      <c r="AE294" s="27"/>
      <c r="AF294" s="93"/>
    </row>
    <row r="295" ht="13.5" customHeight="1">
      <c r="A295" s="175"/>
      <c r="B295" s="27"/>
      <c r="C295" s="27"/>
      <c r="D295" s="27"/>
      <c r="E295" s="27"/>
      <c r="F295" s="27"/>
      <c r="G295" s="27"/>
      <c r="H295" s="27"/>
      <c r="I295" s="27"/>
      <c r="J295" s="27"/>
      <c r="K295" s="27"/>
      <c r="L295" s="27"/>
      <c r="M295" s="27"/>
      <c r="N295" s="27"/>
      <c r="O295" s="27"/>
      <c r="P295" s="27"/>
      <c r="Q295" s="27"/>
      <c r="R295" s="27"/>
      <c r="S295" s="27"/>
      <c r="T295" s="27"/>
      <c r="U295" s="27"/>
      <c r="V295" s="27"/>
      <c r="W295" s="27"/>
      <c r="X295" s="27"/>
      <c r="Y295" s="27"/>
      <c r="Z295" s="27"/>
      <c r="AA295" s="27"/>
      <c r="AB295" s="27"/>
      <c r="AC295" s="27"/>
      <c r="AD295" s="27"/>
      <c r="AE295" s="27"/>
      <c r="AF295" s="93"/>
    </row>
    <row r="296" ht="13.5" customHeight="1">
      <c r="A296" s="175"/>
      <c r="B296" s="27"/>
      <c r="C296" s="27"/>
      <c r="D296" s="27"/>
      <c r="E296" s="27"/>
      <c r="F296" s="27"/>
      <c r="G296" s="27"/>
      <c r="H296" s="27"/>
      <c r="I296" s="27"/>
      <c r="J296" s="27"/>
      <c r="K296" s="27"/>
      <c r="L296" s="27"/>
      <c r="M296" s="27"/>
      <c r="N296" s="27"/>
      <c r="O296" s="27"/>
      <c r="P296" s="27"/>
      <c r="Q296" s="27"/>
      <c r="R296" s="27"/>
      <c r="S296" s="27"/>
      <c r="T296" s="27"/>
      <c r="U296" s="27"/>
      <c r="V296" s="27"/>
      <c r="W296" s="27"/>
      <c r="X296" s="27"/>
      <c r="Y296" s="27"/>
      <c r="Z296" s="27"/>
      <c r="AA296" s="27"/>
      <c r="AB296" s="27"/>
      <c r="AC296" s="27"/>
      <c r="AD296" s="27"/>
      <c r="AE296" s="27"/>
      <c r="AF296" s="93"/>
    </row>
    <row r="297" ht="13.5" customHeight="1">
      <c r="A297" s="175"/>
      <c r="B297" s="27"/>
      <c r="C297" s="27"/>
      <c r="D297" s="27"/>
      <c r="E297" s="27"/>
      <c r="F297" s="27"/>
      <c r="G297" s="27"/>
      <c r="H297" s="27"/>
      <c r="I297" s="27"/>
      <c r="J297" s="27"/>
      <c r="K297" s="27"/>
      <c r="L297" s="27"/>
      <c r="M297" s="27"/>
      <c r="N297" s="27"/>
      <c r="O297" s="27"/>
      <c r="P297" s="27"/>
      <c r="Q297" s="27"/>
      <c r="R297" s="27"/>
      <c r="S297" s="27"/>
      <c r="T297" s="27"/>
      <c r="U297" s="27"/>
      <c r="V297" s="27"/>
      <c r="W297" s="27"/>
      <c r="X297" s="27"/>
      <c r="Y297" s="27"/>
      <c r="Z297" s="27"/>
      <c r="AA297" s="27"/>
      <c r="AB297" s="27"/>
      <c r="AC297" s="27"/>
      <c r="AD297" s="27"/>
      <c r="AE297" s="27"/>
      <c r="AF297" s="93"/>
    </row>
    <row r="298" ht="13.5" customHeight="1">
      <c r="A298" s="175"/>
      <c r="B298" s="27"/>
      <c r="C298" s="27"/>
      <c r="D298" s="27"/>
      <c r="E298" s="27"/>
      <c r="F298" s="27"/>
      <c r="G298" s="27"/>
      <c r="H298" s="27"/>
      <c r="I298" s="27"/>
      <c r="J298" s="27"/>
      <c r="K298" s="27"/>
      <c r="L298" s="27"/>
      <c r="M298" s="27"/>
      <c r="N298" s="27"/>
      <c r="O298" s="27"/>
      <c r="P298" s="27"/>
      <c r="Q298" s="27"/>
      <c r="R298" s="27"/>
      <c r="S298" s="27"/>
      <c r="T298" s="27"/>
      <c r="U298" s="27"/>
      <c r="V298" s="27"/>
      <c r="W298" s="27"/>
      <c r="X298" s="27"/>
      <c r="Y298" s="27"/>
      <c r="Z298" s="27"/>
      <c r="AA298" s="27"/>
      <c r="AB298" s="27"/>
      <c r="AC298" s="27"/>
      <c r="AD298" s="27"/>
      <c r="AE298" s="27"/>
      <c r="AF298" s="93"/>
    </row>
    <row r="299" ht="13.5" customHeight="1">
      <c r="A299" s="175"/>
      <c r="B299" s="27"/>
      <c r="C299" s="27"/>
      <c r="D299" s="27"/>
      <c r="E299" s="27"/>
      <c r="F299" s="27"/>
      <c r="G299" s="27"/>
      <c r="H299" s="27"/>
      <c r="I299" s="27"/>
      <c r="J299" s="27"/>
      <c r="K299" s="27"/>
      <c r="L299" s="27"/>
      <c r="M299" s="27"/>
      <c r="N299" s="27"/>
      <c r="O299" s="27"/>
      <c r="P299" s="27"/>
      <c r="Q299" s="27"/>
      <c r="R299" s="27"/>
      <c r="S299" s="27"/>
      <c r="T299" s="27"/>
      <c r="U299" s="27"/>
      <c r="V299" s="27"/>
      <c r="W299" s="27"/>
      <c r="X299" s="27"/>
      <c r="Y299" s="27"/>
      <c r="Z299" s="27"/>
      <c r="AA299" s="27"/>
      <c r="AB299" s="27"/>
      <c r="AC299" s="27"/>
      <c r="AD299" s="27"/>
      <c r="AE299" s="27"/>
      <c r="AF299" s="93"/>
    </row>
    <row r="300" ht="13.5" customHeight="1">
      <c r="A300" s="175"/>
      <c r="B300" s="27"/>
      <c r="C300" s="27"/>
      <c r="D300" s="27"/>
      <c r="E300" s="27"/>
      <c r="F300" s="27"/>
      <c r="G300" s="27"/>
      <c r="H300" s="27"/>
      <c r="I300" s="27"/>
      <c r="J300" s="27"/>
      <c r="K300" s="27"/>
      <c r="L300" s="27"/>
      <c r="M300" s="27"/>
      <c r="N300" s="27"/>
      <c r="O300" s="27"/>
      <c r="P300" s="27"/>
      <c r="Q300" s="27"/>
      <c r="R300" s="27"/>
      <c r="S300" s="27"/>
      <c r="T300" s="27"/>
      <c r="U300" s="27"/>
      <c r="V300" s="27"/>
      <c r="W300" s="27"/>
      <c r="X300" s="27"/>
      <c r="Y300" s="27"/>
      <c r="Z300" s="27"/>
      <c r="AA300" s="27"/>
      <c r="AB300" s="27"/>
      <c r="AC300" s="27"/>
      <c r="AD300" s="27"/>
      <c r="AE300" s="27"/>
      <c r="AF300" s="93"/>
    </row>
    <row r="301" ht="13.5" customHeight="1">
      <c r="A301" s="175"/>
      <c r="B301" s="27"/>
      <c r="C301" s="27"/>
      <c r="D301" s="27"/>
      <c r="E301" s="27"/>
      <c r="F301" s="27"/>
      <c r="G301" s="27"/>
      <c r="H301" s="27"/>
      <c r="I301" s="27"/>
      <c r="J301" s="27"/>
      <c r="K301" s="27"/>
      <c r="L301" s="27"/>
      <c r="M301" s="27"/>
      <c r="N301" s="27"/>
      <c r="O301" s="27"/>
      <c r="P301" s="27"/>
      <c r="Q301" s="27"/>
      <c r="R301" s="27"/>
      <c r="S301" s="27"/>
      <c r="T301" s="27"/>
      <c r="U301" s="27"/>
      <c r="V301" s="27"/>
      <c r="W301" s="27"/>
      <c r="X301" s="27"/>
      <c r="Y301" s="27"/>
      <c r="Z301" s="27"/>
      <c r="AA301" s="27"/>
      <c r="AB301" s="27"/>
      <c r="AC301" s="27"/>
      <c r="AD301" s="27"/>
      <c r="AE301" s="27"/>
      <c r="AF301" s="93"/>
    </row>
    <row r="302" ht="13.5" customHeight="1">
      <c r="A302" s="175"/>
      <c r="B302" s="27"/>
      <c r="C302" s="27"/>
      <c r="D302" s="27"/>
      <c r="E302" s="27"/>
      <c r="F302" s="27"/>
      <c r="G302" s="27"/>
      <c r="H302" s="27"/>
      <c r="I302" s="27"/>
      <c r="J302" s="27"/>
      <c r="K302" s="27"/>
      <c r="L302" s="27"/>
      <c r="M302" s="27"/>
      <c r="N302" s="27"/>
      <c r="O302" s="27"/>
      <c r="P302" s="27"/>
      <c r="Q302" s="27"/>
      <c r="R302" s="27"/>
      <c r="S302" s="27"/>
      <c r="T302" s="27"/>
      <c r="U302" s="27"/>
      <c r="V302" s="27"/>
      <c r="W302" s="27"/>
      <c r="X302" s="27"/>
      <c r="Y302" s="27"/>
      <c r="Z302" s="27"/>
      <c r="AA302" s="27"/>
      <c r="AB302" s="27"/>
      <c r="AC302" s="27"/>
      <c r="AD302" s="27"/>
      <c r="AE302" s="27"/>
      <c r="AF302" s="93"/>
    </row>
    <row r="303" ht="13.5" customHeight="1">
      <c r="A303" s="175"/>
      <c r="B303" s="27"/>
      <c r="C303" s="27"/>
      <c r="D303" s="27"/>
      <c r="E303" s="27"/>
      <c r="F303" s="27"/>
      <c r="G303" s="27"/>
      <c r="H303" s="27"/>
      <c r="I303" s="27"/>
      <c r="J303" s="27"/>
      <c r="K303" s="27"/>
      <c r="L303" s="27"/>
      <c r="M303" s="27"/>
      <c r="N303" s="27"/>
      <c r="O303" s="27"/>
      <c r="P303" s="27"/>
      <c r="Q303" s="27"/>
      <c r="R303" s="27"/>
      <c r="S303" s="27"/>
      <c r="T303" s="27"/>
      <c r="U303" s="27"/>
      <c r="V303" s="27"/>
      <c r="W303" s="27"/>
      <c r="X303" s="27"/>
      <c r="Y303" s="27"/>
      <c r="Z303" s="27"/>
      <c r="AA303" s="27"/>
      <c r="AB303" s="27"/>
      <c r="AC303" s="27"/>
      <c r="AD303" s="27"/>
      <c r="AE303" s="27"/>
      <c r="AF303" s="93"/>
    </row>
    <row r="304" ht="13.5" customHeight="1">
      <c r="A304" s="175"/>
      <c r="B304" s="27"/>
      <c r="C304" s="27"/>
      <c r="D304" s="27"/>
      <c r="E304" s="27"/>
      <c r="F304" s="27"/>
      <c r="G304" s="27"/>
      <c r="H304" s="27"/>
      <c r="I304" s="27"/>
      <c r="J304" s="27"/>
      <c r="K304" s="27"/>
      <c r="L304" s="27"/>
      <c r="M304" s="27"/>
      <c r="N304" s="27"/>
      <c r="O304" s="27"/>
      <c r="P304" s="27"/>
      <c r="Q304" s="27"/>
      <c r="R304" s="27"/>
      <c r="S304" s="27"/>
      <c r="T304" s="27"/>
      <c r="U304" s="27"/>
      <c r="V304" s="27"/>
      <c r="W304" s="27"/>
      <c r="X304" s="27"/>
      <c r="Y304" s="27"/>
      <c r="Z304" s="27"/>
      <c r="AA304" s="27"/>
      <c r="AB304" s="27"/>
      <c r="AC304" s="27"/>
      <c r="AD304" s="27"/>
      <c r="AE304" s="27"/>
      <c r="AF304" s="93"/>
    </row>
    <row r="305" ht="13.5" customHeight="1">
      <c r="A305" s="175"/>
      <c r="B305" s="27"/>
      <c r="C305" s="27"/>
      <c r="D305" s="27"/>
      <c r="E305" s="27"/>
      <c r="F305" s="27"/>
      <c r="G305" s="27"/>
      <c r="H305" s="27"/>
      <c r="I305" s="27"/>
      <c r="J305" s="27"/>
      <c r="K305" s="27"/>
      <c r="L305" s="27"/>
      <c r="M305" s="27"/>
      <c r="N305" s="27"/>
      <c r="O305" s="27"/>
      <c r="P305" s="27"/>
      <c r="Q305" s="27"/>
      <c r="R305" s="27"/>
      <c r="S305" s="27"/>
      <c r="T305" s="27"/>
      <c r="U305" s="27"/>
      <c r="V305" s="27"/>
      <c r="W305" s="27"/>
      <c r="X305" s="27"/>
      <c r="Y305" s="27"/>
      <c r="Z305" s="27"/>
      <c r="AA305" s="27"/>
      <c r="AB305" s="27"/>
      <c r="AC305" s="27"/>
      <c r="AD305" s="27"/>
      <c r="AE305" s="27"/>
      <c r="AF305" s="93"/>
    </row>
    <row r="306" ht="13.5" customHeight="1">
      <c r="A306" s="175"/>
      <c r="B306" s="27"/>
      <c r="C306" s="27"/>
      <c r="D306" s="27"/>
      <c r="E306" s="27"/>
      <c r="F306" s="27"/>
      <c r="G306" s="27"/>
      <c r="H306" s="27"/>
      <c r="I306" s="27"/>
      <c r="J306" s="27"/>
      <c r="K306" s="27"/>
      <c r="L306" s="27"/>
      <c r="M306" s="27"/>
      <c r="N306" s="27"/>
      <c r="O306" s="27"/>
      <c r="P306" s="27"/>
      <c r="Q306" s="27"/>
      <c r="R306" s="27"/>
      <c r="S306" s="27"/>
      <c r="T306" s="27"/>
      <c r="U306" s="27"/>
      <c r="V306" s="27"/>
      <c r="W306" s="27"/>
      <c r="X306" s="27"/>
      <c r="Y306" s="27"/>
      <c r="Z306" s="27"/>
      <c r="AA306" s="27"/>
      <c r="AB306" s="27"/>
      <c r="AC306" s="27"/>
      <c r="AD306" s="27"/>
      <c r="AE306" s="27"/>
      <c r="AF306" s="93"/>
    </row>
    <row r="307" ht="13.5" customHeight="1">
      <c r="A307" s="175"/>
      <c r="B307" s="27"/>
      <c r="C307" s="27"/>
      <c r="D307" s="27"/>
      <c r="E307" s="27"/>
      <c r="F307" s="27"/>
      <c r="G307" s="27"/>
      <c r="H307" s="27"/>
      <c r="I307" s="27"/>
      <c r="J307" s="27"/>
      <c r="K307" s="27"/>
      <c r="L307" s="27"/>
      <c r="M307" s="27"/>
      <c r="N307" s="27"/>
      <c r="O307" s="27"/>
      <c r="P307" s="27"/>
      <c r="Q307" s="27"/>
      <c r="R307" s="27"/>
      <c r="S307" s="27"/>
      <c r="T307" s="27"/>
      <c r="U307" s="27"/>
      <c r="V307" s="27"/>
      <c r="W307" s="27"/>
      <c r="X307" s="27"/>
      <c r="Y307" s="27"/>
      <c r="Z307" s="27"/>
      <c r="AA307" s="27"/>
      <c r="AB307" s="27"/>
      <c r="AC307" s="27"/>
      <c r="AD307" s="27"/>
      <c r="AE307" s="27"/>
      <c r="AF307" s="93"/>
    </row>
    <row r="308" ht="13.5" customHeight="1">
      <c r="A308" s="175"/>
      <c r="B308" s="27"/>
      <c r="C308" s="27"/>
      <c r="D308" s="27"/>
      <c r="E308" s="27"/>
      <c r="F308" s="27"/>
      <c r="G308" s="27"/>
      <c r="H308" s="27"/>
      <c r="I308" s="27"/>
      <c r="J308" s="27"/>
      <c r="K308" s="27"/>
      <c r="L308" s="27"/>
      <c r="M308" s="27"/>
      <c r="N308" s="27"/>
      <c r="O308" s="27"/>
      <c r="P308" s="27"/>
      <c r="Q308" s="27"/>
      <c r="R308" s="27"/>
      <c r="S308" s="27"/>
      <c r="T308" s="27"/>
      <c r="U308" s="27"/>
      <c r="V308" s="27"/>
      <c r="W308" s="27"/>
      <c r="X308" s="27"/>
      <c r="Y308" s="27"/>
      <c r="Z308" s="27"/>
      <c r="AA308" s="27"/>
      <c r="AB308" s="27"/>
      <c r="AC308" s="27"/>
      <c r="AD308" s="27"/>
      <c r="AE308" s="27"/>
      <c r="AF308" s="93"/>
    </row>
    <row r="309" ht="13.5" customHeight="1">
      <c r="A309" s="175"/>
      <c r="B309" s="27"/>
      <c r="C309" s="27"/>
      <c r="D309" s="27"/>
      <c r="E309" s="27"/>
      <c r="F309" s="27"/>
      <c r="G309" s="27"/>
      <c r="H309" s="27"/>
      <c r="I309" s="27"/>
      <c r="J309" s="27"/>
      <c r="K309" s="27"/>
      <c r="L309" s="27"/>
      <c r="M309" s="27"/>
      <c r="N309" s="27"/>
      <c r="O309" s="27"/>
      <c r="P309" s="27"/>
      <c r="Q309" s="27"/>
      <c r="R309" s="27"/>
      <c r="S309" s="27"/>
      <c r="T309" s="27"/>
      <c r="U309" s="27"/>
      <c r="V309" s="27"/>
      <c r="W309" s="27"/>
      <c r="X309" s="27"/>
      <c r="Y309" s="27"/>
      <c r="Z309" s="27"/>
      <c r="AA309" s="27"/>
      <c r="AB309" s="27"/>
      <c r="AC309" s="27"/>
      <c r="AD309" s="27"/>
      <c r="AE309" s="27"/>
      <c r="AF309" s="93"/>
    </row>
    <row r="310" ht="13.5" customHeight="1">
      <c r="A310" s="175"/>
      <c r="B310" s="27"/>
      <c r="C310" s="27"/>
      <c r="D310" s="27"/>
      <c r="E310" s="27"/>
      <c r="F310" s="27"/>
      <c r="G310" s="27"/>
      <c r="H310" s="27"/>
      <c r="I310" s="27"/>
      <c r="J310" s="27"/>
      <c r="K310" s="27"/>
      <c r="L310" s="27"/>
      <c r="M310" s="27"/>
      <c r="N310" s="27"/>
      <c r="O310" s="27"/>
      <c r="P310" s="27"/>
      <c r="Q310" s="27"/>
      <c r="R310" s="27"/>
      <c r="S310" s="27"/>
      <c r="T310" s="27"/>
      <c r="U310" s="27"/>
      <c r="V310" s="27"/>
      <c r="W310" s="27"/>
      <c r="X310" s="27"/>
      <c r="Y310" s="27"/>
      <c r="Z310" s="27"/>
      <c r="AA310" s="27"/>
      <c r="AB310" s="27"/>
      <c r="AC310" s="27"/>
      <c r="AD310" s="27"/>
      <c r="AE310" s="27"/>
      <c r="AF310" s="93"/>
    </row>
    <row r="311" ht="13.5" customHeight="1">
      <c r="A311" s="175"/>
      <c r="B311" s="27"/>
      <c r="C311" s="27"/>
      <c r="D311" s="27"/>
      <c r="E311" s="27"/>
      <c r="F311" s="27"/>
      <c r="G311" s="27"/>
      <c r="H311" s="27"/>
      <c r="I311" s="27"/>
      <c r="J311" s="27"/>
      <c r="K311" s="27"/>
      <c r="L311" s="27"/>
      <c r="M311" s="27"/>
      <c r="N311" s="27"/>
      <c r="O311" s="27"/>
      <c r="P311" s="27"/>
      <c r="Q311" s="27"/>
      <c r="R311" s="27"/>
      <c r="S311" s="27"/>
      <c r="T311" s="27"/>
      <c r="U311" s="27"/>
      <c r="V311" s="27"/>
      <c r="W311" s="27"/>
      <c r="X311" s="27"/>
      <c r="Y311" s="27"/>
      <c r="Z311" s="27"/>
      <c r="AA311" s="27"/>
      <c r="AB311" s="27"/>
      <c r="AC311" s="27"/>
      <c r="AD311" s="27"/>
      <c r="AE311" s="27"/>
      <c r="AF311" s="93"/>
    </row>
    <row r="312" ht="13.5" customHeight="1">
      <c r="A312" s="175"/>
      <c r="B312" s="27"/>
      <c r="C312" s="27"/>
      <c r="D312" s="27"/>
      <c r="E312" s="27"/>
      <c r="F312" s="27"/>
      <c r="G312" s="27"/>
      <c r="H312" s="27"/>
      <c r="I312" s="27"/>
      <c r="J312" s="27"/>
      <c r="K312" s="27"/>
      <c r="L312" s="27"/>
      <c r="M312" s="27"/>
      <c r="N312" s="27"/>
      <c r="O312" s="27"/>
      <c r="P312" s="27"/>
      <c r="Q312" s="27"/>
      <c r="R312" s="27"/>
      <c r="S312" s="27"/>
      <c r="T312" s="27"/>
      <c r="U312" s="27"/>
      <c r="V312" s="27"/>
      <c r="W312" s="27"/>
      <c r="X312" s="27"/>
      <c r="Y312" s="27"/>
      <c r="Z312" s="27"/>
      <c r="AA312" s="27"/>
      <c r="AB312" s="27"/>
      <c r="AC312" s="27"/>
      <c r="AD312" s="27"/>
      <c r="AE312" s="27"/>
      <c r="AF312" s="93"/>
    </row>
    <row r="313" ht="13.5" customHeight="1">
      <c r="A313" s="175"/>
      <c r="B313" s="27"/>
      <c r="C313" s="27"/>
      <c r="D313" s="27"/>
      <c r="E313" s="27"/>
      <c r="F313" s="27"/>
      <c r="G313" s="27"/>
      <c r="H313" s="27"/>
      <c r="I313" s="27"/>
      <c r="J313" s="27"/>
      <c r="K313" s="27"/>
      <c r="L313" s="27"/>
      <c r="M313" s="27"/>
      <c r="N313" s="27"/>
      <c r="O313" s="27"/>
      <c r="P313" s="27"/>
      <c r="Q313" s="27"/>
      <c r="R313" s="27"/>
      <c r="S313" s="27"/>
      <c r="T313" s="27"/>
      <c r="U313" s="27"/>
      <c r="V313" s="27"/>
      <c r="W313" s="27"/>
      <c r="X313" s="27"/>
      <c r="Y313" s="27"/>
      <c r="Z313" s="27"/>
      <c r="AA313" s="27"/>
      <c r="AB313" s="27"/>
      <c r="AC313" s="27"/>
      <c r="AD313" s="27"/>
      <c r="AE313" s="27"/>
      <c r="AF313" s="93"/>
    </row>
    <row r="314" ht="13.5" customHeight="1">
      <c r="A314" s="175"/>
      <c r="B314" s="27"/>
      <c r="C314" s="27"/>
      <c r="D314" s="27"/>
      <c r="E314" s="27"/>
      <c r="F314" s="27"/>
      <c r="G314" s="27"/>
      <c r="H314" s="27"/>
      <c r="I314" s="27"/>
      <c r="J314" s="27"/>
      <c r="K314" s="27"/>
      <c r="L314" s="27"/>
      <c r="M314" s="27"/>
      <c r="N314" s="27"/>
      <c r="O314" s="27"/>
      <c r="P314" s="27"/>
      <c r="Q314" s="27"/>
      <c r="R314" s="27"/>
      <c r="S314" s="27"/>
      <c r="T314" s="27"/>
      <c r="U314" s="27"/>
      <c r="V314" s="27"/>
      <c r="W314" s="27"/>
      <c r="X314" s="27"/>
      <c r="Y314" s="27"/>
      <c r="Z314" s="27"/>
      <c r="AA314" s="27"/>
      <c r="AB314" s="27"/>
      <c r="AC314" s="27"/>
      <c r="AD314" s="27"/>
      <c r="AE314" s="27"/>
      <c r="AF314" s="93"/>
    </row>
    <row r="315" ht="13.5" customHeight="1">
      <c r="A315" s="175"/>
      <c r="B315" s="27"/>
      <c r="C315" s="27"/>
      <c r="D315" s="27"/>
      <c r="E315" s="27"/>
      <c r="F315" s="27"/>
      <c r="G315" s="27"/>
      <c r="H315" s="27"/>
      <c r="I315" s="27"/>
      <c r="J315" s="27"/>
      <c r="K315" s="27"/>
      <c r="L315" s="27"/>
      <c r="M315" s="27"/>
      <c r="N315" s="27"/>
      <c r="O315" s="27"/>
      <c r="P315" s="27"/>
      <c r="Q315" s="27"/>
      <c r="R315" s="27"/>
      <c r="S315" s="27"/>
      <c r="T315" s="27"/>
      <c r="U315" s="27"/>
      <c r="V315" s="27"/>
      <c r="W315" s="27"/>
      <c r="X315" s="27"/>
      <c r="Y315" s="27"/>
      <c r="Z315" s="27"/>
      <c r="AA315" s="27"/>
      <c r="AB315" s="27"/>
      <c r="AC315" s="27"/>
      <c r="AD315" s="27"/>
      <c r="AE315" s="27"/>
      <c r="AF315" s="93"/>
    </row>
    <row r="316" ht="13.5" customHeight="1">
      <c r="A316" s="175"/>
      <c r="B316" s="27"/>
      <c r="C316" s="27"/>
      <c r="D316" s="27"/>
      <c r="E316" s="27"/>
      <c r="F316" s="27"/>
      <c r="G316" s="27"/>
      <c r="H316" s="27"/>
      <c r="I316" s="27"/>
      <c r="J316" s="27"/>
      <c r="K316" s="27"/>
      <c r="L316" s="27"/>
      <c r="M316" s="27"/>
      <c r="N316" s="27"/>
      <c r="O316" s="27"/>
      <c r="P316" s="27"/>
      <c r="Q316" s="27"/>
      <c r="R316" s="27"/>
      <c r="S316" s="27"/>
      <c r="T316" s="27"/>
      <c r="U316" s="27"/>
      <c r="V316" s="27"/>
      <c r="W316" s="27"/>
      <c r="X316" s="27"/>
      <c r="Y316" s="27"/>
      <c r="Z316" s="27"/>
      <c r="AA316" s="27"/>
      <c r="AB316" s="27"/>
      <c r="AC316" s="27"/>
      <c r="AD316" s="27"/>
      <c r="AE316" s="27"/>
      <c r="AF316" s="93"/>
    </row>
    <row r="317" ht="13.5" customHeight="1">
      <c r="A317" s="175"/>
      <c r="B317" s="27"/>
      <c r="C317" s="27"/>
      <c r="D317" s="27"/>
      <c r="E317" s="27"/>
      <c r="F317" s="27"/>
      <c r="G317" s="27"/>
      <c r="H317" s="27"/>
      <c r="I317" s="27"/>
      <c r="J317" s="27"/>
      <c r="K317" s="27"/>
      <c r="L317" s="27"/>
      <c r="M317" s="27"/>
      <c r="N317" s="27"/>
      <c r="O317" s="27"/>
      <c r="P317" s="27"/>
      <c r="Q317" s="27"/>
      <c r="R317" s="27"/>
      <c r="S317" s="27"/>
      <c r="T317" s="27"/>
      <c r="U317" s="27"/>
      <c r="V317" s="27"/>
      <c r="W317" s="27"/>
      <c r="X317" s="27"/>
      <c r="Y317" s="27"/>
      <c r="Z317" s="27"/>
      <c r="AA317" s="27"/>
      <c r="AB317" s="27"/>
      <c r="AC317" s="27"/>
      <c r="AD317" s="27"/>
      <c r="AE317" s="27"/>
      <c r="AF317" s="93"/>
    </row>
    <row r="318" ht="13.5" customHeight="1">
      <c r="A318" s="175"/>
      <c r="B318" s="27"/>
      <c r="C318" s="27"/>
      <c r="D318" s="27"/>
      <c r="E318" s="27"/>
      <c r="F318" s="27"/>
      <c r="G318" s="27"/>
      <c r="H318" s="27"/>
      <c r="I318" s="27"/>
      <c r="J318" s="27"/>
      <c r="K318" s="27"/>
      <c r="L318" s="27"/>
      <c r="M318" s="27"/>
      <c r="N318" s="27"/>
      <c r="O318" s="27"/>
      <c r="P318" s="27"/>
      <c r="Q318" s="27"/>
      <c r="R318" s="27"/>
      <c r="S318" s="27"/>
      <c r="T318" s="27"/>
      <c r="U318" s="27"/>
      <c r="V318" s="27"/>
      <c r="W318" s="27"/>
      <c r="X318" s="27"/>
      <c r="Y318" s="27"/>
      <c r="Z318" s="27"/>
      <c r="AA318" s="27"/>
      <c r="AB318" s="27"/>
      <c r="AC318" s="27"/>
      <c r="AD318" s="27"/>
      <c r="AE318" s="27"/>
      <c r="AF318" s="93"/>
    </row>
    <row r="319" ht="13.5" customHeight="1">
      <c r="A319" s="175"/>
      <c r="B319" s="27"/>
      <c r="C319" s="27"/>
      <c r="D319" s="27"/>
      <c r="E319" s="27"/>
      <c r="F319" s="27"/>
      <c r="G319" s="27"/>
      <c r="H319" s="27"/>
      <c r="I319" s="27"/>
      <c r="J319" s="27"/>
      <c r="K319" s="27"/>
      <c r="L319" s="27"/>
      <c r="M319" s="27"/>
      <c r="N319" s="27"/>
      <c r="O319" s="27"/>
      <c r="P319" s="27"/>
      <c r="Q319" s="27"/>
      <c r="R319" s="27"/>
      <c r="S319" s="27"/>
      <c r="T319" s="27"/>
      <c r="U319" s="27"/>
      <c r="V319" s="27"/>
      <c r="W319" s="27"/>
      <c r="X319" s="27"/>
      <c r="Y319" s="27"/>
      <c r="Z319" s="27"/>
      <c r="AA319" s="27"/>
      <c r="AB319" s="27"/>
      <c r="AC319" s="27"/>
      <c r="AD319" s="27"/>
      <c r="AE319" s="27"/>
      <c r="AF319" s="93"/>
    </row>
    <row r="320" ht="13.5" customHeight="1">
      <c r="A320" s="175"/>
      <c r="B320" s="27"/>
      <c r="C320" s="27"/>
      <c r="D320" s="27"/>
      <c r="E320" s="27"/>
      <c r="F320" s="27"/>
      <c r="G320" s="27"/>
      <c r="H320" s="27"/>
      <c r="I320" s="27"/>
      <c r="J320" s="27"/>
      <c r="K320" s="27"/>
      <c r="L320" s="27"/>
      <c r="M320" s="27"/>
      <c r="N320" s="27"/>
      <c r="O320" s="27"/>
      <c r="P320" s="27"/>
      <c r="Q320" s="27"/>
      <c r="R320" s="27"/>
      <c r="S320" s="27"/>
      <c r="T320" s="27"/>
      <c r="U320" s="27"/>
      <c r="V320" s="27"/>
      <c r="W320" s="27"/>
      <c r="X320" s="27"/>
      <c r="Y320" s="27"/>
      <c r="Z320" s="27"/>
      <c r="AA320" s="27"/>
      <c r="AB320" s="27"/>
      <c r="AC320" s="27"/>
      <c r="AD320" s="27"/>
      <c r="AE320" s="27"/>
      <c r="AF320" s="93"/>
    </row>
    <row r="321" ht="13.5" customHeight="1">
      <c r="A321" s="175"/>
      <c r="B321" s="27"/>
      <c r="C321" s="27"/>
      <c r="D321" s="27"/>
      <c r="E321" s="27"/>
      <c r="F321" s="27"/>
      <c r="G321" s="27"/>
      <c r="H321" s="27"/>
      <c r="I321" s="27"/>
      <c r="J321" s="27"/>
      <c r="K321" s="27"/>
      <c r="L321" s="27"/>
      <c r="M321" s="27"/>
      <c r="N321" s="27"/>
      <c r="O321" s="27"/>
      <c r="P321" s="27"/>
      <c r="Q321" s="27"/>
      <c r="R321" s="27"/>
      <c r="S321" s="27"/>
      <c r="T321" s="27"/>
      <c r="U321" s="27"/>
      <c r="V321" s="27"/>
      <c r="W321" s="27"/>
      <c r="X321" s="27"/>
      <c r="Y321" s="27"/>
      <c r="Z321" s="27"/>
      <c r="AA321" s="27"/>
      <c r="AB321" s="27"/>
      <c r="AC321" s="27"/>
      <c r="AD321" s="27"/>
      <c r="AE321" s="27"/>
      <c r="AF321" s="93"/>
    </row>
    <row r="322" ht="13.5" customHeight="1">
      <c r="A322" s="175"/>
      <c r="B322" s="27"/>
      <c r="C322" s="27"/>
      <c r="D322" s="27"/>
      <c r="E322" s="27"/>
      <c r="F322" s="27"/>
      <c r="G322" s="27"/>
      <c r="H322" s="27"/>
      <c r="I322" s="27"/>
      <c r="J322" s="27"/>
      <c r="K322" s="27"/>
      <c r="L322" s="27"/>
      <c r="M322" s="27"/>
      <c r="N322" s="27"/>
      <c r="O322" s="27"/>
      <c r="P322" s="27"/>
      <c r="Q322" s="27"/>
      <c r="R322" s="27"/>
      <c r="S322" s="27"/>
      <c r="T322" s="27"/>
      <c r="U322" s="27"/>
      <c r="V322" s="27"/>
      <c r="W322" s="27"/>
      <c r="X322" s="27"/>
      <c r="Y322" s="27"/>
      <c r="Z322" s="27"/>
      <c r="AA322" s="27"/>
      <c r="AB322" s="27"/>
      <c r="AC322" s="27"/>
      <c r="AD322" s="27"/>
      <c r="AE322" s="27"/>
      <c r="AF322" s="93"/>
    </row>
    <row r="323" ht="13.5" customHeight="1">
      <c r="A323" s="175"/>
      <c r="B323" s="27"/>
      <c r="C323" s="27"/>
      <c r="D323" s="27"/>
      <c r="E323" s="27"/>
      <c r="F323" s="27"/>
      <c r="G323" s="27"/>
      <c r="H323" s="27"/>
      <c r="I323" s="27"/>
      <c r="J323" s="27"/>
      <c r="K323" s="27"/>
      <c r="L323" s="27"/>
      <c r="M323" s="27"/>
      <c r="N323" s="27"/>
      <c r="O323" s="27"/>
      <c r="P323" s="27"/>
      <c r="Q323" s="27"/>
      <c r="R323" s="27"/>
      <c r="S323" s="27"/>
      <c r="T323" s="27"/>
      <c r="U323" s="27"/>
      <c r="V323" s="27"/>
      <c r="W323" s="27"/>
      <c r="X323" s="27"/>
      <c r="Y323" s="27"/>
      <c r="Z323" s="27"/>
      <c r="AA323" s="27"/>
      <c r="AB323" s="27"/>
      <c r="AC323" s="27"/>
      <c r="AD323" s="27"/>
      <c r="AE323" s="27"/>
      <c r="AF323" s="93"/>
    </row>
    <row r="324" ht="13.5" customHeight="1">
      <c r="A324" s="175"/>
      <c r="B324" s="27"/>
      <c r="C324" s="27"/>
      <c r="D324" s="27"/>
      <c r="E324" s="27"/>
      <c r="F324" s="27"/>
      <c r="G324" s="27"/>
      <c r="H324" s="27"/>
      <c r="I324" s="27"/>
      <c r="J324" s="27"/>
      <c r="K324" s="27"/>
      <c r="L324" s="27"/>
      <c r="M324" s="27"/>
      <c r="N324" s="27"/>
      <c r="O324" s="27"/>
      <c r="P324" s="27"/>
      <c r="Q324" s="27"/>
      <c r="R324" s="27"/>
      <c r="S324" s="27"/>
      <c r="T324" s="27"/>
      <c r="U324" s="27"/>
      <c r="V324" s="27"/>
      <c r="W324" s="27"/>
      <c r="X324" s="27"/>
      <c r="Y324" s="27"/>
      <c r="Z324" s="27"/>
      <c r="AA324" s="27"/>
      <c r="AB324" s="27"/>
      <c r="AC324" s="27"/>
      <c r="AD324" s="27"/>
      <c r="AE324" s="27"/>
      <c r="AF324" s="93"/>
    </row>
    <row r="325" ht="13.5" customHeight="1">
      <c r="A325" s="175"/>
      <c r="B325" s="27"/>
      <c r="C325" s="27"/>
      <c r="D325" s="27"/>
      <c r="E325" s="27"/>
      <c r="F325" s="27"/>
      <c r="G325" s="27"/>
      <c r="H325" s="27"/>
      <c r="I325" s="27"/>
      <c r="J325" s="27"/>
      <c r="K325" s="27"/>
      <c r="L325" s="27"/>
      <c r="M325" s="27"/>
      <c r="N325" s="27"/>
      <c r="O325" s="27"/>
      <c r="P325" s="27"/>
      <c r="Q325" s="27"/>
      <c r="R325" s="27"/>
      <c r="S325" s="27"/>
      <c r="T325" s="27"/>
      <c r="U325" s="27"/>
      <c r="V325" s="27"/>
      <c r="W325" s="27"/>
      <c r="X325" s="27"/>
      <c r="Y325" s="27"/>
      <c r="Z325" s="27"/>
      <c r="AA325" s="27"/>
      <c r="AB325" s="27"/>
      <c r="AC325" s="27"/>
      <c r="AD325" s="27"/>
      <c r="AE325" s="27"/>
      <c r="AF325" s="93"/>
    </row>
    <row r="326" ht="13.5" customHeight="1">
      <c r="A326" s="175"/>
      <c r="B326" s="27"/>
      <c r="C326" s="27"/>
      <c r="D326" s="27"/>
      <c r="E326" s="27"/>
      <c r="F326" s="27"/>
      <c r="G326" s="27"/>
      <c r="H326" s="27"/>
      <c r="I326" s="27"/>
      <c r="J326" s="27"/>
      <c r="K326" s="27"/>
      <c r="L326" s="27"/>
      <c r="M326" s="27"/>
      <c r="N326" s="27"/>
      <c r="O326" s="27"/>
      <c r="P326" s="27"/>
      <c r="Q326" s="27"/>
      <c r="R326" s="27"/>
      <c r="S326" s="27"/>
      <c r="T326" s="27"/>
      <c r="U326" s="27"/>
      <c r="V326" s="27"/>
      <c r="W326" s="27"/>
      <c r="X326" s="27"/>
      <c r="Y326" s="27"/>
      <c r="Z326" s="27"/>
      <c r="AA326" s="27"/>
      <c r="AB326" s="27"/>
      <c r="AC326" s="27"/>
      <c r="AD326" s="27"/>
      <c r="AE326" s="27"/>
      <c r="AF326" s="93"/>
    </row>
    <row r="327" ht="13.5" customHeight="1">
      <c r="A327" s="175"/>
      <c r="B327" s="27"/>
      <c r="C327" s="27"/>
      <c r="D327" s="27"/>
      <c r="E327" s="27"/>
      <c r="F327" s="27"/>
      <c r="G327" s="27"/>
      <c r="H327" s="27"/>
      <c r="I327" s="27"/>
      <c r="J327" s="27"/>
      <c r="K327" s="27"/>
      <c r="L327" s="27"/>
      <c r="M327" s="27"/>
      <c r="N327" s="27"/>
      <c r="O327" s="27"/>
      <c r="P327" s="27"/>
      <c r="Q327" s="27"/>
      <c r="R327" s="27"/>
      <c r="S327" s="27"/>
      <c r="T327" s="27"/>
      <c r="U327" s="27"/>
      <c r="V327" s="27"/>
      <c r="W327" s="27"/>
      <c r="X327" s="27"/>
      <c r="Y327" s="27"/>
      <c r="Z327" s="27"/>
      <c r="AA327" s="27"/>
      <c r="AB327" s="27"/>
      <c r="AC327" s="27"/>
      <c r="AD327" s="27"/>
      <c r="AE327" s="27"/>
      <c r="AF327" s="93"/>
    </row>
    <row r="328" ht="13.5" customHeight="1">
      <c r="A328" s="175"/>
      <c r="B328" s="27"/>
      <c r="C328" s="27"/>
      <c r="D328" s="27"/>
      <c r="E328" s="27"/>
      <c r="F328" s="27"/>
      <c r="G328" s="27"/>
      <c r="H328" s="27"/>
      <c r="I328" s="27"/>
      <c r="J328" s="27"/>
      <c r="K328" s="27"/>
      <c r="L328" s="27"/>
      <c r="M328" s="27"/>
      <c r="N328" s="27"/>
      <c r="O328" s="27"/>
      <c r="P328" s="27"/>
      <c r="Q328" s="27"/>
      <c r="R328" s="27"/>
      <c r="S328" s="27"/>
      <c r="T328" s="27"/>
      <c r="U328" s="27"/>
      <c r="V328" s="27"/>
      <c r="W328" s="27"/>
      <c r="X328" s="27"/>
      <c r="Y328" s="27"/>
      <c r="Z328" s="27"/>
      <c r="AA328" s="27"/>
      <c r="AB328" s="27"/>
      <c r="AC328" s="27"/>
      <c r="AD328" s="27"/>
      <c r="AE328" s="27"/>
      <c r="AF328" s="93"/>
    </row>
    <row r="329" ht="13.5" customHeight="1">
      <c r="A329" s="175"/>
      <c r="B329" s="27"/>
      <c r="C329" s="27"/>
      <c r="D329" s="27"/>
      <c r="E329" s="27"/>
      <c r="F329" s="27"/>
      <c r="G329" s="27"/>
      <c r="H329" s="27"/>
      <c r="I329" s="27"/>
      <c r="J329" s="27"/>
      <c r="K329" s="27"/>
      <c r="L329" s="27"/>
      <c r="M329" s="27"/>
      <c r="N329" s="27"/>
      <c r="O329" s="27"/>
      <c r="P329" s="27"/>
      <c r="Q329" s="27"/>
      <c r="R329" s="27"/>
      <c r="S329" s="27"/>
      <c r="T329" s="27"/>
      <c r="U329" s="27"/>
      <c r="V329" s="27"/>
      <c r="W329" s="27"/>
      <c r="X329" s="27"/>
      <c r="Y329" s="27"/>
      <c r="Z329" s="27"/>
      <c r="AA329" s="27"/>
      <c r="AB329" s="27"/>
      <c r="AC329" s="27"/>
      <c r="AD329" s="27"/>
      <c r="AE329" s="27"/>
      <c r="AF329" s="93"/>
    </row>
    <row r="330" ht="13.5" customHeight="1">
      <c r="A330" s="175"/>
      <c r="B330" s="27"/>
      <c r="C330" s="27"/>
      <c r="D330" s="27"/>
      <c r="E330" s="27"/>
      <c r="F330" s="27"/>
      <c r="G330" s="27"/>
      <c r="H330" s="27"/>
      <c r="I330" s="27"/>
      <c r="J330" s="27"/>
      <c r="K330" s="27"/>
      <c r="L330" s="27"/>
      <c r="M330" s="27"/>
      <c r="N330" s="27"/>
      <c r="O330" s="27"/>
      <c r="P330" s="27"/>
      <c r="Q330" s="27"/>
      <c r="R330" s="27"/>
      <c r="S330" s="27"/>
      <c r="T330" s="27"/>
      <c r="U330" s="27"/>
      <c r="V330" s="27"/>
      <c r="W330" s="27"/>
      <c r="X330" s="27"/>
      <c r="Y330" s="27"/>
      <c r="Z330" s="27"/>
      <c r="AA330" s="27"/>
      <c r="AB330" s="27"/>
      <c r="AC330" s="27"/>
      <c r="AD330" s="27"/>
      <c r="AE330" s="27"/>
      <c r="AF330" s="93"/>
    </row>
    <row r="331" ht="13.5" customHeight="1">
      <c r="A331" s="175"/>
      <c r="B331" s="27"/>
      <c r="C331" s="27"/>
      <c r="D331" s="27"/>
      <c r="E331" s="27"/>
      <c r="F331" s="27"/>
      <c r="G331" s="27"/>
      <c r="H331" s="27"/>
      <c r="I331" s="27"/>
      <c r="J331" s="27"/>
      <c r="K331" s="27"/>
      <c r="L331" s="27"/>
      <c r="M331" s="27"/>
      <c r="N331" s="27"/>
      <c r="O331" s="27"/>
      <c r="P331" s="27"/>
      <c r="Q331" s="27"/>
      <c r="R331" s="27"/>
      <c r="S331" s="27"/>
      <c r="T331" s="27"/>
      <c r="U331" s="27"/>
      <c r="V331" s="27"/>
      <c r="W331" s="27"/>
      <c r="X331" s="27"/>
      <c r="Y331" s="27"/>
      <c r="Z331" s="27"/>
      <c r="AA331" s="27"/>
      <c r="AB331" s="27"/>
      <c r="AC331" s="27"/>
      <c r="AD331" s="27"/>
      <c r="AE331" s="27"/>
      <c r="AF331" s="93"/>
    </row>
    <row r="332" ht="13.5" customHeight="1">
      <c r="A332" s="175"/>
      <c r="B332" s="27"/>
      <c r="C332" s="27"/>
      <c r="D332" s="27"/>
      <c r="E332" s="27"/>
      <c r="F332" s="27"/>
      <c r="G332" s="27"/>
      <c r="H332" s="27"/>
      <c r="I332" s="27"/>
      <c r="J332" s="27"/>
      <c r="K332" s="27"/>
      <c r="L332" s="27"/>
      <c r="M332" s="27"/>
      <c r="N332" s="27"/>
      <c r="O332" s="27"/>
      <c r="P332" s="27"/>
      <c r="Q332" s="27"/>
      <c r="R332" s="27"/>
      <c r="S332" s="27"/>
      <c r="T332" s="27"/>
      <c r="U332" s="27"/>
      <c r="V332" s="27"/>
      <c r="W332" s="27"/>
      <c r="X332" s="27"/>
      <c r="Y332" s="27"/>
      <c r="Z332" s="27"/>
      <c r="AA332" s="27"/>
      <c r="AB332" s="27"/>
      <c r="AC332" s="27"/>
      <c r="AD332" s="27"/>
      <c r="AE332" s="27"/>
      <c r="AF332" s="93"/>
    </row>
    <row r="333" ht="13.5" customHeight="1">
      <c r="A333" s="175"/>
      <c r="B333" s="27"/>
      <c r="C333" s="27"/>
      <c r="D333" s="27"/>
      <c r="E333" s="27"/>
      <c r="F333" s="27"/>
      <c r="G333" s="27"/>
      <c r="H333" s="27"/>
      <c r="I333" s="27"/>
      <c r="J333" s="27"/>
      <c r="K333" s="27"/>
      <c r="L333" s="27"/>
      <c r="M333" s="27"/>
      <c r="N333" s="27"/>
      <c r="O333" s="27"/>
      <c r="P333" s="27"/>
      <c r="Q333" s="27"/>
      <c r="R333" s="27"/>
      <c r="S333" s="27"/>
      <c r="T333" s="27"/>
      <c r="U333" s="27"/>
      <c r="V333" s="27"/>
      <c r="W333" s="27"/>
      <c r="X333" s="27"/>
      <c r="Y333" s="27"/>
      <c r="Z333" s="27"/>
      <c r="AA333" s="27"/>
      <c r="AB333" s="27"/>
      <c r="AC333" s="27"/>
      <c r="AD333" s="27"/>
      <c r="AE333" s="27"/>
      <c r="AF333" s="93"/>
    </row>
    <row r="334" ht="13.5" customHeight="1">
      <c r="A334" s="175"/>
      <c r="B334" s="27"/>
      <c r="C334" s="27"/>
      <c r="D334" s="27"/>
      <c r="E334" s="27"/>
      <c r="F334" s="27"/>
      <c r="G334" s="27"/>
      <c r="H334" s="27"/>
      <c r="I334" s="27"/>
      <c r="J334" s="27"/>
      <c r="K334" s="27"/>
      <c r="L334" s="27"/>
      <c r="M334" s="27"/>
      <c r="N334" s="27"/>
      <c r="O334" s="27"/>
      <c r="P334" s="27"/>
      <c r="Q334" s="27"/>
      <c r="R334" s="27"/>
      <c r="S334" s="27"/>
      <c r="T334" s="27"/>
      <c r="U334" s="27"/>
      <c r="V334" s="27"/>
      <c r="W334" s="27"/>
      <c r="X334" s="27"/>
      <c r="Y334" s="27"/>
      <c r="Z334" s="27"/>
      <c r="AA334" s="27"/>
      <c r="AB334" s="27"/>
      <c r="AC334" s="27"/>
      <c r="AD334" s="27"/>
      <c r="AE334" s="27"/>
      <c r="AF334" s="93"/>
    </row>
    <row r="335" ht="13.5" customHeight="1">
      <c r="A335" s="175"/>
      <c r="B335" s="27"/>
      <c r="C335" s="27"/>
      <c r="D335" s="27"/>
      <c r="E335" s="27"/>
      <c r="F335" s="27"/>
      <c r="G335" s="27"/>
      <c r="H335" s="27"/>
      <c r="I335" s="27"/>
      <c r="J335" s="27"/>
      <c r="K335" s="27"/>
      <c r="L335" s="27"/>
      <c r="M335" s="27"/>
      <c r="N335" s="27"/>
      <c r="O335" s="27"/>
      <c r="P335" s="27"/>
      <c r="Q335" s="27"/>
      <c r="R335" s="27"/>
      <c r="S335" s="27"/>
      <c r="T335" s="27"/>
      <c r="U335" s="27"/>
      <c r="V335" s="27"/>
      <c r="W335" s="27"/>
      <c r="X335" s="27"/>
      <c r="Y335" s="27"/>
      <c r="Z335" s="27"/>
      <c r="AA335" s="27"/>
      <c r="AB335" s="27"/>
      <c r="AC335" s="27"/>
      <c r="AD335" s="27"/>
      <c r="AE335" s="27"/>
      <c r="AF335" s="93"/>
    </row>
    <row r="336" ht="13.5" customHeight="1">
      <c r="A336" s="175"/>
      <c r="B336" s="27"/>
      <c r="C336" s="27"/>
      <c r="D336" s="27"/>
      <c r="E336" s="27"/>
      <c r="F336" s="27"/>
      <c r="G336" s="27"/>
      <c r="H336" s="27"/>
      <c r="I336" s="27"/>
      <c r="J336" s="27"/>
      <c r="K336" s="27"/>
      <c r="L336" s="27"/>
      <c r="M336" s="27"/>
      <c r="N336" s="27"/>
      <c r="O336" s="27"/>
      <c r="P336" s="27"/>
      <c r="Q336" s="27"/>
      <c r="R336" s="27"/>
      <c r="S336" s="27"/>
      <c r="T336" s="27"/>
      <c r="U336" s="27"/>
      <c r="V336" s="27"/>
      <c r="W336" s="27"/>
      <c r="X336" s="27"/>
      <c r="Y336" s="27"/>
      <c r="Z336" s="27"/>
      <c r="AA336" s="27"/>
      <c r="AB336" s="27"/>
      <c r="AC336" s="27"/>
      <c r="AD336" s="27"/>
      <c r="AE336" s="27"/>
      <c r="AF336" s="93"/>
    </row>
    <row r="337" ht="13.5" customHeight="1">
      <c r="A337" s="175"/>
      <c r="B337" s="27"/>
      <c r="C337" s="27"/>
      <c r="D337" s="27"/>
      <c r="E337" s="27"/>
      <c r="F337" s="27"/>
      <c r="G337" s="27"/>
      <c r="H337" s="27"/>
      <c r="I337" s="27"/>
      <c r="J337" s="27"/>
      <c r="K337" s="27"/>
      <c r="L337" s="27"/>
      <c r="M337" s="27"/>
      <c r="N337" s="27"/>
      <c r="O337" s="27"/>
      <c r="P337" s="27"/>
      <c r="Q337" s="27"/>
      <c r="R337" s="27"/>
      <c r="S337" s="27"/>
      <c r="T337" s="27"/>
      <c r="U337" s="27"/>
      <c r="V337" s="27"/>
      <c r="W337" s="27"/>
      <c r="X337" s="27"/>
      <c r="Y337" s="27"/>
      <c r="Z337" s="27"/>
      <c r="AA337" s="27"/>
      <c r="AB337" s="27"/>
      <c r="AC337" s="27"/>
      <c r="AD337" s="27"/>
      <c r="AE337" s="27"/>
      <c r="AF337" s="93"/>
    </row>
    <row r="338" ht="13.5" customHeight="1">
      <c r="A338" s="175"/>
      <c r="B338" s="27"/>
      <c r="C338" s="27"/>
      <c r="D338" s="27"/>
      <c r="E338" s="27"/>
      <c r="F338" s="27"/>
      <c r="G338" s="27"/>
      <c r="H338" s="27"/>
      <c r="I338" s="27"/>
      <c r="J338" s="27"/>
      <c r="K338" s="27"/>
      <c r="L338" s="27"/>
      <c r="M338" s="27"/>
      <c r="N338" s="27"/>
      <c r="O338" s="27"/>
      <c r="P338" s="27"/>
      <c r="Q338" s="27"/>
      <c r="R338" s="27"/>
      <c r="S338" s="27"/>
      <c r="T338" s="27"/>
      <c r="U338" s="27"/>
      <c r="V338" s="27"/>
      <c r="W338" s="27"/>
      <c r="X338" s="27"/>
      <c r="Y338" s="27"/>
      <c r="Z338" s="27"/>
      <c r="AA338" s="27"/>
      <c r="AB338" s="27"/>
      <c r="AC338" s="27"/>
      <c r="AD338" s="27"/>
      <c r="AE338" s="27"/>
      <c r="AF338" s="93"/>
    </row>
    <row r="339" ht="13.5" customHeight="1">
      <c r="A339" s="175"/>
      <c r="B339" s="27"/>
      <c r="C339" s="27"/>
      <c r="D339" s="27"/>
      <c r="E339" s="27"/>
      <c r="F339" s="27"/>
      <c r="G339" s="27"/>
      <c r="H339" s="27"/>
      <c r="I339" s="27"/>
      <c r="J339" s="27"/>
      <c r="K339" s="27"/>
      <c r="L339" s="27"/>
      <c r="M339" s="27"/>
      <c r="N339" s="27"/>
      <c r="O339" s="27"/>
      <c r="P339" s="27"/>
      <c r="Q339" s="27"/>
      <c r="R339" s="27"/>
      <c r="S339" s="27"/>
      <c r="T339" s="27"/>
      <c r="U339" s="27"/>
      <c r="V339" s="27"/>
      <c r="W339" s="27"/>
      <c r="X339" s="27"/>
      <c r="Y339" s="27"/>
      <c r="Z339" s="27"/>
      <c r="AA339" s="27"/>
      <c r="AB339" s="27"/>
      <c r="AC339" s="27"/>
      <c r="AD339" s="27"/>
      <c r="AE339" s="27"/>
      <c r="AF339" s="93"/>
    </row>
    <row r="340" ht="13.5" customHeight="1">
      <c r="A340" s="175"/>
      <c r="B340" s="27"/>
      <c r="C340" s="27"/>
      <c r="D340" s="27"/>
      <c r="E340" s="27"/>
      <c r="F340" s="27"/>
      <c r="G340" s="27"/>
      <c r="H340" s="27"/>
      <c r="I340" s="27"/>
      <c r="J340" s="27"/>
      <c r="K340" s="27"/>
      <c r="L340" s="27"/>
      <c r="M340" s="27"/>
      <c r="N340" s="27"/>
      <c r="O340" s="27"/>
      <c r="P340" s="27"/>
      <c r="Q340" s="27"/>
      <c r="R340" s="27"/>
      <c r="S340" s="27"/>
      <c r="T340" s="27"/>
      <c r="U340" s="27"/>
      <c r="V340" s="27"/>
      <c r="W340" s="27"/>
      <c r="X340" s="27"/>
      <c r="Y340" s="27"/>
      <c r="Z340" s="27"/>
      <c r="AA340" s="27"/>
      <c r="AB340" s="27"/>
      <c r="AC340" s="27"/>
      <c r="AD340" s="27"/>
      <c r="AE340" s="27"/>
      <c r="AF340" s="93"/>
    </row>
    <row r="341" ht="13.5" customHeight="1">
      <c r="A341" s="175"/>
      <c r="B341" s="27"/>
      <c r="C341" s="27"/>
      <c r="D341" s="27"/>
      <c r="E341" s="27"/>
      <c r="F341" s="27"/>
      <c r="G341" s="27"/>
      <c r="H341" s="27"/>
      <c r="I341" s="27"/>
      <c r="J341" s="27"/>
      <c r="K341" s="27"/>
      <c r="L341" s="27"/>
      <c r="M341" s="27"/>
      <c r="N341" s="27"/>
      <c r="O341" s="27"/>
      <c r="P341" s="27"/>
      <c r="Q341" s="27"/>
      <c r="R341" s="27"/>
      <c r="S341" s="27"/>
      <c r="T341" s="27"/>
      <c r="U341" s="27"/>
      <c r="V341" s="27"/>
      <c r="W341" s="27"/>
      <c r="X341" s="27"/>
      <c r="Y341" s="27"/>
      <c r="Z341" s="27"/>
      <c r="AA341" s="27"/>
      <c r="AB341" s="27"/>
      <c r="AC341" s="27"/>
      <c r="AD341" s="27"/>
      <c r="AE341" s="27"/>
      <c r="AF341" s="93"/>
    </row>
    <row r="342" ht="13.5" customHeight="1">
      <c r="A342" s="175"/>
      <c r="B342" s="27"/>
      <c r="C342" s="27"/>
      <c r="D342" s="27"/>
      <c r="E342" s="27"/>
      <c r="F342" s="27"/>
      <c r="G342" s="27"/>
      <c r="H342" s="27"/>
      <c r="I342" s="27"/>
      <c r="J342" s="27"/>
      <c r="K342" s="27"/>
      <c r="L342" s="27"/>
      <c r="M342" s="27"/>
      <c r="N342" s="27"/>
      <c r="O342" s="27"/>
      <c r="P342" s="27"/>
      <c r="Q342" s="27"/>
      <c r="R342" s="27"/>
      <c r="S342" s="27"/>
      <c r="T342" s="27"/>
      <c r="U342" s="27"/>
      <c r="V342" s="27"/>
      <c r="W342" s="27"/>
      <c r="X342" s="27"/>
      <c r="Y342" s="27"/>
      <c r="Z342" s="27"/>
      <c r="AA342" s="27"/>
      <c r="AB342" s="27"/>
      <c r="AC342" s="27"/>
      <c r="AD342" s="27"/>
      <c r="AE342" s="27"/>
      <c r="AF342" s="93"/>
    </row>
    <row r="343" ht="13.5" customHeight="1">
      <c r="A343" s="175"/>
      <c r="B343" s="27"/>
      <c r="C343" s="27"/>
      <c r="D343" s="27"/>
      <c r="E343" s="27"/>
      <c r="F343" s="27"/>
      <c r="G343" s="27"/>
      <c r="H343" s="27"/>
      <c r="I343" s="27"/>
      <c r="J343" s="27"/>
      <c r="K343" s="27"/>
      <c r="L343" s="27"/>
      <c r="M343" s="27"/>
      <c r="N343" s="27"/>
      <c r="O343" s="27"/>
      <c r="P343" s="27"/>
      <c r="Q343" s="27"/>
      <c r="R343" s="27"/>
      <c r="S343" s="27"/>
      <c r="T343" s="27"/>
      <c r="U343" s="27"/>
      <c r="V343" s="27"/>
      <c r="W343" s="27"/>
      <c r="X343" s="27"/>
      <c r="Y343" s="27"/>
      <c r="Z343" s="27"/>
      <c r="AA343" s="27"/>
      <c r="AB343" s="27"/>
      <c r="AC343" s="27"/>
      <c r="AD343" s="27"/>
      <c r="AE343" s="27"/>
      <c r="AF343" s="93"/>
    </row>
    <row r="344" ht="13.5" customHeight="1">
      <c r="A344" s="175"/>
      <c r="B344" s="27"/>
      <c r="C344" s="27"/>
      <c r="D344" s="27"/>
      <c r="E344" s="27"/>
      <c r="F344" s="27"/>
      <c r="G344" s="27"/>
      <c r="H344" s="27"/>
      <c r="I344" s="27"/>
      <c r="J344" s="27"/>
      <c r="K344" s="27"/>
      <c r="L344" s="27"/>
      <c r="M344" s="27"/>
      <c r="N344" s="27"/>
      <c r="O344" s="27"/>
      <c r="P344" s="27"/>
      <c r="Q344" s="27"/>
      <c r="R344" s="27"/>
      <c r="S344" s="27"/>
      <c r="T344" s="27"/>
      <c r="U344" s="27"/>
      <c r="V344" s="27"/>
      <c r="W344" s="27"/>
      <c r="X344" s="27"/>
      <c r="Y344" s="27"/>
      <c r="Z344" s="27"/>
      <c r="AA344" s="27"/>
      <c r="AB344" s="27"/>
      <c r="AC344" s="27"/>
      <c r="AD344" s="27"/>
      <c r="AE344" s="27"/>
      <c r="AF344" s="93"/>
    </row>
    <row r="345" ht="13.5" customHeight="1">
      <c r="A345" s="175"/>
      <c r="B345" s="27"/>
      <c r="C345" s="27"/>
      <c r="D345" s="27"/>
      <c r="E345" s="27"/>
      <c r="F345" s="27"/>
      <c r="G345" s="27"/>
      <c r="H345" s="27"/>
      <c r="I345" s="27"/>
      <c r="J345" s="27"/>
      <c r="K345" s="27"/>
      <c r="L345" s="27"/>
      <c r="M345" s="27"/>
      <c r="N345" s="27"/>
      <c r="O345" s="27"/>
      <c r="P345" s="27"/>
      <c r="Q345" s="27"/>
      <c r="R345" s="27"/>
      <c r="S345" s="27"/>
      <c r="T345" s="27"/>
      <c r="U345" s="27"/>
      <c r="V345" s="27"/>
      <c r="W345" s="27"/>
      <c r="X345" s="27"/>
      <c r="Y345" s="27"/>
      <c r="Z345" s="27"/>
      <c r="AA345" s="27"/>
      <c r="AB345" s="27"/>
      <c r="AC345" s="27"/>
      <c r="AD345" s="27"/>
      <c r="AE345" s="27"/>
      <c r="AF345" s="93"/>
    </row>
    <row r="346" ht="13.5" customHeight="1">
      <c r="A346" s="175"/>
      <c r="B346" s="27"/>
      <c r="C346" s="27"/>
      <c r="D346" s="27"/>
      <c r="E346" s="27"/>
      <c r="F346" s="27"/>
      <c r="G346" s="27"/>
      <c r="H346" s="27"/>
      <c r="I346" s="27"/>
      <c r="J346" s="27"/>
      <c r="K346" s="27"/>
      <c r="L346" s="27"/>
      <c r="M346" s="27"/>
      <c r="N346" s="27"/>
      <c r="O346" s="27"/>
      <c r="P346" s="27"/>
      <c r="Q346" s="27"/>
      <c r="R346" s="27"/>
      <c r="S346" s="27"/>
      <c r="T346" s="27"/>
      <c r="U346" s="27"/>
      <c r="V346" s="27"/>
      <c r="W346" s="27"/>
      <c r="X346" s="27"/>
      <c r="Y346" s="27"/>
      <c r="Z346" s="27"/>
      <c r="AA346" s="27"/>
      <c r="AB346" s="27"/>
      <c r="AC346" s="27"/>
      <c r="AD346" s="27"/>
      <c r="AE346" s="27"/>
      <c r="AF346" s="93"/>
    </row>
    <row r="347" ht="13.5" customHeight="1">
      <c r="A347" s="175"/>
      <c r="B347" s="27"/>
      <c r="C347" s="27"/>
      <c r="D347" s="27"/>
      <c r="E347" s="27"/>
      <c r="F347" s="27"/>
      <c r="G347" s="27"/>
      <c r="H347" s="27"/>
      <c r="I347" s="27"/>
      <c r="J347" s="27"/>
      <c r="K347" s="27"/>
      <c r="L347" s="27"/>
      <c r="M347" s="27"/>
      <c r="N347" s="27"/>
      <c r="O347" s="27"/>
      <c r="P347" s="27"/>
      <c r="Q347" s="27"/>
      <c r="R347" s="27"/>
      <c r="S347" s="27"/>
      <c r="T347" s="27"/>
      <c r="U347" s="27"/>
      <c r="V347" s="27"/>
      <c r="W347" s="27"/>
      <c r="X347" s="27"/>
      <c r="Y347" s="27"/>
      <c r="Z347" s="27"/>
      <c r="AA347" s="27"/>
      <c r="AB347" s="27"/>
      <c r="AC347" s="27"/>
      <c r="AD347" s="27"/>
      <c r="AE347" s="27"/>
      <c r="AF347" s="93"/>
    </row>
    <row r="348" ht="13.5" customHeight="1">
      <c r="A348" s="175"/>
      <c r="B348" s="27"/>
      <c r="C348" s="27"/>
      <c r="D348" s="27"/>
      <c r="E348" s="27"/>
      <c r="F348" s="27"/>
      <c r="G348" s="27"/>
      <c r="H348" s="27"/>
      <c r="I348" s="27"/>
      <c r="J348" s="27"/>
      <c r="K348" s="27"/>
      <c r="L348" s="27"/>
      <c r="M348" s="27"/>
      <c r="N348" s="27"/>
      <c r="O348" s="27"/>
      <c r="P348" s="27"/>
      <c r="Q348" s="27"/>
      <c r="R348" s="27"/>
      <c r="S348" s="27"/>
      <c r="T348" s="27"/>
      <c r="U348" s="27"/>
      <c r="V348" s="27"/>
      <c r="W348" s="27"/>
      <c r="X348" s="27"/>
      <c r="Y348" s="27"/>
      <c r="Z348" s="27"/>
      <c r="AA348" s="27"/>
      <c r="AB348" s="27"/>
      <c r="AC348" s="27"/>
      <c r="AD348" s="27"/>
      <c r="AE348" s="27"/>
      <c r="AF348" s="93"/>
    </row>
    <row r="349" ht="13.5" customHeight="1">
      <c r="A349" s="175"/>
      <c r="B349" s="27"/>
      <c r="C349" s="27"/>
      <c r="D349" s="27"/>
      <c r="E349" s="27"/>
      <c r="F349" s="27"/>
      <c r="G349" s="27"/>
      <c r="H349" s="27"/>
      <c r="I349" s="27"/>
      <c r="J349" s="27"/>
      <c r="K349" s="27"/>
      <c r="L349" s="27"/>
      <c r="M349" s="27"/>
      <c r="N349" s="27"/>
      <c r="O349" s="27"/>
      <c r="P349" s="27"/>
      <c r="Q349" s="27"/>
      <c r="R349" s="27"/>
      <c r="S349" s="27"/>
      <c r="T349" s="27"/>
      <c r="U349" s="27"/>
      <c r="V349" s="27"/>
      <c r="W349" s="27"/>
      <c r="X349" s="27"/>
      <c r="Y349" s="27"/>
      <c r="Z349" s="27"/>
      <c r="AA349" s="27"/>
      <c r="AB349" s="27"/>
      <c r="AC349" s="27"/>
      <c r="AD349" s="27"/>
      <c r="AE349" s="27"/>
      <c r="AF349" s="93"/>
    </row>
    <row r="350" ht="13.5" customHeight="1">
      <c r="A350" s="175"/>
      <c r="B350" s="27"/>
      <c r="C350" s="27"/>
      <c r="D350" s="27"/>
      <c r="E350" s="27"/>
      <c r="F350" s="27"/>
      <c r="G350" s="27"/>
      <c r="H350" s="27"/>
      <c r="I350" s="27"/>
      <c r="J350" s="27"/>
      <c r="K350" s="27"/>
      <c r="L350" s="27"/>
      <c r="M350" s="27"/>
      <c r="N350" s="27"/>
      <c r="O350" s="27"/>
      <c r="P350" s="27"/>
      <c r="Q350" s="27"/>
      <c r="R350" s="27"/>
      <c r="S350" s="27"/>
      <c r="T350" s="27"/>
      <c r="U350" s="27"/>
      <c r="V350" s="27"/>
      <c r="W350" s="27"/>
      <c r="X350" s="27"/>
      <c r="Y350" s="27"/>
      <c r="Z350" s="27"/>
      <c r="AA350" s="27"/>
      <c r="AB350" s="27"/>
      <c r="AC350" s="27"/>
      <c r="AD350" s="27"/>
      <c r="AE350" s="27"/>
      <c r="AF350" s="93"/>
    </row>
    <row r="351" ht="13.5" customHeight="1">
      <c r="A351" s="175"/>
      <c r="B351" s="27"/>
      <c r="C351" s="27"/>
      <c r="D351" s="27"/>
      <c r="E351" s="27"/>
      <c r="F351" s="27"/>
      <c r="G351" s="27"/>
      <c r="H351" s="27"/>
      <c r="I351" s="27"/>
      <c r="J351" s="27"/>
      <c r="K351" s="27"/>
      <c r="L351" s="27"/>
      <c r="M351" s="27"/>
      <c r="N351" s="27"/>
      <c r="O351" s="27"/>
      <c r="P351" s="27"/>
      <c r="Q351" s="27"/>
      <c r="R351" s="27"/>
      <c r="S351" s="27"/>
      <c r="T351" s="27"/>
      <c r="U351" s="27"/>
      <c r="V351" s="27"/>
      <c r="W351" s="27"/>
      <c r="X351" s="27"/>
      <c r="Y351" s="27"/>
      <c r="Z351" s="27"/>
      <c r="AA351" s="27"/>
      <c r="AB351" s="27"/>
      <c r="AC351" s="27"/>
      <c r="AD351" s="27"/>
      <c r="AE351" s="27"/>
      <c r="AF351" s="93"/>
    </row>
    <row r="352" ht="13.5" customHeight="1">
      <c r="A352" s="175"/>
      <c r="B352" s="27"/>
      <c r="C352" s="27"/>
      <c r="D352" s="27"/>
      <c r="E352" s="27"/>
      <c r="F352" s="27"/>
      <c r="G352" s="27"/>
      <c r="H352" s="27"/>
      <c r="I352" s="27"/>
      <c r="J352" s="27"/>
      <c r="K352" s="27"/>
      <c r="L352" s="27"/>
      <c r="M352" s="27"/>
      <c r="N352" s="27"/>
      <c r="O352" s="27"/>
      <c r="P352" s="27"/>
      <c r="Q352" s="27"/>
      <c r="R352" s="27"/>
      <c r="S352" s="27"/>
      <c r="T352" s="27"/>
      <c r="U352" s="27"/>
      <c r="V352" s="27"/>
      <c r="W352" s="27"/>
      <c r="X352" s="27"/>
      <c r="Y352" s="27"/>
      <c r="Z352" s="27"/>
      <c r="AA352" s="27"/>
      <c r="AB352" s="27"/>
      <c r="AC352" s="27"/>
      <c r="AD352" s="27"/>
      <c r="AE352" s="27"/>
      <c r="AF352" s="93"/>
    </row>
    <row r="353" ht="13.5" customHeight="1">
      <c r="A353" s="175"/>
      <c r="B353" s="27"/>
      <c r="C353" s="27"/>
      <c r="D353" s="27"/>
      <c r="E353" s="27"/>
      <c r="F353" s="27"/>
      <c r="G353" s="27"/>
      <c r="H353" s="27"/>
      <c r="I353" s="27"/>
      <c r="J353" s="27"/>
      <c r="K353" s="27"/>
      <c r="L353" s="27"/>
      <c r="M353" s="27"/>
      <c r="N353" s="27"/>
      <c r="O353" s="27"/>
      <c r="P353" s="27"/>
      <c r="Q353" s="27"/>
      <c r="R353" s="27"/>
      <c r="S353" s="27"/>
      <c r="T353" s="27"/>
      <c r="U353" s="27"/>
      <c r="V353" s="27"/>
      <c r="W353" s="27"/>
      <c r="X353" s="27"/>
      <c r="Y353" s="27"/>
      <c r="Z353" s="27"/>
      <c r="AA353" s="27"/>
      <c r="AB353" s="27"/>
      <c r="AC353" s="27"/>
      <c r="AD353" s="27"/>
      <c r="AE353" s="27"/>
      <c r="AF353" s="93"/>
    </row>
    <row r="354" ht="13.5" customHeight="1">
      <c r="A354" s="175"/>
      <c r="B354" s="27"/>
      <c r="C354" s="27"/>
      <c r="D354" s="27"/>
      <c r="E354" s="27"/>
      <c r="F354" s="27"/>
      <c r="G354" s="27"/>
      <c r="H354" s="27"/>
      <c r="I354" s="27"/>
      <c r="J354" s="27"/>
      <c r="K354" s="27"/>
      <c r="L354" s="27"/>
      <c r="M354" s="27"/>
      <c r="N354" s="27"/>
      <c r="O354" s="27"/>
      <c r="P354" s="27"/>
      <c r="Q354" s="27"/>
      <c r="R354" s="27"/>
      <c r="S354" s="27"/>
      <c r="T354" s="27"/>
      <c r="U354" s="27"/>
      <c r="V354" s="27"/>
      <c r="W354" s="27"/>
      <c r="X354" s="27"/>
      <c r="Y354" s="27"/>
      <c r="Z354" s="27"/>
      <c r="AA354" s="27"/>
      <c r="AB354" s="27"/>
      <c r="AC354" s="27"/>
      <c r="AD354" s="27"/>
      <c r="AE354" s="27"/>
      <c r="AF354" s="93"/>
    </row>
    <row r="355" ht="13.5" customHeight="1">
      <c r="A355" s="175"/>
      <c r="B355" s="27"/>
      <c r="C355" s="27"/>
      <c r="D355" s="27"/>
      <c r="E355" s="27"/>
      <c r="F355" s="27"/>
      <c r="G355" s="27"/>
      <c r="H355" s="27"/>
      <c r="I355" s="27"/>
      <c r="J355" s="27"/>
      <c r="K355" s="27"/>
      <c r="L355" s="27"/>
      <c r="M355" s="27"/>
      <c r="N355" s="27"/>
      <c r="O355" s="27"/>
      <c r="P355" s="27"/>
      <c r="Q355" s="27"/>
      <c r="R355" s="27"/>
      <c r="S355" s="27"/>
      <c r="T355" s="27"/>
      <c r="U355" s="27"/>
      <c r="V355" s="27"/>
      <c r="W355" s="27"/>
      <c r="X355" s="27"/>
      <c r="Y355" s="27"/>
      <c r="Z355" s="27"/>
      <c r="AA355" s="27"/>
      <c r="AB355" s="27"/>
      <c r="AC355" s="27"/>
      <c r="AD355" s="27"/>
      <c r="AE355" s="27"/>
      <c r="AF355" s="93"/>
    </row>
    <row r="356" ht="13.5" customHeight="1">
      <c r="A356" s="175"/>
      <c r="B356" s="27"/>
      <c r="C356" s="27"/>
      <c r="D356" s="27"/>
      <c r="E356" s="27"/>
      <c r="F356" s="27"/>
      <c r="G356" s="27"/>
      <c r="H356" s="27"/>
      <c r="I356" s="27"/>
      <c r="J356" s="27"/>
      <c r="K356" s="27"/>
      <c r="L356" s="27"/>
      <c r="M356" s="27"/>
      <c r="N356" s="27"/>
      <c r="O356" s="27"/>
      <c r="P356" s="27"/>
      <c r="Q356" s="27"/>
      <c r="R356" s="27"/>
      <c r="S356" s="27"/>
      <c r="T356" s="27"/>
      <c r="U356" s="27"/>
      <c r="V356" s="27"/>
      <c r="W356" s="27"/>
      <c r="X356" s="27"/>
      <c r="Y356" s="27"/>
      <c r="Z356" s="27"/>
      <c r="AA356" s="27"/>
      <c r="AB356" s="27"/>
      <c r="AC356" s="27"/>
      <c r="AD356" s="27"/>
      <c r="AE356" s="27"/>
      <c r="AF356" s="93"/>
    </row>
    <row r="357" ht="13.5" customHeight="1">
      <c r="A357" s="175"/>
      <c r="B357" s="27"/>
      <c r="C357" s="27"/>
      <c r="D357" s="27"/>
      <c r="E357" s="27"/>
      <c r="F357" s="27"/>
      <c r="G357" s="27"/>
      <c r="H357" s="27"/>
      <c r="I357" s="27"/>
      <c r="J357" s="27"/>
      <c r="K357" s="27"/>
      <c r="L357" s="27"/>
      <c r="M357" s="27"/>
      <c r="N357" s="27"/>
      <c r="O357" s="27"/>
      <c r="P357" s="27"/>
      <c r="Q357" s="27"/>
      <c r="R357" s="27"/>
      <c r="S357" s="27"/>
      <c r="T357" s="27"/>
      <c r="U357" s="27"/>
      <c r="V357" s="27"/>
      <c r="W357" s="27"/>
      <c r="X357" s="27"/>
      <c r="Y357" s="27"/>
      <c r="Z357" s="27"/>
      <c r="AA357" s="27"/>
      <c r="AB357" s="27"/>
      <c r="AC357" s="27"/>
      <c r="AD357" s="27"/>
      <c r="AE357" s="27"/>
      <c r="AF357" s="93"/>
    </row>
    <row r="358" ht="13.5" customHeight="1">
      <c r="A358" s="175"/>
      <c r="B358" s="27"/>
      <c r="C358" s="27"/>
      <c r="D358" s="27"/>
      <c r="E358" s="27"/>
      <c r="F358" s="27"/>
      <c r="G358" s="27"/>
      <c r="H358" s="27"/>
      <c r="I358" s="27"/>
      <c r="J358" s="27"/>
      <c r="K358" s="27"/>
      <c r="L358" s="27"/>
      <c r="M358" s="27"/>
      <c r="N358" s="27"/>
      <c r="O358" s="27"/>
      <c r="P358" s="27"/>
      <c r="Q358" s="27"/>
      <c r="R358" s="27"/>
      <c r="S358" s="27"/>
      <c r="T358" s="27"/>
      <c r="U358" s="27"/>
      <c r="V358" s="27"/>
      <c r="W358" s="27"/>
      <c r="X358" s="27"/>
      <c r="Y358" s="27"/>
      <c r="Z358" s="27"/>
      <c r="AA358" s="27"/>
      <c r="AB358" s="27"/>
      <c r="AC358" s="27"/>
      <c r="AD358" s="27"/>
      <c r="AE358" s="27"/>
      <c r="AF358" s="93"/>
    </row>
    <row r="359" ht="13.5" customHeight="1">
      <c r="A359" s="175"/>
      <c r="B359" s="27"/>
      <c r="C359" s="27"/>
      <c r="D359" s="27"/>
      <c r="E359" s="27"/>
      <c r="F359" s="27"/>
      <c r="G359" s="27"/>
      <c r="H359" s="27"/>
      <c r="I359" s="27"/>
      <c r="J359" s="27"/>
      <c r="K359" s="27"/>
      <c r="L359" s="27"/>
      <c r="M359" s="27"/>
      <c r="N359" s="27"/>
      <c r="O359" s="27"/>
      <c r="P359" s="27"/>
      <c r="Q359" s="27"/>
      <c r="R359" s="27"/>
      <c r="S359" s="27"/>
      <c r="T359" s="27"/>
      <c r="U359" s="27"/>
      <c r="V359" s="27"/>
      <c r="W359" s="27"/>
      <c r="X359" s="27"/>
      <c r="Y359" s="27"/>
      <c r="Z359" s="27"/>
      <c r="AA359" s="27"/>
      <c r="AB359" s="27"/>
      <c r="AC359" s="27"/>
      <c r="AD359" s="27"/>
      <c r="AE359" s="27"/>
      <c r="AF359" s="93"/>
    </row>
    <row r="360" ht="13.5" customHeight="1">
      <c r="A360" s="175"/>
      <c r="B360" s="27"/>
      <c r="C360" s="27"/>
      <c r="D360" s="27"/>
      <c r="E360" s="27"/>
      <c r="F360" s="27"/>
      <c r="G360" s="27"/>
      <c r="H360" s="27"/>
      <c r="I360" s="27"/>
      <c r="J360" s="27"/>
      <c r="K360" s="27"/>
      <c r="L360" s="27"/>
      <c r="M360" s="27"/>
      <c r="N360" s="27"/>
      <c r="O360" s="27"/>
      <c r="P360" s="27"/>
      <c r="Q360" s="27"/>
      <c r="R360" s="27"/>
      <c r="S360" s="27"/>
      <c r="T360" s="27"/>
      <c r="U360" s="27"/>
      <c r="V360" s="27"/>
      <c r="W360" s="27"/>
      <c r="X360" s="27"/>
      <c r="Y360" s="27"/>
      <c r="Z360" s="27"/>
      <c r="AA360" s="27"/>
      <c r="AB360" s="27"/>
      <c r="AC360" s="27"/>
      <c r="AD360" s="27"/>
      <c r="AE360" s="27"/>
      <c r="AF360" s="93"/>
    </row>
    <row r="361" ht="13.5" customHeight="1">
      <c r="A361" s="175"/>
      <c r="B361" s="27"/>
      <c r="C361" s="27"/>
      <c r="D361" s="27"/>
      <c r="E361" s="27"/>
      <c r="F361" s="27"/>
      <c r="G361" s="27"/>
      <c r="H361" s="27"/>
      <c r="I361" s="27"/>
      <c r="J361" s="27"/>
      <c r="K361" s="27"/>
      <c r="L361" s="27"/>
      <c r="M361" s="27"/>
      <c r="N361" s="27"/>
      <c r="O361" s="27"/>
      <c r="P361" s="27"/>
      <c r="Q361" s="27"/>
      <c r="R361" s="27"/>
      <c r="S361" s="27"/>
      <c r="T361" s="27"/>
      <c r="U361" s="27"/>
      <c r="V361" s="27"/>
      <c r="W361" s="27"/>
      <c r="X361" s="27"/>
      <c r="Y361" s="27"/>
      <c r="Z361" s="27"/>
      <c r="AA361" s="27"/>
      <c r="AB361" s="27"/>
      <c r="AC361" s="27"/>
      <c r="AD361" s="27"/>
      <c r="AE361" s="27"/>
      <c r="AF361" s="93"/>
    </row>
    <row r="362" ht="13.5" customHeight="1">
      <c r="A362" s="175"/>
      <c r="B362" s="27"/>
      <c r="C362" s="27"/>
      <c r="D362" s="27"/>
      <c r="E362" s="27"/>
      <c r="F362" s="27"/>
      <c r="G362" s="27"/>
      <c r="H362" s="27"/>
      <c r="I362" s="27"/>
      <c r="J362" s="27"/>
      <c r="K362" s="27"/>
      <c r="L362" s="27"/>
      <c r="M362" s="27"/>
      <c r="N362" s="27"/>
      <c r="O362" s="27"/>
      <c r="P362" s="27"/>
      <c r="Q362" s="27"/>
      <c r="R362" s="27"/>
      <c r="S362" s="27"/>
      <c r="T362" s="27"/>
      <c r="U362" s="27"/>
      <c r="V362" s="27"/>
      <c r="W362" s="27"/>
      <c r="X362" s="27"/>
      <c r="Y362" s="27"/>
      <c r="Z362" s="27"/>
      <c r="AA362" s="27"/>
      <c r="AB362" s="27"/>
      <c r="AC362" s="27"/>
      <c r="AD362" s="27"/>
      <c r="AE362" s="27"/>
      <c r="AF362" s="93"/>
    </row>
    <row r="363" ht="13.5" customHeight="1">
      <c r="A363" s="175"/>
      <c r="B363" s="27"/>
      <c r="C363" s="27"/>
      <c r="D363" s="27"/>
      <c r="E363" s="27"/>
      <c r="F363" s="27"/>
      <c r="G363" s="27"/>
      <c r="H363" s="27"/>
      <c r="I363" s="27"/>
      <c r="J363" s="27"/>
      <c r="K363" s="27"/>
      <c r="L363" s="27"/>
      <c r="M363" s="27"/>
      <c r="N363" s="27"/>
      <c r="O363" s="27"/>
      <c r="P363" s="27"/>
      <c r="Q363" s="27"/>
      <c r="R363" s="27"/>
      <c r="S363" s="27"/>
      <c r="T363" s="27"/>
      <c r="U363" s="27"/>
      <c r="V363" s="27"/>
      <c r="W363" s="27"/>
      <c r="X363" s="27"/>
      <c r="Y363" s="27"/>
      <c r="Z363" s="27"/>
      <c r="AA363" s="27"/>
      <c r="AB363" s="27"/>
      <c r="AC363" s="27"/>
      <c r="AD363" s="27"/>
      <c r="AE363" s="27"/>
      <c r="AF363" s="93"/>
    </row>
    <row r="364" ht="13.5" customHeight="1">
      <c r="A364" s="175"/>
      <c r="B364" s="27"/>
      <c r="C364" s="27"/>
      <c r="D364" s="27"/>
      <c r="E364" s="27"/>
      <c r="F364" s="27"/>
      <c r="G364" s="27"/>
      <c r="H364" s="27"/>
      <c r="I364" s="27"/>
      <c r="J364" s="27"/>
      <c r="K364" s="27"/>
      <c r="L364" s="27"/>
      <c r="M364" s="27"/>
      <c r="N364" s="27"/>
      <c r="O364" s="27"/>
      <c r="P364" s="27"/>
      <c r="Q364" s="27"/>
      <c r="R364" s="27"/>
      <c r="S364" s="27"/>
      <c r="T364" s="27"/>
      <c r="U364" s="27"/>
      <c r="V364" s="27"/>
      <c r="W364" s="27"/>
      <c r="X364" s="27"/>
      <c r="Y364" s="27"/>
      <c r="Z364" s="27"/>
      <c r="AA364" s="27"/>
      <c r="AB364" s="27"/>
      <c r="AC364" s="27"/>
      <c r="AD364" s="27"/>
      <c r="AE364" s="27"/>
      <c r="AF364" s="93"/>
    </row>
    <row r="365" ht="13.5" customHeight="1">
      <c r="A365" s="175"/>
      <c r="B365" s="27"/>
      <c r="C365" s="27"/>
      <c r="D365" s="27"/>
      <c r="E365" s="27"/>
      <c r="F365" s="27"/>
      <c r="G365" s="27"/>
      <c r="H365" s="27"/>
      <c r="I365" s="27"/>
      <c r="J365" s="27"/>
      <c r="K365" s="27"/>
      <c r="L365" s="27"/>
      <c r="M365" s="27"/>
      <c r="N365" s="27"/>
      <c r="O365" s="27"/>
      <c r="P365" s="27"/>
      <c r="Q365" s="27"/>
      <c r="R365" s="27"/>
      <c r="S365" s="27"/>
      <c r="T365" s="27"/>
      <c r="U365" s="27"/>
      <c r="V365" s="27"/>
      <c r="W365" s="27"/>
      <c r="X365" s="27"/>
      <c r="Y365" s="27"/>
      <c r="Z365" s="27"/>
      <c r="AA365" s="27"/>
      <c r="AB365" s="27"/>
      <c r="AC365" s="27"/>
      <c r="AD365" s="27"/>
      <c r="AE365" s="27"/>
      <c r="AF365" s="93"/>
    </row>
    <row r="366" ht="13.5" customHeight="1">
      <c r="A366" s="175"/>
      <c r="B366" s="27"/>
      <c r="C366" s="27"/>
      <c r="D366" s="27"/>
      <c r="E366" s="27"/>
      <c r="F366" s="27"/>
      <c r="G366" s="27"/>
      <c r="H366" s="27"/>
      <c r="I366" s="27"/>
      <c r="J366" s="27"/>
      <c r="K366" s="27"/>
      <c r="L366" s="27"/>
      <c r="M366" s="27"/>
      <c r="N366" s="27"/>
      <c r="O366" s="27"/>
      <c r="P366" s="27"/>
      <c r="Q366" s="27"/>
      <c r="R366" s="27"/>
      <c r="S366" s="27"/>
      <c r="T366" s="27"/>
      <c r="U366" s="27"/>
      <c r="V366" s="27"/>
      <c r="W366" s="27"/>
      <c r="X366" s="27"/>
      <c r="Y366" s="27"/>
      <c r="Z366" s="27"/>
      <c r="AA366" s="27"/>
      <c r="AB366" s="27"/>
      <c r="AC366" s="27"/>
      <c r="AD366" s="27"/>
      <c r="AE366" s="27"/>
      <c r="AF366" s="93"/>
    </row>
    <row r="367" ht="13.5" customHeight="1">
      <c r="A367" s="175"/>
      <c r="B367" s="27"/>
      <c r="C367" s="27"/>
      <c r="D367" s="27"/>
      <c r="E367" s="27"/>
      <c r="F367" s="27"/>
      <c r="G367" s="27"/>
      <c r="H367" s="27"/>
      <c r="I367" s="27"/>
      <c r="J367" s="27"/>
      <c r="K367" s="27"/>
      <c r="L367" s="27"/>
      <c r="M367" s="27"/>
      <c r="N367" s="27"/>
      <c r="O367" s="27"/>
      <c r="P367" s="27"/>
      <c r="Q367" s="27"/>
      <c r="R367" s="27"/>
      <c r="S367" s="27"/>
      <c r="T367" s="27"/>
      <c r="U367" s="27"/>
      <c r="V367" s="27"/>
      <c r="W367" s="27"/>
      <c r="X367" s="27"/>
      <c r="Y367" s="27"/>
      <c r="Z367" s="27"/>
      <c r="AA367" s="27"/>
      <c r="AB367" s="27"/>
      <c r="AC367" s="27"/>
      <c r="AD367" s="27"/>
      <c r="AE367" s="27"/>
      <c r="AF367" s="93"/>
    </row>
    <row r="368" ht="13.5" customHeight="1">
      <c r="A368" s="175"/>
      <c r="B368" s="27"/>
      <c r="C368" s="27"/>
      <c r="D368" s="27"/>
      <c r="E368" s="27"/>
      <c r="F368" s="27"/>
      <c r="G368" s="27"/>
      <c r="H368" s="27"/>
      <c r="I368" s="27"/>
      <c r="J368" s="27"/>
      <c r="K368" s="27"/>
      <c r="L368" s="27"/>
      <c r="M368" s="27"/>
      <c r="N368" s="27"/>
      <c r="O368" s="27"/>
      <c r="P368" s="27"/>
      <c r="Q368" s="27"/>
      <c r="R368" s="27"/>
      <c r="S368" s="27"/>
      <c r="T368" s="27"/>
      <c r="U368" s="27"/>
      <c r="V368" s="27"/>
      <c r="W368" s="27"/>
      <c r="X368" s="27"/>
      <c r="Y368" s="27"/>
      <c r="Z368" s="27"/>
      <c r="AA368" s="27"/>
      <c r="AB368" s="27"/>
      <c r="AC368" s="27"/>
      <c r="AD368" s="27"/>
      <c r="AE368" s="27"/>
      <c r="AF368" s="93"/>
    </row>
    <row r="369" ht="13.5" customHeight="1">
      <c r="A369" s="175"/>
      <c r="B369" s="27"/>
      <c r="C369" s="27"/>
      <c r="D369" s="27"/>
      <c r="E369" s="27"/>
      <c r="F369" s="27"/>
      <c r="G369" s="27"/>
      <c r="H369" s="27"/>
      <c r="I369" s="27"/>
      <c r="J369" s="27"/>
      <c r="K369" s="27"/>
      <c r="L369" s="27"/>
      <c r="M369" s="27"/>
      <c r="N369" s="27"/>
      <c r="O369" s="27"/>
      <c r="P369" s="27"/>
      <c r="Q369" s="27"/>
      <c r="R369" s="27"/>
      <c r="S369" s="27"/>
      <c r="T369" s="27"/>
      <c r="U369" s="27"/>
      <c r="V369" s="27"/>
      <c r="W369" s="27"/>
      <c r="X369" s="27"/>
      <c r="Y369" s="27"/>
      <c r="Z369" s="27"/>
      <c r="AA369" s="27"/>
      <c r="AB369" s="27"/>
      <c r="AC369" s="27"/>
      <c r="AD369" s="27"/>
      <c r="AE369" s="27"/>
      <c r="AF369" s="93"/>
    </row>
    <row r="370" ht="13.5" customHeight="1">
      <c r="A370" s="175"/>
      <c r="B370" s="27"/>
      <c r="C370" s="27"/>
      <c r="D370" s="27"/>
      <c r="E370" s="27"/>
      <c r="F370" s="27"/>
      <c r="G370" s="27"/>
      <c r="H370" s="27"/>
      <c r="I370" s="27"/>
      <c r="J370" s="27"/>
      <c r="K370" s="27"/>
      <c r="L370" s="27"/>
      <c r="M370" s="27"/>
      <c r="N370" s="27"/>
      <c r="O370" s="27"/>
      <c r="P370" s="27"/>
      <c r="Q370" s="27"/>
      <c r="R370" s="27"/>
      <c r="S370" s="27"/>
      <c r="T370" s="27"/>
      <c r="U370" s="27"/>
      <c r="V370" s="27"/>
      <c r="W370" s="27"/>
      <c r="X370" s="27"/>
      <c r="Y370" s="27"/>
      <c r="Z370" s="27"/>
      <c r="AA370" s="27"/>
      <c r="AB370" s="27"/>
      <c r="AC370" s="27"/>
      <c r="AD370" s="27"/>
      <c r="AE370" s="27"/>
      <c r="AF370" s="93"/>
    </row>
    <row r="371" ht="13.5" customHeight="1">
      <c r="A371" s="175"/>
      <c r="B371" s="27"/>
      <c r="C371" s="27"/>
      <c r="D371" s="27"/>
      <c r="E371" s="27"/>
      <c r="F371" s="27"/>
      <c r="G371" s="27"/>
      <c r="H371" s="27"/>
      <c r="I371" s="27"/>
      <c r="J371" s="27"/>
      <c r="K371" s="27"/>
      <c r="L371" s="27"/>
      <c r="M371" s="27"/>
      <c r="N371" s="27"/>
      <c r="O371" s="27"/>
      <c r="P371" s="27"/>
      <c r="Q371" s="27"/>
      <c r="R371" s="27"/>
      <c r="S371" s="27"/>
      <c r="T371" s="27"/>
      <c r="U371" s="27"/>
      <c r="V371" s="27"/>
      <c r="W371" s="27"/>
      <c r="X371" s="27"/>
      <c r="Y371" s="27"/>
      <c r="Z371" s="27"/>
      <c r="AA371" s="27"/>
      <c r="AB371" s="27"/>
      <c r="AC371" s="27"/>
      <c r="AD371" s="27"/>
      <c r="AE371" s="27"/>
      <c r="AF371" s="93"/>
    </row>
    <row r="372" ht="13.5" customHeight="1">
      <c r="A372" s="175"/>
      <c r="B372" s="27"/>
      <c r="C372" s="27"/>
      <c r="D372" s="27"/>
      <c r="E372" s="27"/>
      <c r="F372" s="27"/>
      <c r="G372" s="27"/>
      <c r="H372" s="27"/>
      <c r="I372" s="27"/>
      <c r="J372" s="27"/>
      <c r="K372" s="27"/>
      <c r="L372" s="27"/>
      <c r="M372" s="27"/>
      <c r="N372" s="27"/>
      <c r="O372" s="27"/>
      <c r="P372" s="27"/>
      <c r="Q372" s="27"/>
      <c r="R372" s="27"/>
      <c r="S372" s="27"/>
      <c r="T372" s="27"/>
      <c r="U372" s="27"/>
      <c r="V372" s="27"/>
      <c r="W372" s="27"/>
      <c r="X372" s="27"/>
      <c r="Y372" s="27"/>
      <c r="Z372" s="27"/>
      <c r="AA372" s="27"/>
      <c r="AB372" s="27"/>
      <c r="AC372" s="27"/>
      <c r="AD372" s="27"/>
      <c r="AE372" s="27"/>
      <c r="AF372" s="93"/>
    </row>
    <row r="373" ht="13.5" customHeight="1">
      <c r="A373" s="175"/>
      <c r="B373" s="27"/>
      <c r="C373" s="27"/>
      <c r="D373" s="27"/>
      <c r="E373" s="27"/>
      <c r="F373" s="27"/>
      <c r="G373" s="27"/>
      <c r="H373" s="27"/>
      <c r="I373" s="27"/>
      <c r="J373" s="27"/>
      <c r="K373" s="27"/>
      <c r="L373" s="27"/>
      <c r="M373" s="27"/>
      <c r="N373" s="27"/>
      <c r="O373" s="27"/>
      <c r="P373" s="27"/>
      <c r="Q373" s="27"/>
      <c r="R373" s="27"/>
      <c r="S373" s="27"/>
      <c r="T373" s="27"/>
      <c r="U373" s="27"/>
      <c r="V373" s="27"/>
      <c r="W373" s="27"/>
      <c r="X373" s="27"/>
      <c r="Y373" s="27"/>
      <c r="Z373" s="27"/>
      <c r="AA373" s="27"/>
      <c r="AB373" s="27"/>
      <c r="AC373" s="27"/>
      <c r="AD373" s="27"/>
      <c r="AE373" s="27"/>
      <c r="AF373" s="93"/>
    </row>
    <row r="374" ht="13.5" customHeight="1">
      <c r="A374" s="175"/>
      <c r="B374" s="27"/>
      <c r="C374" s="27"/>
      <c r="D374" s="27"/>
      <c r="E374" s="27"/>
      <c r="F374" s="27"/>
      <c r="G374" s="27"/>
      <c r="H374" s="27"/>
      <c r="I374" s="27"/>
      <c r="J374" s="27"/>
      <c r="K374" s="27"/>
      <c r="L374" s="27"/>
      <c r="M374" s="27"/>
      <c r="N374" s="27"/>
      <c r="O374" s="27"/>
      <c r="P374" s="27"/>
      <c r="Q374" s="27"/>
      <c r="R374" s="27"/>
      <c r="S374" s="27"/>
      <c r="T374" s="27"/>
      <c r="U374" s="27"/>
      <c r="V374" s="27"/>
      <c r="W374" s="27"/>
      <c r="X374" s="27"/>
      <c r="Y374" s="27"/>
      <c r="Z374" s="27"/>
      <c r="AA374" s="27"/>
      <c r="AB374" s="27"/>
      <c r="AC374" s="27"/>
      <c r="AD374" s="27"/>
      <c r="AE374" s="27"/>
      <c r="AF374" s="93"/>
    </row>
    <row r="375" ht="13.5" customHeight="1">
      <c r="A375" s="175"/>
      <c r="B375" s="27"/>
      <c r="C375" s="27"/>
      <c r="D375" s="27"/>
      <c r="E375" s="27"/>
      <c r="F375" s="27"/>
      <c r="G375" s="27"/>
      <c r="H375" s="27"/>
      <c r="I375" s="27"/>
      <c r="J375" s="27"/>
      <c r="K375" s="27"/>
      <c r="L375" s="27"/>
      <c r="M375" s="27"/>
      <c r="N375" s="27"/>
      <c r="O375" s="27"/>
      <c r="P375" s="27"/>
      <c r="Q375" s="27"/>
      <c r="R375" s="27"/>
      <c r="S375" s="27"/>
      <c r="T375" s="27"/>
      <c r="U375" s="27"/>
      <c r="V375" s="27"/>
      <c r="W375" s="27"/>
      <c r="X375" s="27"/>
      <c r="Y375" s="27"/>
      <c r="Z375" s="27"/>
      <c r="AA375" s="27"/>
      <c r="AB375" s="27"/>
      <c r="AC375" s="27"/>
      <c r="AD375" s="27"/>
      <c r="AE375" s="27"/>
      <c r="AF375" s="93"/>
    </row>
    <row r="376" ht="13.5" customHeight="1">
      <c r="A376" s="175"/>
      <c r="B376" s="27"/>
      <c r="C376" s="27"/>
      <c r="D376" s="27"/>
      <c r="E376" s="27"/>
      <c r="F376" s="27"/>
      <c r="G376" s="27"/>
      <c r="H376" s="27"/>
      <c r="I376" s="27"/>
      <c r="J376" s="27"/>
      <c r="K376" s="27"/>
      <c r="L376" s="27"/>
      <c r="M376" s="27"/>
      <c r="N376" s="27"/>
      <c r="O376" s="27"/>
      <c r="P376" s="27"/>
      <c r="Q376" s="27"/>
      <c r="R376" s="27"/>
      <c r="S376" s="27"/>
      <c r="T376" s="27"/>
      <c r="U376" s="27"/>
      <c r="V376" s="27"/>
      <c r="W376" s="27"/>
      <c r="X376" s="27"/>
      <c r="Y376" s="27"/>
      <c r="Z376" s="27"/>
      <c r="AA376" s="27"/>
      <c r="AB376" s="27"/>
      <c r="AC376" s="27"/>
      <c r="AD376" s="27"/>
      <c r="AE376" s="27"/>
      <c r="AF376" s="93"/>
    </row>
    <row r="377" ht="13.5" customHeight="1">
      <c r="A377" s="175"/>
      <c r="B377" s="27"/>
      <c r="C377" s="27"/>
      <c r="D377" s="27"/>
      <c r="E377" s="27"/>
      <c r="F377" s="27"/>
      <c r="G377" s="27"/>
      <c r="H377" s="27"/>
      <c r="I377" s="27"/>
      <c r="J377" s="27"/>
      <c r="K377" s="27"/>
      <c r="L377" s="27"/>
      <c r="M377" s="27"/>
      <c r="N377" s="27"/>
      <c r="O377" s="27"/>
      <c r="P377" s="27"/>
      <c r="Q377" s="27"/>
      <c r="R377" s="27"/>
      <c r="S377" s="27"/>
      <c r="T377" s="27"/>
      <c r="U377" s="27"/>
      <c r="V377" s="27"/>
      <c r="W377" s="27"/>
      <c r="X377" s="27"/>
      <c r="Y377" s="27"/>
      <c r="Z377" s="27"/>
      <c r="AA377" s="27"/>
      <c r="AB377" s="27"/>
      <c r="AC377" s="27"/>
      <c r="AD377" s="27"/>
      <c r="AE377" s="27"/>
      <c r="AF377" s="93"/>
    </row>
    <row r="378" ht="13.5" customHeight="1">
      <c r="A378" s="175"/>
      <c r="B378" s="27"/>
      <c r="C378" s="27"/>
      <c r="D378" s="27"/>
      <c r="E378" s="27"/>
      <c r="F378" s="27"/>
      <c r="G378" s="27"/>
      <c r="H378" s="27"/>
      <c r="I378" s="27"/>
      <c r="J378" s="27"/>
      <c r="K378" s="27"/>
      <c r="L378" s="27"/>
      <c r="M378" s="27"/>
      <c r="N378" s="27"/>
      <c r="O378" s="27"/>
      <c r="P378" s="27"/>
      <c r="Q378" s="27"/>
      <c r="R378" s="27"/>
      <c r="S378" s="27"/>
      <c r="T378" s="27"/>
      <c r="U378" s="27"/>
      <c r="V378" s="27"/>
      <c r="W378" s="27"/>
      <c r="X378" s="27"/>
      <c r="Y378" s="27"/>
      <c r="Z378" s="27"/>
      <c r="AA378" s="27"/>
      <c r="AB378" s="27"/>
      <c r="AC378" s="27"/>
      <c r="AD378" s="27"/>
      <c r="AE378" s="27"/>
      <c r="AF378" s="93"/>
    </row>
    <row r="379" ht="13.5" customHeight="1">
      <c r="A379" s="175"/>
      <c r="B379" s="27"/>
      <c r="C379" s="27"/>
      <c r="D379" s="27"/>
      <c r="E379" s="27"/>
      <c r="F379" s="27"/>
      <c r="G379" s="27"/>
      <c r="H379" s="27"/>
      <c r="I379" s="27"/>
      <c r="J379" s="27"/>
      <c r="K379" s="27"/>
      <c r="L379" s="27"/>
      <c r="M379" s="27"/>
      <c r="N379" s="27"/>
      <c r="O379" s="27"/>
      <c r="P379" s="27"/>
      <c r="Q379" s="27"/>
      <c r="R379" s="27"/>
      <c r="S379" s="27"/>
      <c r="T379" s="27"/>
      <c r="U379" s="27"/>
      <c r="V379" s="27"/>
      <c r="W379" s="27"/>
      <c r="X379" s="27"/>
      <c r="Y379" s="27"/>
      <c r="Z379" s="27"/>
      <c r="AA379" s="27"/>
      <c r="AB379" s="27"/>
      <c r="AC379" s="27"/>
      <c r="AD379" s="27"/>
      <c r="AE379" s="27"/>
      <c r="AF379" s="93"/>
    </row>
    <row r="380" ht="13.5" customHeight="1">
      <c r="A380" s="175"/>
      <c r="B380" s="27"/>
      <c r="C380" s="27"/>
      <c r="D380" s="27"/>
      <c r="E380" s="27"/>
      <c r="F380" s="27"/>
      <c r="G380" s="27"/>
      <c r="H380" s="27"/>
      <c r="I380" s="27"/>
      <c r="J380" s="27"/>
      <c r="K380" s="27"/>
      <c r="L380" s="27"/>
      <c r="M380" s="27"/>
      <c r="N380" s="27"/>
      <c r="O380" s="27"/>
      <c r="P380" s="27"/>
      <c r="Q380" s="27"/>
      <c r="R380" s="27"/>
      <c r="S380" s="27"/>
      <c r="T380" s="27"/>
      <c r="U380" s="27"/>
      <c r="V380" s="27"/>
      <c r="W380" s="27"/>
      <c r="X380" s="27"/>
      <c r="Y380" s="27"/>
      <c r="Z380" s="27"/>
      <c r="AA380" s="27"/>
      <c r="AB380" s="27"/>
      <c r="AC380" s="27"/>
      <c r="AD380" s="27"/>
      <c r="AE380" s="27"/>
      <c r="AF380" s="93"/>
    </row>
    <row r="381" ht="13.5" customHeight="1">
      <c r="A381" s="175"/>
      <c r="B381" s="27"/>
      <c r="C381" s="27"/>
      <c r="D381" s="27"/>
      <c r="E381" s="27"/>
      <c r="F381" s="27"/>
      <c r="G381" s="27"/>
      <c r="H381" s="27"/>
      <c r="I381" s="27"/>
      <c r="J381" s="27"/>
      <c r="K381" s="27"/>
      <c r="L381" s="27"/>
      <c r="M381" s="27"/>
      <c r="N381" s="27"/>
      <c r="O381" s="27"/>
      <c r="P381" s="27"/>
      <c r="Q381" s="27"/>
      <c r="R381" s="27"/>
      <c r="S381" s="27"/>
      <c r="T381" s="27"/>
      <c r="U381" s="27"/>
      <c r="V381" s="27"/>
      <c r="W381" s="27"/>
      <c r="X381" s="27"/>
      <c r="Y381" s="27"/>
      <c r="Z381" s="27"/>
      <c r="AA381" s="27"/>
      <c r="AB381" s="27"/>
      <c r="AC381" s="27"/>
      <c r="AD381" s="27"/>
      <c r="AE381" s="27"/>
      <c r="AF381" s="93"/>
    </row>
    <row r="382" ht="13.5" customHeight="1">
      <c r="A382" s="175"/>
      <c r="B382" s="27"/>
      <c r="C382" s="27"/>
      <c r="D382" s="27"/>
      <c r="E382" s="27"/>
      <c r="F382" s="27"/>
      <c r="G382" s="27"/>
      <c r="H382" s="27"/>
      <c r="I382" s="27"/>
      <c r="J382" s="27"/>
      <c r="K382" s="27"/>
      <c r="L382" s="27"/>
      <c r="M382" s="27"/>
      <c r="N382" s="27"/>
      <c r="O382" s="27"/>
      <c r="P382" s="27"/>
      <c r="Q382" s="27"/>
      <c r="R382" s="27"/>
      <c r="S382" s="27"/>
      <c r="T382" s="27"/>
      <c r="U382" s="27"/>
      <c r="V382" s="27"/>
      <c r="W382" s="27"/>
      <c r="X382" s="27"/>
      <c r="Y382" s="27"/>
      <c r="Z382" s="27"/>
      <c r="AA382" s="27"/>
      <c r="AB382" s="27"/>
      <c r="AC382" s="27"/>
      <c r="AD382" s="27"/>
      <c r="AE382" s="27"/>
      <c r="AF382" s="93"/>
    </row>
    <row r="383" ht="13.5" customHeight="1">
      <c r="A383" s="175"/>
      <c r="B383" s="27"/>
      <c r="C383" s="27"/>
      <c r="D383" s="27"/>
      <c r="E383" s="27"/>
      <c r="F383" s="27"/>
      <c r="G383" s="27"/>
      <c r="H383" s="27"/>
      <c r="I383" s="27"/>
      <c r="J383" s="27"/>
      <c r="K383" s="27"/>
      <c r="L383" s="27"/>
      <c r="M383" s="27"/>
      <c r="N383" s="27"/>
      <c r="O383" s="27"/>
      <c r="P383" s="27"/>
      <c r="Q383" s="27"/>
      <c r="R383" s="27"/>
      <c r="S383" s="27"/>
      <c r="T383" s="27"/>
      <c r="U383" s="27"/>
      <c r="V383" s="27"/>
      <c r="W383" s="27"/>
      <c r="X383" s="27"/>
      <c r="Y383" s="27"/>
      <c r="Z383" s="27"/>
      <c r="AA383" s="27"/>
      <c r="AB383" s="27"/>
      <c r="AC383" s="27"/>
      <c r="AD383" s="27"/>
      <c r="AE383" s="27"/>
      <c r="AF383" s="93"/>
    </row>
    <row r="384" ht="13.5" customHeight="1">
      <c r="A384" s="175"/>
      <c r="B384" s="27"/>
      <c r="C384" s="27"/>
      <c r="D384" s="27"/>
      <c r="E384" s="27"/>
      <c r="F384" s="27"/>
      <c r="G384" s="27"/>
      <c r="H384" s="27"/>
      <c r="I384" s="27"/>
      <c r="J384" s="27"/>
      <c r="K384" s="27"/>
      <c r="L384" s="27"/>
      <c r="M384" s="27"/>
      <c r="N384" s="27"/>
      <c r="O384" s="27"/>
      <c r="P384" s="27"/>
      <c r="Q384" s="27"/>
      <c r="R384" s="27"/>
      <c r="S384" s="27"/>
      <c r="T384" s="27"/>
      <c r="U384" s="27"/>
      <c r="V384" s="27"/>
      <c r="W384" s="27"/>
      <c r="X384" s="27"/>
      <c r="Y384" s="27"/>
      <c r="Z384" s="27"/>
      <c r="AA384" s="27"/>
      <c r="AB384" s="27"/>
      <c r="AC384" s="27"/>
      <c r="AD384" s="27"/>
      <c r="AE384" s="27"/>
      <c r="AF384" s="93"/>
    </row>
    <row r="385" ht="13.5" customHeight="1">
      <c r="A385" s="175"/>
      <c r="B385" s="27"/>
      <c r="C385" s="27"/>
      <c r="D385" s="27"/>
      <c r="E385" s="27"/>
      <c r="F385" s="27"/>
      <c r="G385" s="27"/>
      <c r="H385" s="27"/>
      <c r="I385" s="27"/>
      <c r="J385" s="27"/>
      <c r="K385" s="27"/>
      <c r="L385" s="27"/>
      <c r="M385" s="27"/>
      <c r="N385" s="27"/>
      <c r="O385" s="27"/>
      <c r="P385" s="27"/>
      <c r="Q385" s="27"/>
      <c r="R385" s="27"/>
      <c r="S385" s="27"/>
      <c r="T385" s="27"/>
      <c r="U385" s="27"/>
      <c r="V385" s="27"/>
      <c r="W385" s="27"/>
      <c r="X385" s="27"/>
      <c r="Y385" s="27"/>
      <c r="Z385" s="27"/>
      <c r="AA385" s="27"/>
      <c r="AB385" s="27"/>
      <c r="AC385" s="27"/>
      <c r="AD385" s="27"/>
      <c r="AE385" s="27"/>
      <c r="AF385" s="93"/>
    </row>
    <row r="386" ht="13.5" customHeight="1">
      <c r="A386" s="175"/>
      <c r="B386" s="27"/>
      <c r="C386" s="27"/>
      <c r="D386" s="27"/>
      <c r="E386" s="27"/>
      <c r="F386" s="27"/>
      <c r="G386" s="27"/>
      <c r="H386" s="27"/>
      <c r="I386" s="27"/>
      <c r="J386" s="27"/>
      <c r="K386" s="27"/>
      <c r="L386" s="27"/>
      <c r="M386" s="27"/>
      <c r="N386" s="27"/>
      <c r="O386" s="27"/>
      <c r="P386" s="27"/>
      <c r="Q386" s="27"/>
      <c r="R386" s="27"/>
      <c r="S386" s="27"/>
      <c r="T386" s="27"/>
      <c r="U386" s="27"/>
      <c r="V386" s="27"/>
      <c r="W386" s="27"/>
      <c r="X386" s="27"/>
      <c r="Y386" s="27"/>
      <c r="Z386" s="27"/>
      <c r="AA386" s="27"/>
      <c r="AB386" s="27"/>
      <c r="AC386" s="27"/>
      <c r="AD386" s="27"/>
      <c r="AE386" s="27"/>
      <c r="AF386" s="93"/>
    </row>
    <row r="387" ht="13.5" customHeight="1">
      <c r="A387" s="175"/>
      <c r="B387" s="27"/>
      <c r="C387" s="27"/>
      <c r="D387" s="27"/>
      <c r="E387" s="27"/>
      <c r="F387" s="27"/>
      <c r="G387" s="27"/>
      <c r="H387" s="27"/>
      <c r="I387" s="27"/>
      <c r="J387" s="27"/>
      <c r="K387" s="27"/>
      <c r="L387" s="27"/>
      <c r="M387" s="27"/>
      <c r="N387" s="27"/>
      <c r="O387" s="27"/>
      <c r="P387" s="27"/>
      <c r="Q387" s="27"/>
      <c r="R387" s="27"/>
      <c r="S387" s="27"/>
      <c r="T387" s="27"/>
      <c r="U387" s="27"/>
      <c r="V387" s="27"/>
      <c r="W387" s="27"/>
      <c r="X387" s="27"/>
      <c r="Y387" s="27"/>
      <c r="Z387" s="27"/>
      <c r="AA387" s="27"/>
      <c r="AB387" s="27"/>
      <c r="AC387" s="27"/>
      <c r="AD387" s="27"/>
      <c r="AE387" s="27"/>
      <c r="AF387" s="93"/>
    </row>
    <row r="388" ht="13.5" customHeight="1">
      <c r="A388" s="175"/>
      <c r="B388" s="27"/>
      <c r="C388" s="27"/>
      <c r="D388" s="27"/>
      <c r="E388" s="27"/>
      <c r="F388" s="27"/>
      <c r="G388" s="27"/>
      <c r="H388" s="27"/>
      <c r="I388" s="27"/>
      <c r="J388" s="27"/>
      <c r="K388" s="27"/>
      <c r="L388" s="27"/>
      <c r="M388" s="27"/>
      <c r="N388" s="27"/>
      <c r="O388" s="27"/>
      <c r="P388" s="27"/>
      <c r="Q388" s="27"/>
      <c r="R388" s="27"/>
      <c r="S388" s="27"/>
      <c r="T388" s="27"/>
      <c r="U388" s="27"/>
      <c r="V388" s="27"/>
      <c r="W388" s="27"/>
      <c r="X388" s="27"/>
      <c r="Y388" s="27"/>
      <c r="Z388" s="27"/>
      <c r="AA388" s="27"/>
      <c r="AB388" s="27"/>
      <c r="AC388" s="27"/>
      <c r="AD388" s="27"/>
      <c r="AE388" s="27"/>
      <c r="AF388" s="93"/>
    </row>
    <row r="389" ht="13.5" customHeight="1">
      <c r="A389" s="175"/>
      <c r="B389" s="27"/>
      <c r="C389" s="27"/>
      <c r="D389" s="27"/>
      <c r="E389" s="27"/>
      <c r="F389" s="27"/>
      <c r="G389" s="27"/>
      <c r="H389" s="27"/>
      <c r="I389" s="27"/>
      <c r="J389" s="27"/>
      <c r="K389" s="27"/>
      <c r="L389" s="27"/>
      <c r="M389" s="27"/>
      <c r="N389" s="27"/>
      <c r="O389" s="27"/>
      <c r="P389" s="27"/>
      <c r="Q389" s="27"/>
      <c r="R389" s="27"/>
      <c r="S389" s="27"/>
      <c r="T389" s="27"/>
      <c r="U389" s="27"/>
      <c r="V389" s="27"/>
      <c r="W389" s="27"/>
      <c r="X389" s="27"/>
      <c r="Y389" s="27"/>
      <c r="Z389" s="27"/>
      <c r="AA389" s="27"/>
      <c r="AB389" s="27"/>
      <c r="AC389" s="27"/>
      <c r="AD389" s="27"/>
      <c r="AE389" s="27"/>
      <c r="AF389" s="93"/>
    </row>
    <row r="390" ht="13.5" customHeight="1">
      <c r="A390" s="175"/>
      <c r="B390" s="27"/>
      <c r="C390" s="27"/>
      <c r="D390" s="27"/>
      <c r="E390" s="27"/>
      <c r="F390" s="27"/>
      <c r="G390" s="27"/>
      <c r="H390" s="27"/>
      <c r="I390" s="27"/>
      <c r="J390" s="27"/>
      <c r="K390" s="27"/>
      <c r="L390" s="27"/>
      <c r="M390" s="27"/>
      <c r="N390" s="27"/>
      <c r="O390" s="27"/>
      <c r="P390" s="27"/>
      <c r="Q390" s="27"/>
      <c r="R390" s="27"/>
      <c r="S390" s="27"/>
      <c r="T390" s="27"/>
      <c r="U390" s="27"/>
      <c r="V390" s="27"/>
      <c r="W390" s="27"/>
      <c r="X390" s="27"/>
      <c r="Y390" s="27"/>
      <c r="Z390" s="27"/>
      <c r="AA390" s="27"/>
      <c r="AB390" s="27"/>
      <c r="AC390" s="27"/>
      <c r="AD390" s="27"/>
      <c r="AE390" s="27"/>
      <c r="AF390" s="93"/>
    </row>
    <row r="391" ht="13.5" customHeight="1">
      <c r="A391" s="175"/>
      <c r="B391" s="27"/>
      <c r="C391" s="27"/>
      <c r="D391" s="27"/>
      <c r="E391" s="27"/>
      <c r="F391" s="27"/>
      <c r="G391" s="27"/>
      <c r="H391" s="27"/>
      <c r="I391" s="27"/>
      <c r="J391" s="27"/>
      <c r="K391" s="27"/>
      <c r="L391" s="27"/>
      <c r="M391" s="27"/>
      <c r="N391" s="27"/>
      <c r="O391" s="27"/>
      <c r="P391" s="27"/>
      <c r="Q391" s="27"/>
      <c r="R391" s="27"/>
      <c r="S391" s="27"/>
      <c r="T391" s="27"/>
      <c r="U391" s="27"/>
      <c r="V391" s="27"/>
      <c r="W391" s="27"/>
      <c r="X391" s="27"/>
      <c r="Y391" s="27"/>
      <c r="Z391" s="27"/>
      <c r="AA391" s="27"/>
      <c r="AB391" s="27"/>
      <c r="AC391" s="27"/>
      <c r="AD391" s="27"/>
      <c r="AE391" s="27"/>
      <c r="AF391" s="93"/>
    </row>
    <row r="392" ht="13.5" customHeight="1">
      <c r="A392" s="175"/>
      <c r="B392" s="27"/>
      <c r="C392" s="27"/>
      <c r="D392" s="27"/>
      <c r="E392" s="27"/>
      <c r="F392" s="27"/>
      <c r="G392" s="27"/>
      <c r="H392" s="27"/>
      <c r="I392" s="27"/>
      <c r="J392" s="27"/>
      <c r="K392" s="27"/>
      <c r="L392" s="27"/>
      <c r="M392" s="27"/>
      <c r="N392" s="27"/>
      <c r="O392" s="27"/>
      <c r="P392" s="27"/>
      <c r="Q392" s="27"/>
      <c r="R392" s="27"/>
      <c r="S392" s="27"/>
      <c r="T392" s="27"/>
      <c r="U392" s="27"/>
      <c r="V392" s="27"/>
      <c r="W392" s="27"/>
      <c r="X392" s="27"/>
      <c r="Y392" s="27"/>
      <c r="Z392" s="27"/>
      <c r="AA392" s="27"/>
      <c r="AB392" s="27"/>
      <c r="AC392" s="27"/>
      <c r="AD392" s="27"/>
      <c r="AE392" s="27"/>
      <c r="AF392" s="93"/>
    </row>
    <row r="393" ht="13.5" customHeight="1">
      <c r="A393" s="175"/>
      <c r="B393" s="27"/>
      <c r="C393" s="27"/>
      <c r="D393" s="27"/>
      <c r="E393" s="27"/>
      <c r="F393" s="27"/>
      <c r="G393" s="27"/>
      <c r="H393" s="27"/>
      <c r="I393" s="27"/>
      <c r="J393" s="27"/>
      <c r="K393" s="27"/>
      <c r="L393" s="27"/>
      <c r="M393" s="27"/>
      <c r="N393" s="27"/>
      <c r="O393" s="27"/>
      <c r="P393" s="27"/>
      <c r="Q393" s="27"/>
      <c r="R393" s="27"/>
      <c r="S393" s="27"/>
      <c r="T393" s="27"/>
      <c r="U393" s="27"/>
      <c r="V393" s="27"/>
      <c r="W393" s="27"/>
      <c r="X393" s="27"/>
      <c r="Y393" s="27"/>
      <c r="Z393" s="27"/>
      <c r="AA393" s="27"/>
      <c r="AB393" s="27"/>
      <c r="AC393" s="27"/>
      <c r="AD393" s="27"/>
      <c r="AE393" s="27"/>
      <c r="AF393" s="93"/>
    </row>
    <row r="394" ht="13.5" customHeight="1">
      <c r="A394" s="175"/>
      <c r="B394" s="27"/>
      <c r="C394" s="27"/>
      <c r="D394" s="27"/>
      <c r="E394" s="27"/>
      <c r="F394" s="27"/>
      <c r="G394" s="27"/>
      <c r="H394" s="27"/>
      <c r="I394" s="27"/>
      <c r="J394" s="27"/>
      <c r="K394" s="27"/>
      <c r="L394" s="27"/>
      <c r="M394" s="27"/>
      <c r="N394" s="27"/>
      <c r="O394" s="27"/>
      <c r="P394" s="27"/>
      <c r="Q394" s="27"/>
      <c r="R394" s="27"/>
      <c r="S394" s="27"/>
      <c r="T394" s="27"/>
      <c r="U394" s="27"/>
      <c r="V394" s="27"/>
      <c r="W394" s="27"/>
      <c r="X394" s="27"/>
      <c r="Y394" s="27"/>
      <c r="Z394" s="27"/>
      <c r="AA394" s="27"/>
      <c r="AB394" s="27"/>
      <c r="AC394" s="27"/>
      <c r="AD394" s="27"/>
      <c r="AE394" s="27"/>
      <c r="AF394" s="93"/>
    </row>
    <row r="395" ht="13.5" customHeight="1">
      <c r="A395" s="175"/>
      <c r="B395" s="27"/>
      <c r="C395" s="27"/>
      <c r="D395" s="27"/>
      <c r="E395" s="27"/>
      <c r="F395" s="27"/>
      <c r="G395" s="27"/>
      <c r="H395" s="27"/>
      <c r="I395" s="27"/>
      <c r="J395" s="27"/>
      <c r="K395" s="27"/>
      <c r="L395" s="27"/>
      <c r="M395" s="27"/>
      <c r="N395" s="27"/>
      <c r="O395" s="27"/>
      <c r="P395" s="27"/>
      <c r="Q395" s="27"/>
      <c r="R395" s="27"/>
      <c r="S395" s="27"/>
      <c r="T395" s="27"/>
      <c r="U395" s="27"/>
      <c r="V395" s="27"/>
      <c r="W395" s="27"/>
      <c r="X395" s="27"/>
      <c r="Y395" s="27"/>
      <c r="Z395" s="27"/>
      <c r="AA395" s="27"/>
      <c r="AB395" s="27"/>
      <c r="AC395" s="27"/>
      <c r="AD395" s="27"/>
      <c r="AE395" s="27"/>
      <c r="AF395" s="93"/>
    </row>
    <row r="396" ht="13.5" customHeight="1">
      <c r="A396" s="175"/>
      <c r="B396" s="27"/>
      <c r="C396" s="27"/>
      <c r="D396" s="27"/>
      <c r="E396" s="27"/>
      <c r="F396" s="27"/>
      <c r="G396" s="27"/>
      <c r="H396" s="27"/>
      <c r="I396" s="27"/>
      <c r="J396" s="27"/>
      <c r="K396" s="27"/>
      <c r="L396" s="27"/>
      <c r="M396" s="27"/>
      <c r="N396" s="27"/>
      <c r="O396" s="27"/>
      <c r="P396" s="27"/>
      <c r="Q396" s="27"/>
      <c r="R396" s="27"/>
      <c r="S396" s="27"/>
      <c r="T396" s="27"/>
      <c r="U396" s="27"/>
      <c r="V396" s="27"/>
      <c r="W396" s="27"/>
      <c r="X396" s="27"/>
      <c r="Y396" s="27"/>
      <c r="Z396" s="27"/>
      <c r="AA396" s="27"/>
      <c r="AB396" s="27"/>
      <c r="AC396" s="27"/>
      <c r="AD396" s="27"/>
      <c r="AE396" s="27"/>
      <c r="AF396" s="93"/>
    </row>
    <row r="397" ht="13.5" customHeight="1">
      <c r="A397" s="175"/>
      <c r="B397" s="27"/>
      <c r="C397" s="27"/>
      <c r="D397" s="27"/>
      <c r="E397" s="27"/>
      <c r="F397" s="27"/>
      <c r="G397" s="27"/>
      <c r="H397" s="27"/>
      <c r="I397" s="27"/>
      <c r="J397" s="27"/>
      <c r="K397" s="27"/>
      <c r="L397" s="27"/>
      <c r="M397" s="27"/>
      <c r="N397" s="27"/>
      <c r="O397" s="27"/>
      <c r="P397" s="27"/>
      <c r="Q397" s="27"/>
      <c r="R397" s="27"/>
      <c r="S397" s="27"/>
      <c r="T397" s="27"/>
      <c r="U397" s="27"/>
      <c r="V397" s="27"/>
      <c r="W397" s="27"/>
      <c r="X397" s="27"/>
      <c r="Y397" s="27"/>
      <c r="Z397" s="27"/>
      <c r="AA397" s="27"/>
      <c r="AB397" s="27"/>
      <c r="AC397" s="27"/>
      <c r="AD397" s="27"/>
      <c r="AE397" s="27"/>
      <c r="AF397" s="93"/>
    </row>
    <row r="398" ht="13.5" customHeight="1">
      <c r="A398" s="175"/>
      <c r="B398" s="27"/>
      <c r="C398" s="27"/>
      <c r="D398" s="27"/>
      <c r="E398" s="27"/>
      <c r="F398" s="27"/>
      <c r="G398" s="27"/>
      <c r="H398" s="27"/>
      <c r="I398" s="27"/>
      <c r="J398" s="27"/>
      <c r="K398" s="27"/>
      <c r="L398" s="27"/>
      <c r="M398" s="27"/>
      <c r="N398" s="27"/>
      <c r="O398" s="27"/>
      <c r="P398" s="27"/>
      <c r="Q398" s="27"/>
      <c r="R398" s="27"/>
      <c r="S398" s="27"/>
      <c r="T398" s="27"/>
      <c r="U398" s="27"/>
      <c r="V398" s="27"/>
      <c r="W398" s="27"/>
      <c r="X398" s="27"/>
      <c r="Y398" s="27"/>
      <c r="Z398" s="27"/>
      <c r="AA398" s="27"/>
      <c r="AB398" s="27"/>
      <c r="AC398" s="27"/>
      <c r="AD398" s="27"/>
      <c r="AE398" s="27"/>
      <c r="AF398" s="93"/>
    </row>
    <row r="399" ht="13.5" customHeight="1">
      <c r="A399" s="175"/>
      <c r="B399" s="27"/>
      <c r="C399" s="27"/>
      <c r="D399" s="27"/>
      <c r="E399" s="27"/>
      <c r="F399" s="27"/>
      <c r="G399" s="27"/>
      <c r="H399" s="27"/>
      <c r="I399" s="27"/>
      <c r="J399" s="27"/>
      <c r="K399" s="27"/>
      <c r="L399" s="27"/>
      <c r="M399" s="27"/>
      <c r="N399" s="27"/>
      <c r="O399" s="27"/>
      <c r="P399" s="27"/>
      <c r="Q399" s="27"/>
      <c r="R399" s="27"/>
      <c r="S399" s="27"/>
      <c r="T399" s="27"/>
      <c r="U399" s="27"/>
      <c r="V399" s="27"/>
      <c r="W399" s="27"/>
      <c r="X399" s="27"/>
      <c r="Y399" s="27"/>
      <c r="Z399" s="27"/>
      <c r="AA399" s="27"/>
      <c r="AB399" s="27"/>
      <c r="AC399" s="27"/>
      <c r="AD399" s="27"/>
      <c r="AE399" s="27"/>
      <c r="AF399" s="93"/>
    </row>
    <row r="400" ht="13.5" customHeight="1">
      <c r="A400" s="175"/>
      <c r="B400" s="27"/>
      <c r="C400" s="27"/>
      <c r="D400" s="27"/>
      <c r="E400" s="27"/>
      <c r="F400" s="27"/>
      <c r="G400" s="27"/>
      <c r="H400" s="27"/>
      <c r="I400" s="27"/>
      <c r="J400" s="27"/>
      <c r="K400" s="27"/>
      <c r="L400" s="27"/>
      <c r="M400" s="27"/>
      <c r="N400" s="27"/>
      <c r="O400" s="27"/>
      <c r="P400" s="27"/>
      <c r="Q400" s="27"/>
      <c r="R400" s="27"/>
      <c r="S400" s="27"/>
      <c r="T400" s="27"/>
      <c r="U400" s="27"/>
      <c r="V400" s="27"/>
      <c r="W400" s="27"/>
      <c r="X400" s="27"/>
      <c r="Y400" s="27"/>
      <c r="Z400" s="27"/>
      <c r="AA400" s="27"/>
      <c r="AB400" s="27"/>
      <c r="AC400" s="27"/>
      <c r="AD400" s="27"/>
      <c r="AE400" s="27"/>
      <c r="AF400" s="93"/>
    </row>
    <row r="401" ht="13.5" customHeight="1">
      <c r="A401" s="175"/>
      <c r="B401" s="27"/>
      <c r="C401" s="27"/>
      <c r="D401" s="27"/>
      <c r="E401" s="27"/>
      <c r="F401" s="27"/>
      <c r="G401" s="27"/>
      <c r="H401" s="27"/>
      <c r="I401" s="27"/>
      <c r="J401" s="27"/>
      <c r="K401" s="27"/>
      <c r="L401" s="27"/>
      <c r="M401" s="27"/>
      <c r="N401" s="27"/>
      <c r="O401" s="27"/>
      <c r="P401" s="27"/>
      <c r="Q401" s="27"/>
      <c r="R401" s="27"/>
      <c r="S401" s="27"/>
      <c r="T401" s="27"/>
      <c r="U401" s="27"/>
      <c r="V401" s="27"/>
      <c r="W401" s="27"/>
      <c r="X401" s="27"/>
      <c r="Y401" s="27"/>
      <c r="Z401" s="27"/>
      <c r="AA401" s="27"/>
      <c r="AB401" s="27"/>
      <c r="AC401" s="27"/>
      <c r="AD401" s="27"/>
      <c r="AE401" s="27"/>
      <c r="AF401" s="93"/>
    </row>
    <row r="402" ht="13.5" customHeight="1">
      <c r="A402" s="175"/>
      <c r="B402" s="27"/>
      <c r="C402" s="27"/>
      <c r="D402" s="27"/>
      <c r="E402" s="27"/>
      <c r="F402" s="27"/>
      <c r="G402" s="27"/>
      <c r="H402" s="27"/>
      <c r="I402" s="27"/>
      <c r="J402" s="27"/>
      <c r="K402" s="27"/>
      <c r="L402" s="27"/>
      <c r="M402" s="27"/>
      <c r="N402" s="27"/>
      <c r="O402" s="27"/>
      <c r="P402" s="27"/>
      <c r="Q402" s="27"/>
      <c r="R402" s="27"/>
      <c r="S402" s="27"/>
      <c r="T402" s="27"/>
      <c r="U402" s="27"/>
      <c r="V402" s="27"/>
      <c r="W402" s="27"/>
      <c r="X402" s="27"/>
      <c r="Y402" s="27"/>
      <c r="Z402" s="27"/>
      <c r="AA402" s="27"/>
      <c r="AB402" s="27"/>
      <c r="AC402" s="27"/>
      <c r="AD402" s="27"/>
      <c r="AE402" s="27"/>
      <c r="AF402" s="93"/>
    </row>
    <row r="403" ht="13.5" customHeight="1">
      <c r="A403" s="175"/>
      <c r="B403" s="27"/>
      <c r="C403" s="27"/>
      <c r="D403" s="27"/>
      <c r="E403" s="27"/>
      <c r="F403" s="27"/>
      <c r="G403" s="27"/>
      <c r="H403" s="27"/>
      <c r="I403" s="27"/>
      <c r="J403" s="27"/>
      <c r="K403" s="27"/>
      <c r="L403" s="27"/>
      <c r="M403" s="27"/>
      <c r="N403" s="27"/>
      <c r="O403" s="27"/>
      <c r="P403" s="27"/>
      <c r="Q403" s="27"/>
      <c r="R403" s="27"/>
      <c r="S403" s="27"/>
      <c r="T403" s="27"/>
      <c r="U403" s="27"/>
      <c r="V403" s="27"/>
      <c r="W403" s="27"/>
      <c r="X403" s="27"/>
      <c r="Y403" s="27"/>
      <c r="Z403" s="27"/>
      <c r="AA403" s="27"/>
      <c r="AB403" s="27"/>
      <c r="AC403" s="27"/>
      <c r="AD403" s="27"/>
      <c r="AE403" s="27"/>
      <c r="AF403" s="93"/>
    </row>
    <row r="404" ht="13.5" customHeight="1">
      <c r="A404" s="175"/>
      <c r="B404" s="27"/>
      <c r="C404" s="27"/>
      <c r="D404" s="27"/>
      <c r="E404" s="27"/>
      <c r="F404" s="27"/>
      <c r="G404" s="27"/>
      <c r="H404" s="27"/>
      <c r="I404" s="27"/>
      <c r="J404" s="27"/>
      <c r="K404" s="27"/>
      <c r="L404" s="27"/>
      <c r="M404" s="27"/>
      <c r="N404" s="27"/>
      <c r="O404" s="27"/>
      <c r="P404" s="27"/>
      <c r="Q404" s="27"/>
      <c r="R404" s="27"/>
      <c r="S404" s="27"/>
      <c r="T404" s="27"/>
      <c r="U404" s="27"/>
      <c r="V404" s="27"/>
      <c r="W404" s="27"/>
      <c r="X404" s="27"/>
      <c r="Y404" s="27"/>
      <c r="Z404" s="27"/>
      <c r="AA404" s="27"/>
      <c r="AB404" s="27"/>
      <c r="AC404" s="27"/>
      <c r="AD404" s="27"/>
      <c r="AE404" s="27"/>
      <c r="AF404" s="93"/>
    </row>
    <row r="405" ht="13.5" customHeight="1">
      <c r="A405" s="175"/>
      <c r="B405" s="27"/>
      <c r="C405" s="27"/>
      <c r="D405" s="27"/>
      <c r="E405" s="27"/>
      <c r="F405" s="27"/>
      <c r="G405" s="27"/>
      <c r="H405" s="27"/>
      <c r="I405" s="27"/>
      <c r="J405" s="27"/>
      <c r="K405" s="27"/>
      <c r="L405" s="27"/>
      <c r="M405" s="27"/>
      <c r="N405" s="27"/>
      <c r="O405" s="27"/>
      <c r="P405" s="27"/>
      <c r="Q405" s="27"/>
      <c r="R405" s="27"/>
      <c r="S405" s="27"/>
      <c r="T405" s="27"/>
      <c r="U405" s="27"/>
      <c r="V405" s="27"/>
      <c r="W405" s="27"/>
      <c r="X405" s="27"/>
      <c r="Y405" s="27"/>
      <c r="Z405" s="27"/>
      <c r="AA405" s="27"/>
      <c r="AB405" s="27"/>
      <c r="AC405" s="27"/>
      <c r="AD405" s="27"/>
      <c r="AE405" s="27"/>
      <c r="AF405" s="93"/>
    </row>
    <row r="406" ht="13.5" customHeight="1">
      <c r="A406" s="175"/>
      <c r="B406" s="27"/>
      <c r="C406" s="27"/>
      <c r="D406" s="27"/>
      <c r="E406" s="27"/>
      <c r="F406" s="27"/>
      <c r="G406" s="27"/>
      <c r="H406" s="27"/>
      <c r="I406" s="27"/>
      <c r="J406" s="27"/>
      <c r="K406" s="27"/>
      <c r="L406" s="27"/>
      <c r="M406" s="27"/>
      <c r="N406" s="27"/>
      <c r="O406" s="27"/>
      <c r="P406" s="27"/>
      <c r="Q406" s="27"/>
      <c r="R406" s="27"/>
      <c r="S406" s="27"/>
      <c r="T406" s="27"/>
      <c r="U406" s="27"/>
      <c r="V406" s="27"/>
      <c r="W406" s="27"/>
      <c r="X406" s="27"/>
      <c r="Y406" s="27"/>
      <c r="Z406" s="27"/>
      <c r="AA406" s="27"/>
      <c r="AB406" s="27"/>
      <c r="AC406" s="27"/>
      <c r="AD406" s="27"/>
      <c r="AE406" s="27"/>
      <c r="AF406" s="93"/>
    </row>
    <row r="407" ht="13.5" customHeight="1">
      <c r="A407" s="175"/>
      <c r="B407" s="27"/>
      <c r="C407" s="27"/>
      <c r="D407" s="27"/>
      <c r="E407" s="27"/>
      <c r="F407" s="27"/>
      <c r="G407" s="27"/>
      <c r="H407" s="27"/>
      <c r="I407" s="27"/>
      <c r="J407" s="27"/>
      <c r="K407" s="27"/>
      <c r="L407" s="27"/>
      <c r="M407" s="27"/>
      <c r="N407" s="27"/>
      <c r="O407" s="27"/>
      <c r="P407" s="27"/>
      <c r="Q407" s="27"/>
      <c r="R407" s="27"/>
      <c r="S407" s="27"/>
      <c r="T407" s="27"/>
      <c r="U407" s="27"/>
      <c r="V407" s="27"/>
      <c r="W407" s="27"/>
      <c r="X407" s="27"/>
      <c r="Y407" s="27"/>
      <c r="Z407" s="27"/>
      <c r="AA407" s="27"/>
      <c r="AB407" s="27"/>
      <c r="AC407" s="27"/>
      <c r="AD407" s="27"/>
      <c r="AE407" s="27"/>
      <c r="AF407" s="93"/>
    </row>
    <row r="408" ht="13.5" customHeight="1">
      <c r="A408" s="175"/>
      <c r="B408" s="27"/>
      <c r="C408" s="27"/>
      <c r="D408" s="27"/>
      <c r="E408" s="27"/>
      <c r="F408" s="27"/>
      <c r="G408" s="27"/>
      <c r="H408" s="27"/>
      <c r="I408" s="27"/>
      <c r="J408" s="27"/>
      <c r="K408" s="27"/>
      <c r="L408" s="27"/>
      <c r="M408" s="27"/>
      <c r="N408" s="27"/>
      <c r="O408" s="27"/>
      <c r="P408" s="27"/>
      <c r="Q408" s="27"/>
      <c r="R408" s="27"/>
      <c r="S408" s="27"/>
      <c r="T408" s="27"/>
      <c r="U408" s="27"/>
      <c r="V408" s="27"/>
      <c r="W408" s="27"/>
      <c r="X408" s="27"/>
      <c r="Y408" s="27"/>
      <c r="Z408" s="27"/>
      <c r="AA408" s="27"/>
      <c r="AB408" s="27"/>
      <c r="AC408" s="27"/>
      <c r="AD408" s="27"/>
      <c r="AE408" s="27"/>
      <c r="AF408" s="93"/>
    </row>
    <row r="409" ht="13.5" customHeight="1">
      <c r="A409" s="175"/>
      <c r="B409" s="27"/>
      <c r="C409" s="27"/>
      <c r="D409" s="27"/>
      <c r="E409" s="27"/>
      <c r="F409" s="27"/>
      <c r="G409" s="27"/>
      <c r="H409" s="27"/>
      <c r="I409" s="27"/>
      <c r="J409" s="27"/>
      <c r="K409" s="27"/>
      <c r="L409" s="27"/>
      <c r="M409" s="27"/>
      <c r="N409" s="27"/>
      <c r="O409" s="27"/>
      <c r="P409" s="27"/>
      <c r="Q409" s="27"/>
      <c r="R409" s="27"/>
      <c r="S409" s="27"/>
      <c r="T409" s="27"/>
      <c r="U409" s="27"/>
      <c r="V409" s="27"/>
      <c r="W409" s="27"/>
      <c r="X409" s="27"/>
      <c r="Y409" s="27"/>
      <c r="Z409" s="27"/>
      <c r="AA409" s="27"/>
      <c r="AB409" s="27"/>
      <c r="AC409" s="27"/>
      <c r="AD409" s="27"/>
      <c r="AE409" s="27"/>
      <c r="AF409" s="93"/>
    </row>
    <row r="410" ht="13.5" customHeight="1">
      <c r="A410" s="175"/>
      <c r="B410" s="27"/>
      <c r="C410" s="27"/>
      <c r="D410" s="27"/>
      <c r="E410" s="27"/>
      <c r="F410" s="27"/>
      <c r="G410" s="27"/>
      <c r="H410" s="27"/>
      <c r="I410" s="27"/>
      <c r="J410" s="27"/>
      <c r="K410" s="27"/>
      <c r="L410" s="27"/>
      <c r="M410" s="27"/>
      <c r="N410" s="27"/>
      <c r="O410" s="27"/>
      <c r="P410" s="27"/>
      <c r="Q410" s="27"/>
      <c r="R410" s="27"/>
      <c r="S410" s="27"/>
      <c r="T410" s="27"/>
      <c r="U410" s="27"/>
      <c r="V410" s="27"/>
      <c r="W410" s="27"/>
      <c r="X410" s="27"/>
      <c r="Y410" s="27"/>
      <c r="Z410" s="27"/>
      <c r="AA410" s="27"/>
      <c r="AB410" s="27"/>
      <c r="AC410" s="27"/>
      <c r="AD410" s="27"/>
      <c r="AE410" s="27"/>
      <c r="AF410" s="93"/>
    </row>
    <row r="411" ht="13.5" customHeight="1">
      <c r="A411" s="175"/>
      <c r="B411" s="27"/>
      <c r="C411" s="27"/>
      <c r="D411" s="27"/>
      <c r="E411" s="27"/>
      <c r="F411" s="27"/>
      <c r="G411" s="27"/>
      <c r="H411" s="27"/>
      <c r="I411" s="27"/>
      <c r="J411" s="27"/>
      <c r="K411" s="27"/>
      <c r="L411" s="27"/>
      <c r="M411" s="27"/>
      <c r="N411" s="27"/>
      <c r="O411" s="27"/>
      <c r="P411" s="27"/>
      <c r="Q411" s="27"/>
      <c r="R411" s="27"/>
      <c r="S411" s="27"/>
      <c r="T411" s="27"/>
      <c r="U411" s="27"/>
      <c r="V411" s="27"/>
      <c r="W411" s="27"/>
      <c r="X411" s="27"/>
      <c r="Y411" s="27"/>
      <c r="Z411" s="27"/>
      <c r="AA411" s="27"/>
      <c r="AB411" s="27"/>
      <c r="AC411" s="27"/>
      <c r="AD411" s="27"/>
      <c r="AE411" s="27"/>
      <c r="AF411" s="93"/>
    </row>
    <row r="412" ht="13.5" customHeight="1">
      <c r="A412" s="175"/>
      <c r="B412" s="27"/>
      <c r="C412" s="27"/>
      <c r="D412" s="27"/>
      <c r="E412" s="27"/>
      <c r="F412" s="27"/>
      <c r="G412" s="27"/>
      <c r="H412" s="27"/>
      <c r="I412" s="27"/>
      <c r="J412" s="27"/>
      <c r="K412" s="27"/>
      <c r="L412" s="27"/>
      <c r="M412" s="27"/>
      <c r="N412" s="27"/>
      <c r="O412" s="27"/>
      <c r="P412" s="27"/>
      <c r="Q412" s="27"/>
      <c r="R412" s="27"/>
      <c r="S412" s="27"/>
      <c r="T412" s="27"/>
      <c r="U412" s="27"/>
      <c r="V412" s="27"/>
      <c r="W412" s="27"/>
      <c r="X412" s="27"/>
      <c r="Y412" s="27"/>
      <c r="Z412" s="27"/>
      <c r="AA412" s="27"/>
      <c r="AB412" s="27"/>
      <c r="AC412" s="27"/>
      <c r="AD412" s="27"/>
      <c r="AE412" s="27"/>
      <c r="AF412" s="93"/>
    </row>
    <row r="413" ht="13.5" customHeight="1">
      <c r="A413" s="175"/>
      <c r="B413" s="27"/>
      <c r="C413" s="27"/>
      <c r="D413" s="27"/>
      <c r="E413" s="27"/>
      <c r="F413" s="27"/>
      <c r="G413" s="27"/>
      <c r="H413" s="27"/>
      <c r="I413" s="27"/>
      <c r="J413" s="27"/>
      <c r="K413" s="27"/>
      <c r="L413" s="27"/>
      <c r="M413" s="27"/>
      <c r="N413" s="27"/>
      <c r="O413" s="27"/>
      <c r="P413" s="27"/>
      <c r="Q413" s="27"/>
      <c r="R413" s="27"/>
      <c r="S413" s="27"/>
      <c r="T413" s="27"/>
      <c r="U413" s="27"/>
      <c r="V413" s="27"/>
      <c r="W413" s="27"/>
      <c r="X413" s="27"/>
      <c r="Y413" s="27"/>
      <c r="Z413" s="27"/>
      <c r="AA413" s="27"/>
      <c r="AB413" s="27"/>
      <c r="AC413" s="27"/>
      <c r="AD413" s="27"/>
      <c r="AE413" s="27"/>
      <c r="AF413" s="93"/>
    </row>
    <row r="414" ht="13.5" customHeight="1">
      <c r="A414" s="175"/>
      <c r="B414" s="27"/>
      <c r="C414" s="27"/>
      <c r="D414" s="27"/>
      <c r="E414" s="27"/>
      <c r="F414" s="27"/>
      <c r="G414" s="27"/>
      <c r="H414" s="27"/>
      <c r="I414" s="27"/>
      <c r="J414" s="27"/>
      <c r="K414" s="27"/>
      <c r="L414" s="27"/>
      <c r="M414" s="27"/>
      <c r="N414" s="27"/>
      <c r="O414" s="27"/>
      <c r="P414" s="27"/>
      <c r="Q414" s="27"/>
      <c r="R414" s="27"/>
      <c r="S414" s="27"/>
      <c r="T414" s="27"/>
      <c r="U414" s="27"/>
      <c r="V414" s="27"/>
      <c r="W414" s="27"/>
      <c r="X414" s="27"/>
      <c r="Y414" s="27"/>
      <c r="Z414" s="27"/>
      <c r="AA414" s="27"/>
      <c r="AB414" s="27"/>
      <c r="AC414" s="27"/>
      <c r="AD414" s="27"/>
      <c r="AE414" s="27"/>
      <c r="AF414" s="93"/>
    </row>
    <row r="415" ht="13.5" customHeight="1">
      <c r="A415" s="175"/>
      <c r="B415" s="27"/>
      <c r="C415" s="27"/>
      <c r="D415" s="27"/>
      <c r="E415" s="27"/>
      <c r="F415" s="27"/>
      <c r="G415" s="27"/>
      <c r="H415" s="27"/>
      <c r="I415" s="27"/>
      <c r="J415" s="27"/>
      <c r="K415" s="27"/>
      <c r="L415" s="27"/>
      <c r="M415" s="27"/>
      <c r="N415" s="27"/>
      <c r="O415" s="27"/>
      <c r="P415" s="27"/>
      <c r="Q415" s="27"/>
      <c r="R415" s="27"/>
      <c r="S415" s="27"/>
      <c r="T415" s="27"/>
      <c r="U415" s="27"/>
      <c r="V415" s="27"/>
      <c r="W415" s="27"/>
      <c r="X415" s="27"/>
      <c r="Y415" s="27"/>
      <c r="Z415" s="27"/>
      <c r="AA415" s="27"/>
      <c r="AB415" s="27"/>
      <c r="AC415" s="27"/>
      <c r="AD415" s="27"/>
      <c r="AE415" s="27"/>
      <c r="AF415" s="93"/>
    </row>
    <row r="416" ht="13.5" customHeight="1">
      <c r="A416" s="175"/>
      <c r="B416" s="27"/>
      <c r="C416" s="27"/>
      <c r="D416" s="27"/>
      <c r="E416" s="27"/>
      <c r="F416" s="27"/>
      <c r="G416" s="27"/>
      <c r="H416" s="27"/>
      <c r="I416" s="27"/>
      <c r="J416" s="27"/>
      <c r="K416" s="27"/>
      <c r="L416" s="27"/>
      <c r="M416" s="27"/>
      <c r="N416" s="27"/>
      <c r="O416" s="27"/>
      <c r="P416" s="27"/>
      <c r="Q416" s="27"/>
      <c r="R416" s="27"/>
      <c r="S416" s="27"/>
      <c r="T416" s="27"/>
      <c r="U416" s="27"/>
      <c r="V416" s="27"/>
      <c r="W416" s="27"/>
      <c r="X416" s="27"/>
      <c r="Y416" s="27"/>
      <c r="Z416" s="27"/>
      <c r="AA416" s="27"/>
      <c r="AB416" s="27"/>
      <c r="AC416" s="27"/>
      <c r="AD416" s="27"/>
      <c r="AE416" s="27"/>
      <c r="AF416" s="93"/>
    </row>
    <row r="417" ht="13.5" customHeight="1">
      <c r="A417" s="175"/>
      <c r="B417" s="27"/>
      <c r="C417" s="27"/>
      <c r="D417" s="27"/>
      <c r="E417" s="27"/>
      <c r="F417" s="27"/>
      <c r="G417" s="27"/>
      <c r="H417" s="27"/>
      <c r="I417" s="27"/>
      <c r="J417" s="27"/>
      <c r="K417" s="27"/>
      <c r="L417" s="27"/>
      <c r="M417" s="27"/>
      <c r="N417" s="27"/>
      <c r="O417" s="27"/>
      <c r="P417" s="27"/>
      <c r="Q417" s="27"/>
      <c r="R417" s="27"/>
      <c r="S417" s="27"/>
      <c r="T417" s="27"/>
      <c r="U417" s="27"/>
      <c r="V417" s="27"/>
      <c r="W417" s="27"/>
      <c r="X417" s="27"/>
      <c r="Y417" s="27"/>
      <c r="Z417" s="27"/>
      <c r="AA417" s="27"/>
      <c r="AB417" s="27"/>
      <c r="AC417" s="27"/>
      <c r="AD417" s="27"/>
      <c r="AE417" s="27"/>
      <c r="AF417" s="93"/>
    </row>
    <row r="418" ht="13.5" customHeight="1">
      <c r="A418" s="175"/>
      <c r="B418" s="27"/>
      <c r="C418" s="27"/>
      <c r="D418" s="27"/>
      <c r="E418" s="27"/>
      <c r="F418" s="27"/>
      <c r="G418" s="27"/>
      <c r="H418" s="27"/>
      <c r="I418" s="27"/>
      <c r="J418" s="27"/>
      <c r="K418" s="27"/>
      <c r="L418" s="27"/>
      <c r="M418" s="27"/>
      <c r="N418" s="27"/>
      <c r="O418" s="27"/>
      <c r="P418" s="27"/>
      <c r="Q418" s="27"/>
      <c r="R418" s="27"/>
      <c r="S418" s="27"/>
      <c r="T418" s="27"/>
      <c r="U418" s="27"/>
      <c r="V418" s="27"/>
      <c r="W418" s="27"/>
      <c r="X418" s="27"/>
      <c r="Y418" s="27"/>
      <c r="Z418" s="27"/>
      <c r="AA418" s="27"/>
      <c r="AB418" s="27"/>
      <c r="AC418" s="27"/>
      <c r="AD418" s="27"/>
      <c r="AE418" s="27"/>
      <c r="AF418" s="93"/>
    </row>
    <row r="419" ht="13.5" customHeight="1">
      <c r="A419" s="175"/>
      <c r="B419" s="27"/>
      <c r="C419" s="27"/>
      <c r="D419" s="27"/>
      <c r="E419" s="27"/>
      <c r="F419" s="27"/>
      <c r="G419" s="27"/>
      <c r="H419" s="27"/>
      <c r="I419" s="27"/>
      <c r="J419" s="27"/>
      <c r="K419" s="27"/>
      <c r="L419" s="27"/>
      <c r="M419" s="27"/>
      <c r="N419" s="27"/>
      <c r="O419" s="27"/>
      <c r="P419" s="27"/>
      <c r="Q419" s="27"/>
      <c r="R419" s="27"/>
      <c r="S419" s="27"/>
      <c r="T419" s="27"/>
      <c r="U419" s="27"/>
      <c r="V419" s="27"/>
      <c r="W419" s="27"/>
      <c r="X419" s="27"/>
      <c r="Y419" s="27"/>
      <c r="Z419" s="27"/>
      <c r="AA419" s="27"/>
      <c r="AB419" s="27"/>
      <c r="AC419" s="27"/>
      <c r="AD419" s="27"/>
      <c r="AE419" s="27"/>
      <c r="AF419" s="93"/>
    </row>
    <row r="420" ht="13.5" customHeight="1">
      <c r="A420" s="175"/>
      <c r="B420" s="27"/>
      <c r="C420" s="27"/>
      <c r="D420" s="27"/>
      <c r="E420" s="27"/>
      <c r="F420" s="27"/>
      <c r="G420" s="27"/>
      <c r="H420" s="27"/>
      <c r="I420" s="27"/>
      <c r="J420" s="27"/>
      <c r="K420" s="27"/>
      <c r="L420" s="27"/>
      <c r="M420" s="27"/>
      <c r="N420" s="27"/>
      <c r="O420" s="27"/>
      <c r="P420" s="27"/>
      <c r="Q420" s="27"/>
      <c r="R420" s="27"/>
      <c r="S420" s="27"/>
      <c r="T420" s="27"/>
      <c r="U420" s="27"/>
      <c r="V420" s="27"/>
      <c r="W420" s="27"/>
      <c r="X420" s="27"/>
      <c r="Y420" s="27"/>
      <c r="Z420" s="27"/>
      <c r="AA420" s="27"/>
      <c r="AB420" s="27"/>
      <c r="AC420" s="27"/>
      <c r="AD420" s="27"/>
      <c r="AE420" s="27"/>
      <c r="AF420" s="93"/>
    </row>
    <row r="421" ht="13.5" customHeight="1">
      <c r="A421" s="175"/>
      <c r="B421" s="27"/>
      <c r="C421" s="27"/>
      <c r="D421" s="27"/>
      <c r="E421" s="27"/>
      <c r="F421" s="27"/>
      <c r="G421" s="27"/>
      <c r="H421" s="27"/>
      <c r="I421" s="27"/>
      <c r="J421" s="27"/>
      <c r="K421" s="27"/>
      <c r="L421" s="27"/>
      <c r="M421" s="27"/>
      <c r="N421" s="27"/>
      <c r="O421" s="27"/>
      <c r="P421" s="27"/>
      <c r="Q421" s="27"/>
      <c r="R421" s="27"/>
      <c r="S421" s="27"/>
      <c r="T421" s="27"/>
      <c r="U421" s="27"/>
      <c r="V421" s="27"/>
      <c r="W421" s="27"/>
      <c r="X421" s="27"/>
      <c r="Y421" s="27"/>
      <c r="Z421" s="27"/>
      <c r="AA421" s="27"/>
      <c r="AB421" s="27"/>
      <c r="AC421" s="27"/>
      <c r="AD421" s="27"/>
      <c r="AE421" s="27"/>
      <c r="AF421" s="93"/>
    </row>
    <row r="422" ht="13.5" customHeight="1">
      <c r="A422" s="175"/>
      <c r="B422" s="27"/>
      <c r="C422" s="27"/>
      <c r="D422" s="27"/>
      <c r="E422" s="27"/>
      <c r="F422" s="27"/>
      <c r="G422" s="27"/>
      <c r="H422" s="27"/>
      <c r="I422" s="27"/>
      <c r="J422" s="27"/>
      <c r="K422" s="27"/>
      <c r="L422" s="27"/>
      <c r="M422" s="27"/>
      <c r="N422" s="27"/>
      <c r="O422" s="27"/>
      <c r="P422" s="27"/>
      <c r="Q422" s="27"/>
      <c r="R422" s="27"/>
      <c r="S422" s="27"/>
      <c r="T422" s="27"/>
      <c r="U422" s="27"/>
      <c r="V422" s="27"/>
      <c r="W422" s="27"/>
      <c r="X422" s="27"/>
      <c r="Y422" s="27"/>
      <c r="Z422" s="27"/>
      <c r="AA422" s="27"/>
      <c r="AB422" s="27"/>
      <c r="AC422" s="27"/>
      <c r="AD422" s="27"/>
      <c r="AE422" s="27"/>
      <c r="AF422" s="93"/>
    </row>
    <row r="423" ht="13.5" customHeight="1">
      <c r="A423" s="175"/>
      <c r="B423" s="27"/>
      <c r="C423" s="27"/>
      <c r="D423" s="27"/>
      <c r="E423" s="27"/>
      <c r="F423" s="27"/>
      <c r="G423" s="27"/>
      <c r="H423" s="27"/>
      <c r="I423" s="27"/>
      <c r="J423" s="27"/>
      <c r="K423" s="27"/>
      <c r="L423" s="27"/>
      <c r="M423" s="27"/>
      <c r="N423" s="27"/>
      <c r="O423" s="27"/>
      <c r="P423" s="27"/>
      <c r="Q423" s="27"/>
      <c r="R423" s="27"/>
      <c r="S423" s="27"/>
      <c r="T423" s="27"/>
      <c r="U423" s="27"/>
      <c r="V423" s="27"/>
      <c r="W423" s="27"/>
      <c r="X423" s="27"/>
      <c r="Y423" s="27"/>
      <c r="Z423" s="27"/>
      <c r="AA423" s="27"/>
      <c r="AB423" s="27"/>
      <c r="AC423" s="27"/>
      <c r="AD423" s="27"/>
      <c r="AE423" s="27"/>
      <c r="AF423" s="93"/>
    </row>
    <row r="424" ht="13.5" customHeight="1">
      <c r="A424" s="175"/>
      <c r="B424" s="27"/>
      <c r="C424" s="27"/>
      <c r="D424" s="27"/>
      <c r="E424" s="27"/>
      <c r="F424" s="27"/>
      <c r="G424" s="27"/>
      <c r="H424" s="27"/>
      <c r="I424" s="27"/>
      <c r="J424" s="27"/>
      <c r="K424" s="27"/>
      <c r="L424" s="27"/>
      <c r="M424" s="27"/>
      <c r="N424" s="27"/>
      <c r="O424" s="27"/>
      <c r="P424" s="27"/>
      <c r="Q424" s="27"/>
      <c r="R424" s="27"/>
      <c r="S424" s="27"/>
      <c r="T424" s="27"/>
      <c r="U424" s="27"/>
      <c r="V424" s="27"/>
      <c r="W424" s="27"/>
      <c r="X424" s="27"/>
      <c r="Y424" s="27"/>
      <c r="Z424" s="27"/>
      <c r="AA424" s="27"/>
      <c r="AB424" s="27"/>
      <c r="AC424" s="27"/>
      <c r="AD424" s="27"/>
      <c r="AE424" s="27"/>
      <c r="AF424" s="93"/>
    </row>
    <row r="425" ht="13.5" customHeight="1">
      <c r="A425" s="175"/>
      <c r="B425" s="27"/>
      <c r="C425" s="27"/>
      <c r="D425" s="27"/>
      <c r="E425" s="27"/>
      <c r="F425" s="27"/>
      <c r="G425" s="27"/>
      <c r="H425" s="27"/>
      <c r="I425" s="27"/>
      <c r="J425" s="27"/>
      <c r="K425" s="27"/>
      <c r="L425" s="27"/>
      <c r="M425" s="27"/>
      <c r="N425" s="27"/>
      <c r="O425" s="27"/>
      <c r="P425" s="27"/>
      <c r="Q425" s="27"/>
      <c r="R425" s="27"/>
      <c r="S425" s="27"/>
      <c r="T425" s="27"/>
      <c r="U425" s="27"/>
      <c r="V425" s="27"/>
      <c r="W425" s="27"/>
      <c r="X425" s="27"/>
      <c r="Y425" s="27"/>
      <c r="Z425" s="27"/>
      <c r="AA425" s="27"/>
      <c r="AB425" s="27"/>
      <c r="AC425" s="27"/>
      <c r="AD425" s="27"/>
      <c r="AE425" s="27"/>
      <c r="AF425" s="93"/>
    </row>
    <row r="426" ht="13.5" customHeight="1">
      <c r="A426" s="175"/>
      <c r="B426" s="27"/>
      <c r="C426" s="27"/>
      <c r="D426" s="27"/>
      <c r="E426" s="27"/>
      <c r="F426" s="27"/>
      <c r="G426" s="27"/>
      <c r="H426" s="27"/>
      <c r="I426" s="27"/>
      <c r="J426" s="27"/>
      <c r="K426" s="27"/>
      <c r="L426" s="27"/>
      <c r="M426" s="27"/>
      <c r="N426" s="27"/>
      <c r="O426" s="27"/>
      <c r="P426" s="27"/>
      <c r="Q426" s="27"/>
      <c r="R426" s="27"/>
      <c r="S426" s="27"/>
      <c r="T426" s="27"/>
      <c r="U426" s="27"/>
      <c r="V426" s="27"/>
      <c r="W426" s="27"/>
      <c r="X426" s="27"/>
      <c r="Y426" s="27"/>
      <c r="Z426" s="27"/>
      <c r="AA426" s="27"/>
      <c r="AB426" s="27"/>
      <c r="AC426" s="27"/>
      <c r="AD426" s="27"/>
      <c r="AE426" s="27"/>
      <c r="AF426" s="93"/>
    </row>
    <row r="427" ht="13.5" customHeight="1">
      <c r="A427" s="175"/>
      <c r="B427" s="27"/>
      <c r="C427" s="27"/>
      <c r="D427" s="27"/>
      <c r="E427" s="27"/>
      <c r="F427" s="27"/>
      <c r="G427" s="27"/>
      <c r="H427" s="27"/>
      <c r="I427" s="27"/>
      <c r="J427" s="27"/>
      <c r="K427" s="27"/>
      <c r="L427" s="27"/>
      <c r="M427" s="27"/>
      <c r="N427" s="27"/>
      <c r="O427" s="27"/>
      <c r="P427" s="27"/>
      <c r="Q427" s="27"/>
      <c r="R427" s="27"/>
      <c r="S427" s="27"/>
      <c r="T427" s="27"/>
      <c r="U427" s="27"/>
      <c r="V427" s="27"/>
      <c r="W427" s="27"/>
      <c r="X427" s="27"/>
      <c r="Y427" s="27"/>
      <c r="Z427" s="27"/>
      <c r="AA427" s="27"/>
      <c r="AB427" s="27"/>
      <c r="AC427" s="27"/>
      <c r="AD427" s="27"/>
      <c r="AE427" s="27"/>
      <c r="AF427" s="93"/>
    </row>
    <row r="428" ht="13.5" customHeight="1">
      <c r="A428" s="175"/>
      <c r="B428" s="27"/>
      <c r="C428" s="27"/>
      <c r="D428" s="27"/>
      <c r="E428" s="27"/>
      <c r="F428" s="27"/>
      <c r="G428" s="27"/>
      <c r="H428" s="27"/>
      <c r="I428" s="27"/>
      <c r="J428" s="27"/>
      <c r="K428" s="27"/>
      <c r="L428" s="27"/>
      <c r="M428" s="27"/>
      <c r="N428" s="27"/>
      <c r="O428" s="27"/>
      <c r="P428" s="27"/>
      <c r="Q428" s="27"/>
      <c r="R428" s="27"/>
      <c r="S428" s="27"/>
      <c r="T428" s="27"/>
      <c r="U428" s="27"/>
      <c r="V428" s="27"/>
      <c r="W428" s="27"/>
      <c r="X428" s="27"/>
      <c r="Y428" s="27"/>
      <c r="Z428" s="27"/>
      <c r="AA428" s="27"/>
      <c r="AB428" s="27"/>
      <c r="AC428" s="27"/>
      <c r="AD428" s="27"/>
      <c r="AE428" s="27"/>
      <c r="AF428" s="93"/>
    </row>
    <row r="429" ht="13.5" customHeight="1">
      <c r="A429" s="175"/>
      <c r="B429" s="27"/>
      <c r="C429" s="27"/>
      <c r="D429" s="27"/>
      <c r="E429" s="27"/>
      <c r="F429" s="27"/>
      <c r="G429" s="27"/>
      <c r="H429" s="27"/>
      <c r="I429" s="27"/>
      <c r="J429" s="27"/>
      <c r="K429" s="27"/>
      <c r="L429" s="27"/>
      <c r="M429" s="27"/>
      <c r="N429" s="27"/>
      <c r="O429" s="27"/>
      <c r="P429" s="27"/>
      <c r="Q429" s="27"/>
      <c r="R429" s="27"/>
      <c r="S429" s="27"/>
      <c r="T429" s="27"/>
      <c r="U429" s="27"/>
      <c r="V429" s="27"/>
      <c r="W429" s="27"/>
      <c r="X429" s="27"/>
      <c r="Y429" s="27"/>
      <c r="Z429" s="27"/>
      <c r="AA429" s="27"/>
      <c r="AB429" s="27"/>
      <c r="AC429" s="27"/>
      <c r="AD429" s="27"/>
      <c r="AE429" s="27"/>
      <c r="AF429" s="93"/>
    </row>
    <row r="430" ht="13.5" customHeight="1">
      <c r="A430" s="175"/>
      <c r="B430" s="27"/>
      <c r="C430" s="27"/>
      <c r="D430" s="27"/>
      <c r="E430" s="27"/>
      <c r="F430" s="27"/>
      <c r="G430" s="27"/>
      <c r="H430" s="27"/>
      <c r="I430" s="27"/>
      <c r="J430" s="27"/>
      <c r="K430" s="27"/>
      <c r="L430" s="27"/>
      <c r="M430" s="27"/>
      <c r="N430" s="27"/>
      <c r="O430" s="27"/>
      <c r="P430" s="27"/>
      <c r="Q430" s="27"/>
      <c r="R430" s="27"/>
      <c r="S430" s="27"/>
      <c r="T430" s="27"/>
      <c r="U430" s="27"/>
      <c r="V430" s="27"/>
      <c r="W430" s="27"/>
      <c r="X430" s="27"/>
      <c r="Y430" s="27"/>
      <c r="Z430" s="27"/>
      <c r="AA430" s="27"/>
      <c r="AB430" s="27"/>
      <c r="AC430" s="27"/>
      <c r="AD430" s="27"/>
      <c r="AE430" s="27"/>
      <c r="AF430" s="93"/>
    </row>
    <row r="431" ht="13.5" customHeight="1">
      <c r="A431" s="175"/>
      <c r="B431" s="27"/>
      <c r="C431" s="27"/>
      <c r="D431" s="27"/>
      <c r="E431" s="27"/>
      <c r="F431" s="27"/>
      <c r="G431" s="27"/>
      <c r="H431" s="27"/>
      <c r="I431" s="27"/>
      <c r="J431" s="27"/>
      <c r="K431" s="27"/>
      <c r="L431" s="27"/>
      <c r="M431" s="27"/>
      <c r="N431" s="27"/>
      <c r="O431" s="27"/>
      <c r="P431" s="27"/>
      <c r="Q431" s="27"/>
      <c r="R431" s="27"/>
      <c r="S431" s="27"/>
      <c r="T431" s="27"/>
      <c r="U431" s="27"/>
      <c r="V431" s="27"/>
      <c r="W431" s="27"/>
      <c r="X431" s="27"/>
      <c r="Y431" s="27"/>
      <c r="Z431" s="27"/>
      <c r="AA431" s="27"/>
      <c r="AB431" s="27"/>
      <c r="AC431" s="27"/>
      <c r="AD431" s="27"/>
      <c r="AE431" s="27"/>
      <c r="AF431" s="93"/>
    </row>
    <row r="432" ht="13.5" customHeight="1">
      <c r="A432" s="175"/>
      <c r="B432" s="27"/>
      <c r="C432" s="27"/>
      <c r="D432" s="27"/>
      <c r="E432" s="27"/>
      <c r="F432" s="27"/>
      <c r="G432" s="27"/>
      <c r="H432" s="27"/>
      <c r="I432" s="27"/>
      <c r="J432" s="27"/>
      <c r="K432" s="27"/>
      <c r="L432" s="27"/>
      <c r="M432" s="27"/>
      <c r="N432" s="27"/>
      <c r="O432" s="27"/>
      <c r="P432" s="27"/>
      <c r="Q432" s="27"/>
      <c r="R432" s="27"/>
      <c r="S432" s="27"/>
      <c r="T432" s="27"/>
      <c r="U432" s="27"/>
      <c r="V432" s="27"/>
      <c r="W432" s="27"/>
      <c r="X432" s="27"/>
      <c r="Y432" s="27"/>
      <c r="Z432" s="27"/>
      <c r="AA432" s="27"/>
      <c r="AB432" s="27"/>
      <c r="AC432" s="27"/>
      <c r="AD432" s="27"/>
      <c r="AE432" s="27"/>
      <c r="AF432" s="93"/>
    </row>
    <row r="433" ht="13.5" customHeight="1">
      <c r="A433" s="175"/>
      <c r="B433" s="27"/>
      <c r="C433" s="27"/>
      <c r="D433" s="27"/>
      <c r="E433" s="27"/>
      <c r="F433" s="27"/>
      <c r="G433" s="27"/>
      <c r="H433" s="27"/>
      <c r="I433" s="27"/>
      <c r="J433" s="27"/>
      <c r="K433" s="27"/>
      <c r="L433" s="27"/>
      <c r="M433" s="27"/>
      <c r="N433" s="27"/>
      <c r="O433" s="27"/>
      <c r="P433" s="27"/>
      <c r="Q433" s="27"/>
      <c r="R433" s="27"/>
      <c r="S433" s="27"/>
      <c r="T433" s="27"/>
      <c r="U433" s="27"/>
      <c r="V433" s="27"/>
      <c r="W433" s="27"/>
      <c r="X433" s="27"/>
      <c r="Y433" s="27"/>
      <c r="Z433" s="27"/>
      <c r="AA433" s="27"/>
      <c r="AB433" s="27"/>
      <c r="AC433" s="27"/>
      <c r="AD433" s="27"/>
      <c r="AE433" s="27"/>
      <c r="AF433" s="93"/>
    </row>
    <row r="434" ht="13.5" customHeight="1">
      <c r="A434" s="175"/>
      <c r="B434" s="27"/>
      <c r="C434" s="27"/>
      <c r="D434" s="27"/>
      <c r="E434" s="27"/>
      <c r="F434" s="27"/>
      <c r="G434" s="27"/>
      <c r="H434" s="27"/>
      <c r="I434" s="27"/>
      <c r="J434" s="27"/>
      <c r="K434" s="27"/>
      <c r="L434" s="27"/>
      <c r="M434" s="27"/>
      <c r="N434" s="27"/>
      <c r="O434" s="27"/>
      <c r="P434" s="27"/>
      <c r="Q434" s="27"/>
      <c r="R434" s="27"/>
      <c r="S434" s="27"/>
      <c r="T434" s="27"/>
      <c r="U434" s="27"/>
      <c r="V434" s="27"/>
      <c r="W434" s="27"/>
      <c r="X434" s="27"/>
      <c r="Y434" s="27"/>
      <c r="Z434" s="27"/>
      <c r="AA434" s="27"/>
      <c r="AB434" s="27"/>
      <c r="AC434" s="27"/>
      <c r="AD434" s="27"/>
      <c r="AE434" s="27"/>
      <c r="AF434" s="93"/>
    </row>
    <row r="435" ht="13.5" customHeight="1">
      <c r="A435" s="175"/>
      <c r="B435" s="27"/>
      <c r="C435" s="27"/>
      <c r="D435" s="27"/>
      <c r="E435" s="27"/>
      <c r="F435" s="27"/>
      <c r="G435" s="27"/>
      <c r="H435" s="27"/>
      <c r="I435" s="27"/>
      <c r="J435" s="27"/>
      <c r="K435" s="27"/>
      <c r="L435" s="27"/>
      <c r="M435" s="27"/>
      <c r="N435" s="27"/>
      <c r="O435" s="27"/>
      <c r="P435" s="27"/>
      <c r="Q435" s="27"/>
      <c r="R435" s="27"/>
      <c r="S435" s="27"/>
      <c r="T435" s="27"/>
      <c r="U435" s="27"/>
      <c r="V435" s="27"/>
      <c r="W435" s="27"/>
      <c r="X435" s="27"/>
      <c r="Y435" s="27"/>
      <c r="Z435" s="27"/>
      <c r="AA435" s="27"/>
      <c r="AB435" s="27"/>
      <c r="AC435" s="27"/>
      <c r="AD435" s="27"/>
      <c r="AE435" s="27"/>
      <c r="AF435" s="93"/>
    </row>
    <row r="436" ht="13.5" customHeight="1">
      <c r="A436" s="175"/>
      <c r="B436" s="27"/>
      <c r="C436" s="27"/>
      <c r="D436" s="27"/>
      <c r="E436" s="27"/>
      <c r="F436" s="27"/>
      <c r="G436" s="27"/>
      <c r="H436" s="27"/>
      <c r="I436" s="27"/>
      <c r="J436" s="27"/>
      <c r="K436" s="27"/>
      <c r="L436" s="27"/>
      <c r="M436" s="27"/>
      <c r="N436" s="27"/>
      <c r="O436" s="27"/>
      <c r="P436" s="27"/>
      <c r="Q436" s="27"/>
      <c r="R436" s="27"/>
      <c r="S436" s="27"/>
      <c r="T436" s="27"/>
      <c r="U436" s="27"/>
      <c r="V436" s="27"/>
      <c r="W436" s="27"/>
      <c r="X436" s="27"/>
      <c r="Y436" s="27"/>
      <c r="Z436" s="27"/>
      <c r="AA436" s="27"/>
      <c r="AB436" s="27"/>
      <c r="AC436" s="27"/>
      <c r="AD436" s="27"/>
      <c r="AE436" s="27"/>
      <c r="AF436" s="93"/>
    </row>
    <row r="437" ht="13.5" customHeight="1">
      <c r="A437" s="175"/>
      <c r="B437" s="27"/>
      <c r="C437" s="27"/>
      <c r="D437" s="27"/>
      <c r="E437" s="27"/>
      <c r="F437" s="27"/>
      <c r="G437" s="27"/>
      <c r="H437" s="27"/>
      <c r="I437" s="27"/>
      <c r="J437" s="27"/>
      <c r="K437" s="27"/>
      <c r="L437" s="27"/>
      <c r="M437" s="27"/>
      <c r="N437" s="27"/>
      <c r="O437" s="27"/>
      <c r="P437" s="27"/>
      <c r="Q437" s="27"/>
      <c r="R437" s="27"/>
      <c r="S437" s="27"/>
      <c r="T437" s="27"/>
      <c r="U437" s="27"/>
      <c r="V437" s="27"/>
      <c r="W437" s="27"/>
      <c r="X437" s="27"/>
      <c r="Y437" s="27"/>
      <c r="Z437" s="27"/>
      <c r="AA437" s="27"/>
      <c r="AB437" s="27"/>
      <c r="AC437" s="27"/>
      <c r="AD437" s="27"/>
      <c r="AE437" s="27"/>
      <c r="AF437" s="93"/>
    </row>
    <row r="438" ht="13.5" customHeight="1">
      <c r="A438" s="175"/>
      <c r="B438" s="27"/>
      <c r="C438" s="27"/>
      <c r="D438" s="27"/>
      <c r="E438" s="27"/>
      <c r="F438" s="27"/>
      <c r="G438" s="27"/>
      <c r="H438" s="27"/>
      <c r="I438" s="27"/>
      <c r="J438" s="27"/>
      <c r="K438" s="27"/>
      <c r="L438" s="27"/>
      <c r="M438" s="27"/>
      <c r="N438" s="27"/>
      <c r="O438" s="27"/>
      <c r="P438" s="27"/>
      <c r="Q438" s="27"/>
      <c r="R438" s="27"/>
      <c r="S438" s="27"/>
      <c r="T438" s="27"/>
      <c r="U438" s="27"/>
      <c r="V438" s="27"/>
      <c r="W438" s="27"/>
      <c r="X438" s="27"/>
      <c r="Y438" s="27"/>
      <c r="Z438" s="27"/>
      <c r="AA438" s="27"/>
      <c r="AB438" s="27"/>
      <c r="AC438" s="27"/>
      <c r="AD438" s="27"/>
      <c r="AE438" s="27"/>
      <c r="AF438" s="93"/>
    </row>
    <row r="439" ht="13.5" customHeight="1">
      <c r="A439" s="175"/>
      <c r="B439" s="27"/>
      <c r="C439" s="27"/>
      <c r="D439" s="27"/>
      <c r="E439" s="27"/>
      <c r="F439" s="27"/>
      <c r="G439" s="27"/>
      <c r="H439" s="27"/>
      <c r="I439" s="27"/>
      <c r="J439" s="27"/>
      <c r="K439" s="27"/>
      <c r="L439" s="27"/>
      <c r="M439" s="27"/>
      <c r="N439" s="27"/>
      <c r="O439" s="27"/>
      <c r="P439" s="27"/>
      <c r="Q439" s="27"/>
      <c r="R439" s="27"/>
      <c r="S439" s="27"/>
      <c r="T439" s="27"/>
      <c r="U439" s="27"/>
      <c r="V439" s="27"/>
      <c r="W439" s="27"/>
      <c r="X439" s="27"/>
      <c r="Y439" s="27"/>
      <c r="Z439" s="27"/>
      <c r="AA439" s="27"/>
      <c r="AB439" s="27"/>
      <c r="AC439" s="27"/>
      <c r="AD439" s="27"/>
      <c r="AE439" s="27"/>
      <c r="AF439" s="93"/>
    </row>
    <row r="440" ht="13.5" customHeight="1">
      <c r="A440" s="175"/>
      <c r="B440" s="27"/>
      <c r="C440" s="27"/>
      <c r="D440" s="27"/>
      <c r="E440" s="27"/>
      <c r="F440" s="27"/>
      <c r="G440" s="27"/>
      <c r="H440" s="27"/>
      <c r="I440" s="27"/>
      <c r="J440" s="27"/>
      <c r="K440" s="27"/>
      <c r="L440" s="27"/>
      <c r="M440" s="27"/>
      <c r="N440" s="27"/>
      <c r="O440" s="27"/>
      <c r="P440" s="27"/>
      <c r="Q440" s="27"/>
      <c r="R440" s="27"/>
      <c r="S440" s="27"/>
      <c r="T440" s="27"/>
      <c r="U440" s="27"/>
      <c r="V440" s="27"/>
      <c r="W440" s="27"/>
      <c r="X440" s="27"/>
      <c r="Y440" s="27"/>
      <c r="Z440" s="27"/>
      <c r="AA440" s="27"/>
      <c r="AB440" s="27"/>
      <c r="AC440" s="27"/>
      <c r="AD440" s="27"/>
      <c r="AE440" s="27"/>
      <c r="AF440" s="93"/>
    </row>
    <row r="441" ht="13.5" customHeight="1">
      <c r="A441" s="175"/>
      <c r="B441" s="27"/>
      <c r="C441" s="27"/>
      <c r="D441" s="27"/>
      <c r="E441" s="27"/>
      <c r="F441" s="27"/>
      <c r="G441" s="27"/>
      <c r="H441" s="27"/>
      <c r="I441" s="27"/>
      <c r="J441" s="27"/>
      <c r="K441" s="27"/>
      <c r="L441" s="27"/>
      <c r="M441" s="27"/>
      <c r="N441" s="27"/>
      <c r="O441" s="27"/>
      <c r="P441" s="27"/>
      <c r="Q441" s="27"/>
      <c r="R441" s="27"/>
      <c r="S441" s="27"/>
      <c r="T441" s="27"/>
      <c r="U441" s="27"/>
      <c r="V441" s="27"/>
      <c r="W441" s="27"/>
      <c r="X441" s="27"/>
      <c r="Y441" s="27"/>
      <c r="Z441" s="27"/>
      <c r="AA441" s="27"/>
      <c r="AB441" s="27"/>
      <c r="AC441" s="27"/>
      <c r="AD441" s="27"/>
      <c r="AE441" s="27"/>
      <c r="AF441" s="93"/>
    </row>
    <row r="442" ht="13.5" customHeight="1">
      <c r="A442" s="175"/>
      <c r="B442" s="27"/>
      <c r="C442" s="27"/>
      <c r="D442" s="27"/>
      <c r="E442" s="27"/>
      <c r="F442" s="27"/>
      <c r="G442" s="27"/>
      <c r="H442" s="27"/>
      <c r="I442" s="27"/>
      <c r="J442" s="27"/>
      <c r="K442" s="27"/>
      <c r="L442" s="27"/>
      <c r="M442" s="27"/>
      <c r="N442" s="27"/>
      <c r="O442" s="27"/>
      <c r="P442" s="27"/>
      <c r="Q442" s="27"/>
      <c r="R442" s="27"/>
      <c r="S442" s="27"/>
      <c r="T442" s="27"/>
      <c r="U442" s="27"/>
      <c r="V442" s="27"/>
      <c r="W442" s="27"/>
      <c r="X442" s="27"/>
      <c r="Y442" s="27"/>
      <c r="Z442" s="27"/>
      <c r="AA442" s="27"/>
      <c r="AB442" s="27"/>
      <c r="AC442" s="27"/>
      <c r="AD442" s="27"/>
      <c r="AE442" s="27"/>
      <c r="AF442" s="93"/>
    </row>
    <row r="443" ht="13.5" customHeight="1">
      <c r="A443" s="175"/>
      <c r="B443" s="27"/>
      <c r="C443" s="27"/>
      <c r="D443" s="27"/>
      <c r="E443" s="27"/>
      <c r="F443" s="27"/>
      <c r="G443" s="27"/>
      <c r="H443" s="27"/>
      <c r="I443" s="27"/>
      <c r="J443" s="27"/>
      <c r="K443" s="27"/>
      <c r="L443" s="27"/>
      <c r="M443" s="27"/>
      <c r="N443" s="27"/>
      <c r="O443" s="27"/>
      <c r="P443" s="27"/>
      <c r="Q443" s="27"/>
      <c r="R443" s="27"/>
      <c r="S443" s="27"/>
      <c r="T443" s="27"/>
      <c r="U443" s="27"/>
      <c r="V443" s="27"/>
      <c r="W443" s="27"/>
      <c r="X443" s="27"/>
      <c r="Y443" s="27"/>
      <c r="Z443" s="27"/>
      <c r="AA443" s="27"/>
      <c r="AB443" s="27"/>
      <c r="AC443" s="27"/>
      <c r="AD443" s="27"/>
      <c r="AE443" s="27"/>
      <c r="AF443" s="93"/>
    </row>
    <row r="444" ht="13.5" customHeight="1">
      <c r="A444" s="175"/>
      <c r="B444" s="27"/>
      <c r="C444" s="27"/>
      <c r="D444" s="27"/>
      <c r="E444" s="27"/>
      <c r="F444" s="27"/>
      <c r="G444" s="27"/>
      <c r="H444" s="27"/>
      <c r="I444" s="27"/>
      <c r="J444" s="27"/>
      <c r="K444" s="27"/>
      <c r="L444" s="27"/>
      <c r="M444" s="27"/>
      <c r="N444" s="27"/>
      <c r="O444" s="27"/>
      <c r="P444" s="27"/>
      <c r="Q444" s="27"/>
      <c r="R444" s="27"/>
      <c r="S444" s="27"/>
      <c r="T444" s="27"/>
      <c r="U444" s="27"/>
      <c r="V444" s="27"/>
      <c r="W444" s="27"/>
      <c r="X444" s="27"/>
      <c r="Y444" s="27"/>
      <c r="Z444" s="27"/>
      <c r="AA444" s="27"/>
      <c r="AB444" s="27"/>
      <c r="AC444" s="27"/>
      <c r="AD444" s="27"/>
      <c r="AE444" s="27"/>
      <c r="AF444" s="93"/>
    </row>
    <row r="445" ht="13.5" customHeight="1">
      <c r="A445" s="175"/>
      <c r="B445" s="27"/>
      <c r="C445" s="27"/>
      <c r="D445" s="27"/>
      <c r="E445" s="27"/>
      <c r="F445" s="27"/>
      <c r="G445" s="27"/>
      <c r="H445" s="27"/>
      <c r="I445" s="27"/>
      <c r="J445" s="27"/>
      <c r="K445" s="27"/>
      <c r="L445" s="27"/>
      <c r="M445" s="27"/>
      <c r="N445" s="27"/>
      <c r="O445" s="27"/>
      <c r="P445" s="27"/>
      <c r="Q445" s="27"/>
      <c r="R445" s="27"/>
      <c r="S445" s="27"/>
      <c r="T445" s="27"/>
      <c r="U445" s="27"/>
      <c r="V445" s="27"/>
      <c r="W445" s="27"/>
      <c r="X445" s="27"/>
      <c r="Y445" s="27"/>
      <c r="Z445" s="27"/>
      <c r="AA445" s="27"/>
      <c r="AB445" s="27"/>
      <c r="AC445" s="27"/>
      <c r="AD445" s="27"/>
      <c r="AE445" s="27"/>
      <c r="AF445" s="93"/>
    </row>
    <row r="446" ht="13.5" customHeight="1">
      <c r="A446" s="175"/>
      <c r="B446" s="27"/>
      <c r="C446" s="27"/>
      <c r="D446" s="27"/>
      <c r="E446" s="27"/>
      <c r="F446" s="27"/>
      <c r="G446" s="27"/>
      <c r="H446" s="27"/>
      <c r="I446" s="27"/>
      <c r="J446" s="27"/>
      <c r="K446" s="27"/>
      <c r="L446" s="27"/>
      <c r="M446" s="27"/>
      <c r="N446" s="27"/>
      <c r="O446" s="27"/>
      <c r="P446" s="27"/>
      <c r="Q446" s="27"/>
      <c r="R446" s="27"/>
      <c r="S446" s="27"/>
      <c r="T446" s="27"/>
      <c r="U446" s="27"/>
      <c r="V446" s="27"/>
      <c r="W446" s="27"/>
      <c r="X446" s="27"/>
      <c r="Y446" s="27"/>
      <c r="Z446" s="27"/>
      <c r="AA446" s="27"/>
      <c r="AB446" s="27"/>
      <c r="AC446" s="27"/>
      <c r="AD446" s="27"/>
      <c r="AE446" s="27"/>
      <c r="AF446" s="93"/>
    </row>
    <row r="447" ht="13.5" customHeight="1">
      <c r="A447" s="175"/>
      <c r="B447" s="27"/>
      <c r="C447" s="27"/>
      <c r="D447" s="27"/>
      <c r="E447" s="27"/>
      <c r="F447" s="27"/>
      <c r="G447" s="27"/>
      <c r="H447" s="27"/>
      <c r="I447" s="27"/>
      <c r="J447" s="27"/>
      <c r="K447" s="27"/>
      <c r="L447" s="27"/>
      <c r="M447" s="27"/>
      <c r="N447" s="27"/>
      <c r="O447" s="27"/>
      <c r="P447" s="27"/>
      <c r="Q447" s="27"/>
      <c r="R447" s="27"/>
      <c r="S447" s="27"/>
      <c r="T447" s="27"/>
      <c r="U447" s="27"/>
      <c r="V447" s="27"/>
      <c r="W447" s="27"/>
      <c r="X447" s="27"/>
      <c r="Y447" s="27"/>
      <c r="Z447" s="27"/>
      <c r="AA447" s="27"/>
      <c r="AB447" s="27"/>
      <c r="AC447" s="27"/>
      <c r="AD447" s="27"/>
      <c r="AE447" s="27"/>
      <c r="AF447" s="93"/>
    </row>
    <row r="448" ht="13.5" customHeight="1">
      <c r="A448" s="175"/>
      <c r="B448" s="27"/>
      <c r="C448" s="27"/>
      <c r="D448" s="27"/>
      <c r="E448" s="27"/>
      <c r="F448" s="27"/>
      <c r="G448" s="27"/>
      <c r="H448" s="27"/>
      <c r="I448" s="27"/>
      <c r="J448" s="27"/>
      <c r="K448" s="27"/>
      <c r="L448" s="27"/>
      <c r="M448" s="27"/>
      <c r="N448" s="27"/>
      <c r="O448" s="27"/>
      <c r="P448" s="27"/>
      <c r="Q448" s="27"/>
      <c r="R448" s="27"/>
      <c r="S448" s="27"/>
      <c r="T448" s="27"/>
      <c r="U448" s="27"/>
      <c r="V448" s="27"/>
      <c r="W448" s="27"/>
      <c r="X448" s="27"/>
      <c r="Y448" s="27"/>
      <c r="Z448" s="27"/>
      <c r="AA448" s="27"/>
      <c r="AB448" s="27"/>
      <c r="AC448" s="27"/>
      <c r="AD448" s="27"/>
      <c r="AE448" s="27"/>
      <c r="AF448" s="93"/>
    </row>
    <row r="449" ht="13.5" customHeight="1">
      <c r="A449" s="175"/>
      <c r="B449" s="27"/>
      <c r="C449" s="27"/>
      <c r="D449" s="27"/>
      <c r="E449" s="27"/>
      <c r="F449" s="27"/>
      <c r="G449" s="27"/>
      <c r="H449" s="27"/>
      <c r="I449" s="27"/>
      <c r="J449" s="27"/>
      <c r="K449" s="27"/>
      <c r="L449" s="27"/>
      <c r="M449" s="27"/>
      <c r="N449" s="27"/>
      <c r="O449" s="27"/>
      <c r="P449" s="27"/>
      <c r="Q449" s="27"/>
      <c r="R449" s="27"/>
      <c r="S449" s="27"/>
      <c r="T449" s="27"/>
      <c r="U449" s="27"/>
      <c r="V449" s="27"/>
      <c r="W449" s="27"/>
      <c r="X449" s="27"/>
      <c r="Y449" s="27"/>
      <c r="Z449" s="27"/>
      <c r="AA449" s="27"/>
      <c r="AB449" s="27"/>
      <c r="AC449" s="27"/>
      <c r="AD449" s="27"/>
      <c r="AE449" s="27"/>
      <c r="AF449" s="93"/>
    </row>
    <row r="450" ht="13.5" customHeight="1">
      <c r="A450" s="175"/>
      <c r="B450" s="27"/>
      <c r="C450" s="27"/>
      <c r="D450" s="27"/>
      <c r="E450" s="27"/>
      <c r="F450" s="27"/>
      <c r="G450" s="27"/>
      <c r="H450" s="27"/>
      <c r="I450" s="27"/>
      <c r="J450" s="27"/>
      <c r="K450" s="27"/>
      <c r="L450" s="27"/>
      <c r="M450" s="27"/>
      <c r="N450" s="27"/>
      <c r="O450" s="27"/>
      <c r="P450" s="27"/>
      <c r="Q450" s="27"/>
      <c r="R450" s="27"/>
      <c r="S450" s="27"/>
      <c r="T450" s="27"/>
      <c r="U450" s="27"/>
      <c r="V450" s="27"/>
      <c r="W450" s="27"/>
      <c r="X450" s="27"/>
      <c r="Y450" s="27"/>
      <c r="Z450" s="27"/>
      <c r="AA450" s="27"/>
      <c r="AB450" s="27"/>
      <c r="AC450" s="27"/>
      <c r="AD450" s="27"/>
      <c r="AE450" s="27"/>
      <c r="AF450" s="93"/>
    </row>
    <row r="451" ht="13.5" customHeight="1">
      <c r="A451" s="175"/>
      <c r="B451" s="27"/>
      <c r="C451" s="27"/>
      <c r="D451" s="27"/>
      <c r="E451" s="27"/>
      <c r="F451" s="27"/>
      <c r="G451" s="27"/>
      <c r="H451" s="27"/>
      <c r="I451" s="27"/>
      <c r="J451" s="27"/>
      <c r="K451" s="27"/>
      <c r="L451" s="27"/>
      <c r="M451" s="27"/>
      <c r="N451" s="27"/>
      <c r="O451" s="27"/>
      <c r="P451" s="27"/>
      <c r="Q451" s="27"/>
      <c r="R451" s="27"/>
      <c r="S451" s="27"/>
      <c r="T451" s="27"/>
      <c r="U451" s="27"/>
      <c r="V451" s="27"/>
      <c r="W451" s="27"/>
      <c r="X451" s="27"/>
      <c r="Y451" s="27"/>
      <c r="Z451" s="27"/>
      <c r="AA451" s="27"/>
      <c r="AB451" s="27"/>
      <c r="AC451" s="27"/>
      <c r="AD451" s="27"/>
      <c r="AE451" s="27"/>
      <c r="AF451" s="93"/>
    </row>
    <row r="452" ht="13.5" customHeight="1">
      <c r="A452" s="175"/>
      <c r="B452" s="27"/>
      <c r="C452" s="27"/>
      <c r="D452" s="27"/>
      <c r="E452" s="27"/>
      <c r="F452" s="27"/>
      <c r="G452" s="27"/>
      <c r="H452" s="27"/>
      <c r="I452" s="27"/>
      <c r="J452" s="27"/>
      <c r="K452" s="27"/>
      <c r="L452" s="27"/>
      <c r="M452" s="27"/>
      <c r="N452" s="27"/>
      <c r="O452" s="27"/>
      <c r="P452" s="27"/>
      <c r="Q452" s="27"/>
      <c r="R452" s="27"/>
      <c r="S452" s="27"/>
      <c r="T452" s="27"/>
      <c r="U452" s="27"/>
      <c r="V452" s="27"/>
      <c r="W452" s="27"/>
      <c r="X452" s="27"/>
      <c r="Y452" s="27"/>
      <c r="Z452" s="27"/>
      <c r="AA452" s="27"/>
      <c r="AB452" s="27"/>
      <c r="AC452" s="27"/>
      <c r="AD452" s="27"/>
      <c r="AE452" s="27"/>
      <c r="AF452" s="93"/>
    </row>
    <row r="453" ht="13.5" customHeight="1">
      <c r="A453" s="175"/>
      <c r="B453" s="27"/>
      <c r="C453" s="27"/>
      <c r="D453" s="27"/>
      <c r="E453" s="27"/>
      <c r="F453" s="27"/>
      <c r="G453" s="27"/>
      <c r="H453" s="27"/>
      <c r="I453" s="27"/>
      <c r="J453" s="27"/>
      <c r="K453" s="27"/>
      <c r="L453" s="27"/>
      <c r="M453" s="27"/>
      <c r="N453" s="27"/>
      <c r="O453" s="27"/>
      <c r="P453" s="27"/>
      <c r="Q453" s="27"/>
      <c r="R453" s="27"/>
      <c r="S453" s="27"/>
      <c r="T453" s="27"/>
      <c r="U453" s="27"/>
      <c r="V453" s="27"/>
      <c r="W453" s="27"/>
      <c r="X453" s="27"/>
      <c r="Y453" s="27"/>
      <c r="Z453" s="27"/>
      <c r="AA453" s="27"/>
      <c r="AB453" s="27"/>
      <c r="AC453" s="27"/>
      <c r="AD453" s="27"/>
      <c r="AE453" s="27"/>
      <c r="AF453" s="93"/>
    </row>
    <row r="454" ht="13.5" customHeight="1">
      <c r="A454" s="175"/>
      <c r="B454" s="27"/>
      <c r="C454" s="27"/>
      <c r="D454" s="27"/>
      <c r="E454" s="27"/>
      <c r="F454" s="27"/>
      <c r="G454" s="27"/>
      <c r="H454" s="27"/>
      <c r="I454" s="27"/>
      <c r="J454" s="27"/>
      <c r="K454" s="27"/>
      <c r="L454" s="27"/>
      <c r="M454" s="27"/>
      <c r="N454" s="27"/>
      <c r="O454" s="27"/>
      <c r="P454" s="27"/>
      <c r="Q454" s="27"/>
      <c r="R454" s="27"/>
      <c r="S454" s="27"/>
      <c r="T454" s="27"/>
      <c r="U454" s="27"/>
      <c r="V454" s="27"/>
      <c r="W454" s="27"/>
      <c r="X454" s="27"/>
      <c r="Y454" s="27"/>
      <c r="Z454" s="27"/>
      <c r="AA454" s="27"/>
      <c r="AB454" s="27"/>
      <c r="AC454" s="27"/>
      <c r="AD454" s="27"/>
      <c r="AE454" s="27"/>
      <c r="AF454" s="93"/>
    </row>
    <row r="455" ht="13.5" customHeight="1">
      <c r="A455" s="175"/>
      <c r="B455" s="27"/>
      <c r="C455" s="27"/>
      <c r="D455" s="27"/>
      <c r="E455" s="27"/>
      <c r="F455" s="27"/>
      <c r="G455" s="27"/>
      <c r="H455" s="27"/>
      <c r="I455" s="27"/>
      <c r="J455" s="27"/>
      <c r="K455" s="27"/>
      <c r="L455" s="27"/>
      <c r="M455" s="27"/>
      <c r="N455" s="27"/>
      <c r="O455" s="27"/>
      <c r="P455" s="27"/>
      <c r="Q455" s="27"/>
      <c r="R455" s="27"/>
      <c r="S455" s="27"/>
      <c r="T455" s="27"/>
      <c r="U455" s="27"/>
      <c r="V455" s="27"/>
      <c r="W455" s="27"/>
      <c r="X455" s="27"/>
      <c r="Y455" s="27"/>
      <c r="Z455" s="27"/>
      <c r="AA455" s="27"/>
      <c r="AB455" s="27"/>
      <c r="AC455" s="27"/>
      <c r="AD455" s="27"/>
      <c r="AE455" s="27"/>
      <c r="AF455" s="93"/>
    </row>
    <row r="456" ht="13.5" customHeight="1">
      <c r="A456" s="175"/>
      <c r="B456" s="27"/>
      <c r="C456" s="27"/>
      <c r="D456" s="27"/>
      <c r="E456" s="27"/>
      <c r="F456" s="27"/>
      <c r="G456" s="27"/>
      <c r="H456" s="27"/>
      <c r="I456" s="27"/>
      <c r="J456" s="27"/>
      <c r="K456" s="27"/>
      <c r="L456" s="27"/>
      <c r="M456" s="27"/>
      <c r="N456" s="27"/>
      <c r="O456" s="27"/>
      <c r="P456" s="27"/>
      <c r="Q456" s="27"/>
      <c r="R456" s="27"/>
      <c r="S456" s="27"/>
      <c r="T456" s="27"/>
      <c r="U456" s="27"/>
      <c r="V456" s="27"/>
      <c r="W456" s="27"/>
      <c r="X456" s="27"/>
      <c r="Y456" s="27"/>
      <c r="Z456" s="27"/>
      <c r="AA456" s="27"/>
      <c r="AB456" s="27"/>
      <c r="AC456" s="27"/>
      <c r="AD456" s="27"/>
      <c r="AE456" s="27"/>
      <c r="AF456" s="93"/>
    </row>
    <row r="457" ht="13.5" customHeight="1">
      <c r="A457" s="175"/>
      <c r="B457" s="27"/>
      <c r="C457" s="27"/>
      <c r="D457" s="27"/>
      <c r="E457" s="27"/>
      <c r="F457" s="27"/>
      <c r="G457" s="27"/>
      <c r="H457" s="27"/>
      <c r="I457" s="27"/>
      <c r="J457" s="27"/>
      <c r="K457" s="27"/>
      <c r="L457" s="27"/>
      <c r="M457" s="27"/>
      <c r="N457" s="27"/>
      <c r="O457" s="27"/>
      <c r="P457" s="27"/>
      <c r="Q457" s="27"/>
      <c r="R457" s="27"/>
      <c r="S457" s="27"/>
      <c r="T457" s="27"/>
      <c r="U457" s="27"/>
      <c r="V457" s="27"/>
      <c r="W457" s="27"/>
      <c r="X457" s="27"/>
      <c r="Y457" s="27"/>
      <c r="Z457" s="27"/>
      <c r="AA457" s="27"/>
      <c r="AB457" s="27"/>
      <c r="AC457" s="27"/>
      <c r="AD457" s="27"/>
      <c r="AE457" s="27"/>
      <c r="AF457" s="93"/>
    </row>
    <row r="458" ht="13.5" customHeight="1">
      <c r="A458" s="175"/>
      <c r="B458" s="27"/>
      <c r="C458" s="27"/>
      <c r="D458" s="27"/>
      <c r="E458" s="27"/>
      <c r="F458" s="27"/>
      <c r="G458" s="27"/>
      <c r="H458" s="27"/>
      <c r="I458" s="27"/>
      <c r="J458" s="27"/>
      <c r="K458" s="27"/>
      <c r="L458" s="27"/>
      <c r="M458" s="27"/>
      <c r="N458" s="27"/>
      <c r="O458" s="27"/>
      <c r="P458" s="27"/>
      <c r="Q458" s="27"/>
      <c r="R458" s="27"/>
      <c r="S458" s="27"/>
      <c r="T458" s="27"/>
      <c r="U458" s="27"/>
      <c r="V458" s="27"/>
      <c r="W458" s="27"/>
      <c r="X458" s="27"/>
      <c r="Y458" s="27"/>
      <c r="Z458" s="27"/>
      <c r="AA458" s="27"/>
      <c r="AB458" s="27"/>
      <c r="AC458" s="27"/>
      <c r="AD458" s="27"/>
      <c r="AE458" s="27"/>
      <c r="AF458" s="93"/>
    </row>
    <row r="459" ht="13.5" customHeight="1">
      <c r="A459" s="175"/>
      <c r="B459" s="27"/>
      <c r="C459" s="27"/>
      <c r="D459" s="27"/>
      <c r="E459" s="27"/>
      <c r="F459" s="27"/>
      <c r="G459" s="27"/>
      <c r="H459" s="27"/>
      <c r="I459" s="27"/>
      <c r="J459" s="27"/>
      <c r="K459" s="27"/>
      <c r="L459" s="27"/>
      <c r="M459" s="27"/>
      <c r="N459" s="27"/>
      <c r="O459" s="27"/>
      <c r="P459" s="27"/>
      <c r="Q459" s="27"/>
      <c r="R459" s="27"/>
      <c r="S459" s="27"/>
      <c r="T459" s="27"/>
      <c r="U459" s="27"/>
      <c r="V459" s="27"/>
      <c r="W459" s="27"/>
      <c r="X459" s="27"/>
      <c r="Y459" s="27"/>
      <c r="Z459" s="27"/>
      <c r="AA459" s="27"/>
      <c r="AB459" s="27"/>
      <c r="AC459" s="27"/>
      <c r="AD459" s="27"/>
      <c r="AE459" s="27"/>
      <c r="AF459" s="93"/>
    </row>
    <row r="460" ht="13.5" customHeight="1">
      <c r="A460" s="175"/>
      <c r="B460" s="27"/>
      <c r="C460" s="27"/>
      <c r="D460" s="27"/>
      <c r="E460" s="27"/>
      <c r="F460" s="27"/>
      <c r="G460" s="27"/>
      <c r="H460" s="27"/>
      <c r="I460" s="27"/>
      <c r="J460" s="27"/>
      <c r="K460" s="27"/>
      <c r="L460" s="27"/>
      <c r="M460" s="27"/>
      <c r="N460" s="27"/>
      <c r="O460" s="27"/>
      <c r="P460" s="27"/>
      <c r="Q460" s="27"/>
      <c r="R460" s="27"/>
      <c r="S460" s="27"/>
      <c r="T460" s="27"/>
      <c r="U460" s="27"/>
      <c r="V460" s="27"/>
      <c r="W460" s="27"/>
      <c r="X460" s="27"/>
      <c r="Y460" s="27"/>
      <c r="Z460" s="27"/>
      <c r="AA460" s="27"/>
      <c r="AB460" s="27"/>
      <c r="AC460" s="27"/>
      <c r="AD460" s="27"/>
      <c r="AE460" s="27"/>
      <c r="AF460" s="93"/>
    </row>
    <row r="461" ht="13.5" customHeight="1">
      <c r="A461" s="175"/>
      <c r="B461" s="27"/>
      <c r="C461" s="27"/>
      <c r="D461" s="27"/>
      <c r="E461" s="27"/>
      <c r="F461" s="27"/>
      <c r="G461" s="27"/>
      <c r="H461" s="27"/>
      <c r="I461" s="27"/>
      <c r="J461" s="27"/>
      <c r="K461" s="27"/>
      <c r="L461" s="27"/>
      <c r="M461" s="27"/>
      <c r="N461" s="27"/>
      <c r="O461" s="27"/>
      <c r="P461" s="27"/>
      <c r="Q461" s="27"/>
      <c r="R461" s="27"/>
      <c r="S461" s="27"/>
      <c r="T461" s="27"/>
      <c r="U461" s="27"/>
      <c r="V461" s="27"/>
      <c r="W461" s="27"/>
      <c r="X461" s="27"/>
      <c r="Y461" s="27"/>
      <c r="Z461" s="27"/>
      <c r="AA461" s="27"/>
      <c r="AB461" s="27"/>
      <c r="AC461" s="27"/>
      <c r="AD461" s="27"/>
      <c r="AE461" s="27"/>
      <c r="AF461" s="93"/>
    </row>
    <row r="462" ht="13.5" customHeight="1">
      <c r="A462" s="175"/>
      <c r="B462" s="27"/>
      <c r="C462" s="27"/>
      <c r="D462" s="27"/>
      <c r="E462" s="27"/>
      <c r="F462" s="27"/>
      <c r="G462" s="27"/>
      <c r="H462" s="27"/>
      <c r="I462" s="27"/>
      <c r="J462" s="27"/>
      <c r="K462" s="27"/>
      <c r="L462" s="27"/>
      <c r="M462" s="27"/>
      <c r="N462" s="27"/>
      <c r="O462" s="27"/>
      <c r="P462" s="27"/>
      <c r="Q462" s="27"/>
      <c r="R462" s="27"/>
      <c r="S462" s="27"/>
      <c r="T462" s="27"/>
      <c r="U462" s="27"/>
      <c r="V462" s="27"/>
      <c r="W462" s="27"/>
      <c r="X462" s="27"/>
      <c r="Y462" s="27"/>
      <c r="Z462" s="27"/>
      <c r="AA462" s="27"/>
      <c r="AB462" s="27"/>
      <c r="AC462" s="27"/>
      <c r="AD462" s="27"/>
      <c r="AE462" s="27"/>
      <c r="AF462" s="93"/>
    </row>
    <row r="463" ht="13.5" customHeight="1">
      <c r="A463" s="175"/>
      <c r="B463" s="27"/>
      <c r="C463" s="27"/>
      <c r="D463" s="27"/>
      <c r="E463" s="27"/>
      <c r="F463" s="27"/>
      <c r="G463" s="27"/>
      <c r="H463" s="27"/>
      <c r="I463" s="27"/>
      <c r="J463" s="27"/>
      <c r="K463" s="27"/>
      <c r="L463" s="27"/>
      <c r="M463" s="27"/>
      <c r="N463" s="27"/>
      <c r="O463" s="27"/>
      <c r="P463" s="27"/>
      <c r="Q463" s="27"/>
      <c r="R463" s="27"/>
      <c r="S463" s="27"/>
      <c r="T463" s="27"/>
      <c r="U463" s="27"/>
      <c r="V463" s="27"/>
      <c r="W463" s="27"/>
      <c r="X463" s="27"/>
      <c r="Y463" s="27"/>
      <c r="Z463" s="27"/>
      <c r="AA463" s="27"/>
      <c r="AB463" s="27"/>
      <c r="AC463" s="27"/>
      <c r="AD463" s="27"/>
      <c r="AE463" s="27"/>
      <c r="AF463" s="93"/>
    </row>
    <row r="464" ht="13.5" customHeight="1">
      <c r="A464" s="175"/>
      <c r="B464" s="27"/>
      <c r="C464" s="27"/>
      <c r="D464" s="27"/>
      <c r="E464" s="27"/>
      <c r="F464" s="27"/>
      <c r="G464" s="27"/>
      <c r="H464" s="27"/>
      <c r="I464" s="27"/>
      <c r="J464" s="27"/>
      <c r="K464" s="27"/>
      <c r="L464" s="27"/>
      <c r="M464" s="27"/>
      <c r="N464" s="27"/>
      <c r="O464" s="27"/>
      <c r="P464" s="27"/>
      <c r="Q464" s="27"/>
      <c r="R464" s="27"/>
      <c r="S464" s="27"/>
      <c r="T464" s="27"/>
      <c r="U464" s="27"/>
      <c r="V464" s="27"/>
      <c r="W464" s="27"/>
      <c r="X464" s="27"/>
      <c r="Y464" s="27"/>
      <c r="Z464" s="27"/>
      <c r="AA464" s="27"/>
      <c r="AB464" s="27"/>
      <c r="AC464" s="27"/>
      <c r="AD464" s="27"/>
      <c r="AE464" s="27"/>
      <c r="AF464" s="93"/>
    </row>
    <row r="465" ht="13.5" customHeight="1">
      <c r="A465" s="175"/>
      <c r="B465" s="27"/>
      <c r="C465" s="27"/>
      <c r="D465" s="27"/>
      <c r="E465" s="27"/>
      <c r="F465" s="27"/>
      <c r="G465" s="27"/>
      <c r="H465" s="27"/>
      <c r="I465" s="27"/>
      <c r="J465" s="27"/>
      <c r="K465" s="27"/>
      <c r="L465" s="27"/>
      <c r="M465" s="27"/>
      <c r="N465" s="27"/>
      <c r="O465" s="27"/>
      <c r="P465" s="27"/>
      <c r="Q465" s="27"/>
      <c r="R465" s="27"/>
      <c r="S465" s="27"/>
      <c r="T465" s="27"/>
      <c r="U465" s="27"/>
      <c r="V465" s="27"/>
      <c r="W465" s="27"/>
      <c r="X465" s="27"/>
      <c r="Y465" s="27"/>
      <c r="Z465" s="27"/>
      <c r="AA465" s="27"/>
      <c r="AB465" s="27"/>
      <c r="AC465" s="27"/>
      <c r="AD465" s="27"/>
      <c r="AE465" s="27"/>
      <c r="AF465" s="93"/>
    </row>
    <row r="466" ht="13.5" customHeight="1">
      <c r="A466" s="175"/>
      <c r="B466" s="27"/>
      <c r="C466" s="27"/>
      <c r="D466" s="27"/>
      <c r="E466" s="27"/>
      <c r="F466" s="27"/>
      <c r="G466" s="27"/>
      <c r="H466" s="27"/>
      <c r="I466" s="27"/>
      <c r="J466" s="27"/>
      <c r="K466" s="27"/>
      <c r="L466" s="27"/>
      <c r="M466" s="27"/>
      <c r="N466" s="27"/>
      <c r="O466" s="27"/>
      <c r="P466" s="27"/>
      <c r="Q466" s="27"/>
      <c r="R466" s="27"/>
      <c r="S466" s="27"/>
      <c r="T466" s="27"/>
      <c r="U466" s="27"/>
      <c r="V466" s="27"/>
      <c r="W466" s="27"/>
      <c r="X466" s="27"/>
      <c r="Y466" s="27"/>
      <c r="Z466" s="27"/>
      <c r="AA466" s="27"/>
      <c r="AB466" s="27"/>
      <c r="AC466" s="27"/>
      <c r="AD466" s="27"/>
      <c r="AE466" s="27"/>
      <c r="AF466" s="93"/>
    </row>
    <row r="467" ht="13.5" customHeight="1">
      <c r="A467" s="175"/>
      <c r="B467" s="27"/>
      <c r="C467" s="27"/>
      <c r="D467" s="27"/>
      <c r="E467" s="27"/>
      <c r="F467" s="27"/>
      <c r="G467" s="27"/>
      <c r="H467" s="27"/>
      <c r="I467" s="27"/>
      <c r="J467" s="27"/>
      <c r="K467" s="27"/>
      <c r="L467" s="27"/>
      <c r="M467" s="27"/>
      <c r="N467" s="27"/>
      <c r="O467" s="27"/>
      <c r="P467" s="27"/>
      <c r="Q467" s="27"/>
      <c r="R467" s="27"/>
      <c r="S467" s="27"/>
      <c r="T467" s="27"/>
      <c r="U467" s="27"/>
      <c r="V467" s="27"/>
      <c r="W467" s="27"/>
      <c r="X467" s="27"/>
      <c r="Y467" s="27"/>
      <c r="Z467" s="27"/>
      <c r="AA467" s="27"/>
      <c r="AB467" s="27"/>
      <c r="AC467" s="27"/>
      <c r="AD467" s="27"/>
      <c r="AE467" s="27"/>
      <c r="AF467" s="93"/>
    </row>
    <row r="468" ht="13.5" customHeight="1">
      <c r="A468" s="175"/>
      <c r="B468" s="27"/>
      <c r="C468" s="27"/>
      <c r="D468" s="27"/>
      <c r="E468" s="27"/>
      <c r="F468" s="27"/>
      <c r="G468" s="27"/>
      <c r="H468" s="27"/>
      <c r="I468" s="27"/>
      <c r="J468" s="27"/>
      <c r="K468" s="27"/>
      <c r="L468" s="27"/>
      <c r="M468" s="27"/>
      <c r="N468" s="27"/>
      <c r="O468" s="27"/>
      <c r="P468" s="27"/>
      <c r="Q468" s="27"/>
      <c r="R468" s="27"/>
      <c r="S468" s="27"/>
      <c r="T468" s="27"/>
      <c r="U468" s="27"/>
      <c r="V468" s="27"/>
      <c r="W468" s="27"/>
      <c r="X468" s="27"/>
      <c r="Y468" s="27"/>
      <c r="Z468" s="27"/>
      <c r="AA468" s="27"/>
      <c r="AB468" s="27"/>
      <c r="AC468" s="27"/>
      <c r="AD468" s="27"/>
      <c r="AE468" s="27"/>
      <c r="AF468" s="93"/>
    </row>
    <row r="469" ht="13.5" customHeight="1">
      <c r="A469" s="175"/>
      <c r="B469" s="27"/>
      <c r="C469" s="27"/>
      <c r="D469" s="27"/>
      <c r="E469" s="27"/>
      <c r="F469" s="27"/>
      <c r="G469" s="27"/>
      <c r="H469" s="27"/>
      <c r="I469" s="27"/>
      <c r="J469" s="27"/>
      <c r="K469" s="27"/>
      <c r="L469" s="27"/>
      <c r="M469" s="27"/>
      <c r="N469" s="27"/>
      <c r="O469" s="27"/>
      <c r="P469" s="27"/>
      <c r="Q469" s="27"/>
      <c r="R469" s="27"/>
      <c r="S469" s="27"/>
      <c r="T469" s="27"/>
      <c r="U469" s="27"/>
      <c r="V469" s="27"/>
      <c r="W469" s="27"/>
      <c r="X469" s="27"/>
      <c r="Y469" s="27"/>
      <c r="Z469" s="27"/>
      <c r="AA469" s="27"/>
      <c r="AB469" s="27"/>
      <c r="AC469" s="27"/>
      <c r="AD469" s="27"/>
      <c r="AE469" s="27"/>
      <c r="AF469" s="93"/>
    </row>
    <row r="470" ht="13.5" customHeight="1">
      <c r="A470" s="175"/>
      <c r="B470" s="27"/>
      <c r="C470" s="27"/>
      <c r="D470" s="27"/>
      <c r="E470" s="27"/>
      <c r="F470" s="27"/>
      <c r="G470" s="27"/>
      <c r="H470" s="27"/>
      <c r="I470" s="27"/>
      <c r="J470" s="27"/>
      <c r="K470" s="27"/>
      <c r="L470" s="27"/>
      <c r="M470" s="27"/>
      <c r="N470" s="27"/>
      <c r="O470" s="27"/>
      <c r="P470" s="27"/>
      <c r="Q470" s="27"/>
      <c r="R470" s="27"/>
      <c r="S470" s="27"/>
      <c r="T470" s="27"/>
      <c r="U470" s="27"/>
      <c r="V470" s="27"/>
      <c r="W470" s="27"/>
      <c r="X470" s="27"/>
      <c r="Y470" s="27"/>
      <c r="Z470" s="27"/>
      <c r="AA470" s="27"/>
      <c r="AB470" s="27"/>
      <c r="AC470" s="27"/>
      <c r="AD470" s="27"/>
      <c r="AE470" s="27"/>
      <c r="AF470" s="93"/>
    </row>
    <row r="471" ht="13.5" customHeight="1">
      <c r="A471" s="175"/>
      <c r="B471" s="27"/>
      <c r="C471" s="27"/>
      <c r="D471" s="27"/>
      <c r="E471" s="27"/>
      <c r="F471" s="27"/>
      <c r="G471" s="27"/>
      <c r="H471" s="27"/>
      <c r="I471" s="27"/>
      <c r="J471" s="27"/>
      <c r="K471" s="27"/>
      <c r="L471" s="27"/>
      <c r="M471" s="27"/>
      <c r="N471" s="27"/>
      <c r="O471" s="27"/>
      <c r="P471" s="27"/>
      <c r="Q471" s="27"/>
      <c r="R471" s="27"/>
      <c r="S471" s="27"/>
      <c r="T471" s="27"/>
      <c r="U471" s="27"/>
      <c r="V471" s="27"/>
      <c r="W471" s="27"/>
      <c r="X471" s="27"/>
      <c r="Y471" s="27"/>
      <c r="Z471" s="27"/>
      <c r="AA471" s="27"/>
      <c r="AB471" s="27"/>
      <c r="AC471" s="27"/>
      <c r="AD471" s="27"/>
      <c r="AE471" s="27"/>
      <c r="AF471" s="93"/>
    </row>
    <row r="472" ht="13.5" customHeight="1">
      <c r="A472" s="175"/>
      <c r="B472" s="27"/>
      <c r="C472" s="27"/>
      <c r="D472" s="27"/>
      <c r="E472" s="27"/>
      <c r="F472" s="27"/>
      <c r="G472" s="27"/>
      <c r="H472" s="27"/>
      <c r="I472" s="27"/>
      <c r="J472" s="27"/>
      <c r="K472" s="27"/>
      <c r="L472" s="27"/>
      <c r="M472" s="27"/>
      <c r="N472" s="27"/>
      <c r="O472" s="27"/>
      <c r="P472" s="27"/>
      <c r="Q472" s="27"/>
      <c r="R472" s="27"/>
      <c r="S472" s="27"/>
      <c r="T472" s="27"/>
      <c r="U472" s="27"/>
      <c r="V472" s="27"/>
      <c r="W472" s="27"/>
      <c r="X472" s="27"/>
      <c r="Y472" s="27"/>
      <c r="Z472" s="27"/>
      <c r="AA472" s="27"/>
      <c r="AB472" s="27"/>
      <c r="AC472" s="27"/>
      <c r="AD472" s="27"/>
      <c r="AE472" s="27"/>
      <c r="AF472" s="93"/>
    </row>
    <row r="473" ht="13.5" customHeight="1">
      <c r="A473" s="175"/>
      <c r="B473" s="27"/>
      <c r="C473" s="27"/>
      <c r="D473" s="27"/>
      <c r="E473" s="27"/>
      <c r="F473" s="27"/>
      <c r="G473" s="27"/>
      <c r="H473" s="27"/>
      <c r="I473" s="27"/>
      <c r="J473" s="27"/>
      <c r="K473" s="27"/>
      <c r="L473" s="27"/>
      <c r="M473" s="27"/>
      <c r="N473" s="27"/>
      <c r="O473" s="27"/>
      <c r="P473" s="27"/>
      <c r="Q473" s="27"/>
      <c r="R473" s="27"/>
      <c r="S473" s="27"/>
      <c r="T473" s="27"/>
      <c r="U473" s="27"/>
      <c r="V473" s="27"/>
      <c r="W473" s="27"/>
      <c r="X473" s="27"/>
      <c r="Y473" s="27"/>
      <c r="Z473" s="27"/>
      <c r="AA473" s="27"/>
      <c r="AB473" s="27"/>
      <c r="AC473" s="27"/>
      <c r="AD473" s="27"/>
      <c r="AE473" s="27"/>
      <c r="AF473" s="93"/>
    </row>
    <row r="474" ht="13.5" customHeight="1">
      <c r="A474" s="175"/>
      <c r="B474" s="27"/>
      <c r="C474" s="27"/>
      <c r="D474" s="27"/>
      <c r="E474" s="27"/>
      <c r="F474" s="27"/>
      <c r="G474" s="27"/>
      <c r="H474" s="27"/>
      <c r="I474" s="27"/>
      <c r="J474" s="27"/>
      <c r="K474" s="27"/>
      <c r="L474" s="27"/>
      <c r="M474" s="27"/>
      <c r="N474" s="27"/>
      <c r="O474" s="27"/>
      <c r="P474" s="27"/>
      <c r="Q474" s="27"/>
      <c r="R474" s="27"/>
      <c r="S474" s="27"/>
      <c r="T474" s="27"/>
      <c r="U474" s="27"/>
      <c r="V474" s="27"/>
      <c r="W474" s="27"/>
      <c r="X474" s="27"/>
      <c r="Y474" s="27"/>
      <c r="Z474" s="27"/>
      <c r="AA474" s="27"/>
      <c r="AB474" s="27"/>
      <c r="AC474" s="27"/>
      <c r="AD474" s="27"/>
      <c r="AE474" s="27"/>
      <c r="AF474" s="93"/>
    </row>
    <row r="475" ht="13.5" customHeight="1">
      <c r="A475" s="175"/>
      <c r="B475" s="27"/>
      <c r="C475" s="27"/>
      <c r="D475" s="27"/>
      <c r="E475" s="27"/>
      <c r="F475" s="27"/>
      <c r="G475" s="27"/>
      <c r="H475" s="27"/>
      <c r="I475" s="27"/>
      <c r="J475" s="27"/>
      <c r="K475" s="27"/>
      <c r="L475" s="27"/>
      <c r="M475" s="27"/>
      <c r="N475" s="27"/>
      <c r="O475" s="27"/>
      <c r="P475" s="27"/>
      <c r="Q475" s="27"/>
      <c r="R475" s="27"/>
      <c r="S475" s="27"/>
      <c r="T475" s="27"/>
      <c r="U475" s="27"/>
      <c r="V475" s="27"/>
      <c r="W475" s="27"/>
      <c r="X475" s="27"/>
      <c r="Y475" s="27"/>
      <c r="Z475" s="27"/>
      <c r="AA475" s="27"/>
      <c r="AB475" s="27"/>
      <c r="AC475" s="27"/>
      <c r="AD475" s="27"/>
      <c r="AE475" s="27"/>
      <c r="AF475" s="93"/>
    </row>
    <row r="476" ht="13.5" customHeight="1">
      <c r="A476" s="175"/>
      <c r="B476" s="27"/>
      <c r="C476" s="27"/>
      <c r="D476" s="27"/>
      <c r="E476" s="27"/>
      <c r="F476" s="27"/>
      <c r="G476" s="27"/>
      <c r="H476" s="27"/>
      <c r="I476" s="27"/>
      <c r="J476" s="27"/>
      <c r="K476" s="27"/>
      <c r="L476" s="27"/>
      <c r="M476" s="27"/>
      <c r="N476" s="27"/>
      <c r="O476" s="27"/>
      <c r="P476" s="27"/>
      <c r="Q476" s="27"/>
      <c r="R476" s="27"/>
      <c r="S476" s="27"/>
      <c r="T476" s="27"/>
      <c r="U476" s="27"/>
      <c r="V476" s="27"/>
      <c r="W476" s="27"/>
      <c r="X476" s="27"/>
      <c r="Y476" s="27"/>
      <c r="Z476" s="27"/>
      <c r="AA476" s="27"/>
      <c r="AB476" s="27"/>
      <c r="AC476" s="27"/>
      <c r="AD476" s="27"/>
      <c r="AE476" s="27"/>
      <c r="AF476" s="93"/>
    </row>
    <row r="477" ht="13.5" customHeight="1">
      <c r="A477" s="175"/>
      <c r="B477" s="27"/>
      <c r="C477" s="27"/>
      <c r="D477" s="27"/>
      <c r="E477" s="27"/>
      <c r="F477" s="27"/>
      <c r="G477" s="27"/>
      <c r="H477" s="27"/>
      <c r="I477" s="27"/>
      <c r="J477" s="27"/>
      <c r="K477" s="27"/>
      <c r="L477" s="27"/>
      <c r="M477" s="27"/>
      <c r="N477" s="27"/>
      <c r="O477" s="27"/>
      <c r="P477" s="27"/>
      <c r="Q477" s="27"/>
      <c r="R477" s="27"/>
      <c r="S477" s="27"/>
      <c r="T477" s="27"/>
      <c r="U477" s="27"/>
      <c r="V477" s="27"/>
      <c r="W477" s="27"/>
      <c r="X477" s="27"/>
      <c r="Y477" s="27"/>
      <c r="Z477" s="27"/>
      <c r="AA477" s="27"/>
      <c r="AB477" s="27"/>
      <c r="AC477" s="27"/>
      <c r="AD477" s="27"/>
      <c r="AE477" s="27"/>
      <c r="AF477" s="93"/>
    </row>
    <row r="478" ht="13.5" customHeight="1">
      <c r="A478" s="175"/>
      <c r="B478" s="27"/>
      <c r="C478" s="27"/>
      <c r="D478" s="27"/>
      <c r="E478" s="27"/>
      <c r="F478" s="27"/>
      <c r="G478" s="27"/>
      <c r="H478" s="27"/>
      <c r="I478" s="27"/>
      <c r="J478" s="27"/>
      <c r="K478" s="27"/>
      <c r="L478" s="27"/>
      <c r="M478" s="27"/>
      <c r="N478" s="27"/>
      <c r="O478" s="27"/>
      <c r="P478" s="27"/>
      <c r="Q478" s="27"/>
      <c r="R478" s="27"/>
      <c r="S478" s="27"/>
      <c r="T478" s="27"/>
      <c r="U478" s="27"/>
      <c r="V478" s="27"/>
      <c r="W478" s="27"/>
      <c r="X478" s="27"/>
      <c r="Y478" s="27"/>
      <c r="Z478" s="27"/>
      <c r="AA478" s="27"/>
      <c r="AB478" s="27"/>
      <c r="AC478" s="27"/>
      <c r="AD478" s="27"/>
      <c r="AE478" s="27"/>
      <c r="AF478" s="93"/>
    </row>
    <row r="479" ht="13.5" customHeight="1">
      <c r="A479" s="175"/>
      <c r="B479" s="27"/>
      <c r="C479" s="27"/>
      <c r="D479" s="27"/>
      <c r="E479" s="27"/>
      <c r="F479" s="27"/>
      <c r="G479" s="27"/>
      <c r="H479" s="27"/>
      <c r="I479" s="27"/>
      <c r="J479" s="27"/>
      <c r="K479" s="27"/>
      <c r="L479" s="27"/>
      <c r="M479" s="27"/>
      <c r="N479" s="27"/>
      <c r="O479" s="27"/>
      <c r="P479" s="27"/>
      <c r="Q479" s="27"/>
      <c r="R479" s="27"/>
      <c r="S479" s="27"/>
      <c r="T479" s="27"/>
      <c r="U479" s="27"/>
      <c r="V479" s="27"/>
      <c r="W479" s="27"/>
      <c r="X479" s="27"/>
      <c r="Y479" s="27"/>
      <c r="Z479" s="27"/>
      <c r="AA479" s="27"/>
      <c r="AB479" s="27"/>
      <c r="AC479" s="27"/>
      <c r="AD479" s="27"/>
      <c r="AE479" s="27"/>
      <c r="AF479" s="93"/>
    </row>
    <row r="480" ht="13.5" customHeight="1">
      <c r="A480" s="175"/>
      <c r="B480" s="27"/>
      <c r="C480" s="27"/>
      <c r="D480" s="27"/>
      <c r="E480" s="27"/>
      <c r="F480" s="27"/>
      <c r="G480" s="27"/>
      <c r="H480" s="27"/>
      <c r="I480" s="27"/>
      <c r="J480" s="27"/>
      <c r="K480" s="27"/>
      <c r="L480" s="27"/>
      <c r="M480" s="27"/>
      <c r="N480" s="27"/>
      <c r="O480" s="27"/>
      <c r="P480" s="27"/>
      <c r="Q480" s="27"/>
      <c r="R480" s="27"/>
      <c r="S480" s="27"/>
      <c r="T480" s="27"/>
      <c r="U480" s="27"/>
      <c r="V480" s="27"/>
      <c r="W480" s="27"/>
      <c r="X480" s="27"/>
      <c r="Y480" s="27"/>
      <c r="Z480" s="27"/>
      <c r="AA480" s="27"/>
      <c r="AB480" s="27"/>
      <c r="AC480" s="27"/>
      <c r="AD480" s="27"/>
      <c r="AE480" s="27"/>
      <c r="AF480" s="93"/>
    </row>
    <row r="481" ht="13.5" customHeight="1">
      <c r="A481" s="175"/>
      <c r="B481" s="27"/>
      <c r="C481" s="27"/>
      <c r="D481" s="27"/>
      <c r="E481" s="27"/>
      <c r="F481" s="27"/>
      <c r="G481" s="27"/>
      <c r="H481" s="27"/>
      <c r="I481" s="27"/>
      <c r="J481" s="27"/>
      <c r="K481" s="27"/>
      <c r="L481" s="27"/>
      <c r="M481" s="27"/>
      <c r="N481" s="27"/>
      <c r="O481" s="27"/>
      <c r="P481" s="27"/>
      <c r="Q481" s="27"/>
      <c r="R481" s="27"/>
      <c r="S481" s="27"/>
      <c r="T481" s="27"/>
      <c r="U481" s="27"/>
      <c r="V481" s="27"/>
      <c r="W481" s="27"/>
      <c r="X481" s="27"/>
      <c r="Y481" s="27"/>
      <c r="Z481" s="27"/>
      <c r="AA481" s="27"/>
      <c r="AB481" s="27"/>
      <c r="AC481" s="27"/>
      <c r="AD481" s="27"/>
      <c r="AE481" s="27"/>
      <c r="AF481" s="93"/>
    </row>
    <row r="482" ht="13.5" customHeight="1">
      <c r="A482" s="175"/>
      <c r="B482" s="27"/>
      <c r="C482" s="27"/>
      <c r="D482" s="27"/>
      <c r="E482" s="27"/>
      <c r="F482" s="27"/>
      <c r="G482" s="27"/>
      <c r="H482" s="27"/>
      <c r="I482" s="27"/>
      <c r="J482" s="27"/>
      <c r="K482" s="27"/>
      <c r="L482" s="27"/>
      <c r="M482" s="27"/>
      <c r="N482" s="27"/>
      <c r="O482" s="27"/>
      <c r="P482" s="27"/>
      <c r="Q482" s="27"/>
      <c r="R482" s="27"/>
      <c r="S482" s="27"/>
      <c r="T482" s="27"/>
      <c r="U482" s="27"/>
      <c r="V482" s="27"/>
      <c r="W482" s="27"/>
      <c r="X482" s="27"/>
      <c r="Y482" s="27"/>
      <c r="Z482" s="27"/>
      <c r="AA482" s="27"/>
      <c r="AB482" s="27"/>
      <c r="AC482" s="27"/>
      <c r="AD482" s="27"/>
      <c r="AE482" s="27"/>
      <c r="AF482" s="93"/>
    </row>
    <row r="483" ht="13.5" customHeight="1">
      <c r="A483" s="175"/>
      <c r="B483" s="27"/>
      <c r="C483" s="27"/>
      <c r="D483" s="27"/>
      <c r="E483" s="27"/>
      <c r="F483" s="27"/>
      <c r="G483" s="27"/>
      <c r="H483" s="27"/>
      <c r="I483" s="27"/>
      <c r="J483" s="27"/>
      <c r="K483" s="27"/>
      <c r="L483" s="27"/>
      <c r="M483" s="27"/>
      <c r="N483" s="27"/>
      <c r="O483" s="27"/>
      <c r="P483" s="27"/>
      <c r="Q483" s="27"/>
      <c r="R483" s="27"/>
      <c r="S483" s="27"/>
      <c r="T483" s="27"/>
      <c r="U483" s="27"/>
      <c r="V483" s="27"/>
      <c r="W483" s="27"/>
      <c r="X483" s="27"/>
      <c r="Y483" s="27"/>
      <c r="Z483" s="27"/>
      <c r="AA483" s="27"/>
      <c r="AB483" s="27"/>
      <c r="AC483" s="27"/>
      <c r="AD483" s="27"/>
      <c r="AE483" s="27"/>
      <c r="AF483" s="93"/>
    </row>
    <row r="484" ht="13.5" customHeight="1">
      <c r="A484" s="175"/>
      <c r="B484" s="27"/>
      <c r="C484" s="27"/>
      <c r="D484" s="27"/>
      <c r="E484" s="27"/>
      <c r="F484" s="27"/>
      <c r="G484" s="27"/>
      <c r="H484" s="27"/>
      <c r="I484" s="27"/>
      <c r="J484" s="27"/>
      <c r="K484" s="27"/>
      <c r="L484" s="27"/>
      <c r="M484" s="27"/>
      <c r="N484" s="27"/>
      <c r="O484" s="27"/>
      <c r="P484" s="27"/>
      <c r="Q484" s="27"/>
      <c r="R484" s="27"/>
      <c r="S484" s="27"/>
      <c r="T484" s="27"/>
      <c r="U484" s="27"/>
      <c r="V484" s="27"/>
      <c r="W484" s="27"/>
      <c r="X484" s="27"/>
      <c r="Y484" s="27"/>
      <c r="Z484" s="27"/>
      <c r="AA484" s="27"/>
      <c r="AB484" s="27"/>
      <c r="AC484" s="27"/>
      <c r="AD484" s="27"/>
      <c r="AE484" s="27"/>
      <c r="AF484" s="93"/>
    </row>
    <row r="485" ht="13.5" customHeight="1">
      <c r="A485" s="175"/>
      <c r="B485" s="27"/>
      <c r="C485" s="27"/>
      <c r="D485" s="27"/>
      <c r="E485" s="27"/>
      <c r="F485" s="27"/>
      <c r="G485" s="27"/>
      <c r="H485" s="27"/>
      <c r="I485" s="27"/>
      <c r="J485" s="27"/>
      <c r="K485" s="27"/>
      <c r="L485" s="27"/>
      <c r="M485" s="27"/>
      <c r="N485" s="27"/>
      <c r="O485" s="27"/>
      <c r="P485" s="27"/>
      <c r="Q485" s="27"/>
      <c r="R485" s="27"/>
      <c r="S485" s="27"/>
      <c r="T485" s="27"/>
      <c r="U485" s="27"/>
      <c r="V485" s="27"/>
      <c r="W485" s="27"/>
      <c r="X485" s="27"/>
      <c r="Y485" s="27"/>
      <c r="Z485" s="27"/>
      <c r="AA485" s="27"/>
      <c r="AB485" s="27"/>
      <c r="AC485" s="27"/>
      <c r="AD485" s="27"/>
      <c r="AE485" s="27"/>
      <c r="AF485" s="93"/>
    </row>
    <row r="486" ht="13.5" customHeight="1">
      <c r="A486" s="175"/>
      <c r="B486" s="27"/>
      <c r="C486" s="27"/>
      <c r="D486" s="27"/>
      <c r="E486" s="27"/>
      <c r="F486" s="27"/>
      <c r="G486" s="27"/>
      <c r="H486" s="27"/>
      <c r="I486" s="27"/>
      <c r="J486" s="27"/>
      <c r="K486" s="27"/>
      <c r="L486" s="27"/>
      <c r="M486" s="27"/>
      <c r="N486" s="27"/>
      <c r="O486" s="27"/>
      <c r="P486" s="27"/>
      <c r="Q486" s="27"/>
      <c r="R486" s="27"/>
      <c r="S486" s="27"/>
      <c r="T486" s="27"/>
      <c r="U486" s="27"/>
      <c r="V486" s="27"/>
      <c r="W486" s="27"/>
      <c r="X486" s="27"/>
      <c r="Y486" s="27"/>
      <c r="Z486" s="27"/>
      <c r="AA486" s="27"/>
      <c r="AB486" s="27"/>
      <c r="AC486" s="27"/>
      <c r="AD486" s="27"/>
      <c r="AE486" s="27"/>
      <c r="AF486" s="93"/>
    </row>
    <row r="487" ht="13.5" customHeight="1">
      <c r="A487" s="175"/>
      <c r="B487" s="27"/>
      <c r="C487" s="27"/>
      <c r="D487" s="27"/>
      <c r="E487" s="27"/>
      <c r="F487" s="27"/>
      <c r="G487" s="27"/>
      <c r="H487" s="27"/>
      <c r="I487" s="27"/>
      <c r="J487" s="27"/>
      <c r="K487" s="27"/>
      <c r="L487" s="27"/>
      <c r="M487" s="27"/>
      <c r="N487" s="27"/>
      <c r="O487" s="27"/>
      <c r="P487" s="27"/>
      <c r="Q487" s="27"/>
      <c r="R487" s="27"/>
      <c r="S487" s="27"/>
      <c r="T487" s="27"/>
      <c r="U487" s="27"/>
      <c r="V487" s="27"/>
      <c r="W487" s="27"/>
      <c r="X487" s="27"/>
      <c r="Y487" s="27"/>
      <c r="Z487" s="27"/>
      <c r="AA487" s="27"/>
      <c r="AB487" s="27"/>
      <c r="AC487" s="27"/>
      <c r="AD487" s="27"/>
      <c r="AE487" s="27"/>
      <c r="AF487" s="93"/>
    </row>
    <row r="488" ht="13.5" customHeight="1">
      <c r="A488" s="175"/>
      <c r="B488" s="27"/>
      <c r="C488" s="27"/>
      <c r="D488" s="27"/>
      <c r="E488" s="27"/>
      <c r="F488" s="27"/>
      <c r="G488" s="27"/>
      <c r="H488" s="27"/>
      <c r="I488" s="27"/>
      <c r="J488" s="27"/>
      <c r="K488" s="27"/>
      <c r="L488" s="27"/>
      <c r="M488" s="27"/>
      <c r="N488" s="27"/>
      <c r="O488" s="27"/>
      <c r="P488" s="27"/>
      <c r="Q488" s="27"/>
      <c r="R488" s="27"/>
      <c r="S488" s="27"/>
      <c r="T488" s="27"/>
      <c r="U488" s="27"/>
      <c r="V488" s="27"/>
      <c r="W488" s="27"/>
      <c r="X488" s="27"/>
      <c r="Y488" s="27"/>
      <c r="Z488" s="27"/>
      <c r="AA488" s="27"/>
      <c r="AB488" s="27"/>
      <c r="AC488" s="27"/>
      <c r="AD488" s="27"/>
      <c r="AE488" s="27"/>
      <c r="AF488" s="93"/>
    </row>
    <row r="489" ht="13.5" customHeight="1">
      <c r="A489" s="175"/>
      <c r="B489" s="27"/>
      <c r="C489" s="27"/>
      <c r="D489" s="27"/>
      <c r="E489" s="27"/>
      <c r="F489" s="27"/>
      <c r="G489" s="27"/>
      <c r="H489" s="27"/>
      <c r="I489" s="27"/>
      <c r="J489" s="27"/>
      <c r="K489" s="27"/>
      <c r="L489" s="27"/>
      <c r="M489" s="27"/>
      <c r="N489" s="27"/>
      <c r="O489" s="27"/>
      <c r="P489" s="27"/>
      <c r="Q489" s="27"/>
      <c r="R489" s="27"/>
      <c r="S489" s="27"/>
      <c r="T489" s="27"/>
      <c r="U489" s="27"/>
      <c r="V489" s="27"/>
      <c r="W489" s="27"/>
      <c r="X489" s="27"/>
      <c r="Y489" s="27"/>
      <c r="Z489" s="27"/>
      <c r="AA489" s="27"/>
      <c r="AB489" s="27"/>
      <c r="AC489" s="27"/>
      <c r="AD489" s="27"/>
      <c r="AE489" s="27"/>
      <c r="AF489" s="93"/>
    </row>
    <row r="490" ht="13.5" customHeight="1">
      <c r="A490" s="175"/>
      <c r="B490" s="27"/>
      <c r="C490" s="27"/>
      <c r="D490" s="27"/>
      <c r="E490" s="27"/>
      <c r="F490" s="27"/>
      <c r="G490" s="27"/>
      <c r="H490" s="27"/>
      <c r="I490" s="27"/>
      <c r="J490" s="27"/>
      <c r="K490" s="27"/>
      <c r="L490" s="27"/>
      <c r="M490" s="27"/>
      <c r="N490" s="27"/>
      <c r="O490" s="27"/>
      <c r="P490" s="27"/>
      <c r="Q490" s="27"/>
      <c r="R490" s="27"/>
      <c r="S490" s="27"/>
      <c r="T490" s="27"/>
      <c r="U490" s="27"/>
      <c r="V490" s="27"/>
      <c r="W490" s="27"/>
      <c r="X490" s="27"/>
      <c r="Y490" s="27"/>
      <c r="Z490" s="27"/>
      <c r="AA490" s="27"/>
      <c r="AB490" s="27"/>
      <c r="AC490" s="27"/>
      <c r="AD490" s="27"/>
      <c r="AE490" s="27"/>
      <c r="AF490" s="93"/>
    </row>
    <row r="491" ht="13.5" customHeight="1">
      <c r="A491" s="175"/>
      <c r="B491" s="27"/>
      <c r="C491" s="27"/>
      <c r="D491" s="27"/>
      <c r="E491" s="27"/>
      <c r="F491" s="27"/>
      <c r="G491" s="27"/>
      <c r="H491" s="27"/>
      <c r="I491" s="27"/>
      <c r="J491" s="27"/>
      <c r="K491" s="27"/>
      <c r="L491" s="27"/>
      <c r="M491" s="27"/>
      <c r="N491" s="27"/>
      <c r="O491" s="27"/>
      <c r="P491" s="27"/>
      <c r="Q491" s="27"/>
      <c r="R491" s="27"/>
      <c r="S491" s="27"/>
      <c r="T491" s="27"/>
      <c r="U491" s="27"/>
      <c r="V491" s="27"/>
      <c r="W491" s="27"/>
      <c r="X491" s="27"/>
      <c r="Y491" s="27"/>
      <c r="Z491" s="27"/>
      <c r="AA491" s="27"/>
      <c r="AB491" s="27"/>
      <c r="AC491" s="27"/>
      <c r="AD491" s="27"/>
      <c r="AE491" s="27"/>
      <c r="AF491" s="93"/>
    </row>
    <row r="492" ht="13.5" customHeight="1">
      <c r="A492" s="175"/>
      <c r="B492" s="27"/>
      <c r="C492" s="27"/>
      <c r="D492" s="27"/>
      <c r="E492" s="27"/>
      <c r="F492" s="27"/>
      <c r="G492" s="27"/>
      <c r="H492" s="27"/>
      <c r="I492" s="27"/>
      <c r="J492" s="27"/>
      <c r="K492" s="27"/>
      <c r="L492" s="27"/>
      <c r="M492" s="27"/>
      <c r="N492" s="27"/>
      <c r="O492" s="27"/>
      <c r="P492" s="27"/>
      <c r="Q492" s="27"/>
      <c r="R492" s="27"/>
      <c r="S492" s="27"/>
      <c r="T492" s="27"/>
      <c r="U492" s="27"/>
      <c r="V492" s="27"/>
      <c r="W492" s="27"/>
      <c r="X492" s="27"/>
      <c r="Y492" s="27"/>
      <c r="Z492" s="27"/>
      <c r="AA492" s="27"/>
      <c r="AB492" s="27"/>
      <c r="AC492" s="27"/>
      <c r="AD492" s="27"/>
      <c r="AE492" s="27"/>
      <c r="AF492" s="93"/>
    </row>
    <row r="493" ht="13.5" customHeight="1">
      <c r="A493" s="175"/>
      <c r="B493" s="27"/>
      <c r="C493" s="27"/>
      <c r="D493" s="27"/>
      <c r="E493" s="27"/>
      <c r="F493" s="27"/>
      <c r="G493" s="27"/>
      <c r="H493" s="27"/>
      <c r="I493" s="27"/>
      <c r="J493" s="27"/>
      <c r="K493" s="27"/>
      <c r="L493" s="27"/>
      <c r="M493" s="27"/>
      <c r="N493" s="27"/>
      <c r="O493" s="27"/>
      <c r="P493" s="27"/>
      <c r="Q493" s="27"/>
      <c r="R493" s="27"/>
      <c r="S493" s="27"/>
      <c r="T493" s="27"/>
      <c r="U493" s="27"/>
      <c r="V493" s="27"/>
      <c r="W493" s="27"/>
      <c r="X493" s="27"/>
      <c r="Y493" s="27"/>
      <c r="Z493" s="27"/>
      <c r="AA493" s="27"/>
      <c r="AB493" s="27"/>
      <c r="AC493" s="27"/>
      <c r="AD493" s="27"/>
      <c r="AE493" s="27"/>
      <c r="AF493" s="93"/>
    </row>
    <row r="494" ht="13.5" customHeight="1">
      <c r="A494" s="175"/>
      <c r="B494" s="27"/>
      <c r="C494" s="27"/>
      <c r="D494" s="27"/>
      <c r="E494" s="27"/>
      <c r="F494" s="27"/>
      <c r="G494" s="27"/>
      <c r="H494" s="27"/>
      <c r="I494" s="27"/>
      <c r="J494" s="27"/>
      <c r="K494" s="27"/>
      <c r="L494" s="27"/>
      <c r="M494" s="27"/>
      <c r="N494" s="27"/>
      <c r="O494" s="27"/>
      <c r="P494" s="27"/>
      <c r="Q494" s="27"/>
      <c r="R494" s="27"/>
      <c r="S494" s="27"/>
      <c r="T494" s="27"/>
      <c r="U494" s="27"/>
      <c r="V494" s="27"/>
      <c r="W494" s="27"/>
      <c r="X494" s="27"/>
      <c r="Y494" s="27"/>
      <c r="Z494" s="27"/>
      <c r="AA494" s="27"/>
      <c r="AB494" s="27"/>
      <c r="AC494" s="27"/>
      <c r="AD494" s="27"/>
      <c r="AE494" s="27"/>
      <c r="AF494" s="93"/>
    </row>
    <row r="495" ht="13.5" customHeight="1">
      <c r="A495" s="175"/>
      <c r="B495" s="27"/>
      <c r="C495" s="27"/>
      <c r="D495" s="27"/>
      <c r="E495" s="27"/>
      <c r="F495" s="27"/>
      <c r="G495" s="27"/>
      <c r="H495" s="27"/>
      <c r="I495" s="27"/>
      <c r="J495" s="27"/>
      <c r="K495" s="27"/>
      <c r="L495" s="27"/>
      <c r="M495" s="27"/>
      <c r="N495" s="27"/>
      <c r="O495" s="27"/>
      <c r="P495" s="27"/>
      <c r="Q495" s="27"/>
      <c r="R495" s="27"/>
      <c r="S495" s="27"/>
      <c r="T495" s="27"/>
      <c r="U495" s="27"/>
      <c r="V495" s="27"/>
      <c r="W495" s="27"/>
      <c r="X495" s="27"/>
      <c r="Y495" s="27"/>
      <c r="Z495" s="27"/>
      <c r="AA495" s="27"/>
      <c r="AB495" s="27"/>
      <c r="AC495" s="27"/>
      <c r="AD495" s="27"/>
      <c r="AE495" s="27"/>
      <c r="AF495" s="93"/>
    </row>
    <row r="496" ht="13.5" customHeight="1">
      <c r="A496" s="175"/>
      <c r="B496" s="27"/>
      <c r="C496" s="27"/>
      <c r="D496" s="27"/>
      <c r="E496" s="27"/>
      <c r="F496" s="27"/>
      <c r="G496" s="27"/>
      <c r="H496" s="27"/>
      <c r="I496" s="27"/>
      <c r="J496" s="27"/>
      <c r="K496" s="27"/>
      <c r="L496" s="27"/>
      <c r="M496" s="27"/>
      <c r="N496" s="27"/>
      <c r="O496" s="27"/>
      <c r="P496" s="27"/>
      <c r="Q496" s="27"/>
      <c r="R496" s="27"/>
      <c r="S496" s="27"/>
      <c r="T496" s="27"/>
      <c r="U496" s="27"/>
      <c r="V496" s="27"/>
      <c r="W496" s="27"/>
      <c r="X496" s="27"/>
      <c r="Y496" s="27"/>
      <c r="Z496" s="27"/>
      <c r="AA496" s="27"/>
      <c r="AB496" s="27"/>
      <c r="AC496" s="27"/>
      <c r="AD496" s="27"/>
      <c r="AE496" s="27"/>
      <c r="AF496" s="93"/>
    </row>
    <row r="497" ht="13.5" customHeight="1">
      <c r="A497" s="175"/>
      <c r="B497" s="27"/>
      <c r="C497" s="27"/>
      <c r="D497" s="27"/>
      <c r="E497" s="27"/>
      <c r="F497" s="27"/>
      <c r="G497" s="27"/>
      <c r="H497" s="27"/>
      <c r="I497" s="27"/>
      <c r="J497" s="27"/>
      <c r="K497" s="27"/>
      <c r="L497" s="27"/>
      <c r="M497" s="27"/>
      <c r="N497" s="27"/>
      <c r="O497" s="27"/>
      <c r="P497" s="27"/>
      <c r="Q497" s="27"/>
      <c r="R497" s="27"/>
      <c r="S497" s="27"/>
      <c r="T497" s="27"/>
      <c r="U497" s="27"/>
      <c r="V497" s="27"/>
      <c r="W497" s="27"/>
      <c r="X497" s="27"/>
      <c r="Y497" s="27"/>
      <c r="Z497" s="27"/>
      <c r="AA497" s="27"/>
      <c r="AB497" s="27"/>
      <c r="AC497" s="27"/>
      <c r="AD497" s="27"/>
      <c r="AE497" s="27"/>
      <c r="AF497" s="93"/>
    </row>
    <row r="498" ht="13.5" customHeight="1">
      <c r="A498" s="175"/>
      <c r="B498" s="27"/>
      <c r="C498" s="27"/>
      <c r="D498" s="27"/>
      <c r="E498" s="27"/>
      <c r="F498" s="27"/>
      <c r="G498" s="27"/>
      <c r="H498" s="27"/>
      <c r="I498" s="27"/>
      <c r="J498" s="27"/>
      <c r="K498" s="27"/>
      <c r="L498" s="27"/>
      <c r="M498" s="27"/>
      <c r="N498" s="27"/>
      <c r="O498" s="27"/>
      <c r="P498" s="27"/>
      <c r="Q498" s="27"/>
      <c r="R498" s="27"/>
      <c r="S498" s="27"/>
      <c r="T498" s="27"/>
      <c r="U498" s="27"/>
      <c r="V498" s="27"/>
      <c r="W498" s="27"/>
      <c r="X498" s="27"/>
      <c r="Y498" s="27"/>
      <c r="Z498" s="27"/>
      <c r="AA498" s="27"/>
      <c r="AB498" s="27"/>
      <c r="AC498" s="27"/>
      <c r="AD498" s="27"/>
      <c r="AE498" s="27"/>
      <c r="AF498" s="93"/>
    </row>
    <row r="499" ht="13.5" customHeight="1">
      <c r="A499" s="175"/>
      <c r="B499" s="27"/>
      <c r="C499" s="27"/>
      <c r="D499" s="27"/>
      <c r="E499" s="27"/>
      <c r="F499" s="27"/>
      <c r="G499" s="27"/>
      <c r="H499" s="27"/>
      <c r="I499" s="27"/>
      <c r="J499" s="27"/>
      <c r="K499" s="27"/>
      <c r="L499" s="27"/>
      <c r="M499" s="27"/>
      <c r="N499" s="27"/>
      <c r="O499" s="27"/>
      <c r="P499" s="27"/>
      <c r="Q499" s="27"/>
      <c r="R499" s="27"/>
      <c r="S499" s="27"/>
      <c r="T499" s="27"/>
      <c r="U499" s="27"/>
      <c r="V499" s="27"/>
      <c r="W499" s="27"/>
      <c r="X499" s="27"/>
      <c r="Y499" s="27"/>
      <c r="Z499" s="27"/>
      <c r="AA499" s="27"/>
      <c r="AB499" s="27"/>
      <c r="AC499" s="27"/>
      <c r="AD499" s="27"/>
      <c r="AE499" s="27"/>
      <c r="AF499" s="93"/>
    </row>
    <row r="500" ht="13.5" customHeight="1">
      <c r="A500" s="175"/>
      <c r="B500" s="27"/>
      <c r="C500" s="27"/>
      <c r="D500" s="27"/>
      <c r="E500" s="27"/>
      <c r="F500" s="27"/>
      <c r="G500" s="27"/>
      <c r="H500" s="27"/>
      <c r="I500" s="27"/>
      <c r="J500" s="27"/>
      <c r="K500" s="27"/>
      <c r="L500" s="27"/>
      <c r="M500" s="27"/>
      <c r="N500" s="27"/>
      <c r="O500" s="27"/>
      <c r="P500" s="27"/>
      <c r="Q500" s="27"/>
      <c r="R500" s="27"/>
      <c r="S500" s="27"/>
      <c r="T500" s="27"/>
      <c r="U500" s="27"/>
      <c r="V500" s="27"/>
      <c r="W500" s="27"/>
      <c r="X500" s="27"/>
      <c r="Y500" s="27"/>
      <c r="Z500" s="27"/>
      <c r="AA500" s="27"/>
      <c r="AB500" s="27"/>
      <c r="AC500" s="27"/>
      <c r="AD500" s="27"/>
      <c r="AE500" s="27"/>
      <c r="AF500" s="93"/>
    </row>
    <row r="501" ht="13.5" customHeight="1">
      <c r="A501" s="175"/>
      <c r="B501" s="27"/>
      <c r="C501" s="27"/>
      <c r="D501" s="27"/>
      <c r="E501" s="27"/>
      <c r="F501" s="27"/>
      <c r="G501" s="27"/>
      <c r="H501" s="27"/>
      <c r="I501" s="27"/>
      <c r="J501" s="27"/>
      <c r="K501" s="27"/>
      <c r="L501" s="27"/>
      <c r="M501" s="27"/>
      <c r="N501" s="27"/>
      <c r="O501" s="27"/>
      <c r="P501" s="27"/>
      <c r="Q501" s="27"/>
      <c r="R501" s="27"/>
      <c r="S501" s="27"/>
      <c r="T501" s="27"/>
      <c r="U501" s="27"/>
      <c r="V501" s="27"/>
      <c r="W501" s="27"/>
      <c r="X501" s="27"/>
      <c r="Y501" s="27"/>
      <c r="Z501" s="27"/>
      <c r="AA501" s="27"/>
      <c r="AB501" s="27"/>
      <c r="AC501" s="27"/>
      <c r="AD501" s="27"/>
      <c r="AE501" s="27"/>
      <c r="AF501" s="93"/>
    </row>
    <row r="502" ht="13.5" customHeight="1">
      <c r="A502" s="175"/>
      <c r="B502" s="27"/>
      <c r="C502" s="27"/>
      <c r="D502" s="27"/>
      <c r="E502" s="27"/>
      <c r="F502" s="27"/>
      <c r="G502" s="27"/>
      <c r="H502" s="27"/>
      <c r="I502" s="27"/>
      <c r="J502" s="27"/>
      <c r="K502" s="27"/>
      <c r="L502" s="27"/>
      <c r="M502" s="27"/>
      <c r="N502" s="27"/>
      <c r="O502" s="27"/>
      <c r="P502" s="27"/>
      <c r="Q502" s="27"/>
      <c r="R502" s="27"/>
      <c r="S502" s="27"/>
      <c r="T502" s="27"/>
      <c r="U502" s="27"/>
      <c r="V502" s="27"/>
      <c r="W502" s="27"/>
      <c r="X502" s="27"/>
      <c r="Y502" s="27"/>
      <c r="Z502" s="27"/>
      <c r="AA502" s="27"/>
      <c r="AB502" s="27"/>
      <c r="AC502" s="27"/>
      <c r="AD502" s="27"/>
      <c r="AE502" s="27"/>
      <c r="AF502" s="93"/>
    </row>
    <row r="503" ht="13.5" customHeight="1">
      <c r="A503" s="175"/>
      <c r="B503" s="27"/>
      <c r="C503" s="27"/>
      <c r="D503" s="27"/>
      <c r="E503" s="27"/>
      <c r="F503" s="27"/>
      <c r="G503" s="27"/>
      <c r="H503" s="27"/>
      <c r="I503" s="27"/>
      <c r="J503" s="27"/>
      <c r="K503" s="27"/>
      <c r="L503" s="27"/>
      <c r="M503" s="27"/>
      <c r="N503" s="27"/>
      <c r="O503" s="27"/>
      <c r="P503" s="27"/>
      <c r="Q503" s="27"/>
      <c r="R503" s="27"/>
      <c r="S503" s="27"/>
      <c r="T503" s="27"/>
      <c r="U503" s="27"/>
      <c r="V503" s="27"/>
      <c r="W503" s="27"/>
      <c r="X503" s="27"/>
      <c r="Y503" s="27"/>
      <c r="Z503" s="27"/>
      <c r="AA503" s="27"/>
      <c r="AB503" s="27"/>
      <c r="AC503" s="27"/>
      <c r="AD503" s="27"/>
      <c r="AE503" s="27"/>
      <c r="AF503" s="93"/>
    </row>
    <row r="504" ht="13.5" customHeight="1">
      <c r="A504" s="175"/>
      <c r="B504" s="27"/>
      <c r="C504" s="27"/>
      <c r="D504" s="27"/>
      <c r="E504" s="27"/>
      <c r="F504" s="27"/>
      <c r="G504" s="27"/>
      <c r="H504" s="27"/>
      <c r="I504" s="27"/>
      <c r="J504" s="27"/>
      <c r="K504" s="27"/>
      <c r="L504" s="27"/>
      <c r="M504" s="27"/>
      <c r="N504" s="27"/>
      <c r="O504" s="27"/>
      <c r="P504" s="27"/>
      <c r="Q504" s="27"/>
      <c r="R504" s="27"/>
      <c r="S504" s="27"/>
      <c r="T504" s="27"/>
      <c r="U504" s="27"/>
      <c r="V504" s="27"/>
      <c r="W504" s="27"/>
      <c r="X504" s="27"/>
      <c r="Y504" s="27"/>
      <c r="Z504" s="27"/>
      <c r="AA504" s="27"/>
      <c r="AB504" s="27"/>
      <c r="AC504" s="27"/>
      <c r="AD504" s="27"/>
      <c r="AE504" s="27"/>
      <c r="AF504" s="93"/>
    </row>
    <row r="505" ht="13.5" customHeight="1">
      <c r="A505" s="175"/>
      <c r="B505" s="27"/>
      <c r="C505" s="27"/>
      <c r="D505" s="27"/>
      <c r="E505" s="27"/>
      <c r="F505" s="27"/>
      <c r="G505" s="27"/>
      <c r="H505" s="27"/>
      <c r="I505" s="27"/>
      <c r="J505" s="27"/>
      <c r="K505" s="27"/>
      <c r="L505" s="27"/>
      <c r="M505" s="27"/>
      <c r="N505" s="27"/>
      <c r="O505" s="27"/>
      <c r="P505" s="27"/>
      <c r="Q505" s="27"/>
      <c r="R505" s="27"/>
      <c r="S505" s="27"/>
      <c r="T505" s="27"/>
      <c r="U505" s="27"/>
      <c r="V505" s="27"/>
      <c r="W505" s="27"/>
      <c r="X505" s="27"/>
      <c r="Y505" s="27"/>
      <c r="Z505" s="27"/>
      <c r="AA505" s="27"/>
      <c r="AB505" s="27"/>
      <c r="AC505" s="27"/>
      <c r="AD505" s="27"/>
      <c r="AE505" s="27"/>
      <c r="AF505" s="93"/>
    </row>
    <row r="506" ht="13.5" customHeight="1">
      <c r="A506" s="175"/>
      <c r="B506" s="27"/>
      <c r="C506" s="27"/>
      <c r="D506" s="27"/>
      <c r="E506" s="27"/>
      <c r="F506" s="27"/>
      <c r="G506" s="27"/>
      <c r="H506" s="27"/>
      <c r="I506" s="27"/>
      <c r="J506" s="27"/>
      <c r="K506" s="27"/>
      <c r="L506" s="27"/>
      <c r="M506" s="27"/>
      <c r="N506" s="27"/>
      <c r="O506" s="27"/>
      <c r="P506" s="27"/>
      <c r="Q506" s="27"/>
      <c r="R506" s="27"/>
      <c r="S506" s="27"/>
      <c r="T506" s="27"/>
      <c r="U506" s="27"/>
      <c r="V506" s="27"/>
      <c r="W506" s="27"/>
      <c r="X506" s="27"/>
      <c r="Y506" s="27"/>
      <c r="Z506" s="27"/>
      <c r="AA506" s="27"/>
      <c r="AB506" s="27"/>
      <c r="AC506" s="27"/>
      <c r="AD506" s="27"/>
      <c r="AE506" s="27"/>
      <c r="AF506" s="93"/>
    </row>
    <row r="507" ht="13.5" customHeight="1">
      <c r="A507" s="175"/>
      <c r="B507" s="27"/>
      <c r="C507" s="27"/>
      <c r="D507" s="27"/>
      <c r="E507" s="27"/>
      <c r="F507" s="27"/>
      <c r="G507" s="27"/>
      <c r="H507" s="27"/>
      <c r="I507" s="27"/>
      <c r="J507" s="27"/>
      <c r="K507" s="27"/>
      <c r="L507" s="27"/>
      <c r="M507" s="27"/>
      <c r="N507" s="27"/>
      <c r="O507" s="27"/>
      <c r="P507" s="27"/>
      <c r="Q507" s="27"/>
      <c r="R507" s="27"/>
      <c r="S507" s="27"/>
      <c r="T507" s="27"/>
      <c r="U507" s="27"/>
      <c r="V507" s="27"/>
      <c r="W507" s="27"/>
      <c r="X507" s="27"/>
      <c r="Y507" s="27"/>
      <c r="Z507" s="27"/>
      <c r="AA507" s="27"/>
      <c r="AB507" s="27"/>
      <c r="AC507" s="27"/>
      <c r="AD507" s="27"/>
      <c r="AE507" s="27"/>
      <c r="AF507" s="93"/>
    </row>
    <row r="508" ht="13.5" customHeight="1">
      <c r="A508" s="175"/>
      <c r="B508" s="27"/>
      <c r="C508" s="27"/>
      <c r="D508" s="27"/>
      <c r="E508" s="27"/>
      <c r="F508" s="27"/>
      <c r="G508" s="27"/>
      <c r="H508" s="27"/>
      <c r="I508" s="27"/>
      <c r="J508" s="27"/>
      <c r="K508" s="27"/>
      <c r="L508" s="27"/>
      <c r="M508" s="27"/>
      <c r="N508" s="27"/>
      <c r="O508" s="27"/>
      <c r="P508" s="27"/>
      <c r="Q508" s="27"/>
      <c r="R508" s="27"/>
      <c r="S508" s="27"/>
      <c r="T508" s="27"/>
      <c r="U508" s="27"/>
      <c r="V508" s="27"/>
      <c r="W508" s="27"/>
      <c r="X508" s="27"/>
      <c r="Y508" s="27"/>
      <c r="Z508" s="27"/>
      <c r="AA508" s="27"/>
      <c r="AB508" s="27"/>
      <c r="AC508" s="27"/>
      <c r="AD508" s="27"/>
      <c r="AE508" s="27"/>
      <c r="AF508" s="93"/>
    </row>
    <row r="509" ht="13.5" customHeight="1">
      <c r="A509" s="175"/>
      <c r="B509" s="27"/>
      <c r="C509" s="27"/>
      <c r="D509" s="27"/>
      <c r="E509" s="27"/>
      <c r="F509" s="27"/>
      <c r="G509" s="27"/>
      <c r="H509" s="27"/>
      <c r="I509" s="27"/>
      <c r="J509" s="27"/>
      <c r="K509" s="27"/>
      <c r="L509" s="27"/>
      <c r="M509" s="27"/>
      <c r="N509" s="27"/>
      <c r="O509" s="27"/>
      <c r="P509" s="27"/>
      <c r="Q509" s="27"/>
      <c r="R509" s="27"/>
      <c r="S509" s="27"/>
      <c r="T509" s="27"/>
      <c r="U509" s="27"/>
      <c r="V509" s="27"/>
      <c r="W509" s="27"/>
      <c r="X509" s="27"/>
      <c r="Y509" s="27"/>
      <c r="Z509" s="27"/>
      <c r="AA509" s="27"/>
      <c r="AB509" s="27"/>
      <c r="AC509" s="27"/>
      <c r="AD509" s="27"/>
      <c r="AE509" s="27"/>
      <c r="AF509" s="93"/>
    </row>
    <row r="510" ht="13.5" customHeight="1">
      <c r="A510" s="175"/>
      <c r="B510" s="27"/>
      <c r="C510" s="27"/>
      <c r="D510" s="27"/>
      <c r="E510" s="27"/>
      <c r="F510" s="27"/>
      <c r="G510" s="27"/>
      <c r="H510" s="27"/>
      <c r="I510" s="27"/>
      <c r="J510" s="27"/>
      <c r="K510" s="27"/>
      <c r="L510" s="27"/>
      <c r="M510" s="27"/>
      <c r="N510" s="27"/>
      <c r="O510" s="27"/>
      <c r="P510" s="27"/>
      <c r="Q510" s="27"/>
      <c r="R510" s="27"/>
      <c r="S510" s="27"/>
      <c r="T510" s="27"/>
      <c r="U510" s="27"/>
      <c r="V510" s="27"/>
      <c r="W510" s="27"/>
      <c r="X510" s="27"/>
      <c r="Y510" s="27"/>
      <c r="Z510" s="27"/>
      <c r="AA510" s="27"/>
      <c r="AB510" s="27"/>
      <c r="AC510" s="27"/>
      <c r="AD510" s="27"/>
      <c r="AE510" s="27"/>
      <c r="AF510" s="93"/>
    </row>
    <row r="511" ht="13.5" customHeight="1">
      <c r="A511" s="175"/>
      <c r="B511" s="27"/>
      <c r="C511" s="27"/>
      <c r="D511" s="27"/>
      <c r="E511" s="27"/>
      <c r="F511" s="27"/>
      <c r="G511" s="27"/>
      <c r="H511" s="27"/>
      <c r="I511" s="27"/>
      <c r="J511" s="27"/>
      <c r="K511" s="27"/>
      <c r="L511" s="27"/>
      <c r="M511" s="27"/>
      <c r="N511" s="27"/>
      <c r="O511" s="27"/>
      <c r="P511" s="27"/>
      <c r="Q511" s="27"/>
      <c r="R511" s="27"/>
      <c r="S511" s="27"/>
      <c r="T511" s="27"/>
      <c r="U511" s="27"/>
      <c r="V511" s="27"/>
      <c r="W511" s="27"/>
      <c r="X511" s="27"/>
      <c r="Y511" s="27"/>
      <c r="Z511" s="27"/>
      <c r="AA511" s="27"/>
      <c r="AB511" s="27"/>
      <c r="AC511" s="27"/>
      <c r="AD511" s="27"/>
      <c r="AE511" s="27"/>
      <c r="AF511" s="93"/>
    </row>
    <row r="512" ht="13.5" customHeight="1">
      <c r="A512" s="175"/>
      <c r="B512" s="27"/>
      <c r="C512" s="27"/>
      <c r="D512" s="27"/>
      <c r="E512" s="27"/>
      <c r="F512" s="27"/>
      <c r="G512" s="27"/>
      <c r="H512" s="27"/>
      <c r="I512" s="27"/>
      <c r="J512" s="27"/>
      <c r="K512" s="27"/>
      <c r="L512" s="27"/>
      <c r="M512" s="27"/>
      <c r="N512" s="27"/>
      <c r="O512" s="27"/>
      <c r="P512" s="27"/>
      <c r="Q512" s="27"/>
      <c r="R512" s="27"/>
      <c r="S512" s="27"/>
      <c r="T512" s="27"/>
      <c r="U512" s="27"/>
      <c r="V512" s="27"/>
      <c r="W512" s="27"/>
      <c r="X512" s="27"/>
      <c r="Y512" s="27"/>
      <c r="Z512" s="27"/>
      <c r="AA512" s="27"/>
      <c r="AB512" s="27"/>
      <c r="AC512" s="27"/>
      <c r="AD512" s="27"/>
      <c r="AE512" s="27"/>
      <c r="AF512" s="93"/>
    </row>
    <row r="513" ht="13.5" customHeight="1">
      <c r="A513" s="175"/>
      <c r="B513" s="27"/>
      <c r="C513" s="27"/>
      <c r="D513" s="27"/>
      <c r="E513" s="27"/>
      <c r="F513" s="27"/>
      <c r="G513" s="27"/>
      <c r="H513" s="27"/>
      <c r="I513" s="27"/>
      <c r="J513" s="27"/>
      <c r="K513" s="27"/>
      <c r="L513" s="27"/>
      <c r="M513" s="27"/>
      <c r="N513" s="27"/>
      <c r="O513" s="27"/>
      <c r="P513" s="27"/>
      <c r="Q513" s="27"/>
      <c r="R513" s="27"/>
      <c r="S513" s="27"/>
      <c r="T513" s="27"/>
      <c r="U513" s="27"/>
      <c r="V513" s="27"/>
      <c r="W513" s="27"/>
      <c r="X513" s="27"/>
      <c r="Y513" s="27"/>
      <c r="Z513" s="27"/>
      <c r="AA513" s="27"/>
      <c r="AB513" s="27"/>
      <c r="AC513" s="27"/>
      <c r="AD513" s="27"/>
      <c r="AE513" s="27"/>
      <c r="AF513" s="93"/>
    </row>
    <row r="514" ht="13.5" customHeight="1">
      <c r="A514" s="175"/>
      <c r="B514" s="27"/>
      <c r="C514" s="27"/>
      <c r="D514" s="27"/>
      <c r="E514" s="27"/>
      <c r="F514" s="27"/>
      <c r="G514" s="27"/>
      <c r="H514" s="27"/>
      <c r="I514" s="27"/>
      <c r="J514" s="27"/>
      <c r="K514" s="27"/>
      <c r="L514" s="27"/>
      <c r="M514" s="27"/>
      <c r="N514" s="27"/>
      <c r="O514" s="27"/>
      <c r="P514" s="27"/>
      <c r="Q514" s="27"/>
      <c r="R514" s="27"/>
      <c r="S514" s="27"/>
      <c r="T514" s="27"/>
      <c r="U514" s="27"/>
      <c r="V514" s="27"/>
      <c r="W514" s="27"/>
      <c r="X514" s="27"/>
      <c r="Y514" s="27"/>
      <c r="Z514" s="27"/>
      <c r="AA514" s="27"/>
      <c r="AB514" s="27"/>
      <c r="AC514" s="27"/>
      <c r="AD514" s="27"/>
      <c r="AE514" s="27"/>
      <c r="AF514" s="93"/>
    </row>
    <row r="515" ht="13.5" customHeight="1">
      <c r="A515" s="175"/>
      <c r="B515" s="27"/>
      <c r="C515" s="27"/>
      <c r="D515" s="27"/>
      <c r="E515" s="27"/>
      <c r="F515" s="27"/>
      <c r="G515" s="27"/>
      <c r="H515" s="27"/>
      <c r="I515" s="27"/>
      <c r="J515" s="27"/>
      <c r="K515" s="27"/>
      <c r="L515" s="27"/>
      <c r="M515" s="27"/>
      <c r="N515" s="27"/>
      <c r="O515" s="27"/>
      <c r="P515" s="27"/>
      <c r="Q515" s="27"/>
      <c r="R515" s="27"/>
      <c r="S515" s="27"/>
      <c r="T515" s="27"/>
      <c r="U515" s="27"/>
      <c r="V515" s="27"/>
      <c r="W515" s="27"/>
      <c r="X515" s="27"/>
      <c r="Y515" s="27"/>
      <c r="Z515" s="27"/>
      <c r="AA515" s="27"/>
      <c r="AB515" s="27"/>
      <c r="AC515" s="27"/>
      <c r="AD515" s="27"/>
      <c r="AE515" s="27"/>
      <c r="AF515" s="93"/>
    </row>
    <row r="516" ht="13.5" customHeight="1">
      <c r="A516" s="175"/>
      <c r="B516" s="27"/>
      <c r="C516" s="27"/>
      <c r="D516" s="27"/>
      <c r="E516" s="27"/>
      <c r="F516" s="27"/>
      <c r="G516" s="27"/>
      <c r="H516" s="27"/>
      <c r="I516" s="27"/>
      <c r="J516" s="27"/>
      <c r="K516" s="27"/>
      <c r="L516" s="27"/>
      <c r="M516" s="27"/>
      <c r="N516" s="27"/>
      <c r="O516" s="27"/>
      <c r="P516" s="27"/>
      <c r="Q516" s="27"/>
      <c r="R516" s="27"/>
      <c r="S516" s="27"/>
      <c r="T516" s="27"/>
      <c r="U516" s="27"/>
      <c r="V516" s="27"/>
      <c r="W516" s="27"/>
      <c r="X516" s="27"/>
      <c r="Y516" s="27"/>
      <c r="Z516" s="27"/>
      <c r="AA516" s="27"/>
      <c r="AB516" s="27"/>
      <c r="AC516" s="27"/>
      <c r="AD516" s="27"/>
      <c r="AE516" s="27"/>
      <c r="AF516" s="93"/>
    </row>
    <row r="517" ht="13.5" customHeight="1">
      <c r="A517" s="175"/>
      <c r="B517" s="27"/>
      <c r="C517" s="27"/>
      <c r="D517" s="27"/>
      <c r="E517" s="27"/>
      <c r="F517" s="27"/>
      <c r="G517" s="27"/>
      <c r="H517" s="27"/>
      <c r="I517" s="27"/>
      <c r="J517" s="27"/>
      <c r="K517" s="27"/>
      <c r="L517" s="27"/>
      <c r="M517" s="27"/>
      <c r="N517" s="27"/>
      <c r="O517" s="27"/>
      <c r="P517" s="27"/>
      <c r="Q517" s="27"/>
      <c r="R517" s="27"/>
      <c r="S517" s="27"/>
      <c r="T517" s="27"/>
      <c r="U517" s="27"/>
      <c r="V517" s="27"/>
      <c r="W517" s="27"/>
      <c r="X517" s="27"/>
      <c r="Y517" s="27"/>
      <c r="Z517" s="27"/>
      <c r="AA517" s="27"/>
      <c r="AB517" s="27"/>
      <c r="AC517" s="27"/>
      <c r="AD517" s="27"/>
      <c r="AE517" s="27"/>
      <c r="AF517" s="93"/>
    </row>
    <row r="518" ht="13.5" customHeight="1">
      <c r="A518" s="175"/>
      <c r="B518" s="27"/>
      <c r="C518" s="27"/>
      <c r="D518" s="27"/>
      <c r="E518" s="27"/>
      <c r="F518" s="27"/>
      <c r="G518" s="27"/>
      <c r="H518" s="27"/>
      <c r="I518" s="27"/>
      <c r="J518" s="27"/>
      <c r="K518" s="27"/>
      <c r="L518" s="27"/>
      <c r="M518" s="27"/>
      <c r="N518" s="27"/>
      <c r="O518" s="27"/>
      <c r="P518" s="27"/>
      <c r="Q518" s="27"/>
      <c r="R518" s="27"/>
      <c r="S518" s="27"/>
      <c r="T518" s="27"/>
      <c r="U518" s="27"/>
      <c r="V518" s="27"/>
      <c r="W518" s="27"/>
      <c r="X518" s="27"/>
      <c r="Y518" s="27"/>
      <c r="Z518" s="27"/>
      <c r="AA518" s="27"/>
      <c r="AB518" s="27"/>
      <c r="AC518" s="27"/>
      <c r="AD518" s="27"/>
      <c r="AE518" s="27"/>
      <c r="AF518" s="93"/>
    </row>
    <row r="519" ht="13.5" customHeight="1">
      <c r="A519" s="175"/>
      <c r="B519" s="27"/>
      <c r="C519" s="27"/>
      <c r="D519" s="27"/>
      <c r="E519" s="27"/>
      <c r="F519" s="27"/>
      <c r="G519" s="27"/>
      <c r="H519" s="27"/>
      <c r="I519" s="27"/>
      <c r="J519" s="27"/>
      <c r="K519" s="27"/>
      <c r="L519" s="27"/>
      <c r="M519" s="27"/>
      <c r="N519" s="27"/>
      <c r="O519" s="27"/>
      <c r="P519" s="27"/>
      <c r="Q519" s="27"/>
      <c r="R519" s="27"/>
      <c r="S519" s="27"/>
      <c r="T519" s="27"/>
      <c r="U519" s="27"/>
      <c r="V519" s="27"/>
      <c r="W519" s="27"/>
      <c r="X519" s="27"/>
      <c r="Y519" s="27"/>
      <c r="Z519" s="27"/>
      <c r="AA519" s="27"/>
      <c r="AB519" s="27"/>
      <c r="AC519" s="27"/>
      <c r="AD519" s="27"/>
      <c r="AE519" s="27"/>
      <c r="AF519" s="93"/>
    </row>
    <row r="520" ht="13.5" customHeight="1">
      <c r="A520" s="175"/>
      <c r="B520" s="27"/>
      <c r="C520" s="27"/>
      <c r="D520" s="27"/>
      <c r="E520" s="27"/>
      <c r="F520" s="27"/>
      <c r="G520" s="27"/>
      <c r="H520" s="27"/>
      <c r="I520" s="27"/>
      <c r="J520" s="27"/>
      <c r="K520" s="27"/>
      <c r="L520" s="27"/>
      <c r="M520" s="27"/>
      <c r="N520" s="27"/>
      <c r="O520" s="27"/>
      <c r="P520" s="27"/>
      <c r="Q520" s="27"/>
      <c r="R520" s="27"/>
      <c r="S520" s="27"/>
      <c r="T520" s="27"/>
      <c r="U520" s="27"/>
      <c r="V520" s="27"/>
      <c r="W520" s="27"/>
      <c r="X520" s="27"/>
      <c r="Y520" s="27"/>
      <c r="Z520" s="27"/>
      <c r="AA520" s="27"/>
      <c r="AB520" s="27"/>
      <c r="AC520" s="27"/>
      <c r="AD520" s="27"/>
      <c r="AE520" s="27"/>
      <c r="AF520" s="93"/>
    </row>
    <row r="521" ht="13.5" customHeight="1">
      <c r="A521" s="175"/>
      <c r="B521" s="27"/>
      <c r="C521" s="27"/>
      <c r="D521" s="27"/>
      <c r="E521" s="27"/>
      <c r="F521" s="27"/>
      <c r="G521" s="27"/>
      <c r="H521" s="27"/>
      <c r="I521" s="27"/>
      <c r="J521" s="27"/>
      <c r="K521" s="27"/>
      <c r="L521" s="27"/>
      <c r="M521" s="27"/>
      <c r="N521" s="27"/>
      <c r="O521" s="27"/>
      <c r="P521" s="27"/>
      <c r="Q521" s="27"/>
      <c r="R521" s="27"/>
      <c r="S521" s="27"/>
      <c r="T521" s="27"/>
      <c r="U521" s="27"/>
      <c r="V521" s="27"/>
      <c r="W521" s="27"/>
      <c r="X521" s="27"/>
      <c r="Y521" s="27"/>
      <c r="Z521" s="27"/>
      <c r="AA521" s="27"/>
      <c r="AB521" s="27"/>
      <c r="AC521" s="27"/>
      <c r="AD521" s="27"/>
      <c r="AE521" s="27"/>
      <c r="AF521" s="93"/>
    </row>
    <row r="522" ht="13.5" customHeight="1">
      <c r="A522" s="175"/>
      <c r="B522" s="27"/>
      <c r="C522" s="27"/>
      <c r="D522" s="27"/>
      <c r="E522" s="27"/>
      <c r="F522" s="27"/>
      <c r="G522" s="27"/>
      <c r="H522" s="27"/>
      <c r="I522" s="27"/>
      <c r="J522" s="27"/>
      <c r="K522" s="27"/>
      <c r="L522" s="27"/>
      <c r="M522" s="27"/>
      <c r="N522" s="27"/>
      <c r="O522" s="27"/>
      <c r="P522" s="27"/>
      <c r="Q522" s="27"/>
      <c r="R522" s="27"/>
      <c r="S522" s="27"/>
      <c r="T522" s="27"/>
      <c r="U522" s="27"/>
      <c r="V522" s="27"/>
      <c r="W522" s="27"/>
      <c r="X522" s="27"/>
      <c r="Y522" s="27"/>
      <c r="Z522" s="27"/>
      <c r="AA522" s="27"/>
      <c r="AB522" s="27"/>
      <c r="AC522" s="27"/>
      <c r="AD522" s="27"/>
      <c r="AE522" s="27"/>
      <c r="AF522" s="93"/>
    </row>
    <row r="523" ht="13.5" customHeight="1">
      <c r="A523" s="175"/>
      <c r="B523" s="27"/>
      <c r="C523" s="27"/>
      <c r="D523" s="27"/>
      <c r="E523" s="27"/>
      <c r="F523" s="27"/>
      <c r="G523" s="27"/>
      <c r="H523" s="27"/>
      <c r="I523" s="27"/>
      <c r="J523" s="27"/>
      <c r="K523" s="27"/>
      <c r="L523" s="27"/>
      <c r="M523" s="27"/>
      <c r="N523" s="27"/>
      <c r="O523" s="27"/>
      <c r="P523" s="27"/>
      <c r="Q523" s="27"/>
      <c r="R523" s="27"/>
      <c r="S523" s="27"/>
      <c r="T523" s="27"/>
      <c r="U523" s="27"/>
      <c r="V523" s="27"/>
      <c r="W523" s="27"/>
      <c r="X523" s="27"/>
      <c r="Y523" s="27"/>
      <c r="Z523" s="27"/>
      <c r="AA523" s="27"/>
      <c r="AB523" s="27"/>
      <c r="AC523" s="27"/>
      <c r="AD523" s="27"/>
      <c r="AE523" s="27"/>
      <c r="AF523" s="93"/>
    </row>
    <row r="524" ht="13.5" customHeight="1">
      <c r="A524" s="175"/>
      <c r="B524" s="27"/>
      <c r="C524" s="27"/>
      <c r="D524" s="27"/>
      <c r="E524" s="27"/>
      <c r="F524" s="27"/>
      <c r="G524" s="27"/>
      <c r="H524" s="27"/>
      <c r="I524" s="27"/>
      <c r="J524" s="27"/>
      <c r="K524" s="27"/>
      <c r="L524" s="27"/>
      <c r="M524" s="27"/>
      <c r="N524" s="27"/>
      <c r="O524" s="27"/>
      <c r="P524" s="27"/>
      <c r="Q524" s="27"/>
      <c r="R524" s="27"/>
      <c r="S524" s="27"/>
      <c r="T524" s="27"/>
      <c r="U524" s="27"/>
      <c r="V524" s="27"/>
      <c r="W524" s="27"/>
      <c r="X524" s="27"/>
      <c r="Y524" s="27"/>
      <c r="Z524" s="27"/>
      <c r="AA524" s="27"/>
      <c r="AB524" s="27"/>
      <c r="AC524" s="27"/>
      <c r="AD524" s="27"/>
      <c r="AE524" s="27"/>
      <c r="AF524" s="93"/>
    </row>
    <row r="525" ht="13.5" customHeight="1">
      <c r="A525" s="175"/>
      <c r="B525" s="27"/>
      <c r="C525" s="27"/>
      <c r="D525" s="27"/>
      <c r="E525" s="27"/>
      <c r="F525" s="27"/>
      <c r="G525" s="27"/>
      <c r="H525" s="27"/>
      <c r="I525" s="27"/>
      <c r="J525" s="27"/>
      <c r="K525" s="27"/>
      <c r="L525" s="27"/>
      <c r="M525" s="27"/>
      <c r="N525" s="27"/>
      <c r="O525" s="27"/>
      <c r="P525" s="27"/>
      <c r="Q525" s="27"/>
      <c r="R525" s="27"/>
      <c r="S525" s="27"/>
      <c r="T525" s="27"/>
      <c r="U525" s="27"/>
      <c r="V525" s="27"/>
      <c r="W525" s="27"/>
      <c r="X525" s="27"/>
      <c r="Y525" s="27"/>
      <c r="Z525" s="27"/>
      <c r="AA525" s="27"/>
      <c r="AB525" s="27"/>
      <c r="AC525" s="27"/>
      <c r="AD525" s="27"/>
      <c r="AE525" s="27"/>
      <c r="AF525" s="93"/>
    </row>
    <row r="526" ht="13.5" customHeight="1">
      <c r="A526" s="175"/>
      <c r="B526" s="27"/>
      <c r="C526" s="27"/>
      <c r="D526" s="27"/>
      <c r="E526" s="27"/>
      <c r="F526" s="27"/>
      <c r="G526" s="27"/>
      <c r="H526" s="27"/>
      <c r="I526" s="27"/>
      <c r="J526" s="27"/>
      <c r="K526" s="27"/>
      <c r="L526" s="27"/>
      <c r="M526" s="27"/>
      <c r="N526" s="27"/>
      <c r="O526" s="27"/>
      <c r="P526" s="27"/>
      <c r="Q526" s="27"/>
      <c r="R526" s="27"/>
      <c r="S526" s="27"/>
      <c r="T526" s="27"/>
      <c r="U526" s="27"/>
      <c r="V526" s="27"/>
      <c r="W526" s="27"/>
      <c r="X526" s="27"/>
      <c r="Y526" s="27"/>
      <c r="Z526" s="27"/>
      <c r="AA526" s="27"/>
      <c r="AB526" s="27"/>
      <c r="AC526" s="27"/>
      <c r="AD526" s="27"/>
      <c r="AE526" s="27"/>
      <c r="AF526" s="93"/>
    </row>
    <row r="527" ht="13.5" customHeight="1">
      <c r="A527" s="175"/>
      <c r="B527" s="27"/>
      <c r="C527" s="27"/>
      <c r="D527" s="27"/>
      <c r="E527" s="27"/>
      <c r="F527" s="27"/>
      <c r="G527" s="27"/>
      <c r="H527" s="27"/>
      <c r="I527" s="27"/>
      <c r="J527" s="27"/>
      <c r="K527" s="27"/>
      <c r="L527" s="27"/>
      <c r="M527" s="27"/>
      <c r="N527" s="27"/>
      <c r="O527" s="27"/>
      <c r="P527" s="27"/>
      <c r="Q527" s="27"/>
      <c r="R527" s="27"/>
      <c r="S527" s="27"/>
      <c r="T527" s="27"/>
      <c r="U527" s="27"/>
      <c r="V527" s="27"/>
      <c r="W527" s="27"/>
      <c r="X527" s="27"/>
      <c r="Y527" s="27"/>
      <c r="Z527" s="27"/>
      <c r="AA527" s="27"/>
      <c r="AB527" s="27"/>
      <c r="AC527" s="27"/>
      <c r="AD527" s="27"/>
      <c r="AE527" s="27"/>
      <c r="AF527" s="93"/>
    </row>
    <row r="528" ht="13.5" customHeight="1">
      <c r="A528" s="175"/>
      <c r="B528" s="27"/>
      <c r="C528" s="27"/>
      <c r="D528" s="27"/>
      <c r="E528" s="27"/>
      <c r="F528" s="27"/>
      <c r="G528" s="27"/>
      <c r="H528" s="27"/>
      <c r="I528" s="27"/>
      <c r="J528" s="27"/>
      <c r="K528" s="27"/>
      <c r="L528" s="27"/>
      <c r="M528" s="27"/>
      <c r="N528" s="27"/>
      <c r="O528" s="27"/>
      <c r="P528" s="27"/>
      <c r="Q528" s="27"/>
      <c r="R528" s="27"/>
      <c r="S528" s="27"/>
      <c r="T528" s="27"/>
      <c r="U528" s="27"/>
      <c r="V528" s="27"/>
      <c r="W528" s="27"/>
      <c r="X528" s="27"/>
      <c r="Y528" s="27"/>
      <c r="Z528" s="27"/>
      <c r="AA528" s="27"/>
      <c r="AB528" s="27"/>
      <c r="AC528" s="27"/>
      <c r="AD528" s="27"/>
      <c r="AE528" s="27"/>
      <c r="AF528" s="93"/>
    </row>
    <row r="529" ht="13.5" customHeight="1">
      <c r="A529" s="175"/>
      <c r="B529" s="27"/>
      <c r="C529" s="27"/>
      <c r="D529" s="27"/>
      <c r="E529" s="27"/>
      <c r="F529" s="27"/>
      <c r="G529" s="27"/>
      <c r="H529" s="27"/>
      <c r="I529" s="27"/>
      <c r="J529" s="27"/>
      <c r="K529" s="27"/>
      <c r="L529" s="27"/>
      <c r="M529" s="27"/>
      <c r="N529" s="27"/>
      <c r="O529" s="27"/>
      <c r="P529" s="27"/>
      <c r="Q529" s="27"/>
      <c r="R529" s="27"/>
      <c r="S529" s="27"/>
      <c r="T529" s="27"/>
      <c r="U529" s="27"/>
      <c r="V529" s="27"/>
      <c r="W529" s="27"/>
      <c r="X529" s="27"/>
      <c r="Y529" s="27"/>
      <c r="Z529" s="27"/>
      <c r="AA529" s="27"/>
      <c r="AB529" s="27"/>
      <c r="AC529" s="27"/>
      <c r="AD529" s="27"/>
      <c r="AE529" s="27"/>
      <c r="AF529" s="93"/>
    </row>
    <row r="530" ht="13.5" customHeight="1">
      <c r="A530" s="175"/>
      <c r="B530" s="27"/>
      <c r="C530" s="27"/>
      <c r="D530" s="27"/>
      <c r="E530" s="27"/>
      <c r="F530" s="27"/>
      <c r="G530" s="27"/>
      <c r="H530" s="27"/>
      <c r="I530" s="27"/>
      <c r="J530" s="27"/>
      <c r="K530" s="27"/>
      <c r="L530" s="27"/>
      <c r="M530" s="27"/>
      <c r="N530" s="27"/>
      <c r="O530" s="27"/>
      <c r="P530" s="27"/>
      <c r="Q530" s="27"/>
      <c r="R530" s="27"/>
      <c r="S530" s="27"/>
      <c r="T530" s="27"/>
      <c r="U530" s="27"/>
      <c r="V530" s="27"/>
      <c r="W530" s="27"/>
      <c r="X530" s="27"/>
      <c r="Y530" s="27"/>
      <c r="Z530" s="27"/>
      <c r="AA530" s="27"/>
      <c r="AB530" s="27"/>
      <c r="AC530" s="27"/>
      <c r="AD530" s="27"/>
      <c r="AE530" s="27"/>
      <c r="AF530" s="93"/>
    </row>
    <row r="531" ht="13.5" customHeight="1">
      <c r="A531" s="175"/>
      <c r="B531" s="27"/>
      <c r="C531" s="27"/>
      <c r="D531" s="27"/>
      <c r="E531" s="27"/>
      <c r="F531" s="27"/>
      <c r="G531" s="27"/>
      <c r="H531" s="27"/>
      <c r="I531" s="27"/>
      <c r="J531" s="27"/>
      <c r="K531" s="27"/>
      <c r="L531" s="27"/>
      <c r="M531" s="27"/>
      <c r="N531" s="27"/>
      <c r="O531" s="27"/>
      <c r="P531" s="27"/>
      <c r="Q531" s="27"/>
      <c r="R531" s="27"/>
      <c r="S531" s="27"/>
      <c r="T531" s="27"/>
      <c r="U531" s="27"/>
      <c r="V531" s="27"/>
      <c r="W531" s="27"/>
      <c r="X531" s="27"/>
      <c r="Y531" s="27"/>
      <c r="Z531" s="27"/>
      <c r="AA531" s="27"/>
      <c r="AB531" s="27"/>
      <c r="AC531" s="27"/>
      <c r="AD531" s="27"/>
      <c r="AE531" s="27"/>
      <c r="AF531" s="93"/>
    </row>
    <row r="532" ht="13.5" customHeight="1">
      <c r="A532" s="175"/>
      <c r="B532" s="27"/>
      <c r="C532" s="27"/>
      <c r="D532" s="27"/>
      <c r="E532" s="27"/>
      <c r="F532" s="27"/>
      <c r="G532" s="27"/>
      <c r="H532" s="27"/>
      <c r="I532" s="27"/>
      <c r="J532" s="27"/>
      <c r="K532" s="27"/>
      <c r="L532" s="27"/>
      <c r="M532" s="27"/>
      <c r="N532" s="27"/>
      <c r="O532" s="27"/>
      <c r="P532" s="27"/>
      <c r="Q532" s="27"/>
      <c r="R532" s="27"/>
      <c r="S532" s="27"/>
      <c r="T532" s="27"/>
      <c r="U532" s="27"/>
      <c r="V532" s="27"/>
      <c r="W532" s="27"/>
      <c r="X532" s="27"/>
      <c r="Y532" s="27"/>
      <c r="Z532" s="27"/>
      <c r="AA532" s="27"/>
      <c r="AB532" s="27"/>
      <c r="AC532" s="27"/>
      <c r="AD532" s="27"/>
      <c r="AE532" s="27"/>
      <c r="AF532" s="93"/>
    </row>
    <row r="533" ht="13.5" customHeight="1">
      <c r="A533" s="175"/>
      <c r="B533" s="27"/>
      <c r="C533" s="27"/>
      <c r="D533" s="27"/>
      <c r="E533" s="27"/>
      <c r="F533" s="27"/>
      <c r="G533" s="27"/>
      <c r="H533" s="27"/>
      <c r="I533" s="27"/>
      <c r="J533" s="27"/>
      <c r="K533" s="27"/>
      <c r="L533" s="27"/>
      <c r="M533" s="27"/>
      <c r="N533" s="27"/>
      <c r="O533" s="27"/>
      <c r="P533" s="27"/>
      <c r="Q533" s="27"/>
      <c r="R533" s="27"/>
      <c r="S533" s="27"/>
      <c r="T533" s="27"/>
      <c r="U533" s="27"/>
      <c r="V533" s="27"/>
      <c r="W533" s="27"/>
      <c r="X533" s="27"/>
      <c r="Y533" s="27"/>
      <c r="Z533" s="27"/>
      <c r="AA533" s="27"/>
      <c r="AB533" s="27"/>
      <c r="AC533" s="27"/>
      <c r="AD533" s="27"/>
      <c r="AE533" s="27"/>
      <c r="AF533" s="93"/>
    </row>
    <row r="534" ht="13.5" customHeight="1">
      <c r="A534" s="175"/>
      <c r="B534" s="27"/>
      <c r="C534" s="27"/>
      <c r="D534" s="27"/>
      <c r="E534" s="27"/>
      <c r="F534" s="27"/>
      <c r="G534" s="27"/>
      <c r="H534" s="27"/>
      <c r="I534" s="27"/>
      <c r="J534" s="27"/>
      <c r="K534" s="27"/>
      <c r="L534" s="27"/>
      <c r="M534" s="27"/>
      <c r="N534" s="27"/>
      <c r="O534" s="27"/>
      <c r="P534" s="27"/>
      <c r="Q534" s="27"/>
      <c r="R534" s="27"/>
      <c r="S534" s="27"/>
      <c r="T534" s="27"/>
      <c r="U534" s="27"/>
      <c r="V534" s="27"/>
      <c r="W534" s="27"/>
      <c r="X534" s="27"/>
      <c r="Y534" s="27"/>
      <c r="Z534" s="27"/>
      <c r="AA534" s="27"/>
      <c r="AB534" s="27"/>
      <c r="AC534" s="27"/>
      <c r="AD534" s="27"/>
      <c r="AE534" s="27"/>
      <c r="AF534" s="93"/>
    </row>
    <row r="535" ht="13.5" customHeight="1">
      <c r="A535" s="175"/>
      <c r="B535" s="27"/>
      <c r="C535" s="27"/>
      <c r="D535" s="27"/>
      <c r="E535" s="27"/>
      <c r="F535" s="27"/>
      <c r="G535" s="27"/>
      <c r="H535" s="27"/>
      <c r="I535" s="27"/>
      <c r="J535" s="27"/>
      <c r="K535" s="27"/>
      <c r="L535" s="27"/>
      <c r="M535" s="27"/>
      <c r="N535" s="27"/>
      <c r="O535" s="27"/>
      <c r="P535" s="27"/>
      <c r="Q535" s="27"/>
      <c r="R535" s="27"/>
      <c r="S535" s="27"/>
      <c r="T535" s="27"/>
      <c r="U535" s="27"/>
      <c r="V535" s="27"/>
      <c r="W535" s="27"/>
      <c r="X535" s="27"/>
      <c r="Y535" s="27"/>
      <c r="Z535" s="27"/>
      <c r="AA535" s="27"/>
      <c r="AB535" s="27"/>
      <c r="AC535" s="27"/>
      <c r="AD535" s="27"/>
      <c r="AE535" s="27"/>
      <c r="AF535" s="93"/>
    </row>
    <row r="536" ht="13.5" customHeight="1">
      <c r="A536" s="175"/>
      <c r="B536" s="27"/>
      <c r="C536" s="27"/>
      <c r="D536" s="27"/>
      <c r="E536" s="27"/>
      <c r="F536" s="27"/>
      <c r="G536" s="27"/>
      <c r="H536" s="27"/>
      <c r="I536" s="27"/>
      <c r="J536" s="27"/>
      <c r="K536" s="27"/>
      <c r="L536" s="27"/>
      <c r="M536" s="27"/>
      <c r="N536" s="27"/>
      <c r="O536" s="27"/>
      <c r="P536" s="27"/>
      <c r="Q536" s="27"/>
      <c r="R536" s="27"/>
      <c r="S536" s="27"/>
      <c r="T536" s="27"/>
      <c r="U536" s="27"/>
      <c r="V536" s="27"/>
      <c r="W536" s="27"/>
      <c r="X536" s="27"/>
      <c r="Y536" s="27"/>
      <c r="Z536" s="27"/>
      <c r="AA536" s="27"/>
      <c r="AB536" s="27"/>
      <c r="AC536" s="27"/>
      <c r="AD536" s="27"/>
      <c r="AE536" s="27"/>
      <c r="AF536" s="93"/>
    </row>
    <row r="537" ht="13.5" customHeight="1">
      <c r="A537" s="175"/>
      <c r="B537" s="27"/>
      <c r="C537" s="27"/>
      <c r="D537" s="27"/>
      <c r="E537" s="27"/>
      <c r="F537" s="27"/>
      <c r="G537" s="27"/>
      <c r="H537" s="27"/>
      <c r="I537" s="27"/>
      <c r="J537" s="27"/>
      <c r="K537" s="27"/>
      <c r="L537" s="27"/>
      <c r="M537" s="27"/>
      <c r="N537" s="27"/>
      <c r="O537" s="27"/>
      <c r="P537" s="27"/>
      <c r="Q537" s="27"/>
      <c r="R537" s="27"/>
      <c r="S537" s="27"/>
      <c r="T537" s="27"/>
      <c r="U537" s="27"/>
      <c r="V537" s="27"/>
      <c r="W537" s="27"/>
      <c r="X537" s="27"/>
      <c r="Y537" s="27"/>
      <c r="Z537" s="27"/>
      <c r="AA537" s="27"/>
      <c r="AB537" s="27"/>
      <c r="AC537" s="27"/>
      <c r="AD537" s="27"/>
      <c r="AE537" s="27"/>
      <c r="AF537" s="93"/>
    </row>
    <row r="538" ht="13.5" customHeight="1">
      <c r="A538" s="175"/>
      <c r="B538" s="27"/>
      <c r="C538" s="27"/>
      <c r="D538" s="27"/>
      <c r="E538" s="27"/>
      <c r="F538" s="27"/>
      <c r="G538" s="27"/>
      <c r="H538" s="27"/>
      <c r="I538" s="27"/>
      <c r="J538" s="27"/>
      <c r="K538" s="27"/>
      <c r="L538" s="27"/>
      <c r="M538" s="27"/>
      <c r="N538" s="27"/>
      <c r="O538" s="27"/>
      <c r="P538" s="27"/>
      <c r="Q538" s="27"/>
      <c r="R538" s="27"/>
      <c r="S538" s="27"/>
      <c r="T538" s="27"/>
      <c r="U538" s="27"/>
      <c r="V538" s="27"/>
      <c r="W538" s="27"/>
      <c r="X538" s="27"/>
      <c r="Y538" s="27"/>
      <c r="Z538" s="27"/>
      <c r="AA538" s="27"/>
      <c r="AB538" s="27"/>
      <c r="AC538" s="27"/>
      <c r="AD538" s="27"/>
      <c r="AE538" s="27"/>
      <c r="AF538" s="93"/>
    </row>
    <row r="539" ht="13.5" customHeight="1">
      <c r="A539" s="175"/>
      <c r="B539" s="27"/>
      <c r="C539" s="27"/>
      <c r="D539" s="27"/>
      <c r="E539" s="27"/>
      <c r="F539" s="27"/>
      <c r="G539" s="27"/>
      <c r="H539" s="27"/>
      <c r="I539" s="27"/>
      <c r="J539" s="27"/>
      <c r="K539" s="27"/>
      <c r="L539" s="27"/>
      <c r="M539" s="27"/>
      <c r="N539" s="27"/>
      <c r="O539" s="27"/>
      <c r="P539" s="27"/>
      <c r="Q539" s="27"/>
      <c r="R539" s="27"/>
      <c r="S539" s="27"/>
      <c r="T539" s="27"/>
      <c r="U539" s="27"/>
      <c r="V539" s="27"/>
      <c r="W539" s="27"/>
      <c r="X539" s="27"/>
      <c r="Y539" s="27"/>
      <c r="Z539" s="27"/>
      <c r="AA539" s="27"/>
      <c r="AB539" s="27"/>
      <c r="AC539" s="27"/>
      <c r="AD539" s="27"/>
      <c r="AE539" s="27"/>
      <c r="AF539" s="93"/>
    </row>
    <row r="540" ht="13.5" customHeight="1">
      <c r="A540" s="175"/>
      <c r="B540" s="27"/>
      <c r="C540" s="27"/>
      <c r="D540" s="27"/>
      <c r="E540" s="27"/>
      <c r="F540" s="27"/>
      <c r="G540" s="27"/>
      <c r="H540" s="27"/>
      <c r="I540" s="27"/>
      <c r="J540" s="27"/>
      <c r="K540" s="27"/>
      <c r="L540" s="27"/>
      <c r="M540" s="27"/>
      <c r="N540" s="27"/>
      <c r="O540" s="27"/>
      <c r="P540" s="27"/>
      <c r="Q540" s="27"/>
      <c r="R540" s="27"/>
      <c r="S540" s="27"/>
      <c r="T540" s="27"/>
      <c r="U540" s="27"/>
      <c r="V540" s="27"/>
      <c r="W540" s="27"/>
      <c r="X540" s="27"/>
      <c r="Y540" s="27"/>
      <c r="Z540" s="27"/>
      <c r="AA540" s="27"/>
      <c r="AB540" s="27"/>
      <c r="AC540" s="27"/>
      <c r="AD540" s="27"/>
      <c r="AE540" s="27"/>
      <c r="AF540" s="93"/>
    </row>
    <row r="541" ht="13.5" customHeight="1">
      <c r="A541" s="175"/>
      <c r="B541" s="27"/>
      <c r="C541" s="27"/>
      <c r="D541" s="27"/>
      <c r="E541" s="27"/>
      <c r="F541" s="27"/>
      <c r="G541" s="27"/>
      <c r="H541" s="27"/>
      <c r="I541" s="27"/>
      <c r="J541" s="27"/>
      <c r="K541" s="27"/>
      <c r="L541" s="27"/>
      <c r="M541" s="27"/>
      <c r="N541" s="27"/>
      <c r="O541" s="27"/>
      <c r="P541" s="27"/>
      <c r="Q541" s="27"/>
      <c r="R541" s="27"/>
      <c r="S541" s="27"/>
      <c r="T541" s="27"/>
      <c r="U541" s="27"/>
      <c r="V541" s="27"/>
      <c r="W541" s="27"/>
      <c r="X541" s="27"/>
      <c r="Y541" s="27"/>
      <c r="Z541" s="27"/>
      <c r="AA541" s="27"/>
      <c r="AB541" s="27"/>
      <c r="AC541" s="27"/>
      <c r="AD541" s="27"/>
      <c r="AE541" s="27"/>
      <c r="AF541" s="93"/>
    </row>
    <row r="542" ht="13.5" customHeight="1">
      <c r="A542" s="175"/>
      <c r="B542" s="27"/>
      <c r="C542" s="27"/>
      <c r="D542" s="27"/>
      <c r="E542" s="27"/>
      <c r="F542" s="27"/>
      <c r="G542" s="27"/>
      <c r="H542" s="27"/>
      <c r="I542" s="27"/>
      <c r="J542" s="27"/>
      <c r="K542" s="27"/>
      <c r="L542" s="27"/>
      <c r="M542" s="27"/>
      <c r="N542" s="27"/>
      <c r="O542" s="27"/>
      <c r="P542" s="27"/>
      <c r="Q542" s="27"/>
      <c r="R542" s="27"/>
      <c r="S542" s="27"/>
      <c r="T542" s="27"/>
      <c r="U542" s="27"/>
      <c r="V542" s="27"/>
      <c r="W542" s="27"/>
      <c r="X542" s="27"/>
      <c r="Y542" s="27"/>
      <c r="Z542" s="27"/>
      <c r="AA542" s="27"/>
      <c r="AB542" s="27"/>
      <c r="AC542" s="27"/>
      <c r="AD542" s="27"/>
      <c r="AE542" s="27"/>
      <c r="AF542" s="93"/>
    </row>
    <row r="543" ht="13.5" customHeight="1">
      <c r="A543" s="175"/>
      <c r="B543" s="27"/>
      <c r="C543" s="27"/>
      <c r="D543" s="27"/>
      <c r="E543" s="27"/>
      <c r="F543" s="27"/>
      <c r="G543" s="27"/>
      <c r="H543" s="27"/>
      <c r="I543" s="27"/>
      <c r="J543" s="27"/>
      <c r="K543" s="27"/>
      <c r="L543" s="27"/>
      <c r="M543" s="27"/>
      <c r="N543" s="27"/>
      <c r="O543" s="27"/>
      <c r="P543" s="27"/>
      <c r="Q543" s="27"/>
      <c r="R543" s="27"/>
      <c r="S543" s="27"/>
      <c r="T543" s="27"/>
      <c r="U543" s="27"/>
      <c r="V543" s="27"/>
      <c r="W543" s="27"/>
      <c r="X543" s="27"/>
      <c r="Y543" s="27"/>
      <c r="Z543" s="27"/>
      <c r="AA543" s="27"/>
      <c r="AB543" s="27"/>
      <c r="AC543" s="27"/>
      <c r="AD543" s="27"/>
      <c r="AE543" s="27"/>
      <c r="AF543" s="93"/>
    </row>
    <row r="544" ht="13.5" customHeight="1">
      <c r="A544" s="175"/>
      <c r="B544" s="27"/>
      <c r="C544" s="27"/>
      <c r="D544" s="27"/>
      <c r="E544" s="27"/>
      <c r="F544" s="27"/>
      <c r="G544" s="27"/>
      <c r="H544" s="27"/>
      <c r="I544" s="27"/>
      <c r="J544" s="27"/>
      <c r="K544" s="27"/>
      <c r="L544" s="27"/>
      <c r="M544" s="27"/>
      <c r="N544" s="27"/>
      <c r="O544" s="27"/>
      <c r="P544" s="27"/>
      <c r="Q544" s="27"/>
      <c r="R544" s="27"/>
      <c r="S544" s="27"/>
      <c r="T544" s="27"/>
      <c r="U544" s="27"/>
      <c r="V544" s="27"/>
      <c r="W544" s="27"/>
      <c r="X544" s="27"/>
      <c r="Y544" s="27"/>
      <c r="Z544" s="27"/>
      <c r="AA544" s="27"/>
      <c r="AB544" s="27"/>
      <c r="AC544" s="27"/>
      <c r="AD544" s="27"/>
      <c r="AE544" s="27"/>
      <c r="AF544" s="93"/>
    </row>
    <row r="545" ht="13.5" customHeight="1">
      <c r="A545" s="175"/>
      <c r="B545" s="27"/>
      <c r="C545" s="27"/>
      <c r="D545" s="27"/>
      <c r="E545" s="27"/>
      <c r="F545" s="27"/>
      <c r="G545" s="27"/>
      <c r="H545" s="27"/>
      <c r="I545" s="27"/>
      <c r="J545" s="27"/>
      <c r="K545" s="27"/>
      <c r="L545" s="27"/>
      <c r="M545" s="27"/>
      <c r="N545" s="27"/>
      <c r="O545" s="27"/>
      <c r="P545" s="27"/>
      <c r="Q545" s="27"/>
      <c r="R545" s="27"/>
      <c r="S545" s="27"/>
      <c r="T545" s="27"/>
      <c r="U545" s="27"/>
      <c r="V545" s="27"/>
      <c r="W545" s="27"/>
      <c r="X545" s="27"/>
      <c r="Y545" s="27"/>
      <c r="Z545" s="27"/>
      <c r="AA545" s="27"/>
      <c r="AB545" s="27"/>
      <c r="AC545" s="27"/>
      <c r="AD545" s="27"/>
      <c r="AE545" s="27"/>
      <c r="AF545" s="93"/>
    </row>
    <row r="546" ht="13.5" customHeight="1">
      <c r="A546" s="175"/>
      <c r="B546" s="27"/>
      <c r="C546" s="27"/>
      <c r="D546" s="27"/>
      <c r="E546" s="27"/>
      <c r="F546" s="27"/>
      <c r="G546" s="27"/>
      <c r="H546" s="27"/>
      <c r="I546" s="27"/>
      <c r="J546" s="27"/>
      <c r="K546" s="27"/>
      <c r="L546" s="27"/>
      <c r="M546" s="27"/>
      <c r="N546" s="27"/>
      <c r="O546" s="27"/>
      <c r="P546" s="27"/>
      <c r="Q546" s="27"/>
      <c r="R546" s="27"/>
      <c r="S546" s="27"/>
      <c r="T546" s="27"/>
      <c r="U546" s="27"/>
      <c r="V546" s="27"/>
      <c r="W546" s="27"/>
      <c r="X546" s="27"/>
      <c r="Y546" s="27"/>
      <c r="Z546" s="27"/>
      <c r="AA546" s="27"/>
      <c r="AB546" s="27"/>
      <c r="AC546" s="27"/>
      <c r="AD546" s="27"/>
      <c r="AE546" s="27"/>
      <c r="AF546" s="93"/>
    </row>
    <row r="547" ht="13.5" customHeight="1">
      <c r="A547" s="175"/>
      <c r="B547" s="27"/>
      <c r="C547" s="27"/>
      <c r="D547" s="27"/>
      <c r="E547" s="27"/>
      <c r="F547" s="27"/>
      <c r="G547" s="27"/>
      <c r="H547" s="27"/>
      <c r="I547" s="27"/>
      <c r="J547" s="27"/>
      <c r="K547" s="27"/>
      <c r="L547" s="27"/>
      <c r="M547" s="27"/>
      <c r="N547" s="27"/>
      <c r="O547" s="27"/>
      <c r="P547" s="27"/>
      <c r="Q547" s="27"/>
      <c r="R547" s="27"/>
      <c r="S547" s="27"/>
      <c r="T547" s="27"/>
      <c r="U547" s="27"/>
      <c r="V547" s="27"/>
      <c r="W547" s="27"/>
      <c r="X547" s="27"/>
      <c r="Y547" s="27"/>
      <c r="Z547" s="27"/>
      <c r="AA547" s="27"/>
      <c r="AB547" s="27"/>
      <c r="AC547" s="27"/>
      <c r="AD547" s="27"/>
      <c r="AE547" s="27"/>
      <c r="AF547" s="93"/>
    </row>
    <row r="548" ht="13.5" customHeight="1">
      <c r="A548" s="175"/>
      <c r="B548" s="27"/>
      <c r="C548" s="27"/>
      <c r="D548" s="27"/>
      <c r="E548" s="27"/>
      <c r="F548" s="27"/>
      <c r="G548" s="27"/>
      <c r="H548" s="27"/>
      <c r="I548" s="27"/>
      <c r="J548" s="27"/>
      <c r="K548" s="27"/>
      <c r="L548" s="27"/>
      <c r="M548" s="27"/>
      <c r="N548" s="27"/>
      <c r="O548" s="27"/>
      <c r="P548" s="27"/>
      <c r="Q548" s="27"/>
      <c r="R548" s="27"/>
      <c r="S548" s="27"/>
      <c r="T548" s="27"/>
      <c r="U548" s="27"/>
      <c r="V548" s="27"/>
      <c r="W548" s="27"/>
      <c r="X548" s="27"/>
      <c r="Y548" s="27"/>
      <c r="Z548" s="27"/>
      <c r="AA548" s="27"/>
      <c r="AB548" s="27"/>
      <c r="AC548" s="27"/>
      <c r="AD548" s="27"/>
      <c r="AE548" s="27"/>
      <c r="AF548" s="93"/>
    </row>
    <row r="549" ht="13.5" customHeight="1">
      <c r="A549" s="175"/>
      <c r="B549" s="27"/>
      <c r="C549" s="27"/>
      <c r="D549" s="27"/>
      <c r="E549" s="27"/>
      <c r="F549" s="27"/>
      <c r="G549" s="27"/>
      <c r="H549" s="27"/>
      <c r="I549" s="27"/>
      <c r="J549" s="27"/>
      <c r="K549" s="27"/>
      <c r="L549" s="27"/>
      <c r="M549" s="27"/>
      <c r="N549" s="27"/>
      <c r="O549" s="27"/>
      <c r="P549" s="27"/>
      <c r="Q549" s="27"/>
      <c r="R549" s="27"/>
      <c r="S549" s="27"/>
      <c r="T549" s="27"/>
      <c r="U549" s="27"/>
      <c r="V549" s="27"/>
      <c r="W549" s="27"/>
      <c r="X549" s="27"/>
      <c r="Y549" s="27"/>
      <c r="Z549" s="27"/>
      <c r="AA549" s="27"/>
      <c r="AB549" s="27"/>
      <c r="AC549" s="27"/>
      <c r="AD549" s="27"/>
      <c r="AE549" s="27"/>
      <c r="AF549" s="93"/>
    </row>
    <row r="550" ht="13.5" customHeight="1">
      <c r="A550" s="175"/>
      <c r="B550" s="27"/>
      <c r="C550" s="27"/>
      <c r="D550" s="27"/>
      <c r="E550" s="27"/>
      <c r="F550" s="27"/>
      <c r="G550" s="27"/>
      <c r="H550" s="27"/>
      <c r="I550" s="27"/>
      <c r="J550" s="27"/>
      <c r="K550" s="27"/>
      <c r="L550" s="27"/>
      <c r="M550" s="27"/>
      <c r="N550" s="27"/>
      <c r="O550" s="27"/>
      <c r="P550" s="27"/>
      <c r="Q550" s="27"/>
      <c r="R550" s="27"/>
      <c r="S550" s="27"/>
      <c r="T550" s="27"/>
      <c r="U550" s="27"/>
      <c r="V550" s="27"/>
      <c r="W550" s="27"/>
      <c r="X550" s="27"/>
      <c r="Y550" s="27"/>
      <c r="Z550" s="27"/>
      <c r="AA550" s="27"/>
      <c r="AB550" s="27"/>
      <c r="AC550" s="27"/>
      <c r="AD550" s="27"/>
      <c r="AE550" s="27"/>
      <c r="AF550" s="93"/>
    </row>
    <row r="551" ht="13.5" customHeight="1">
      <c r="A551" s="175"/>
      <c r="B551" s="27"/>
      <c r="C551" s="27"/>
      <c r="D551" s="27"/>
      <c r="E551" s="27"/>
      <c r="F551" s="27"/>
      <c r="G551" s="27"/>
      <c r="H551" s="27"/>
      <c r="I551" s="27"/>
      <c r="J551" s="27"/>
      <c r="K551" s="27"/>
      <c r="L551" s="27"/>
      <c r="M551" s="27"/>
      <c r="N551" s="27"/>
      <c r="O551" s="27"/>
      <c r="P551" s="27"/>
      <c r="Q551" s="27"/>
      <c r="R551" s="27"/>
      <c r="S551" s="27"/>
      <c r="T551" s="27"/>
      <c r="U551" s="27"/>
      <c r="V551" s="27"/>
      <c r="W551" s="27"/>
      <c r="X551" s="27"/>
      <c r="Y551" s="27"/>
      <c r="Z551" s="27"/>
      <c r="AA551" s="27"/>
      <c r="AB551" s="27"/>
      <c r="AC551" s="27"/>
      <c r="AD551" s="27"/>
      <c r="AE551" s="27"/>
      <c r="AF551" s="93"/>
    </row>
    <row r="552" ht="13.5" customHeight="1">
      <c r="A552" s="175"/>
      <c r="B552" s="27"/>
      <c r="C552" s="27"/>
      <c r="D552" s="27"/>
      <c r="E552" s="27"/>
      <c r="F552" s="27"/>
      <c r="G552" s="27"/>
      <c r="H552" s="27"/>
      <c r="I552" s="27"/>
      <c r="J552" s="27"/>
      <c r="K552" s="27"/>
      <c r="L552" s="27"/>
      <c r="M552" s="27"/>
      <c r="N552" s="27"/>
      <c r="O552" s="27"/>
      <c r="P552" s="27"/>
      <c r="Q552" s="27"/>
      <c r="R552" s="27"/>
      <c r="S552" s="27"/>
      <c r="T552" s="27"/>
      <c r="U552" s="27"/>
      <c r="V552" s="27"/>
      <c r="W552" s="27"/>
      <c r="X552" s="27"/>
      <c r="Y552" s="27"/>
      <c r="Z552" s="27"/>
      <c r="AA552" s="27"/>
      <c r="AB552" s="27"/>
      <c r="AC552" s="27"/>
      <c r="AD552" s="27"/>
      <c r="AE552" s="27"/>
      <c r="AF552" s="93"/>
    </row>
    <row r="553" ht="13.5" customHeight="1">
      <c r="A553" s="175"/>
      <c r="B553" s="27"/>
      <c r="C553" s="27"/>
      <c r="D553" s="27"/>
      <c r="E553" s="27"/>
      <c r="F553" s="27"/>
      <c r="G553" s="27"/>
      <c r="H553" s="27"/>
      <c r="I553" s="27"/>
      <c r="J553" s="27"/>
      <c r="K553" s="27"/>
      <c r="L553" s="27"/>
      <c r="M553" s="27"/>
      <c r="N553" s="27"/>
      <c r="O553" s="27"/>
      <c r="P553" s="27"/>
      <c r="Q553" s="27"/>
      <c r="R553" s="27"/>
      <c r="S553" s="27"/>
      <c r="T553" s="27"/>
      <c r="U553" s="27"/>
      <c r="V553" s="27"/>
      <c r="W553" s="27"/>
      <c r="X553" s="27"/>
      <c r="Y553" s="27"/>
      <c r="Z553" s="27"/>
      <c r="AA553" s="27"/>
      <c r="AB553" s="27"/>
      <c r="AC553" s="27"/>
      <c r="AD553" s="27"/>
      <c r="AE553" s="27"/>
      <c r="AF553" s="93"/>
    </row>
    <row r="554" ht="13.5" customHeight="1">
      <c r="A554" s="175"/>
      <c r="B554" s="27"/>
      <c r="C554" s="27"/>
      <c r="D554" s="27"/>
      <c r="E554" s="27"/>
      <c r="F554" s="27"/>
      <c r="G554" s="27"/>
      <c r="H554" s="27"/>
      <c r="I554" s="27"/>
      <c r="J554" s="27"/>
      <c r="K554" s="27"/>
      <c r="L554" s="27"/>
      <c r="M554" s="27"/>
      <c r="N554" s="27"/>
      <c r="O554" s="27"/>
      <c r="P554" s="27"/>
      <c r="Q554" s="27"/>
      <c r="R554" s="27"/>
      <c r="S554" s="27"/>
      <c r="T554" s="27"/>
      <c r="U554" s="27"/>
      <c r="V554" s="27"/>
      <c r="W554" s="27"/>
      <c r="X554" s="27"/>
      <c r="Y554" s="27"/>
      <c r="Z554" s="27"/>
      <c r="AA554" s="27"/>
      <c r="AB554" s="27"/>
      <c r="AC554" s="27"/>
      <c r="AD554" s="27"/>
      <c r="AE554" s="27"/>
      <c r="AF554" s="93"/>
    </row>
    <row r="555" ht="13.5" customHeight="1">
      <c r="A555" s="175"/>
      <c r="B555" s="27"/>
      <c r="C555" s="27"/>
      <c r="D555" s="27"/>
      <c r="E555" s="27"/>
      <c r="F555" s="27"/>
      <c r="G555" s="27"/>
      <c r="H555" s="27"/>
      <c r="I555" s="27"/>
      <c r="J555" s="27"/>
      <c r="K555" s="27"/>
      <c r="L555" s="27"/>
      <c r="M555" s="27"/>
      <c r="N555" s="27"/>
      <c r="O555" s="27"/>
      <c r="P555" s="27"/>
      <c r="Q555" s="27"/>
      <c r="R555" s="27"/>
      <c r="S555" s="27"/>
      <c r="T555" s="27"/>
      <c r="U555" s="27"/>
      <c r="V555" s="27"/>
      <c r="W555" s="27"/>
      <c r="X555" s="27"/>
      <c r="Y555" s="27"/>
      <c r="Z555" s="27"/>
      <c r="AA555" s="27"/>
      <c r="AB555" s="27"/>
      <c r="AC555" s="27"/>
      <c r="AD555" s="27"/>
      <c r="AE555" s="27"/>
      <c r="AF555" s="93"/>
    </row>
    <row r="556" ht="13.5" customHeight="1">
      <c r="A556" s="175"/>
      <c r="B556" s="27"/>
      <c r="C556" s="27"/>
      <c r="D556" s="27"/>
      <c r="E556" s="27"/>
      <c r="F556" s="27"/>
      <c r="G556" s="27"/>
      <c r="H556" s="27"/>
      <c r="I556" s="27"/>
      <c r="J556" s="27"/>
      <c r="K556" s="27"/>
      <c r="L556" s="27"/>
      <c r="M556" s="27"/>
      <c r="N556" s="27"/>
      <c r="O556" s="27"/>
      <c r="P556" s="27"/>
      <c r="Q556" s="27"/>
      <c r="R556" s="27"/>
      <c r="S556" s="27"/>
      <c r="T556" s="27"/>
      <c r="U556" s="27"/>
      <c r="V556" s="27"/>
      <c r="W556" s="27"/>
      <c r="X556" s="27"/>
      <c r="Y556" s="27"/>
      <c r="Z556" s="27"/>
      <c r="AA556" s="27"/>
      <c r="AB556" s="27"/>
      <c r="AC556" s="27"/>
      <c r="AD556" s="27"/>
      <c r="AE556" s="27"/>
      <c r="AF556" s="93"/>
    </row>
    <row r="557" ht="13.5" customHeight="1">
      <c r="A557" s="175"/>
      <c r="B557" s="27"/>
      <c r="C557" s="27"/>
      <c r="D557" s="27"/>
      <c r="E557" s="27"/>
      <c r="F557" s="27"/>
      <c r="G557" s="27"/>
      <c r="H557" s="27"/>
      <c r="I557" s="27"/>
      <c r="J557" s="27"/>
      <c r="K557" s="27"/>
      <c r="L557" s="27"/>
      <c r="M557" s="27"/>
      <c r="N557" s="27"/>
      <c r="O557" s="27"/>
      <c r="P557" s="27"/>
      <c r="Q557" s="27"/>
      <c r="R557" s="27"/>
      <c r="S557" s="27"/>
      <c r="T557" s="27"/>
      <c r="U557" s="27"/>
      <c r="V557" s="27"/>
      <c r="W557" s="27"/>
      <c r="X557" s="27"/>
      <c r="Y557" s="27"/>
      <c r="Z557" s="27"/>
      <c r="AA557" s="27"/>
      <c r="AB557" s="27"/>
      <c r="AC557" s="27"/>
      <c r="AD557" s="27"/>
      <c r="AE557" s="27"/>
      <c r="AF557" s="93"/>
    </row>
    <row r="558" ht="13.5" customHeight="1">
      <c r="A558" s="175"/>
      <c r="B558" s="27"/>
      <c r="C558" s="27"/>
      <c r="D558" s="27"/>
      <c r="E558" s="27"/>
      <c r="F558" s="27"/>
      <c r="G558" s="27"/>
      <c r="H558" s="27"/>
      <c r="I558" s="27"/>
      <c r="J558" s="27"/>
      <c r="K558" s="27"/>
      <c r="L558" s="27"/>
      <c r="M558" s="27"/>
      <c r="N558" s="27"/>
      <c r="O558" s="27"/>
      <c r="P558" s="27"/>
      <c r="Q558" s="27"/>
      <c r="R558" s="27"/>
      <c r="S558" s="27"/>
      <c r="T558" s="27"/>
      <c r="U558" s="27"/>
      <c r="V558" s="27"/>
      <c r="W558" s="27"/>
      <c r="X558" s="27"/>
      <c r="Y558" s="27"/>
      <c r="Z558" s="27"/>
      <c r="AA558" s="27"/>
      <c r="AB558" s="27"/>
      <c r="AC558" s="27"/>
      <c r="AD558" s="27"/>
      <c r="AE558" s="27"/>
      <c r="AF558" s="93"/>
    </row>
    <row r="559" ht="13.5" customHeight="1">
      <c r="A559" s="175"/>
      <c r="B559" s="27"/>
      <c r="C559" s="27"/>
      <c r="D559" s="27"/>
      <c r="E559" s="27"/>
      <c r="F559" s="27"/>
      <c r="G559" s="27"/>
      <c r="H559" s="27"/>
      <c r="I559" s="27"/>
      <c r="J559" s="27"/>
      <c r="K559" s="27"/>
      <c r="L559" s="27"/>
      <c r="M559" s="27"/>
      <c r="N559" s="27"/>
      <c r="O559" s="27"/>
      <c r="P559" s="27"/>
      <c r="Q559" s="27"/>
      <c r="R559" s="27"/>
      <c r="S559" s="27"/>
      <c r="T559" s="27"/>
      <c r="U559" s="27"/>
      <c r="V559" s="27"/>
      <c r="W559" s="27"/>
      <c r="X559" s="27"/>
      <c r="Y559" s="27"/>
      <c r="Z559" s="27"/>
      <c r="AA559" s="27"/>
      <c r="AB559" s="27"/>
      <c r="AC559" s="27"/>
      <c r="AD559" s="27"/>
      <c r="AE559" s="27"/>
      <c r="AF559" s="93"/>
    </row>
    <row r="560" ht="13.5" customHeight="1">
      <c r="A560" s="175"/>
      <c r="B560" s="27"/>
      <c r="C560" s="27"/>
      <c r="D560" s="27"/>
      <c r="E560" s="27"/>
      <c r="F560" s="27"/>
      <c r="G560" s="27"/>
      <c r="H560" s="27"/>
      <c r="I560" s="27"/>
      <c r="J560" s="27"/>
      <c r="K560" s="27"/>
      <c r="L560" s="27"/>
      <c r="M560" s="27"/>
      <c r="N560" s="27"/>
      <c r="O560" s="27"/>
      <c r="P560" s="27"/>
      <c r="Q560" s="27"/>
      <c r="R560" s="27"/>
      <c r="S560" s="27"/>
      <c r="T560" s="27"/>
      <c r="U560" s="27"/>
      <c r="V560" s="27"/>
      <c r="W560" s="27"/>
      <c r="X560" s="27"/>
      <c r="Y560" s="27"/>
      <c r="Z560" s="27"/>
      <c r="AA560" s="27"/>
      <c r="AB560" s="27"/>
      <c r="AC560" s="27"/>
      <c r="AD560" s="27"/>
      <c r="AE560" s="27"/>
      <c r="AF560" s="93"/>
    </row>
    <row r="561" ht="13.5" customHeight="1">
      <c r="A561" s="175"/>
      <c r="B561" s="27"/>
      <c r="C561" s="27"/>
      <c r="D561" s="27"/>
      <c r="E561" s="27"/>
      <c r="F561" s="27"/>
      <c r="G561" s="27"/>
      <c r="H561" s="27"/>
      <c r="I561" s="27"/>
      <c r="J561" s="27"/>
      <c r="K561" s="27"/>
      <c r="L561" s="27"/>
      <c r="M561" s="27"/>
      <c r="N561" s="27"/>
      <c r="O561" s="27"/>
      <c r="P561" s="27"/>
      <c r="Q561" s="27"/>
      <c r="R561" s="27"/>
      <c r="S561" s="27"/>
      <c r="T561" s="27"/>
      <c r="U561" s="27"/>
      <c r="V561" s="27"/>
      <c r="W561" s="27"/>
      <c r="X561" s="27"/>
      <c r="Y561" s="27"/>
      <c r="Z561" s="27"/>
      <c r="AA561" s="27"/>
      <c r="AB561" s="27"/>
      <c r="AC561" s="27"/>
      <c r="AD561" s="27"/>
      <c r="AE561" s="27"/>
      <c r="AF561" s="93"/>
    </row>
    <row r="562" ht="13.5" customHeight="1">
      <c r="A562" s="175"/>
      <c r="B562" s="27"/>
      <c r="C562" s="27"/>
      <c r="D562" s="27"/>
      <c r="E562" s="27"/>
      <c r="F562" s="27"/>
      <c r="G562" s="27"/>
      <c r="H562" s="27"/>
      <c r="I562" s="27"/>
      <c r="J562" s="27"/>
      <c r="K562" s="27"/>
      <c r="L562" s="27"/>
      <c r="M562" s="27"/>
      <c r="N562" s="27"/>
      <c r="O562" s="27"/>
      <c r="P562" s="27"/>
      <c r="Q562" s="27"/>
      <c r="R562" s="27"/>
      <c r="S562" s="27"/>
      <c r="T562" s="27"/>
      <c r="U562" s="27"/>
      <c r="V562" s="27"/>
      <c r="W562" s="27"/>
      <c r="X562" s="27"/>
      <c r="Y562" s="27"/>
      <c r="Z562" s="27"/>
      <c r="AA562" s="27"/>
      <c r="AB562" s="27"/>
      <c r="AC562" s="27"/>
      <c r="AD562" s="27"/>
      <c r="AE562" s="27"/>
      <c r="AF562" s="93"/>
    </row>
    <row r="563" ht="13.5" customHeight="1">
      <c r="A563" s="175"/>
      <c r="B563" s="27"/>
      <c r="C563" s="27"/>
      <c r="D563" s="27"/>
      <c r="E563" s="27"/>
      <c r="F563" s="27"/>
      <c r="G563" s="27"/>
      <c r="H563" s="27"/>
      <c r="I563" s="27"/>
      <c r="J563" s="27"/>
      <c r="K563" s="27"/>
      <c r="L563" s="27"/>
      <c r="M563" s="27"/>
      <c r="N563" s="27"/>
      <c r="O563" s="27"/>
      <c r="P563" s="27"/>
      <c r="Q563" s="27"/>
      <c r="R563" s="27"/>
      <c r="S563" s="27"/>
      <c r="T563" s="27"/>
      <c r="U563" s="27"/>
      <c r="V563" s="27"/>
      <c r="W563" s="27"/>
      <c r="X563" s="27"/>
      <c r="Y563" s="27"/>
      <c r="Z563" s="27"/>
      <c r="AA563" s="27"/>
      <c r="AB563" s="27"/>
      <c r="AC563" s="27"/>
      <c r="AD563" s="27"/>
      <c r="AE563" s="27"/>
      <c r="AF563" s="93"/>
    </row>
    <row r="564" ht="13.5" customHeight="1">
      <c r="A564" s="175"/>
      <c r="B564" s="27"/>
      <c r="C564" s="27"/>
      <c r="D564" s="27"/>
      <c r="E564" s="27"/>
      <c r="F564" s="27"/>
      <c r="G564" s="27"/>
      <c r="H564" s="27"/>
      <c r="I564" s="27"/>
      <c r="J564" s="27"/>
      <c r="K564" s="27"/>
      <c r="L564" s="27"/>
      <c r="M564" s="27"/>
      <c r="N564" s="27"/>
      <c r="O564" s="27"/>
      <c r="P564" s="27"/>
      <c r="Q564" s="27"/>
      <c r="R564" s="27"/>
      <c r="S564" s="27"/>
      <c r="T564" s="27"/>
      <c r="U564" s="27"/>
      <c r="V564" s="27"/>
      <c r="W564" s="27"/>
      <c r="X564" s="27"/>
      <c r="Y564" s="27"/>
      <c r="Z564" s="27"/>
      <c r="AA564" s="27"/>
      <c r="AB564" s="27"/>
      <c r="AC564" s="27"/>
      <c r="AD564" s="27"/>
      <c r="AE564" s="27"/>
      <c r="AF564" s="93"/>
    </row>
    <row r="565" ht="13.5" customHeight="1">
      <c r="A565" s="175"/>
      <c r="B565" s="27"/>
      <c r="C565" s="27"/>
      <c r="D565" s="27"/>
      <c r="E565" s="27"/>
      <c r="F565" s="27"/>
      <c r="G565" s="27"/>
      <c r="H565" s="27"/>
      <c r="I565" s="27"/>
      <c r="J565" s="27"/>
      <c r="K565" s="27"/>
      <c r="L565" s="27"/>
      <c r="M565" s="27"/>
      <c r="N565" s="27"/>
      <c r="O565" s="27"/>
      <c r="P565" s="27"/>
      <c r="Q565" s="27"/>
      <c r="R565" s="27"/>
      <c r="S565" s="27"/>
      <c r="T565" s="27"/>
      <c r="U565" s="27"/>
      <c r="V565" s="27"/>
      <c r="W565" s="27"/>
      <c r="X565" s="27"/>
      <c r="Y565" s="27"/>
      <c r="Z565" s="27"/>
      <c r="AA565" s="27"/>
      <c r="AB565" s="27"/>
      <c r="AC565" s="27"/>
      <c r="AD565" s="27"/>
      <c r="AE565" s="27"/>
      <c r="AF565" s="93"/>
    </row>
    <row r="566" ht="13.5" customHeight="1">
      <c r="A566" s="175"/>
      <c r="B566" s="27"/>
      <c r="C566" s="27"/>
      <c r="D566" s="27"/>
      <c r="E566" s="27"/>
      <c r="F566" s="27"/>
      <c r="G566" s="27"/>
      <c r="H566" s="27"/>
      <c r="I566" s="27"/>
      <c r="J566" s="27"/>
      <c r="K566" s="27"/>
      <c r="L566" s="27"/>
      <c r="M566" s="27"/>
      <c r="N566" s="27"/>
      <c r="O566" s="27"/>
      <c r="P566" s="27"/>
      <c r="Q566" s="27"/>
      <c r="R566" s="27"/>
      <c r="S566" s="27"/>
      <c r="T566" s="27"/>
      <c r="U566" s="27"/>
      <c r="V566" s="27"/>
      <c r="W566" s="27"/>
      <c r="X566" s="27"/>
      <c r="Y566" s="27"/>
      <c r="Z566" s="27"/>
      <c r="AA566" s="27"/>
      <c r="AB566" s="27"/>
      <c r="AC566" s="27"/>
      <c r="AD566" s="27"/>
      <c r="AE566" s="27"/>
      <c r="AF566" s="93"/>
    </row>
    <row r="567" ht="13.5" customHeight="1">
      <c r="A567" s="175"/>
      <c r="B567" s="27"/>
      <c r="C567" s="27"/>
      <c r="D567" s="27"/>
      <c r="E567" s="27"/>
      <c r="F567" s="27"/>
      <c r="G567" s="27"/>
      <c r="H567" s="27"/>
      <c r="I567" s="27"/>
      <c r="J567" s="27"/>
      <c r="K567" s="27"/>
      <c r="L567" s="27"/>
      <c r="M567" s="27"/>
      <c r="N567" s="27"/>
      <c r="O567" s="27"/>
      <c r="P567" s="27"/>
      <c r="Q567" s="27"/>
      <c r="R567" s="27"/>
      <c r="S567" s="27"/>
      <c r="T567" s="27"/>
      <c r="U567" s="27"/>
      <c r="V567" s="27"/>
      <c r="W567" s="27"/>
      <c r="X567" s="27"/>
      <c r="Y567" s="27"/>
      <c r="Z567" s="27"/>
      <c r="AA567" s="27"/>
      <c r="AB567" s="27"/>
      <c r="AC567" s="27"/>
      <c r="AD567" s="27"/>
      <c r="AE567" s="27"/>
      <c r="AF567" s="93"/>
    </row>
    <row r="568" ht="13.5" customHeight="1">
      <c r="A568" s="175"/>
      <c r="B568" s="27"/>
      <c r="C568" s="27"/>
      <c r="D568" s="27"/>
      <c r="E568" s="27"/>
      <c r="F568" s="27"/>
      <c r="G568" s="27"/>
      <c r="H568" s="27"/>
      <c r="I568" s="27"/>
      <c r="J568" s="27"/>
      <c r="K568" s="27"/>
      <c r="L568" s="27"/>
      <c r="M568" s="27"/>
      <c r="N568" s="27"/>
      <c r="O568" s="27"/>
      <c r="P568" s="27"/>
      <c r="Q568" s="27"/>
      <c r="R568" s="27"/>
      <c r="S568" s="27"/>
      <c r="T568" s="27"/>
      <c r="U568" s="27"/>
      <c r="V568" s="27"/>
      <c r="W568" s="27"/>
      <c r="X568" s="27"/>
      <c r="Y568" s="27"/>
      <c r="Z568" s="27"/>
      <c r="AA568" s="27"/>
      <c r="AB568" s="27"/>
      <c r="AC568" s="27"/>
      <c r="AD568" s="27"/>
      <c r="AE568" s="27"/>
      <c r="AF568" s="93"/>
    </row>
    <row r="569" ht="13.5" customHeight="1">
      <c r="A569" s="175"/>
      <c r="B569" s="27"/>
      <c r="C569" s="27"/>
      <c r="D569" s="27"/>
      <c r="E569" s="27"/>
      <c r="F569" s="27"/>
      <c r="G569" s="27"/>
      <c r="H569" s="27"/>
      <c r="I569" s="27"/>
      <c r="J569" s="27"/>
      <c r="K569" s="27"/>
      <c r="L569" s="27"/>
      <c r="M569" s="27"/>
      <c r="N569" s="27"/>
      <c r="O569" s="27"/>
      <c r="P569" s="27"/>
      <c r="Q569" s="27"/>
      <c r="R569" s="27"/>
      <c r="S569" s="27"/>
      <c r="T569" s="27"/>
      <c r="U569" s="27"/>
      <c r="V569" s="27"/>
      <c r="W569" s="27"/>
      <c r="X569" s="27"/>
      <c r="Y569" s="27"/>
      <c r="Z569" s="27"/>
      <c r="AA569" s="27"/>
      <c r="AB569" s="27"/>
      <c r="AC569" s="27"/>
      <c r="AD569" s="27"/>
      <c r="AE569" s="27"/>
      <c r="AF569" s="93"/>
    </row>
    <row r="570" ht="13.5" customHeight="1">
      <c r="A570" s="175"/>
      <c r="B570" s="27"/>
      <c r="C570" s="27"/>
      <c r="D570" s="27"/>
      <c r="E570" s="27"/>
      <c r="F570" s="27"/>
      <c r="G570" s="27"/>
      <c r="H570" s="27"/>
      <c r="I570" s="27"/>
      <c r="J570" s="27"/>
      <c r="K570" s="27"/>
      <c r="L570" s="27"/>
      <c r="M570" s="27"/>
      <c r="N570" s="27"/>
      <c r="O570" s="27"/>
      <c r="P570" s="27"/>
      <c r="Q570" s="27"/>
      <c r="R570" s="27"/>
      <c r="S570" s="27"/>
      <c r="T570" s="27"/>
      <c r="U570" s="27"/>
      <c r="V570" s="27"/>
      <c r="W570" s="27"/>
      <c r="X570" s="27"/>
      <c r="Y570" s="27"/>
      <c r="Z570" s="27"/>
      <c r="AA570" s="27"/>
      <c r="AB570" s="27"/>
      <c r="AC570" s="27"/>
      <c r="AD570" s="27"/>
      <c r="AE570" s="27"/>
      <c r="AF570" s="93"/>
    </row>
    <row r="571" ht="13.5" customHeight="1">
      <c r="A571" s="175"/>
      <c r="B571" s="27"/>
      <c r="C571" s="27"/>
      <c r="D571" s="27"/>
      <c r="E571" s="27"/>
      <c r="F571" s="27"/>
      <c r="G571" s="27"/>
      <c r="H571" s="27"/>
      <c r="I571" s="27"/>
      <c r="J571" s="27"/>
      <c r="K571" s="27"/>
      <c r="L571" s="27"/>
      <c r="M571" s="27"/>
      <c r="N571" s="27"/>
      <c r="O571" s="27"/>
      <c r="P571" s="27"/>
      <c r="Q571" s="27"/>
      <c r="R571" s="27"/>
      <c r="S571" s="27"/>
      <c r="T571" s="27"/>
      <c r="U571" s="27"/>
      <c r="V571" s="27"/>
      <c r="W571" s="27"/>
      <c r="X571" s="27"/>
      <c r="Y571" s="27"/>
      <c r="Z571" s="27"/>
      <c r="AA571" s="27"/>
      <c r="AB571" s="27"/>
      <c r="AC571" s="27"/>
      <c r="AD571" s="27"/>
      <c r="AE571" s="27"/>
      <c r="AF571" s="93"/>
    </row>
    <row r="572" ht="13.5" customHeight="1">
      <c r="A572" s="175"/>
      <c r="B572" s="27"/>
      <c r="C572" s="27"/>
      <c r="D572" s="27"/>
      <c r="E572" s="27"/>
      <c r="F572" s="27"/>
      <c r="G572" s="27"/>
      <c r="H572" s="27"/>
      <c r="I572" s="27"/>
      <c r="J572" s="27"/>
      <c r="K572" s="27"/>
      <c r="L572" s="27"/>
      <c r="M572" s="27"/>
      <c r="N572" s="27"/>
      <c r="O572" s="27"/>
      <c r="P572" s="27"/>
      <c r="Q572" s="27"/>
      <c r="R572" s="27"/>
      <c r="S572" s="27"/>
      <c r="T572" s="27"/>
      <c r="U572" s="27"/>
      <c r="V572" s="27"/>
      <c r="W572" s="27"/>
      <c r="X572" s="27"/>
      <c r="Y572" s="27"/>
      <c r="Z572" s="27"/>
      <c r="AA572" s="27"/>
      <c r="AB572" s="27"/>
      <c r="AC572" s="27"/>
      <c r="AD572" s="27"/>
      <c r="AE572" s="27"/>
      <c r="AF572" s="93"/>
    </row>
    <row r="573" ht="13.5" customHeight="1">
      <c r="A573" s="175"/>
      <c r="B573" s="27"/>
      <c r="C573" s="27"/>
      <c r="D573" s="27"/>
      <c r="E573" s="27"/>
      <c r="F573" s="27"/>
      <c r="G573" s="27"/>
      <c r="H573" s="27"/>
      <c r="I573" s="27"/>
      <c r="J573" s="27"/>
      <c r="K573" s="27"/>
      <c r="L573" s="27"/>
      <c r="M573" s="27"/>
      <c r="N573" s="27"/>
      <c r="O573" s="27"/>
      <c r="P573" s="27"/>
      <c r="Q573" s="27"/>
      <c r="R573" s="27"/>
      <c r="S573" s="27"/>
      <c r="T573" s="27"/>
      <c r="U573" s="27"/>
      <c r="V573" s="27"/>
      <c r="W573" s="27"/>
      <c r="X573" s="27"/>
      <c r="Y573" s="27"/>
      <c r="Z573" s="27"/>
      <c r="AA573" s="27"/>
      <c r="AB573" s="27"/>
      <c r="AC573" s="27"/>
      <c r="AD573" s="27"/>
      <c r="AE573" s="27"/>
      <c r="AF573" s="93"/>
    </row>
    <row r="574" ht="13.5" customHeight="1">
      <c r="A574" s="175"/>
      <c r="B574" s="27"/>
      <c r="C574" s="27"/>
      <c r="D574" s="27"/>
      <c r="E574" s="27"/>
      <c r="F574" s="27"/>
      <c r="G574" s="27"/>
      <c r="H574" s="27"/>
      <c r="I574" s="27"/>
      <c r="J574" s="27"/>
      <c r="K574" s="27"/>
      <c r="L574" s="27"/>
      <c r="M574" s="27"/>
      <c r="N574" s="27"/>
      <c r="O574" s="27"/>
      <c r="P574" s="27"/>
      <c r="Q574" s="27"/>
      <c r="R574" s="27"/>
      <c r="S574" s="27"/>
      <c r="T574" s="27"/>
      <c r="U574" s="27"/>
      <c r="V574" s="27"/>
      <c r="W574" s="27"/>
      <c r="X574" s="27"/>
      <c r="Y574" s="27"/>
      <c r="Z574" s="27"/>
      <c r="AA574" s="27"/>
      <c r="AB574" s="27"/>
      <c r="AC574" s="27"/>
      <c r="AD574" s="27"/>
      <c r="AE574" s="27"/>
      <c r="AF574" s="93"/>
    </row>
    <row r="575" ht="13.5" customHeight="1">
      <c r="A575" s="175"/>
      <c r="B575" s="27"/>
      <c r="C575" s="27"/>
      <c r="D575" s="27"/>
      <c r="E575" s="27"/>
      <c r="F575" s="27"/>
      <c r="G575" s="27"/>
      <c r="H575" s="27"/>
      <c r="I575" s="27"/>
      <c r="J575" s="27"/>
      <c r="K575" s="27"/>
      <c r="L575" s="27"/>
      <c r="M575" s="27"/>
      <c r="N575" s="27"/>
      <c r="O575" s="27"/>
      <c r="P575" s="27"/>
      <c r="Q575" s="27"/>
      <c r="R575" s="27"/>
      <c r="S575" s="27"/>
      <c r="T575" s="27"/>
      <c r="U575" s="27"/>
      <c r="V575" s="27"/>
      <c r="W575" s="27"/>
      <c r="X575" s="27"/>
      <c r="Y575" s="27"/>
      <c r="Z575" s="27"/>
      <c r="AA575" s="27"/>
      <c r="AB575" s="27"/>
      <c r="AC575" s="27"/>
      <c r="AD575" s="27"/>
      <c r="AE575" s="27"/>
      <c r="AF575" s="93"/>
    </row>
    <row r="576" ht="13.5" customHeight="1">
      <c r="A576" s="175"/>
      <c r="B576" s="27"/>
      <c r="C576" s="27"/>
      <c r="D576" s="27"/>
      <c r="E576" s="27"/>
      <c r="F576" s="27"/>
      <c r="G576" s="27"/>
      <c r="H576" s="27"/>
      <c r="I576" s="27"/>
      <c r="J576" s="27"/>
      <c r="K576" s="27"/>
      <c r="L576" s="27"/>
      <c r="M576" s="27"/>
      <c r="N576" s="27"/>
      <c r="O576" s="27"/>
      <c r="P576" s="27"/>
      <c r="Q576" s="27"/>
      <c r="R576" s="27"/>
      <c r="S576" s="27"/>
      <c r="T576" s="27"/>
      <c r="U576" s="27"/>
      <c r="V576" s="27"/>
      <c r="W576" s="27"/>
      <c r="X576" s="27"/>
      <c r="Y576" s="27"/>
      <c r="Z576" s="27"/>
      <c r="AA576" s="27"/>
      <c r="AB576" s="27"/>
      <c r="AC576" s="27"/>
      <c r="AD576" s="27"/>
      <c r="AE576" s="27"/>
      <c r="AF576" s="93"/>
    </row>
    <row r="577" ht="13.5" customHeight="1">
      <c r="A577" s="175"/>
      <c r="B577" s="27"/>
      <c r="C577" s="27"/>
      <c r="D577" s="27"/>
      <c r="E577" s="27"/>
      <c r="F577" s="27"/>
      <c r="G577" s="27"/>
      <c r="H577" s="27"/>
      <c r="I577" s="27"/>
      <c r="J577" s="27"/>
      <c r="K577" s="27"/>
      <c r="L577" s="27"/>
      <c r="M577" s="27"/>
      <c r="N577" s="27"/>
      <c r="O577" s="27"/>
      <c r="P577" s="27"/>
      <c r="Q577" s="27"/>
      <c r="R577" s="27"/>
      <c r="S577" s="27"/>
      <c r="T577" s="27"/>
      <c r="U577" s="27"/>
      <c r="V577" s="27"/>
      <c r="W577" s="27"/>
      <c r="X577" s="27"/>
      <c r="Y577" s="27"/>
      <c r="Z577" s="27"/>
      <c r="AA577" s="27"/>
      <c r="AB577" s="27"/>
      <c r="AC577" s="27"/>
      <c r="AD577" s="27"/>
      <c r="AE577" s="27"/>
      <c r="AF577" s="93"/>
    </row>
    <row r="578" ht="13.5" customHeight="1">
      <c r="A578" s="175"/>
      <c r="B578" s="27"/>
      <c r="C578" s="27"/>
      <c r="D578" s="27"/>
      <c r="E578" s="27"/>
      <c r="F578" s="27"/>
      <c r="G578" s="27"/>
      <c r="H578" s="27"/>
      <c r="I578" s="27"/>
      <c r="J578" s="27"/>
      <c r="K578" s="27"/>
      <c r="L578" s="27"/>
      <c r="M578" s="27"/>
      <c r="N578" s="27"/>
      <c r="O578" s="27"/>
      <c r="P578" s="27"/>
      <c r="Q578" s="27"/>
      <c r="R578" s="27"/>
      <c r="S578" s="27"/>
      <c r="T578" s="27"/>
      <c r="U578" s="27"/>
      <c r="V578" s="27"/>
      <c r="W578" s="27"/>
      <c r="X578" s="27"/>
      <c r="Y578" s="27"/>
      <c r="Z578" s="27"/>
      <c r="AA578" s="27"/>
      <c r="AB578" s="27"/>
      <c r="AC578" s="27"/>
      <c r="AD578" s="27"/>
      <c r="AE578" s="27"/>
      <c r="AF578" s="93"/>
    </row>
    <row r="579" ht="13.5" customHeight="1">
      <c r="A579" s="175"/>
      <c r="B579" s="27"/>
      <c r="C579" s="27"/>
      <c r="D579" s="27"/>
      <c r="E579" s="27"/>
      <c r="F579" s="27"/>
      <c r="G579" s="27"/>
      <c r="H579" s="27"/>
      <c r="I579" s="27"/>
      <c r="J579" s="27"/>
      <c r="K579" s="27"/>
      <c r="L579" s="27"/>
      <c r="M579" s="27"/>
      <c r="N579" s="27"/>
      <c r="O579" s="27"/>
      <c r="P579" s="27"/>
      <c r="Q579" s="27"/>
      <c r="R579" s="27"/>
      <c r="S579" s="27"/>
      <c r="T579" s="27"/>
      <c r="U579" s="27"/>
      <c r="V579" s="27"/>
      <c r="W579" s="27"/>
      <c r="X579" s="27"/>
      <c r="Y579" s="27"/>
      <c r="Z579" s="27"/>
      <c r="AA579" s="27"/>
      <c r="AB579" s="27"/>
      <c r="AC579" s="27"/>
      <c r="AD579" s="27"/>
      <c r="AE579" s="27"/>
      <c r="AF579" s="93"/>
    </row>
    <row r="580" ht="13.5" customHeight="1">
      <c r="A580" s="175"/>
      <c r="B580" s="27"/>
      <c r="C580" s="27"/>
      <c r="D580" s="27"/>
      <c r="E580" s="27"/>
      <c r="F580" s="27"/>
      <c r="G580" s="27"/>
      <c r="H580" s="27"/>
      <c r="I580" s="27"/>
      <c r="J580" s="27"/>
      <c r="K580" s="27"/>
      <c r="L580" s="27"/>
      <c r="M580" s="27"/>
      <c r="N580" s="27"/>
      <c r="O580" s="27"/>
      <c r="P580" s="27"/>
      <c r="Q580" s="27"/>
      <c r="R580" s="27"/>
      <c r="S580" s="27"/>
      <c r="T580" s="27"/>
      <c r="U580" s="27"/>
      <c r="V580" s="27"/>
      <c r="W580" s="27"/>
      <c r="X580" s="27"/>
      <c r="Y580" s="27"/>
      <c r="Z580" s="27"/>
      <c r="AA580" s="27"/>
      <c r="AB580" s="27"/>
      <c r="AC580" s="27"/>
      <c r="AD580" s="27"/>
      <c r="AE580" s="27"/>
      <c r="AF580" s="93"/>
    </row>
    <row r="581" ht="13.5" customHeight="1">
      <c r="A581" s="175"/>
      <c r="B581" s="27"/>
      <c r="C581" s="27"/>
      <c r="D581" s="27"/>
      <c r="E581" s="27"/>
      <c r="F581" s="27"/>
      <c r="G581" s="27"/>
      <c r="H581" s="27"/>
      <c r="I581" s="27"/>
      <c r="J581" s="27"/>
      <c r="K581" s="27"/>
      <c r="L581" s="27"/>
      <c r="M581" s="27"/>
      <c r="N581" s="27"/>
      <c r="O581" s="27"/>
      <c r="P581" s="27"/>
      <c r="Q581" s="27"/>
      <c r="R581" s="27"/>
      <c r="S581" s="27"/>
      <c r="T581" s="27"/>
      <c r="U581" s="27"/>
      <c r="V581" s="27"/>
      <c r="W581" s="27"/>
      <c r="X581" s="27"/>
      <c r="Y581" s="27"/>
      <c r="Z581" s="27"/>
      <c r="AA581" s="27"/>
      <c r="AB581" s="27"/>
      <c r="AC581" s="27"/>
      <c r="AD581" s="27"/>
      <c r="AE581" s="27"/>
      <c r="AF581" s="93"/>
    </row>
    <row r="582" ht="13.5" customHeight="1">
      <c r="A582" s="175"/>
      <c r="B582" s="27"/>
      <c r="C582" s="27"/>
      <c r="D582" s="27"/>
      <c r="E582" s="27"/>
      <c r="F582" s="27"/>
      <c r="G582" s="27"/>
      <c r="H582" s="27"/>
      <c r="I582" s="27"/>
      <c r="J582" s="27"/>
      <c r="K582" s="27"/>
      <c r="L582" s="27"/>
      <c r="M582" s="27"/>
      <c r="N582" s="27"/>
      <c r="O582" s="27"/>
      <c r="P582" s="27"/>
      <c r="Q582" s="27"/>
      <c r="R582" s="27"/>
      <c r="S582" s="27"/>
      <c r="T582" s="27"/>
      <c r="U582" s="27"/>
      <c r="V582" s="27"/>
      <c r="W582" s="27"/>
      <c r="X582" s="27"/>
      <c r="Y582" s="27"/>
      <c r="Z582" s="27"/>
      <c r="AA582" s="27"/>
      <c r="AB582" s="27"/>
      <c r="AC582" s="27"/>
      <c r="AD582" s="27"/>
      <c r="AE582" s="27"/>
      <c r="AF582" s="93"/>
    </row>
    <row r="583" ht="13.5" customHeight="1">
      <c r="A583" s="175"/>
      <c r="B583" s="27"/>
      <c r="C583" s="27"/>
      <c r="D583" s="27"/>
      <c r="E583" s="27"/>
      <c r="F583" s="27"/>
      <c r="G583" s="27"/>
      <c r="H583" s="27"/>
      <c r="I583" s="27"/>
      <c r="J583" s="27"/>
      <c r="K583" s="27"/>
      <c r="L583" s="27"/>
      <c r="M583" s="27"/>
      <c r="N583" s="27"/>
      <c r="O583" s="27"/>
      <c r="P583" s="27"/>
      <c r="Q583" s="27"/>
      <c r="R583" s="27"/>
      <c r="S583" s="27"/>
      <c r="T583" s="27"/>
      <c r="U583" s="27"/>
      <c r="V583" s="27"/>
      <c r="W583" s="27"/>
      <c r="X583" s="27"/>
      <c r="Y583" s="27"/>
      <c r="Z583" s="27"/>
      <c r="AA583" s="27"/>
      <c r="AB583" s="27"/>
      <c r="AC583" s="27"/>
      <c r="AD583" s="27"/>
      <c r="AE583" s="27"/>
      <c r="AF583" s="93"/>
    </row>
    <row r="584" ht="13.5" customHeight="1">
      <c r="A584" s="175"/>
      <c r="B584" s="27"/>
      <c r="C584" s="27"/>
      <c r="D584" s="27"/>
      <c r="E584" s="27"/>
      <c r="F584" s="27"/>
      <c r="G584" s="27"/>
      <c r="H584" s="27"/>
      <c r="I584" s="27"/>
      <c r="J584" s="27"/>
      <c r="K584" s="27"/>
      <c r="L584" s="27"/>
      <c r="M584" s="27"/>
      <c r="N584" s="27"/>
      <c r="O584" s="27"/>
      <c r="P584" s="27"/>
      <c r="Q584" s="27"/>
      <c r="R584" s="27"/>
      <c r="S584" s="27"/>
      <c r="T584" s="27"/>
      <c r="U584" s="27"/>
      <c r="V584" s="27"/>
      <c r="W584" s="27"/>
      <c r="X584" s="27"/>
      <c r="Y584" s="27"/>
      <c r="Z584" s="27"/>
      <c r="AA584" s="27"/>
      <c r="AB584" s="27"/>
      <c r="AC584" s="27"/>
      <c r="AD584" s="27"/>
      <c r="AE584" s="27"/>
      <c r="AF584" s="93"/>
    </row>
    <row r="585" ht="13.5" customHeight="1">
      <c r="A585" s="175"/>
      <c r="B585" s="27"/>
      <c r="C585" s="27"/>
      <c r="D585" s="27"/>
      <c r="E585" s="27"/>
      <c r="F585" s="27"/>
      <c r="G585" s="27"/>
      <c r="H585" s="27"/>
      <c r="I585" s="27"/>
      <c r="J585" s="27"/>
      <c r="K585" s="27"/>
      <c r="L585" s="27"/>
      <c r="M585" s="27"/>
      <c r="N585" s="27"/>
      <c r="O585" s="27"/>
      <c r="P585" s="27"/>
      <c r="Q585" s="27"/>
      <c r="R585" s="27"/>
      <c r="S585" s="27"/>
      <c r="T585" s="27"/>
      <c r="U585" s="27"/>
      <c r="V585" s="27"/>
      <c r="W585" s="27"/>
      <c r="X585" s="27"/>
      <c r="Y585" s="27"/>
      <c r="Z585" s="27"/>
      <c r="AA585" s="27"/>
      <c r="AB585" s="27"/>
      <c r="AC585" s="27"/>
      <c r="AD585" s="27"/>
      <c r="AE585" s="27"/>
      <c r="AF585" s="93"/>
    </row>
    <row r="586" ht="13.5" customHeight="1">
      <c r="A586" s="175"/>
      <c r="B586" s="27"/>
      <c r="C586" s="27"/>
      <c r="D586" s="27"/>
      <c r="E586" s="27"/>
      <c r="F586" s="27"/>
      <c r="G586" s="27"/>
      <c r="H586" s="27"/>
      <c r="I586" s="27"/>
      <c r="J586" s="27"/>
      <c r="K586" s="27"/>
      <c r="L586" s="27"/>
      <c r="M586" s="27"/>
      <c r="N586" s="27"/>
      <c r="O586" s="27"/>
      <c r="P586" s="27"/>
      <c r="Q586" s="27"/>
      <c r="R586" s="27"/>
      <c r="S586" s="27"/>
      <c r="T586" s="27"/>
      <c r="U586" s="27"/>
      <c r="V586" s="27"/>
      <c r="W586" s="27"/>
      <c r="X586" s="27"/>
      <c r="Y586" s="27"/>
      <c r="Z586" s="27"/>
      <c r="AA586" s="27"/>
      <c r="AB586" s="27"/>
      <c r="AC586" s="27"/>
      <c r="AD586" s="27"/>
      <c r="AE586" s="27"/>
      <c r="AF586" s="93"/>
    </row>
    <row r="587" ht="13.5" customHeight="1">
      <c r="A587" s="175"/>
      <c r="B587" s="27"/>
      <c r="C587" s="27"/>
      <c r="D587" s="27"/>
      <c r="E587" s="27"/>
      <c r="F587" s="27"/>
      <c r="G587" s="27"/>
      <c r="H587" s="27"/>
      <c r="I587" s="27"/>
      <c r="J587" s="27"/>
      <c r="K587" s="27"/>
      <c r="L587" s="27"/>
      <c r="M587" s="27"/>
      <c r="N587" s="27"/>
      <c r="O587" s="27"/>
      <c r="P587" s="27"/>
      <c r="Q587" s="27"/>
      <c r="R587" s="27"/>
      <c r="S587" s="27"/>
      <c r="T587" s="27"/>
      <c r="U587" s="27"/>
      <c r="V587" s="27"/>
      <c r="W587" s="27"/>
      <c r="X587" s="27"/>
      <c r="Y587" s="27"/>
      <c r="Z587" s="27"/>
      <c r="AA587" s="27"/>
      <c r="AB587" s="27"/>
      <c r="AC587" s="27"/>
      <c r="AD587" s="27"/>
      <c r="AE587" s="27"/>
      <c r="AF587" s="93"/>
    </row>
    <row r="588" ht="13.5" customHeight="1">
      <c r="A588" s="175"/>
      <c r="B588" s="27"/>
      <c r="C588" s="27"/>
      <c r="D588" s="27"/>
      <c r="E588" s="27"/>
      <c r="F588" s="27"/>
      <c r="G588" s="27"/>
      <c r="H588" s="27"/>
      <c r="I588" s="27"/>
      <c r="J588" s="27"/>
      <c r="K588" s="27"/>
      <c r="L588" s="27"/>
      <c r="M588" s="27"/>
      <c r="N588" s="27"/>
      <c r="O588" s="27"/>
      <c r="P588" s="27"/>
      <c r="Q588" s="27"/>
      <c r="R588" s="27"/>
      <c r="S588" s="27"/>
      <c r="T588" s="27"/>
      <c r="U588" s="27"/>
      <c r="V588" s="27"/>
      <c r="W588" s="27"/>
      <c r="X588" s="27"/>
      <c r="Y588" s="27"/>
      <c r="Z588" s="27"/>
      <c r="AA588" s="27"/>
      <c r="AB588" s="27"/>
      <c r="AC588" s="27"/>
      <c r="AD588" s="27"/>
      <c r="AE588" s="27"/>
      <c r="AF588" s="93"/>
    </row>
    <row r="589" ht="13.5" customHeight="1">
      <c r="A589" s="175"/>
      <c r="B589" s="27"/>
      <c r="C589" s="27"/>
      <c r="D589" s="27"/>
      <c r="E589" s="27"/>
      <c r="F589" s="27"/>
      <c r="G589" s="27"/>
      <c r="H589" s="27"/>
      <c r="I589" s="27"/>
      <c r="J589" s="27"/>
      <c r="K589" s="27"/>
      <c r="L589" s="27"/>
      <c r="M589" s="27"/>
      <c r="N589" s="27"/>
      <c r="O589" s="27"/>
      <c r="P589" s="27"/>
      <c r="Q589" s="27"/>
      <c r="R589" s="27"/>
      <c r="S589" s="27"/>
      <c r="T589" s="27"/>
      <c r="U589" s="27"/>
      <c r="V589" s="27"/>
      <c r="W589" s="27"/>
      <c r="X589" s="27"/>
      <c r="Y589" s="27"/>
      <c r="Z589" s="27"/>
      <c r="AA589" s="27"/>
      <c r="AB589" s="27"/>
      <c r="AC589" s="27"/>
      <c r="AD589" s="27"/>
      <c r="AE589" s="27"/>
      <c r="AF589" s="93"/>
    </row>
    <row r="590" ht="13.5" customHeight="1">
      <c r="A590" s="175"/>
      <c r="B590" s="27"/>
      <c r="C590" s="27"/>
      <c r="D590" s="27"/>
      <c r="E590" s="27"/>
      <c r="F590" s="27"/>
      <c r="G590" s="27"/>
      <c r="H590" s="27"/>
      <c r="I590" s="27"/>
      <c r="J590" s="27"/>
      <c r="K590" s="27"/>
      <c r="L590" s="27"/>
      <c r="M590" s="27"/>
      <c r="N590" s="27"/>
      <c r="O590" s="27"/>
      <c r="P590" s="27"/>
      <c r="Q590" s="27"/>
      <c r="R590" s="27"/>
      <c r="S590" s="27"/>
      <c r="T590" s="27"/>
      <c r="U590" s="27"/>
      <c r="V590" s="27"/>
      <c r="W590" s="27"/>
      <c r="X590" s="27"/>
      <c r="Y590" s="27"/>
      <c r="Z590" s="27"/>
      <c r="AA590" s="27"/>
      <c r="AB590" s="27"/>
      <c r="AC590" s="27"/>
      <c r="AD590" s="27"/>
      <c r="AE590" s="27"/>
      <c r="AF590" s="93"/>
    </row>
    <row r="591" ht="13.5" customHeight="1">
      <c r="A591" s="175"/>
      <c r="B591" s="27"/>
      <c r="C591" s="27"/>
      <c r="D591" s="27"/>
      <c r="E591" s="27"/>
      <c r="F591" s="27"/>
      <c r="G591" s="27"/>
      <c r="H591" s="27"/>
      <c r="I591" s="27"/>
      <c r="J591" s="27"/>
      <c r="K591" s="27"/>
      <c r="L591" s="27"/>
      <c r="M591" s="27"/>
      <c r="N591" s="27"/>
      <c r="O591" s="27"/>
      <c r="P591" s="27"/>
      <c r="Q591" s="27"/>
      <c r="R591" s="27"/>
      <c r="S591" s="27"/>
      <c r="T591" s="27"/>
      <c r="U591" s="27"/>
      <c r="V591" s="27"/>
      <c r="W591" s="27"/>
      <c r="X591" s="27"/>
      <c r="Y591" s="27"/>
      <c r="Z591" s="27"/>
      <c r="AA591" s="27"/>
      <c r="AB591" s="27"/>
      <c r="AC591" s="27"/>
      <c r="AD591" s="27"/>
      <c r="AE591" s="27"/>
      <c r="AF591" s="93"/>
    </row>
    <row r="592" ht="13.5" customHeight="1">
      <c r="A592" s="175"/>
      <c r="B592" s="27"/>
      <c r="C592" s="27"/>
      <c r="D592" s="27"/>
      <c r="E592" s="27"/>
      <c r="F592" s="27"/>
      <c r="G592" s="27"/>
      <c r="H592" s="27"/>
      <c r="I592" s="27"/>
      <c r="J592" s="27"/>
      <c r="K592" s="27"/>
      <c r="L592" s="27"/>
      <c r="M592" s="27"/>
      <c r="N592" s="27"/>
      <c r="O592" s="27"/>
      <c r="P592" s="27"/>
      <c r="Q592" s="27"/>
      <c r="R592" s="27"/>
      <c r="S592" s="27"/>
      <c r="T592" s="27"/>
      <c r="U592" s="27"/>
      <c r="V592" s="27"/>
      <c r="W592" s="27"/>
      <c r="X592" s="27"/>
      <c r="Y592" s="27"/>
      <c r="Z592" s="27"/>
      <c r="AA592" s="27"/>
      <c r="AB592" s="27"/>
      <c r="AC592" s="27"/>
      <c r="AD592" s="27"/>
      <c r="AE592" s="27"/>
      <c r="AF592" s="93"/>
    </row>
    <row r="593" ht="13.5" customHeight="1">
      <c r="A593" s="175"/>
      <c r="B593" s="27"/>
      <c r="C593" s="27"/>
      <c r="D593" s="27"/>
      <c r="E593" s="27"/>
      <c r="F593" s="27"/>
      <c r="G593" s="27"/>
      <c r="H593" s="27"/>
      <c r="I593" s="27"/>
      <c r="J593" s="27"/>
      <c r="K593" s="27"/>
      <c r="L593" s="27"/>
      <c r="M593" s="27"/>
      <c r="N593" s="27"/>
      <c r="O593" s="27"/>
      <c r="P593" s="27"/>
      <c r="Q593" s="27"/>
      <c r="R593" s="27"/>
      <c r="S593" s="27"/>
      <c r="T593" s="27"/>
      <c r="U593" s="27"/>
      <c r="V593" s="27"/>
      <c r="W593" s="27"/>
      <c r="X593" s="27"/>
      <c r="Y593" s="27"/>
      <c r="Z593" s="27"/>
      <c r="AA593" s="27"/>
      <c r="AB593" s="27"/>
      <c r="AC593" s="27"/>
      <c r="AD593" s="27"/>
      <c r="AE593" s="27"/>
      <c r="AF593" s="93"/>
    </row>
    <row r="594" ht="13.5" customHeight="1">
      <c r="A594" s="175"/>
      <c r="B594" s="27"/>
      <c r="C594" s="27"/>
      <c r="D594" s="27"/>
      <c r="E594" s="27"/>
      <c r="F594" s="27"/>
      <c r="G594" s="27"/>
      <c r="H594" s="27"/>
      <c r="I594" s="27"/>
      <c r="J594" s="27"/>
      <c r="K594" s="27"/>
      <c r="L594" s="27"/>
      <c r="M594" s="27"/>
      <c r="N594" s="27"/>
      <c r="O594" s="27"/>
      <c r="P594" s="27"/>
      <c r="Q594" s="27"/>
      <c r="R594" s="27"/>
      <c r="S594" s="27"/>
      <c r="T594" s="27"/>
      <c r="U594" s="27"/>
      <c r="V594" s="27"/>
      <c r="W594" s="27"/>
      <c r="X594" s="27"/>
      <c r="Y594" s="27"/>
      <c r="Z594" s="27"/>
      <c r="AA594" s="27"/>
      <c r="AB594" s="27"/>
      <c r="AC594" s="27"/>
      <c r="AD594" s="27"/>
      <c r="AE594" s="27"/>
      <c r="AF594" s="93"/>
    </row>
    <row r="595" ht="13.5" customHeight="1">
      <c r="A595" s="175"/>
      <c r="B595" s="27"/>
      <c r="C595" s="27"/>
      <c r="D595" s="27"/>
      <c r="E595" s="27"/>
      <c r="F595" s="27"/>
      <c r="G595" s="27"/>
      <c r="H595" s="27"/>
      <c r="I595" s="27"/>
      <c r="J595" s="27"/>
      <c r="K595" s="27"/>
      <c r="L595" s="27"/>
      <c r="M595" s="27"/>
      <c r="N595" s="27"/>
      <c r="O595" s="27"/>
      <c r="P595" s="27"/>
      <c r="Q595" s="27"/>
      <c r="R595" s="27"/>
      <c r="S595" s="27"/>
      <c r="T595" s="27"/>
      <c r="U595" s="27"/>
      <c r="V595" s="27"/>
      <c r="W595" s="27"/>
      <c r="X595" s="27"/>
      <c r="Y595" s="27"/>
      <c r="Z595" s="27"/>
      <c r="AA595" s="27"/>
      <c r="AB595" s="27"/>
      <c r="AC595" s="27"/>
      <c r="AD595" s="27"/>
      <c r="AE595" s="27"/>
      <c r="AF595" s="93"/>
    </row>
    <row r="596" ht="13.5" customHeight="1">
      <c r="A596" s="175"/>
      <c r="B596" s="27"/>
      <c r="C596" s="27"/>
      <c r="D596" s="27"/>
      <c r="E596" s="27"/>
      <c r="F596" s="27"/>
      <c r="G596" s="27"/>
      <c r="H596" s="27"/>
      <c r="I596" s="27"/>
      <c r="J596" s="27"/>
      <c r="K596" s="27"/>
      <c r="L596" s="27"/>
      <c r="M596" s="27"/>
      <c r="N596" s="27"/>
      <c r="O596" s="27"/>
      <c r="P596" s="27"/>
      <c r="Q596" s="27"/>
      <c r="R596" s="27"/>
      <c r="S596" s="27"/>
      <c r="T596" s="27"/>
      <c r="U596" s="27"/>
      <c r="V596" s="27"/>
      <c r="W596" s="27"/>
      <c r="X596" s="27"/>
      <c r="Y596" s="27"/>
      <c r="Z596" s="27"/>
      <c r="AA596" s="27"/>
      <c r="AB596" s="27"/>
      <c r="AC596" s="27"/>
      <c r="AD596" s="27"/>
      <c r="AE596" s="27"/>
      <c r="AF596" s="93"/>
    </row>
    <row r="597" ht="13.5" customHeight="1">
      <c r="A597" s="175"/>
      <c r="B597" s="27"/>
      <c r="C597" s="27"/>
      <c r="D597" s="27"/>
      <c r="E597" s="27"/>
      <c r="F597" s="27"/>
      <c r="G597" s="27"/>
      <c r="H597" s="27"/>
      <c r="I597" s="27"/>
      <c r="J597" s="27"/>
      <c r="K597" s="27"/>
      <c r="L597" s="27"/>
      <c r="M597" s="27"/>
      <c r="N597" s="27"/>
      <c r="O597" s="27"/>
      <c r="P597" s="27"/>
      <c r="Q597" s="27"/>
      <c r="R597" s="27"/>
      <c r="S597" s="27"/>
      <c r="T597" s="27"/>
      <c r="U597" s="27"/>
      <c r="V597" s="27"/>
      <c r="W597" s="27"/>
      <c r="X597" s="27"/>
      <c r="Y597" s="27"/>
      <c r="Z597" s="27"/>
      <c r="AA597" s="27"/>
      <c r="AB597" s="27"/>
      <c r="AC597" s="27"/>
      <c r="AD597" s="27"/>
      <c r="AE597" s="27"/>
      <c r="AF597" s="93"/>
    </row>
    <row r="598" ht="13.5" customHeight="1">
      <c r="A598" s="175"/>
      <c r="B598" s="27"/>
      <c r="C598" s="27"/>
      <c r="D598" s="27"/>
      <c r="E598" s="27"/>
      <c r="F598" s="27"/>
      <c r="G598" s="27"/>
      <c r="H598" s="27"/>
      <c r="I598" s="27"/>
      <c r="J598" s="27"/>
      <c r="K598" s="27"/>
      <c r="L598" s="27"/>
      <c r="M598" s="27"/>
      <c r="N598" s="27"/>
      <c r="O598" s="27"/>
      <c r="P598" s="27"/>
      <c r="Q598" s="27"/>
      <c r="R598" s="27"/>
      <c r="S598" s="27"/>
      <c r="T598" s="27"/>
      <c r="U598" s="27"/>
      <c r="V598" s="27"/>
      <c r="W598" s="27"/>
      <c r="X598" s="27"/>
      <c r="Y598" s="27"/>
      <c r="Z598" s="27"/>
      <c r="AA598" s="27"/>
      <c r="AB598" s="27"/>
      <c r="AC598" s="27"/>
      <c r="AD598" s="27"/>
      <c r="AE598" s="27"/>
      <c r="AF598" s="93"/>
    </row>
    <row r="599" ht="13.5" customHeight="1">
      <c r="A599" s="175"/>
      <c r="B599" s="27"/>
      <c r="C599" s="27"/>
      <c r="D599" s="27"/>
      <c r="E599" s="27"/>
      <c r="F599" s="27"/>
      <c r="G599" s="27"/>
      <c r="H599" s="27"/>
      <c r="I599" s="27"/>
      <c r="J599" s="27"/>
      <c r="K599" s="27"/>
      <c r="L599" s="27"/>
      <c r="M599" s="27"/>
      <c r="N599" s="27"/>
      <c r="O599" s="27"/>
      <c r="P599" s="27"/>
      <c r="Q599" s="27"/>
      <c r="R599" s="27"/>
      <c r="S599" s="27"/>
      <c r="T599" s="27"/>
      <c r="U599" s="27"/>
      <c r="V599" s="27"/>
      <c r="W599" s="27"/>
      <c r="X599" s="27"/>
      <c r="Y599" s="27"/>
      <c r="Z599" s="27"/>
      <c r="AA599" s="27"/>
      <c r="AB599" s="27"/>
      <c r="AC599" s="27"/>
      <c r="AD599" s="27"/>
      <c r="AE599" s="27"/>
      <c r="AF599" s="93"/>
    </row>
    <row r="600" ht="13.5" customHeight="1">
      <c r="A600" s="175"/>
      <c r="B600" s="27"/>
      <c r="C600" s="27"/>
      <c r="D600" s="27"/>
      <c r="E600" s="27"/>
      <c r="F600" s="27"/>
      <c r="G600" s="27"/>
      <c r="H600" s="27"/>
      <c r="I600" s="27"/>
      <c r="J600" s="27"/>
      <c r="K600" s="27"/>
      <c r="L600" s="27"/>
      <c r="M600" s="27"/>
      <c r="N600" s="27"/>
      <c r="O600" s="27"/>
      <c r="P600" s="27"/>
      <c r="Q600" s="27"/>
      <c r="R600" s="27"/>
      <c r="S600" s="27"/>
      <c r="T600" s="27"/>
      <c r="U600" s="27"/>
      <c r="V600" s="27"/>
      <c r="W600" s="27"/>
      <c r="X600" s="27"/>
      <c r="Y600" s="27"/>
      <c r="Z600" s="27"/>
      <c r="AA600" s="27"/>
      <c r="AB600" s="27"/>
      <c r="AC600" s="27"/>
      <c r="AD600" s="27"/>
      <c r="AE600" s="27"/>
      <c r="AF600" s="93"/>
    </row>
    <row r="601" ht="13.5" customHeight="1">
      <c r="A601" s="175"/>
      <c r="B601" s="27"/>
      <c r="C601" s="27"/>
      <c r="D601" s="27"/>
      <c r="E601" s="27"/>
      <c r="F601" s="27"/>
      <c r="G601" s="27"/>
      <c r="H601" s="27"/>
      <c r="I601" s="27"/>
      <c r="J601" s="27"/>
      <c r="K601" s="27"/>
      <c r="L601" s="27"/>
      <c r="M601" s="27"/>
      <c r="N601" s="27"/>
      <c r="O601" s="27"/>
      <c r="P601" s="27"/>
      <c r="Q601" s="27"/>
      <c r="R601" s="27"/>
      <c r="S601" s="27"/>
      <c r="T601" s="27"/>
      <c r="U601" s="27"/>
      <c r="V601" s="27"/>
      <c r="W601" s="27"/>
      <c r="X601" s="27"/>
      <c r="Y601" s="27"/>
      <c r="Z601" s="27"/>
      <c r="AA601" s="27"/>
      <c r="AB601" s="27"/>
      <c r="AC601" s="27"/>
      <c r="AD601" s="27"/>
      <c r="AE601" s="27"/>
      <c r="AF601" s="93"/>
    </row>
    <row r="602" ht="13.5" customHeight="1">
      <c r="A602" s="175"/>
      <c r="B602" s="27"/>
      <c r="C602" s="27"/>
      <c r="D602" s="27"/>
      <c r="E602" s="27"/>
      <c r="F602" s="27"/>
      <c r="G602" s="27"/>
      <c r="H602" s="27"/>
      <c r="I602" s="27"/>
      <c r="J602" s="27"/>
      <c r="K602" s="27"/>
      <c r="L602" s="27"/>
      <c r="M602" s="27"/>
      <c r="N602" s="27"/>
      <c r="O602" s="27"/>
      <c r="P602" s="27"/>
      <c r="Q602" s="27"/>
      <c r="R602" s="27"/>
      <c r="S602" s="27"/>
      <c r="T602" s="27"/>
      <c r="U602" s="27"/>
      <c r="V602" s="27"/>
      <c r="W602" s="27"/>
      <c r="X602" s="27"/>
      <c r="Y602" s="27"/>
      <c r="Z602" s="27"/>
      <c r="AA602" s="27"/>
      <c r="AB602" s="27"/>
      <c r="AC602" s="27"/>
      <c r="AD602" s="27"/>
      <c r="AE602" s="27"/>
      <c r="AF602" s="93"/>
    </row>
    <row r="603" ht="13.5" customHeight="1">
      <c r="A603" s="175"/>
      <c r="B603" s="27"/>
      <c r="C603" s="27"/>
      <c r="D603" s="27"/>
      <c r="E603" s="27"/>
      <c r="F603" s="27"/>
      <c r="G603" s="27"/>
      <c r="H603" s="27"/>
      <c r="I603" s="27"/>
      <c r="J603" s="27"/>
      <c r="K603" s="27"/>
      <c r="L603" s="27"/>
      <c r="M603" s="27"/>
      <c r="N603" s="27"/>
      <c r="O603" s="27"/>
      <c r="P603" s="27"/>
      <c r="Q603" s="27"/>
      <c r="R603" s="27"/>
      <c r="S603" s="27"/>
      <c r="T603" s="27"/>
      <c r="U603" s="27"/>
      <c r="V603" s="27"/>
      <c r="W603" s="27"/>
      <c r="X603" s="27"/>
      <c r="Y603" s="27"/>
      <c r="Z603" s="27"/>
      <c r="AA603" s="27"/>
      <c r="AB603" s="27"/>
      <c r="AC603" s="27"/>
      <c r="AD603" s="27"/>
      <c r="AE603" s="27"/>
      <c r="AF603" s="93"/>
    </row>
    <row r="604" ht="13.5" customHeight="1">
      <c r="A604" s="175"/>
      <c r="B604" s="27"/>
      <c r="C604" s="27"/>
      <c r="D604" s="27"/>
      <c r="E604" s="27"/>
      <c r="F604" s="27"/>
      <c r="G604" s="27"/>
      <c r="H604" s="27"/>
      <c r="I604" s="27"/>
      <c r="J604" s="27"/>
      <c r="K604" s="27"/>
      <c r="L604" s="27"/>
      <c r="M604" s="27"/>
      <c r="N604" s="27"/>
      <c r="O604" s="27"/>
      <c r="P604" s="27"/>
      <c r="Q604" s="27"/>
      <c r="R604" s="27"/>
      <c r="S604" s="27"/>
      <c r="T604" s="27"/>
      <c r="U604" s="27"/>
      <c r="V604" s="27"/>
      <c r="W604" s="27"/>
      <c r="X604" s="27"/>
      <c r="Y604" s="27"/>
      <c r="Z604" s="27"/>
      <c r="AA604" s="27"/>
      <c r="AB604" s="27"/>
      <c r="AC604" s="27"/>
      <c r="AD604" s="27"/>
      <c r="AE604" s="27"/>
      <c r="AF604" s="93"/>
    </row>
    <row r="605" ht="13.5" customHeight="1">
      <c r="A605" s="175"/>
      <c r="B605" s="27"/>
      <c r="C605" s="27"/>
      <c r="D605" s="27"/>
      <c r="E605" s="27"/>
      <c r="F605" s="27"/>
      <c r="G605" s="27"/>
      <c r="H605" s="27"/>
      <c r="I605" s="27"/>
      <c r="J605" s="27"/>
      <c r="K605" s="27"/>
      <c r="L605" s="27"/>
      <c r="M605" s="27"/>
      <c r="N605" s="27"/>
      <c r="O605" s="27"/>
      <c r="P605" s="27"/>
      <c r="Q605" s="27"/>
      <c r="R605" s="27"/>
      <c r="S605" s="27"/>
      <c r="T605" s="27"/>
      <c r="U605" s="27"/>
      <c r="V605" s="27"/>
      <c r="W605" s="27"/>
      <c r="X605" s="27"/>
      <c r="Y605" s="27"/>
      <c r="Z605" s="27"/>
      <c r="AA605" s="27"/>
      <c r="AB605" s="27"/>
      <c r="AC605" s="27"/>
      <c r="AD605" s="27"/>
      <c r="AE605" s="27"/>
      <c r="AF605" s="93"/>
    </row>
    <row r="606" ht="13.5" customHeight="1">
      <c r="A606" s="175"/>
      <c r="B606" s="27"/>
      <c r="C606" s="27"/>
      <c r="D606" s="27"/>
      <c r="E606" s="27"/>
      <c r="F606" s="27"/>
      <c r="G606" s="27"/>
      <c r="H606" s="27"/>
      <c r="I606" s="27"/>
      <c r="J606" s="27"/>
      <c r="K606" s="27"/>
      <c r="L606" s="27"/>
      <c r="M606" s="27"/>
      <c r="N606" s="27"/>
      <c r="O606" s="27"/>
      <c r="P606" s="27"/>
      <c r="Q606" s="27"/>
      <c r="R606" s="27"/>
      <c r="S606" s="27"/>
      <c r="T606" s="27"/>
      <c r="U606" s="27"/>
      <c r="V606" s="27"/>
      <c r="W606" s="27"/>
      <c r="X606" s="27"/>
      <c r="Y606" s="27"/>
      <c r="Z606" s="27"/>
      <c r="AA606" s="27"/>
      <c r="AB606" s="27"/>
      <c r="AC606" s="27"/>
      <c r="AD606" s="27"/>
      <c r="AE606" s="27"/>
      <c r="AF606" s="93"/>
    </row>
    <row r="607" ht="13.5" customHeight="1">
      <c r="A607" s="175"/>
      <c r="B607" s="27"/>
      <c r="C607" s="27"/>
      <c r="D607" s="27"/>
      <c r="E607" s="27"/>
      <c r="F607" s="27"/>
      <c r="G607" s="27"/>
      <c r="H607" s="27"/>
      <c r="I607" s="27"/>
      <c r="J607" s="27"/>
      <c r="K607" s="27"/>
      <c r="L607" s="27"/>
      <c r="M607" s="27"/>
      <c r="N607" s="27"/>
      <c r="O607" s="27"/>
      <c r="P607" s="27"/>
      <c r="Q607" s="27"/>
      <c r="R607" s="27"/>
      <c r="S607" s="27"/>
      <c r="T607" s="27"/>
      <c r="U607" s="27"/>
      <c r="V607" s="27"/>
      <c r="W607" s="27"/>
      <c r="X607" s="27"/>
      <c r="Y607" s="27"/>
      <c r="Z607" s="27"/>
      <c r="AA607" s="27"/>
      <c r="AB607" s="27"/>
      <c r="AC607" s="27"/>
      <c r="AD607" s="27"/>
      <c r="AE607" s="27"/>
      <c r="AF607" s="93"/>
    </row>
    <row r="608" ht="13.5" customHeight="1">
      <c r="A608" s="175"/>
      <c r="B608" s="27"/>
      <c r="C608" s="27"/>
      <c r="D608" s="27"/>
      <c r="E608" s="27"/>
      <c r="F608" s="27"/>
      <c r="G608" s="27"/>
      <c r="H608" s="27"/>
      <c r="I608" s="27"/>
      <c r="J608" s="27"/>
      <c r="K608" s="27"/>
      <c r="L608" s="27"/>
      <c r="M608" s="27"/>
      <c r="N608" s="27"/>
      <c r="O608" s="27"/>
      <c r="P608" s="27"/>
      <c r="Q608" s="27"/>
      <c r="R608" s="27"/>
      <c r="S608" s="27"/>
      <c r="T608" s="27"/>
      <c r="U608" s="27"/>
      <c r="V608" s="27"/>
      <c r="W608" s="27"/>
      <c r="X608" s="27"/>
      <c r="Y608" s="27"/>
      <c r="Z608" s="27"/>
      <c r="AA608" s="27"/>
      <c r="AB608" s="27"/>
      <c r="AC608" s="27"/>
      <c r="AD608" s="27"/>
      <c r="AE608" s="27"/>
      <c r="AF608" s="93"/>
    </row>
    <row r="609" ht="13.5" customHeight="1">
      <c r="A609" s="175"/>
      <c r="B609" s="27"/>
      <c r="C609" s="27"/>
      <c r="D609" s="27"/>
      <c r="E609" s="27"/>
      <c r="F609" s="27"/>
      <c r="G609" s="27"/>
      <c r="H609" s="27"/>
      <c r="I609" s="27"/>
      <c r="J609" s="27"/>
      <c r="K609" s="27"/>
      <c r="L609" s="27"/>
      <c r="M609" s="27"/>
      <c r="N609" s="27"/>
      <c r="O609" s="27"/>
      <c r="P609" s="27"/>
      <c r="Q609" s="27"/>
      <c r="R609" s="27"/>
      <c r="S609" s="27"/>
      <c r="T609" s="27"/>
      <c r="U609" s="27"/>
      <c r="V609" s="27"/>
      <c r="W609" s="27"/>
      <c r="X609" s="27"/>
      <c r="Y609" s="27"/>
      <c r="Z609" s="27"/>
      <c r="AA609" s="27"/>
      <c r="AB609" s="27"/>
      <c r="AC609" s="27"/>
      <c r="AD609" s="27"/>
      <c r="AE609" s="27"/>
      <c r="AF609" s="93"/>
    </row>
    <row r="610" ht="13.5" customHeight="1">
      <c r="A610" s="175"/>
      <c r="B610" s="27"/>
      <c r="C610" s="27"/>
      <c r="D610" s="27"/>
      <c r="E610" s="27"/>
      <c r="F610" s="27"/>
      <c r="G610" s="27"/>
      <c r="H610" s="27"/>
      <c r="I610" s="27"/>
      <c r="J610" s="27"/>
      <c r="K610" s="27"/>
      <c r="L610" s="27"/>
      <c r="M610" s="27"/>
      <c r="N610" s="27"/>
      <c r="O610" s="27"/>
      <c r="P610" s="27"/>
      <c r="Q610" s="27"/>
      <c r="R610" s="27"/>
      <c r="S610" s="27"/>
      <c r="T610" s="27"/>
      <c r="U610" s="27"/>
      <c r="V610" s="27"/>
      <c r="W610" s="27"/>
      <c r="X610" s="27"/>
      <c r="Y610" s="27"/>
      <c r="Z610" s="27"/>
      <c r="AA610" s="27"/>
      <c r="AB610" s="27"/>
      <c r="AC610" s="27"/>
      <c r="AD610" s="27"/>
      <c r="AE610" s="27"/>
      <c r="AF610" s="93"/>
    </row>
    <row r="611" ht="13.5" customHeight="1">
      <c r="A611" s="175"/>
      <c r="B611" s="27"/>
      <c r="C611" s="27"/>
      <c r="D611" s="27"/>
      <c r="E611" s="27"/>
      <c r="F611" s="27"/>
      <c r="G611" s="27"/>
      <c r="H611" s="27"/>
      <c r="I611" s="27"/>
      <c r="J611" s="27"/>
      <c r="K611" s="27"/>
      <c r="L611" s="27"/>
      <c r="M611" s="27"/>
      <c r="N611" s="27"/>
      <c r="O611" s="27"/>
      <c r="P611" s="27"/>
      <c r="Q611" s="27"/>
      <c r="R611" s="27"/>
      <c r="S611" s="27"/>
      <c r="T611" s="27"/>
      <c r="U611" s="27"/>
      <c r="V611" s="27"/>
      <c r="W611" s="27"/>
      <c r="X611" s="27"/>
      <c r="Y611" s="27"/>
      <c r="Z611" s="27"/>
      <c r="AA611" s="27"/>
      <c r="AB611" s="27"/>
      <c r="AC611" s="27"/>
      <c r="AD611" s="27"/>
      <c r="AE611" s="27"/>
      <c r="AF611" s="93"/>
    </row>
    <row r="612" ht="13.5" customHeight="1">
      <c r="A612" s="175"/>
      <c r="B612" s="27"/>
      <c r="C612" s="27"/>
      <c r="D612" s="27"/>
      <c r="E612" s="27"/>
      <c r="F612" s="27"/>
      <c r="G612" s="27"/>
      <c r="H612" s="27"/>
      <c r="I612" s="27"/>
      <c r="J612" s="27"/>
      <c r="K612" s="27"/>
      <c r="L612" s="27"/>
      <c r="M612" s="27"/>
      <c r="N612" s="27"/>
      <c r="O612" s="27"/>
      <c r="P612" s="27"/>
      <c r="Q612" s="27"/>
      <c r="R612" s="27"/>
      <c r="S612" s="27"/>
      <c r="T612" s="27"/>
      <c r="U612" s="27"/>
      <c r="V612" s="27"/>
      <c r="W612" s="27"/>
      <c r="X612" s="27"/>
      <c r="Y612" s="27"/>
      <c r="Z612" s="27"/>
      <c r="AA612" s="27"/>
      <c r="AB612" s="27"/>
      <c r="AC612" s="27"/>
      <c r="AD612" s="27"/>
      <c r="AE612" s="27"/>
      <c r="AF612" s="93"/>
    </row>
    <row r="613" ht="13.5" customHeight="1">
      <c r="A613" s="175"/>
      <c r="B613" s="27"/>
      <c r="C613" s="27"/>
      <c r="D613" s="27"/>
      <c r="E613" s="27"/>
      <c r="F613" s="27"/>
      <c r="G613" s="27"/>
      <c r="H613" s="27"/>
      <c r="I613" s="27"/>
      <c r="J613" s="27"/>
      <c r="K613" s="27"/>
      <c r="L613" s="27"/>
      <c r="M613" s="27"/>
      <c r="N613" s="27"/>
      <c r="O613" s="27"/>
      <c r="P613" s="27"/>
      <c r="Q613" s="27"/>
      <c r="R613" s="27"/>
      <c r="S613" s="27"/>
      <c r="T613" s="27"/>
      <c r="U613" s="27"/>
      <c r="V613" s="27"/>
      <c r="W613" s="27"/>
      <c r="X613" s="27"/>
      <c r="Y613" s="27"/>
      <c r="Z613" s="27"/>
      <c r="AA613" s="27"/>
      <c r="AB613" s="27"/>
      <c r="AC613" s="27"/>
      <c r="AD613" s="27"/>
      <c r="AE613" s="27"/>
      <c r="AF613" s="93"/>
    </row>
    <row r="614" ht="13.5" customHeight="1">
      <c r="A614" s="175"/>
      <c r="B614" s="27"/>
      <c r="C614" s="27"/>
      <c r="D614" s="27"/>
      <c r="E614" s="27"/>
      <c r="F614" s="27"/>
      <c r="G614" s="27"/>
      <c r="H614" s="27"/>
      <c r="I614" s="27"/>
      <c r="J614" s="27"/>
      <c r="K614" s="27"/>
      <c r="L614" s="27"/>
      <c r="M614" s="27"/>
      <c r="N614" s="27"/>
      <c r="O614" s="27"/>
      <c r="P614" s="27"/>
      <c r="Q614" s="27"/>
      <c r="R614" s="27"/>
      <c r="S614" s="27"/>
      <c r="T614" s="27"/>
      <c r="U614" s="27"/>
      <c r="V614" s="27"/>
      <c r="W614" s="27"/>
      <c r="X614" s="27"/>
      <c r="Y614" s="27"/>
      <c r="Z614" s="27"/>
      <c r="AA614" s="27"/>
      <c r="AB614" s="27"/>
      <c r="AC614" s="27"/>
      <c r="AD614" s="27"/>
      <c r="AE614" s="27"/>
      <c r="AF614" s="93"/>
    </row>
    <row r="615" ht="13.5" customHeight="1">
      <c r="A615" s="175"/>
      <c r="B615" s="27"/>
      <c r="C615" s="27"/>
      <c r="D615" s="27"/>
      <c r="E615" s="27"/>
      <c r="F615" s="27"/>
      <c r="G615" s="27"/>
      <c r="H615" s="27"/>
      <c r="I615" s="27"/>
      <c r="J615" s="27"/>
      <c r="K615" s="27"/>
      <c r="L615" s="27"/>
      <c r="M615" s="27"/>
      <c r="N615" s="27"/>
      <c r="O615" s="27"/>
      <c r="P615" s="27"/>
      <c r="Q615" s="27"/>
      <c r="R615" s="27"/>
      <c r="S615" s="27"/>
      <c r="T615" s="27"/>
      <c r="U615" s="27"/>
      <c r="V615" s="27"/>
      <c r="W615" s="27"/>
      <c r="X615" s="27"/>
      <c r="Y615" s="27"/>
      <c r="Z615" s="27"/>
      <c r="AA615" s="27"/>
      <c r="AB615" s="27"/>
      <c r="AC615" s="27"/>
      <c r="AD615" s="27"/>
      <c r="AE615" s="27"/>
      <c r="AF615" s="93"/>
    </row>
    <row r="616" ht="13.5" customHeight="1">
      <c r="A616" s="175"/>
      <c r="B616" s="27"/>
      <c r="C616" s="27"/>
      <c r="D616" s="27"/>
      <c r="E616" s="27"/>
      <c r="F616" s="27"/>
      <c r="G616" s="27"/>
      <c r="H616" s="27"/>
      <c r="I616" s="27"/>
      <c r="J616" s="27"/>
      <c r="K616" s="27"/>
      <c r="L616" s="27"/>
      <c r="M616" s="27"/>
      <c r="N616" s="27"/>
      <c r="O616" s="27"/>
      <c r="P616" s="27"/>
      <c r="Q616" s="27"/>
      <c r="R616" s="27"/>
      <c r="S616" s="27"/>
      <c r="T616" s="27"/>
      <c r="U616" s="27"/>
      <c r="V616" s="27"/>
      <c r="W616" s="27"/>
      <c r="X616" s="27"/>
      <c r="Y616" s="27"/>
      <c r="Z616" s="27"/>
      <c r="AA616" s="27"/>
      <c r="AB616" s="27"/>
      <c r="AC616" s="27"/>
      <c r="AD616" s="27"/>
      <c r="AE616" s="27"/>
      <c r="AF616" s="93"/>
    </row>
    <row r="617" ht="13.5" customHeight="1">
      <c r="A617" s="175"/>
      <c r="B617" s="27"/>
      <c r="C617" s="27"/>
      <c r="D617" s="27"/>
      <c r="E617" s="27"/>
      <c r="F617" s="27"/>
      <c r="G617" s="27"/>
      <c r="H617" s="27"/>
      <c r="I617" s="27"/>
      <c r="J617" s="27"/>
      <c r="K617" s="27"/>
      <c r="L617" s="27"/>
      <c r="M617" s="27"/>
      <c r="N617" s="27"/>
      <c r="O617" s="27"/>
      <c r="P617" s="27"/>
      <c r="Q617" s="27"/>
      <c r="R617" s="27"/>
      <c r="S617" s="27"/>
      <c r="T617" s="27"/>
      <c r="U617" s="27"/>
      <c r="V617" s="27"/>
      <c r="W617" s="27"/>
      <c r="X617" s="27"/>
      <c r="Y617" s="27"/>
      <c r="Z617" s="27"/>
      <c r="AA617" s="27"/>
      <c r="AB617" s="27"/>
      <c r="AC617" s="27"/>
      <c r="AD617" s="27"/>
      <c r="AE617" s="27"/>
      <c r="AF617" s="93"/>
    </row>
    <row r="618" ht="13.5" customHeight="1">
      <c r="A618" s="175"/>
      <c r="B618" s="27"/>
      <c r="C618" s="27"/>
      <c r="D618" s="27"/>
      <c r="E618" s="27"/>
      <c r="F618" s="27"/>
      <c r="G618" s="27"/>
      <c r="H618" s="27"/>
      <c r="I618" s="27"/>
      <c r="J618" s="27"/>
      <c r="K618" s="27"/>
      <c r="L618" s="27"/>
      <c r="M618" s="27"/>
      <c r="N618" s="27"/>
      <c r="O618" s="27"/>
      <c r="P618" s="27"/>
      <c r="Q618" s="27"/>
      <c r="R618" s="27"/>
      <c r="S618" s="27"/>
      <c r="T618" s="27"/>
      <c r="U618" s="27"/>
      <c r="V618" s="27"/>
      <c r="W618" s="27"/>
      <c r="X618" s="27"/>
      <c r="Y618" s="27"/>
      <c r="Z618" s="27"/>
      <c r="AA618" s="27"/>
      <c r="AB618" s="27"/>
      <c r="AC618" s="27"/>
      <c r="AD618" s="27"/>
      <c r="AE618" s="27"/>
      <c r="AF618" s="93"/>
    </row>
    <row r="619" ht="13.5" customHeight="1">
      <c r="A619" s="175"/>
      <c r="B619" s="27"/>
      <c r="C619" s="27"/>
      <c r="D619" s="27"/>
      <c r="E619" s="27"/>
      <c r="F619" s="27"/>
      <c r="G619" s="27"/>
      <c r="H619" s="27"/>
      <c r="I619" s="27"/>
      <c r="J619" s="27"/>
      <c r="K619" s="27"/>
      <c r="L619" s="27"/>
      <c r="M619" s="27"/>
      <c r="N619" s="27"/>
      <c r="O619" s="27"/>
      <c r="P619" s="27"/>
      <c r="Q619" s="27"/>
      <c r="R619" s="27"/>
      <c r="S619" s="27"/>
      <c r="T619" s="27"/>
      <c r="U619" s="27"/>
      <c r="V619" s="27"/>
      <c r="W619" s="27"/>
      <c r="X619" s="27"/>
      <c r="Y619" s="27"/>
      <c r="Z619" s="27"/>
      <c r="AA619" s="27"/>
      <c r="AB619" s="27"/>
      <c r="AC619" s="27"/>
      <c r="AD619" s="27"/>
      <c r="AE619" s="27"/>
      <c r="AF619" s="93"/>
    </row>
    <row r="620" ht="13.5" customHeight="1">
      <c r="A620" s="175"/>
      <c r="B620" s="27"/>
      <c r="C620" s="27"/>
      <c r="D620" s="27"/>
      <c r="E620" s="27"/>
      <c r="F620" s="27"/>
      <c r="G620" s="27"/>
      <c r="H620" s="27"/>
      <c r="I620" s="27"/>
      <c r="J620" s="27"/>
      <c r="K620" s="27"/>
      <c r="L620" s="27"/>
      <c r="M620" s="27"/>
      <c r="N620" s="27"/>
      <c r="O620" s="27"/>
      <c r="P620" s="27"/>
      <c r="Q620" s="27"/>
      <c r="R620" s="27"/>
      <c r="S620" s="27"/>
      <c r="T620" s="27"/>
      <c r="U620" s="27"/>
      <c r="V620" s="27"/>
      <c r="W620" s="27"/>
      <c r="X620" s="27"/>
      <c r="Y620" s="27"/>
      <c r="Z620" s="27"/>
      <c r="AA620" s="27"/>
      <c r="AB620" s="27"/>
      <c r="AC620" s="27"/>
      <c r="AD620" s="27"/>
      <c r="AE620" s="27"/>
      <c r="AF620" s="93"/>
    </row>
    <row r="621" ht="13.5" customHeight="1">
      <c r="A621" s="175"/>
      <c r="B621" s="27"/>
      <c r="C621" s="27"/>
      <c r="D621" s="27"/>
      <c r="E621" s="27"/>
      <c r="F621" s="27"/>
      <c r="G621" s="27"/>
      <c r="H621" s="27"/>
      <c r="I621" s="27"/>
      <c r="J621" s="27"/>
      <c r="K621" s="27"/>
      <c r="L621" s="27"/>
      <c r="M621" s="27"/>
      <c r="N621" s="27"/>
      <c r="O621" s="27"/>
      <c r="P621" s="27"/>
      <c r="Q621" s="27"/>
      <c r="R621" s="27"/>
      <c r="S621" s="27"/>
      <c r="T621" s="27"/>
      <c r="U621" s="27"/>
      <c r="V621" s="27"/>
      <c r="W621" s="27"/>
      <c r="X621" s="27"/>
      <c r="Y621" s="27"/>
      <c r="Z621" s="27"/>
      <c r="AA621" s="27"/>
      <c r="AB621" s="27"/>
      <c r="AC621" s="27"/>
      <c r="AD621" s="27"/>
      <c r="AE621" s="27"/>
      <c r="AF621" s="93"/>
    </row>
    <row r="622" ht="13.5" customHeight="1">
      <c r="A622" s="175"/>
      <c r="B622" s="27"/>
      <c r="C622" s="27"/>
      <c r="D622" s="27"/>
      <c r="E622" s="27"/>
      <c r="F622" s="27"/>
      <c r="G622" s="27"/>
      <c r="H622" s="27"/>
      <c r="I622" s="27"/>
      <c r="J622" s="27"/>
      <c r="K622" s="27"/>
      <c r="L622" s="27"/>
      <c r="M622" s="27"/>
      <c r="N622" s="27"/>
      <c r="O622" s="27"/>
      <c r="P622" s="27"/>
      <c r="Q622" s="27"/>
      <c r="R622" s="27"/>
      <c r="S622" s="27"/>
      <c r="T622" s="27"/>
      <c r="U622" s="27"/>
      <c r="V622" s="27"/>
      <c r="W622" s="27"/>
      <c r="X622" s="27"/>
      <c r="Y622" s="27"/>
      <c r="Z622" s="27"/>
      <c r="AA622" s="27"/>
      <c r="AB622" s="27"/>
      <c r="AC622" s="27"/>
      <c r="AD622" s="27"/>
      <c r="AE622" s="27"/>
      <c r="AF622" s="93"/>
    </row>
    <row r="623" ht="13.5" customHeight="1">
      <c r="A623" s="175"/>
      <c r="B623" s="27"/>
      <c r="C623" s="27"/>
      <c r="D623" s="27"/>
      <c r="E623" s="27"/>
      <c r="F623" s="27"/>
      <c r="G623" s="27"/>
      <c r="H623" s="27"/>
      <c r="I623" s="27"/>
      <c r="J623" s="27"/>
      <c r="K623" s="27"/>
      <c r="L623" s="27"/>
      <c r="M623" s="27"/>
      <c r="N623" s="27"/>
      <c r="O623" s="27"/>
      <c r="P623" s="27"/>
      <c r="Q623" s="27"/>
      <c r="R623" s="27"/>
      <c r="S623" s="27"/>
      <c r="T623" s="27"/>
      <c r="U623" s="27"/>
      <c r="V623" s="27"/>
      <c r="W623" s="27"/>
      <c r="X623" s="27"/>
      <c r="Y623" s="27"/>
      <c r="Z623" s="27"/>
      <c r="AA623" s="27"/>
      <c r="AB623" s="27"/>
      <c r="AC623" s="27"/>
      <c r="AD623" s="27"/>
      <c r="AE623" s="27"/>
      <c r="AF623" s="93"/>
    </row>
    <row r="624" ht="13.5" customHeight="1">
      <c r="A624" s="175"/>
      <c r="B624" s="27"/>
      <c r="C624" s="27"/>
      <c r="D624" s="27"/>
      <c r="E624" s="27"/>
      <c r="F624" s="27"/>
      <c r="G624" s="27"/>
      <c r="H624" s="27"/>
      <c r="I624" s="27"/>
      <c r="J624" s="27"/>
      <c r="K624" s="27"/>
      <c r="L624" s="27"/>
      <c r="M624" s="27"/>
      <c r="N624" s="27"/>
      <c r="O624" s="27"/>
      <c r="P624" s="27"/>
      <c r="Q624" s="27"/>
      <c r="R624" s="27"/>
      <c r="S624" s="27"/>
      <c r="T624" s="27"/>
      <c r="U624" s="27"/>
      <c r="V624" s="27"/>
      <c r="W624" s="27"/>
      <c r="X624" s="27"/>
      <c r="Y624" s="27"/>
      <c r="Z624" s="27"/>
      <c r="AA624" s="27"/>
      <c r="AB624" s="27"/>
      <c r="AC624" s="27"/>
      <c r="AD624" s="27"/>
      <c r="AE624" s="27"/>
      <c r="AF624" s="93"/>
    </row>
    <row r="625" ht="13.5" customHeight="1">
      <c r="A625" s="175"/>
      <c r="B625" s="27"/>
      <c r="C625" s="27"/>
      <c r="D625" s="27"/>
      <c r="E625" s="27"/>
      <c r="F625" s="27"/>
      <c r="G625" s="27"/>
      <c r="H625" s="27"/>
      <c r="I625" s="27"/>
      <c r="J625" s="27"/>
      <c r="K625" s="27"/>
      <c r="L625" s="27"/>
      <c r="M625" s="27"/>
      <c r="N625" s="27"/>
      <c r="O625" s="27"/>
      <c r="P625" s="27"/>
      <c r="Q625" s="27"/>
      <c r="R625" s="27"/>
      <c r="S625" s="27"/>
      <c r="T625" s="27"/>
      <c r="U625" s="27"/>
      <c r="V625" s="27"/>
      <c r="W625" s="27"/>
      <c r="X625" s="27"/>
      <c r="Y625" s="27"/>
      <c r="Z625" s="27"/>
      <c r="AA625" s="27"/>
      <c r="AB625" s="27"/>
      <c r="AC625" s="27"/>
      <c r="AD625" s="27"/>
      <c r="AE625" s="27"/>
      <c r="AF625" s="93"/>
    </row>
    <row r="626" ht="13.5" customHeight="1">
      <c r="A626" s="175"/>
      <c r="B626" s="27"/>
      <c r="C626" s="27"/>
      <c r="D626" s="27"/>
      <c r="E626" s="27"/>
      <c r="F626" s="27"/>
      <c r="G626" s="27"/>
      <c r="H626" s="27"/>
      <c r="I626" s="27"/>
      <c r="J626" s="27"/>
      <c r="K626" s="27"/>
      <c r="L626" s="27"/>
      <c r="M626" s="27"/>
      <c r="N626" s="27"/>
      <c r="O626" s="27"/>
      <c r="P626" s="27"/>
      <c r="Q626" s="27"/>
      <c r="R626" s="27"/>
      <c r="S626" s="27"/>
      <c r="T626" s="27"/>
      <c r="U626" s="27"/>
      <c r="V626" s="27"/>
      <c r="W626" s="27"/>
      <c r="X626" s="27"/>
      <c r="Y626" s="27"/>
      <c r="Z626" s="27"/>
      <c r="AA626" s="27"/>
      <c r="AB626" s="27"/>
      <c r="AC626" s="27"/>
      <c r="AD626" s="27"/>
      <c r="AE626" s="27"/>
      <c r="AF626" s="93"/>
    </row>
    <row r="627" ht="13.5" customHeight="1">
      <c r="A627" s="175"/>
      <c r="B627" s="27"/>
      <c r="C627" s="27"/>
      <c r="D627" s="27"/>
      <c r="E627" s="27"/>
      <c r="F627" s="27"/>
      <c r="G627" s="27"/>
      <c r="H627" s="27"/>
      <c r="I627" s="27"/>
      <c r="J627" s="27"/>
      <c r="K627" s="27"/>
      <c r="L627" s="27"/>
      <c r="M627" s="27"/>
      <c r="N627" s="27"/>
      <c r="O627" s="27"/>
      <c r="P627" s="27"/>
      <c r="Q627" s="27"/>
      <c r="R627" s="27"/>
      <c r="S627" s="27"/>
      <c r="T627" s="27"/>
      <c r="U627" s="27"/>
      <c r="V627" s="27"/>
      <c r="W627" s="27"/>
      <c r="X627" s="27"/>
      <c r="Y627" s="27"/>
      <c r="Z627" s="27"/>
      <c r="AA627" s="27"/>
      <c r="AB627" s="27"/>
      <c r="AC627" s="27"/>
      <c r="AD627" s="27"/>
      <c r="AE627" s="27"/>
      <c r="AF627" s="93"/>
    </row>
    <row r="628" ht="13.5" customHeight="1">
      <c r="A628" s="175"/>
      <c r="B628" s="27"/>
      <c r="C628" s="27"/>
      <c r="D628" s="27"/>
      <c r="E628" s="27"/>
      <c r="F628" s="27"/>
      <c r="G628" s="27"/>
      <c r="H628" s="27"/>
      <c r="I628" s="27"/>
      <c r="J628" s="27"/>
      <c r="K628" s="27"/>
      <c r="L628" s="27"/>
      <c r="M628" s="27"/>
      <c r="N628" s="27"/>
      <c r="O628" s="27"/>
      <c r="P628" s="27"/>
      <c r="Q628" s="27"/>
      <c r="R628" s="27"/>
      <c r="S628" s="27"/>
      <c r="T628" s="27"/>
      <c r="U628" s="27"/>
      <c r="V628" s="27"/>
      <c r="W628" s="27"/>
      <c r="X628" s="27"/>
      <c r="Y628" s="27"/>
      <c r="Z628" s="27"/>
      <c r="AA628" s="27"/>
      <c r="AB628" s="27"/>
      <c r="AC628" s="27"/>
      <c r="AD628" s="27"/>
      <c r="AE628" s="27"/>
      <c r="AF628" s="93"/>
    </row>
    <row r="629" ht="13.5" customHeight="1">
      <c r="A629" s="175"/>
      <c r="B629" s="27"/>
      <c r="C629" s="27"/>
      <c r="D629" s="27"/>
      <c r="E629" s="27"/>
      <c r="F629" s="27"/>
      <c r="G629" s="27"/>
      <c r="H629" s="27"/>
      <c r="I629" s="27"/>
      <c r="J629" s="27"/>
      <c r="K629" s="27"/>
      <c r="L629" s="27"/>
      <c r="M629" s="27"/>
      <c r="N629" s="27"/>
      <c r="O629" s="27"/>
      <c r="P629" s="27"/>
      <c r="Q629" s="27"/>
      <c r="R629" s="27"/>
      <c r="S629" s="27"/>
      <c r="T629" s="27"/>
      <c r="U629" s="27"/>
      <c r="V629" s="27"/>
      <c r="W629" s="27"/>
      <c r="X629" s="27"/>
      <c r="Y629" s="27"/>
      <c r="Z629" s="27"/>
      <c r="AA629" s="27"/>
      <c r="AB629" s="27"/>
      <c r="AC629" s="27"/>
      <c r="AD629" s="27"/>
      <c r="AE629" s="27"/>
      <c r="AF629" s="93"/>
    </row>
    <row r="630" ht="13.5" customHeight="1">
      <c r="A630" s="175"/>
      <c r="B630" s="27"/>
      <c r="C630" s="27"/>
      <c r="D630" s="27"/>
      <c r="E630" s="27"/>
      <c r="F630" s="27"/>
      <c r="G630" s="27"/>
      <c r="H630" s="27"/>
      <c r="I630" s="27"/>
      <c r="J630" s="27"/>
      <c r="K630" s="27"/>
      <c r="L630" s="27"/>
      <c r="M630" s="27"/>
      <c r="N630" s="27"/>
      <c r="O630" s="27"/>
      <c r="P630" s="27"/>
      <c r="Q630" s="27"/>
      <c r="R630" s="27"/>
      <c r="S630" s="27"/>
      <c r="T630" s="27"/>
      <c r="U630" s="27"/>
      <c r="V630" s="27"/>
      <c r="W630" s="27"/>
      <c r="X630" s="27"/>
      <c r="Y630" s="27"/>
      <c r="Z630" s="27"/>
      <c r="AA630" s="27"/>
      <c r="AB630" s="27"/>
      <c r="AC630" s="27"/>
      <c r="AD630" s="27"/>
      <c r="AE630" s="27"/>
      <c r="AF630" s="93"/>
    </row>
    <row r="631" ht="13.5" customHeight="1">
      <c r="A631" s="175"/>
      <c r="B631" s="27"/>
      <c r="C631" s="27"/>
      <c r="D631" s="27"/>
      <c r="E631" s="27"/>
      <c r="F631" s="27"/>
      <c r="G631" s="27"/>
      <c r="H631" s="27"/>
      <c r="I631" s="27"/>
      <c r="J631" s="27"/>
      <c r="K631" s="27"/>
      <c r="L631" s="27"/>
      <c r="M631" s="27"/>
      <c r="N631" s="27"/>
      <c r="O631" s="27"/>
      <c r="P631" s="27"/>
      <c r="Q631" s="27"/>
      <c r="R631" s="27"/>
      <c r="S631" s="27"/>
      <c r="T631" s="27"/>
      <c r="U631" s="27"/>
      <c r="V631" s="27"/>
      <c r="W631" s="27"/>
      <c r="X631" s="27"/>
      <c r="Y631" s="27"/>
      <c r="Z631" s="27"/>
      <c r="AA631" s="27"/>
      <c r="AB631" s="27"/>
      <c r="AC631" s="27"/>
      <c r="AD631" s="27"/>
      <c r="AE631" s="27"/>
      <c r="AF631" s="93"/>
    </row>
    <row r="632" ht="13.5" customHeight="1">
      <c r="A632" s="175"/>
      <c r="B632" s="27"/>
      <c r="C632" s="27"/>
      <c r="D632" s="27"/>
      <c r="E632" s="27"/>
      <c r="F632" s="27"/>
      <c r="G632" s="27"/>
      <c r="H632" s="27"/>
      <c r="I632" s="27"/>
      <c r="J632" s="27"/>
      <c r="K632" s="27"/>
      <c r="L632" s="27"/>
      <c r="M632" s="27"/>
      <c r="N632" s="27"/>
      <c r="O632" s="27"/>
      <c r="P632" s="27"/>
      <c r="Q632" s="27"/>
      <c r="R632" s="27"/>
      <c r="S632" s="27"/>
      <c r="T632" s="27"/>
      <c r="U632" s="27"/>
      <c r="V632" s="27"/>
      <c r="W632" s="27"/>
      <c r="X632" s="27"/>
      <c r="Y632" s="27"/>
      <c r="Z632" s="27"/>
      <c r="AA632" s="27"/>
      <c r="AB632" s="27"/>
      <c r="AC632" s="27"/>
      <c r="AD632" s="27"/>
      <c r="AE632" s="27"/>
      <c r="AF632" s="93"/>
    </row>
    <row r="633" ht="13.5" customHeight="1">
      <c r="A633" s="175"/>
      <c r="B633" s="27"/>
      <c r="C633" s="27"/>
      <c r="D633" s="27"/>
      <c r="E633" s="27"/>
      <c r="F633" s="27"/>
      <c r="G633" s="27"/>
      <c r="H633" s="27"/>
      <c r="I633" s="27"/>
      <c r="J633" s="27"/>
      <c r="K633" s="27"/>
      <c r="L633" s="27"/>
      <c r="M633" s="27"/>
      <c r="N633" s="27"/>
      <c r="O633" s="27"/>
      <c r="P633" s="27"/>
      <c r="Q633" s="27"/>
      <c r="R633" s="27"/>
      <c r="S633" s="27"/>
      <c r="T633" s="27"/>
      <c r="U633" s="27"/>
      <c r="V633" s="27"/>
      <c r="W633" s="27"/>
      <c r="X633" s="27"/>
      <c r="Y633" s="27"/>
      <c r="Z633" s="27"/>
      <c r="AA633" s="27"/>
      <c r="AB633" s="27"/>
      <c r="AC633" s="27"/>
      <c r="AD633" s="27"/>
      <c r="AE633" s="27"/>
      <c r="AF633" s="93"/>
    </row>
    <row r="634" ht="13.5" customHeight="1">
      <c r="A634" s="175"/>
      <c r="B634" s="27"/>
      <c r="C634" s="27"/>
      <c r="D634" s="27"/>
      <c r="E634" s="27"/>
      <c r="F634" s="27"/>
      <c r="G634" s="27"/>
      <c r="H634" s="27"/>
      <c r="I634" s="27"/>
      <c r="J634" s="27"/>
      <c r="K634" s="27"/>
      <c r="L634" s="27"/>
      <c r="M634" s="27"/>
      <c r="N634" s="27"/>
      <c r="O634" s="27"/>
      <c r="P634" s="27"/>
      <c r="Q634" s="27"/>
      <c r="R634" s="27"/>
      <c r="S634" s="27"/>
      <c r="T634" s="27"/>
      <c r="U634" s="27"/>
      <c r="V634" s="27"/>
      <c r="W634" s="27"/>
      <c r="X634" s="27"/>
      <c r="Y634" s="27"/>
      <c r="Z634" s="27"/>
      <c r="AA634" s="27"/>
      <c r="AB634" s="27"/>
      <c r="AC634" s="27"/>
      <c r="AD634" s="27"/>
      <c r="AE634" s="27"/>
      <c r="AF634" s="93"/>
    </row>
    <row r="635" ht="13.5" customHeight="1">
      <c r="A635" s="175"/>
      <c r="B635" s="27"/>
      <c r="C635" s="27"/>
      <c r="D635" s="27"/>
      <c r="E635" s="27"/>
      <c r="F635" s="27"/>
      <c r="G635" s="27"/>
      <c r="H635" s="27"/>
      <c r="I635" s="27"/>
      <c r="J635" s="27"/>
      <c r="K635" s="27"/>
      <c r="L635" s="27"/>
      <c r="M635" s="27"/>
      <c r="N635" s="27"/>
      <c r="O635" s="27"/>
      <c r="P635" s="27"/>
      <c r="Q635" s="27"/>
      <c r="R635" s="27"/>
      <c r="S635" s="27"/>
      <c r="T635" s="27"/>
      <c r="U635" s="27"/>
      <c r="V635" s="27"/>
      <c r="W635" s="27"/>
      <c r="X635" s="27"/>
      <c r="Y635" s="27"/>
      <c r="Z635" s="27"/>
      <c r="AA635" s="27"/>
      <c r="AB635" s="27"/>
      <c r="AC635" s="27"/>
      <c r="AD635" s="27"/>
      <c r="AE635" s="27"/>
      <c r="AF635" s="93"/>
    </row>
    <row r="636" ht="13.5" customHeight="1">
      <c r="A636" s="175"/>
      <c r="B636" s="27"/>
      <c r="C636" s="27"/>
      <c r="D636" s="27"/>
      <c r="E636" s="27"/>
      <c r="F636" s="27"/>
      <c r="G636" s="27"/>
      <c r="H636" s="27"/>
      <c r="I636" s="27"/>
      <c r="J636" s="27"/>
      <c r="K636" s="27"/>
      <c r="L636" s="27"/>
      <c r="M636" s="27"/>
      <c r="N636" s="27"/>
      <c r="O636" s="27"/>
      <c r="P636" s="27"/>
      <c r="Q636" s="27"/>
      <c r="R636" s="27"/>
      <c r="S636" s="27"/>
      <c r="T636" s="27"/>
      <c r="U636" s="27"/>
      <c r="V636" s="27"/>
      <c r="W636" s="27"/>
      <c r="X636" s="27"/>
      <c r="Y636" s="27"/>
      <c r="Z636" s="27"/>
      <c r="AA636" s="27"/>
      <c r="AB636" s="27"/>
      <c r="AC636" s="27"/>
      <c r="AD636" s="27"/>
      <c r="AE636" s="27"/>
      <c r="AF636" s="93"/>
    </row>
    <row r="637" ht="13.5" customHeight="1">
      <c r="A637" s="175"/>
      <c r="B637" s="27"/>
      <c r="C637" s="27"/>
      <c r="D637" s="27"/>
      <c r="E637" s="27"/>
      <c r="F637" s="27"/>
      <c r="G637" s="27"/>
      <c r="H637" s="27"/>
      <c r="I637" s="27"/>
      <c r="J637" s="27"/>
      <c r="K637" s="27"/>
      <c r="L637" s="27"/>
      <c r="M637" s="27"/>
      <c r="N637" s="27"/>
      <c r="O637" s="27"/>
      <c r="P637" s="27"/>
      <c r="Q637" s="27"/>
      <c r="R637" s="27"/>
      <c r="S637" s="27"/>
      <c r="T637" s="27"/>
      <c r="U637" s="27"/>
      <c r="V637" s="27"/>
      <c r="W637" s="27"/>
      <c r="X637" s="27"/>
      <c r="Y637" s="27"/>
      <c r="Z637" s="27"/>
      <c r="AA637" s="27"/>
      <c r="AB637" s="27"/>
      <c r="AC637" s="27"/>
      <c r="AD637" s="27"/>
      <c r="AE637" s="27"/>
      <c r="AF637" s="93"/>
    </row>
    <row r="638" ht="13.5" customHeight="1">
      <c r="A638" s="175"/>
      <c r="B638" s="27"/>
      <c r="C638" s="27"/>
      <c r="D638" s="27"/>
      <c r="E638" s="27"/>
      <c r="F638" s="27"/>
      <c r="G638" s="27"/>
      <c r="H638" s="27"/>
      <c r="I638" s="27"/>
      <c r="J638" s="27"/>
      <c r="K638" s="27"/>
      <c r="L638" s="27"/>
      <c r="M638" s="27"/>
      <c r="N638" s="27"/>
      <c r="O638" s="27"/>
      <c r="P638" s="27"/>
      <c r="Q638" s="27"/>
      <c r="R638" s="27"/>
      <c r="S638" s="27"/>
      <c r="T638" s="27"/>
      <c r="U638" s="27"/>
      <c r="V638" s="27"/>
      <c r="W638" s="27"/>
      <c r="X638" s="27"/>
      <c r="Y638" s="27"/>
      <c r="Z638" s="27"/>
      <c r="AA638" s="27"/>
      <c r="AB638" s="27"/>
      <c r="AC638" s="27"/>
      <c r="AD638" s="27"/>
      <c r="AE638" s="27"/>
      <c r="AF638" s="93"/>
    </row>
    <row r="639" ht="13.5" customHeight="1">
      <c r="A639" s="175"/>
      <c r="B639" s="27"/>
      <c r="C639" s="27"/>
      <c r="D639" s="27"/>
      <c r="E639" s="27"/>
      <c r="F639" s="27"/>
      <c r="G639" s="27"/>
      <c r="H639" s="27"/>
      <c r="I639" s="27"/>
      <c r="J639" s="27"/>
      <c r="K639" s="27"/>
      <c r="L639" s="27"/>
      <c r="M639" s="27"/>
      <c r="N639" s="27"/>
      <c r="O639" s="27"/>
      <c r="P639" s="27"/>
      <c r="Q639" s="27"/>
      <c r="R639" s="27"/>
      <c r="S639" s="27"/>
      <c r="T639" s="27"/>
      <c r="U639" s="27"/>
      <c r="V639" s="27"/>
      <c r="W639" s="27"/>
      <c r="X639" s="27"/>
      <c r="Y639" s="27"/>
      <c r="Z639" s="27"/>
      <c r="AA639" s="27"/>
      <c r="AB639" s="27"/>
      <c r="AC639" s="27"/>
      <c r="AD639" s="27"/>
      <c r="AE639" s="27"/>
      <c r="AF639" s="93"/>
    </row>
    <row r="640" ht="13.5" customHeight="1">
      <c r="A640" s="175"/>
      <c r="B640" s="27"/>
      <c r="C640" s="27"/>
      <c r="D640" s="27"/>
      <c r="E640" s="27"/>
      <c r="F640" s="27"/>
      <c r="G640" s="27"/>
      <c r="H640" s="27"/>
      <c r="I640" s="27"/>
      <c r="J640" s="27"/>
      <c r="K640" s="27"/>
      <c r="L640" s="27"/>
      <c r="M640" s="27"/>
      <c r="N640" s="27"/>
      <c r="O640" s="27"/>
      <c r="P640" s="27"/>
      <c r="Q640" s="27"/>
      <c r="R640" s="27"/>
      <c r="S640" s="27"/>
      <c r="T640" s="27"/>
      <c r="U640" s="27"/>
      <c r="V640" s="27"/>
      <c r="W640" s="27"/>
      <c r="X640" s="27"/>
      <c r="Y640" s="27"/>
      <c r="Z640" s="27"/>
      <c r="AA640" s="27"/>
      <c r="AB640" s="27"/>
      <c r="AC640" s="27"/>
      <c r="AD640" s="27"/>
      <c r="AE640" s="27"/>
      <c r="AF640" s="93"/>
    </row>
    <row r="641" ht="13.5" customHeight="1">
      <c r="A641" s="175"/>
      <c r="B641" s="27"/>
      <c r="C641" s="27"/>
      <c r="D641" s="27"/>
      <c r="E641" s="27"/>
      <c r="F641" s="27"/>
      <c r="G641" s="27"/>
      <c r="H641" s="27"/>
      <c r="I641" s="27"/>
      <c r="J641" s="27"/>
      <c r="K641" s="27"/>
      <c r="L641" s="27"/>
      <c r="M641" s="27"/>
      <c r="N641" s="27"/>
      <c r="O641" s="27"/>
      <c r="P641" s="27"/>
      <c r="Q641" s="27"/>
      <c r="R641" s="27"/>
      <c r="S641" s="27"/>
      <c r="T641" s="27"/>
      <c r="U641" s="27"/>
      <c r="V641" s="27"/>
      <c r="W641" s="27"/>
      <c r="X641" s="27"/>
      <c r="Y641" s="27"/>
      <c r="Z641" s="27"/>
      <c r="AA641" s="27"/>
      <c r="AB641" s="27"/>
      <c r="AC641" s="27"/>
      <c r="AD641" s="27"/>
      <c r="AE641" s="27"/>
      <c r="AF641" s="93"/>
    </row>
    <row r="642" ht="13.5" customHeight="1">
      <c r="A642" s="175"/>
      <c r="B642" s="27"/>
      <c r="C642" s="27"/>
      <c r="D642" s="27"/>
      <c r="E642" s="27"/>
      <c r="F642" s="27"/>
      <c r="G642" s="27"/>
      <c r="H642" s="27"/>
      <c r="I642" s="27"/>
      <c r="J642" s="27"/>
      <c r="K642" s="27"/>
      <c r="L642" s="27"/>
      <c r="M642" s="27"/>
      <c r="N642" s="27"/>
      <c r="O642" s="27"/>
      <c r="P642" s="27"/>
      <c r="Q642" s="27"/>
      <c r="R642" s="27"/>
      <c r="S642" s="27"/>
      <c r="T642" s="27"/>
      <c r="U642" s="27"/>
      <c r="V642" s="27"/>
      <c r="W642" s="27"/>
      <c r="X642" s="27"/>
      <c r="Y642" s="27"/>
      <c r="Z642" s="27"/>
      <c r="AA642" s="27"/>
      <c r="AB642" s="27"/>
      <c r="AC642" s="27"/>
      <c r="AD642" s="27"/>
      <c r="AE642" s="27"/>
      <c r="AF642" s="93"/>
    </row>
    <row r="643" ht="13.5" customHeight="1">
      <c r="A643" s="175"/>
      <c r="B643" s="27"/>
      <c r="C643" s="27"/>
      <c r="D643" s="27"/>
      <c r="E643" s="27"/>
      <c r="F643" s="27"/>
      <c r="G643" s="27"/>
      <c r="H643" s="27"/>
      <c r="I643" s="27"/>
      <c r="J643" s="27"/>
      <c r="K643" s="27"/>
      <c r="L643" s="27"/>
      <c r="M643" s="27"/>
      <c r="N643" s="27"/>
      <c r="O643" s="27"/>
      <c r="P643" s="27"/>
      <c r="Q643" s="27"/>
      <c r="R643" s="27"/>
      <c r="S643" s="27"/>
      <c r="T643" s="27"/>
      <c r="U643" s="27"/>
      <c r="V643" s="27"/>
      <c r="W643" s="27"/>
      <c r="X643" s="27"/>
      <c r="Y643" s="27"/>
      <c r="Z643" s="27"/>
      <c r="AA643" s="27"/>
      <c r="AB643" s="27"/>
      <c r="AC643" s="27"/>
      <c r="AD643" s="27"/>
      <c r="AE643" s="27"/>
      <c r="AF643" s="93"/>
    </row>
    <row r="644" ht="13.5" customHeight="1">
      <c r="A644" s="175"/>
      <c r="B644" s="27"/>
      <c r="C644" s="27"/>
      <c r="D644" s="27"/>
      <c r="E644" s="27"/>
      <c r="F644" s="27"/>
      <c r="G644" s="27"/>
      <c r="H644" s="27"/>
      <c r="I644" s="27"/>
      <c r="J644" s="27"/>
      <c r="K644" s="27"/>
      <c r="L644" s="27"/>
      <c r="M644" s="27"/>
      <c r="N644" s="27"/>
      <c r="O644" s="27"/>
      <c r="P644" s="27"/>
      <c r="Q644" s="27"/>
      <c r="R644" s="27"/>
      <c r="S644" s="27"/>
      <c r="T644" s="27"/>
      <c r="U644" s="27"/>
      <c r="V644" s="27"/>
      <c r="W644" s="27"/>
      <c r="X644" s="27"/>
      <c r="Y644" s="27"/>
      <c r="Z644" s="27"/>
      <c r="AA644" s="27"/>
      <c r="AB644" s="27"/>
      <c r="AC644" s="27"/>
      <c r="AD644" s="27"/>
      <c r="AE644" s="27"/>
      <c r="AF644" s="93"/>
    </row>
    <row r="645" ht="13.5" customHeight="1">
      <c r="A645" s="175"/>
      <c r="B645" s="27"/>
      <c r="C645" s="27"/>
      <c r="D645" s="27"/>
      <c r="E645" s="27"/>
      <c r="F645" s="27"/>
      <c r="G645" s="27"/>
      <c r="H645" s="27"/>
      <c r="I645" s="27"/>
      <c r="J645" s="27"/>
      <c r="K645" s="27"/>
      <c r="L645" s="27"/>
      <c r="M645" s="27"/>
      <c r="N645" s="27"/>
      <c r="O645" s="27"/>
      <c r="P645" s="27"/>
      <c r="Q645" s="27"/>
      <c r="R645" s="27"/>
      <c r="S645" s="27"/>
      <c r="T645" s="27"/>
      <c r="U645" s="27"/>
      <c r="V645" s="27"/>
      <c r="W645" s="27"/>
      <c r="X645" s="27"/>
      <c r="Y645" s="27"/>
      <c r="Z645" s="27"/>
      <c r="AA645" s="27"/>
      <c r="AB645" s="27"/>
      <c r="AC645" s="27"/>
      <c r="AD645" s="27"/>
      <c r="AE645" s="27"/>
      <c r="AF645" s="93"/>
    </row>
    <row r="646" ht="13.5" customHeight="1">
      <c r="A646" s="175"/>
      <c r="B646" s="27"/>
      <c r="C646" s="27"/>
      <c r="D646" s="27"/>
      <c r="E646" s="27"/>
      <c r="F646" s="27"/>
      <c r="G646" s="27"/>
      <c r="H646" s="27"/>
      <c r="I646" s="27"/>
      <c r="J646" s="27"/>
      <c r="K646" s="27"/>
      <c r="L646" s="27"/>
      <c r="M646" s="27"/>
      <c r="N646" s="27"/>
      <c r="O646" s="27"/>
      <c r="P646" s="27"/>
      <c r="Q646" s="27"/>
      <c r="R646" s="27"/>
      <c r="S646" s="27"/>
      <c r="T646" s="27"/>
      <c r="U646" s="27"/>
      <c r="V646" s="27"/>
      <c r="W646" s="27"/>
      <c r="X646" s="27"/>
      <c r="Y646" s="27"/>
      <c r="Z646" s="27"/>
      <c r="AA646" s="27"/>
      <c r="AB646" s="27"/>
      <c r="AC646" s="27"/>
      <c r="AD646" s="27"/>
      <c r="AE646" s="27"/>
      <c r="AF646" s="93"/>
    </row>
    <row r="647" ht="13.5" customHeight="1">
      <c r="A647" s="175"/>
      <c r="B647" s="27"/>
      <c r="C647" s="27"/>
      <c r="D647" s="27"/>
      <c r="E647" s="27"/>
      <c r="F647" s="27"/>
      <c r="G647" s="27"/>
      <c r="H647" s="27"/>
      <c r="I647" s="27"/>
      <c r="J647" s="27"/>
      <c r="K647" s="27"/>
      <c r="L647" s="27"/>
      <c r="M647" s="27"/>
      <c r="N647" s="27"/>
      <c r="O647" s="27"/>
      <c r="P647" s="27"/>
      <c r="Q647" s="27"/>
      <c r="R647" s="27"/>
      <c r="S647" s="27"/>
      <c r="T647" s="27"/>
      <c r="U647" s="27"/>
      <c r="V647" s="27"/>
      <c r="W647" s="27"/>
      <c r="X647" s="27"/>
      <c r="Y647" s="27"/>
      <c r="Z647" s="27"/>
      <c r="AA647" s="27"/>
      <c r="AB647" s="27"/>
      <c r="AC647" s="27"/>
      <c r="AD647" s="27"/>
      <c r="AE647" s="27"/>
      <c r="AF647" s="93"/>
    </row>
    <row r="648" ht="13.5" customHeight="1">
      <c r="A648" s="175"/>
      <c r="B648" s="27"/>
      <c r="C648" s="27"/>
      <c r="D648" s="27"/>
      <c r="E648" s="27"/>
      <c r="F648" s="27"/>
      <c r="G648" s="27"/>
      <c r="H648" s="27"/>
      <c r="I648" s="27"/>
      <c r="J648" s="27"/>
      <c r="K648" s="27"/>
      <c r="L648" s="27"/>
      <c r="M648" s="27"/>
      <c r="N648" s="27"/>
      <c r="O648" s="27"/>
      <c r="P648" s="27"/>
      <c r="Q648" s="27"/>
      <c r="R648" s="27"/>
      <c r="S648" s="27"/>
      <c r="T648" s="27"/>
      <c r="U648" s="27"/>
      <c r="V648" s="27"/>
      <c r="W648" s="27"/>
      <c r="X648" s="27"/>
      <c r="Y648" s="27"/>
      <c r="Z648" s="27"/>
      <c r="AA648" s="27"/>
      <c r="AB648" s="27"/>
      <c r="AC648" s="27"/>
      <c r="AD648" s="27"/>
      <c r="AE648" s="27"/>
      <c r="AF648" s="93"/>
    </row>
    <row r="649" ht="13.5" customHeight="1">
      <c r="A649" s="175"/>
      <c r="B649" s="27"/>
      <c r="C649" s="27"/>
      <c r="D649" s="27"/>
      <c r="E649" s="27"/>
      <c r="F649" s="27"/>
      <c r="G649" s="27"/>
      <c r="H649" s="27"/>
      <c r="I649" s="27"/>
      <c r="J649" s="27"/>
      <c r="K649" s="27"/>
      <c r="L649" s="27"/>
      <c r="M649" s="27"/>
      <c r="N649" s="27"/>
      <c r="O649" s="27"/>
      <c r="P649" s="27"/>
      <c r="Q649" s="27"/>
      <c r="R649" s="27"/>
      <c r="S649" s="27"/>
      <c r="T649" s="27"/>
      <c r="U649" s="27"/>
      <c r="V649" s="27"/>
      <c r="W649" s="27"/>
      <c r="X649" s="27"/>
      <c r="Y649" s="27"/>
      <c r="Z649" s="27"/>
      <c r="AA649" s="27"/>
      <c r="AB649" s="27"/>
      <c r="AC649" s="27"/>
      <c r="AD649" s="27"/>
      <c r="AE649" s="27"/>
      <c r="AF649" s="93"/>
    </row>
    <row r="650" ht="13.5" customHeight="1">
      <c r="A650" s="175"/>
      <c r="B650" s="27"/>
      <c r="C650" s="27"/>
      <c r="D650" s="27"/>
      <c r="E650" s="27"/>
      <c r="F650" s="27"/>
      <c r="G650" s="27"/>
      <c r="H650" s="27"/>
      <c r="I650" s="27"/>
      <c r="J650" s="27"/>
      <c r="K650" s="27"/>
      <c r="L650" s="27"/>
      <c r="M650" s="27"/>
      <c r="N650" s="27"/>
      <c r="O650" s="27"/>
      <c r="P650" s="27"/>
      <c r="Q650" s="27"/>
      <c r="R650" s="27"/>
      <c r="S650" s="27"/>
      <c r="T650" s="27"/>
      <c r="U650" s="27"/>
      <c r="V650" s="27"/>
      <c r="W650" s="27"/>
      <c r="X650" s="27"/>
      <c r="Y650" s="27"/>
      <c r="Z650" s="27"/>
      <c r="AA650" s="27"/>
      <c r="AB650" s="27"/>
      <c r="AC650" s="27"/>
      <c r="AD650" s="27"/>
      <c r="AE650" s="27"/>
      <c r="AF650" s="93"/>
    </row>
    <row r="651" ht="13.5" customHeight="1">
      <c r="A651" s="175"/>
      <c r="B651" s="27"/>
      <c r="C651" s="27"/>
      <c r="D651" s="27"/>
      <c r="E651" s="27"/>
      <c r="F651" s="27"/>
      <c r="G651" s="27"/>
      <c r="H651" s="27"/>
      <c r="I651" s="27"/>
      <c r="J651" s="27"/>
      <c r="K651" s="27"/>
      <c r="L651" s="27"/>
      <c r="M651" s="27"/>
      <c r="N651" s="27"/>
      <c r="O651" s="27"/>
      <c r="P651" s="27"/>
      <c r="Q651" s="27"/>
      <c r="R651" s="27"/>
      <c r="S651" s="27"/>
      <c r="T651" s="27"/>
      <c r="U651" s="27"/>
      <c r="V651" s="27"/>
      <c r="W651" s="27"/>
      <c r="X651" s="27"/>
      <c r="Y651" s="27"/>
      <c r="Z651" s="27"/>
      <c r="AA651" s="27"/>
      <c r="AB651" s="27"/>
      <c r="AC651" s="27"/>
      <c r="AD651" s="27"/>
      <c r="AE651" s="27"/>
      <c r="AF651" s="93"/>
    </row>
    <row r="652" ht="13.5" customHeight="1">
      <c r="A652" s="175"/>
      <c r="B652" s="27"/>
      <c r="C652" s="27"/>
      <c r="D652" s="27"/>
      <c r="E652" s="27"/>
      <c r="F652" s="27"/>
      <c r="G652" s="27"/>
      <c r="H652" s="27"/>
      <c r="I652" s="27"/>
      <c r="J652" s="27"/>
      <c r="K652" s="27"/>
      <c r="L652" s="27"/>
      <c r="M652" s="27"/>
      <c r="N652" s="27"/>
      <c r="O652" s="27"/>
      <c r="P652" s="27"/>
      <c r="Q652" s="27"/>
      <c r="R652" s="27"/>
      <c r="S652" s="27"/>
      <c r="T652" s="27"/>
      <c r="U652" s="27"/>
      <c r="V652" s="27"/>
      <c r="W652" s="27"/>
      <c r="X652" s="27"/>
      <c r="Y652" s="27"/>
      <c r="Z652" s="27"/>
      <c r="AA652" s="27"/>
      <c r="AB652" s="27"/>
      <c r="AC652" s="27"/>
      <c r="AD652" s="27"/>
      <c r="AE652" s="27"/>
      <c r="AF652" s="93"/>
    </row>
    <row r="653" ht="13.5" customHeight="1">
      <c r="A653" s="175"/>
      <c r="B653" s="27"/>
      <c r="C653" s="27"/>
      <c r="D653" s="27"/>
      <c r="E653" s="27"/>
      <c r="F653" s="27"/>
      <c r="G653" s="27"/>
      <c r="H653" s="27"/>
      <c r="I653" s="27"/>
      <c r="J653" s="27"/>
      <c r="K653" s="27"/>
      <c r="L653" s="27"/>
      <c r="M653" s="27"/>
      <c r="N653" s="27"/>
      <c r="O653" s="27"/>
      <c r="P653" s="27"/>
      <c r="Q653" s="27"/>
      <c r="R653" s="27"/>
      <c r="S653" s="27"/>
      <c r="T653" s="27"/>
      <c r="U653" s="27"/>
      <c r="V653" s="27"/>
      <c r="W653" s="27"/>
      <c r="X653" s="27"/>
      <c r="Y653" s="27"/>
      <c r="Z653" s="27"/>
      <c r="AA653" s="27"/>
      <c r="AB653" s="27"/>
      <c r="AC653" s="27"/>
      <c r="AD653" s="27"/>
      <c r="AE653" s="27"/>
      <c r="AF653" s="93"/>
    </row>
    <row r="654" ht="13.5" customHeight="1">
      <c r="A654" s="175"/>
      <c r="B654" s="27"/>
      <c r="C654" s="27"/>
      <c r="D654" s="27"/>
      <c r="E654" s="27"/>
      <c r="F654" s="27"/>
      <c r="G654" s="27"/>
      <c r="H654" s="27"/>
      <c r="I654" s="27"/>
      <c r="J654" s="27"/>
      <c r="K654" s="27"/>
      <c r="L654" s="27"/>
      <c r="M654" s="27"/>
      <c r="N654" s="27"/>
      <c r="O654" s="27"/>
      <c r="P654" s="27"/>
      <c r="Q654" s="27"/>
      <c r="R654" s="27"/>
      <c r="S654" s="27"/>
      <c r="T654" s="27"/>
      <c r="U654" s="27"/>
      <c r="V654" s="27"/>
      <c r="W654" s="27"/>
      <c r="X654" s="27"/>
      <c r="Y654" s="27"/>
      <c r="Z654" s="27"/>
      <c r="AA654" s="27"/>
      <c r="AB654" s="27"/>
      <c r="AC654" s="27"/>
      <c r="AD654" s="27"/>
      <c r="AE654" s="27"/>
      <c r="AF654" s="93"/>
    </row>
    <row r="655" ht="13.5" customHeight="1">
      <c r="A655" s="175"/>
      <c r="B655" s="27"/>
      <c r="C655" s="27"/>
      <c r="D655" s="27"/>
      <c r="E655" s="27"/>
      <c r="F655" s="27"/>
      <c r="G655" s="27"/>
      <c r="H655" s="27"/>
      <c r="I655" s="27"/>
      <c r="J655" s="27"/>
      <c r="K655" s="27"/>
      <c r="L655" s="27"/>
      <c r="M655" s="27"/>
      <c r="N655" s="27"/>
      <c r="O655" s="27"/>
      <c r="P655" s="27"/>
      <c r="Q655" s="27"/>
      <c r="R655" s="27"/>
      <c r="S655" s="27"/>
      <c r="T655" s="27"/>
      <c r="U655" s="27"/>
      <c r="V655" s="27"/>
      <c r="W655" s="27"/>
      <c r="X655" s="27"/>
      <c r="Y655" s="27"/>
      <c r="Z655" s="27"/>
      <c r="AA655" s="27"/>
      <c r="AB655" s="27"/>
      <c r="AC655" s="27"/>
      <c r="AD655" s="27"/>
      <c r="AE655" s="27"/>
      <c r="AF655" s="93"/>
    </row>
    <row r="656" ht="13.5" customHeight="1">
      <c r="A656" s="175"/>
      <c r="B656" s="27"/>
      <c r="C656" s="27"/>
      <c r="D656" s="27"/>
      <c r="E656" s="27"/>
      <c r="F656" s="27"/>
      <c r="G656" s="27"/>
      <c r="H656" s="27"/>
      <c r="I656" s="27"/>
      <c r="J656" s="27"/>
      <c r="K656" s="27"/>
      <c r="L656" s="27"/>
      <c r="M656" s="27"/>
      <c r="N656" s="27"/>
      <c r="O656" s="27"/>
      <c r="P656" s="27"/>
      <c r="Q656" s="27"/>
      <c r="R656" s="27"/>
      <c r="S656" s="27"/>
      <c r="T656" s="27"/>
      <c r="U656" s="27"/>
      <c r="V656" s="27"/>
      <c r="W656" s="27"/>
      <c r="X656" s="27"/>
      <c r="Y656" s="27"/>
      <c r="Z656" s="27"/>
      <c r="AA656" s="27"/>
      <c r="AB656" s="27"/>
      <c r="AC656" s="27"/>
      <c r="AD656" s="27"/>
      <c r="AE656" s="27"/>
      <c r="AF656" s="93"/>
    </row>
    <row r="657" ht="13.5" customHeight="1">
      <c r="A657" s="175"/>
      <c r="B657" s="27"/>
      <c r="C657" s="27"/>
      <c r="D657" s="27"/>
      <c r="E657" s="27"/>
      <c r="F657" s="27"/>
      <c r="G657" s="27"/>
      <c r="H657" s="27"/>
      <c r="I657" s="27"/>
      <c r="J657" s="27"/>
      <c r="K657" s="27"/>
      <c r="L657" s="27"/>
      <c r="M657" s="27"/>
      <c r="N657" s="27"/>
      <c r="O657" s="27"/>
      <c r="P657" s="27"/>
      <c r="Q657" s="27"/>
      <c r="R657" s="27"/>
      <c r="S657" s="27"/>
      <c r="T657" s="27"/>
      <c r="U657" s="27"/>
      <c r="V657" s="27"/>
      <c r="W657" s="27"/>
      <c r="X657" s="27"/>
      <c r="Y657" s="27"/>
      <c r="Z657" s="27"/>
      <c r="AA657" s="27"/>
      <c r="AB657" s="27"/>
      <c r="AC657" s="27"/>
      <c r="AD657" s="27"/>
      <c r="AE657" s="27"/>
      <c r="AF657" s="93"/>
    </row>
    <row r="658" ht="13.5" customHeight="1">
      <c r="A658" s="175"/>
      <c r="B658" s="27"/>
      <c r="C658" s="27"/>
      <c r="D658" s="27"/>
      <c r="E658" s="27"/>
      <c r="F658" s="27"/>
      <c r="G658" s="27"/>
      <c r="H658" s="27"/>
      <c r="I658" s="27"/>
      <c r="J658" s="27"/>
      <c r="K658" s="27"/>
      <c r="L658" s="27"/>
      <c r="M658" s="27"/>
      <c r="N658" s="27"/>
      <c r="O658" s="27"/>
      <c r="P658" s="27"/>
      <c r="Q658" s="27"/>
      <c r="R658" s="27"/>
      <c r="S658" s="27"/>
      <c r="T658" s="27"/>
      <c r="U658" s="27"/>
      <c r="V658" s="27"/>
      <c r="W658" s="27"/>
      <c r="X658" s="27"/>
      <c r="Y658" s="27"/>
      <c r="Z658" s="27"/>
      <c r="AA658" s="27"/>
      <c r="AB658" s="27"/>
      <c r="AC658" s="27"/>
      <c r="AD658" s="27"/>
      <c r="AE658" s="27"/>
      <c r="AF658" s="93"/>
    </row>
    <row r="659" ht="13.5" customHeight="1">
      <c r="A659" s="175"/>
      <c r="B659" s="27"/>
      <c r="C659" s="27"/>
      <c r="D659" s="27"/>
      <c r="E659" s="27"/>
      <c r="F659" s="27"/>
      <c r="G659" s="27"/>
      <c r="H659" s="27"/>
      <c r="I659" s="27"/>
      <c r="J659" s="27"/>
      <c r="K659" s="27"/>
      <c r="L659" s="27"/>
      <c r="M659" s="27"/>
      <c r="N659" s="27"/>
      <c r="O659" s="27"/>
      <c r="P659" s="27"/>
      <c r="Q659" s="27"/>
      <c r="R659" s="27"/>
      <c r="S659" s="27"/>
      <c r="T659" s="27"/>
      <c r="U659" s="27"/>
      <c r="V659" s="27"/>
      <c r="W659" s="27"/>
      <c r="X659" s="27"/>
      <c r="Y659" s="27"/>
      <c r="Z659" s="27"/>
      <c r="AA659" s="27"/>
      <c r="AB659" s="27"/>
      <c r="AC659" s="27"/>
      <c r="AD659" s="27"/>
      <c r="AE659" s="27"/>
      <c r="AF659" s="93"/>
    </row>
    <row r="660" ht="13.5" customHeight="1">
      <c r="A660" s="175"/>
      <c r="B660" s="27"/>
      <c r="C660" s="27"/>
      <c r="D660" s="27"/>
      <c r="E660" s="27"/>
      <c r="F660" s="27"/>
      <c r="G660" s="27"/>
      <c r="H660" s="27"/>
      <c r="I660" s="27"/>
      <c r="J660" s="27"/>
      <c r="K660" s="27"/>
      <c r="L660" s="27"/>
      <c r="M660" s="27"/>
      <c r="N660" s="27"/>
      <c r="O660" s="27"/>
      <c r="P660" s="27"/>
      <c r="Q660" s="27"/>
      <c r="R660" s="27"/>
      <c r="S660" s="27"/>
      <c r="T660" s="27"/>
      <c r="U660" s="27"/>
      <c r="V660" s="27"/>
      <c r="W660" s="27"/>
      <c r="X660" s="27"/>
      <c r="Y660" s="27"/>
      <c r="Z660" s="27"/>
      <c r="AA660" s="27"/>
      <c r="AB660" s="27"/>
      <c r="AC660" s="27"/>
      <c r="AD660" s="27"/>
      <c r="AE660" s="27"/>
      <c r="AF660" s="93"/>
    </row>
    <row r="661" ht="13.5" customHeight="1">
      <c r="A661" s="175"/>
      <c r="B661" s="27"/>
      <c r="C661" s="27"/>
      <c r="D661" s="27"/>
      <c r="E661" s="27"/>
      <c r="F661" s="27"/>
      <c r="G661" s="27"/>
      <c r="H661" s="27"/>
      <c r="I661" s="27"/>
      <c r="J661" s="27"/>
      <c r="K661" s="27"/>
      <c r="L661" s="27"/>
      <c r="M661" s="27"/>
      <c r="N661" s="27"/>
      <c r="O661" s="27"/>
      <c r="P661" s="27"/>
      <c r="Q661" s="27"/>
      <c r="R661" s="27"/>
      <c r="S661" s="27"/>
      <c r="T661" s="27"/>
      <c r="U661" s="27"/>
      <c r="V661" s="27"/>
      <c r="W661" s="27"/>
      <c r="X661" s="27"/>
      <c r="Y661" s="27"/>
      <c r="Z661" s="27"/>
      <c r="AA661" s="27"/>
      <c r="AB661" s="27"/>
      <c r="AC661" s="27"/>
      <c r="AD661" s="27"/>
      <c r="AE661" s="27"/>
      <c r="AF661" s="93"/>
    </row>
    <row r="662" ht="13.5" customHeight="1">
      <c r="A662" s="175"/>
      <c r="B662" s="27"/>
      <c r="C662" s="27"/>
      <c r="D662" s="27"/>
      <c r="E662" s="27"/>
      <c r="F662" s="27"/>
      <c r="G662" s="27"/>
      <c r="H662" s="27"/>
      <c r="I662" s="27"/>
      <c r="J662" s="27"/>
      <c r="K662" s="27"/>
      <c r="L662" s="27"/>
      <c r="M662" s="27"/>
      <c r="N662" s="27"/>
      <c r="O662" s="27"/>
      <c r="P662" s="27"/>
      <c r="Q662" s="27"/>
      <c r="R662" s="27"/>
      <c r="S662" s="27"/>
      <c r="T662" s="27"/>
      <c r="U662" s="27"/>
      <c r="V662" s="27"/>
      <c r="W662" s="27"/>
      <c r="X662" s="27"/>
      <c r="Y662" s="27"/>
      <c r="Z662" s="27"/>
      <c r="AA662" s="27"/>
      <c r="AB662" s="27"/>
      <c r="AC662" s="27"/>
      <c r="AD662" s="27"/>
      <c r="AE662" s="27"/>
      <c r="AF662" s="93"/>
    </row>
    <row r="663" ht="13.5" customHeight="1">
      <c r="A663" s="175"/>
      <c r="B663" s="27"/>
      <c r="C663" s="27"/>
      <c r="D663" s="27"/>
      <c r="E663" s="27"/>
      <c r="F663" s="27"/>
      <c r="G663" s="27"/>
      <c r="H663" s="27"/>
      <c r="I663" s="27"/>
      <c r="J663" s="27"/>
      <c r="K663" s="27"/>
      <c r="L663" s="27"/>
      <c r="M663" s="27"/>
      <c r="N663" s="27"/>
      <c r="O663" s="27"/>
      <c r="P663" s="27"/>
      <c r="Q663" s="27"/>
      <c r="R663" s="27"/>
      <c r="S663" s="27"/>
      <c r="T663" s="27"/>
      <c r="U663" s="27"/>
      <c r="V663" s="27"/>
      <c r="W663" s="27"/>
      <c r="X663" s="27"/>
      <c r="Y663" s="27"/>
      <c r="Z663" s="27"/>
      <c r="AA663" s="27"/>
      <c r="AB663" s="27"/>
      <c r="AC663" s="27"/>
      <c r="AD663" s="27"/>
      <c r="AE663" s="27"/>
      <c r="AF663" s="93"/>
    </row>
    <row r="664" ht="13.5" customHeight="1">
      <c r="A664" s="175"/>
      <c r="B664" s="27"/>
      <c r="C664" s="27"/>
      <c r="D664" s="27"/>
      <c r="E664" s="27"/>
      <c r="F664" s="27"/>
      <c r="G664" s="27"/>
      <c r="H664" s="27"/>
      <c r="I664" s="27"/>
      <c r="J664" s="27"/>
      <c r="K664" s="27"/>
      <c r="L664" s="27"/>
      <c r="M664" s="27"/>
      <c r="N664" s="27"/>
      <c r="O664" s="27"/>
      <c r="P664" s="27"/>
      <c r="Q664" s="27"/>
      <c r="R664" s="27"/>
      <c r="S664" s="27"/>
      <c r="T664" s="27"/>
      <c r="U664" s="27"/>
      <c r="V664" s="27"/>
      <c r="W664" s="27"/>
      <c r="X664" s="27"/>
      <c r="Y664" s="27"/>
      <c r="Z664" s="27"/>
      <c r="AA664" s="27"/>
      <c r="AB664" s="27"/>
      <c r="AC664" s="27"/>
      <c r="AD664" s="27"/>
      <c r="AE664" s="27"/>
      <c r="AF664" s="93"/>
    </row>
    <row r="665" ht="13.5" customHeight="1">
      <c r="A665" s="175"/>
      <c r="B665" s="27"/>
      <c r="C665" s="27"/>
      <c r="D665" s="27"/>
      <c r="E665" s="27"/>
      <c r="F665" s="27"/>
      <c r="G665" s="27"/>
      <c r="H665" s="27"/>
      <c r="I665" s="27"/>
      <c r="J665" s="27"/>
      <c r="K665" s="27"/>
      <c r="L665" s="27"/>
      <c r="M665" s="27"/>
      <c r="N665" s="27"/>
      <c r="O665" s="27"/>
      <c r="P665" s="27"/>
      <c r="Q665" s="27"/>
      <c r="R665" s="27"/>
      <c r="S665" s="27"/>
      <c r="T665" s="27"/>
      <c r="U665" s="27"/>
      <c r="V665" s="27"/>
      <c r="W665" s="27"/>
      <c r="X665" s="27"/>
      <c r="Y665" s="27"/>
      <c r="Z665" s="27"/>
      <c r="AA665" s="27"/>
      <c r="AB665" s="27"/>
      <c r="AC665" s="27"/>
      <c r="AD665" s="27"/>
      <c r="AE665" s="27"/>
      <c r="AF665" s="93"/>
    </row>
    <row r="666" ht="13.5" customHeight="1">
      <c r="A666" s="175"/>
      <c r="B666" s="27"/>
      <c r="C666" s="27"/>
      <c r="D666" s="27"/>
      <c r="E666" s="27"/>
      <c r="F666" s="27"/>
      <c r="G666" s="27"/>
      <c r="H666" s="27"/>
      <c r="I666" s="27"/>
      <c r="J666" s="27"/>
      <c r="K666" s="27"/>
      <c r="L666" s="27"/>
      <c r="M666" s="27"/>
      <c r="N666" s="27"/>
      <c r="O666" s="27"/>
      <c r="P666" s="27"/>
      <c r="Q666" s="27"/>
      <c r="R666" s="27"/>
      <c r="S666" s="27"/>
      <c r="T666" s="27"/>
      <c r="U666" s="27"/>
      <c r="V666" s="27"/>
      <c r="W666" s="27"/>
      <c r="X666" s="27"/>
      <c r="Y666" s="27"/>
      <c r="Z666" s="27"/>
      <c r="AA666" s="27"/>
      <c r="AB666" s="27"/>
      <c r="AC666" s="27"/>
      <c r="AD666" s="27"/>
      <c r="AE666" s="27"/>
      <c r="AF666" s="93"/>
    </row>
    <row r="667" ht="13.5" customHeight="1">
      <c r="A667" s="175"/>
      <c r="B667" s="27"/>
      <c r="C667" s="27"/>
      <c r="D667" s="27"/>
      <c r="E667" s="27"/>
      <c r="F667" s="27"/>
      <c r="G667" s="27"/>
      <c r="H667" s="27"/>
      <c r="I667" s="27"/>
      <c r="J667" s="27"/>
      <c r="K667" s="27"/>
      <c r="L667" s="27"/>
      <c r="M667" s="27"/>
      <c r="N667" s="27"/>
      <c r="O667" s="27"/>
      <c r="P667" s="27"/>
      <c r="Q667" s="27"/>
      <c r="R667" s="27"/>
      <c r="S667" s="27"/>
      <c r="T667" s="27"/>
      <c r="U667" s="27"/>
      <c r="V667" s="27"/>
      <c r="W667" s="27"/>
      <c r="X667" s="27"/>
      <c r="Y667" s="27"/>
      <c r="Z667" s="27"/>
      <c r="AA667" s="27"/>
      <c r="AB667" s="27"/>
      <c r="AC667" s="27"/>
      <c r="AD667" s="27"/>
      <c r="AE667" s="27"/>
      <c r="AF667" s="93"/>
    </row>
    <row r="668" ht="13.5" customHeight="1">
      <c r="A668" s="175"/>
      <c r="B668" s="27"/>
      <c r="C668" s="27"/>
      <c r="D668" s="27"/>
      <c r="E668" s="27"/>
      <c r="F668" s="27"/>
      <c r="G668" s="27"/>
      <c r="H668" s="27"/>
      <c r="I668" s="27"/>
      <c r="J668" s="27"/>
      <c r="K668" s="27"/>
      <c r="L668" s="27"/>
      <c r="M668" s="27"/>
      <c r="N668" s="27"/>
      <c r="O668" s="27"/>
      <c r="P668" s="27"/>
      <c r="Q668" s="27"/>
      <c r="R668" s="27"/>
      <c r="S668" s="27"/>
      <c r="T668" s="27"/>
      <c r="U668" s="27"/>
      <c r="V668" s="27"/>
      <c r="W668" s="27"/>
      <c r="X668" s="27"/>
      <c r="Y668" s="27"/>
      <c r="Z668" s="27"/>
      <c r="AA668" s="27"/>
      <c r="AB668" s="27"/>
      <c r="AC668" s="27"/>
      <c r="AD668" s="27"/>
      <c r="AE668" s="27"/>
      <c r="AF668" s="93"/>
    </row>
    <row r="669" ht="13.5" customHeight="1">
      <c r="A669" s="175"/>
      <c r="B669" s="27"/>
      <c r="C669" s="27"/>
      <c r="D669" s="27"/>
      <c r="E669" s="27"/>
      <c r="F669" s="27"/>
      <c r="G669" s="27"/>
      <c r="H669" s="27"/>
      <c r="I669" s="27"/>
      <c r="J669" s="27"/>
      <c r="K669" s="27"/>
      <c r="L669" s="27"/>
      <c r="M669" s="27"/>
      <c r="N669" s="27"/>
      <c r="O669" s="27"/>
      <c r="P669" s="27"/>
      <c r="Q669" s="27"/>
      <c r="R669" s="27"/>
      <c r="S669" s="27"/>
      <c r="T669" s="27"/>
      <c r="U669" s="27"/>
      <c r="V669" s="27"/>
      <c r="W669" s="27"/>
      <c r="X669" s="27"/>
      <c r="Y669" s="27"/>
      <c r="Z669" s="27"/>
      <c r="AA669" s="27"/>
      <c r="AB669" s="27"/>
      <c r="AC669" s="27"/>
      <c r="AD669" s="27"/>
      <c r="AE669" s="27"/>
      <c r="AF669" s="93"/>
    </row>
    <row r="670" ht="13.5" customHeight="1">
      <c r="A670" s="175"/>
      <c r="B670" s="27"/>
      <c r="C670" s="27"/>
      <c r="D670" s="27"/>
      <c r="E670" s="27"/>
      <c r="F670" s="27"/>
      <c r="G670" s="27"/>
      <c r="H670" s="27"/>
      <c r="I670" s="27"/>
      <c r="J670" s="27"/>
      <c r="K670" s="27"/>
      <c r="L670" s="27"/>
      <c r="M670" s="27"/>
      <c r="N670" s="27"/>
      <c r="O670" s="27"/>
      <c r="P670" s="27"/>
      <c r="Q670" s="27"/>
      <c r="R670" s="27"/>
      <c r="S670" s="27"/>
      <c r="T670" s="27"/>
      <c r="U670" s="27"/>
      <c r="V670" s="27"/>
      <c r="W670" s="27"/>
      <c r="X670" s="27"/>
      <c r="Y670" s="27"/>
      <c r="Z670" s="27"/>
      <c r="AA670" s="27"/>
      <c r="AB670" s="27"/>
      <c r="AC670" s="27"/>
      <c r="AD670" s="27"/>
      <c r="AE670" s="27"/>
      <c r="AF670" s="93"/>
    </row>
    <row r="671" ht="13.5" customHeight="1">
      <c r="A671" s="175"/>
      <c r="B671" s="27"/>
      <c r="C671" s="27"/>
      <c r="D671" s="27"/>
      <c r="E671" s="27"/>
      <c r="F671" s="27"/>
      <c r="G671" s="27"/>
      <c r="H671" s="27"/>
      <c r="I671" s="27"/>
      <c r="J671" s="27"/>
      <c r="K671" s="27"/>
      <c r="L671" s="27"/>
      <c r="M671" s="27"/>
      <c r="N671" s="27"/>
      <c r="O671" s="27"/>
      <c r="P671" s="27"/>
      <c r="Q671" s="27"/>
      <c r="R671" s="27"/>
      <c r="S671" s="27"/>
      <c r="T671" s="27"/>
      <c r="U671" s="27"/>
      <c r="V671" s="27"/>
      <c r="W671" s="27"/>
      <c r="X671" s="27"/>
      <c r="Y671" s="27"/>
      <c r="Z671" s="27"/>
      <c r="AA671" s="27"/>
      <c r="AB671" s="27"/>
      <c r="AC671" s="27"/>
      <c r="AD671" s="27"/>
      <c r="AE671" s="27"/>
      <c r="AF671" s="93"/>
    </row>
    <row r="672" ht="13.5" customHeight="1">
      <c r="A672" s="175"/>
      <c r="B672" s="27"/>
      <c r="C672" s="27"/>
      <c r="D672" s="27"/>
      <c r="E672" s="27"/>
      <c r="F672" s="27"/>
      <c r="G672" s="27"/>
      <c r="H672" s="27"/>
      <c r="I672" s="27"/>
      <c r="J672" s="27"/>
      <c r="K672" s="27"/>
      <c r="L672" s="27"/>
      <c r="M672" s="27"/>
      <c r="N672" s="27"/>
      <c r="O672" s="27"/>
      <c r="P672" s="27"/>
      <c r="Q672" s="27"/>
      <c r="R672" s="27"/>
      <c r="S672" s="27"/>
      <c r="T672" s="27"/>
      <c r="U672" s="27"/>
      <c r="V672" s="27"/>
      <c r="W672" s="27"/>
      <c r="X672" s="27"/>
      <c r="Y672" s="27"/>
      <c r="Z672" s="27"/>
      <c r="AA672" s="27"/>
      <c r="AB672" s="27"/>
      <c r="AC672" s="27"/>
      <c r="AD672" s="27"/>
      <c r="AE672" s="27"/>
      <c r="AF672" s="93"/>
    </row>
    <row r="673" ht="13.5" customHeight="1">
      <c r="A673" s="175"/>
      <c r="B673" s="27"/>
      <c r="C673" s="27"/>
      <c r="D673" s="27"/>
      <c r="E673" s="27"/>
      <c r="F673" s="27"/>
      <c r="G673" s="27"/>
      <c r="H673" s="27"/>
      <c r="I673" s="27"/>
      <c r="J673" s="27"/>
      <c r="K673" s="27"/>
      <c r="L673" s="27"/>
      <c r="M673" s="27"/>
      <c r="N673" s="27"/>
      <c r="O673" s="27"/>
      <c r="P673" s="27"/>
      <c r="Q673" s="27"/>
      <c r="R673" s="27"/>
      <c r="S673" s="27"/>
      <c r="T673" s="27"/>
      <c r="U673" s="27"/>
      <c r="V673" s="27"/>
      <c r="W673" s="27"/>
      <c r="X673" s="27"/>
      <c r="Y673" s="27"/>
      <c r="Z673" s="27"/>
      <c r="AA673" s="27"/>
      <c r="AB673" s="27"/>
      <c r="AC673" s="27"/>
      <c r="AD673" s="27"/>
      <c r="AE673" s="27"/>
      <c r="AF673" s="93"/>
    </row>
    <row r="674" ht="13.5" customHeight="1">
      <c r="A674" s="175"/>
      <c r="B674" s="27"/>
      <c r="C674" s="27"/>
      <c r="D674" s="27"/>
      <c r="E674" s="27"/>
      <c r="F674" s="27"/>
      <c r="G674" s="27"/>
      <c r="H674" s="27"/>
      <c r="I674" s="27"/>
      <c r="J674" s="27"/>
      <c r="K674" s="27"/>
      <c r="L674" s="27"/>
      <c r="M674" s="27"/>
      <c r="N674" s="27"/>
      <c r="O674" s="27"/>
      <c r="P674" s="27"/>
      <c r="Q674" s="27"/>
      <c r="R674" s="27"/>
      <c r="S674" s="27"/>
      <c r="T674" s="27"/>
      <c r="U674" s="27"/>
      <c r="V674" s="27"/>
      <c r="W674" s="27"/>
      <c r="X674" s="27"/>
      <c r="Y674" s="27"/>
      <c r="Z674" s="27"/>
      <c r="AA674" s="27"/>
      <c r="AB674" s="27"/>
      <c r="AC674" s="27"/>
      <c r="AD674" s="27"/>
      <c r="AE674" s="27"/>
      <c r="AF674" s="93"/>
    </row>
    <row r="675" ht="13.5" customHeight="1">
      <c r="A675" s="175"/>
      <c r="B675" s="27"/>
      <c r="C675" s="27"/>
      <c r="D675" s="27"/>
      <c r="E675" s="27"/>
      <c r="F675" s="27"/>
      <c r="G675" s="27"/>
      <c r="H675" s="27"/>
      <c r="I675" s="27"/>
      <c r="J675" s="27"/>
      <c r="K675" s="27"/>
      <c r="L675" s="27"/>
      <c r="M675" s="27"/>
      <c r="N675" s="27"/>
      <c r="O675" s="27"/>
      <c r="P675" s="27"/>
      <c r="Q675" s="27"/>
      <c r="R675" s="27"/>
      <c r="S675" s="27"/>
      <c r="T675" s="27"/>
      <c r="U675" s="27"/>
      <c r="V675" s="27"/>
      <c r="W675" s="27"/>
      <c r="X675" s="27"/>
      <c r="Y675" s="27"/>
      <c r="Z675" s="27"/>
      <c r="AA675" s="27"/>
      <c r="AB675" s="27"/>
      <c r="AC675" s="27"/>
      <c r="AD675" s="27"/>
      <c r="AE675" s="27"/>
      <c r="AF675" s="93"/>
    </row>
    <row r="676" ht="13.5" customHeight="1">
      <c r="A676" s="175"/>
      <c r="B676" s="27"/>
      <c r="C676" s="27"/>
      <c r="D676" s="27"/>
      <c r="E676" s="27"/>
      <c r="F676" s="27"/>
      <c r="G676" s="27"/>
      <c r="H676" s="27"/>
      <c r="I676" s="27"/>
      <c r="J676" s="27"/>
      <c r="K676" s="27"/>
      <c r="L676" s="27"/>
      <c r="M676" s="27"/>
      <c r="N676" s="27"/>
      <c r="O676" s="27"/>
      <c r="P676" s="27"/>
      <c r="Q676" s="27"/>
      <c r="R676" s="27"/>
      <c r="S676" s="27"/>
      <c r="T676" s="27"/>
      <c r="U676" s="27"/>
      <c r="V676" s="27"/>
      <c r="W676" s="27"/>
      <c r="X676" s="27"/>
      <c r="Y676" s="27"/>
      <c r="Z676" s="27"/>
      <c r="AA676" s="27"/>
      <c r="AB676" s="27"/>
      <c r="AC676" s="27"/>
      <c r="AD676" s="27"/>
      <c r="AE676" s="27"/>
      <c r="AF676" s="93"/>
    </row>
    <row r="677" ht="13.5" customHeight="1">
      <c r="A677" s="175"/>
      <c r="B677" s="27"/>
      <c r="C677" s="27"/>
      <c r="D677" s="27"/>
      <c r="E677" s="27"/>
      <c r="F677" s="27"/>
      <c r="G677" s="27"/>
      <c r="H677" s="27"/>
      <c r="I677" s="27"/>
      <c r="J677" s="27"/>
      <c r="K677" s="27"/>
      <c r="L677" s="27"/>
      <c r="M677" s="27"/>
      <c r="N677" s="27"/>
      <c r="O677" s="27"/>
      <c r="P677" s="27"/>
      <c r="Q677" s="27"/>
      <c r="R677" s="27"/>
      <c r="S677" s="27"/>
      <c r="T677" s="27"/>
      <c r="U677" s="27"/>
      <c r="V677" s="27"/>
      <c r="W677" s="27"/>
      <c r="X677" s="27"/>
      <c r="Y677" s="27"/>
      <c r="Z677" s="27"/>
      <c r="AA677" s="27"/>
      <c r="AB677" s="27"/>
      <c r="AC677" s="27"/>
      <c r="AD677" s="27"/>
      <c r="AE677" s="27"/>
      <c r="AF677" s="93"/>
    </row>
    <row r="678" ht="13.5" customHeight="1">
      <c r="A678" s="175"/>
      <c r="B678" s="27"/>
      <c r="C678" s="27"/>
      <c r="D678" s="27"/>
      <c r="E678" s="27"/>
      <c r="F678" s="27"/>
      <c r="G678" s="27"/>
      <c r="H678" s="27"/>
      <c r="I678" s="27"/>
      <c r="J678" s="27"/>
      <c r="K678" s="27"/>
      <c r="L678" s="27"/>
      <c r="M678" s="27"/>
      <c r="N678" s="27"/>
      <c r="O678" s="27"/>
      <c r="P678" s="27"/>
      <c r="Q678" s="27"/>
      <c r="R678" s="27"/>
      <c r="S678" s="27"/>
      <c r="T678" s="27"/>
      <c r="U678" s="27"/>
      <c r="V678" s="27"/>
      <c r="W678" s="27"/>
      <c r="X678" s="27"/>
      <c r="Y678" s="27"/>
      <c r="Z678" s="27"/>
      <c r="AA678" s="27"/>
      <c r="AB678" s="27"/>
      <c r="AC678" s="27"/>
      <c r="AD678" s="27"/>
      <c r="AE678" s="27"/>
      <c r="AF678" s="93"/>
    </row>
    <row r="679" ht="13.5" customHeight="1">
      <c r="A679" s="175"/>
      <c r="B679" s="27"/>
      <c r="C679" s="27"/>
      <c r="D679" s="27"/>
      <c r="E679" s="27"/>
      <c r="F679" s="27"/>
      <c r="G679" s="27"/>
      <c r="H679" s="27"/>
      <c r="I679" s="27"/>
      <c r="J679" s="27"/>
      <c r="K679" s="27"/>
      <c r="L679" s="27"/>
      <c r="M679" s="27"/>
      <c r="N679" s="27"/>
      <c r="O679" s="27"/>
      <c r="P679" s="27"/>
      <c r="Q679" s="27"/>
      <c r="R679" s="27"/>
      <c r="S679" s="27"/>
      <c r="T679" s="27"/>
      <c r="U679" s="27"/>
      <c r="V679" s="27"/>
      <c r="W679" s="27"/>
      <c r="X679" s="27"/>
      <c r="Y679" s="27"/>
      <c r="Z679" s="27"/>
      <c r="AA679" s="27"/>
      <c r="AB679" s="27"/>
      <c r="AC679" s="27"/>
      <c r="AD679" s="27"/>
      <c r="AE679" s="27"/>
      <c r="AF679" s="93"/>
    </row>
    <row r="680" ht="13.5" customHeight="1">
      <c r="A680" s="175"/>
      <c r="B680" s="27"/>
      <c r="C680" s="27"/>
      <c r="D680" s="27"/>
      <c r="E680" s="27"/>
      <c r="F680" s="27"/>
      <c r="G680" s="27"/>
      <c r="H680" s="27"/>
      <c r="I680" s="27"/>
      <c r="J680" s="27"/>
      <c r="K680" s="27"/>
      <c r="L680" s="27"/>
      <c r="M680" s="27"/>
      <c r="N680" s="27"/>
      <c r="O680" s="27"/>
      <c r="P680" s="27"/>
      <c r="Q680" s="27"/>
      <c r="R680" s="27"/>
      <c r="S680" s="27"/>
      <c r="T680" s="27"/>
      <c r="U680" s="27"/>
      <c r="V680" s="27"/>
      <c r="W680" s="27"/>
      <c r="X680" s="27"/>
      <c r="Y680" s="27"/>
      <c r="Z680" s="27"/>
      <c r="AA680" s="27"/>
      <c r="AB680" s="27"/>
      <c r="AC680" s="27"/>
      <c r="AD680" s="27"/>
      <c r="AE680" s="27"/>
      <c r="AF680" s="93"/>
    </row>
    <row r="681" ht="13.5" customHeight="1">
      <c r="A681" s="175"/>
      <c r="B681" s="27"/>
      <c r="C681" s="27"/>
      <c r="D681" s="27"/>
      <c r="E681" s="27"/>
      <c r="F681" s="27"/>
      <c r="G681" s="27"/>
      <c r="H681" s="27"/>
      <c r="I681" s="27"/>
      <c r="J681" s="27"/>
      <c r="K681" s="27"/>
      <c r="L681" s="27"/>
      <c r="M681" s="27"/>
      <c r="N681" s="27"/>
      <c r="O681" s="27"/>
      <c r="P681" s="27"/>
      <c r="Q681" s="27"/>
      <c r="R681" s="27"/>
      <c r="S681" s="27"/>
      <c r="T681" s="27"/>
      <c r="U681" s="27"/>
      <c r="V681" s="27"/>
      <c r="W681" s="27"/>
      <c r="X681" s="27"/>
      <c r="Y681" s="27"/>
      <c r="Z681" s="27"/>
      <c r="AA681" s="27"/>
      <c r="AB681" s="27"/>
      <c r="AC681" s="27"/>
      <c r="AD681" s="27"/>
      <c r="AE681" s="27"/>
      <c r="AF681" s="93"/>
    </row>
    <row r="682" ht="13.5" customHeight="1">
      <c r="A682" s="175"/>
      <c r="B682" s="27"/>
      <c r="C682" s="27"/>
      <c r="D682" s="27"/>
      <c r="E682" s="27"/>
      <c r="F682" s="27"/>
      <c r="G682" s="27"/>
      <c r="H682" s="27"/>
      <c r="I682" s="27"/>
      <c r="J682" s="27"/>
      <c r="K682" s="27"/>
      <c r="L682" s="27"/>
      <c r="M682" s="27"/>
      <c r="N682" s="27"/>
      <c r="O682" s="27"/>
      <c r="P682" s="27"/>
      <c r="Q682" s="27"/>
      <c r="R682" s="27"/>
      <c r="S682" s="27"/>
      <c r="T682" s="27"/>
      <c r="U682" s="27"/>
      <c r="V682" s="27"/>
      <c r="W682" s="27"/>
      <c r="X682" s="27"/>
      <c r="Y682" s="27"/>
      <c r="Z682" s="27"/>
      <c r="AA682" s="27"/>
      <c r="AB682" s="27"/>
      <c r="AC682" s="27"/>
      <c r="AD682" s="27"/>
      <c r="AE682" s="27"/>
      <c r="AF682" s="93"/>
    </row>
    <row r="683" ht="13.5" customHeight="1">
      <c r="A683" s="175"/>
      <c r="B683" s="27"/>
      <c r="C683" s="27"/>
      <c r="D683" s="27"/>
      <c r="E683" s="27"/>
      <c r="F683" s="27"/>
      <c r="G683" s="27"/>
      <c r="H683" s="27"/>
      <c r="I683" s="27"/>
      <c r="J683" s="27"/>
      <c r="K683" s="27"/>
      <c r="L683" s="27"/>
      <c r="M683" s="27"/>
      <c r="N683" s="27"/>
      <c r="O683" s="27"/>
      <c r="P683" s="27"/>
      <c r="Q683" s="27"/>
      <c r="R683" s="27"/>
      <c r="S683" s="27"/>
      <c r="T683" s="27"/>
      <c r="U683" s="27"/>
      <c r="V683" s="27"/>
      <c r="W683" s="27"/>
      <c r="X683" s="27"/>
      <c r="Y683" s="27"/>
      <c r="Z683" s="27"/>
      <c r="AA683" s="27"/>
      <c r="AB683" s="27"/>
      <c r="AC683" s="27"/>
      <c r="AD683" s="27"/>
      <c r="AE683" s="27"/>
      <c r="AF683" s="93"/>
    </row>
    <row r="684" ht="13.5" customHeight="1">
      <c r="A684" s="175"/>
      <c r="B684" s="27"/>
      <c r="C684" s="27"/>
      <c r="D684" s="27"/>
      <c r="E684" s="27"/>
      <c r="F684" s="27"/>
      <c r="G684" s="27"/>
      <c r="H684" s="27"/>
      <c r="I684" s="27"/>
      <c r="J684" s="27"/>
      <c r="K684" s="27"/>
      <c r="L684" s="27"/>
      <c r="M684" s="27"/>
      <c r="N684" s="27"/>
      <c r="O684" s="27"/>
      <c r="P684" s="27"/>
      <c r="Q684" s="27"/>
      <c r="R684" s="27"/>
      <c r="S684" s="27"/>
      <c r="T684" s="27"/>
      <c r="U684" s="27"/>
      <c r="V684" s="27"/>
      <c r="W684" s="27"/>
      <c r="X684" s="27"/>
      <c r="Y684" s="27"/>
      <c r="Z684" s="27"/>
      <c r="AA684" s="27"/>
      <c r="AB684" s="27"/>
      <c r="AC684" s="27"/>
      <c r="AD684" s="27"/>
      <c r="AE684" s="27"/>
      <c r="AF684" s="93"/>
    </row>
    <row r="685" ht="13.5" customHeight="1">
      <c r="A685" s="175"/>
      <c r="B685" s="27"/>
      <c r="C685" s="27"/>
      <c r="D685" s="27"/>
      <c r="E685" s="27"/>
      <c r="F685" s="27"/>
      <c r="G685" s="27"/>
      <c r="H685" s="27"/>
      <c r="I685" s="27"/>
      <c r="J685" s="27"/>
      <c r="K685" s="27"/>
      <c r="L685" s="27"/>
      <c r="M685" s="27"/>
      <c r="N685" s="27"/>
      <c r="O685" s="27"/>
      <c r="P685" s="27"/>
      <c r="Q685" s="27"/>
      <c r="R685" s="27"/>
      <c r="S685" s="27"/>
      <c r="T685" s="27"/>
      <c r="U685" s="27"/>
      <c r="V685" s="27"/>
      <c r="W685" s="27"/>
      <c r="X685" s="27"/>
      <c r="Y685" s="27"/>
      <c r="Z685" s="27"/>
      <c r="AA685" s="27"/>
      <c r="AB685" s="27"/>
      <c r="AC685" s="27"/>
      <c r="AD685" s="27"/>
      <c r="AE685" s="27"/>
      <c r="AF685" s="93"/>
    </row>
    <row r="686" ht="13.5" customHeight="1">
      <c r="A686" s="175"/>
      <c r="B686" s="27"/>
      <c r="C686" s="27"/>
      <c r="D686" s="27"/>
      <c r="E686" s="27"/>
      <c r="F686" s="27"/>
      <c r="G686" s="27"/>
      <c r="H686" s="27"/>
      <c r="I686" s="27"/>
      <c r="J686" s="27"/>
      <c r="K686" s="27"/>
      <c r="L686" s="27"/>
      <c r="M686" s="27"/>
      <c r="N686" s="27"/>
      <c r="O686" s="27"/>
      <c r="P686" s="27"/>
      <c r="Q686" s="27"/>
      <c r="R686" s="27"/>
      <c r="S686" s="27"/>
      <c r="T686" s="27"/>
      <c r="U686" s="27"/>
      <c r="V686" s="27"/>
      <c r="W686" s="27"/>
      <c r="X686" s="27"/>
      <c r="Y686" s="27"/>
      <c r="Z686" s="27"/>
      <c r="AA686" s="27"/>
      <c r="AB686" s="27"/>
      <c r="AC686" s="27"/>
      <c r="AD686" s="27"/>
      <c r="AE686" s="27"/>
      <c r="AF686" s="93"/>
    </row>
    <row r="687" ht="13.5" customHeight="1">
      <c r="A687" s="175"/>
      <c r="B687" s="27"/>
      <c r="C687" s="27"/>
      <c r="D687" s="27"/>
      <c r="E687" s="27"/>
      <c r="F687" s="27"/>
      <c r="G687" s="27"/>
      <c r="H687" s="27"/>
      <c r="I687" s="27"/>
      <c r="J687" s="27"/>
      <c r="K687" s="27"/>
      <c r="L687" s="27"/>
      <c r="M687" s="27"/>
      <c r="N687" s="27"/>
      <c r="O687" s="27"/>
      <c r="P687" s="27"/>
      <c r="Q687" s="27"/>
      <c r="R687" s="27"/>
      <c r="S687" s="27"/>
      <c r="T687" s="27"/>
      <c r="U687" s="27"/>
      <c r="V687" s="27"/>
      <c r="W687" s="27"/>
      <c r="X687" s="27"/>
      <c r="Y687" s="27"/>
      <c r="Z687" s="27"/>
      <c r="AA687" s="27"/>
      <c r="AB687" s="27"/>
      <c r="AC687" s="27"/>
      <c r="AD687" s="27"/>
      <c r="AE687" s="27"/>
      <c r="AF687" s="93"/>
    </row>
    <row r="688" ht="13.5" customHeight="1">
      <c r="A688" s="175"/>
      <c r="B688" s="27"/>
      <c r="C688" s="27"/>
      <c r="D688" s="27"/>
      <c r="E688" s="27"/>
      <c r="F688" s="27"/>
      <c r="G688" s="27"/>
      <c r="H688" s="27"/>
      <c r="I688" s="27"/>
      <c r="J688" s="27"/>
      <c r="K688" s="27"/>
      <c r="L688" s="27"/>
      <c r="M688" s="27"/>
      <c r="N688" s="27"/>
      <c r="O688" s="27"/>
      <c r="P688" s="27"/>
      <c r="Q688" s="27"/>
      <c r="R688" s="27"/>
      <c r="S688" s="27"/>
      <c r="T688" s="27"/>
      <c r="U688" s="27"/>
      <c r="V688" s="27"/>
      <c r="W688" s="27"/>
      <c r="X688" s="27"/>
      <c r="Y688" s="27"/>
      <c r="Z688" s="27"/>
      <c r="AA688" s="27"/>
      <c r="AB688" s="27"/>
      <c r="AC688" s="27"/>
      <c r="AD688" s="27"/>
      <c r="AE688" s="27"/>
      <c r="AF688" s="93"/>
    </row>
    <row r="689" ht="13.5" customHeight="1">
      <c r="A689" s="175"/>
      <c r="B689" s="27"/>
      <c r="C689" s="27"/>
      <c r="D689" s="27"/>
      <c r="E689" s="27"/>
      <c r="F689" s="27"/>
      <c r="G689" s="27"/>
      <c r="H689" s="27"/>
      <c r="I689" s="27"/>
      <c r="J689" s="27"/>
      <c r="K689" s="27"/>
      <c r="L689" s="27"/>
      <c r="M689" s="27"/>
      <c r="N689" s="27"/>
      <c r="O689" s="27"/>
      <c r="P689" s="27"/>
      <c r="Q689" s="27"/>
      <c r="R689" s="27"/>
      <c r="S689" s="27"/>
      <c r="T689" s="27"/>
      <c r="U689" s="27"/>
      <c r="V689" s="27"/>
      <c r="W689" s="27"/>
      <c r="X689" s="27"/>
      <c r="Y689" s="27"/>
      <c r="Z689" s="27"/>
      <c r="AA689" s="27"/>
      <c r="AB689" s="27"/>
      <c r="AC689" s="27"/>
      <c r="AD689" s="27"/>
      <c r="AE689" s="27"/>
      <c r="AF689" s="93"/>
    </row>
    <row r="690" ht="13.5" customHeight="1">
      <c r="A690" s="175"/>
      <c r="B690" s="27"/>
      <c r="C690" s="27"/>
      <c r="D690" s="27"/>
      <c r="E690" s="27"/>
      <c r="F690" s="27"/>
      <c r="G690" s="27"/>
      <c r="H690" s="27"/>
      <c r="I690" s="27"/>
      <c r="J690" s="27"/>
      <c r="K690" s="27"/>
      <c r="L690" s="27"/>
      <c r="M690" s="27"/>
      <c r="N690" s="27"/>
      <c r="O690" s="27"/>
      <c r="P690" s="27"/>
      <c r="Q690" s="27"/>
      <c r="R690" s="27"/>
      <c r="S690" s="27"/>
      <c r="T690" s="27"/>
      <c r="U690" s="27"/>
      <c r="V690" s="27"/>
      <c r="W690" s="27"/>
      <c r="X690" s="27"/>
      <c r="Y690" s="27"/>
      <c r="Z690" s="27"/>
      <c r="AA690" s="27"/>
      <c r="AB690" s="27"/>
      <c r="AC690" s="27"/>
      <c r="AD690" s="27"/>
      <c r="AE690" s="27"/>
      <c r="AF690" s="93"/>
    </row>
    <row r="691" ht="13.5" customHeight="1">
      <c r="A691" s="175"/>
      <c r="B691" s="27"/>
      <c r="C691" s="27"/>
      <c r="D691" s="27"/>
      <c r="E691" s="27"/>
      <c r="F691" s="27"/>
      <c r="G691" s="27"/>
      <c r="H691" s="27"/>
      <c r="I691" s="27"/>
      <c r="J691" s="27"/>
      <c r="K691" s="27"/>
      <c r="L691" s="27"/>
      <c r="M691" s="27"/>
      <c r="N691" s="27"/>
      <c r="O691" s="27"/>
      <c r="P691" s="27"/>
      <c r="Q691" s="27"/>
      <c r="R691" s="27"/>
      <c r="S691" s="27"/>
      <c r="T691" s="27"/>
      <c r="U691" s="27"/>
      <c r="V691" s="27"/>
      <c r="W691" s="27"/>
      <c r="X691" s="27"/>
      <c r="Y691" s="27"/>
      <c r="Z691" s="27"/>
      <c r="AA691" s="27"/>
      <c r="AB691" s="27"/>
      <c r="AC691" s="27"/>
      <c r="AD691" s="27"/>
      <c r="AE691" s="27"/>
      <c r="AF691" s="93"/>
    </row>
    <row r="692" ht="13.5" customHeight="1">
      <c r="A692" s="175"/>
      <c r="B692" s="27"/>
      <c r="C692" s="27"/>
      <c r="D692" s="27"/>
      <c r="E692" s="27"/>
      <c r="F692" s="27"/>
      <c r="G692" s="27"/>
      <c r="H692" s="27"/>
      <c r="I692" s="27"/>
      <c r="J692" s="27"/>
      <c r="K692" s="27"/>
      <c r="L692" s="27"/>
      <c r="M692" s="27"/>
      <c r="N692" s="27"/>
      <c r="O692" s="27"/>
      <c r="P692" s="27"/>
      <c r="Q692" s="27"/>
      <c r="R692" s="27"/>
      <c r="S692" s="27"/>
      <c r="T692" s="27"/>
      <c r="U692" s="27"/>
      <c r="V692" s="27"/>
      <c r="W692" s="27"/>
      <c r="X692" s="27"/>
      <c r="Y692" s="27"/>
      <c r="Z692" s="27"/>
      <c r="AA692" s="27"/>
      <c r="AB692" s="27"/>
      <c r="AC692" s="27"/>
      <c r="AD692" s="27"/>
      <c r="AE692" s="27"/>
      <c r="AF692" s="93"/>
    </row>
    <row r="693" ht="13.5" customHeight="1">
      <c r="A693" s="175"/>
      <c r="B693" s="27"/>
      <c r="C693" s="27"/>
      <c r="D693" s="27"/>
      <c r="E693" s="27"/>
      <c r="F693" s="27"/>
      <c r="G693" s="27"/>
      <c r="H693" s="27"/>
      <c r="I693" s="27"/>
      <c r="J693" s="27"/>
      <c r="K693" s="27"/>
      <c r="L693" s="27"/>
      <c r="M693" s="27"/>
      <c r="N693" s="27"/>
      <c r="O693" s="27"/>
      <c r="P693" s="27"/>
      <c r="Q693" s="27"/>
      <c r="R693" s="27"/>
      <c r="S693" s="27"/>
      <c r="T693" s="27"/>
      <c r="U693" s="27"/>
      <c r="V693" s="27"/>
      <c r="W693" s="27"/>
      <c r="X693" s="27"/>
      <c r="Y693" s="27"/>
      <c r="Z693" s="27"/>
      <c r="AA693" s="27"/>
      <c r="AB693" s="27"/>
      <c r="AC693" s="27"/>
      <c r="AD693" s="27"/>
      <c r="AE693" s="27"/>
      <c r="AF693" s="93"/>
    </row>
    <row r="694" ht="13.5" customHeight="1">
      <c r="A694" s="175"/>
      <c r="B694" s="27"/>
      <c r="C694" s="27"/>
      <c r="D694" s="27"/>
      <c r="E694" s="27"/>
      <c r="F694" s="27"/>
      <c r="G694" s="27"/>
      <c r="H694" s="27"/>
      <c r="I694" s="27"/>
      <c r="J694" s="27"/>
      <c r="K694" s="27"/>
      <c r="L694" s="27"/>
      <c r="M694" s="27"/>
      <c r="N694" s="27"/>
      <c r="O694" s="27"/>
      <c r="P694" s="27"/>
      <c r="Q694" s="27"/>
      <c r="R694" s="27"/>
      <c r="S694" s="27"/>
      <c r="T694" s="27"/>
      <c r="U694" s="27"/>
      <c r="V694" s="27"/>
      <c r="W694" s="27"/>
      <c r="X694" s="27"/>
      <c r="Y694" s="27"/>
      <c r="Z694" s="27"/>
      <c r="AA694" s="27"/>
      <c r="AB694" s="27"/>
      <c r="AC694" s="27"/>
      <c r="AD694" s="27"/>
      <c r="AE694" s="27"/>
      <c r="AF694" s="93"/>
    </row>
    <row r="695" ht="13.5" customHeight="1">
      <c r="A695" s="175"/>
      <c r="B695" s="27"/>
      <c r="C695" s="27"/>
      <c r="D695" s="27"/>
      <c r="E695" s="27"/>
      <c r="F695" s="27"/>
      <c r="G695" s="27"/>
      <c r="H695" s="27"/>
      <c r="I695" s="27"/>
      <c r="J695" s="27"/>
      <c r="K695" s="27"/>
      <c r="L695" s="27"/>
      <c r="M695" s="27"/>
      <c r="N695" s="27"/>
      <c r="O695" s="27"/>
      <c r="P695" s="27"/>
      <c r="Q695" s="27"/>
      <c r="R695" s="27"/>
      <c r="S695" s="27"/>
      <c r="T695" s="27"/>
      <c r="U695" s="27"/>
      <c r="V695" s="27"/>
      <c r="W695" s="27"/>
      <c r="X695" s="27"/>
      <c r="Y695" s="27"/>
      <c r="Z695" s="27"/>
      <c r="AA695" s="27"/>
      <c r="AB695" s="27"/>
      <c r="AC695" s="27"/>
      <c r="AD695" s="27"/>
      <c r="AE695" s="27"/>
      <c r="AF695" s="93"/>
    </row>
    <row r="696" ht="13.5" customHeight="1">
      <c r="A696" s="175"/>
      <c r="B696" s="27"/>
      <c r="C696" s="27"/>
      <c r="D696" s="27"/>
      <c r="E696" s="27"/>
      <c r="F696" s="27"/>
      <c r="G696" s="27"/>
      <c r="H696" s="27"/>
      <c r="I696" s="27"/>
      <c r="J696" s="27"/>
      <c r="K696" s="27"/>
      <c r="L696" s="27"/>
      <c r="M696" s="27"/>
      <c r="N696" s="27"/>
      <c r="O696" s="27"/>
      <c r="P696" s="27"/>
      <c r="Q696" s="27"/>
      <c r="R696" s="27"/>
      <c r="S696" s="27"/>
      <c r="T696" s="27"/>
      <c r="U696" s="27"/>
      <c r="V696" s="27"/>
      <c r="W696" s="27"/>
      <c r="X696" s="27"/>
      <c r="Y696" s="27"/>
      <c r="Z696" s="27"/>
      <c r="AA696" s="27"/>
      <c r="AB696" s="27"/>
      <c r="AC696" s="27"/>
      <c r="AD696" s="27"/>
      <c r="AE696" s="27"/>
      <c r="AF696" s="93"/>
    </row>
    <row r="697" ht="13.5" customHeight="1">
      <c r="A697" s="175"/>
      <c r="B697" s="27"/>
      <c r="C697" s="27"/>
      <c r="D697" s="27"/>
      <c r="E697" s="27"/>
      <c r="F697" s="27"/>
      <c r="G697" s="27"/>
      <c r="H697" s="27"/>
      <c r="I697" s="27"/>
      <c r="J697" s="27"/>
      <c r="K697" s="27"/>
      <c r="L697" s="27"/>
      <c r="M697" s="27"/>
      <c r="N697" s="27"/>
      <c r="O697" s="27"/>
      <c r="P697" s="27"/>
      <c r="Q697" s="27"/>
      <c r="R697" s="27"/>
      <c r="S697" s="27"/>
      <c r="T697" s="27"/>
      <c r="U697" s="27"/>
      <c r="V697" s="27"/>
      <c r="W697" s="27"/>
      <c r="X697" s="27"/>
      <c r="Y697" s="27"/>
      <c r="Z697" s="27"/>
      <c r="AA697" s="27"/>
      <c r="AB697" s="27"/>
      <c r="AC697" s="27"/>
      <c r="AD697" s="27"/>
      <c r="AE697" s="27"/>
      <c r="AF697" s="93"/>
    </row>
    <row r="698" ht="13.5" customHeight="1">
      <c r="A698" s="175"/>
      <c r="B698" s="27"/>
      <c r="C698" s="27"/>
      <c r="D698" s="27"/>
      <c r="E698" s="27"/>
      <c r="F698" s="27"/>
      <c r="G698" s="27"/>
      <c r="H698" s="27"/>
      <c r="I698" s="27"/>
      <c r="J698" s="27"/>
      <c r="K698" s="27"/>
      <c r="L698" s="27"/>
      <c r="M698" s="27"/>
      <c r="N698" s="27"/>
      <c r="O698" s="27"/>
      <c r="P698" s="27"/>
      <c r="Q698" s="27"/>
      <c r="R698" s="27"/>
      <c r="S698" s="27"/>
      <c r="T698" s="27"/>
      <c r="U698" s="27"/>
      <c r="V698" s="27"/>
      <c r="W698" s="27"/>
      <c r="X698" s="27"/>
      <c r="Y698" s="27"/>
      <c r="Z698" s="27"/>
      <c r="AA698" s="27"/>
      <c r="AB698" s="27"/>
      <c r="AC698" s="27"/>
      <c r="AD698" s="27"/>
      <c r="AE698" s="27"/>
      <c r="AF698" s="93"/>
    </row>
    <row r="699" ht="13.5" customHeight="1">
      <c r="A699" s="175"/>
      <c r="B699" s="27"/>
      <c r="C699" s="27"/>
      <c r="D699" s="27"/>
      <c r="E699" s="27"/>
      <c r="F699" s="27"/>
      <c r="G699" s="27"/>
      <c r="H699" s="27"/>
      <c r="I699" s="27"/>
      <c r="J699" s="27"/>
      <c r="K699" s="27"/>
      <c r="L699" s="27"/>
      <c r="M699" s="27"/>
      <c r="N699" s="27"/>
      <c r="O699" s="27"/>
      <c r="P699" s="27"/>
      <c r="Q699" s="27"/>
      <c r="R699" s="27"/>
      <c r="S699" s="27"/>
      <c r="T699" s="27"/>
      <c r="U699" s="27"/>
      <c r="V699" s="27"/>
      <c r="W699" s="27"/>
      <c r="X699" s="27"/>
      <c r="Y699" s="27"/>
      <c r="Z699" s="27"/>
      <c r="AA699" s="27"/>
      <c r="AB699" s="27"/>
      <c r="AC699" s="27"/>
      <c r="AD699" s="27"/>
      <c r="AE699" s="27"/>
      <c r="AF699" s="93"/>
    </row>
    <row r="700" ht="13.5" customHeight="1">
      <c r="A700" s="175"/>
      <c r="B700" s="27"/>
      <c r="C700" s="27"/>
      <c r="D700" s="27"/>
      <c r="E700" s="27"/>
      <c r="F700" s="27"/>
      <c r="G700" s="27"/>
      <c r="H700" s="27"/>
      <c r="I700" s="27"/>
      <c r="J700" s="27"/>
      <c r="K700" s="27"/>
      <c r="L700" s="27"/>
      <c r="M700" s="27"/>
      <c r="N700" s="27"/>
      <c r="O700" s="27"/>
      <c r="P700" s="27"/>
      <c r="Q700" s="27"/>
      <c r="R700" s="27"/>
      <c r="S700" s="27"/>
      <c r="T700" s="27"/>
      <c r="U700" s="27"/>
      <c r="V700" s="27"/>
      <c r="W700" s="27"/>
      <c r="X700" s="27"/>
      <c r="Y700" s="27"/>
      <c r="Z700" s="27"/>
      <c r="AA700" s="27"/>
      <c r="AB700" s="27"/>
      <c r="AC700" s="27"/>
      <c r="AD700" s="27"/>
      <c r="AE700" s="27"/>
      <c r="AF700" s="93"/>
    </row>
    <row r="701" ht="13.5" customHeight="1">
      <c r="A701" s="175"/>
      <c r="B701" s="27"/>
      <c r="C701" s="27"/>
      <c r="D701" s="27"/>
      <c r="E701" s="27"/>
      <c r="F701" s="27"/>
      <c r="G701" s="27"/>
      <c r="H701" s="27"/>
      <c r="I701" s="27"/>
      <c r="J701" s="27"/>
      <c r="K701" s="27"/>
      <c r="L701" s="27"/>
      <c r="M701" s="27"/>
      <c r="N701" s="27"/>
      <c r="O701" s="27"/>
      <c r="P701" s="27"/>
      <c r="Q701" s="27"/>
      <c r="R701" s="27"/>
      <c r="S701" s="27"/>
      <c r="T701" s="27"/>
      <c r="U701" s="27"/>
      <c r="V701" s="27"/>
      <c r="W701" s="27"/>
      <c r="X701" s="27"/>
      <c r="Y701" s="27"/>
      <c r="Z701" s="27"/>
      <c r="AA701" s="27"/>
      <c r="AB701" s="27"/>
      <c r="AC701" s="27"/>
      <c r="AD701" s="27"/>
      <c r="AE701" s="27"/>
      <c r="AF701" s="93"/>
    </row>
    <row r="702" ht="13.5" customHeight="1">
      <c r="A702" s="175"/>
      <c r="B702" s="27"/>
      <c r="C702" s="27"/>
      <c r="D702" s="27"/>
      <c r="E702" s="27"/>
      <c r="F702" s="27"/>
      <c r="G702" s="27"/>
      <c r="H702" s="27"/>
      <c r="I702" s="27"/>
      <c r="J702" s="27"/>
      <c r="K702" s="27"/>
      <c r="L702" s="27"/>
      <c r="M702" s="27"/>
      <c r="N702" s="27"/>
      <c r="O702" s="27"/>
      <c r="P702" s="27"/>
      <c r="Q702" s="27"/>
      <c r="R702" s="27"/>
      <c r="S702" s="27"/>
      <c r="T702" s="27"/>
      <c r="U702" s="27"/>
      <c r="V702" s="27"/>
      <c r="W702" s="27"/>
      <c r="X702" s="27"/>
      <c r="Y702" s="27"/>
      <c r="Z702" s="27"/>
      <c r="AA702" s="27"/>
      <c r="AB702" s="27"/>
      <c r="AC702" s="27"/>
      <c r="AD702" s="27"/>
      <c r="AE702" s="27"/>
      <c r="AF702" s="93"/>
    </row>
    <row r="703" ht="13.5" customHeight="1">
      <c r="A703" s="175"/>
      <c r="B703" s="27"/>
      <c r="C703" s="27"/>
      <c r="D703" s="27"/>
      <c r="E703" s="27"/>
      <c r="F703" s="27"/>
      <c r="G703" s="27"/>
      <c r="H703" s="27"/>
      <c r="I703" s="27"/>
      <c r="J703" s="27"/>
      <c r="K703" s="27"/>
      <c r="L703" s="27"/>
      <c r="M703" s="27"/>
      <c r="N703" s="27"/>
      <c r="O703" s="27"/>
      <c r="P703" s="27"/>
      <c r="Q703" s="27"/>
      <c r="R703" s="27"/>
      <c r="S703" s="27"/>
      <c r="T703" s="27"/>
      <c r="U703" s="27"/>
      <c r="V703" s="27"/>
      <c r="W703" s="27"/>
      <c r="X703" s="27"/>
      <c r="Y703" s="27"/>
      <c r="Z703" s="27"/>
      <c r="AA703" s="27"/>
      <c r="AB703" s="27"/>
      <c r="AC703" s="27"/>
      <c r="AD703" s="27"/>
      <c r="AE703" s="27"/>
      <c r="AF703" s="93"/>
    </row>
    <row r="704" ht="13.5" customHeight="1">
      <c r="A704" s="175"/>
      <c r="B704" s="27"/>
      <c r="C704" s="27"/>
      <c r="D704" s="27"/>
      <c r="E704" s="27"/>
      <c r="F704" s="27"/>
      <c r="G704" s="27"/>
      <c r="H704" s="27"/>
      <c r="I704" s="27"/>
      <c r="J704" s="27"/>
      <c r="K704" s="27"/>
      <c r="L704" s="27"/>
      <c r="M704" s="27"/>
      <c r="N704" s="27"/>
      <c r="O704" s="27"/>
      <c r="P704" s="27"/>
      <c r="Q704" s="27"/>
      <c r="R704" s="27"/>
      <c r="S704" s="27"/>
      <c r="T704" s="27"/>
      <c r="U704" s="27"/>
      <c r="V704" s="27"/>
      <c r="W704" s="27"/>
      <c r="X704" s="27"/>
      <c r="Y704" s="27"/>
      <c r="Z704" s="27"/>
      <c r="AA704" s="27"/>
      <c r="AB704" s="27"/>
      <c r="AC704" s="27"/>
      <c r="AD704" s="27"/>
      <c r="AE704" s="27"/>
      <c r="AF704" s="93"/>
    </row>
    <row r="705" ht="13.5" customHeight="1">
      <c r="A705" s="175"/>
      <c r="B705" s="27"/>
      <c r="C705" s="27"/>
      <c r="D705" s="27"/>
      <c r="E705" s="27"/>
      <c r="F705" s="27"/>
      <c r="G705" s="27"/>
      <c r="H705" s="27"/>
      <c r="I705" s="27"/>
      <c r="J705" s="27"/>
      <c r="K705" s="27"/>
      <c r="L705" s="27"/>
      <c r="M705" s="27"/>
      <c r="N705" s="27"/>
      <c r="O705" s="27"/>
      <c r="P705" s="27"/>
      <c r="Q705" s="27"/>
      <c r="R705" s="27"/>
      <c r="S705" s="27"/>
      <c r="T705" s="27"/>
      <c r="U705" s="27"/>
      <c r="V705" s="27"/>
      <c r="W705" s="27"/>
      <c r="X705" s="27"/>
      <c r="Y705" s="27"/>
      <c r="Z705" s="27"/>
      <c r="AA705" s="27"/>
      <c r="AB705" s="27"/>
      <c r="AC705" s="27"/>
      <c r="AD705" s="27"/>
      <c r="AE705" s="27"/>
      <c r="AF705" s="93"/>
    </row>
    <row r="706" ht="13.5" customHeight="1">
      <c r="A706" s="175"/>
      <c r="B706" s="27"/>
      <c r="C706" s="27"/>
      <c r="D706" s="27"/>
      <c r="E706" s="27"/>
      <c r="F706" s="27"/>
      <c r="G706" s="27"/>
      <c r="H706" s="27"/>
      <c r="I706" s="27"/>
      <c r="J706" s="27"/>
      <c r="K706" s="27"/>
      <c r="L706" s="27"/>
      <c r="M706" s="27"/>
      <c r="N706" s="27"/>
      <c r="O706" s="27"/>
      <c r="P706" s="27"/>
      <c r="Q706" s="27"/>
      <c r="R706" s="27"/>
      <c r="S706" s="27"/>
      <c r="T706" s="27"/>
      <c r="U706" s="27"/>
      <c r="V706" s="27"/>
      <c r="W706" s="27"/>
      <c r="X706" s="27"/>
      <c r="Y706" s="27"/>
      <c r="Z706" s="27"/>
      <c r="AA706" s="27"/>
      <c r="AB706" s="27"/>
      <c r="AC706" s="27"/>
      <c r="AD706" s="27"/>
      <c r="AE706" s="27"/>
      <c r="AF706" s="93"/>
    </row>
    <row r="707" ht="13.5" customHeight="1">
      <c r="A707" s="175"/>
      <c r="B707" s="27"/>
      <c r="C707" s="27"/>
      <c r="D707" s="27"/>
      <c r="E707" s="27"/>
      <c r="F707" s="27"/>
      <c r="G707" s="27"/>
      <c r="H707" s="27"/>
      <c r="I707" s="27"/>
      <c r="J707" s="27"/>
      <c r="K707" s="27"/>
      <c r="L707" s="27"/>
      <c r="M707" s="27"/>
      <c r="N707" s="27"/>
      <c r="O707" s="27"/>
      <c r="P707" s="27"/>
      <c r="Q707" s="27"/>
      <c r="R707" s="27"/>
      <c r="S707" s="27"/>
      <c r="T707" s="27"/>
      <c r="U707" s="27"/>
      <c r="V707" s="27"/>
      <c r="W707" s="27"/>
      <c r="X707" s="27"/>
      <c r="Y707" s="27"/>
      <c r="Z707" s="27"/>
      <c r="AA707" s="27"/>
      <c r="AB707" s="27"/>
      <c r="AC707" s="27"/>
      <c r="AD707" s="27"/>
      <c r="AE707" s="27"/>
      <c r="AF707" s="93"/>
    </row>
    <row r="708" ht="13.5" customHeight="1">
      <c r="A708" s="175"/>
      <c r="B708" s="27"/>
      <c r="C708" s="27"/>
      <c r="D708" s="27"/>
      <c r="E708" s="27"/>
      <c r="F708" s="27"/>
      <c r="G708" s="27"/>
      <c r="H708" s="27"/>
      <c r="I708" s="27"/>
      <c r="J708" s="27"/>
      <c r="K708" s="27"/>
      <c r="L708" s="27"/>
      <c r="M708" s="27"/>
      <c r="N708" s="27"/>
      <c r="O708" s="27"/>
      <c r="P708" s="27"/>
      <c r="Q708" s="27"/>
      <c r="R708" s="27"/>
      <c r="S708" s="27"/>
      <c r="T708" s="27"/>
      <c r="U708" s="27"/>
      <c r="V708" s="27"/>
      <c r="W708" s="27"/>
      <c r="X708" s="27"/>
      <c r="Y708" s="27"/>
      <c r="Z708" s="27"/>
      <c r="AA708" s="27"/>
      <c r="AB708" s="27"/>
      <c r="AC708" s="27"/>
      <c r="AD708" s="27"/>
      <c r="AE708" s="27"/>
      <c r="AF708" s="93"/>
    </row>
    <row r="709" ht="13.5" customHeight="1">
      <c r="A709" s="175"/>
      <c r="B709" s="27"/>
      <c r="C709" s="27"/>
      <c r="D709" s="27"/>
      <c r="E709" s="27"/>
      <c r="F709" s="27"/>
      <c r="G709" s="27"/>
      <c r="H709" s="27"/>
      <c r="I709" s="27"/>
      <c r="J709" s="27"/>
      <c r="K709" s="27"/>
      <c r="L709" s="27"/>
      <c r="M709" s="27"/>
      <c r="N709" s="27"/>
      <c r="O709" s="27"/>
      <c r="P709" s="27"/>
      <c r="Q709" s="27"/>
      <c r="R709" s="27"/>
      <c r="S709" s="27"/>
      <c r="T709" s="27"/>
      <c r="U709" s="27"/>
      <c r="V709" s="27"/>
      <c r="W709" s="27"/>
      <c r="X709" s="27"/>
      <c r="Y709" s="27"/>
      <c r="Z709" s="27"/>
      <c r="AA709" s="27"/>
      <c r="AB709" s="27"/>
      <c r="AC709" s="27"/>
      <c r="AD709" s="27"/>
      <c r="AE709" s="27"/>
      <c r="AF709" s="93"/>
    </row>
    <row r="710" ht="13.5" customHeight="1">
      <c r="A710" s="175"/>
      <c r="B710" s="27"/>
      <c r="C710" s="27"/>
      <c r="D710" s="27"/>
      <c r="E710" s="27"/>
      <c r="F710" s="27"/>
      <c r="G710" s="27"/>
      <c r="H710" s="27"/>
      <c r="I710" s="27"/>
      <c r="J710" s="27"/>
      <c r="K710" s="27"/>
      <c r="L710" s="27"/>
      <c r="M710" s="27"/>
      <c r="N710" s="27"/>
      <c r="O710" s="27"/>
      <c r="P710" s="27"/>
      <c r="Q710" s="27"/>
      <c r="R710" s="27"/>
      <c r="S710" s="27"/>
      <c r="T710" s="27"/>
      <c r="U710" s="27"/>
      <c r="V710" s="27"/>
      <c r="W710" s="27"/>
      <c r="X710" s="27"/>
      <c r="Y710" s="27"/>
      <c r="Z710" s="27"/>
      <c r="AA710" s="27"/>
      <c r="AB710" s="27"/>
      <c r="AC710" s="27"/>
      <c r="AD710" s="27"/>
      <c r="AE710" s="27"/>
      <c r="AF710" s="93"/>
    </row>
    <row r="711" ht="13.5" customHeight="1">
      <c r="A711" s="175"/>
      <c r="B711" s="27"/>
      <c r="C711" s="27"/>
      <c r="D711" s="27"/>
      <c r="E711" s="27"/>
      <c r="F711" s="27"/>
      <c r="G711" s="27"/>
      <c r="H711" s="27"/>
      <c r="I711" s="27"/>
      <c r="J711" s="27"/>
      <c r="K711" s="27"/>
      <c r="L711" s="27"/>
      <c r="M711" s="27"/>
      <c r="N711" s="27"/>
      <c r="O711" s="27"/>
      <c r="P711" s="27"/>
      <c r="Q711" s="27"/>
      <c r="R711" s="27"/>
      <c r="S711" s="27"/>
      <c r="T711" s="27"/>
      <c r="U711" s="27"/>
      <c r="V711" s="27"/>
      <c r="W711" s="27"/>
      <c r="X711" s="27"/>
      <c r="Y711" s="27"/>
      <c r="Z711" s="27"/>
      <c r="AA711" s="27"/>
      <c r="AB711" s="27"/>
      <c r="AC711" s="27"/>
      <c r="AD711" s="27"/>
      <c r="AE711" s="27"/>
      <c r="AF711" s="93"/>
    </row>
    <row r="712" ht="13.5" customHeight="1">
      <c r="A712" s="175"/>
      <c r="B712" s="27"/>
      <c r="C712" s="27"/>
      <c r="D712" s="27"/>
      <c r="E712" s="27"/>
      <c r="F712" s="27"/>
      <c r="G712" s="27"/>
      <c r="H712" s="27"/>
      <c r="I712" s="27"/>
      <c r="J712" s="27"/>
      <c r="K712" s="27"/>
      <c r="L712" s="27"/>
      <c r="M712" s="27"/>
      <c r="N712" s="27"/>
      <c r="O712" s="27"/>
      <c r="P712" s="27"/>
      <c r="Q712" s="27"/>
      <c r="R712" s="27"/>
      <c r="S712" s="27"/>
      <c r="T712" s="27"/>
      <c r="U712" s="27"/>
      <c r="V712" s="27"/>
      <c r="W712" s="27"/>
      <c r="X712" s="27"/>
      <c r="Y712" s="27"/>
      <c r="Z712" s="27"/>
      <c r="AA712" s="27"/>
      <c r="AB712" s="27"/>
      <c r="AC712" s="27"/>
      <c r="AD712" s="27"/>
      <c r="AE712" s="27"/>
      <c r="AF712" s="93"/>
    </row>
    <row r="713" ht="13.5" customHeight="1">
      <c r="A713" s="175"/>
      <c r="B713" s="27"/>
      <c r="C713" s="27"/>
      <c r="D713" s="27"/>
      <c r="E713" s="27"/>
      <c r="F713" s="27"/>
      <c r="G713" s="27"/>
      <c r="H713" s="27"/>
      <c r="I713" s="27"/>
      <c r="J713" s="27"/>
      <c r="K713" s="27"/>
      <c r="L713" s="27"/>
      <c r="M713" s="27"/>
      <c r="N713" s="27"/>
      <c r="O713" s="27"/>
      <c r="P713" s="27"/>
      <c r="Q713" s="27"/>
      <c r="R713" s="27"/>
      <c r="S713" s="27"/>
      <c r="T713" s="27"/>
      <c r="U713" s="27"/>
      <c r="V713" s="27"/>
      <c r="W713" s="27"/>
      <c r="X713" s="27"/>
      <c r="Y713" s="27"/>
      <c r="Z713" s="27"/>
      <c r="AA713" s="27"/>
      <c r="AB713" s="27"/>
      <c r="AC713" s="27"/>
      <c r="AD713" s="27"/>
      <c r="AE713" s="27"/>
      <c r="AF713" s="93"/>
    </row>
    <row r="714" ht="13.5" customHeight="1">
      <c r="A714" s="175"/>
      <c r="B714" s="27"/>
      <c r="C714" s="27"/>
      <c r="D714" s="27"/>
      <c r="E714" s="27"/>
      <c r="F714" s="27"/>
      <c r="G714" s="27"/>
      <c r="H714" s="27"/>
      <c r="I714" s="27"/>
      <c r="J714" s="27"/>
      <c r="K714" s="27"/>
      <c r="L714" s="27"/>
      <c r="M714" s="27"/>
      <c r="N714" s="27"/>
      <c r="O714" s="27"/>
      <c r="P714" s="27"/>
      <c r="Q714" s="27"/>
      <c r="R714" s="27"/>
      <c r="S714" s="27"/>
      <c r="T714" s="27"/>
      <c r="U714" s="27"/>
      <c r="V714" s="27"/>
      <c r="W714" s="27"/>
      <c r="X714" s="27"/>
      <c r="Y714" s="27"/>
      <c r="Z714" s="27"/>
      <c r="AA714" s="27"/>
      <c r="AB714" s="27"/>
      <c r="AC714" s="27"/>
      <c r="AD714" s="27"/>
      <c r="AE714" s="27"/>
      <c r="AF714" s="93"/>
    </row>
    <row r="715" ht="13.5" customHeight="1">
      <c r="A715" s="175"/>
      <c r="B715" s="27"/>
      <c r="C715" s="27"/>
      <c r="D715" s="27"/>
      <c r="E715" s="27"/>
      <c r="F715" s="27"/>
      <c r="G715" s="27"/>
      <c r="H715" s="27"/>
      <c r="I715" s="27"/>
      <c r="J715" s="27"/>
      <c r="K715" s="27"/>
      <c r="L715" s="27"/>
      <c r="M715" s="27"/>
      <c r="N715" s="27"/>
      <c r="O715" s="27"/>
      <c r="P715" s="27"/>
      <c r="Q715" s="27"/>
      <c r="R715" s="27"/>
      <c r="S715" s="27"/>
      <c r="T715" s="27"/>
      <c r="U715" s="27"/>
      <c r="V715" s="27"/>
      <c r="W715" s="27"/>
      <c r="X715" s="27"/>
      <c r="Y715" s="27"/>
      <c r="Z715" s="27"/>
      <c r="AA715" s="27"/>
      <c r="AB715" s="27"/>
      <c r="AC715" s="27"/>
      <c r="AD715" s="27"/>
      <c r="AE715" s="27"/>
      <c r="AF715" s="93"/>
    </row>
    <row r="716" ht="13.5" customHeight="1">
      <c r="A716" s="175"/>
      <c r="B716" s="27"/>
      <c r="C716" s="27"/>
      <c r="D716" s="27"/>
      <c r="E716" s="27"/>
      <c r="F716" s="27"/>
      <c r="G716" s="27"/>
      <c r="H716" s="27"/>
      <c r="I716" s="27"/>
      <c r="J716" s="27"/>
      <c r="K716" s="27"/>
      <c r="L716" s="27"/>
      <c r="M716" s="27"/>
      <c r="N716" s="27"/>
      <c r="O716" s="27"/>
      <c r="P716" s="27"/>
      <c r="Q716" s="27"/>
      <c r="R716" s="27"/>
      <c r="S716" s="27"/>
      <c r="T716" s="27"/>
      <c r="U716" s="27"/>
      <c r="V716" s="27"/>
      <c r="W716" s="27"/>
      <c r="X716" s="27"/>
      <c r="Y716" s="27"/>
      <c r="Z716" s="27"/>
      <c r="AA716" s="27"/>
      <c r="AB716" s="27"/>
      <c r="AC716" s="27"/>
      <c r="AD716" s="27"/>
      <c r="AE716" s="27"/>
      <c r="AF716" s="93"/>
    </row>
    <row r="717" ht="13.5" customHeight="1">
      <c r="A717" s="175"/>
      <c r="B717" s="27"/>
      <c r="C717" s="27"/>
      <c r="D717" s="27"/>
      <c r="E717" s="27"/>
      <c r="F717" s="27"/>
      <c r="G717" s="27"/>
      <c r="H717" s="27"/>
      <c r="I717" s="27"/>
      <c r="J717" s="27"/>
      <c r="K717" s="27"/>
      <c r="L717" s="27"/>
      <c r="M717" s="27"/>
      <c r="N717" s="27"/>
      <c r="O717" s="27"/>
      <c r="P717" s="27"/>
      <c r="Q717" s="27"/>
      <c r="R717" s="27"/>
      <c r="S717" s="27"/>
      <c r="T717" s="27"/>
      <c r="U717" s="27"/>
      <c r="V717" s="27"/>
      <c r="W717" s="27"/>
      <c r="X717" s="27"/>
      <c r="Y717" s="27"/>
      <c r="Z717" s="27"/>
      <c r="AA717" s="27"/>
      <c r="AB717" s="27"/>
      <c r="AC717" s="27"/>
      <c r="AD717" s="27"/>
      <c r="AE717" s="27"/>
      <c r="AF717" s="93"/>
    </row>
    <row r="718" ht="13.5" customHeight="1">
      <c r="A718" s="175"/>
      <c r="B718" s="27"/>
      <c r="C718" s="27"/>
      <c r="D718" s="27"/>
      <c r="E718" s="27"/>
      <c r="F718" s="27"/>
      <c r="G718" s="27"/>
      <c r="H718" s="27"/>
      <c r="I718" s="27"/>
      <c r="J718" s="27"/>
      <c r="K718" s="27"/>
      <c r="L718" s="27"/>
      <c r="M718" s="27"/>
      <c r="N718" s="27"/>
      <c r="O718" s="27"/>
      <c r="P718" s="27"/>
      <c r="Q718" s="27"/>
      <c r="R718" s="27"/>
      <c r="S718" s="27"/>
      <c r="T718" s="27"/>
      <c r="U718" s="27"/>
      <c r="V718" s="27"/>
      <c r="W718" s="27"/>
      <c r="X718" s="27"/>
      <c r="Y718" s="27"/>
      <c r="Z718" s="27"/>
      <c r="AA718" s="27"/>
      <c r="AB718" s="27"/>
      <c r="AC718" s="27"/>
      <c r="AD718" s="27"/>
      <c r="AE718" s="27"/>
      <c r="AF718" s="93"/>
    </row>
    <row r="719" ht="13.5" customHeight="1">
      <c r="A719" s="175"/>
      <c r="B719" s="27"/>
      <c r="C719" s="27"/>
      <c r="D719" s="27"/>
      <c r="E719" s="27"/>
      <c r="F719" s="27"/>
      <c r="G719" s="27"/>
      <c r="H719" s="27"/>
      <c r="I719" s="27"/>
      <c r="J719" s="27"/>
      <c r="K719" s="27"/>
      <c r="L719" s="27"/>
      <c r="M719" s="27"/>
      <c r="N719" s="27"/>
      <c r="O719" s="27"/>
      <c r="P719" s="27"/>
      <c r="Q719" s="27"/>
      <c r="R719" s="27"/>
      <c r="S719" s="27"/>
      <c r="T719" s="27"/>
      <c r="U719" s="27"/>
      <c r="V719" s="27"/>
      <c r="W719" s="27"/>
      <c r="X719" s="27"/>
      <c r="Y719" s="27"/>
      <c r="Z719" s="27"/>
      <c r="AA719" s="27"/>
      <c r="AB719" s="27"/>
      <c r="AC719" s="27"/>
      <c r="AD719" s="27"/>
      <c r="AE719" s="27"/>
      <c r="AF719" s="93"/>
    </row>
    <row r="720" ht="13.5" customHeight="1">
      <c r="A720" s="175"/>
      <c r="B720" s="27"/>
      <c r="C720" s="27"/>
      <c r="D720" s="27"/>
      <c r="E720" s="27"/>
      <c r="F720" s="27"/>
      <c r="G720" s="27"/>
      <c r="H720" s="27"/>
      <c r="I720" s="27"/>
      <c r="J720" s="27"/>
      <c r="K720" s="27"/>
      <c r="L720" s="27"/>
      <c r="M720" s="27"/>
      <c r="N720" s="27"/>
      <c r="O720" s="27"/>
      <c r="P720" s="27"/>
      <c r="Q720" s="27"/>
      <c r="R720" s="27"/>
      <c r="S720" s="27"/>
      <c r="T720" s="27"/>
      <c r="U720" s="27"/>
      <c r="V720" s="27"/>
      <c r="W720" s="27"/>
      <c r="X720" s="27"/>
      <c r="Y720" s="27"/>
      <c r="Z720" s="27"/>
      <c r="AA720" s="27"/>
      <c r="AB720" s="27"/>
      <c r="AC720" s="27"/>
      <c r="AD720" s="27"/>
      <c r="AE720" s="27"/>
      <c r="AF720" s="93"/>
    </row>
    <row r="721" ht="13.5" customHeight="1">
      <c r="A721" s="175"/>
      <c r="B721" s="27"/>
      <c r="C721" s="27"/>
      <c r="D721" s="27"/>
      <c r="E721" s="27"/>
      <c r="F721" s="27"/>
      <c r="G721" s="27"/>
      <c r="H721" s="27"/>
      <c r="I721" s="27"/>
      <c r="J721" s="27"/>
      <c r="K721" s="27"/>
      <c r="L721" s="27"/>
      <c r="M721" s="27"/>
      <c r="N721" s="27"/>
      <c r="O721" s="27"/>
      <c r="P721" s="27"/>
      <c r="Q721" s="27"/>
      <c r="R721" s="27"/>
      <c r="S721" s="27"/>
      <c r="T721" s="27"/>
      <c r="U721" s="27"/>
      <c r="V721" s="27"/>
      <c r="W721" s="27"/>
      <c r="X721" s="27"/>
      <c r="Y721" s="27"/>
      <c r="Z721" s="27"/>
      <c r="AA721" s="27"/>
      <c r="AB721" s="27"/>
      <c r="AC721" s="27"/>
      <c r="AD721" s="27"/>
      <c r="AE721" s="27"/>
      <c r="AF721" s="93"/>
    </row>
    <row r="722" ht="13.5" customHeight="1">
      <c r="A722" s="175"/>
      <c r="B722" s="27"/>
      <c r="C722" s="27"/>
      <c r="D722" s="27"/>
      <c r="E722" s="27"/>
      <c r="F722" s="27"/>
      <c r="G722" s="27"/>
      <c r="H722" s="27"/>
      <c r="I722" s="27"/>
      <c r="J722" s="27"/>
      <c r="K722" s="27"/>
      <c r="L722" s="27"/>
      <c r="M722" s="27"/>
      <c r="N722" s="27"/>
      <c r="O722" s="27"/>
      <c r="P722" s="27"/>
      <c r="Q722" s="27"/>
      <c r="R722" s="27"/>
      <c r="S722" s="27"/>
      <c r="T722" s="27"/>
      <c r="U722" s="27"/>
      <c r="V722" s="27"/>
      <c r="W722" s="27"/>
      <c r="X722" s="27"/>
      <c r="Y722" s="27"/>
      <c r="Z722" s="27"/>
      <c r="AA722" s="27"/>
      <c r="AB722" s="27"/>
      <c r="AC722" s="27"/>
      <c r="AD722" s="27"/>
      <c r="AE722" s="27"/>
      <c r="AF722" s="93"/>
    </row>
    <row r="723" ht="13.5" customHeight="1">
      <c r="A723" s="175"/>
      <c r="B723" s="27"/>
      <c r="C723" s="27"/>
      <c r="D723" s="27"/>
      <c r="E723" s="27"/>
      <c r="F723" s="27"/>
      <c r="G723" s="27"/>
      <c r="H723" s="27"/>
      <c r="I723" s="27"/>
      <c r="J723" s="27"/>
      <c r="K723" s="27"/>
      <c r="L723" s="27"/>
      <c r="M723" s="27"/>
      <c r="N723" s="27"/>
      <c r="O723" s="27"/>
      <c r="P723" s="27"/>
      <c r="Q723" s="27"/>
      <c r="R723" s="27"/>
      <c r="S723" s="27"/>
      <c r="T723" s="27"/>
      <c r="U723" s="27"/>
      <c r="V723" s="27"/>
      <c r="W723" s="27"/>
      <c r="X723" s="27"/>
      <c r="Y723" s="27"/>
      <c r="Z723" s="27"/>
      <c r="AA723" s="27"/>
      <c r="AB723" s="27"/>
      <c r="AC723" s="27"/>
      <c r="AD723" s="27"/>
      <c r="AE723" s="27"/>
      <c r="AF723" s="93"/>
    </row>
    <row r="724" ht="13.5" customHeight="1">
      <c r="A724" s="175"/>
      <c r="B724" s="27"/>
      <c r="C724" s="27"/>
      <c r="D724" s="27"/>
      <c r="E724" s="27"/>
      <c r="F724" s="27"/>
      <c r="G724" s="27"/>
      <c r="H724" s="27"/>
      <c r="I724" s="27"/>
      <c r="J724" s="27"/>
      <c r="K724" s="27"/>
      <c r="L724" s="27"/>
      <c r="M724" s="27"/>
      <c r="N724" s="27"/>
      <c r="O724" s="27"/>
      <c r="P724" s="27"/>
      <c r="Q724" s="27"/>
      <c r="R724" s="27"/>
      <c r="S724" s="27"/>
      <c r="T724" s="27"/>
      <c r="U724" s="27"/>
      <c r="V724" s="27"/>
      <c r="W724" s="27"/>
      <c r="X724" s="27"/>
      <c r="Y724" s="27"/>
      <c r="Z724" s="27"/>
      <c r="AA724" s="27"/>
      <c r="AB724" s="27"/>
      <c r="AC724" s="27"/>
      <c r="AD724" s="27"/>
      <c r="AE724" s="27"/>
      <c r="AF724" s="93"/>
    </row>
    <row r="725" ht="13.5" customHeight="1">
      <c r="A725" s="175"/>
      <c r="B725" s="27"/>
      <c r="C725" s="27"/>
      <c r="D725" s="27"/>
      <c r="E725" s="27"/>
      <c r="F725" s="27"/>
      <c r="G725" s="27"/>
      <c r="H725" s="27"/>
      <c r="I725" s="27"/>
      <c r="J725" s="27"/>
      <c r="K725" s="27"/>
      <c r="L725" s="27"/>
      <c r="M725" s="27"/>
      <c r="N725" s="27"/>
      <c r="O725" s="27"/>
      <c r="P725" s="27"/>
      <c r="Q725" s="27"/>
      <c r="R725" s="27"/>
      <c r="S725" s="27"/>
      <c r="T725" s="27"/>
      <c r="U725" s="27"/>
      <c r="V725" s="27"/>
      <c r="W725" s="27"/>
      <c r="X725" s="27"/>
      <c r="Y725" s="27"/>
      <c r="Z725" s="27"/>
      <c r="AA725" s="27"/>
      <c r="AB725" s="27"/>
      <c r="AC725" s="27"/>
      <c r="AD725" s="27"/>
      <c r="AE725" s="27"/>
      <c r="AF725" s="93"/>
    </row>
    <row r="726" ht="13.5" customHeight="1">
      <c r="A726" s="175"/>
      <c r="B726" s="27"/>
      <c r="C726" s="27"/>
      <c r="D726" s="27"/>
      <c r="E726" s="27"/>
      <c r="F726" s="27"/>
      <c r="G726" s="27"/>
      <c r="H726" s="27"/>
      <c r="I726" s="27"/>
      <c r="J726" s="27"/>
      <c r="K726" s="27"/>
      <c r="L726" s="27"/>
      <c r="M726" s="27"/>
      <c r="N726" s="27"/>
      <c r="O726" s="27"/>
      <c r="P726" s="27"/>
      <c r="Q726" s="27"/>
      <c r="R726" s="27"/>
      <c r="S726" s="27"/>
      <c r="T726" s="27"/>
      <c r="U726" s="27"/>
      <c r="V726" s="27"/>
      <c r="W726" s="27"/>
      <c r="X726" s="27"/>
      <c r="Y726" s="27"/>
      <c r="Z726" s="27"/>
      <c r="AA726" s="27"/>
      <c r="AB726" s="27"/>
      <c r="AC726" s="27"/>
      <c r="AD726" s="27"/>
      <c r="AE726" s="27"/>
      <c r="AF726" s="93"/>
    </row>
    <row r="727" ht="13.5" customHeight="1">
      <c r="A727" s="175"/>
      <c r="B727" s="27"/>
      <c r="C727" s="27"/>
      <c r="D727" s="27"/>
      <c r="E727" s="27"/>
      <c r="F727" s="27"/>
      <c r="G727" s="27"/>
      <c r="H727" s="27"/>
      <c r="I727" s="27"/>
      <c r="J727" s="27"/>
      <c r="K727" s="27"/>
      <c r="L727" s="27"/>
      <c r="M727" s="27"/>
      <c r="N727" s="27"/>
      <c r="O727" s="27"/>
      <c r="P727" s="27"/>
      <c r="Q727" s="27"/>
      <c r="R727" s="27"/>
      <c r="S727" s="27"/>
      <c r="T727" s="27"/>
      <c r="U727" s="27"/>
      <c r="V727" s="27"/>
      <c r="W727" s="27"/>
      <c r="X727" s="27"/>
      <c r="Y727" s="27"/>
      <c r="Z727" s="27"/>
      <c r="AA727" s="27"/>
      <c r="AB727" s="27"/>
      <c r="AC727" s="27"/>
      <c r="AD727" s="27"/>
      <c r="AE727" s="27"/>
      <c r="AF727" s="93"/>
    </row>
    <row r="728" ht="13.5" customHeight="1">
      <c r="A728" s="175"/>
      <c r="B728" s="27"/>
      <c r="C728" s="27"/>
      <c r="D728" s="27"/>
      <c r="E728" s="27"/>
      <c r="F728" s="27"/>
      <c r="G728" s="27"/>
      <c r="H728" s="27"/>
      <c r="I728" s="27"/>
      <c r="J728" s="27"/>
      <c r="K728" s="27"/>
      <c r="L728" s="27"/>
      <c r="M728" s="27"/>
      <c r="N728" s="27"/>
      <c r="O728" s="27"/>
      <c r="P728" s="27"/>
      <c r="Q728" s="27"/>
      <c r="R728" s="27"/>
      <c r="S728" s="27"/>
      <c r="T728" s="27"/>
      <c r="U728" s="27"/>
      <c r="V728" s="27"/>
      <c r="W728" s="27"/>
      <c r="X728" s="27"/>
      <c r="Y728" s="27"/>
      <c r="Z728" s="27"/>
      <c r="AA728" s="27"/>
      <c r="AB728" s="27"/>
      <c r="AC728" s="27"/>
      <c r="AD728" s="27"/>
      <c r="AE728" s="27"/>
      <c r="AF728" s="93"/>
    </row>
    <row r="729" ht="13.5" customHeight="1">
      <c r="A729" s="175"/>
      <c r="B729" s="27"/>
      <c r="C729" s="27"/>
      <c r="D729" s="27"/>
      <c r="E729" s="27"/>
      <c r="F729" s="27"/>
      <c r="G729" s="27"/>
      <c r="H729" s="27"/>
      <c r="I729" s="27"/>
      <c r="J729" s="27"/>
      <c r="K729" s="27"/>
      <c r="L729" s="27"/>
      <c r="M729" s="27"/>
      <c r="N729" s="27"/>
      <c r="O729" s="27"/>
      <c r="P729" s="27"/>
      <c r="Q729" s="27"/>
      <c r="R729" s="27"/>
      <c r="S729" s="27"/>
      <c r="T729" s="27"/>
      <c r="U729" s="27"/>
      <c r="V729" s="27"/>
      <c r="W729" s="27"/>
      <c r="X729" s="27"/>
      <c r="Y729" s="27"/>
      <c r="Z729" s="27"/>
      <c r="AA729" s="27"/>
      <c r="AB729" s="27"/>
      <c r="AC729" s="27"/>
      <c r="AD729" s="27"/>
      <c r="AE729" s="27"/>
      <c r="AF729" s="93"/>
    </row>
    <row r="730" ht="13.5" customHeight="1">
      <c r="A730" s="175"/>
      <c r="B730" s="27"/>
      <c r="C730" s="27"/>
      <c r="D730" s="27"/>
      <c r="E730" s="27"/>
      <c r="F730" s="27"/>
      <c r="G730" s="27"/>
      <c r="H730" s="27"/>
      <c r="I730" s="27"/>
      <c r="J730" s="27"/>
      <c r="K730" s="27"/>
      <c r="L730" s="27"/>
      <c r="M730" s="27"/>
      <c r="N730" s="27"/>
      <c r="O730" s="27"/>
      <c r="P730" s="27"/>
      <c r="Q730" s="27"/>
      <c r="R730" s="27"/>
      <c r="S730" s="27"/>
      <c r="T730" s="27"/>
      <c r="U730" s="27"/>
      <c r="V730" s="27"/>
      <c r="W730" s="27"/>
      <c r="X730" s="27"/>
      <c r="Y730" s="27"/>
      <c r="Z730" s="27"/>
      <c r="AA730" s="27"/>
      <c r="AB730" s="27"/>
      <c r="AC730" s="27"/>
      <c r="AD730" s="27"/>
      <c r="AE730" s="27"/>
      <c r="AF730" s="93"/>
    </row>
    <row r="731" ht="13.5" customHeight="1">
      <c r="A731" s="175"/>
      <c r="B731" s="27"/>
      <c r="C731" s="27"/>
      <c r="D731" s="27"/>
      <c r="E731" s="27"/>
      <c r="F731" s="27"/>
      <c r="G731" s="27"/>
      <c r="H731" s="27"/>
      <c r="I731" s="27"/>
      <c r="J731" s="27"/>
      <c r="K731" s="27"/>
      <c r="L731" s="27"/>
      <c r="M731" s="27"/>
      <c r="N731" s="27"/>
      <c r="O731" s="27"/>
      <c r="P731" s="27"/>
      <c r="Q731" s="27"/>
      <c r="R731" s="27"/>
      <c r="S731" s="27"/>
      <c r="T731" s="27"/>
      <c r="U731" s="27"/>
      <c r="V731" s="27"/>
      <c r="W731" s="27"/>
      <c r="X731" s="27"/>
      <c r="Y731" s="27"/>
      <c r="Z731" s="27"/>
      <c r="AA731" s="27"/>
      <c r="AB731" s="27"/>
      <c r="AC731" s="27"/>
      <c r="AD731" s="27"/>
      <c r="AE731" s="27"/>
      <c r="AF731" s="93"/>
    </row>
    <row r="732" ht="13.5" customHeight="1">
      <c r="A732" s="175"/>
      <c r="B732" s="27"/>
      <c r="C732" s="27"/>
      <c r="D732" s="27"/>
      <c r="E732" s="27"/>
      <c r="F732" s="27"/>
      <c r="G732" s="27"/>
      <c r="H732" s="27"/>
      <c r="I732" s="27"/>
      <c r="J732" s="27"/>
      <c r="K732" s="27"/>
      <c r="L732" s="27"/>
      <c r="M732" s="27"/>
      <c r="N732" s="27"/>
      <c r="O732" s="27"/>
      <c r="P732" s="27"/>
      <c r="Q732" s="27"/>
      <c r="R732" s="27"/>
      <c r="S732" s="27"/>
      <c r="T732" s="27"/>
      <c r="U732" s="27"/>
      <c r="V732" s="27"/>
      <c r="W732" s="27"/>
      <c r="X732" s="27"/>
      <c r="Y732" s="27"/>
      <c r="Z732" s="27"/>
      <c r="AA732" s="27"/>
      <c r="AB732" s="27"/>
      <c r="AC732" s="27"/>
      <c r="AD732" s="27"/>
      <c r="AE732" s="27"/>
      <c r="AF732" s="93"/>
    </row>
    <row r="733" ht="13.5" customHeight="1">
      <c r="A733" s="175"/>
      <c r="B733" s="27"/>
      <c r="C733" s="27"/>
      <c r="D733" s="27"/>
      <c r="E733" s="27"/>
      <c r="F733" s="27"/>
      <c r="G733" s="27"/>
      <c r="H733" s="27"/>
      <c r="I733" s="27"/>
      <c r="J733" s="27"/>
      <c r="K733" s="27"/>
      <c r="L733" s="27"/>
      <c r="M733" s="27"/>
      <c r="N733" s="27"/>
      <c r="O733" s="27"/>
      <c r="P733" s="27"/>
      <c r="Q733" s="27"/>
      <c r="R733" s="27"/>
      <c r="S733" s="27"/>
      <c r="T733" s="27"/>
      <c r="U733" s="27"/>
      <c r="V733" s="27"/>
      <c r="W733" s="27"/>
      <c r="X733" s="27"/>
      <c r="Y733" s="27"/>
      <c r="Z733" s="27"/>
      <c r="AA733" s="27"/>
      <c r="AB733" s="27"/>
      <c r="AC733" s="27"/>
      <c r="AD733" s="27"/>
      <c r="AE733" s="27"/>
      <c r="AF733" s="93"/>
    </row>
    <row r="734" ht="13.5" customHeight="1">
      <c r="A734" s="175"/>
      <c r="B734" s="27"/>
      <c r="C734" s="27"/>
      <c r="D734" s="27"/>
      <c r="E734" s="27"/>
      <c r="F734" s="27"/>
      <c r="G734" s="27"/>
      <c r="H734" s="27"/>
      <c r="I734" s="27"/>
      <c r="J734" s="27"/>
      <c r="K734" s="27"/>
      <c r="L734" s="27"/>
      <c r="M734" s="27"/>
      <c r="N734" s="27"/>
      <c r="O734" s="27"/>
      <c r="P734" s="27"/>
      <c r="Q734" s="27"/>
      <c r="R734" s="27"/>
      <c r="S734" s="27"/>
      <c r="T734" s="27"/>
      <c r="U734" s="27"/>
      <c r="V734" s="27"/>
      <c r="W734" s="27"/>
      <c r="X734" s="27"/>
      <c r="Y734" s="27"/>
      <c r="Z734" s="27"/>
      <c r="AA734" s="27"/>
      <c r="AB734" s="27"/>
      <c r="AC734" s="27"/>
      <c r="AD734" s="27"/>
      <c r="AE734" s="27"/>
      <c r="AF734" s="93"/>
    </row>
    <row r="735" ht="13.5" customHeight="1">
      <c r="A735" s="175"/>
      <c r="B735" s="27"/>
      <c r="C735" s="27"/>
      <c r="D735" s="27"/>
      <c r="E735" s="27"/>
      <c r="F735" s="27"/>
      <c r="G735" s="27"/>
      <c r="H735" s="27"/>
      <c r="I735" s="27"/>
      <c r="J735" s="27"/>
      <c r="K735" s="27"/>
      <c r="L735" s="27"/>
      <c r="M735" s="27"/>
      <c r="N735" s="27"/>
      <c r="O735" s="27"/>
      <c r="P735" s="27"/>
      <c r="Q735" s="27"/>
      <c r="R735" s="27"/>
      <c r="S735" s="27"/>
      <c r="T735" s="27"/>
      <c r="U735" s="27"/>
      <c r="V735" s="27"/>
      <c r="W735" s="27"/>
      <c r="X735" s="27"/>
      <c r="Y735" s="27"/>
      <c r="Z735" s="27"/>
      <c r="AA735" s="27"/>
      <c r="AB735" s="27"/>
      <c r="AC735" s="27"/>
      <c r="AD735" s="27"/>
      <c r="AE735" s="27"/>
      <c r="AF735" s="93"/>
    </row>
    <row r="736" ht="13.5" customHeight="1">
      <c r="A736" s="175"/>
      <c r="B736" s="27"/>
      <c r="C736" s="27"/>
      <c r="D736" s="27"/>
      <c r="E736" s="27"/>
      <c r="F736" s="27"/>
      <c r="G736" s="27"/>
      <c r="H736" s="27"/>
      <c r="I736" s="27"/>
      <c r="J736" s="27"/>
      <c r="K736" s="27"/>
      <c r="L736" s="27"/>
      <c r="M736" s="27"/>
      <c r="N736" s="27"/>
      <c r="O736" s="27"/>
      <c r="P736" s="27"/>
      <c r="Q736" s="27"/>
      <c r="R736" s="27"/>
      <c r="S736" s="27"/>
      <c r="T736" s="27"/>
      <c r="U736" s="27"/>
      <c r="V736" s="27"/>
      <c r="W736" s="27"/>
      <c r="X736" s="27"/>
      <c r="Y736" s="27"/>
      <c r="Z736" s="27"/>
      <c r="AA736" s="27"/>
      <c r="AB736" s="27"/>
      <c r="AC736" s="27"/>
      <c r="AD736" s="27"/>
      <c r="AE736" s="27"/>
      <c r="AF736" s="93"/>
    </row>
    <row r="737" ht="13.5" customHeight="1">
      <c r="A737" s="175"/>
      <c r="B737" s="27"/>
      <c r="C737" s="27"/>
      <c r="D737" s="27"/>
      <c r="E737" s="27"/>
      <c r="F737" s="27"/>
      <c r="G737" s="27"/>
      <c r="H737" s="27"/>
      <c r="I737" s="27"/>
      <c r="J737" s="27"/>
      <c r="K737" s="27"/>
      <c r="L737" s="27"/>
      <c r="M737" s="27"/>
      <c r="N737" s="27"/>
      <c r="O737" s="27"/>
      <c r="P737" s="27"/>
      <c r="Q737" s="27"/>
      <c r="R737" s="27"/>
      <c r="S737" s="27"/>
      <c r="T737" s="27"/>
      <c r="U737" s="27"/>
      <c r="V737" s="27"/>
      <c r="W737" s="27"/>
      <c r="X737" s="27"/>
      <c r="Y737" s="27"/>
      <c r="Z737" s="27"/>
      <c r="AA737" s="27"/>
      <c r="AB737" s="27"/>
      <c r="AC737" s="27"/>
      <c r="AD737" s="27"/>
      <c r="AE737" s="27"/>
      <c r="AF737" s="93"/>
    </row>
    <row r="738" ht="13.5" customHeight="1">
      <c r="A738" s="175"/>
      <c r="B738" s="27"/>
      <c r="C738" s="27"/>
      <c r="D738" s="27"/>
      <c r="E738" s="27"/>
      <c r="F738" s="27"/>
      <c r="G738" s="27"/>
      <c r="H738" s="27"/>
      <c r="I738" s="27"/>
      <c r="J738" s="27"/>
      <c r="K738" s="27"/>
      <c r="L738" s="27"/>
      <c r="M738" s="27"/>
      <c r="N738" s="27"/>
      <c r="O738" s="27"/>
      <c r="P738" s="27"/>
      <c r="Q738" s="27"/>
      <c r="R738" s="27"/>
      <c r="S738" s="27"/>
      <c r="T738" s="27"/>
      <c r="U738" s="27"/>
      <c r="V738" s="27"/>
      <c r="W738" s="27"/>
      <c r="X738" s="27"/>
      <c r="Y738" s="27"/>
      <c r="Z738" s="27"/>
      <c r="AA738" s="27"/>
      <c r="AB738" s="27"/>
      <c r="AC738" s="27"/>
      <c r="AD738" s="27"/>
      <c r="AE738" s="27"/>
      <c r="AF738" s="93"/>
    </row>
    <row r="739" ht="13.5" customHeight="1">
      <c r="A739" s="175"/>
      <c r="B739" s="27"/>
      <c r="C739" s="27"/>
      <c r="D739" s="27"/>
      <c r="E739" s="27"/>
      <c r="F739" s="27"/>
      <c r="G739" s="27"/>
      <c r="H739" s="27"/>
      <c r="I739" s="27"/>
      <c r="J739" s="27"/>
      <c r="K739" s="27"/>
      <c r="L739" s="27"/>
      <c r="M739" s="27"/>
      <c r="N739" s="27"/>
      <c r="O739" s="27"/>
      <c r="P739" s="27"/>
      <c r="Q739" s="27"/>
      <c r="R739" s="27"/>
      <c r="S739" s="27"/>
      <c r="T739" s="27"/>
      <c r="U739" s="27"/>
      <c r="V739" s="27"/>
      <c r="W739" s="27"/>
      <c r="X739" s="27"/>
      <c r="Y739" s="27"/>
      <c r="Z739" s="27"/>
      <c r="AA739" s="27"/>
      <c r="AB739" s="27"/>
      <c r="AC739" s="27"/>
      <c r="AD739" s="27"/>
      <c r="AE739" s="27"/>
      <c r="AF739" s="93"/>
    </row>
    <row r="740" ht="13.5" customHeight="1">
      <c r="A740" s="175"/>
      <c r="B740" s="27"/>
      <c r="C740" s="27"/>
      <c r="D740" s="27"/>
      <c r="E740" s="27"/>
      <c r="F740" s="27"/>
      <c r="G740" s="27"/>
      <c r="H740" s="27"/>
      <c r="I740" s="27"/>
      <c r="J740" s="27"/>
      <c r="K740" s="27"/>
      <c r="L740" s="27"/>
      <c r="M740" s="27"/>
      <c r="N740" s="27"/>
      <c r="O740" s="27"/>
      <c r="P740" s="27"/>
      <c r="Q740" s="27"/>
      <c r="R740" s="27"/>
      <c r="S740" s="27"/>
      <c r="T740" s="27"/>
      <c r="U740" s="27"/>
      <c r="V740" s="27"/>
      <c r="W740" s="27"/>
      <c r="X740" s="27"/>
      <c r="Y740" s="27"/>
      <c r="Z740" s="27"/>
      <c r="AA740" s="27"/>
      <c r="AB740" s="27"/>
      <c r="AC740" s="27"/>
      <c r="AD740" s="27"/>
      <c r="AE740" s="27"/>
      <c r="AF740" s="93"/>
    </row>
    <row r="741" ht="13.5" customHeight="1">
      <c r="A741" s="175"/>
      <c r="B741" s="27"/>
      <c r="C741" s="27"/>
      <c r="D741" s="27"/>
      <c r="E741" s="27"/>
      <c r="F741" s="27"/>
      <c r="G741" s="27"/>
      <c r="H741" s="27"/>
      <c r="I741" s="27"/>
      <c r="J741" s="27"/>
      <c r="K741" s="27"/>
      <c r="L741" s="27"/>
      <c r="M741" s="27"/>
      <c r="N741" s="27"/>
      <c r="O741" s="27"/>
      <c r="P741" s="27"/>
      <c r="Q741" s="27"/>
      <c r="R741" s="27"/>
      <c r="S741" s="27"/>
      <c r="T741" s="27"/>
      <c r="U741" s="27"/>
      <c r="V741" s="27"/>
      <c r="W741" s="27"/>
      <c r="X741" s="27"/>
      <c r="Y741" s="27"/>
      <c r="Z741" s="27"/>
      <c r="AA741" s="27"/>
      <c r="AB741" s="27"/>
      <c r="AC741" s="27"/>
      <c r="AD741" s="27"/>
      <c r="AE741" s="27"/>
      <c r="AF741" s="93"/>
    </row>
    <row r="742" ht="13.5" customHeight="1">
      <c r="A742" s="175"/>
      <c r="B742" s="27"/>
      <c r="C742" s="27"/>
      <c r="D742" s="27"/>
      <c r="E742" s="27"/>
      <c r="F742" s="27"/>
      <c r="G742" s="27"/>
      <c r="H742" s="27"/>
      <c r="I742" s="27"/>
      <c r="J742" s="27"/>
      <c r="K742" s="27"/>
      <c r="L742" s="27"/>
      <c r="M742" s="27"/>
      <c r="N742" s="27"/>
      <c r="O742" s="27"/>
      <c r="P742" s="27"/>
      <c r="Q742" s="27"/>
      <c r="R742" s="27"/>
      <c r="S742" s="27"/>
      <c r="T742" s="27"/>
      <c r="U742" s="27"/>
      <c r="V742" s="27"/>
      <c r="W742" s="27"/>
      <c r="X742" s="27"/>
      <c r="Y742" s="27"/>
      <c r="Z742" s="27"/>
      <c r="AA742" s="27"/>
      <c r="AB742" s="27"/>
      <c r="AC742" s="27"/>
      <c r="AD742" s="27"/>
      <c r="AE742" s="27"/>
      <c r="AF742" s="93"/>
    </row>
    <row r="743" ht="13.5" customHeight="1">
      <c r="A743" s="175"/>
      <c r="B743" s="27"/>
      <c r="C743" s="27"/>
      <c r="D743" s="27"/>
      <c r="E743" s="27"/>
      <c r="F743" s="27"/>
      <c r="G743" s="27"/>
      <c r="H743" s="27"/>
      <c r="I743" s="27"/>
      <c r="J743" s="27"/>
      <c r="K743" s="27"/>
      <c r="L743" s="27"/>
      <c r="M743" s="27"/>
      <c r="N743" s="27"/>
      <c r="O743" s="27"/>
      <c r="P743" s="27"/>
      <c r="Q743" s="27"/>
      <c r="R743" s="27"/>
      <c r="S743" s="27"/>
      <c r="T743" s="27"/>
      <c r="U743" s="27"/>
      <c r="V743" s="27"/>
      <c r="W743" s="27"/>
      <c r="X743" s="27"/>
      <c r="Y743" s="27"/>
      <c r="Z743" s="27"/>
      <c r="AA743" s="27"/>
      <c r="AB743" s="27"/>
      <c r="AC743" s="27"/>
      <c r="AD743" s="27"/>
      <c r="AE743" s="27"/>
      <c r="AF743" s="93"/>
    </row>
    <row r="744" ht="13.5" customHeight="1">
      <c r="A744" s="175"/>
      <c r="B744" s="27"/>
      <c r="C744" s="27"/>
      <c r="D744" s="27"/>
      <c r="E744" s="27"/>
      <c r="F744" s="27"/>
      <c r="G744" s="27"/>
      <c r="H744" s="27"/>
      <c r="I744" s="27"/>
      <c r="J744" s="27"/>
      <c r="K744" s="27"/>
      <c r="L744" s="27"/>
      <c r="M744" s="27"/>
      <c r="N744" s="27"/>
      <c r="O744" s="27"/>
      <c r="P744" s="27"/>
      <c r="Q744" s="27"/>
      <c r="R744" s="27"/>
      <c r="S744" s="27"/>
      <c r="T744" s="27"/>
      <c r="U744" s="27"/>
      <c r="V744" s="27"/>
      <c r="W744" s="27"/>
      <c r="X744" s="27"/>
      <c r="Y744" s="27"/>
      <c r="Z744" s="27"/>
      <c r="AA744" s="27"/>
      <c r="AB744" s="27"/>
      <c r="AC744" s="27"/>
      <c r="AD744" s="27"/>
      <c r="AE744" s="27"/>
      <c r="AF744" s="93"/>
    </row>
    <row r="745" ht="13.5" customHeight="1">
      <c r="A745" s="175"/>
      <c r="B745" s="27"/>
      <c r="C745" s="27"/>
      <c r="D745" s="27"/>
      <c r="E745" s="27"/>
      <c r="F745" s="27"/>
      <c r="G745" s="27"/>
      <c r="H745" s="27"/>
      <c r="I745" s="27"/>
      <c r="J745" s="27"/>
      <c r="K745" s="27"/>
      <c r="L745" s="27"/>
      <c r="M745" s="27"/>
      <c r="N745" s="27"/>
      <c r="O745" s="27"/>
      <c r="P745" s="27"/>
      <c r="Q745" s="27"/>
      <c r="R745" s="27"/>
      <c r="S745" s="27"/>
      <c r="T745" s="27"/>
      <c r="U745" s="27"/>
      <c r="V745" s="27"/>
      <c r="W745" s="27"/>
      <c r="X745" s="27"/>
      <c r="Y745" s="27"/>
      <c r="Z745" s="27"/>
      <c r="AA745" s="27"/>
      <c r="AB745" s="27"/>
      <c r="AC745" s="27"/>
      <c r="AD745" s="27"/>
      <c r="AE745" s="27"/>
      <c r="AF745" s="93"/>
    </row>
    <row r="746" ht="13.5" customHeight="1">
      <c r="A746" s="175"/>
      <c r="B746" s="27"/>
      <c r="C746" s="27"/>
      <c r="D746" s="27"/>
      <c r="E746" s="27"/>
      <c r="F746" s="27"/>
      <c r="G746" s="27"/>
      <c r="H746" s="27"/>
      <c r="I746" s="27"/>
      <c r="J746" s="27"/>
      <c r="K746" s="27"/>
      <c r="L746" s="27"/>
      <c r="M746" s="27"/>
      <c r="N746" s="27"/>
      <c r="O746" s="27"/>
      <c r="P746" s="27"/>
      <c r="Q746" s="27"/>
      <c r="R746" s="27"/>
      <c r="S746" s="27"/>
      <c r="T746" s="27"/>
      <c r="U746" s="27"/>
      <c r="V746" s="27"/>
      <c r="W746" s="27"/>
      <c r="X746" s="27"/>
      <c r="Y746" s="27"/>
      <c r="Z746" s="27"/>
      <c r="AA746" s="27"/>
      <c r="AB746" s="27"/>
      <c r="AC746" s="27"/>
      <c r="AD746" s="27"/>
      <c r="AE746" s="27"/>
      <c r="AF746" s="93"/>
    </row>
    <row r="747" ht="13.5" customHeight="1">
      <c r="A747" s="175"/>
      <c r="B747" s="27"/>
      <c r="C747" s="27"/>
      <c r="D747" s="27"/>
      <c r="E747" s="27"/>
      <c r="F747" s="27"/>
      <c r="G747" s="27"/>
      <c r="H747" s="27"/>
      <c r="I747" s="27"/>
      <c r="J747" s="27"/>
      <c r="K747" s="27"/>
      <c r="L747" s="27"/>
      <c r="M747" s="27"/>
      <c r="N747" s="27"/>
      <c r="O747" s="27"/>
      <c r="P747" s="27"/>
      <c r="Q747" s="27"/>
      <c r="R747" s="27"/>
      <c r="S747" s="27"/>
      <c r="T747" s="27"/>
      <c r="U747" s="27"/>
      <c r="V747" s="27"/>
      <c r="W747" s="27"/>
      <c r="X747" s="27"/>
      <c r="Y747" s="27"/>
      <c r="Z747" s="27"/>
      <c r="AA747" s="27"/>
      <c r="AB747" s="27"/>
      <c r="AC747" s="27"/>
      <c r="AD747" s="27"/>
      <c r="AE747" s="27"/>
      <c r="AF747" s="93"/>
    </row>
    <row r="748" ht="13.5" customHeight="1">
      <c r="A748" s="175"/>
      <c r="B748" s="27"/>
      <c r="C748" s="27"/>
      <c r="D748" s="27"/>
      <c r="E748" s="27"/>
      <c r="F748" s="27"/>
      <c r="G748" s="27"/>
      <c r="H748" s="27"/>
      <c r="I748" s="27"/>
      <c r="J748" s="27"/>
      <c r="K748" s="27"/>
      <c r="L748" s="27"/>
      <c r="M748" s="27"/>
      <c r="N748" s="27"/>
      <c r="O748" s="27"/>
      <c r="P748" s="27"/>
      <c r="Q748" s="27"/>
      <c r="R748" s="27"/>
      <c r="S748" s="27"/>
      <c r="T748" s="27"/>
      <c r="U748" s="27"/>
      <c r="V748" s="27"/>
      <c r="W748" s="27"/>
      <c r="X748" s="27"/>
      <c r="Y748" s="27"/>
      <c r="Z748" s="27"/>
      <c r="AA748" s="27"/>
      <c r="AB748" s="27"/>
      <c r="AC748" s="27"/>
      <c r="AD748" s="27"/>
      <c r="AE748" s="27"/>
      <c r="AF748" s="93"/>
    </row>
    <row r="749" ht="13.5" customHeight="1">
      <c r="A749" s="175"/>
      <c r="B749" s="27"/>
      <c r="C749" s="27"/>
      <c r="D749" s="27"/>
      <c r="E749" s="27"/>
      <c r="F749" s="27"/>
      <c r="G749" s="27"/>
      <c r="H749" s="27"/>
      <c r="I749" s="27"/>
      <c r="J749" s="27"/>
      <c r="K749" s="27"/>
      <c r="L749" s="27"/>
      <c r="M749" s="27"/>
      <c r="N749" s="27"/>
      <c r="O749" s="27"/>
      <c r="P749" s="27"/>
      <c r="Q749" s="27"/>
      <c r="R749" s="27"/>
      <c r="S749" s="27"/>
      <c r="T749" s="27"/>
      <c r="U749" s="27"/>
      <c r="V749" s="27"/>
      <c r="W749" s="27"/>
      <c r="X749" s="27"/>
      <c r="Y749" s="27"/>
      <c r="Z749" s="27"/>
      <c r="AA749" s="27"/>
      <c r="AB749" s="27"/>
      <c r="AC749" s="27"/>
      <c r="AD749" s="27"/>
      <c r="AE749" s="27"/>
      <c r="AF749" s="93"/>
    </row>
    <row r="750" ht="13.5" customHeight="1">
      <c r="A750" s="175"/>
      <c r="B750" s="27"/>
      <c r="C750" s="27"/>
      <c r="D750" s="27"/>
      <c r="E750" s="27"/>
      <c r="F750" s="27"/>
      <c r="G750" s="27"/>
      <c r="H750" s="27"/>
      <c r="I750" s="27"/>
      <c r="J750" s="27"/>
      <c r="K750" s="27"/>
      <c r="L750" s="27"/>
      <c r="M750" s="27"/>
      <c r="N750" s="27"/>
      <c r="O750" s="27"/>
      <c r="P750" s="27"/>
      <c r="Q750" s="27"/>
      <c r="R750" s="27"/>
      <c r="S750" s="27"/>
      <c r="T750" s="27"/>
      <c r="U750" s="27"/>
      <c r="V750" s="27"/>
      <c r="W750" s="27"/>
      <c r="X750" s="27"/>
      <c r="Y750" s="27"/>
      <c r="Z750" s="27"/>
      <c r="AA750" s="27"/>
      <c r="AB750" s="27"/>
      <c r="AC750" s="27"/>
      <c r="AD750" s="27"/>
      <c r="AE750" s="27"/>
      <c r="AF750" s="93"/>
    </row>
    <row r="751" ht="13.5" customHeight="1">
      <c r="A751" s="175"/>
      <c r="B751" s="27"/>
      <c r="C751" s="27"/>
      <c r="D751" s="27"/>
      <c r="E751" s="27"/>
      <c r="F751" s="27"/>
      <c r="G751" s="27"/>
      <c r="H751" s="27"/>
      <c r="I751" s="27"/>
      <c r="J751" s="27"/>
      <c r="K751" s="27"/>
      <c r="L751" s="27"/>
      <c r="M751" s="27"/>
      <c r="N751" s="27"/>
      <c r="O751" s="27"/>
      <c r="P751" s="27"/>
      <c r="Q751" s="27"/>
      <c r="R751" s="27"/>
      <c r="S751" s="27"/>
      <c r="T751" s="27"/>
      <c r="U751" s="27"/>
      <c r="V751" s="27"/>
      <c r="W751" s="27"/>
      <c r="X751" s="27"/>
      <c r="Y751" s="27"/>
      <c r="Z751" s="27"/>
      <c r="AA751" s="27"/>
      <c r="AB751" s="27"/>
      <c r="AC751" s="27"/>
      <c r="AD751" s="27"/>
      <c r="AE751" s="27"/>
      <c r="AF751" s="93"/>
    </row>
    <row r="752" ht="13.5" customHeight="1">
      <c r="A752" s="175"/>
      <c r="B752" s="27"/>
      <c r="C752" s="27"/>
      <c r="D752" s="27"/>
      <c r="E752" s="27"/>
      <c r="F752" s="27"/>
      <c r="G752" s="27"/>
      <c r="H752" s="27"/>
      <c r="I752" s="27"/>
      <c r="J752" s="27"/>
      <c r="K752" s="27"/>
      <c r="L752" s="27"/>
      <c r="M752" s="27"/>
      <c r="N752" s="27"/>
      <c r="O752" s="27"/>
      <c r="P752" s="27"/>
      <c r="Q752" s="27"/>
      <c r="R752" s="27"/>
      <c r="S752" s="27"/>
      <c r="T752" s="27"/>
      <c r="U752" s="27"/>
      <c r="V752" s="27"/>
      <c r="W752" s="27"/>
      <c r="X752" s="27"/>
      <c r="Y752" s="27"/>
      <c r="Z752" s="27"/>
      <c r="AA752" s="27"/>
      <c r="AB752" s="27"/>
      <c r="AC752" s="27"/>
      <c r="AD752" s="27"/>
      <c r="AE752" s="27"/>
      <c r="AF752" s="93"/>
    </row>
    <row r="753" ht="13.5" customHeight="1">
      <c r="A753" s="175"/>
      <c r="B753" s="27"/>
      <c r="C753" s="27"/>
      <c r="D753" s="27"/>
      <c r="E753" s="27"/>
      <c r="F753" s="27"/>
      <c r="G753" s="27"/>
      <c r="H753" s="27"/>
      <c r="I753" s="27"/>
      <c r="J753" s="27"/>
      <c r="K753" s="27"/>
      <c r="L753" s="27"/>
      <c r="M753" s="27"/>
      <c r="N753" s="27"/>
      <c r="O753" s="27"/>
      <c r="P753" s="27"/>
      <c r="Q753" s="27"/>
      <c r="R753" s="27"/>
      <c r="S753" s="27"/>
      <c r="T753" s="27"/>
      <c r="U753" s="27"/>
      <c r="V753" s="27"/>
      <c r="W753" s="27"/>
      <c r="X753" s="27"/>
      <c r="Y753" s="27"/>
      <c r="Z753" s="27"/>
      <c r="AA753" s="27"/>
      <c r="AB753" s="27"/>
      <c r="AC753" s="27"/>
      <c r="AD753" s="27"/>
      <c r="AE753" s="27"/>
      <c r="AF753" s="93"/>
    </row>
    <row r="754" ht="13.5" customHeight="1">
      <c r="A754" s="175"/>
      <c r="B754" s="27"/>
      <c r="C754" s="27"/>
      <c r="D754" s="27"/>
      <c r="E754" s="27"/>
      <c r="F754" s="27"/>
      <c r="G754" s="27"/>
      <c r="H754" s="27"/>
      <c r="I754" s="27"/>
      <c r="J754" s="27"/>
      <c r="K754" s="27"/>
      <c r="L754" s="27"/>
      <c r="M754" s="27"/>
      <c r="N754" s="27"/>
      <c r="O754" s="27"/>
      <c r="P754" s="27"/>
      <c r="Q754" s="27"/>
      <c r="R754" s="27"/>
      <c r="S754" s="27"/>
      <c r="T754" s="27"/>
      <c r="U754" s="27"/>
      <c r="V754" s="27"/>
      <c r="W754" s="27"/>
      <c r="X754" s="27"/>
      <c r="Y754" s="27"/>
      <c r="Z754" s="27"/>
      <c r="AA754" s="27"/>
      <c r="AB754" s="27"/>
      <c r="AC754" s="27"/>
      <c r="AD754" s="27"/>
      <c r="AE754" s="27"/>
      <c r="AF754" s="93"/>
    </row>
    <row r="755" ht="13.5" customHeight="1">
      <c r="A755" s="175"/>
      <c r="B755" s="27"/>
      <c r="C755" s="27"/>
      <c r="D755" s="27"/>
      <c r="E755" s="27"/>
      <c r="F755" s="27"/>
      <c r="G755" s="27"/>
      <c r="H755" s="27"/>
      <c r="I755" s="27"/>
      <c r="J755" s="27"/>
      <c r="K755" s="27"/>
      <c r="L755" s="27"/>
      <c r="M755" s="27"/>
      <c r="N755" s="27"/>
      <c r="O755" s="27"/>
      <c r="P755" s="27"/>
      <c r="Q755" s="27"/>
      <c r="R755" s="27"/>
      <c r="S755" s="27"/>
      <c r="T755" s="27"/>
      <c r="U755" s="27"/>
      <c r="V755" s="27"/>
      <c r="W755" s="27"/>
      <c r="X755" s="27"/>
      <c r="Y755" s="27"/>
      <c r="Z755" s="27"/>
      <c r="AA755" s="27"/>
      <c r="AB755" s="27"/>
      <c r="AC755" s="27"/>
      <c r="AD755" s="27"/>
      <c r="AE755" s="27"/>
      <c r="AF755" s="93"/>
    </row>
    <row r="756" ht="13.5" customHeight="1">
      <c r="A756" s="175"/>
      <c r="B756" s="27"/>
      <c r="C756" s="27"/>
      <c r="D756" s="27"/>
      <c r="E756" s="27"/>
      <c r="F756" s="27"/>
      <c r="G756" s="27"/>
      <c r="H756" s="27"/>
      <c r="I756" s="27"/>
      <c r="J756" s="27"/>
      <c r="K756" s="27"/>
      <c r="L756" s="27"/>
      <c r="M756" s="27"/>
      <c r="N756" s="27"/>
      <c r="O756" s="27"/>
      <c r="P756" s="27"/>
      <c r="Q756" s="27"/>
      <c r="R756" s="27"/>
      <c r="S756" s="27"/>
      <c r="T756" s="27"/>
      <c r="U756" s="27"/>
      <c r="V756" s="27"/>
      <c r="W756" s="27"/>
      <c r="X756" s="27"/>
      <c r="Y756" s="27"/>
      <c r="Z756" s="27"/>
      <c r="AA756" s="27"/>
      <c r="AB756" s="27"/>
      <c r="AC756" s="27"/>
      <c r="AD756" s="27"/>
      <c r="AE756" s="27"/>
      <c r="AF756" s="93"/>
    </row>
    <row r="757" ht="13.5" customHeight="1">
      <c r="A757" s="175"/>
      <c r="B757" s="27"/>
      <c r="C757" s="27"/>
      <c r="D757" s="27"/>
      <c r="E757" s="27"/>
      <c r="F757" s="27"/>
      <c r="G757" s="27"/>
      <c r="H757" s="27"/>
      <c r="I757" s="27"/>
      <c r="J757" s="27"/>
      <c r="K757" s="27"/>
      <c r="L757" s="27"/>
      <c r="M757" s="27"/>
      <c r="N757" s="27"/>
      <c r="O757" s="27"/>
      <c r="P757" s="27"/>
      <c r="Q757" s="27"/>
      <c r="R757" s="27"/>
      <c r="S757" s="27"/>
      <c r="T757" s="27"/>
      <c r="U757" s="27"/>
      <c r="V757" s="27"/>
      <c r="W757" s="27"/>
      <c r="X757" s="27"/>
      <c r="Y757" s="27"/>
      <c r="Z757" s="27"/>
      <c r="AA757" s="27"/>
      <c r="AB757" s="27"/>
      <c r="AC757" s="27"/>
      <c r="AD757" s="27"/>
      <c r="AE757" s="27"/>
      <c r="AF757" s="93"/>
    </row>
    <row r="758" ht="13.5" customHeight="1">
      <c r="A758" s="175"/>
      <c r="B758" s="27"/>
      <c r="C758" s="27"/>
      <c r="D758" s="27"/>
      <c r="E758" s="27"/>
      <c r="F758" s="27"/>
      <c r="G758" s="27"/>
      <c r="H758" s="27"/>
      <c r="I758" s="27"/>
      <c r="J758" s="27"/>
      <c r="K758" s="27"/>
      <c r="L758" s="27"/>
      <c r="M758" s="27"/>
      <c r="N758" s="27"/>
      <c r="O758" s="27"/>
      <c r="P758" s="27"/>
      <c r="Q758" s="27"/>
      <c r="R758" s="27"/>
      <c r="S758" s="27"/>
      <c r="T758" s="27"/>
      <c r="U758" s="27"/>
      <c r="V758" s="27"/>
      <c r="W758" s="27"/>
      <c r="X758" s="27"/>
      <c r="Y758" s="27"/>
      <c r="Z758" s="27"/>
      <c r="AA758" s="27"/>
      <c r="AB758" s="27"/>
      <c r="AC758" s="27"/>
      <c r="AD758" s="27"/>
      <c r="AE758" s="27"/>
      <c r="AF758" s="93"/>
    </row>
    <row r="759" ht="13.5" customHeight="1">
      <c r="A759" s="175"/>
      <c r="B759" s="27"/>
      <c r="C759" s="27"/>
      <c r="D759" s="27"/>
      <c r="E759" s="27"/>
      <c r="F759" s="27"/>
      <c r="G759" s="27"/>
      <c r="H759" s="27"/>
      <c r="I759" s="27"/>
      <c r="J759" s="27"/>
      <c r="K759" s="27"/>
      <c r="L759" s="27"/>
      <c r="M759" s="27"/>
      <c r="N759" s="27"/>
      <c r="O759" s="27"/>
      <c r="P759" s="27"/>
      <c r="Q759" s="27"/>
      <c r="R759" s="27"/>
      <c r="S759" s="27"/>
      <c r="T759" s="27"/>
      <c r="U759" s="27"/>
      <c r="V759" s="27"/>
      <c r="W759" s="27"/>
      <c r="X759" s="27"/>
      <c r="Y759" s="27"/>
      <c r="Z759" s="27"/>
      <c r="AA759" s="27"/>
      <c r="AB759" s="27"/>
      <c r="AC759" s="27"/>
      <c r="AD759" s="27"/>
      <c r="AE759" s="27"/>
      <c r="AF759" s="93"/>
    </row>
    <row r="760" ht="13.5" customHeight="1">
      <c r="A760" s="175"/>
      <c r="B760" s="27"/>
      <c r="C760" s="27"/>
      <c r="D760" s="27"/>
      <c r="E760" s="27"/>
      <c r="F760" s="27"/>
      <c r="G760" s="27"/>
      <c r="H760" s="27"/>
      <c r="I760" s="27"/>
      <c r="J760" s="27"/>
      <c r="K760" s="27"/>
      <c r="L760" s="27"/>
      <c r="M760" s="27"/>
      <c r="N760" s="27"/>
      <c r="O760" s="27"/>
      <c r="P760" s="27"/>
      <c r="Q760" s="27"/>
      <c r="R760" s="27"/>
      <c r="S760" s="27"/>
      <c r="T760" s="27"/>
      <c r="U760" s="27"/>
      <c r="V760" s="27"/>
      <c r="W760" s="27"/>
      <c r="X760" s="27"/>
      <c r="Y760" s="27"/>
      <c r="Z760" s="27"/>
      <c r="AA760" s="27"/>
      <c r="AB760" s="27"/>
      <c r="AC760" s="27"/>
      <c r="AD760" s="27"/>
      <c r="AE760" s="27"/>
      <c r="AF760" s="93"/>
    </row>
    <row r="761" ht="13.5" customHeight="1">
      <c r="A761" s="175"/>
      <c r="B761" s="27"/>
      <c r="C761" s="27"/>
      <c r="D761" s="27"/>
      <c r="E761" s="27"/>
      <c r="F761" s="27"/>
      <c r="G761" s="27"/>
      <c r="H761" s="27"/>
      <c r="I761" s="27"/>
      <c r="J761" s="27"/>
      <c r="K761" s="27"/>
      <c r="L761" s="27"/>
      <c r="M761" s="27"/>
      <c r="N761" s="27"/>
      <c r="O761" s="27"/>
      <c r="P761" s="27"/>
      <c r="Q761" s="27"/>
      <c r="R761" s="27"/>
      <c r="S761" s="27"/>
      <c r="T761" s="27"/>
      <c r="U761" s="27"/>
      <c r="V761" s="27"/>
      <c r="W761" s="27"/>
      <c r="X761" s="27"/>
      <c r="Y761" s="27"/>
      <c r="Z761" s="27"/>
      <c r="AA761" s="27"/>
      <c r="AB761" s="27"/>
      <c r="AC761" s="27"/>
      <c r="AD761" s="27"/>
      <c r="AE761" s="27"/>
      <c r="AF761" s="93"/>
    </row>
    <row r="762" ht="13.5" customHeight="1">
      <c r="A762" s="175"/>
      <c r="B762" s="27"/>
      <c r="C762" s="27"/>
      <c r="D762" s="27"/>
      <c r="E762" s="27"/>
      <c r="F762" s="27"/>
      <c r="G762" s="27"/>
      <c r="H762" s="27"/>
      <c r="I762" s="27"/>
      <c r="J762" s="27"/>
      <c r="K762" s="27"/>
      <c r="L762" s="27"/>
      <c r="M762" s="27"/>
      <c r="N762" s="27"/>
      <c r="O762" s="27"/>
      <c r="P762" s="27"/>
      <c r="Q762" s="27"/>
      <c r="R762" s="27"/>
      <c r="S762" s="27"/>
      <c r="T762" s="27"/>
      <c r="U762" s="27"/>
      <c r="V762" s="27"/>
      <c r="W762" s="27"/>
      <c r="X762" s="27"/>
      <c r="Y762" s="27"/>
      <c r="Z762" s="27"/>
      <c r="AA762" s="27"/>
      <c r="AB762" s="27"/>
      <c r="AC762" s="27"/>
      <c r="AD762" s="27"/>
      <c r="AE762" s="27"/>
      <c r="AF762" s="93"/>
    </row>
    <row r="763" ht="13.5" customHeight="1">
      <c r="A763" s="175"/>
      <c r="B763" s="27"/>
      <c r="C763" s="27"/>
      <c r="D763" s="27"/>
      <c r="E763" s="27"/>
      <c r="F763" s="27"/>
      <c r="G763" s="27"/>
      <c r="H763" s="27"/>
      <c r="I763" s="27"/>
      <c r="J763" s="27"/>
      <c r="K763" s="27"/>
      <c r="L763" s="27"/>
      <c r="M763" s="27"/>
      <c r="N763" s="27"/>
      <c r="O763" s="27"/>
      <c r="P763" s="27"/>
      <c r="Q763" s="27"/>
      <c r="R763" s="27"/>
      <c r="S763" s="27"/>
      <c r="T763" s="27"/>
      <c r="U763" s="27"/>
      <c r="V763" s="27"/>
      <c r="W763" s="27"/>
      <c r="X763" s="27"/>
      <c r="Y763" s="27"/>
      <c r="Z763" s="27"/>
      <c r="AA763" s="27"/>
      <c r="AB763" s="27"/>
      <c r="AC763" s="27"/>
      <c r="AD763" s="27"/>
      <c r="AE763" s="27"/>
      <c r="AF763" s="93"/>
    </row>
    <row r="764" ht="13.5" customHeight="1">
      <c r="A764" s="175"/>
      <c r="B764" s="27"/>
      <c r="C764" s="27"/>
      <c r="D764" s="27"/>
      <c r="E764" s="27"/>
      <c r="F764" s="27"/>
      <c r="G764" s="27"/>
      <c r="H764" s="27"/>
      <c r="I764" s="27"/>
      <c r="J764" s="27"/>
      <c r="K764" s="27"/>
      <c r="L764" s="27"/>
      <c r="M764" s="27"/>
      <c r="N764" s="27"/>
      <c r="O764" s="27"/>
      <c r="P764" s="27"/>
      <c r="Q764" s="27"/>
      <c r="R764" s="27"/>
      <c r="S764" s="27"/>
      <c r="T764" s="27"/>
      <c r="U764" s="27"/>
      <c r="V764" s="27"/>
      <c r="W764" s="27"/>
      <c r="X764" s="27"/>
      <c r="Y764" s="27"/>
      <c r="Z764" s="27"/>
      <c r="AA764" s="27"/>
      <c r="AB764" s="27"/>
      <c r="AC764" s="27"/>
      <c r="AD764" s="27"/>
      <c r="AE764" s="27"/>
      <c r="AF764" s="93"/>
    </row>
    <row r="765" ht="13.5" customHeight="1">
      <c r="A765" s="175"/>
      <c r="B765" s="27"/>
      <c r="C765" s="27"/>
      <c r="D765" s="27"/>
      <c r="E765" s="27"/>
      <c r="F765" s="27"/>
      <c r="G765" s="27"/>
      <c r="H765" s="27"/>
      <c r="I765" s="27"/>
      <c r="J765" s="27"/>
      <c r="K765" s="27"/>
      <c r="L765" s="27"/>
      <c r="M765" s="27"/>
      <c r="N765" s="27"/>
      <c r="O765" s="27"/>
      <c r="P765" s="27"/>
      <c r="Q765" s="27"/>
      <c r="R765" s="27"/>
      <c r="S765" s="27"/>
      <c r="T765" s="27"/>
      <c r="U765" s="27"/>
      <c r="V765" s="27"/>
      <c r="W765" s="27"/>
      <c r="X765" s="27"/>
      <c r="Y765" s="27"/>
      <c r="Z765" s="27"/>
      <c r="AA765" s="27"/>
      <c r="AB765" s="27"/>
      <c r="AC765" s="27"/>
      <c r="AD765" s="27"/>
      <c r="AE765" s="27"/>
      <c r="AF765" s="93"/>
    </row>
    <row r="766" ht="13.5" customHeight="1">
      <c r="A766" s="175"/>
      <c r="B766" s="27"/>
      <c r="C766" s="27"/>
      <c r="D766" s="27"/>
      <c r="E766" s="27"/>
      <c r="F766" s="27"/>
      <c r="G766" s="27"/>
      <c r="H766" s="27"/>
      <c r="I766" s="27"/>
      <c r="J766" s="27"/>
      <c r="K766" s="27"/>
      <c r="L766" s="27"/>
      <c r="M766" s="27"/>
      <c r="N766" s="27"/>
      <c r="O766" s="27"/>
      <c r="P766" s="27"/>
      <c r="Q766" s="27"/>
      <c r="R766" s="27"/>
      <c r="S766" s="27"/>
      <c r="T766" s="27"/>
      <c r="U766" s="27"/>
      <c r="V766" s="27"/>
      <c r="W766" s="27"/>
      <c r="X766" s="27"/>
      <c r="Y766" s="27"/>
      <c r="Z766" s="27"/>
      <c r="AA766" s="27"/>
      <c r="AB766" s="27"/>
      <c r="AC766" s="27"/>
      <c r="AD766" s="27"/>
      <c r="AE766" s="27"/>
      <c r="AF766" s="93"/>
    </row>
    <row r="767" ht="13.5" customHeight="1">
      <c r="A767" s="175"/>
      <c r="B767" s="27"/>
      <c r="C767" s="27"/>
      <c r="D767" s="27"/>
      <c r="E767" s="27"/>
      <c r="F767" s="27"/>
      <c r="G767" s="27"/>
      <c r="H767" s="27"/>
      <c r="I767" s="27"/>
      <c r="J767" s="27"/>
      <c r="K767" s="27"/>
      <c r="L767" s="27"/>
      <c r="M767" s="27"/>
      <c r="N767" s="27"/>
      <c r="O767" s="27"/>
      <c r="P767" s="27"/>
      <c r="Q767" s="27"/>
      <c r="R767" s="27"/>
      <c r="S767" s="27"/>
      <c r="T767" s="27"/>
      <c r="U767" s="27"/>
      <c r="V767" s="27"/>
      <c r="W767" s="27"/>
      <c r="X767" s="27"/>
      <c r="Y767" s="27"/>
      <c r="Z767" s="27"/>
      <c r="AA767" s="27"/>
      <c r="AB767" s="27"/>
      <c r="AC767" s="27"/>
      <c r="AD767" s="27"/>
      <c r="AE767" s="27"/>
      <c r="AF767" s="93"/>
    </row>
    <row r="768" ht="13.5" customHeight="1">
      <c r="A768" s="175"/>
      <c r="B768" s="27"/>
      <c r="C768" s="27"/>
      <c r="D768" s="27"/>
      <c r="E768" s="27"/>
      <c r="F768" s="27"/>
      <c r="G768" s="27"/>
      <c r="H768" s="27"/>
      <c r="I768" s="27"/>
      <c r="J768" s="27"/>
      <c r="K768" s="27"/>
      <c r="L768" s="27"/>
      <c r="M768" s="27"/>
      <c r="N768" s="27"/>
      <c r="O768" s="27"/>
      <c r="P768" s="27"/>
      <c r="Q768" s="27"/>
      <c r="R768" s="27"/>
      <c r="S768" s="27"/>
      <c r="T768" s="27"/>
      <c r="U768" s="27"/>
      <c r="V768" s="27"/>
      <c r="W768" s="27"/>
      <c r="X768" s="27"/>
      <c r="Y768" s="27"/>
      <c r="Z768" s="27"/>
      <c r="AA768" s="27"/>
      <c r="AB768" s="27"/>
      <c r="AC768" s="27"/>
      <c r="AD768" s="27"/>
      <c r="AE768" s="27"/>
      <c r="AF768" s="93"/>
    </row>
    <row r="769" ht="13.5" customHeight="1">
      <c r="A769" s="175"/>
      <c r="B769" s="27"/>
      <c r="C769" s="27"/>
      <c r="D769" s="27"/>
      <c r="E769" s="27"/>
      <c r="F769" s="27"/>
      <c r="G769" s="27"/>
      <c r="H769" s="27"/>
      <c r="I769" s="27"/>
      <c r="J769" s="27"/>
      <c r="K769" s="27"/>
      <c r="L769" s="27"/>
      <c r="M769" s="27"/>
      <c r="N769" s="27"/>
      <c r="O769" s="27"/>
      <c r="P769" s="27"/>
      <c r="Q769" s="27"/>
      <c r="R769" s="27"/>
      <c r="S769" s="27"/>
      <c r="T769" s="27"/>
      <c r="U769" s="27"/>
      <c r="V769" s="27"/>
      <c r="W769" s="27"/>
      <c r="X769" s="27"/>
      <c r="Y769" s="27"/>
      <c r="Z769" s="27"/>
      <c r="AA769" s="27"/>
      <c r="AB769" s="27"/>
      <c r="AC769" s="27"/>
      <c r="AD769" s="27"/>
      <c r="AE769" s="27"/>
      <c r="AF769" s="93"/>
    </row>
    <row r="770" ht="13.5" customHeight="1">
      <c r="A770" s="175"/>
      <c r="B770" s="27"/>
      <c r="C770" s="27"/>
      <c r="D770" s="27"/>
      <c r="E770" s="27"/>
      <c r="F770" s="27"/>
      <c r="G770" s="27"/>
      <c r="H770" s="27"/>
      <c r="I770" s="27"/>
      <c r="J770" s="27"/>
      <c r="K770" s="27"/>
      <c r="L770" s="27"/>
      <c r="M770" s="27"/>
      <c r="N770" s="27"/>
      <c r="O770" s="27"/>
      <c r="P770" s="27"/>
      <c r="Q770" s="27"/>
      <c r="R770" s="27"/>
      <c r="S770" s="27"/>
      <c r="T770" s="27"/>
      <c r="U770" s="27"/>
      <c r="V770" s="27"/>
      <c r="W770" s="27"/>
      <c r="X770" s="27"/>
      <c r="Y770" s="27"/>
      <c r="Z770" s="27"/>
      <c r="AA770" s="27"/>
      <c r="AB770" s="27"/>
      <c r="AC770" s="27"/>
      <c r="AD770" s="27"/>
      <c r="AE770" s="27"/>
      <c r="AF770" s="93"/>
    </row>
    <row r="771" ht="13.5" customHeight="1">
      <c r="A771" s="175"/>
      <c r="B771" s="27"/>
      <c r="C771" s="27"/>
      <c r="D771" s="27"/>
      <c r="E771" s="27"/>
      <c r="F771" s="27"/>
      <c r="G771" s="27"/>
      <c r="H771" s="27"/>
      <c r="I771" s="27"/>
      <c r="J771" s="27"/>
      <c r="K771" s="27"/>
      <c r="L771" s="27"/>
      <c r="M771" s="27"/>
      <c r="N771" s="27"/>
      <c r="O771" s="27"/>
      <c r="P771" s="27"/>
      <c r="Q771" s="27"/>
      <c r="R771" s="27"/>
      <c r="S771" s="27"/>
      <c r="T771" s="27"/>
      <c r="U771" s="27"/>
      <c r="V771" s="27"/>
      <c r="W771" s="27"/>
      <c r="X771" s="27"/>
      <c r="Y771" s="27"/>
      <c r="Z771" s="27"/>
      <c r="AA771" s="27"/>
      <c r="AB771" s="27"/>
      <c r="AC771" s="27"/>
      <c r="AD771" s="27"/>
      <c r="AE771" s="27"/>
      <c r="AF771" s="93"/>
    </row>
    <row r="772" ht="13.5" customHeight="1">
      <c r="A772" s="175"/>
      <c r="B772" s="27"/>
      <c r="C772" s="27"/>
      <c r="D772" s="27"/>
      <c r="E772" s="27"/>
      <c r="F772" s="27"/>
      <c r="G772" s="27"/>
      <c r="H772" s="27"/>
      <c r="I772" s="27"/>
      <c r="J772" s="27"/>
      <c r="K772" s="27"/>
      <c r="L772" s="27"/>
      <c r="M772" s="27"/>
      <c r="N772" s="27"/>
      <c r="O772" s="27"/>
      <c r="P772" s="27"/>
      <c r="Q772" s="27"/>
      <c r="R772" s="27"/>
      <c r="S772" s="27"/>
      <c r="T772" s="27"/>
      <c r="U772" s="27"/>
      <c r="V772" s="27"/>
      <c r="W772" s="27"/>
      <c r="X772" s="27"/>
      <c r="Y772" s="27"/>
      <c r="Z772" s="27"/>
      <c r="AA772" s="27"/>
      <c r="AB772" s="27"/>
      <c r="AC772" s="27"/>
      <c r="AD772" s="27"/>
      <c r="AE772" s="27"/>
      <c r="AF772" s="93"/>
    </row>
    <row r="773" ht="13.5" customHeight="1">
      <c r="A773" s="175"/>
      <c r="B773" s="27"/>
      <c r="C773" s="27"/>
      <c r="D773" s="27"/>
      <c r="E773" s="27"/>
      <c r="F773" s="27"/>
      <c r="G773" s="27"/>
      <c r="H773" s="27"/>
      <c r="I773" s="27"/>
      <c r="J773" s="27"/>
      <c r="K773" s="27"/>
      <c r="L773" s="27"/>
      <c r="M773" s="27"/>
      <c r="N773" s="27"/>
      <c r="O773" s="27"/>
      <c r="P773" s="27"/>
      <c r="Q773" s="27"/>
      <c r="R773" s="27"/>
      <c r="S773" s="27"/>
      <c r="T773" s="27"/>
      <c r="U773" s="27"/>
      <c r="V773" s="27"/>
      <c r="W773" s="27"/>
      <c r="X773" s="27"/>
      <c r="Y773" s="27"/>
      <c r="Z773" s="27"/>
      <c r="AA773" s="27"/>
      <c r="AB773" s="27"/>
      <c r="AC773" s="27"/>
      <c r="AD773" s="27"/>
      <c r="AE773" s="27"/>
      <c r="AF773" s="93"/>
    </row>
    <row r="774" ht="13.5" customHeight="1">
      <c r="A774" s="175"/>
      <c r="B774" s="27"/>
      <c r="C774" s="27"/>
      <c r="D774" s="27"/>
      <c r="E774" s="27"/>
      <c r="F774" s="27"/>
      <c r="G774" s="27"/>
      <c r="H774" s="27"/>
      <c r="I774" s="27"/>
      <c r="J774" s="27"/>
      <c r="K774" s="27"/>
      <c r="L774" s="27"/>
      <c r="M774" s="27"/>
      <c r="N774" s="27"/>
      <c r="O774" s="27"/>
      <c r="P774" s="27"/>
      <c r="Q774" s="27"/>
      <c r="R774" s="27"/>
      <c r="S774" s="27"/>
      <c r="T774" s="27"/>
      <c r="U774" s="27"/>
      <c r="V774" s="27"/>
      <c r="W774" s="27"/>
      <c r="X774" s="27"/>
      <c r="Y774" s="27"/>
      <c r="Z774" s="27"/>
      <c r="AA774" s="27"/>
      <c r="AB774" s="27"/>
      <c r="AC774" s="27"/>
      <c r="AD774" s="27"/>
      <c r="AE774" s="27"/>
      <c r="AF774" s="93"/>
    </row>
    <row r="775" ht="13.5" customHeight="1">
      <c r="A775" s="175"/>
      <c r="B775" s="27"/>
      <c r="C775" s="27"/>
      <c r="D775" s="27"/>
      <c r="E775" s="27"/>
      <c r="F775" s="27"/>
      <c r="G775" s="27"/>
      <c r="H775" s="27"/>
      <c r="I775" s="27"/>
      <c r="J775" s="27"/>
      <c r="K775" s="27"/>
      <c r="L775" s="27"/>
      <c r="M775" s="27"/>
      <c r="N775" s="27"/>
      <c r="O775" s="27"/>
      <c r="P775" s="27"/>
      <c r="Q775" s="27"/>
      <c r="R775" s="27"/>
      <c r="S775" s="27"/>
      <c r="T775" s="27"/>
      <c r="U775" s="27"/>
      <c r="V775" s="27"/>
      <c r="W775" s="27"/>
      <c r="X775" s="27"/>
      <c r="Y775" s="27"/>
      <c r="Z775" s="27"/>
      <c r="AA775" s="27"/>
      <c r="AB775" s="27"/>
      <c r="AC775" s="27"/>
      <c r="AD775" s="27"/>
      <c r="AE775" s="27"/>
      <c r="AF775" s="93"/>
    </row>
    <row r="776" ht="13.5" customHeight="1">
      <c r="A776" s="175"/>
      <c r="B776" s="27"/>
      <c r="C776" s="27"/>
      <c r="D776" s="27"/>
      <c r="E776" s="27"/>
      <c r="F776" s="27"/>
      <c r="G776" s="27"/>
      <c r="H776" s="27"/>
      <c r="I776" s="27"/>
      <c r="J776" s="27"/>
      <c r="K776" s="27"/>
      <c r="L776" s="27"/>
      <c r="M776" s="27"/>
      <c r="N776" s="27"/>
      <c r="O776" s="27"/>
      <c r="P776" s="27"/>
      <c r="Q776" s="27"/>
      <c r="R776" s="27"/>
      <c r="S776" s="27"/>
      <c r="T776" s="27"/>
      <c r="U776" s="27"/>
      <c r="V776" s="27"/>
      <c r="W776" s="27"/>
      <c r="X776" s="27"/>
      <c r="Y776" s="27"/>
      <c r="Z776" s="27"/>
      <c r="AA776" s="27"/>
      <c r="AB776" s="27"/>
      <c r="AC776" s="27"/>
      <c r="AD776" s="27"/>
      <c r="AE776" s="27"/>
      <c r="AF776" s="93"/>
    </row>
    <row r="777" ht="13.5" customHeight="1">
      <c r="A777" s="175"/>
      <c r="B777" s="27"/>
      <c r="C777" s="27"/>
      <c r="D777" s="27"/>
      <c r="E777" s="27"/>
      <c r="F777" s="27"/>
      <c r="G777" s="27"/>
      <c r="H777" s="27"/>
      <c r="I777" s="27"/>
      <c r="J777" s="27"/>
      <c r="K777" s="27"/>
      <c r="L777" s="27"/>
      <c r="M777" s="27"/>
      <c r="N777" s="27"/>
      <c r="O777" s="27"/>
      <c r="P777" s="27"/>
      <c r="Q777" s="27"/>
      <c r="R777" s="27"/>
      <c r="S777" s="27"/>
      <c r="T777" s="27"/>
      <c r="U777" s="27"/>
      <c r="V777" s="27"/>
      <c r="W777" s="27"/>
      <c r="X777" s="27"/>
      <c r="Y777" s="27"/>
      <c r="Z777" s="27"/>
      <c r="AA777" s="27"/>
      <c r="AB777" s="27"/>
      <c r="AC777" s="27"/>
      <c r="AD777" s="27"/>
      <c r="AE777" s="27"/>
      <c r="AF777" s="93"/>
    </row>
    <row r="778" ht="13.5" customHeight="1">
      <c r="A778" s="175"/>
      <c r="B778" s="27"/>
      <c r="C778" s="27"/>
      <c r="D778" s="27"/>
      <c r="E778" s="27"/>
      <c r="F778" s="27"/>
      <c r="G778" s="27"/>
      <c r="H778" s="27"/>
      <c r="I778" s="27"/>
      <c r="J778" s="27"/>
      <c r="K778" s="27"/>
      <c r="L778" s="27"/>
      <c r="M778" s="27"/>
      <c r="N778" s="27"/>
      <c r="O778" s="27"/>
      <c r="P778" s="27"/>
      <c r="Q778" s="27"/>
      <c r="R778" s="27"/>
      <c r="S778" s="27"/>
      <c r="T778" s="27"/>
      <c r="U778" s="27"/>
      <c r="V778" s="27"/>
      <c r="W778" s="27"/>
      <c r="X778" s="27"/>
      <c r="Y778" s="27"/>
      <c r="Z778" s="27"/>
      <c r="AA778" s="27"/>
      <c r="AB778" s="27"/>
      <c r="AC778" s="27"/>
      <c r="AD778" s="27"/>
      <c r="AE778" s="27"/>
      <c r="AF778" s="93"/>
    </row>
    <row r="779" ht="13.5" customHeight="1">
      <c r="A779" s="175"/>
      <c r="B779" s="27"/>
      <c r="C779" s="27"/>
      <c r="D779" s="27"/>
      <c r="E779" s="27"/>
      <c r="F779" s="27"/>
      <c r="G779" s="27"/>
      <c r="H779" s="27"/>
      <c r="I779" s="27"/>
      <c r="J779" s="27"/>
      <c r="K779" s="27"/>
      <c r="L779" s="27"/>
      <c r="M779" s="27"/>
      <c r="N779" s="27"/>
      <c r="O779" s="27"/>
      <c r="P779" s="27"/>
      <c r="Q779" s="27"/>
      <c r="R779" s="27"/>
      <c r="S779" s="27"/>
      <c r="T779" s="27"/>
      <c r="U779" s="27"/>
      <c r="V779" s="27"/>
      <c r="W779" s="27"/>
      <c r="X779" s="27"/>
      <c r="Y779" s="27"/>
      <c r="Z779" s="27"/>
      <c r="AA779" s="27"/>
      <c r="AB779" s="27"/>
      <c r="AC779" s="27"/>
      <c r="AD779" s="27"/>
      <c r="AE779" s="27"/>
      <c r="AF779" s="93"/>
    </row>
    <row r="780" ht="13.5" customHeight="1">
      <c r="A780" s="175"/>
      <c r="B780" s="27"/>
      <c r="C780" s="27"/>
      <c r="D780" s="27"/>
      <c r="E780" s="27"/>
      <c r="F780" s="27"/>
      <c r="G780" s="27"/>
      <c r="H780" s="27"/>
      <c r="I780" s="27"/>
      <c r="J780" s="27"/>
      <c r="K780" s="27"/>
      <c r="L780" s="27"/>
      <c r="M780" s="27"/>
      <c r="N780" s="27"/>
      <c r="O780" s="27"/>
      <c r="P780" s="27"/>
      <c r="Q780" s="27"/>
      <c r="R780" s="27"/>
      <c r="S780" s="27"/>
      <c r="T780" s="27"/>
      <c r="U780" s="27"/>
      <c r="V780" s="27"/>
      <c r="W780" s="27"/>
      <c r="X780" s="27"/>
      <c r="Y780" s="27"/>
      <c r="Z780" s="27"/>
      <c r="AA780" s="27"/>
      <c r="AB780" s="27"/>
      <c r="AC780" s="27"/>
      <c r="AD780" s="27"/>
      <c r="AE780" s="27"/>
      <c r="AF780" s="93"/>
    </row>
    <row r="781" ht="13.5" customHeight="1">
      <c r="A781" s="175"/>
      <c r="B781" s="27"/>
      <c r="C781" s="27"/>
      <c r="D781" s="27"/>
      <c r="E781" s="27"/>
      <c r="F781" s="27"/>
      <c r="G781" s="27"/>
      <c r="H781" s="27"/>
      <c r="I781" s="27"/>
      <c r="J781" s="27"/>
      <c r="K781" s="27"/>
      <c r="L781" s="27"/>
      <c r="M781" s="27"/>
      <c r="N781" s="27"/>
      <c r="O781" s="27"/>
      <c r="P781" s="27"/>
      <c r="Q781" s="27"/>
      <c r="R781" s="27"/>
      <c r="S781" s="27"/>
      <c r="T781" s="27"/>
      <c r="U781" s="27"/>
      <c r="V781" s="27"/>
      <c r="W781" s="27"/>
      <c r="X781" s="27"/>
      <c r="Y781" s="27"/>
      <c r="Z781" s="27"/>
      <c r="AA781" s="27"/>
      <c r="AB781" s="27"/>
      <c r="AC781" s="27"/>
      <c r="AD781" s="27"/>
      <c r="AE781" s="27"/>
      <c r="AF781" s="93"/>
    </row>
    <row r="782" ht="13.5" customHeight="1">
      <c r="A782" s="175"/>
      <c r="B782" s="27"/>
      <c r="C782" s="27"/>
      <c r="D782" s="27"/>
      <c r="E782" s="27"/>
      <c r="F782" s="27"/>
      <c r="G782" s="27"/>
      <c r="H782" s="27"/>
      <c r="I782" s="27"/>
      <c r="J782" s="27"/>
      <c r="K782" s="27"/>
      <c r="L782" s="27"/>
      <c r="M782" s="27"/>
      <c r="N782" s="27"/>
      <c r="O782" s="27"/>
      <c r="P782" s="27"/>
      <c r="Q782" s="27"/>
      <c r="R782" s="27"/>
      <c r="S782" s="27"/>
      <c r="T782" s="27"/>
      <c r="U782" s="27"/>
      <c r="V782" s="27"/>
      <c r="W782" s="27"/>
      <c r="X782" s="27"/>
      <c r="Y782" s="27"/>
      <c r="Z782" s="27"/>
      <c r="AA782" s="27"/>
      <c r="AB782" s="27"/>
      <c r="AC782" s="27"/>
      <c r="AD782" s="27"/>
      <c r="AE782" s="27"/>
      <c r="AF782" s="93"/>
    </row>
    <row r="783" ht="13.5" customHeight="1">
      <c r="A783" s="175"/>
      <c r="B783" s="27"/>
      <c r="C783" s="27"/>
      <c r="D783" s="27"/>
      <c r="E783" s="27"/>
      <c r="F783" s="27"/>
      <c r="G783" s="27"/>
      <c r="H783" s="27"/>
      <c r="I783" s="27"/>
      <c r="J783" s="27"/>
      <c r="K783" s="27"/>
      <c r="L783" s="27"/>
      <c r="M783" s="27"/>
      <c r="N783" s="27"/>
      <c r="O783" s="27"/>
      <c r="P783" s="27"/>
      <c r="Q783" s="27"/>
      <c r="R783" s="27"/>
      <c r="S783" s="27"/>
      <c r="T783" s="27"/>
      <c r="U783" s="27"/>
      <c r="V783" s="27"/>
      <c r="W783" s="27"/>
      <c r="X783" s="27"/>
      <c r="Y783" s="27"/>
      <c r="Z783" s="27"/>
      <c r="AA783" s="27"/>
      <c r="AB783" s="27"/>
      <c r="AC783" s="27"/>
      <c r="AD783" s="27"/>
      <c r="AE783" s="27"/>
      <c r="AF783" s="93"/>
    </row>
    <row r="784" ht="13.5" customHeight="1">
      <c r="A784" s="175"/>
      <c r="B784" s="27"/>
      <c r="C784" s="27"/>
      <c r="D784" s="27"/>
      <c r="E784" s="27"/>
      <c r="F784" s="27"/>
      <c r="G784" s="27"/>
      <c r="H784" s="27"/>
      <c r="I784" s="27"/>
      <c r="J784" s="27"/>
      <c r="K784" s="27"/>
      <c r="L784" s="27"/>
      <c r="M784" s="27"/>
      <c r="N784" s="27"/>
      <c r="O784" s="27"/>
      <c r="P784" s="27"/>
      <c r="Q784" s="27"/>
      <c r="R784" s="27"/>
      <c r="S784" s="27"/>
      <c r="T784" s="27"/>
      <c r="U784" s="27"/>
      <c r="V784" s="27"/>
      <c r="W784" s="27"/>
      <c r="X784" s="27"/>
      <c r="Y784" s="27"/>
      <c r="Z784" s="27"/>
      <c r="AA784" s="27"/>
      <c r="AB784" s="27"/>
      <c r="AC784" s="27"/>
      <c r="AD784" s="27"/>
      <c r="AE784" s="27"/>
      <c r="AF784" s="93"/>
    </row>
    <row r="785" ht="13.5" customHeight="1">
      <c r="A785" s="175"/>
      <c r="B785" s="27"/>
      <c r="C785" s="27"/>
      <c r="D785" s="27"/>
      <c r="E785" s="27"/>
      <c r="F785" s="27"/>
      <c r="G785" s="27"/>
      <c r="H785" s="27"/>
      <c r="I785" s="27"/>
      <c r="J785" s="27"/>
      <c r="K785" s="27"/>
      <c r="L785" s="27"/>
      <c r="M785" s="27"/>
      <c r="N785" s="27"/>
      <c r="O785" s="27"/>
      <c r="P785" s="27"/>
      <c r="Q785" s="27"/>
      <c r="R785" s="27"/>
      <c r="S785" s="27"/>
      <c r="T785" s="27"/>
      <c r="U785" s="27"/>
      <c r="V785" s="27"/>
      <c r="W785" s="27"/>
      <c r="X785" s="27"/>
      <c r="Y785" s="27"/>
      <c r="Z785" s="27"/>
      <c r="AA785" s="27"/>
      <c r="AB785" s="27"/>
      <c r="AC785" s="27"/>
      <c r="AD785" s="27"/>
      <c r="AE785" s="27"/>
      <c r="AF785" s="93"/>
    </row>
    <row r="786" ht="13.5" customHeight="1">
      <c r="A786" s="175"/>
      <c r="B786" s="27"/>
      <c r="C786" s="27"/>
      <c r="D786" s="27"/>
      <c r="E786" s="27"/>
      <c r="F786" s="27"/>
      <c r="G786" s="27"/>
      <c r="H786" s="27"/>
      <c r="I786" s="27"/>
      <c r="J786" s="27"/>
      <c r="K786" s="27"/>
      <c r="L786" s="27"/>
      <c r="M786" s="27"/>
      <c r="N786" s="27"/>
      <c r="O786" s="27"/>
      <c r="P786" s="27"/>
      <c r="Q786" s="27"/>
      <c r="R786" s="27"/>
      <c r="S786" s="27"/>
      <c r="T786" s="27"/>
      <c r="U786" s="27"/>
      <c r="V786" s="27"/>
      <c r="W786" s="27"/>
      <c r="X786" s="27"/>
      <c r="Y786" s="27"/>
      <c r="Z786" s="27"/>
      <c r="AA786" s="27"/>
      <c r="AB786" s="27"/>
      <c r="AC786" s="27"/>
      <c r="AD786" s="27"/>
      <c r="AE786" s="27"/>
      <c r="AF786" s="93"/>
    </row>
    <row r="787" ht="13.5" customHeight="1">
      <c r="A787" s="175"/>
      <c r="B787" s="27"/>
      <c r="C787" s="27"/>
      <c r="D787" s="27"/>
      <c r="E787" s="27"/>
      <c r="F787" s="27"/>
      <c r="G787" s="27"/>
      <c r="H787" s="27"/>
      <c r="I787" s="27"/>
      <c r="J787" s="27"/>
      <c r="K787" s="27"/>
      <c r="L787" s="27"/>
      <c r="M787" s="27"/>
      <c r="N787" s="27"/>
      <c r="O787" s="27"/>
      <c r="P787" s="27"/>
      <c r="Q787" s="27"/>
      <c r="R787" s="27"/>
      <c r="S787" s="27"/>
      <c r="T787" s="27"/>
      <c r="U787" s="27"/>
      <c r="V787" s="27"/>
      <c r="W787" s="27"/>
      <c r="X787" s="27"/>
      <c r="Y787" s="27"/>
      <c r="Z787" s="27"/>
      <c r="AA787" s="27"/>
      <c r="AB787" s="27"/>
      <c r="AC787" s="27"/>
      <c r="AD787" s="27"/>
      <c r="AE787" s="27"/>
      <c r="AF787" s="93"/>
    </row>
    <row r="788" ht="13.5" customHeight="1">
      <c r="A788" s="175"/>
      <c r="B788" s="27"/>
      <c r="C788" s="27"/>
      <c r="D788" s="27"/>
      <c r="E788" s="27"/>
      <c r="F788" s="27"/>
      <c r="G788" s="27"/>
      <c r="H788" s="27"/>
      <c r="I788" s="27"/>
      <c r="J788" s="27"/>
      <c r="K788" s="27"/>
      <c r="L788" s="27"/>
      <c r="M788" s="27"/>
      <c r="N788" s="27"/>
      <c r="O788" s="27"/>
      <c r="P788" s="27"/>
      <c r="Q788" s="27"/>
      <c r="R788" s="27"/>
      <c r="S788" s="27"/>
      <c r="T788" s="27"/>
      <c r="U788" s="27"/>
      <c r="V788" s="27"/>
      <c r="W788" s="27"/>
      <c r="X788" s="27"/>
      <c r="Y788" s="27"/>
      <c r="Z788" s="27"/>
      <c r="AA788" s="27"/>
      <c r="AB788" s="27"/>
      <c r="AC788" s="27"/>
      <c r="AD788" s="27"/>
      <c r="AE788" s="27"/>
      <c r="AF788" s="93"/>
    </row>
    <row r="789" ht="13.5" customHeight="1">
      <c r="A789" s="175"/>
      <c r="B789" s="27"/>
      <c r="C789" s="27"/>
      <c r="D789" s="27"/>
      <c r="E789" s="27"/>
      <c r="F789" s="27"/>
      <c r="G789" s="27"/>
      <c r="H789" s="27"/>
      <c r="I789" s="27"/>
      <c r="J789" s="27"/>
      <c r="K789" s="27"/>
      <c r="L789" s="27"/>
      <c r="M789" s="27"/>
      <c r="N789" s="27"/>
      <c r="O789" s="27"/>
      <c r="P789" s="27"/>
      <c r="Q789" s="27"/>
      <c r="R789" s="27"/>
      <c r="S789" s="27"/>
      <c r="T789" s="27"/>
      <c r="U789" s="27"/>
      <c r="V789" s="27"/>
      <c r="W789" s="27"/>
      <c r="X789" s="27"/>
      <c r="Y789" s="27"/>
      <c r="Z789" s="27"/>
      <c r="AA789" s="27"/>
      <c r="AB789" s="27"/>
      <c r="AC789" s="27"/>
      <c r="AD789" s="27"/>
      <c r="AE789" s="27"/>
      <c r="AF789" s="93"/>
    </row>
    <row r="790" ht="13.5" customHeight="1">
      <c r="A790" s="175"/>
      <c r="B790" s="27"/>
      <c r="C790" s="27"/>
      <c r="D790" s="27"/>
      <c r="E790" s="27"/>
      <c r="F790" s="27"/>
      <c r="G790" s="27"/>
      <c r="H790" s="27"/>
      <c r="I790" s="27"/>
      <c r="J790" s="27"/>
      <c r="K790" s="27"/>
      <c r="L790" s="27"/>
      <c r="M790" s="27"/>
      <c r="N790" s="27"/>
      <c r="O790" s="27"/>
      <c r="P790" s="27"/>
      <c r="Q790" s="27"/>
      <c r="R790" s="27"/>
      <c r="S790" s="27"/>
      <c r="T790" s="27"/>
      <c r="U790" s="27"/>
      <c r="V790" s="27"/>
      <c r="W790" s="27"/>
      <c r="X790" s="27"/>
      <c r="Y790" s="27"/>
      <c r="Z790" s="27"/>
      <c r="AA790" s="27"/>
      <c r="AB790" s="27"/>
      <c r="AC790" s="27"/>
      <c r="AD790" s="27"/>
      <c r="AE790" s="27"/>
      <c r="AF790" s="93"/>
    </row>
    <row r="791" ht="13.5" customHeight="1">
      <c r="A791" s="175"/>
      <c r="B791" s="27"/>
      <c r="C791" s="27"/>
      <c r="D791" s="27"/>
      <c r="E791" s="27"/>
      <c r="F791" s="27"/>
      <c r="G791" s="27"/>
      <c r="H791" s="27"/>
      <c r="I791" s="27"/>
      <c r="J791" s="27"/>
      <c r="K791" s="27"/>
      <c r="L791" s="27"/>
      <c r="M791" s="27"/>
      <c r="N791" s="27"/>
      <c r="O791" s="27"/>
      <c r="P791" s="27"/>
      <c r="Q791" s="27"/>
      <c r="R791" s="27"/>
      <c r="S791" s="27"/>
      <c r="T791" s="27"/>
      <c r="U791" s="27"/>
      <c r="V791" s="27"/>
      <c r="W791" s="27"/>
      <c r="X791" s="27"/>
      <c r="Y791" s="27"/>
      <c r="Z791" s="27"/>
      <c r="AA791" s="27"/>
      <c r="AB791" s="27"/>
      <c r="AC791" s="27"/>
      <c r="AD791" s="27"/>
      <c r="AE791" s="27"/>
      <c r="AF791" s="93"/>
    </row>
    <row r="792" ht="13.5" customHeight="1">
      <c r="A792" s="175"/>
      <c r="B792" s="27"/>
      <c r="C792" s="27"/>
      <c r="D792" s="27"/>
      <c r="E792" s="27"/>
      <c r="F792" s="27"/>
      <c r="G792" s="27"/>
      <c r="H792" s="27"/>
      <c r="I792" s="27"/>
      <c r="J792" s="27"/>
      <c r="K792" s="27"/>
      <c r="L792" s="27"/>
      <c r="M792" s="27"/>
      <c r="N792" s="27"/>
      <c r="O792" s="27"/>
      <c r="P792" s="27"/>
      <c r="Q792" s="27"/>
      <c r="R792" s="27"/>
      <c r="S792" s="27"/>
      <c r="T792" s="27"/>
      <c r="U792" s="27"/>
      <c r="V792" s="27"/>
      <c r="W792" s="27"/>
      <c r="X792" s="27"/>
      <c r="Y792" s="27"/>
      <c r="Z792" s="27"/>
      <c r="AA792" s="27"/>
      <c r="AB792" s="27"/>
      <c r="AC792" s="27"/>
      <c r="AD792" s="27"/>
      <c r="AE792" s="27"/>
      <c r="AF792" s="93"/>
    </row>
    <row r="793" ht="13.5" customHeight="1">
      <c r="A793" s="175"/>
      <c r="B793" s="27"/>
      <c r="C793" s="27"/>
      <c r="D793" s="27"/>
      <c r="E793" s="27"/>
      <c r="F793" s="27"/>
      <c r="G793" s="27"/>
      <c r="H793" s="27"/>
      <c r="I793" s="27"/>
      <c r="J793" s="27"/>
      <c r="K793" s="27"/>
      <c r="L793" s="27"/>
      <c r="M793" s="27"/>
      <c r="N793" s="27"/>
      <c r="O793" s="27"/>
      <c r="P793" s="27"/>
      <c r="Q793" s="27"/>
      <c r="R793" s="27"/>
      <c r="S793" s="27"/>
      <c r="T793" s="27"/>
      <c r="U793" s="27"/>
      <c r="V793" s="27"/>
      <c r="W793" s="27"/>
      <c r="X793" s="27"/>
      <c r="Y793" s="27"/>
      <c r="Z793" s="27"/>
      <c r="AA793" s="27"/>
      <c r="AB793" s="27"/>
      <c r="AC793" s="27"/>
      <c r="AD793" s="27"/>
      <c r="AE793" s="27"/>
      <c r="AF793" s="93"/>
    </row>
    <row r="794" ht="13.5" customHeight="1">
      <c r="A794" s="175"/>
      <c r="B794" s="27"/>
      <c r="C794" s="27"/>
      <c r="D794" s="27"/>
      <c r="E794" s="27"/>
      <c r="F794" s="27"/>
      <c r="G794" s="27"/>
      <c r="H794" s="27"/>
      <c r="I794" s="27"/>
      <c r="J794" s="27"/>
      <c r="K794" s="27"/>
      <c r="L794" s="27"/>
      <c r="M794" s="27"/>
      <c r="N794" s="27"/>
      <c r="O794" s="27"/>
      <c r="P794" s="27"/>
      <c r="Q794" s="27"/>
      <c r="R794" s="27"/>
      <c r="S794" s="27"/>
      <c r="T794" s="27"/>
      <c r="U794" s="27"/>
      <c r="V794" s="27"/>
      <c r="W794" s="27"/>
      <c r="X794" s="27"/>
      <c r="Y794" s="27"/>
      <c r="Z794" s="27"/>
      <c r="AA794" s="27"/>
      <c r="AB794" s="27"/>
      <c r="AC794" s="27"/>
      <c r="AD794" s="27"/>
      <c r="AE794" s="27"/>
      <c r="AF794" s="93"/>
    </row>
    <row r="795" ht="13.5" customHeight="1">
      <c r="A795" s="175"/>
      <c r="B795" s="27"/>
      <c r="C795" s="27"/>
      <c r="D795" s="27"/>
      <c r="E795" s="27"/>
      <c r="F795" s="27"/>
      <c r="G795" s="27"/>
      <c r="H795" s="27"/>
      <c r="I795" s="27"/>
      <c r="J795" s="27"/>
      <c r="K795" s="27"/>
      <c r="L795" s="27"/>
      <c r="M795" s="27"/>
      <c r="N795" s="27"/>
      <c r="O795" s="27"/>
      <c r="P795" s="27"/>
      <c r="Q795" s="27"/>
      <c r="R795" s="27"/>
      <c r="S795" s="27"/>
      <c r="T795" s="27"/>
      <c r="U795" s="27"/>
      <c r="V795" s="27"/>
      <c r="W795" s="27"/>
      <c r="X795" s="27"/>
      <c r="Y795" s="27"/>
      <c r="Z795" s="27"/>
      <c r="AA795" s="27"/>
      <c r="AB795" s="27"/>
      <c r="AC795" s="27"/>
      <c r="AD795" s="27"/>
      <c r="AE795" s="27"/>
      <c r="AF795" s="93"/>
    </row>
    <row r="796" ht="13.5" customHeight="1">
      <c r="A796" s="175"/>
      <c r="B796" s="27"/>
      <c r="C796" s="27"/>
      <c r="D796" s="27"/>
      <c r="E796" s="27"/>
      <c r="F796" s="27"/>
      <c r="G796" s="27"/>
      <c r="H796" s="27"/>
      <c r="I796" s="27"/>
      <c r="J796" s="27"/>
      <c r="K796" s="27"/>
      <c r="L796" s="27"/>
      <c r="M796" s="27"/>
      <c r="N796" s="27"/>
      <c r="O796" s="27"/>
      <c r="P796" s="27"/>
      <c r="Q796" s="27"/>
      <c r="R796" s="27"/>
      <c r="S796" s="27"/>
      <c r="T796" s="27"/>
      <c r="U796" s="27"/>
      <c r="V796" s="27"/>
      <c r="W796" s="27"/>
      <c r="X796" s="27"/>
      <c r="Y796" s="27"/>
      <c r="Z796" s="27"/>
      <c r="AA796" s="27"/>
      <c r="AB796" s="27"/>
      <c r="AC796" s="27"/>
      <c r="AD796" s="27"/>
      <c r="AE796" s="27"/>
      <c r="AF796" s="93"/>
    </row>
    <row r="797" ht="13.5" customHeight="1">
      <c r="A797" s="175"/>
      <c r="B797" s="27"/>
      <c r="C797" s="27"/>
      <c r="D797" s="27"/>
      <c r="E797" s="27"/>
      <c r="F797" s="27"/>
      <c r="G797" s="27"/>
      <c r="H797" s="27"/>
      <c r="I797" s="27"/>
      <c r="J797" s="27"/>
      <c r="K797" s="27"/>
      <c r="L797" s="27"/>
      <c r="M797" s="27"/>
      <c r="N797" s="27"/>
      <c r="O797" s="27"/>
      <c r="P797" s="27"/>
      <c r="Q797" s="27"/>
      <c r="R797" s="27"/>
      <c r="S797" s="27"/>
      <c r="T797" s="27"/>
      <c r="U797" s="27"/>
      <c r="V797" s="27"/>
      <c r="W797" s="27"/>
      <c r="X797" s="27"/>
      <c r="Y797" s="27"/>
      <c r="Z797" s="27"/>
      <c r="AA797" s="27"/>
      <c r="AB797" s="27"/>
      <c r="AC797" s="27"/>
      <c r="AD797" s="27"/>
      <c r="AE797" s="27"/>
      <c r="AF797" s="93"/>
    </row>
    <row r="798" ht="13.5" customHeight="1">
      <c r="A798" s="175"/>
      <c r="B798" s="27"/>
      <c r="C798" s="27"/>
      <c r="D798" s="27"/>
      <c r="E798" s="27"/>
      <c r="F798" s="27"/>
      <c r="G798" s="27"/>
      <c r="H798" s="27"/>
      <c r="I798" s="27"/>
      <c r="J798" s="27"/>
      <c r="K798" s="27"/>
      <c r="L798" s="27"/>
      <c r="M798" s="27"/>
      <c r="N798" s="27"/>
      <c r="O798" s="27"/>
      <c r="P798" s="27"/>
      <c r="Q798" s="27"/>
      <c r="R798" s="27"/>
      <c r="S798" s="27"/>
      <c r="T798" s="27"/>
      <c r="U798" s="27"/>
      <c r="V798" s="27"/>
      <c r="W798" s="27"/>
      <c r="X798" s="27"/>
      <c r="Y798" s="27"/>
      <c r="Z798" s="27"/>
      <c r="AA798" s="27"/>
      <c r="AB798" s="27"/>
      <c r="AC798" s="27"/>
      <c r="AD798" s="27"/>
      <c r="AE798" s="27"/>
      <c r="AF798" s="93"/>
    </row>
    <row r="799" ht="13.5" customHeight="1">
      <c r="A799" s="175"/>
      <c r="B799" s="27"/>
      <c r="C799" s="27"/>
      <c r="D799" s="27"/>
      <c r="E799" s="27"/>
      <c r="F799" s="27"/>
      <c r="G799" s="27"/>
      <c r="H799" s="27"/>
      <c r="I799" s="27"/>
      <c r="J799" s="27"/>
      <c r="K799" s="27"/>
      <c r="L799" s="27"/>
      <c r="M799" s="27"/>
      <c r="N799" s="27"/>
      <c r="O799" s="27"/>
      <c r="P799" s="27"/>
      <c r="Q799" s="27"/>
      <c r="R799" s="27"/>
      <c r="S799" s="27"/>
      <c r="T799" s="27"/>
      <c r="U799" s="27"/>
      <c r="V799" s="27"/>
      <c r="W799" s="27"/>
      <c r="X799" s="27"/>
      <c r="Y799" s="27"/>
      <c r="Z799" s="27"/>
      <c r="AA799" s="27"/>
      <c r="AB799" s="27"/>
      <c r="AC799" s="27"/>
      <c r="AD799" s="27"/>
      <c r="AE799" s="27"/>
      <c r="AF799" s="93"/>
    </row>
    <row r="800" ht="13.5" customHeight="1">
      <c r="A800" s="175"/>
      <c r="B800" s="27"/>
      <c r="C800" s="27"/>
      <c r="D800" s="27"/>
      <c r="E800" s="27"/>
      <c r="F800" s="27"/>
      <c r="G800" s="27"/>
      <c r="H800" s="27"/>
      <c r="I800" s="27"/>
      <c r="J800" s="27"/>
      <c r="K800" s="27"/>
      <c r="L800" s="27"/>
      <c r="M800" s="27"/>
      <c r="N800" s="27"/>
      <c r="O800" s="27"/>
      <c r="P800" s="27"/>
      <c r="Q800" s="27"/>
      <c r="R800" s="27"/>
      <c r="S800" s="27"/>
      <c r="T800" s="27"/>
      <c r="U800" s="27"/>
      <c r="V800" s="27"/>
      <c r="W800" s="27"/>
      <c r="X800" s="27"/>
      <c r="Y800" s="27"/>
      <c r="Z800" s="27"/>
      <c r="AA800" s="27"/>
      <c r="AB800" s="27"/>
      <c r="AC800" s="27"/>
      <c r="AD800" s="27"/>
      <c r="AE800" s="27"/>
      <c r="AF800" s="93"/>
    </row>
    <row r="801" ht="13.5" customHeight="1">
      <c r="A801" s="175"/>
      <c r="B801" s="27"/>
      <c r="C801" s="27"/>
      <c r="D801" s="27"/>
      <c r="E801" s="27"/>
      <c r="F801" s="27"/>
      <c r="G801" s="27"/>
      <c r="H801" s="27"/>
      <c r="I801" s="27"/>
      <c r="J801" s="27"/>
      <c r="K801" s="27"/>
      <c r="L801" s="27"/>
      <c r="M801" s="27"/>
      <c r="N801" s="27"/>
      <c r="O801" s="27"/>
      <c r="P801" s="27"/>
      <c r="Q801" s="27"/>
      <c r="R801" s="27"/>
      <c r="S801" s="27"/>
      <c r="T801" s="27"/>
      <c r="U801" s="27"/>
      <c r="V801" s="27"/>
      <c r="W801" s="27"/>
      <c r="X801" s="27"/>
      <c r="Y801" s="27"/>
      <c r="Z801" s="27"/>
      <c r="AA801" s="27"/>
      <c r="AB801" s="27"/>
      <c r="AC801" s="27"/>
      <c r="AD801" s="27"/>
      <c r="AE801" s="27"/>
      <c r="AF801" s="93"/>
    </row>
    <row r="802" ht="13.5" customHeight="1">
      <c r="A802" s="175"/>
      <c r="B802" s="27"/>
      <c r="C802" s="27"/>
      <c r="D802" s="27"/>
      <c r="E802" s="27"/>
      <c r="F802" s="27"/>
      <c r="G802" s="27"/>
      <c r="H802" s="27"/>
      <c r="I802" s="27"/>
      <c r="J802" s="27"/>
      <c r="K802" s="27"/>
      <c r="L802" s="27"/>
      <c r="M802" s="27"/>
      <c r="N802" s="27"/>
      <c r="O802" s="27"/>
      <c r="P802" s="27"/>
      <c r="Q802" s="27"/>
      <c r="R802" s="27"/>
      <c r="S802" s="27"/>
      <c r="T802" s="27"/>
      <c r="U802" s="27"/>
      <c r="V802" s="27"/>
      <c r="W802" s="27"/>
      <c r="X802" s="27"/>
      <c r="Y802" s="27"/>
      <c r="Z802" s="27"/>
      <c r="AA802" s="27"/>
      <c r="AB802" s="27"/>
      <c r="AC802" s="27"/>
      <c r="AD802" s="27"/>
      <c r="AE802" s="27"/>
      <c r="AF802" s="93"/>
    </row>
    <row r="803" ht="13.5" customHeight="1">
      <c r="A803" s="175"/>
      <c r="B803" s="27"/>
      <c r="C803" s="27"/>
      <c r="D803" s="27"/>
      <c r="E803" s="27"/>
      <c r="F803" s="27"/>
      <c r="G803" s="27"/>
      <c r="H803" s="27"/>
      <c r="I803" s="27"/>
      <c r="J803" s="27"/>
      <c r="K803" s="27"/>
      <c r="L803" s="27"/>
      <c r="M803" s="27"/>
      <c r="N803" s="27"/>
      <c r="O803" s="27"/>
      <c r="P803" s="27"/>
      <c r="Q803" s="27"/>
      <c r="R803" s="27"/>
      <c r="S803" s="27"/>
      <c r="T803" s="27"/>
      <c r="U803" s="27"/>
      <c r="V803" s="27"/>
      <c r="W803" s="27"/>
      <c r="X803" s="27"/>
      <c r="Y803" s="27"/>
      <c r="Z803" s="27"/>
      <c r="AA803" s="27"/>
      <c r="AB803" s="27"/>
      <c r="AC803" s="27"/>
      <c r="AD803" s="27"/>
      <c r="AE803" s="27"/>
      <c r="AF803" s="93"/>
    </row>
    <row r="804" ht="13.5" customHeight="1">
      <c r="A804" s="175"/>
      <c r="B804" s="27"/>
      <c r="C804" s="27"/>
      <c r="D804" s="27"/>
      <c r="E804" s="27"/>
      <c r="F804" s="27"/>
      <c r="G804" s="27"/>
      <c r="H804" s="27"/>
      <c r="I804" s="27"/>
      <c r="J804" s="27"/>
      <c r="K804" s="27"/>
      <c r="L804" s="27"/>
      <c r="M804" s="27"/>
      <c r="N804" s="27"/>
      <c r="O804" s="27"/>
      <c r="P804" s="27"/>
      <c r="Q804" s="27"/>
      <c r="R804" s="27"/>
      <c r="S804" s="27"/>
      <c r="T804" s="27"/>
      <c r="U804" s="27"/>
      <c r="V804" s="27"/>
      <c r="W804" s="27"/>
      <c r="X804" s="27"/>
      <c r="Y804" s="27"/>
      <c r="Z804" s="27"/>
      <c r="AA804" s="27"/>
      <c r="AB804" s="27"/>
      <c r="AC804" s="27"/>
      <c r="AD804" s="27"/>
      <c r="AE804" s="27"/>
      <c r="AF804" s="93"/>
    </row>
    <row r="805" ht="13.5" customHeight="1">
      <c r="A805" s="175"/>
      <c r="B805" s="27"/>
      <c r="C805" s="27"/>
      <c r="D805" s="27"/>
      <c r="E805" s="27"/>
      <c r="F805" s="27"/>
      <c r="G805" s="27"/>
      <c r="H805" s="27"/>
      <c r="I805" s="27"/>
      <c r="J805" s="27"/>
      <c r="K805" s="27"/>
      <c r="L805" s="27"/>
      <c r="M805" s="27"/>
      <c r="N805" s="27"/>
      <c r="O805" s="27"/>
      <c r="P805" s="27"/>
      <c r="Q805" s="27"/>
      <c r="R805" s="27"/>
      <c r="S805" s="27"/>
      <c r="T805" s="27"/>
      <c r="U805" s="27"/>
      <c r="V805" s="27"/>
      <c r="W805" s="27"/>
      <c r="X805" s="27"/>
      <c r="Y805" s="27"/>
      <c r="Z805" s="27"/>
      <c r="AA805" s="27"/>
      <c r="AB805" s="27"/>
      <c r="AC805" s="27"/>
      <c r="AD805" s="27"/>
      <c r="AE805" s="27"/>
      <c r="AF805" s="93"/>
    </row>
    <row r="806" ht="13.5" customHeight="1">
      <c r="A806" s="175"/>
      <c r="B806" s="27"/>
      <c r="C806" s="27"/>
      <c r="D806" s="27"/>
      <c r="E806" s="27"/>
      <c r="F806" s="27"/>
      <c r="G806" s="27"/>
      <c r="H806" s="27"/>
      <c r="I806" s="27"/>
      <c r="J806" s="27"/>
      <c r="K806" s="27"/>
      <c r="L806" s="27"/>
      <c r="M806" s="27"/>
      <c r="N806" s="27"/>
      <c r="O806" s="27"/>
      <c r="P806" s="27"/>
      <c r="Q806" s="27"/>
      <c r="R806" s="27"/>
      <c r="S806" s="27"/>
      <c r="T806" s="27"/>
      <c r="U806" s="27"/>
      <c r="V806" s="27"/>
      <c r="W806" s="27"/>
      <c r="X806" s="27"/>
      <c r="Y806" s="27"/>
      <c r="Z806" s="27"/>
      <c r="AA806" s="27"/>
      <c r="AB806" s="27"/>
      <c r="AC806" s="27"/>
      <c r="AD806" s="27"/>
      <c r="AE806" s="27"/>
      <c r="AF806" s="93"/>
    </row>
    <row r="807" ht="13.5" customHeight="1">
      <c r="A807" s="175"/>
      <c r="B807" s="27"/>
      <c r="C807" s="27"/>
      <c r="D807" s="27"/>
      <c r="E807" s="27"/>
      <c r="F807" s="27"/>
      <c r="G807" s="27"/>
      <c r="H807" s="27"/>
      <c r="I807" s="27"/>
      <c r="J807" s="27"/>
      <c r="K807" s="27"/>
      <c r="L807" s="27"/>
      <c r="M807" s="27"/>
      <c r="N807" s="27"/>
      <c r="O807" s="27"/>
      <c r="P807" s="27"/>
      <c r="Q807" s="27"/>
      <c r="R807" s="27"/>
      <c r="S807" s="27"/>
      <c r="T807" s="27"/>
      <c r="U807" s="27"/>
      <c r="V807" s="27"/>
      <c r="W807" s="27"/>
      <c r="X807" s="27"/>
      <c r="Y807" s="27"/>
      <c r="Z807" s="27"/>
      <c r="AA807" s="27"/>
      <c r="AB807" s="27"/>
      <c r="AC807" s="27"/>
      <c r="AD807" s="27"/>
      <c r="AE807" s="27"/>
      <c r="AF807" s="93"/>
    </row>
    <row r="808" ht="13.5" customHeight="1">
      <c r="A808" s="175"/>
      <c r="B808" s="27"/>
      <c r="C808" s="27"/>
      <c r="D808" s="27"/>
      <c r="E808" s="27"/>
      <c r="F808" s="27"/>
      <c r="G808" s="27"/>
      <c r="H808" s="27"/>
      <c r="I808" s="27"/>
      <c r="J808" s="27"/>
      <c r="K808" s="27"/>
      <c r="L808" s="27"/>
      <c r="M808" s="27"/>
      <c r="N808" s="27"/>
      <c r="O808" s="27"/>
      <c r="P808" s="27"/>
      <c r="Q808" s="27"/>
      <c r="R808" s="27"/>
      <c r="S808" s="27"/>
      <c r="T808" s="27"/>
      <c r="U808" s="27"/>
      <c r="V808" s="27"/>
      <c r="W808" s="27"/>
      <c r="X808" s="27"/>
      <c r="Y808" s="27"/>
      <c r="Z808" s="27"/>
      <c r="AA808" s="27"/>
      <c r="AB808" s="27"/>
      <c r="AC808" s="27"/>
      <c r="AD808" s="27"/>
      <c r="AE808" s="27"/>
      <c r="AF808" s="93"/>
    </row>
    <row r="809" ht="13.5" customHeight="1">
      <c r="A809" s="175"/>
      <c r="B809" s="27"/>
      <c r="C809" s="27"/>
      <c r="D809" s="27"/>
      <c r="E809" s="27"/>
      <c r="F809" s="27"/>
      <c r="G809" s="27"/>
      <c r="H809" s="27"/>
      <c r="I809" s="27"/>
      <c r="J809" s="27"/>
      <c r="K809" s="27"/>
      <c r="L809" s="27"/>
      <c r="M809" s="27"/>
      <c r="N809" s="27"/>
      <c r="O809" s="27"/>
      <c r="P809" s="27"/>
      <c r="Q809" s="27"/>
      <c r="R809" s="27"/>
      <c r="S809" s="27"/>
      <c r="T809" s="27"/>
      <c r="U809" s="27"/>
      <c r="V809" s="27"/>
      <c r="W809" s="27"/>
      <c r="X809" s="27"/>
      <c r="Y809" s="27"/>
      <c r="Z809" s="27"/>
      <c r="AA809" s="27"/>
      <c r="AB809" s="27"/>
      <c r="AC809" s="27"/>
      <c r="AD809" s="27"/>
      <c r="AE809" s="27"/>
      <c r="AF809" s="93"/>
    </row>
    <row r="810" ht="13.5" customHeight="1">
      <c r="A810" s="175"/>
      <c r="B810" s="27"/>
      <c r="C810" s="27"/>
      <c r="D810" s="27"/>
      <c r="E810" s="27"/>
      <c r="F810" s="27"/>
      <c r="G810" s="27"/>
      <c r="H810" s="27"/>
      <c r="I810" s="27"/>
      <c r="J810" s="27"/>
      <c r="K810" s="27"/>
      <c r="L810" s="27"/>
      <c r="M810" s="27"/>
      <c r="N810" s="27"/>
      <c r="O810" s="27"/>
      <c r="P810" s="27"/>
      <c r="Q810" s="27"/>
      <c r="R810" s="27"/>
      <c r="S810" s="27"/>
      <c r="T810" s="27"/>
      <c r="U810" s="27"/>
      <c r="V810" s="27"/>
      <c r="W810" s="27"/>
      <c r="X810" s="27"/>
      <c r="Y810" s="27"/>
      <c r="Z810" s="27"/>
      <c r="AA810" s="27"/>
      <c r="AB810" s="27"/>
      <c r="AC810" s="27"/>
      <c r="AD810" s="27"/>
      <c r="AE810" s="27"/>
      <c r="AF810" s="93"/>
    </row>
    <row r="811" ht="13.5" customHeight="1">
      <c r="A811" s="175"/>
      <c r="B811" s="27"/>
      <c r="C811" s="27"/>
      <c r="D811" s="27"/>
      <c r="E811" s="27"/>
      <c r="F811" s="27"/>
      <c r="G811" s="27"/>
      <c r="H811" s="27"/>
      <c r="I811" s="27"/>
      <c r="J811" s="27"/>
      <c r="K811" s="27"/>
      <c r="L811" s="27"/>
      <c r="M811" s="27"/>
      <c r="N811" s="27"/>
      <c r="O811" s="27"/>
      <c r="P811" s="27"/>
      <c r="Q811" s="27"/>
      <c r="R811" s="27"/>
      <c r="S811" s="27"/>
      <c r="T811" s="27"/>
      <c r="U811" s="27"/>
      <c r="V811" s="27"/>
      <c r="W811" s="27"/>
      <c r="X811" s="27"/>
      <c r="Y811" s="27"/>
      <c r="Z811" s="27"/>
      <c r="AA811" s="27"/>
      <c r="AB811" s="27"/>
      <c r="AC811" s="27"/>
      <c r="AD811" s="27"/>
      <c r="AE811" s="27"/>
      <c r="AF811" s="93"/>
    </row>
    <row r="812" ht="13.5" customHeight="1">
      <c r="A812" s="175"/>
      <c r="B812" s="27"/>
      <c r="C812" s="27"/>
      <c r="D812" s="27"/>
      <c r="E812" s="27"/>
      <c r="F812" s="27"/>
      <c r="G812" s="27"/>
      <c r="H812" s="27"/>
      <c r="I812" s="27"/>
      <c r="J812" s="27"/>
      <c r="K812" s="27"/>
      <c r="L812" s="27"/>
      <c r="M812" s="27"/>
      <c r="N812" s="27"/>
      <c r="O812" s="27"/>
      <c r="P812" s="27"/>
      <c r="Q812" s="27"/>
      <c r="R812" s="27"/>
      <c r="S812" s="27"/>
      <c r="T812" s="27"/>
      <c r="U812" s="27"/>
      <c r="V812" s="27"/>
      <c r="W812" s="27"/>
      <c r="X812" s="27"/>
      <c r="Y812" s="27"/>
      <c r="Z812" s="27"/>
      <c r="AA812" s="27"/>
      <c r="AB812" s="27"/>
      <c r="AC812" s="27"/>
      <c r="AD812" s="27"/>
      <c r="AE812" s="27"/>
      <c r="AF812" s="93"/>
    </row>
    <row r="813" ht="13.5" customHeight="1">
      <c r="A813" s="175"/>
      <c r="B813" s="27"/>
      <c r="C813" s="27"/>
      <c r="D813" s="27"/>
      <c r="E813" s="27"/>
      <c r="F813" s="27"/>
      <c r="G813" s="27"/>
      <c r="H813" s="27"/>
      <c r="I813" s="27"/>
      <c r="J813" s="27"/>
      <c r="K813" s="27"/>
      <c r="L813" s="27"/>
      <c r="M813" s="27"/>
      <c r="N813" s="27"/>
      <c r="O813" s="27"/>
      <c r="P813" s="27"/>
      <c r="Q813" s="27"/>
      <c r="R813" s="27"/>
      <c r="S813" s="27"/>
      <c r="T813" s="27"/>
      <c r="U813" s="27"/>
      <c r="V813" s="27"/>
      <c r="W813" s="27"/>
      <c r="X813" s="27"/>
      <c r="Y813" s="27"/>
      <c r="Z813" s="27"/>
      <c r="AA813" s="27"/>
      <c r="AB813" s="27"/>
      <c r="AC813" s="27"/>
      <c r="AD813" s="27"/>
      <c r="AE813" s="27"/>
      <c r="AF813" s="93"/>
    </row>
    <row r="814" ht="13.5" customHeight="1">
      <c r="A814" s="175"/>
      <c r="B814" s="27"/>
      <c r="C814" s="27"/>
      <c r="D814" s="27"/>
      <c r="E814" s="27"/>
      <c r="F814" s="27"/>
      <c r="G814" s="27"/>
      <c r="H814" s="27"/>
      <c r="I814" s="27"/>
      <c r="J814" s="27"/>
      <c r="K814" s="27"/>
      <c r="L814" s="27"/>
      <c r="M814" s="27"/>
      <c r="N814" s="27"/>
      <c r="O814" s="27"/>
      <c r="P814" s="27"/>
      <c r="Q814" s="27"/>
      <c r="R814" s="27"/>
      <c r="S814" s="27"/>
      <c r="T814" s="27"/>
      <c r="U814" s="27"/>
      <c r="V814" s="27"/>
      <c r="W814" s="27"/>
      <c r="X814" s="27"/>
      <c r="Y814" s="27"/>
      <c r="Z814" s="27"/>
      <c r="AA814" s="27"/>
      <c r="AB814" s="27"/>
      <c r="AC814" s="27"/>
      <c r="AD814" s="27"/>
      <c r="AE814" s="27"/>
      <c r="AF814" s="93"/>
    </row>
    <row r="815" ht="13.5" customHeight="1">
      <c r="A815" s="175"/>
      <c r="B815" s="27"/>
      <c r="C815" s="27"/>
      <c r="D815" s="27"/>
      <c r="E815" s="27"/>
      <c r="F815" s="27"/>
      <c r="G815" s="27"/>
      <c r="H815" s="27"/>
      <c r="I815" s="27"/>
      <c r="J815" s="27"/>
      <c r="K815" s="27"/>
      <c r="L815" s="27"/>
      <c r="M815" s="27"/>
      <c r="N815" s="27"/>
      <c r="O815" s="27"/>
      <c r="P815" s="27"/>
      <c r="Q815" s="27"/>
      <c r="R815" s="27"/>
      <c r="S815" s="27"/>
      <c r="T815" s="27"/>
      <c r="U815" s="27"/>
      <c r="V815" s="27"/>
      <c r="W815" s="27"/>
      <c r="X815" s="27"/>
      <c r="Y815" s="27"/>
      <c r="Z815" s="27"/>
      <c r="AA815" s="27"/>
      <c r="AB815" s="27"/>
      <c r="AC815" s="27"/>
      <c r="AD815" s="27"/>
      <c r="AE815" s="27"/>
      <c r="AF815" s="93"/>
    </row>
    <row r="816" ht="13.5" customHeight="1">
      <c r="A816" s="175"/>
      <c r="B816" s="27"/>
      <c r="C816" s="27"/>
      <c r="D816" s="27"/>
      <c r="E816" s="27"/>
      <c r="F816" s="27"/>
      <c r="G816" s="27"/>
      <c r="H816" s="27"/>
      <c r="I816" s="27"/>
      <c r="J816" s="27"/>
      <c r="K816" s="27"/>
      <c r="L816" s="27"/>
      <c r="M816" s="27"/>
      <c r="N816" s="27"/>
      <c r="O816" s="27"/>
      <c r="P816" s="27"/>
      <c r="Q816" s="27"/>
      <c r="R816" s="27"/>
      <c r="S816" s="27"/>
      <c r="T816" s="27"/>
      <c r="U816" s="27"/>
      <c r="V816" s="27"/>
      <c r="W816" s="27"/>
      <c r="X816" s="27"/>
      <c r="Y816" s="27"/>
      <c r="Z816" s="27"/>
      <c r="AA816" s="27"/>
      <c r="AB816" s="27"/>
      <c r="AC816" s="27"/>
      <c r="AD816" s="27"/>
      <c r="AE816" s="27"/>
      <c r="AF816" s="93"/>
    </row>
    <row r="817" ht="13.5" customHeight="1">
      <c r="A817" s="175"/>
      <c r="B817" s="27"/>
      <c r="C817" s="27"/>
      <c r="D817" s="27"/>
      <c r="E817" s="27"/>
      <c r="F817" s="27"/>
      <c r="G817" s="27"/>
      <c r="H817" s="27"/>
      <c r="I817" s="27"/>
      <c r="J817" s="27"/>
      <c r="K817" s="27"/>
      <c r="L817" s="27"/>
      <c r="M817" s="27"/>
      <c r="N817" s="27"/>
      <c r="O817" s="27"/>
      <c r="P817" s="27"/>
      <c r="Q817" s="27"/>
      <c r="R817" s="27"/>
      <c r="S817" s="27"/>
      <c r="T817" s="27"/>
      <c r="U817" s="27"/>
      <c r="V817" s="27"/>
      <c r="W817" s="27"/>
      <c r="X817" s="27"/>
      <c r="Y817" s="27"/>
      <c r="Z817" s="27"/>
      <c r="AA817" s="27"/>
      <c r="AB817" s="27"/>
      <c r="AC817" s="27"/>
      <c r="AD817" s="27"/>
      <c r="AE817" s="27"/>
      <c r="AF817" s="93"/>
    </row>
    <row r="818" ht="13.5" customHeight="1">
      <c r="A818" s="175"/>
      <c r="B818" s="27"/>
      <c r="C818" s="27"/>
      <c r="D818" s="27"/>
      <c r="E818" s="27"/>
      <c r="F818" s="27"/>
      <c r="G818" s="27"/>
      <c r="H818" s="27"/>
      <c r="I818" s="27"/>
      <c r="J818" s="27"/>
      <c r="K818" s="27"/>
      <c r="L818" s="27"/>
      <c r="M818" s="27"/>
      <c r="N818" s="27"/>
      <c r="O818" s="27"/>
      <c r="P818" s="27"/>
      <c r="Q818" s="27"/>
      <c r="R818" s="27"/>
      <c r="S818" s="27"/>
      <c r="T818" s="27"/>
      <c r="U818" s="27"/>
      <c r="V818" s="27"/>
      <c r="W818" s="27"/>
      <c r="X818" s="27"/>
      <c r="Y818" s="27"/>
      <c r="Z818" s="27"/>
      <c r="AA818" s="27"/>
      <c r="AB818" s="27"/>
      <c r="AC818" s="27"/>
      <c r="AD818" s="27"/>
      <c r="AE818" s="27"/>
      <c r="AF818" s="93"/>
    </row>
    <row r="819" ht="13.5" customHeight="1">
      <c r="A819" s="175"/>
      <c r="B819" s="27"/>
      <c r="C819" s="27"/>
      <c r="D819" s="27"/>
      <c r="E819" s="27"/>
      <c r="F819" s="27"/>
      <c r="G819" s="27"/>
      <c r="H819" s="27"/>
      <c r="I819" s="27"/>
      <c r="J819" s="27"/>
      <c r="K819" s="27"/>
      <c r="L819" s="27"/>
      <c r="M819" s="27"/>
      <c r="N819" s="27"/>
      <c r="O819" s="27"/>
      <c r="P819" s="27"/>
      <c r="Q819" s="27"/>
      <c r="R819" s="27"/>
      <c r="S819" s="27"/>
      <c r="T819" s="27"/>
      <c r="U819" s="27"/>
      <c r="V819" s="27"/>
      <c r="W819" s="27"/>
      <c r="X819" s="27"/>
      <c r="Y819" s="27"/>
      <c r="Z819" s="27"/>
      <c r="AA819" s="27"/>
      <c r="AB819" s="27"/>
      <c r="AC819" s="27"/>
      <c r="AD819" s="27"/>
      <c r="AE819" s="27"/>
      <c r="AF819" s="93"/>
    </row>
    <row r="820" ht="13.5" customHeight="1">
      <c r="A820" s="175"/>
      <c r="B820" s="27"/>
      <c r="C820" s="27"/>
      <c r="D820" s="27"/>
      <c r="E820" s="27"/>
      <c r="F820" s="27"/>
      <c r="G820" s="27"/>
      <c r="H820" s="27"/>
      <c r="I820" s="27"/>
      <c r="J820" s="27"/>
      <c r="K820" s="27"/>
      <c r="L820" s="27"/>
      <c r="M820" s="27"/>
      <c r="N820" s="27"/>
      <c r="O820" s="27"/>
      <c r="P820" s="27"/>
      <c r="Q820" s="27"/>
      <c r="R820" s="27"/>
      <c r="S820" s="27"/>
      <c r="T820" s="27"/>
      <c r="U820" s="27"/>
      <c r="V820" s="27"/>
      <c r="W820" s="27"/>
      <c r="X820" s="27"/>
      <c r="Y820" s="27"/>
      <c r="Z820" s="27"/>
      <c r="AA820" s="27"/>
      <c r="AB820" s="27"/>
      <c r="AC820" s="27"/>
      <c r="AD820" s="27"/>
      <c r="AE820" s="27"/>
      <c r="AF820" s="93"/>
    </row>
    <row r="821" ht="13.5" customHeight="1">
      <c r="A821" s="175"/>
      <c r="B821" s="27"/>
      <c r="C821" s="27"/>
      <c r="D821" s="27"/>
      <c r="E821" s="27"/>
      <c r="F821" s="27"/>
      <c r="G821" s="27"/>
      <c r="H821" s="27"/>
      <c r="I821" s="27"/>
      <c r="J821" s="27"/>
      <c r="K821" s="27"/>
      <c r="L821" s="27"/>
      <c r="M821" s="27"/>
      <c r="N821" s="27"/>
      <c r="O821" s="27"/>
      <c r="P821" s="27"/>
      <c r="Q821" s="27"/>
      <c r="R821" s="27"/>
      <c r="S821" s="27"/>
      <c r="T821" s="27"/>
      <c r="U821" s="27"/>
      <c r="V821" s="27"/>
      <c r="W821" s="27"/>
      <c r="X821" s="27"/>
      <c r="Y821" s="27"/>
      <c r="Z821" s="27"/>
      <c r="AA821" s="27"/>
      <c r="AB821" s="27"/>
      <c r="AC821" s="27"/>
      <c r="AD821" s="27"/>
      <c r="AE821" s="27"/>
      <c r="AF821" s="93"/>
    </row>
    <row r="822" ht="13.5" customHeight="1">
      <c r="A822" s="175"/>
      <c r="B822" s="27"/>
      <c r="C822" s="27"/>
      <c r="D822" s="27"/>
      <c r="E822" s="27"/>
      <c r="F822" s="27"/>
      <c r="G822" s="27"/>
      <c r="H822" s="27"/>
      <c r="I822" s="27"/>
      <c r="J822" s="27"/>
      <c r="K822" s="27"/>
      <c r="L822" s="27"/>
      <c r="M822" s="27"/>
      <c r="N822" s="27"/>
      <c r="O822" s="27"/>
      <c r="P822" s="27"/>
      <c r="Q822" s="27"/>
      <c r="R822" s="27"/>
      <c r="S822" s="27"/>
      <c r="T822" s="27"/>
      <c r="U822" s="27"/>
      <c r="V822" s="27"/>
      <c r="W822" s="27"/>
      <c r="X822" s="27"/>
      <c r="Y822" s="27"/>
      <c r="Z822" s="27"/>
      <c r="AA822" s="27"/>
      <c r="AB822" s="27"/>
      <c r="AC822" s="27"/>
      <c r="AD822" s="27"/>
      <c r="AE822" s="27"/>
      <c r="AF822" s="93"/>
    </row>
    <row r="823" ht="13.5" customHeight="1">
      <c r="A823" s="175"/>
      <c r="B823" s="27"/>
      <c r="C823" s="27"/>
      <c r="D823" s="27"/>
      <c r="E823" s="27"/>
      <c r="F823" s="27"/>
      <c r="G823" s="27"/>
      <c r="H823" s="27"/>
      <c r="I823" s="27"/>
      <c r="J823" s="27"/>
      <c r="K823" s="27"/>
      <c r="L823" s="27"/>
      <c r="M823" s="27"/>
      <c r="N823" s="27"/>
      <c r="O823" s="27"/>
      <c r="P823" s="27"/>
      <c r="Q823" s="27"/>
      <c r="R823" s="27"/>
      <c r="S823" s="27"/>
      <c r="T823" s="27"/>
      <c r="U823" s="27"/>
      <c r="V823" s="27"/>
      <c r="W823" s="27"/>
      <c r="X823" s="27"/>
      <c r="Y823" s="27"/>
      <c r="Z823" s="27"/>
      <c r="AA823" s="27"/>
      <c r="AB823" s="27"/>
      <c r="AC823" s="27"/>
      <c r="AD823" s="27"/>
      <c r="AE823" s="27"/>
      <c r="AF823" s="93"/>
    </row>
    <row r="824" ht="13.5" customHeight="1">
      <c r="A824" s="175"/>
      <c r="B824" s="27"/>
      <c r="C824" s="27"/>
      <c r="D824" s="27"/>
      <c r="E824" s="27"/>
      <c r="F824" s="27"/>
      <c r="G824" s="27"/>
      <c r="H824" s="27"/>
      <c r="I824" s="27"/>
      <c r="J824" s="27"/>
      <c r="K824" s="27"/>
      <c r="L824" s="27"/>
      <c r="M824" s="27"/>
      <c r="N824" s="27"/>
      <c r="O824" s="27"/>
      <c r="P824" s="27"/>
      <c r="Q824" s="27"/>
      <c r="R824" s="27"/>
      <c r="S824" s="27"/>
      <c r="T824" s="27"/>
      <c r="U824" s="27"/>
      <c r="V824" s="27"/>
      <c r="W824" s="27"/>
      <c r="X824" s="27"/>
      <c r="Y824" s="27"/>
      <c r="Z824" s="27"/>
      <c r="AA824" s="27"/>
      <c r="AB824" s="27"/>
      <c r="AC824" s="27"/>
      <c r="AD824" s="27"/>
      <c r="AE824" s="27"/>
      <c r="AF824" s="93"/>
    </row>
    <row r="825" ht="13.5" customHeight="1">
      <c r="A825" s="175"/>
      <c r="B825" s="27"/>
      <c r="C825" s="27"/>
      <c r="D825" s="27"/>
      <c r="E825" s="27"/>
      <c r="F825" s="27"/>
      <c r="G825" s="27"/>
      <c r="H825" s="27"/>
      <c r="I825" s="27"/>
      <c r="J825" s="27"/>
      <c r="K825" s="27"/>
      <c r="L825" s="27"/>
      <c r="M825" s="27"/>
      <c r="N825" s="27"/>
      <c r="O825" s="27"/>
      <c r="P825" s="27"/>
      <c r="Q825" s="27"/>
      <c r="R825" s="27"/>
      <c r="S825" s="27"/>
      <c r="T825" s="27"/>
      <c r="U825" s="27"/>
      <c r="V825" s="27"/>
      <c r="W825" s="27"/>
      <c r="X825" s="27"/>
      <c r="Y825" s="27"/>
      <c r="Z825" s="27"/>
      <c r="AA825" s="27"/>
      <c r="AB825" s="27"/>
      <c r="AC825" s="27"/>
      <c r="AD825" s="27"/>
      <c r="AE825" s="27"/>
      <c r="AF825" s="93"/>
    </row>
    <row r="826" ht="13.5" customHeight="1">
      <c r="A826" s="175"/>
      <c r="B826" s="27"/>
      <c r="C826" s="27"/>
      <c r="D826" s="27"/>
      <c r="E826" s="27"/>
      <c r="F826" s="27"/>
      <c r="G826" s="27"/>
      <c r="H826" s="27"/>
      <c r="I826" s="27"/>
      <c r="J826" s="27"/>
      <c r="K826" s="27"/>
      <c r="L826" s="27"/>
      <c r="M826" s="27"/>
      <c r="N826" s="27"/>
      <c r="O826" s="27"/>
      <c r="P826" s="27"/>
      <c r="Q826" s="27"/>
      <c r="R826" s="27"/>
      <c r="S826" s="27"/>
      <c r="T826" s="27"/>
      <c r="U826" s="27"/>
      <c r="V826" s="27"/>
      <c r="W826" s="27"/>
      <c r="X826" s="27"/>
      <c r="Y826" s="27"/>
      <c r="Z826" s="27"/>
      <c r="AA826" s="27"/>
      <c r="AB826" s="27"/>
      <c r="AC826" s="27"/>
      <c r="AD826" s="27"/>
      <c r="AE826" s="27"/>
      <c r="AF826" s="93"/>
    </row>
    <row r="827" ht="13.5" customHeight="1">
      <c r="A827" s="175"/>
      <c r="B827" s="27"/>
      <c r="C827" s="27"/>
      <c r="D827" s="27"/>
      <c r="E827" s="27"/>
      <c r="F827" s="27"/>
      <c r="G827" s="27"/>
      <c r="H827" s="27"/>
      <c r="I827" s="27"/>
      <c r="J827" s="27"/>
      <c r="K827" s="27"/>
      <c r="L827" s="27"/>
      <c r="M827" s="27"/>
      <c r="N827" s="27"/>
      <c r="O827" s="27"/>
      <c r="P827" s="27"/>
      <c r="Q827" s="27"/>
      <c r="R827" s="27"/>
      <c r="S827" s="27"/>
      <c r="T827" s="27"/>
      <c r="U827" s="27"/>
      <c r="V827" s="27"/>
      <c r="W827" s="27"/>
      <c r="X827" s="27"/>
      <c r="Y827" s="27"/>
      <c r="Z827" s="27"/>
      <c r="AA827" s="27"/>
      <c r="AB827" s="27"/>
      <c r="AC827" s="27"/>
      <c r="AD827" s="27"/>
      <c r="AE827" s="27"/>
      <c r="AF827" s="93"/>
    </row>
    <row r="828" ht="13.5" customHeight="1">
      <c r="A828" s="175"/>
      <c r="B828" s="27"/>
      <c r="C828" s="27"/>
      <c r="D828" s="27"/>
      <c r="E828" s="27"/>
      <c r="F828" s="27"/>
      <c r="G828" s="27"/>
      <c r="H828" s="27"/>
      <c r="I828" s="27"/>
      <c r="J828" s="27"/>
      <c r="K828" s="27"/>
      <c r="L828" s="27"/>
      <c r="M828" s="27"/>
      <c r="N828" s="27"/>
      <c r="O828" s="27"/>
      <c r="P828" s="27"/>
      <c r="Q828" s="27"/>
      <c r="R828" s="27"/>
      <c r="S828" s="27"/>
      <c r="T828" s="27"/>
      <c r="U828" s="27"/>
      <c r="V828" s="27"/>
      <c r="W828" s="27"/>
      <c r="X828" s="27"/>
      <c r="Y828" s="27"/>
      <c r="Z828" s="27"/>
      <c r="AA828" s="27"/>
      <c r="AB828" s="27"/>
      <c r="AC828" s="27"/>
      <c r="AD828" s="27"/>
      <c r="AE828" s="27"/>
      <c r="AF828" s="93"/>
    </row>
    <row r="829" ht="13.5" customHeight="1">
      <c r="A829" s="175"/>
      <c r="B829" s="27"/>
      <c r="C829" s="27"/>
      <c r="D829" s="27"/>
      <c r="E829" s="27"/>
      <c r="F829" s="27"/>
      <c r="G829" s="27"/>
      <c r="H829" s="27"/>
      <c r="I829" s="27"/>
      <c r="J829" s="27"/>
      <c r="K829" s="27"/>
      <c r="L829" s="27"/>
      <c r="M829" s="27"/>
      <c r="N829" s="27"/>
      <c r="O829" s="27"/>
      <c r="P829" s="27"/>
      <c r="Q829" s="27"/>
      <c r="R829" s="27"/>
      <c r="S829" s="27"/>
      <c r="T829" s="27"/>
      <c r="U829" s="27"/>
      <c r="V829" s="27"/>
      <c r="W829" s="27"/>
      <c r="X829" s="27"/>
      <c r="Y829" s="27"/>
      <c r="Z829" s="27"/>
      <c r="AA829" s="27"/>
      <c r="AB829" s="27"/>
      <c r="AC829" s="27"/>
      <c r="AD829" s="27"/>
      <c r="AE829" s="27"/>
      <c r="AF829" s="93"/>
    </row>
    <row r="830" ht="13.5" customHeight="1">
      <c r="A830" s="175"/>
      <c r="B830" s="27"/>
      <c r="C830" s="27"/>
      <c r="D830" s="27"/>
      <c r="E830" s="27"/>
      <c r="F830" s="27"/>
      <c r="G830" s="27"/>
      <c r="H830" s="27"/>
      <c r="I830" s="27"/>
      <c r="J830" s="27"/>
      <c r="K830" s="27"/>
      <c r="L830" s="27"/>
      <c r="M830" s="27"/>
      <c r="N830" s="27"/>
      <c r="O830" s="27"/>
      <c r="P830" s="27"/>
      <c r="Q830" s="27"/>
      <c r="R830" s="27"/>
      <c r="S830" s="27"/>
      <c r="T830" s="27"/>
      <c r="U830" s="27"/>
      <c r="V830" s="27"/>
      <c r="W830" s="27"/>
      <c r="X830" s="27"/>
      <c r="Y830" s="27"/>
      <c r="Z830" s="27"/>
      <c r="AA830" s="27"/>
      <c r="AB830" s="27"/>
      <c r="AC830" s="27"/>
      <c r="AD830" s="27"/>
      <c r="AE830" s="27"/>
      <c r="AF830" s="93"/>
    </row>
    <row r="831" ht="13.5" customHeight="1">
      <c r="A831" s="175"/>
      <c r="B831" s="27"/>
      <c r="C831" s="27"/>
      <c r="D831" s="27"/>
      <c r="E831" s="27"/>
      <c r="F831" s="27"/>
      <c r="G831" s="27"/>
      <c r="H831" s="27"/>
      <c r="I831" s="27"/>
      <c r="J831" s="27"/>
      <c r="K831" s="27"/>
      <c r="L831" s="27"/>
      <c r="M831" s="27"/>
      <c r="N831" s="27"/>
      <c r="O831" s="27"/>
      <c r="P831" s="27"/>
      <c r="Q831" s="27"/>
      <c r="R831" s="27"/>
      <c r="S831" s="27"/>
      <c r="T831" s="27"/>
      <c r="U831" s="27"/>
      <c r="V831" s="27"/>
      <c r="W831" s="27"/>
      <c r="X831" s="27"/>
      <c r="Y831" s="27"/>
      <c r="Z831" s="27"/>
      <c r="AA831" s="27"/>
      <c r="AB831" s="27"/>
      <c r="AC831" s="27"/>
      <c r="AD831" s="27"/>
      <c r="AE831" s="27"/>
      <c r="AF831" s="93"/>
    </row>
    <row r="832" ht="13.5" customHeight="1">
      <c r="A832" s="175"/>
      <c r="B832" s="27"/>
      <c r="C832" s="27"/>
      <c r="D832" s="27"/>
      <c r="E832" s="27"/>
      <c r="F832" s="27"/>
      <c r="G832" s="27"/>
      <c r="H832" s="27"/>
      <c r="I832" s="27"/>
      <c r="J832" s="27"/>
      <c r="K832" s="27"/>
      <c r="L832" s="27"/>
      <c r="M832" s="27"/>
      <c r="N832" s="27"/>
      <c r="O832" s="27"/>
      <c r="P832" s="27"/>
      <c r="Q832" s="27"/>
      <c r="R832" s="27"/>
      <c r="S832" s="27"/>
      <c r="T832" s="27"/>
      <c r="U832" s="27"/>
      <c r="V832" s="27"/>
      <c r="W832" s="27"/>
      <c r="X832" s="27"/>
      <c r="Y832" s="27"/>
      <c r="Z832" s="27"/>
      <c r="AA832" s="27"/>
      <c r="AB832" s="27"/>
      <c r="AC832" s="27"/>
      <c r="AD832" s="27"/>
      <c r="AE832" s="27"/>
      <c r="AF832" s="93"/>
    </row>
    <row r="833" ht="13.5" customHeight="1">
      <c r="A833" s="175"/>
      <c r="B833" s="27"/>
      <c r="C833" s="27"/>
      <c r="D833" s="27"/>
      <c r="E833" s="27"/>
      <c r="F833" s="27"/>
      <c r="G833" s="27"/>
      <c r="H833" s="27"/>
      <c r="I833" s="27"/>
      <c r="J833" s="27"/>
      <c r="K833" s="27"/>
      <c r="L833" s="27"/>
      <c r="M833" s="27"/>
      <c r="N833" s="27"/>
      <c r="O833" s="27"/>
      <c r="P833" s="27"/>
      <c r="Q833" s="27"/>
      <c r="R833" s="27"/>
      <c r="S833" s="27"/>
      <c r="T833" s="27"/>
      <c r="U833" s="27"/>
      <c r="V833" s="27"/>
      <c r="W833" s="27"/>
      <c r="X833" s="27"/>
      <c r="Y833" s="27"/>
      <c r="Z833" s="27"/>
      <c r="AA833" s="27"/>
      <c r="AB833" s="27"/>
      <c r="AC833" s="27"/>
      <c r="AD833" s="27"/>
      <c r="AE833" s="27"/>
      <c r="AF833" s="93"/>
    </row>
    <row r="834" ht="13.5" customHeight="1">
      <c r="A834" s="175"/>
      <c r="B834" s="27"/>
      <c r="C834" s="27"/>
      <c r="D834" s="27"/>
      <c r="E834" s="27"/>
      <c r="F834" s="27"/>
      <c r="G834" s="27"/>
      <c r="H834" s="27"/>
      <c r="I834" s="27"/>
      <c r="J834" s="27"/>
      <c r="K834" s="27"/>
      <c r="L834" s="27"/>
      <c r="M834" s="27"/>
      <c r="N834" s="27"/>
      <c r="O834" s="27"/>
      <c r="P834" s="27"/>
      <c r="Q834" s="27"/>
      <c r="R834" s="27"/>
      <c r="S834" s="27"/>
      <c r="T834" s="27"/>
      <c r="U834" s="27"/>
      <c r="V834" s="27"/>
      <c r="W834" s="27"/>
      <c r="X834" s="27"/>
      <c r="Y834" s="27"/>
      <c r="Z834" s="27"/>
      <c r="AA834" s="27"/>
      <c r="AB834" s="27"/>
      <c r="AC834" s="27"/>
      <c r="AD834" s="27"/>
      <c r="AE834" s="27"/>
      <c r="AF834" s="93"/>
    </row>
    <row r="835" ht="13.5" customHeight="1">
      <c r="A835" s="175"/>
      <c r="B835" s="27"/>
      <c r="C835" s="27"/>
      <c r="D835" s="27"/>
      <c r="E835" s="27"/>
      <c r="F835" s="27"/>
      <c r="G835" s="27"/>
      <c r="H835" s="27"/>
      <c r="I835" s="27"/>
      <c r="J835" s="27"/>
      <c r="K835" s="27"/>
      <c r="L835" s="27"/>
      <c r="M835" s="27"/>
      <c r="N835" s="27"/>
      <c r="O835" s="27"/>
      <c r="P835" s="27"/>
      <c r="Q835" s="27"/>
      <c r="R835" s="27"/>
      <c r="S835" s="27"/>
      <c r="T835" s="27"/>
      <c r="U835" s="27"/>
      <c r="V835" s="27"/>
      <c r="W835" s="27"/>
      <c r="X835" s="27"/>
      <c r="Y835" s="27"/>
      <c r="Z835" s="27"/>
      <c r="AA835" s="27"/>
      <c r="AB835" s="27"/>
      <c r="AC835" s="27"/>
      <c r="AD835" s="27"/>
      <c r="AE835" s="27"/>
      <c r="AF835" s="93"/>
    </row>
    <row r="836" ht="13.5" customHeight="1">
      <c r="A836" s="175"/>
      <c r="B836" s="27"/>
      <c r="C836" s="27"/>
      <c r="D836" s="27"/>
      <c r="E836" s="27"/>
      <c r="F836" s="27"/>
      <c r="G836" s="27"/>
      <c r="H836" s="27"/>
      <c r="I836" s="27"/>
      <c r="J836" s="27"/>
      <c r="K836" s="27"/>
      <c r="L836" s="27"/>
      <c r="M836" s="27"/>
      <c r="N836" s="27"/>
      <c r="O836" s="27"/>
      <c r="P836" s="27"/>
      <c r="Q836" s="27"/>
      <c r="R836" s="27"/>
      <c r="S836" s="27"/>
      <c r="T836" s="27"/>
      <c r="U836" s="27"/>
      <c r="V836" s="27"/>
      <c r="W836" s="27"/>
      <c r="X836" s="27"/>
      <c r="Y836" s="27"/>
      <c r="Z836" s="27"/>
      <c r="AA836" s="27"/>
      <c r="AB836" s="27"/>
      <c r="AC836" s="27"/>
      <c r="AD836" s="27"/>
      <c r="AE836" s="27"/>
      <c r="AF836" s="93"/>
    </row>
    <row r="837" ht="13.5" customHeight="1">
      <c r="A837" s="175"/>
      <c r="B837" s="27"/>
      <c r="C837" s="27"/>
      <c r="D837" s="27"/>
      <c r="E837" s="27"/>
      <c r="F837" s="27"/>
      <c r="G837" s="27"/>
      <c r="H837" s="27"/>
      <c r="I837" s="27"/>
      <c r="J837" s="27"/>
      <c r="K837" s="27"/>
      <c r="L837" s="27"/>
      <c r="M837" s="27"/>
      <c r="N837" s="27"/>
      <c r="O837" s="27"/>
      <c r="P837" s="27"/>
      <c r="Q837" s="27"/>
      <c r="R837" s="27"/>
      <c r="S837" s="27"/>
      <c r="T837" s="27"/>
      <c r="U837" s="27"/>
      <c r="V837" s="27"/>
      <c r="W837" s="27"/>
      <c r="X837" s="27"/>
      <c r="Y837" s="27"/>
      <c r="Z837" s="27"/>
      <c r="AA837" s="27"/>
      <c r="AB837" s="27"/>
      <c r="AC837" s="27"/>
      <c r="AD837" s="27"/>
      <c r="AE837" s="27"/>
      <c r="AF837" s="93"/>
    </row>
    <row r="838" ht="13.5" customHeight="1">
      <c r="A838" s="175"/>
      <c r="B838" s="27"/>
      <c r="C838" s="27"/>
      <c r="D838" s="27"/>
      <c r="E838" s="27"/>
      <c r="F838" s="27"/>
      <c r="G838" s="27"/>
      <c r="H838" s="27"/>
      <c r="I838" s="27"/>
      <c r="J838" s="27"/>
      <c r="K838" s="27"/>
      <c r="L838" s="27"/>
      <c r="M838" s="27"/>
      <c r="N838" s="27"/>
      <c r="O838" s="27"/>
      <c r="P838" s="27"/>
      <c r="Q838" s="27"/>
      <c r="R838" s="27"/>
      <c r="S838" s="27"/>
      <c r="T838" s="27"/>
      <c r="U838" s="27"/>
      <c r="V838" s="27"/>
      <c r="W838" s="27"/>
      <c r="X838" s="27"/>
      <c r="Y838" s="27"/>
      <c r="Z838" s="27"/>
      <c r="AA838" s="27"/>
      <c r="AB838" s="27"/>
      <c r="AC838" s="27"/>
      <c r="AD838" s="27"/>
      <c r="AE838" s="27"/>
      <c r="AF838" s="93"/>
    </row>
    <row r="839" ht="13.5" customHeight="1">
      <c r="A839" s="175"/>
      <c r="B839" s="27"/>
      <c r="C839" s="27"/>
      <c r="D839" s="27"/>
      <c r="E839" s="27"/>
      <c r="F839" s="27"/>
      <c r="G839" s="27"/>
      <c r="H839" s="27"/>
      <c r="I839" s="27"/>
      <c r="J839" s="27"/>
      <c r="K839" s="27"/>
      <c r="L839" s="27"/>
      <c r="M839" s="27"/>
      <c r="N839" s="27"/>
      <c r="O839" s="27"/>
      <c r="P839" s="27"/>
      <c r="Q839" s="27"/>
      <c r="R839" s="27"/>
      <c r="S839" s="27"/>
      <c r="T839" s="27"/>
      <c r="U839" s="27"/>
      <c r="V839" s="27"/>
      <c r="W839" s="27"/>
      <c r="X839" s="27"/>
      <c r="Y839" s="27"/>
      <c r="Z839" s="27"/>
      <c r="AA839" s="27"/>
      <c r="AB839" s="27"/>
      <c r="AC839" s="27"/>
      <c r="AD839" s="27"/>
      <c r="AE839" s="27"/>
      <c r="AF839" s="93"/>
    </row>
    <row r="840" ht="13.5" customHeight="1">
      <c r="A840" s="175"/>
      <c r="B840" s="27"/>
      <c r="C840" s="27"/>
      <c r="D840" s="27"/>
      <c r="E840" s="27"/>
      <c r="F840" s="27"/>
      <c r="G840" s="27"/>
      <c r="H840" s="27"/>
      <c r="I840" s="27"/>
      <c r="J840" s="27"/>
      <c r="K840" s="27"/>
      <c r="L840" s="27"/>
      <c r="M840" s="27"/>
      <c r="N840" s="27"/>
      <c r="O840" s="27"/>
      <c r="P840" s="27"/>
      <c r="Q840" s="27"/>
      <c r="R840" s="27"/>
      <c r="S840" s="27"/>
      <c r="T840" s="27"/>
      <c r="U840" s="27"/>
      <c r="V840" s="27"/>
      <c r="W840" s="27"/>
      <c r="X840" s="27"/>
      <c r="Y840" s="27"/>
      <c r="Z840" s="27"/>
      <c r="AA840" s="27"/>
      <c r="AB840" s="27"/>
      <c r="AC840" s="27"/>
      <c r="AD840" s="27"/>
      <c r="AE840" s="27"/>
      <c r="AF840" s="93"/>
    </row>
    <row r="841" ht="13.5" customHeight="1">
      <c r="A841" s="175"/>
      <c r="B841" s="27"/>
      <c r="C841" s="27"/>
      <c r="D841" s="27"/>
      <c r="E841" s="27"/>
      <c r="F841" s="27"/>
      <c r="G841" s="27"/>
      <c r="H841" s="27"/>
      <c r="I841" s="27"/>
      <c r="J841" s="27"/>
      <c r="K841" s="27"/>
      <c r="L841" s="27"/>
      <c r="M841" s="27"/>
      <c r="N841" s="27"/>
      <c r="O841" s="27"/>
      <c r="P841" s="27"/>
      <c r="Q841" s="27"/>
      <c r="R841" s="27"/>
      <c r="S841" s="27"/>
      <c r="T841" s="27"/>
      <c r="U841" s="27"/>
      <c r="V841" s="27"/>
      <c r="W841" s="27"/>
      <c r="X841" s="27"/>
      <c r="Y841" s="27"/>
      <c r="Z841" s="27"/>
      <c r="AA841" s="27"/>
      <c r="AB841" s="27"/>
      <c r="AC841" s="27"/>
      <c r="AD841" s="27"/>
      <c r="AE841" s="27"/>
      <c r="AF841" s="93"/>
    </row>
    <row r="842" ht="13.5" customHeight="1">
      <c r="A842" s="175"/>
      <c r="B842" s="27"/>
      <c r="C842" s="27"/>
      <c r="D842" s="27"/>
      <c r="E842" s="27"/>
      <c r="F842" s="27"/>
      <c r="G842" s="27"/>
      <c r="H842" s="27"/>
      <c r="I842" s="27"/>
      <c r="J842" s="27"/>
      <c r="K842" s="27"/>
      <c r="L842" s="27"/>
      <c r="M842" s="27"/>
      <c r="N842" s="27"/>
      <c r="O842" s="27"/>
      <c r="P842" s="27"/>
      <c r="Q842" s="27"/>
      <c r="R842" s="27"/>
      <c r="S842" s="27"/>
      <c r="T842" s="27"/>
      <c r="U842" s="27"/>
      <c r="V842" s="27"/>
      <c r="W842" s="27"/>
      <c r="X842" s="27"/>
      <c r="Y842" s="27"/>
      <c r="Z842" s="27"/>
      <c r="AA842" s="27"/>
      <c r="AB842" s="27"/>
      <c r="AC842" s="27"/>
      <c r="AD842" s="27"/>
      <c r="AE842" s="27"/>
      <c r="AF842" s="93"/>
    </row>
    <row r="843" ht="13.5" customHeight="1">
      <c r="A843" s="175"/>
      <c r="B843" s="27"/>
      <c r="C843" s="27"/>
      <c r="D843" s="27"/>
      <c r="E843" s="27"/>
      <c r="F843" s="27"/>
      <c r="G843" s="27"/>
      <c r="H843" s="27"/>
      <c r="I843" s="27"/>
      <c r="J843" s="27"/>
      <c r="K843" s="27"/>
      <c r="L843" s="27"/>
      <c r="M843" s="27"/>
      <c r="N843" s="27"/>
      <c r="O843" s="27"/>
      <c r="P843" s="27"/>
      <c r="Q843" s="27"/>
      <c r="R843" s="27"/>
      <c r="S843" s="27"/>
      <c r="T843" s="27"/>
      <c r="U843" s="27"/>
      <c r="V843" s="27"/>
      <c r="W843" s="27"/>
      <c r="X843" s="27"/>
      <c r="Y843" s="27"/>
      <c r="Z843" s="27"/>
      <c r="AA843" s="27"/>
      <c r="AB843" s="27"/>
      <c r="AC843" s="27"/>
      <c r="AD843" s="27"/>
      <c r="AE843" s="27"/>
      <c r="AF843" s="93"/>
    </row>
    <row r="844" ht="13.5" customHeight="1">
      <c r="A844" s="175"/>
      <c r="B844" s="27"/>
      <c r="C844" s="27"/>
      <c r="D844" s="27"/>
      <c r="E844" s="27"/>
      <c r="F844" s="27"/>
      <c r="G844" s="27"/>
      <c r="H844" s="27"/>
      <c r="I844" s="27"/>
      <c r="J844" s="27"/>
      <c r="K844" s="27"/>
      <c r="L844" s="27"/>
      <c r="M844" s="27"/>
      <c r="N844" s="27"/>
      <c r="O844" s="27"/>
      <c r="P844" s="27"/>
      <c r="Q844" s="27"/>
      <c r="R844" s="27"/>
      <c r="S844" s="27"/>
      <c r="T844" s="27"/>
      <c r="U844" s="27"/>
      <c r="V844" s="27"/>
      <c r="W844" s="27"/>
      <c r="X844" s="27"/>
      <c r="Y844" s="27"/>
      <c r="Z844" s="27"/>
      <c r="AA844" s="27"/>
      <c r="AB844" s="27"/>
      <c r="AC844" s="27"/>
      <c r="AD844" s="27"/>
      <c r="AE844" s="27"/>
      <c r="AF844" s="93"/>
    </row>
    <row r="845" ht="13.5" customHeight="1">
      <c r="A845" s="175"/>
      <c r="B845" s="27"/>
      <c r="C845" s="27"/>
      <c r="D845" s="27"/>
      <c r="E845" s="27"/>
      <c r="F845" s="27"/>
      <c r="G845" s="27"/>
      <c r="H845" s="27"/>
      <c r="I845" s="27"/>
      <c r="J845" s="27"/>
      <c r="K845" s="27"/>
      <c r="L845" s="27"/>
      <c r="M845" s="27"/>
      <c r="N845" s="27"/>
      <c r="O845" s="27"/>
      <c r="P845" s="27"/>
      <c r="Q845" s="27"/>
      <c r="R845" s="27"/>
      <c r="S845" s="27"/>
      <c r="T845" s="27"/>
      <c r="U845" s="27"/>
      <c r="V845" s="27"/>
      <c r="W845" s="27"/>
      <c r="X845" s="27"/>
      <c r="Y845" s="27"/>
      <c r="Z845" s="27"/>
      <c r="AA845" s="27"/>
      <c r="AB845" s="27"/>
      <c r="AC845" s="27"/>
      <c r="AD845" s="27"/>
      <c r="AE845" s="27"/>
      <c r="AF845" s="93"/>
    </row>
    <row r="846" ht="13.5" customHeight="1">
      <c r="A846" s="175"/>
      <c r="B846" s="27"/>
      <c r="C846" s="27"/>
      <c r="D846" s="27"/>
      <c r="E846" s="27"/>
      <c r="F846" s="27"/>
      <c r="G846" s="27"/>
      <c r="H846" s="27"/>
      <c r="I846" s="27"/>
      <c r="J846" s="27"/>
      <c r="K846" s="27"/>
      <c r="L846" s="27"/>
      <c r="M846" s="27"/>
      <c r="N846" s="27"/>
      <c r="O846" s="27"/>
      <c r="P846" s="27"/>
      <c r="Q846" s="27"/>
      <c r="R846" s="27"/>
      <c r="S846" s="27"/>
      <c r="T846" s="27"/>
      <c r="U846" s="27"/>
      <c r="V846" s="27"/>
      <c r="W846" s="27"/>
      <c r="X846" s="27"/>
      <c r="Y846" s="27"/>
      <c r="Z846" s="27"/>
      <c r="AA846" s="27"/>
      <c r="AB846" s="27"/>
      <c r="AC846" s="27"/>
      <c r="AD846" s="27"/>
      <c r="AE846" s="27"/>
      <c r="AF846" s="93"/>
    </row>
    <row r="847" ht="13.5" customHeight="1">
      <c r="A847" s="175"/>
      <c r="B847" s="27"/>
      <c r="C847" s="27"/>
      <c r="D847" s="27"/>
      <c r="E847" s="27"/>
      <c r="F847" s="27"/>
      <c r="G847" s="27"/>
      <c r="H847" s="27"/>
      <c r="I847" s="27"/>
      <c r="J847" s="27"/>
      <c r="K847" s="27"/>
      <c r="L847" s="27"/>
      <c r="M847" s="27"/>
      <c r="N847" s="27"/>
      <c r="O847" s="27"/>
      <c r="P847" s="27"/>
      <c r="Q847" s="27"/>
      <c r="R847" s="27"/>
      <c r="S847" s="27"/>
      <c r="T847" s="27"/>
      <c r="U847" s="27"/>
      <c r="V847" s="27"/>
      <c r="W847" s="27"/>
      <c r="X847" s="27"/>
      <c r="Y847" s="27"/>
      <c r="Z847" s="27"/>
      <c r="AA847" s="27"/>
      <c r="AB847" s="27"/>
      <c r="AC847" s="27"/>
      <c r="AD847" s="27"/>
      <c r="AE847" s="27"/>
      <c r="AF847" s="93"/>
    </row>
    <row r="848" ht="13.5" customHeight="1">
      <c r="A848" s="175"/>
      <c r="B848" s="27"/>
      <c r="C848" s="27"/>
      <c r="D848" s="27"/>
      <c r="E848" s="27"/>
      <c r="F848" s="27"/>
      <c r="G848" s="27"/>
      <c r="H848" s="27"/>
      <c r="I848" s="27"/>
      <c r="J848" s="27"/>
      <c r="K848" s="27"/>
      <c r="L848" s="27"/>
      <c r="M848" s="27"/>
      <c r="N848" s="27"/>
      <c r="O848" s="27"/>
      <c r="P848" s="27"/>
      <c r="Q848" s="27"/>
      <c r="R848" s="27"/>
      <c r="S848" s="27"/>
      <c r="T848" s="27"/>
      <c r="U848" s="27"/>
      <c r="V848" s="27"/>
      <c r="W848" s="27"/>
      <c r="X848" s="27"/>
      <c r="Y848" s="27"/>
      <c r="Z848" s="27"/>
      <c r="AA848" s="27"/>
      <c r="AB848" s="27"/>
      <c r="AC848" s="27"/>
      <c r="AD848" s="27"/>
      <c r="AE848" s="27"/>
      <c r="AF848" s="93"/>
    </row>
    <row r="849" ht="13.5" customHeight="1">
      <c r="A849" s="175"/>
      <c r="B849" s="27"/>
      <c r="C849" s="27"/>
      <c r="D849" s="27"/>
      <c r="E849" s="27"/>
      <c r="F849" s="27"/>
      <c r="G849" s="27"/>
      <c r="H849" s="27"/>
      <c r="I849" s="27"/>
      <c r="J849" s="27"/>
      <c r="K849" s="27"/>
      <c r="L849" s="27"/>
      <c r="M849" s="27"/>
      <c r="N849" s="27"/>
      <c r="O849" s="27"/>
      <c r="P849" s="27"/>
      <c r="Q849" s="27"/>
      <c r="R849" s="27"/>
      <c r="S849" s="27"/>
      <c r="T849" s="27"/>
      <c r="U849" s="27"/>
      <c r="V849" s="27"/>
      <c r="W849" s="27"/>
      <c r="X849" s="27"/>
      <c r="Y849" s="27"/>
      <c r="Z849" s="27"/>
      <c r="AA849" s="27"/>
      <c r="AB849" s="27"/>
      <c r="AC849" s="27"/>
      <c r="AD849" s="27"/>
      <c r="AE849" s="27"/>
      <c r="AF849" s="93"/>
    </row>
    <row r="850" ht="13.5" customHeight="1">
      <c r="A850" s="175"/>
      <c r="B850" s="27"/>
      <c r="C850" s="27"/>
      <c r="D850" s="27"/>
      <c r="E850" s="27"/>
      <c r="F850" s="27"/>
      <c r="G850" s="27"/>
      <c r="H850" s="27"/>
      <c r="I850" s="27"/>
      <c r="J850" s="27"/>
      <c r="K850" s="27"/>
      <c r="L850" s="27"/>
      <c r="M850" s="27"/>
      <c r="N850" s="27"/>
      <c r="O850" s="27"/>
      <c r="P850" s="27"/>
      <c r="Q850" s="27"/>
      <c r="R850" s="27"/>
      <c r="S850" s="27"/>
      <c r="T850" s="27"/>
      <c r="U850" s="27"/>
      <c r="V850" s="27"/>
      <c r="W850" s="27"/>
      <c r="X850" s="27"/>
      <c r="Y850" s="27"/>
      <c r="Z850" s="27"/>
      <c r="AA850" s="27"/>
      <c r="AB850" s="27"/>
      <c r="AC850" s="27"/>
      <c r="AD850" s="27"/>
      <c r="AE850" s="27"/>
      <c r="AF850" s="93"/>
    </row>
    <row r="851" ht="13.5" customHeight="1">
      <c r="A851" s="175"/>
      <c r="B851" s="27"/>
      <c r="C851" s="27"/>
      <c r="D851" s="27"/>
      <c r="E851" s="27"/>
      <c r="F851" s="27"/>
      <c r="G851" s="27"/>
      <c r="H851" s="27"/>
      <c r="I851" s="27"/>
      <c r="J851" s="27"/>
      <c r="K851" s="27"/>
      <c r="L851" s="27"/>
      <c r="M851" s="27"/>
      <c r="N851" s="27"/>
      <c r="O851" s="27"/>
      <c r="P851" s="27"/>
      <c r="Q851" s="27"/>
      <c r="R851" s="27"/>
      <c r="S851" s="27"/>
      <c r="T851" s="27"/>
      <c r="U851" s="27"/>
      <c r="V851" s="27"/>
      <c r="W851" s="27"/>
      <c r="X851" s="27"/>
      <c r="Y851" s="27"/>
      <c r="Z851" s="27"/>
      <c r="AA851" s="27"/>
      <c r="AB851" s="27"/>
      <c r="AC851" s="27"/>
      <c r="AD851" s="27"/>
      <c r="AE851" s="27"/>
      <c r="AF851" s="93"/>
    </row>
    <row r="852" ht="13.5" customHeight="1">
      <c r="A852" s="175"/>
      <c r="B852" s="27"/>
      <c r="C852" s="27"/>
      <c r="D852" s="27"/>
      <c r="E852" s="27"/>
      <c r="F852" s="27"/>
      <c r="G852" s="27"/>
      <c r="H852" s="27"/>
      <c r="I852" s="27"/>
      <c r="J852" s="27"/>
      <c r="K852" s="27"/>
      <c r="L852" s="27"/>
      <c r="M852" s="27"/>
      <c r="N852" s="27"/>
      <c r="O852" s="27"/>
      <c r="P852" s="27"/>
      <c r="Q852" s="27"/>
      <c r="R852" s="27"/>
      <c r="S852" s="27"/>
      <c r="T852" s="27"/>
      <c r="U852" s="27"/>
      <c r="V852" s="27"/>
      <c r="W852" s="27"/>
      <c r="X852" s="27"/>
      <c r="Y852" s="27"/>
      <c r="Z852" s="27"/>
      <c r="AA852" s="27"/>
      <c r="AB852" s="27"/>
      <c r="AC852" s="27"/>
      <c r="AD852" s="27"/>
      <c r="AE852" s="27"/>
      <c r="AF852" s="93"/>
    </row>
    <row r="853" ht="13.5" customHeight="1">
      <c r="A853" s="175"/>
      <c r="B853" s="27"/>
      <c r="C853" s="27"/>
      <c r="D853" s="27"/>
      <c r="E853" s="27"/>
      <c r="F853" s="27"/>
      <c r="G853" s="27"/>
      <c r="H853" s="27"/>
      <c r="I853" s="27"/>
      <c r="J853" s="27"/>
      <c r="K853" s="27"/>
      <c r="L853" s="27"/>
      <c r="M853" s="27"/>
      <c r="N853" s="27"/>
      <c r="O853" s="27"/>
      <c r="P853" s="27"/>
      <c r="Q853" s="27"/>
      <c r="R853" s="27"/>
      <c r="S853" s="27"/>
      <c r="T853" s="27"/>
      <c r="U853" s="27"/>
      <c r="V853" s="27"/>
      <c r="W853" s="27"/>
      <c r="X853" s="27"/>
      <c r="Y853" s="27"/>
      <c r="Z853" s="27"/>
      <c r="AA853" s="27"/>
      <c r="AB853" s="27"/>
      <c r="AC853" s="27"/>
      <c r="AD853" s="27"/>
      <c r="AE853" s="27"/>
      <c r="AF853" s="93"/>
    </row>
    <row r="854" ht="13.5" customHeight="1">
      <c r="A854" s="175"/>
      <c r="B854" s="27"/>
      <c r="C854" s="27"/>
      <c r="D854" s="27"/>
      <c r="E854" s="27"/>
      <c r="F854" s="27"/>
      <c r="G854" s="27"/>
      <c r="H854" s="27"/>
      <c r="I854" s="27"/>
      <c r="J854" s="27"/>
      <c r="K854" s="27"/>
      <c r="L854" s="27"/>
      <c r="M854" s="27"/>
      <c r="N854" s="27"/>
      <c r="O854" s="27"/>
      <c r="P854" s="27"/>
      <c r="Q854" s="27"/>
      <c r="R854" s="27"/>
      <c r="S854" s="27"/>
      <c r="T854" s="27"/>
      <c r="U854" s="27"/>
      <c r="V854" s="27"/>
      <c r="W854" s="27"/>
      <c r="X854" s="27"/>
      <c r="Y854" s="27"/>
      <c r="Z854" s="27"/>
      <c r="AA854" s="27"/>
      <c r="AB854" s="27"/>
      <c r="AC854" s="27"/>
      <c r="AD854" s="27"/>
      <c r="AE854" s="27"/>
      <c r="AF854" s="93"/>
    </row>
    <row r="855" ht="13.5" customHeight="1">
      <c r="A855" s="175"/>
      <c r="B855" s="27"/>
      <c r="C855" s="27"/>
      <c r="D855" s="27"/>
      <c r="E855" s="27"/>
      <c r="F855" s="27"/>
      <c r="G855" s="27"/>
      <c r="H855" s="27"/>
      <c r="I855" s="27"/>
      <c r="J855" s="27"/>
      <c r="K855" s="27"/>
      <c r="L855" s="27"/>
      <c r="M855" s="27"/>
      <c r="N855" s="27"/>
      <c r="O855" s="27"/>
      <c r="P855" s="27"/>
      <c r="Q855" s="27"/>
      <c r="R855" s="27"/>
      <c r="S855" s="27"/>
      <c r="T855" s="27"/>
      <c r="U855" s="27"/>
      <c r="V855" s="27"/>
      <c r="W855" s="27"/>
      <c r="X855" s="27"/>
      <c r="Y855" s="27"/>
      <c r="Z855" s="27"/>
      <c r="AA855" s="27"/>
      <c r="AB855" s="27"/>
      <c r="AC855" s="27"/>
      <c r="AD855" s="27"/>
      <c r="AE855" s="27"/>
      <c r="AF855" s="93"/>
    </row>
    <row r="856" ht="13.5" customHeight="1">
      <c r="A856" s="175"/>
      <c r="B856" s="27"/>
      <c r="C856" s="27"/>
      <c r="D856" s="27"/>
      <c r="E856" s="27"/>
      <c r="F856" s="27"/>
      <c r="G856" s="27"/>
      <c r="H856" s="27"/>
      <c r="I856" s="27"/>
      <c r="J856" s="27"/>
      <c r="K856" s="27"/>
      <c r="L856" s="27"/>
      <c r="M856" s="27"/>
      <c r="N856" s="27"/>
      <c r="O856" s="27"/>
      <c r="P856" s="27"/>
      <c r="Q856" s="27"/>
      <c r="R856" s="27"/>
      <c r="S856" s="27"/>
      <c r="T856" s="27"/>
      <c r="U856" s="27"/>
      <c r="V856" s="27"/>
      <c r="W856" s="27"/>
      <c r="X856" s="27"/>
      <c r="Y856" s="27"/>
      <c r="Z856" s="27"/>
      <c r="AA856" s="27"/>
      <c r="AB856" s="27"/>
      <c r="AC856" s="27"/>
      <c r="AD856" s="27"/>
      <c r="AE856" s="27"/>
      <c r="AF856" s="93"/>
    </row>
    <row r="857" ht="13.5" customHeight="1">
      <c r="A857" s="175"/>
      <c r="B857" s="27"/>
      <c r="C857" s="27"/>
      <c r="D857" s="27"/>
      <c r="E857" s="27"/>
      <c r="F857" s="27"/>
      <c r="G857" s="27"/>
      <c r="H857" s="27"/>
      <c r="I857" s="27"/>
      <c r="J857" s="27"/>
      <c r="K857" s="27"/>
      <c r="L857" s="27"/>
      <c r="M857" s="27"/>
      <c r="N857" s="27"/>
      <c r="O857" s="27"/>
      <c r="P857" s="27"/>
      <c r="Q857" s="27"/>
      <c r="R857" s="27"/>
      <c r="S857" s="27"/>
      <c r="T857" s="27"/>
      <c r="U857" s="27"/>
      <c r="V857" s="27"/>
      <c r="W857" s="27"/>
      <c r="X857" s="27"/>
      <c r="Y857" s="27"/>
      <c r="Z857" s="27"/>
      <c r="AA857" s="27"/>
      <c r="AB857" s="27"/>
      <c r="AC857" s="27"/>
      <c r="AD857" s="27"/>
      <c r="AE857" s="27"/>
      <c r="AF857" s="93"/>
    </row>
    <row r="858" ht="13.5" customHeight="1">
      <c r="A858" s="175"/>
      <c r="B858" s="27"/>
      <c r="C858" s="27"/>
      <c r="D858" s="27"/>
      <c r="E858" s="27"/>
      <c r="F858" s="27"/>
      <c r="G858" s="27"/>
      <c r="H858" s="27"/>
      <c r="I858" s="27"/>
      <c r="J858" s="27"/>
      <c r="K858" s="27"/>
      <c r="L858" s="27"/>
      <c r="M858" s="27"/>
      <c r="N858" s="27"/>
      <c r="O858" s="27"/>
      <c r="P858" s="27"/>
      <c r="Q858" s="27"/>
      <c r="R858" s="27"/>
      <c r="S858" s="27"/>
      <c r="T858" s="27"/>
      <c r="U858" s="27"/>
      <c r="V858" s="27"/>
      <c r="W858" s="27"/>
      <c r="X858" s="27"/>
      <c r="Y858" s="27"/>
      <c r="Z858" s="27"/>
      <c r="AA858" s="27"/>
      <c r="AB858" s="27"/>
      <c r="AC858" s="27"/>
      <c r="AD858" s="27"/>
      <c r="AE858" s="27"/>
      <c r="AF858" s="93"/>
    </row>
    <row r="859" ht="13.5" customHeight="1">
      <c r="A859" s="175"/>
      <c r="B859" s="27"/>
      <c r="C859" s="27"/>
      <c r="D859" s="27"/>
      <c r="E859" s="27"/>
      <c r="F859" s="27"/>
      <c r="G859" s="27"/>
      <c r="H859" s="27"/>
      <c r="I859" s="27"/>
      <c r="J859" s="27"/>
      <c r="K859" s="27"/>
      <c r="L859" s="27"/>
      <c r="M859" s="27"/>
      <c r="N859" s="27"/>
      <c r="O859" s="27"/>
      <c r="P859" s="27"/>
      <c r="Q859" s="27"/>
      <c r="R859" s="27"/>
      <c r="S859" s="27"/>
      <c r="T859" s="27"/>
      <c r="U859" s="27"/>
      <c r="V859" s="27"/>
      <c r="W859" s="27"/>
      <c r="X859" s="27"/>
      <c r="Y859" s="27"/>
      <c r="Z859" s="27"/>
      <c r="AA859" s="27"/>
      <c r="AB859" s="27"/>
      <c r="AC859" s="27"/>
      <c r="AD859" s="27"/>
      <c r="AE859" s="27"/>
      <c r="AF859" s="93"/>
    </row>
    <row r="860" ht="13.5" customHeight="1">
      <c r="A860" s="175"/>
      <c r="B860" s="27"/>
      <c r="C860" s="27"/>
      <c r="D860" s="27"/>
      <c r="E860" s="27"/>
      <c r="F860" s="27"/>
      <c r="G860" s="27"/>
      <c r="H860" s="27"/>
      <c r="I860" s="27"/>
      <c r="J860" s="27"/>
      <c r="K860" s="27"/>
      <c r="L860" s="27"/>
      <c r="M860" s="27"/>
      <c r="N860" s="27"/>
      <c r="O860" s="27"/>
      <c r="P860" s="27"/>
      <c r="Q860" s="27"/>
      <c r="R860" s="27"/>
      <c r="S860" s="27"/>
      <c r="T860" s="27"/>
      <c r="U860" s="27"/>
      <c r="V860" s="27"/>
      <c r="W860" s="27"/>
      <c r="X860" s="27"/>
      <c r="Y860" s="27"/>
      <c r="Z860" s="27"/>
      <c r="AA860" s="27"/>
      <c r="AB860" s="27"/>
      <c r="AC860" s="27"/>
      <c r="AD860" s="27"/>
      <c r="AE860" s="27"/>
      <c r="AF860" s="93"/>
    </row>
    <row r="861" ht="13.5" customHeight="1">
      <c r="A861" s="175"/>
      <c r="B861" s="27"/>
      <c r="C861" s="27"/>
      <c r="D861" s="27"/>
      <c r="E861" s="27"/>
      <c r="F861" s="27"/>
      <c r="G861" s="27"/>
      <c r="H861" s="27"/>
      <c r="I861" s="27"/>
      <c r="J861" s="27"/>
      <c r="K861" s="27"/>
      <c r="L861" s="27"/>
      <c r="M861" s="27"/>
      <c r="N861" s="27"/>
      <c r="O861" s="27"/>
      <c r="P861" s="27"/>
      <c r="Q861" s="27"/>
      <c r="R861" s="27"/>
      <c r="S861" s="27"/>
      <c r="T861" s="27"/>
      <c r="U861" s="27"/>
      <c r="V861" s="27"/>
      <c r="W861" s="27"/>
      <c r="X861" s="27"/>
      <c r="Y861" s="27"/>
      <c r="Z861" s="27"/>
      <c r="AA861" s="27"/>
      <c r="AB861" s="27"/>
      <c r="AC861" s="27"/>
      <c r="AD861" s="27"/>
      <c r="AE861" s="27"/>
      <c r="AF861" s="93"/>
    </row>
    <row r="862" ht="13.5" customHeight="1">
      <c r="A862" s="175"/>
      <c r="B862" s="27"/>
      <c r="C862" s="27"/>
      <c r="D862" s="27"/>
      <c r="E862" s="27"/>
      <c r="F862" s="27"/>
      <c r="G862" s="27"/>
      <c r="H862" s="27"/>
      <c r="I862" s="27"/>
      <c r="J862" s="27"/>
      <c r="K862" s="27"/>
      <c r="L862" s="27"/>
      <c r="M862" s="27"/>
      <c r="N862" s="27"/>
      <c r="O862" s="27"/>
      <c r="P862" s="27"/>
      <c r="Q862" s="27"/>
      <c r="R862" s="27"/>
      <c r="S862" s="27"/>
      <c r="T862" s="27"/>
      <c r="U862" s="27"/>
      <c r="V862" s="27"/>
      <c r="W862" s="27"/>
      <c r="X862" s="27"/>
      <c r="Y862" s="27"/>
      <c r="Z862" s="27"/>
      <c r="AA862" s="27"/>
      <c r="AB862" s="27"/>
      <c r="AC862" s="27"/>
      <c r="AD862" s="27"/>
      <c r="AE862" s="27"/>
      <c r="AF862" s="93"/>
    </row>
    <row r="863" ht="13.5" customHeight="1">
      <c r="A863" s="175"/>
      <c r="B863" s="27"/>
      <c r="C863" s="27"/>
      <c r="D863" s="27"/>
      <c r="E863" s="27"/>
      <c r="F863" s="27"/>
      <c r="G863" s="27"/>
      <c r="H863" s="27"/>
      <c r="I863" s="27"/>
      <c r="J863" s="27"/>
      <c r="K863" s="27"/>
      <c r="L863" s="27"/>
      <c r="M863" s="27"/>
      <c r="N863" s="27"/>
      <c r="O863" s="27"/>
      <c r="P863" s="27"/>
      <c r="Q863" s="27"/>
      <c r="R863" s="27"/>
      <c r="S863" s="27"/>
      <c r="T863" s="27"/>
      <c r="U863" s="27"/>
      <c r="V863" s="27"/>
      <c r="W863" s="27"/>
      <c r="X863" s="27"/>
      <c r="Y863" s="27"/>
      <c r="Z863" s="27"/>
      <c r="AA863" s="27"/>
      <c r="AB863" s="27"/>
      <c r="AC863" s="27"/>
      <c r="AD863" s="27"/>
      <c r="AE863" s="27"/>
      <c r="AF863" s="93"/>
    </row>
    <row r="864" ht="13.5" customHeight="1">
      <c r="A864" s="175"/>
      <c r="B864" s="27"/>
      <c r="C864" s="27"/>
      <c r="D864" s="27"/>
      <c r="E864" s="27"/>
      <c r="F864" s="27"/>
      <c r="G864" s="27"/>
      <c r="H864" s="27"/>
      <c r="I864" s="27"/>
      <c r="J864" s="27"/>
      <c r="K864" s="27"/>
      <c r="L864" s="27"/>
      <c r="M864" s="27"/>
      <c r="N864" s="27"/>
      <c r="O864" s="27"/>
      <c r="P864" s="27"/>
      <c r="Q864" s="27"/>
      <c r="R864" s="27"/>
      <c r="S864" s="27"/>
      <c r="T864" s="27"/>
      <c r="U864" s="27"/>
      <c r="V864" s="27"/>
      <c r="W864" s="27"/>
      <c r="X864" s="27"/>
      <c r="Y864" s="27"/>
      <c r="Z864" s="27"/>
      <c r="AA864" s="27"/>
      <c r="AB864" s="27"/>
      <c r="AC864" s="27"/>
      <c r="AD864" s="27"/>
      <c r="AE864" s="27"/>
      <c r="AF864" s="93"/>
    </row>
    <row r="865" ht="13.5" customHeight="1">
      <c r="A865" s="175"/>
      <c r="B865" s="27"/>
      <c r="C865" s="27"/>
      <c r="D865" s="27"/>
      <c r="E865" s="27"/>
      <c r="F865" s="27"/>
      <c r="G865" s="27"/>
      <c r="H865" s="27"/>
      <c r="I865" s="27"/>
      <c r="J865" s="27"/>
      <c r="K865" s="27"/>
      <c r="L865" s="27"/>
      <c r="M865" s="27"/>
      <c r="N865" s="27"/>
      <c r="O865" s="27"/>
      <c r="P865" s="27"/>
      <c r="Q865" s="27"/>
      <c r="R865" s="27"/>
      <c r="S865" s="27"/>
      <c r="T865" s="27"/>
      <c r="U865" s="27"/>
      <c r="V865" s="27"/>
      <c r="W865" s="27"/>
      <c r="X865" s="27"/>
      <c r="Y865" s="27"/>
      <c r="Z865" s="27"/>
      <c r="AA865" s="27"/>
      <c r="AB865" s="27"/>
      <c r="AC865" s="27"/>
      <c r="AD865" s="27"/>
      <c r="AE865" s="27"/>
      <c r="AF865" s="93"/>
    </row>
    <row r="866" ht="13.5" customHeight="1">
      <c r="A866" s="175"/>
      <c r="B866" s="27"/>
      <c r="C866" s="27"/>
      <c r="D866" s="27"/>
      <c r="E866" s="27"/>
      <c r="F866" s="27"/>
      <c r="G866" s="27"/>
      <c r="H866" s="27"/>
      <c r="I866" s="27"/>
      <c r="J866" s="27"/>
      <c r="K866" s="27"/>
      <c r="L866" s="27"/>
      <c r="M866" s="27"/>
      <c r="N866" s="27"/>
      <c r="O866" s="27"/>
      <c r="P866" s="27"/>
      <c r="Q866" s="27"/>
      <c r="R866" s="27"/>
      <c r="S866" s="27"/>
      <c r="T866" s="27"/>
      <c r="U866" s="27"/>
      <c r="V866" s="27"/>
      <c r="W866" s="27"/>
      <c r="X866" s="27"/>
      <c r="Y866" s="27"/>
      <c r="Z866" s="27"/>
      <c r="AA866" s="27"/>
      <c r="AB866" s="27"/>
      <c r="AC866" s="27"/>
      <c r="AD866" s="27"/>
      <c r="AE866" s="27"/>
      <c r="AF866" s="93"/>
    </row>
    <row r="867" ht="13.5" customHeight="1">
      <c r="A867" s="175"/>
      <c r="B867" s="27"/>
      <c r="C867" s="27"/>
      <c r="D867" s="27"/>
      <c r="E867" s="27"/>
      <c r="F867" s="27"/>
      <c r="G867" s="27"/>
      <c r="H867" s="27"/>
      <c r="I867" s="27"/>
      <c r="J867" s="27"/>
      <c r="K867" s="27"/>
      <c r="L867" s="27"/>
      <c r="M867" s="27"/>
      <c r="N867" s="27"/>
      <c r="O867" s="27"/>
      <c r="P867" s="27"/>
      <c r="Q867" s="27"/>
      <c r="R867" s="27"/>
      <c r="S867" s="27"/>
      <c r="T867" s="27"/>
      <c r="U867" s="27"/>
      <c r="V867" s="27"/>
      <c r="W867" s="27"/>
      <c r="X867" s="27"/>
      <c r="Y867" s="27"/>
      <c r="Z867" s="27"/>
      <c r="AA867" s="27"/>
      <c r="AB867" s="27"/>
      <c r="AC867" s="27"/>
      <c r="AD867" s="27"/>
      <c r="AE867" s="27"/>
      <c r="AF867" s="93"/>
    </row>
    <row r="868" ht="13.5" customHeight="1">
      <c r="A868" s="175"/>
      <c r="B868" s="27"/>
      <c r="C868" s="27"/>
      <c r="D868" s="27"/>
      <c r="E868" s="27"/>
      <c r="F868" s="27"/>
      <c r="G868" s="27"/>
      <c r="H868" s="27"/>
      <c r="I868" s="27"/>
      <c r="J868" s="27"/>
      <c r="K868" s="27"/>
      <c r="L868" s="27"/>
      <c r="M868" s="27"/>
      <c r="N868" s="27"/>
      <c r="O868" s="27"/>
      <c r="P868" s="27"/>
      <c r="Q868" s="27"/>
      <c r="R868" s="27"/>
      <c r="S868" s="27"/>
      <c r="T868" s="27"/>
      <c r="U868" s="27"/>
      <c r="V868" s="27"/>
      <c r="W868" s="27"/>
      <c r="X868" s="27"/>
      <c r="Y868" s="27"/>
      <c r="Z868" s="27"/>
      <c r="AA868" s="27"/>
      <c r="AB868" s="27"/>
      <c r="AC868" s="27"/>
      <c r="AD868" s="27"/>
      <c r="AE868" s="27"/>
      <c r="AF868" s="93"/>
    </row>
    <row r="869" ht="13.5" customHeight="1">
      <c r="A869" s="175"/>
      <c r="B869" s="27"/>
      <c r="C869" s="27"/>
      <c r="D869" s="27"/>
      <c r="E869" s="27"/>
      <c r="F869" s="27"/>
      <c r="G869" s="27"/>
      <c r="H869" s="27"/>
      <c r="I869" s="27"/>
      <c r="J869" s="27"/>
      <c r="K869" s="27"/>
      <c r="L869" s="27"/>
      <c r="M869" s="27"/>
      <c r="N869" s="27"/>
      <c r="O869" s="27"/>
      <c r="P869" s="27"/>
      <c r="Q869" s="27"/>
      <c r="R869" s="27"/>
      <c r="S869" s="27"/>
      <c r="T869" s="27"/>
      <c r="U869" s="27"/>
      <c r="V869" s="27"/>
      <c r="W869" s="27"/>
      <c r="X869" s="27"/>
      <c r="Y869" s="27"/>
      <c r="Z869" s="27"/>
      <c r="AA869" s="27"/>
      <c r="AB869" s="27"/>
      <c r="AC869" s="27"/>
      <c r="AD869" s="27"/>
      <c r="AE869" s="27"/>
      <c r="AF869" s="93"/>
    </row>
    <row r="870" ht="13.5" customHeight="1">
      <c r="A870" s="175"/>
      <c r="B870" s="27"/>
      <c r="C870" s="27"/>
      <c r="D870" s="27"/>
      <c r="E870" s="27"/>
      <c r="F870" s="27"/>
      <c r="G870" s="27"/>
      <c r="H870" s="27"/>
      <c r="I870" s="27"/>
      <c r="J870" s="27"/>
      <c r="K870" s="27"/>
      <c r="L870" s="27"/>
      <c r="M870" s="27"/>
      <c r="N870" s="27"/>
      <c r="O870" s="27"/>
      <c r="P870" s="27"/>
      <c r="Q870" s="27"/>
      <c r="R870" s="27"/>
      <c r="S870" s="27"/>
      <c r="T870" s="27"/>
      <c r="U870" s="27"/>
      <c r="V870" s="27"/>
      <c r="W870" s="27"/>
      <c r="X870" s="27"/>
      <c r="Y870" s="27"/>
      <c r="Z870" s="27"/>
      <c r="AA870" s="27"/>
      <c r="AB870" s="27"/>
      <c r="AC870" s="27"/>
      <c r="AD870" s="27"/>
      <c r="AE870" s="27"/>
      <c r="AF870" s="93"/>
    </row>
    <row r="871" ht="13.5" customHeight="1">
      <c r="A871" s="175"/>
      <c r="B871" s="27"/>
      <c r="C871" s="27"/>
      <c r="D871" s="27"/>
      <c r="E871" s="27"/>
      <c r="F871" s="27"/>
      <c r="G871" s="27"/>
      <c r="H871" s="27"/>
      <c r="I871" s="27"/>
      <c r="J871" s="27"/>
      <c r="K871" s="27"/>
      <c r="L871" s="27"/>
      <c r="M871" s="27"/>
      <c r="N871" s="27"/>
      <c r="O871" s="27"/>
      <c r="P871" s="27"/>
      <c r="Q871" s="27"/>
      <c r="R871" s="27"/>
      <c r="S871" s="27"/>
      <c r="T871" s="27"/>
      <c r="U871" s="27"/>
      <c r="V871" s="27"/>
      <c r="W871" s="27"/>
      <c r="X871" s="27"/>
      <c r="Y871" s="27"/>
      <c r="Z871" s="27"/>
      <c r="AA871" s="27"/>
      <c r="AB871" s="27"/>
      <c r="AC871" s="27"/>
      <c r="AD871" s="27"/>
      <c r="AE871" s="27"/>
      <c r="AF871" s="93"/>
    </row>
    <row r="872" ht="13.5" customHeight="1">
      <c r="A872" s="175"/>
      <c r="B872" s="27"/>
      <c r="C872" s="27"/>
      <c r="D872" s="27"/>
      <c r="E872" s="27"/>
      <c r="F872" s="27"/>
      <c r="G872" s="27"/>
      <c r="H872" s="27"/>
      <c r="I872" s="27"/>
      <c r="J872" s="27"/>
      <c r="K872" s="27"/>
      <c r="L872" s="27"/>
      <c r="M872" s="27"/>
      <c r="N872" s="27"/>
      <c r="O872" s="27"/>
      <c r="P872" s="27"/>
      <c r="Q872" s="27"/>
      <c r="R872" s="27"/>
      <c r="S872" s="27"/>
      <c r="T872" s="27"/>
      <c r="U872" s="27"/>
      <c r="V872" s="27"/>
      <c r="W872" s="27"/>
      <c r="X872" s="27"/>
      <c r="Y872" s="27"/>
      <c r="Z872" s="27"/>
      <c r="AA872" s="27"/>
      <c r="AB872" s="27"/>
      <c r="AC872" s="27"/>
      <c r="AD872" s="27"/>
      <c r="AE872" s="27"/>
      <c r="AF872" s="93"/>
    </row>
    <row r="873" ht="13.5" customHeight="1">
      <c r="A873" s="175"/>
      <c r="B873" s="27"/>
      <c r="C873" s="27"/>
      <c r="D873" s="27"/>
      <c r="E873" s="27"/>
      <c r="F873" s="27"/>
      <c r="G873" s="27"/>
      <c r="H873" s="27"/>
      <c r="I873" s="27"/>
      <c r="J873" s="27"/>
      <c r="K873" s="27"/>
      <c r="L873" s="27"/>
      <c r="M873" s="27"/>
      <c r="N873" s="27"/>
      <c r="O873" s="27"/>
      <c r="P873" s="27"/>
      <c r="Q873" s="27"/>
      <c r="R873" s="27"/>
      <c r="S873" s="27"/>
      <c r="T873" s="27"/>
      <c r="U873" s="27"/>
      <c r="V873" s="27"/>
      <c r="W873" s="27"/>
      <c r="X873" s="27"/>
      <c r="Y873" s="27"/>
      <c r="Z873" s="27"/>
      <c r="AA873" s="27"/>
      <c r="AB873" s="27"/>
      <c r="AC873" s="27"/>
      <c r="AD873" s="27"/>
      <c r="AE873" s="27"/>
      <c r="AF873" s="93"/>
    </row>
    <row r="874" ht="13.5" customHeight="1">
      <c r="A874" s="175"/>
      <c r="B874" s="27"/>
      <c r="C874" s="27"/>
      <c r="D874" s="27"/>
      <c r="E874" s="27"/>
      <c r="F874" s="27"/>
      <c r="G874" s="27"/>
      <c r="H874" s="27"/>
      <c r="I874" s="27"/>
      <c r="J874" s="27"/>
      <c r="K874" s="27"/>
      <c r="L874" s="27"/>
      <c r="M874" s="27"/>
      <c r="N874" s="27"/>
      <c r="O874" s="27"/>
      <c r="P874" s="27"/>
      <c r="Q874" s="27"/>
      <c r="R874" s="27"/>
      <c r="S874" s="27"/>
      <c r="T874" s="27"/>
      <c r="U874" s="27"/>
      <c r="V874" s="27"/>
      <c r="W874" s="27"/>
      <c r="X874" s="27"/>
      <c r="Y874" s="27"/>
      <c r="Z874" s="27"/>
      <c r="AA874" s="27"/>
      <c r="AB874" s="27"/>
      <c r="AC874" s="27"/>
      <c r="AD874" s="27"/>
      <c r="AE874" s="27"/>
      <c r="AF874" s="93"/>
    </row>
    <row r="875" ht="13.5" customHeight="1">
      <c r="A875" s="175"/>
      <c r="B875" s="27"/>
      <c r="C875" s="27"/>
      <c r="D875" s="27"/>
      <c r="E875" s="27"/>
      <c r="F875" s="27"/>
      <c r="G875" s="27"/>
      <c r="H875" s="27"/>
      <c r="I875" s="27"/>
      <c r="J875" s="27"/>
      <c r="K875" s="27"/>
      <c r="L875" s="27"/>
      <c r="M875" s="27"/>
      <c r="N875" s="27"/>
      <c r="O875" s="27"/>
      <c r="P875" s="27"/>
      <c r="Q875" s="27"/>
      <c r="R875" s="27"/>
      <c r="S875" s="27"/>
      <c r="T875" s="27"/>
      <c r="U875" s="27"/>
      <c r="V875" s="27"/>
      <c r="W875" s="27"/>
      <c r="X875" s="27"/>
      <c r="Y875" s="27"/>
      <c r="Z875" s="27"/>
      <c r="AA875" s="27"/>
      <c r="AB875" s="27"/>
      <c r="AC875" s="27"/>
      <c r="AD875" s="27"/>
      <c r="AE875" s="27"/>
      <c r="AF875" s="93"/>
    </row>
    <row r="876" ht="13.5" customHeight="1">
      <c r="A876" s="175"/>
      <c r="B876" s="27"/>
      <c r="C876" s="27"/>
      <c r="D876" s="27"/>
      <c r="E876" s="27"/>
      <c r="F876" s="27"/>
      <c r="G876" s="27"/>
      <c r="H876" s="27"/>
      <c r="I876" s="27"/>
      <c r="J876" s="27"/>
      <c r="K876" s="27"/>
      <c r="L876" s="27"/>
      <c r="M876" s="27"/>
      <c r="N876" s="27"/>
      <c r="O876" s="27"/>
      <c r="P876" s="27"/>
      <c r="Q876" s="27"/>
      <c r="R876" s="27"/>
      <c r="S876" s="27"/>
      <c r="T876" s="27"/>
      <c r="U876" s="27"/>
      <c r="V876" s="27"/>
      <c r="W876" s="27"/>
      <c r="X876" s="27"/>
      <c r="Y876" s="27"/>
      <c r="Z876" s="27"/>
      <c r="AA876" s="27"/>
      <c r="AB876" s="27"/>
      <c r="AC876" s="27"/>
      <c r="AD876" s="27"/>
      <c r="AE876" s="27"/>
      <c r="AF876" s="93"/>
    </row>
    <row r="877" ht="13.5" customHeight="1">
      <c r="A877" s="175"/>
      <c r="B877" s="27"/>
      <c r="C877" s="27"/>
      <c r="D877" s="27"/>
      <c r="E877" s="27"/>
      <c r="F877" s="27"/>
      <c r="G877" s="27"/>
      <c r="H877" s="27"/>
      <c r="I877" s="27"/>
      <c r="J877" s="27"/>
      <c r="K877" s="27"/>
      <c r="L877" s="27"/>
      <c r="M877" s="27"/>
      <c r="N877" s="27"/>
      <c r="O877" s="27"/>
      <c r="P877" s="27"/>
      <c r="Q877" s="27"/>
      <c r="R877" s="27"/>
      <c r="S877" s="27"/>
      <c r="T877" s="27"/>
      <c r="U877" s="27"/>
      <c r="V877" s="27"/>
      <c r="W877" s="27"/>
      <c r="X877" s="27"/>
      <c r="Y877" s="27"/>
      <c r="Z877" s="27"/>
      <c r="AA877" s="27"/>
      <c r="AB877" s="27"/>
      <c r="AC877" s="27"/>
      <c r="AD877" s="27"/>
      <c r="AE877" s="27"/>
      <c r="AF877" s="93"/>
    </row>
    <row r="878" ht="13.5" customHeight="1">
      <c r="A878" s="175"/>
      <c r="B878" s="27"/>
      <c r="C878" s="27"/>
      <c r="D878" s="27"/>
      <c r="E878" s="27"/>
      <c r="F878" s="27"/>
      <c r="G878" s="27"/>
      <c r="H878" s="27"/>
      <c r="I878" s="27"/>
      <c r="J878" s="27"/>
      <c r="K878" s="27"/>
      <c r="L878" s="27"/>
      <c r="M878" s="27"/>
      <c r="N878" s="27"/>
      <c r="O878" s="27"/>
      <c r="P878" s="27"/>
      <c r="Q878" s="27"/>
      <c r="R878" s="27"/>
      <c r="S878" s="27"/>
      <c r="T878" s="27"/>
      <c r="U878" s="27"/>
      <c r="V878" s="27"/>
      <c r="W878" s="27"/>
      <c r="X878" s="27"/>
      <c r="Y878" s="27"/>
      <c r="Z878" s="27"/>
      <c r="AA878" s="27"/>
      <c r="AB878" s="27"/>
      <c r="AC878" s="27"/>
      <c r="AD878" s="27"/>
      <c r="AE878" s="27"/>
      <c r="AF878" s="93"/>
    </row>
    <row r="879" ht="13.5" customHeight="1">
      <c r="A879" s="175"/>
      <c r="B879" s="27"/>
      <c r="C879" s="27"/>
      <c r="D879" s="27"/>
      <c r="E879" s="27"/>
      <c r="F879" s="27"/>
      <c r="G879" s="27"/>
      <c r="H879" s="27"/>
      <c r="I879" s="27"/>
      <c r="J879" s="27"/>
      <c r="K879" s="27"/>
      <c r="L879" s="27"/>
      <c r="M879" s="27"/>
      <c r="N879" s="27"/>
      <c r="O879" s="27"/>
      <c r="P879" s="27"/>
      <c r="Q879" s="27"/>
      <c r="R879" s="27"/>
      <c r="S879" s="27"/>
      <c r="T879" s="27"/>
      <c r="U879" s="27"/>
      <c r="V879" s="27"/>
      <c r="W879" s="27"/>
      <c r="X879" s="27"/>
      <c r="Y879" s="27"/>
      <c r="Z879" s="27"/>
      <c r="AA879" s="27"/>
      <c r="AB879" s="27"/>
      <c r="AC879" s="27"/>
      <c r="AD879" s="27"/>
      <c r="AE879" s="27"/>
      <c r="AF879" s="93"/>
    </row>
    <row r="880" ht="13.5" customHeight="1">
      <c r="A880" s="175"/>
      <c r="B880" s="27"/>
      <c r="C880" s="27"/>
      <c r="D880" s="27"/>
      <c r="E880" s="27"/>
      <c r="F880" s="27"/>
      <c r="G880" s="27"/>
      <c r="H880" s="27"/>
      <c r="I880" s="27"/>
      <c r="J880" s="27"/>
      <c r="K880" s="27"/>
      <c r="L880" s="27"/>
      <c r="M880" s="27"/>
      <c r="N880" s="27"/>
      <c r="O880" s="27"/>
      <c r="P880" s="27"/>
      <c r="Q880" s="27"/>
      <c r="R880" s="27"/>
      <c r="S880" s="27"/>
      <c r="T880" s="27"/>
      <c r="U880" s="27"/>
      <c r="V880" s="27"/>
      <c r="W880" s="27"/>
      <c r="X880" s="27"/>
      <c r="Y880" s="27"/>
      <c r="Z880" s="27"/>
      <c r="AA880" s="27"/>
      <c r="AB880" s="27"/>
      <c r="AC880" s="27"/>
      <c r="AD880" s="27"/>
      <c r="AE880" s="27"/>
      <c r="AF880" s="93"/>
    </row>
    <row r="881" ht="13.5" customHeight="1">
      <c r="A881" s="175"/>
      <c r="B881" s="27"/>
      <c r="C881" s="27"/>
      <c r="D881" s="27"/>
      <c r="E881" s="27"/>
      <c r="F881" s="27"/>
      <c r="G881" s="27"/>
      <c r="H881" s="27"/>
      <c r="I881" s="27"/>
      <c r="J881" s="27"/>
      <c r="K881" s="27"/>
      <c r="L881" s="27"/>
      <c r="M881" s="27"/>
      <c r="N881" s="27"/>
      <c r="O881" s="27"/>
      <c r="P881" s="27"/>
      <c r="Q881" s="27"/>
      <c r="R881" s="27"/>
      <c r="S881" s="27"/>
      <c r="T881" s="27"/>
      <c r="U881" s="27"/>
      <c r="V881" s="27"/>
      <c r="W881" s="27"/>
      <c r="X881" s="27"/>
      <c r="Y881" s="27"/>
      <c r="Z881" s="27"/>
      <c r="AA881" s="27"/>
      <c r="AB881" s="27"/>
      <c r="AC881" s="27"/>
      <c r="AD881" s="27"/>
      <c r="AE881" s="27"/>
      <c r="AF881" s="93"/>
    </row>
    <row r="882" ht="13.5" customHeight="1">
      <c r="A882" s="175"/>
      <c r="B882" s="27"/>
      <c r="C882" s="27"/>
      <c r="D882" s="27"/>
      <c r="E882" s="27"/>
      <c r="F882" s="27"/>
      <c r="G882" s="27"/>
      <c r="H882" s="27"/>
      <c r="I882" s="27"/>
      <c r="J882" s="27"/>
      <c r="K882" s="27"/>
      <c r="L882" s="27"/>
      <c r="M882" s="27"/>
      <c r="N882" s="27"/>
      <c r="O882" s="27"/>
      <c r="P882" s="27"/>
      <c r="Q882" s="27"/>
      <c r="R882" s="27"/>
      <c r="S882" s="27"/>
      <c r="T882" s="27"/>
      <c r="U882" s="27"/>
      <c r="V882" s="27"/>
      <c r="W882" s="27"/>
      <c r="X882" s="27"/>
      <c r="Y882" s="27"/>
      <c r="Z882" s="27"/>
      <c r="AA882" s="27"/>
      <c r="AB882" s="27"/>
      <c r="AC882" s="27"/>
      <c r="AD882" s="27"/>
      <c r="AE882" s="27"/>
      <c r="AF882" s="93"/>
    </row>
    <row r="883" ht="13.5" customHeight="1">
      <c r="A883" s="175"/>
      <c r="B883" s="27"/>
      <c r="C883" s="27"/>
      <c r="D883" s="27"/>
      <c r="E883" s="27"/>
      <c r="F883" s="27"/>
      <c r="G883" s="27"/>
      <c r="H883" s="27"/>
      <c r="I883" s="27"/>
      <c r="J883" s="27"/>
      <c r="K883" s="27"/>
      <c r="L883" s="27"/>
      <c r="M883" s="27"/>
      <c r="N883" s="27"/>
      <c r="O883" s="27"/>
      <c r="P883" s="27"/>
      <c r="Q883" s="27"/>
      <c r="R883" s="27"/>
      <c r="S883" s="27"/>
      <c r="T883" s="27"/>
      <c r="U883" s="27"/>
      <c r="V883" s="27"/>
      <c r="W883" s="27"/>
      <c r="X883" s="27"/>
      <c r="Y883" s="27"/>
      <c r="Z883" s="27"/>
      <c r="AA883" s="27"/>
      <c r="AB883" s="27"/>
      <c r="AC883" s="27"/>
      <c r="AD883" s="27"/>
      <c r="AE883" s="27"/>
      <c r="AF883" s="93"/>
    </row>
    <row r="884" ht="13.5" customHeight="1">
      <c r="A884" s="175"/>
      <c r="B884" s="27"/>
      <c r="C884" s="27"/>
      <c r="D884" s="27"/>
      <c r="E884" s="27"/>
      <c r="F884" s="27"/>
      <c r="G884" s="27"/>
      <c r="H884" s="27"/>
      <c r="I884" s="27"/>
      <c r="J884" s="27"/>
      <c r="K884" s="27"/>
      <c r="L884" s="27"/>
      <c r="M884" s="27"/>
      <c r="N884" s="27"/>
      <c r="O884" s="27"/>
      <c r="P884" s="27"/>
      <c r="Q884" s="27"/>
      <c r="R884" s="27"/>
      <c r="S884" s="27"/>
      <c r="T884" s="27"/>
      <c r="U884" s="27"/>
      <c r="V884" s="27"/>
      <c r="W884" s="27"/>
      <c r="X884" s="27"/>
      <c r="Y884" s="27"/>
      <c r="Z884" s="27"/>
      <c r="AA884" s="27"/>
      <c r="AB884" s="27"/>
      <c r="AC884" s="27"/>
      <c r="AD884" s="27"/>
      <c r="AE884" s="27"/>
      <c r="AF884" s="93"/>
    </row>
    <row r="885" ht="13.5" customHeight="1">
      <c r="A885" s="175"/>
      <c r="B885" s="27"/>
      <c r="C885" s="27"/>
      <c r="D885" s="27"/>
      <c r="E885" s="27"/>
      <c r="F885" s="27"/>
      <c r="G885" s="27"/>
      <c r="H885" s="27"/>
      <c r="I885" s="27"/>
      <c r="J885" s="27"/>
      <c r="K885" s="27"/>
      <c r="L885" s="27"/>
      <c r="M885" s="27"/>
      <c r="N885" s="27"/>
      <c r="O885" s="27"/>
      <c r="P885" s="27"/>
      <c r="Q885" s="27"/>
      <c r="R885" s="27"/>
      <c r="S885" s="27"/>
      <c r="T885" s="27"/>
      <c r="U885" s="27"/>
      <c r="V885" s="27"/>
      <c r="W885" s="27"/>
      <c r="X885" s="27"/>
      <c r="Y885" s="27"/>
      <c r="Z885" s="27"/>
      <c r="AA885" s="27"/>
      <c r="AB885" s="27"/>
      <c r="AC885" s="27"/>
      <c r="AD885" s="27"/>
      <c r="AE885" s="27"/>
      <c r="AF885" s="93"/>
    </row>
    <row r="886" ht="13.5" customHeight="1">
      <c r="A886" s="175"/>
      <c r="B886" s="27"/>
      <c r="C886" s="27"/>
      <c r="D886" s="27"/>
      <c r="E886" s="27"/>
      <c r="F886" s="27"/>
      <c r="G886" s="27"/>
      <c r="H886" s="27"/>
      <c r="I886" s="27"/>
      <c r="J886" s="27"/>
      <c r="K886" s="27"/>
      <c r="L886" s="27"/>
      <c r="M886" s="27"/>
      <c r="N886" s="27"/>
      <c r="O886" s="27"/>
      <c r="P886" s="27"/>
      <c r="Q886" s="27"/>
      <c r="R886" s="27"/>
      <c r="S886" s="27"/>
      <c r="T886" s="27"/>
      <c r="U886" s="27"/>
      <c r="V886" s="27"/>
      <c r="W886" s="27"/>
      <c r="X886" s="27"/>
      <c r="Y886" s="27"/>
      <c r="Z886" s="27"/>
      <c r="AA886" s="27"/>
      <c r="AB886" s="27"/>
      <c r="AC886" s="27"/>
      <c r="AD886" s="27"/>
      <c r="AE886" s="27"/>
      <c r="AF886" s="93"/>
    </row>
    <row r="887" ht="13.5" customHeight="1">
      <c r="A887" s="175"/>
      <c r="B887" s="27"/>
      <c r="C887" s="27"/>
      <c r="D887" s="27"/>
      <c r="E887" s="27"/>
      <c r="F887" s="27"/>
      <c r="G887" s="27"/>
      <c r="H887" s="27"/>
      <c r="I887" s="27"/>
      <c r="J887" s="27"/>
      <c r="K887" s="27"/>
      <c r="L887" s="27"/>
      <c r="M887" s="27"/>
      <c r="N887" s="27"/>
      <c r="O887" s="27"/>
      <c r="P887" s="27"/>
      <c r="Q887" s="27"/>
      <c r="R887" s="27"/>
      <c r="S887" s="27"/>
      <c r="T887" s="27"/>
      <c r="U887" s="27"/>
      <c r="V887" s="27"/>
      <c r="W887" s="27"/>
      <c r="X887" s="27"/>
      <c r="Y887" s="27"/>
      <c r="Z887" s="27"/>
      <c r="AA887" s="27"/>
      <c r="AB887" s="27"/>
      <c r="AC887" s="27"/>
      <c r="AD887" s="27"/>
      <c r="AE887" s="27"/>
      <c r="AF887" s="93"/>
    </row>
    <row r="888" ht="13.5" customHeight="1">
      <c r="A888" s="175"/>
      <c r="B888" s="27"/>
      <c r="C888" s="27"/>
      <c r="D888" s="27"/>
      <c r="E888" s="27"/>
      <c r="F888" s="27"/>
      <c r="G888" s="27"/>
      <c r="H888" s="27"/>
      <c r="I888" s="27"/>
      <c r="J888" s="27"/>
      <c r="K888" s="27"/>
      <c r="L888" s="27"/>
      <c r="M888" s="27"/>
      <c r="N888" s="27"/>
      <c r="O888" s="27"/>
      <c r="P888" s="27"/>
      <c r="Q888" s="27"/>
      <c r="R888" s="27"/>
      <c r="S888" s="27"/>
      <c r="T888" s="27"/>
      <c r="U888" s="27"/>
      <c r="V888" s="27"/>
      <c r="W888" s="27"/>
      <c r="X888" s="27"/>
      <c r="Y888" s="27"/>
      <c r="Z888" s="27"/>
      <c r="AA888" s="27"/>
      <c r="AB888" s="27"/>
      <c r="AC888" s="27"/>
      <c r="AD888" s="27"/>
      <c r="AE888" s="27"/>
      <c r="AF888" s="93"/>
    </row>
    <row r="889" ht="13.5" customHeight="1">
      <c r="A889" s="175"/>
      <c r="B889" s="27"/>
      <c r="C889" s="27"/>
      <c r="D889" s="27"/>
      <c r="E889" s="27"/>
      <c r="F889" s="27"/>
      <c r="G889" s="27"/>
      <c r="H889" s="27"/>
      <c r="I889" s="27"/>
      <c r="J889" s="27"/>
      <c r="K889" s="27"/>
      <c r="L889" s="27"/>
      <c r="M889" s="27"/>
      <c r="N889" s="27"/>
      <c r="O889" s="27"/>
      <c r="P889" s="27"/>
      <c r="Q889" s="27"/>
      <c r="R889" s="27"/>
      <c r="S889" s="27"/>
      <c r="T889" s="27"/>
      <c r="U889" s="27"/>
      <c r="V889" s="27"/>
      <c r="W889" s="27"/>
      <c r="X889" s="27"/>
      <c r="Y889" s="27"/>
      <c r="Z889" s="27"/>
      <c r="AA889" s="27"/>
      <c r="AB889" s="27"/>
      <c r="AC889" s="27"/>
      <c r="AD889" s="27"/>
      <c r="AE889" s="27"/>
      <c r="AF889" s="93"/>
    </row>
    <row r="890" ht="13.5" customHeight="1">
      <c r="A890" s="175"/>
      <c r="B890" s="27"/>
      <c r="C890" s="27"/>
      <c r="D890" s="27"/>
      <c r="E890" s="27"/>
      <c r="F890" s="27"/>
      <c r="G890" s="27"/>
      <c r="H890" s="27"/>
      <c r="I890" s="27"/>
      <c r="J890" s="27"/>
      <c r="K890" s="27"/>
      <c r="L890" s="27"/>
      <c r="M890" s="27"/>
      <c r="N890" s="27"/>
      <c r="O890" s="27"/>
      <c r="P890" s="27"/>
      <c r="Q890" s="27"/>
      <c r="R890" s="27"/>
      <c r="S890" s="27"/>
      <c r="T890" s="27"/>
      <c r="U890" s="27"/>
      <c r="V890" s="27"/>
      <c r="W890" s="27"/>
      <c r="X890" s="27"/>
      <c r="Y890" s="27"/>
      <c r="Z890" s="27"/>
      <c r="AA890" s="27"/>
      <c r="AB890" s="27"/>
      <c r="AC890" s="27"/>
      <c r="AD890" s="27"/>
      <c r="AE890" s="27"/>
      <c r="AF890" s="93"/>
    </row>
    <row r="891" ht="13.5" customHeight="1">
      <c r="A891" s="175"/>
      <c r="B891" s="27"/>
      <c r="C891" s="27"/>
      <c r="D891" s="27"/>
      <c r="E891" s="27"/>
      <c r="F891" s="27"/>
      <c r="G891" s="27"/>
      <c r="H891" s="27"/>
      <c r="I891" s="27"/>
      <c r="J891" s="27"/>
      <c r="K891" s="27"/>
      <c r="L891" s="27"/>
      <c r="M891" s="27"/>
      <c r="N891" s="27"/>
      <c r="O891" s="27"/>
      <c r="P891" s="27"/>
      <c r="Q891" s="27"/>
      <c r="R891" s="27"/>
      <c r="S891" s="27"/>
      <c r="T891" s="27"/>
      <c r="U891" s="27"/>
      <c r="V891" s="27"/>
      <c r="W891" s="27"/>
      <c r="X891" s="27"/>
      <c r="Y891" s="27"/>
      <c r="Z891" s="27"/>
      <c r="AA891" s="27"/>
      <c r="AB891" s="27"/>
      <c r="AC891" s="27"/>
      <c r="AD891" s="27"/>
      <c r="AE891" s="27"/>
      <c r="AF891" s="93"/>
    </row>
    <row r="892" ht="13.5" customHeight="1">
      <c r="A892" s="175"/>
      <c r="B892" s="27"/>
      <c r="C892" s="27"/>
      <c r="D892" s="27"/>
      <c r="E892" s="27"/>
      <c r="F892" s="27"/>
      <c r="G892" s="27"/>
      <c r="H892" s="27"/>
      <c r="I892" s="27"/>
      <c r="J892" s="27"/>
      <c r="K892" s="27"/>
      <c r="L892" s="27"/>
      <c r="M892" s="27"/>
      <c r="N892" s="27"/>
      <c r="O892" s="27"/>
      <c r="P892" s="27"/>
      <c r="Q892" s="27"/>
      <c r="R892" s="27"/>
      <c r="S892" s="27"/>
      <c r="T892" s="27"/>
      <c r="U892" s="27"/>
      <c r="V892" s="27"/>
      <c r="W892" s="27"/>
      <c r="X892" s="27"/>
      <c r="Y892" s="27"/>
      <c r="Z892" s="27"/>
      <c r="AA892" s="27"/>
      <c r="AB892" s="27"/>
      <c r="AC892" s="27"/>
      <c r="AD892" s="27"/>
      <c r="AE892" s="27"/>
      <c r="AF892" s="93"/>
    </row>
    <row r="893" ht="13.5" customHeight="1">
      <c r="A893" s="175"/>
      <c r="B893" s="27"/>
      <c r="C893" s="27"/>
      <c r="D893" s="27"/>
      <c r="E893" s="27"/>
      <c r="F893" s="27"/>
      <c r="G893" s="27"/>
      <c r="H893" s="27"/>
      <c r="I893" s="27"/>
      <c r="J893" s="27"/>
      <c r="K893" s="27"/>
      <c r="L893" s="27"/>
      <c r="M893" s="27"/>
      <c r="N893" s="27"/>
      <c r="O893" s="27"/>
      <c r="P893" s="27"/>
      <c r="Q893" s="27"/>
      <c r="R893" s="27"/>
      <c r="S893" s="27"/>
      <c r="T893" s="27"/>
      <c r="U893" s="27"/>
      <c r="V893" s="27"/>
      <c r="W893" s="27"/>
      <c r="X893" s="27"/>
      <c r="Y893" s="27"/>
      <c r="Z893" s="27"/>
      <c r="AA893" s="27"/>
      <c r="AB893" s="27"/>
      <c r="AC893" s="27"/>
      <c r="AD893" s="27"/>
      <c r="AE893" s="27"/>
      <c r="AF893" s="93"/>
    </row>
    <row r="894" ht="13.5" customHeight="1">
      <c r="A894" s="175"/>
      <c r="B894" s="27"/>
      <c r="C894" s="27"/>
      <c r="D894" s="27"/>
      <c r="E894" s="27"/>
      <c r="F894" s="27"/>
      <c r="G894" s="27"/>
      <c r="H894" s="27"/>
      <c r="I894" s="27"/>
      <c r="J894" s="27"/>
      <c r="K894" s="27"/>
      <c r="L894" s="27"/>
      <c r="M894" s="27"/>
      <c r="N894" s="27"/>
      <c r="O894" s="27"/>
      <c r="P894" s="27"/>
      <c r="Q894" s="27"/>
      <c r="R894" s="27"/>
      <c r="S894" s="27"/>
      <c r="T894" s="27"/>
      <c r="U894" s="27"/>
      <c r="V894" s="27"/>
      <c r="W894" s="27"/>
      <c r="X894" s="27"/>
      <c r="Y894" s="27"/>
      <c r="Z894" s="27"/>
      <c r="AA894" s="27"/>
      <c r="AB894" s="27"/>
      <c r="AC894" s="27"/>
      <c r="AD894" s="27"/>
      <c r="AE894" s="27"/>
      <c r="AF894" s="93"/>
    </row>
    <row r="895" ht="13.5" customHeight="1">
      <c r="A895" s="175"/>
      <c r="B895" s="27"/>
      <c r="C895" s="27"/>
      <c r="D895" s="27"/>
      <c r="E895" s="27"/>
      <c r="F895" s="27"/>
      <c r="G895" s="27"/>
      <c r="H895" s="27"/>
      <c r="I895" s="27"/>
      <c r="J895" s="27"/>
      <c r="K895" s="27"/>
      <c r="L895" s="27"/>
      <c r="M895" s="27"/>
      <c r="N895" s="27"/>
      <c r="O895" s="27"/>
      <c r="P895" s="27"/>
      <c r="Q895" s="27"/>
      <c r="R895" s="27"/>
      <c r="S895" s="27"/>
      <c r="T895" s="27"/>
      <c r="U895" s="27"/>
      <c r="V895" s="27"/>
      <c r="W895" s="27"/>
      <c r="X895" s="27"/>
      <c r="Y895" s="27"/>
      <c r="Z895" s="27"/>
      <c r="AA895" s="27"/>
      <c r="AB895" s="27"/>
      <c r="AC895" s="27"/>
      <c r="AD895" s="27"/>
      <c r="AE895" s="27"/>
      <c r="AF895" s="93"/>
    </row>
    <row r="896" ht="13.5" customHeight="1">
      <c r="A896" s="175"/>
      <c r="B896" s="27"/>
      <c r="C896" s="27"/>
      <c r="D896" s="27"/>
      <c r="E896" s="27"/>
      <c r="F896" s="27"/>
      <c r="G896" s="27"/>
      <c r="H896" s="27"/>
      <c r="I896" s="27"/>
      <c r="J896" s="27"/>
      <c r="K896" s="27"/>
      <c r="L896" s="27"/>
      <c r="M896" s="27"/>
      <c r="N896" s="27"/>
      <c r="O896" s="27"/>
      <c r="P896" s="27"/>
      <c r="Q896" s="27"/>
      <c r="R896" s="27"/>
      <c r="S896" s="27"/>
      <c r="T896" s="27"/>
      <c r="U896" s="27"/>
      <c r="V896" s="27"/>
      <c r="W896" s="27"/>
      <c r="X896" s="27"/>
      <c r="Y896" s="27"/>
      <c r="Z896" s="27"/>
      <c r="AA896" s="27"/>
      <c r="AB896" s="27"/>
      <c r="AC896" s="27"/>
      <c r="AD896" s="27"/>
      <c r="AE896" s="27"/>
      <c r="AF896" s="93"/>
    </row>
    <row r="897" ht="13.5" customHeight="1">
      <c r="A897" s="175"/>
      <c r="B897" s="27"/>
      <c r="C897" s="27"/>
      <c r="D897" s="27"/>
      <c r="E897" s="27"/>
      <c r="F897" s="27"/>
      <c r="G897" s="27"/>
      <c r="H897" s="27"/>
      <c r="I897" s="27"/>
      <c r="J897" s="27"/>
      <c r="K897" s="27"/>
      <c r="L897" s="27"/>
      <c r="M897" s="27"/>
      <c r="N897" s="27"/>
      <c r="O897" s="27"/>
      <c r="P897" s="27"/>
      <c r="Q897" s="27"/>
      <c r="R897" s="27"/>
      <c r="S897" s="27"/>
      <c r="T897" s="27"/>
      <c r="U897" s="27"/>
      <c r="V897" s="27"/>
      <c r="W897" s="27"/>
      <c r="X897" s="27"/>
      <c r="Y897" s="27"/>
      <c r="Z897" s="27"/>
      <c r="AA897" s="27"/>
      <c r="AB897" s="27"/>
      <c r="AC897" s="27"/>
      <c r="AD897" s="27"/>
      <c r="AE897" s="27"/>
      <c r="AF897" s="93"/>
    </row>
    <row r="898" ht="13.5" customHeight="1">
      <c r="A898" s="175"/>
      <c r="B898" s="27"/>
      <c r="C898" s="27"/>
      <c r="D898" s="27"/>
      <c r="E898" s="27"/>
      <c r="F898" s="27"/>
      <c r="G898" s="27"/>
      <c r="H898" s="27"/>
      <c r="I898" s="27"/>
      <c r="J898" s="27"/>
      <c r="K898" s="27"/>
      <c r="L898" s="27"/>
      <c r="M898" s="27"/>
      <c r="N898" s="27"/>
      <c r="O898" s="27"/>
      <c r="P898" s="27"/>
      <c r="Q898" s="27"/>
      <c r="R898" s="27"/>
      <c r="S898" s="27"/>
      <c r="T898" s="27"/>
      <c r="U898" s="27"/>
      <c r="V898" s="27"/>
      <c r="W898" s="27"/>
      <c r="X898" s="27"/>
      <c r="Y898" s="27"/>
      <c r="Z898" s="27"/>
      <c r="AA898" s="27"/>
      <c r="AB898" s="27"/>
      <c r="AC898" s="27"/>
      <c r="AD898" s="27"/>
      <c r="AE898" s="27"/>
      <c r="AF898" s="93"/>
    </row>
    <row r="899" ht="13.5" customHeight="1">
      <c r="A899" s="175"/>
      <c r="B899" s="27"/>
      <c r="C899" s="27"/>
      <c r="D899" s="27"/>
      <c r="E899" s="27"/>
      <c r="F899" s="27"/>
      <c r="G899" s="27"/>
      <c r="H899" s="27"/>
      <c r="I899" s="27"/>
      <c r="J899" s="27"/>
      <c r="K899" s="27"/>
      <c r="L899" s="27"/>
      <c r="M899" s="27"/>
      <c r="N899" s="27"/>
      <c r="O899" s="27"/>
      <c r="P899" s="27"/>
      <c r="Q899" s="27"/>
      <c r="R899" s="27"/>
      <c r="S899" s="27"/>
      <c r="T899" s="27"/>
      <c r="U899" s="27"/>
      <c r="V899" s="27"/>
      <c r="W899" s="27"/>
      <c r="X899" s="27"/>
      <c r="Y899" s="27"/>
      <c r="Z899" s="27"/>
      <c r="AA899" s="27"/>
      <c r="AB899" s="27"/>
      <c r="AC899" s="27"/>
      <c r="AD899" s="27"/>
      <c r="AE899" s="27"/>
      <c r="AF899" s="93"/>
    </row>
    <row r="900" ht="13.5" customHeight="1">
      <c r="A900" s="175"/>
      <c r="B900" s="27"/>
      <c r="C900" s="27"/>
      <c r="D900" s="27"/>
      <c r="E900" s="27"/>
      <c r="F900" s="27"/>
      <c r="G900" s="27"/>
      <c r="H900" s="27"/>
      <c r="I900" s="27"/>
      <c r="J900" s="27"/>
      <c r="K900" s="27"/>
      <c r="L900" s="27"/>
      <c r="M900" s="27"/>
      <c r="N900" s="27"/>
      <c r="O900" s="27"/>
      <c r="P900" s="27"/>
      <c r="Q900" s="27"/>
      <c r="R900" s="27"/>
      <c r="S900" s="27"/>
      <c r="T900" s="27"/>
      <c r="U900" s="27"/>
      <c r="V900" s="27"/>
      <c r="W900" s="27"/>
      <c r="X900" s="27"/>
      <c r="Y900" s="27"/>
      <c r="Z900" s="27"/>
      <c r="AA900" s="27"/>
      <c r="AB900" s="27"/>
      <c r="AC900" s="27"/>
      <c r="AD900" s="27"/>
      <c r="AE900" s="27"/>
      <c r="AF900" s="93"/>
    </row>
    <row r="901" ht="13.5" customHeight="1">
      <c r="A901" s="175"/>
      <c r="B901" s="27"/>
      <c r="C901" s="27"/>
      <c r="D901" s="27"/>
      <c r="E901" s="27"/>
      <c r="F901" s="27"/>
      <c r="G901" s="27"/>
      <c r="H901" s="27"/>
      <c r="I901" s="27"/>
      <c r="J901" s="27"/>
      <c r="K901" s="27"/>
      <c r="L901" s="27"/>
      <c r="M901" s="27"/>
      <c r="N901" s="27"/>
      <c r="O901" s="27"/>
      <c r="P901" s="27"/>
      <c r="Q901" s="27"/>
      <c r="R901" s="27"/>
      <c r="S901" s="27"/>
      <c r="T901" s="27"/>
      <c r="U901" s="27"/>
      <c r="V901" s="27"/>
      <c r="W901" s="27"/>
      <c r="X901" s="27"/>
      <c r="Y901" s="27"/>
      <c r="Z901" s="27"/>
      <c r="AA901" s="27"/>
      <c r="AB901" s="27"/>
      <c r="AC901" s="27"/>
      <c r="AD901" s="27"/>
      <c r="AE901" s="27"/>
      <c r="AF901" s="93"/>
    </row>
    <row r="902" ht="13.5" customHeight="1">
      <c r="A902" s="175"/>
      <c r="B902" s="27"/>
      <c r="C902" s="27"/>
      <c r="D902" s="27"/>
      <c r="E902" s="27"/>
      <c r="F902" s="27"/>
      <c r="G902" s="27"/>
      <c r="H902" s="27"/>
      <c r="I902" s="27"/>
      <c r="J902" s="27"/>
      <c r="K902" s="27"/>
      <c r="L902" s="27"/>
      <c r="M902" s="27"/>
      <c r="N902" s="27"/>
      <c r="O902" s="27"/>
      <c r="P902" s="27"/>
      <c r="Q902" s="27"/>
      <c r="R902" s="27"/>
      <c r="S902" s="27"/>
      <c r="T902" s="27"/>
      <c r="U902" s="27"/>
      <c r="V902" s="27"/>
      <c r="W902" s="27"/>
      <c r="X902" s="27"/>
      <c r="Y902" s="27"/>
      <c r="Z902" s="27"/>
      <c r="AA902" s="27"/>
      <c r="AB902" s="27"/>
      <c r="AC902" s="27"/>
      <c r="AD902" s="27"/>
      <c r="AE902" s="27"/>
      <c r="AF902" s="93"/>
    </row>
    <row r="903" ht="13.5" customHeight="1">
      <c r="A903" s="175"/>
      <c r="B903" s="27"/>
      <c r="C903" s="27"/>
      <c r="D903" s="27"/>
      <c r="E903" s="27"/>
      <c r="F903" s="27"/>
      <c r="G903" s="27"/>
      <c r="H903" s="27"/>
      <c r="I903" s="27"/>
      <c r="J903" s="27"/>
      <c r="K903" s="27"/>
      <c r="L903" s="27"/>
      <c r="M903" s="27"/>
      <c r="N903" s="27"/>
      <c r="O903" s="27"/>
      <c r="P903" s="27"/>
      <c r="Q903" s="27"/>
      <c r="R903" s="27"/>
      <c r="S903" s="27"/>
      <c r="T903" s="27"/>
      <c r="U903" s="27"/>
      <c r="V903" s="27"/>
      <c r="W903" s="27"/>
      <c r="X903" s="27"/>
      <c r="Y903" s="27"/>
      <c r="Z903" s="27"/>
      <c r="AA903" s="27"/>
      <c r="AB903" s="27"/>
      <c r="AC903" s="27"/>
      <c r="AD903" s="27"/>
      <c r="AE903" s="27"/>
      <c r="AF903" s="93"/>
    </row>
    <row r="904" ht="13.5" customHeight="1">
      <c r="A904" s="175"/>
      <c r="B904" s="27"/>
      <c r="C904" s="27"/>
      <c r="D904" s="27"/>
      <c r="E904" s="27"/>
      <c r="F904" s="27"/>
      <c r="G904" s="27"/>
      <c r="H904" s="27"/>
      <c r="I904" s="27"/>
      <c r="J904" s="27"/>
      <c r="K904" s="27"/>
      <c r="L904" s="27"/>
      <c r="M904" s="27"/>
      <c r="N904" s="27"/>
      <c r="O904" s="27"/>
      <c r="P904" s="27"/>
      <c r="Q904" s="27"/>
      <c r="R904" s="27"/>
      <c r="S904" s="27"/>
      <c r="T904" s="27"/>
      <c r="U904" s="27"/>
      <c r="V904" s="27"/>
      <c r="W904" s="27"/>
      <c r="X904" s="27"/>
      <c r="Y904" s="27"/>
      <c r="Z904" s="27"/>
      <c r="AA904" s="27"/>
      <c r="AB904" s="27"/>
      <c r="AC904" s="27"/>
      <c r="AD904" s="27"/>
      <c r="AE904" s="27"/>
      <c r="AF904" s="93"/>
    </row>
    <row r="905" ht="13.5" customHeight="1">
      <c r="A905" s="175"/>
      <c r="B905" s="27"/>
      <c r="C905" s="27"/>
      <c r="D905" s="27"/>
      <c r="E905" s="27"/>
      <c r="F905" s="27"/>
      <c r="G905" s="27"/>
      <c r="H905" s="27"/>
      <c r="I905" s="27"/>
      <c r="J905" s="27"/>
      <c r="K905" s="27"/>
      <c r="L905" s="27"/>
      <c r="M905" s="27"/>
      <c r="N905" s="27"/>
      <c r="O905" s="27"/>
      <c r="P905" s="27"/>
      <c r="Q905" s="27"/>
      <c r="R905" s="27"/>
      <c r="S905" s="27"/>
      <c r="T905" s="27"/>
      <c r="U905" s="27"/>
      <c r="V905" s="27"/>
      <c r="W905" s="27"/>
      <c r="X905" s="27"/>
      <c r="Y905" s="27"/>
      <c r="Z905" s="27"/>
      <c r="AA905" s="27"/>
      <c r="AB905" s="27"/>
      <c r="AC905" s="27"/>
      <c r="AD905" s="27"/>
      <c r="AE905" s="27"/>
      <c r="AF905" s="93"/>
    </row>
    <row r="906" ht="13.5" customHeight="1">
      <c r="A906" s="175"/>
      <c r="B906" s="27"/>
      <c r="C906" s="27"/>
      <c r="D906" s="27"/>
      <c r="E906" s="27"/>
      <c r="F906" s="27"/>
      <c r="G906" s="27"/>
      <c r="H906" s="27"/>
      <c r="I906" s="27"/>
      <c r="J906" s="27"/>
      <c r="K906" s="27"/>
      <c r="L906" s="27"/>
      <c r="M906" s="27"/>
      <c r="N906" s="27"/>
      <c r="O906" s="27"/>
      <c r="P906" s="27"/>
      <c r="Q906" s="27"/>
      <c r="R906" s="27"/>
      <c r="S906" s="27"/>
      <c r="T906" s="27"/>
      <c r="U906" s="27"/>
      <c r="V906" s="27"/>
      <c r="W906" s="27"/>
      <c r="X906" s="27"/>
      <c r="Y906" s="27"/>
      <c r="Z906" s="27"/>
      <c r="AA906" s="27"/>
      <c r="AB906" s="27"/>
      <c r="AC906" s="27"/>
      <c r="AD906" s="27"/>
      <c r="AE906" s="27"/>
      <c r="AF906" s="93"/>
    </row>
    <row r="907" ht="13.5" customHeight="1">
      <c r="A907" s="175"/>
      <c r="B907" s="27"/>
      <c r="C907" s="27"/>
      <c r="D907" s="27"/>
      <c r="E907" s="27"/>
      <c r="F907" s="27"/>
      <c r="G907" s="27"/>
      <c r="H907" s="27"/>
      <c r="I907" s="27"/>
      <c r="J907" s="27"/>
      <c r="K907" s="27"/>
      <c r="L907" s="27"/>
      <c r="M907" s="27"/>
      <c r="N907" s="27"/>
      <c r="O907" s="27"/>
      <c r="P907" s="27"/>
      <c r="Q907" s="27"/>
      <c r="R907" s="27"/>
      <c r="S907" s="27"/>
      <c r="T907" s="27"/>
      <c r="U907" s="27"/>
      <c r="V907" s="27"/>
      <c r="W907" s="27"/>
      <c r="X907" s="27"/>
      <c r="Y907" s="27"/>
      <c r="Z907" s="27"/>
      <c r="AA907" s="27"/>
      <c r="AB907" s="27"/>
      <c r="AC907" s="27"/>
      <c r="AD907" s="27"/>
      <c r="AE907" s="27"/>
      <c r="AF907" s="93"/>
    </row>
    <row r="908" ht="13.5" customHeight="1">
      <c r="A908" s="175"/>
      <c r="B908" s="27"/>
      <c r="C908" s="27"/>
      <c r="D908" s="27"/>
      <c r="E908" s="27"/>
      <c r="F908" s="27"/>
      <c r="G908" s="27"/>
      <c r="H908" s="27"/>
      <c r="I908" s="27"/>
      <c r="J908" s="27"/>
      <c r="K908" s="27"/>
      <c r="L908" s="27"/>
      <c r="M908" s="27"/>
      <c r="N908" s="27"/>
      <c r="O908" s="27"/>
      <c r="P908" s="27"/>
      <c r="Q908" s="27"/>
      <c r="R908" s="27"/>
      <c r="S908" s="27"/>
      <c r="T908" s="27"/>
      <c r="U908" s="27"/>
      <c r="V908" s="27"/>
      <c r="W908" s="27"/>
      <c r="X908" s="27"/>
      <c r="Y908" s="27"/>
      <c r="Z908" s="27"/>
      <c r="AA908" s="27"/>
      <c r="AB908" s="27"/>
      <c r="AC908" s="27"/>
      <c r="AD908" s="27"/>
      <c r="AE908" s="27"/>
      <c r="AF908" s="93"/>
    </row>
    <row r="909" ht="13.5" customHeight="1">
      <c r="A909" s="175"/>
      <c r="B909" s="27"/>
      <c r="C909" s="27"/>
      <c r="D909" s="27"/>
      <c r="E909" s="27"/>
      <c r="F909" s="27"/>
      <c r="G909" s="27"/>
      <c r="H909" s="27"/>
      <c r="I909" s="27"/>
      <c r="J909" s="27"/>
      <c r="K909" s="27"/>
      <c r="L909" s="27"/>
      <c r="M909" s="27"/>
      <c r="N909" s="27"/>
      <c r="O909" s="27"/>
      <c r="P909" s="27"/>
      <c r="Q909" s="27"/>
      <c r="R909" s="27"/>
      <c r="S909" s="27"/>
      <c r="T909" s="27"/>
      <c r="U909" s="27"/>
      <c r="V909" s="27"/>
      <c r="W909" s="27"/>
      <c r="X909" s="27"/>
      <c r="Y909" s="27"/>
      <c r="Z909" s="27"/>
      <c r="AA909" s="27"/>
      <c r="AB909" s="27"/>
      <c r="AC909" s="27"/>
      <c r="AD909" s="27"/>
      <c r="AE909" s="27"/>
      <c r="AF909" s="93"/>
    </row>
    <row r="910" ht="13.5" customHeight="1">
      <c r="A910" s="175"/>
      <c r="B910" s="27"/>
      <c r="C910" s="27"/>
      <c r="D910" s="27"/>
      <c r="E910" s="27"/>
      <c r="F910" s="27"/>
      <c r="G910" s="27"/>
      <c r="H910" s="27"/>
      <c r="I910" s="27"/>
      <c r="J910" s="27"/>
      <c r="K910" s="27"/>
      <c r="L910" s="27"/>
      <c r="M910" s="27"/>
      <c r="N910" s="27"/>
      <c r="O910" s="27"/>
      <c r="P910" s="27"/>
      <c r="Q910" s="27"/>
      <c r="R910" s="27"/>
      <c r="S910" s="27"/>
      <c r="T910" s="27"/>
      <c r="U910" s="27"/>
      <c r="V910" s="27"/>
      <c r="W910" s="27"/>
      <c r="X910" s="27"/>
      <c r="Y910" s="27"/>
      <c r="Z910" s="27"/>
      <c r="AA910" s="27"/>
      <c r="AB910" s="27"/>
      <c r="AC910" s="27"/>
      <c r="AD910" s="27"/>
      <c r="AE910" s="27"/>
      <c r="AF910" s="93"/>
    </row>
    <row r="911" ht="13.5" customHeight="1">
      <c r="A911" s="175"/>
      <c r="B911" s="27"/>
      <c r="C911" s="27"/>
      <c r="D911" s="27"/>
      <c r="E911" s="27"/>
      <c r="F911" s="27"/>
      <c r="G911" s="27"/>
      <c r="H911" s="27"/>
      <c r="I911" s="27"/>
      <c r="J911" s="27"/>
      <c r="K911" s="27"/>
      <c r="L911" s="27"/>
      <c r="M911" s="27"/>
      <c r="N911" s="27"/>
      <c r="O911" s="27"/>
      <c r="P911" s="27"/>
      <c r="Q911" s="27"/>
      <c r="R911" s="27"/>
      <c r="S911" s="27"/>
      <c r="T911" s="27"/>
      <c r="U911" s="27"/>
      <c r="V911" s="27"/>
      <c r="W911" s="27"/>
      <c r="X911" s="27"/>
      <c r="Y911" s="27"/>
      <c r="Z911" s="27"/>
      <c r="AA911" s="27"/>
      <c r="AB911" s="27"/>
      <c r="AC911" s="27"/>
      <c r="AD911" s="27"/>
      <c r="AE911" s="27"/>
      <c r="AF911" s="93"/>
    </row>
    <row r="912" ht="13.5" customHeight="1">
      <c r="A912" s="175"/>
      <c r="B912" s="27"/>
      <c r="C912" s="27"/>
      <c r="D912" s="27"/>
      <c r="E912" s="27"/>
      <c r="F912" s="27"/>
      <c r="G912" s="27"/>
      <c r="H912" s="27"/>
      <c r="I912" s="27"/>
      <c r="J912" s="27"/>
      <c r="K912" s="27"/>
      <c r="L912" s="27"/>
      <c r="M912" s="27"/>
      <c r="N912" s="27"/>
      <c r="O912" s="27"/>
      <c r="P912" s="27"/>
      <c r="Q912" s="27"/>
      <c r="R912" s="27"/>
      <c r="S912" s="27"/>
      <c r="T912" s="27"/>
      <c r="U912" s="27"/>
      <c r="V912" s="27"/>
      <c r="W912" s="27"/>
      <c r="X912" s="27"/>
      <c r="Y912" s="27"/>
      <c r="Z912" s="27"/>
      <c r="AA912" s="27"/>
      <c r="AB912" s="27"/>
      <c r="AC912" s="27"/>
      <c r="AD912" s="27"/>
      <c r="AE912" s="27"/>
      <c r="AF912" s="93"/>
    </row>
    <row r="913" ht="13.5" customHeight="1">
      <c r="A913" s="175"/>
      <c r="B913" s="27"/>
      <c r="C913" s="27"/>
      <c r="D913" s="27"/>
      <c r="E913" s="27"/>
      <c r="F913" s="27"/>
      <c r="G913" s="27"/>
      <c r="H913" s="27"/>
      <c r="I913" s="27"/>
      <c r="J913" s="27"/>
      <c r="K913" s="27"/>
      <c r="L913" s="27"/>
      <c r="M913" s="27"/>
      <c r="N913" s="27"/>
      <c r="O913" s="27"/>
      <c r="P913" s="27"/>
      <c r="Q913" s="27"/>
      <c r="R913" s="27"/>
      <c r="S913" s="27"/>
      <c r="T913" s="27"/>
      <c r="U913" s="27"/>
      <c r="V913" s="27"/>
      <c r="W913" s="27"/>
      <c r="X913" s="27"/>
      <c r="Y913" s="27"/>
      <c r="Z913" s="27"/>
      <c r="AA913" s="27"/>
      <c r="AB913" s="27"/>
      <c r="AC913" s="27"/>
      <c r="AD913" s="27"/>
      <c r="AE913" s="27"/>
      <c r="AF913" s="93"/>
    </row>
    <row r="914" ht="13.5" customHeight="1">
      <c r="A914" s="175"/>
      <c r="B914" s="27"/>
      <c r="C914" s="27"/>
      <c r="D914" s="27"/>
      <c r="E914" s="27"/>
      <c r="F914" s="27"/>
      <c r="G914" s="27"/>
      <c r="H914" s="27"/>
      <c r="I914" s="27"/>
      <c r="J914" s="27"/>
      <c r="K914" s="27"/>
      <c r="L914" s="27"/>
      <c r="M914" s="27"/>
      <c r="N914" s="27"/>
      <c r="O914" s="27"/>
      <c r="P914" s="27"/>
      <c r="Q914" s="27"/>
      <c r="R914" s="27"/>
      <c r="S914" s="27"/>
      <c r="T914" s="27"/>
      <c r="U914" s="27"/>
      <c r="V914" s="27"/>
      <c r="W914" s="27"/>
      <c r="X914" s="27"/>
      <c r="Y914" s="27"/>
      <c r="Z914" s="27"/>
      <c r="AA914" s="27"/>
      <c r="AB914" s="27"/>
      <c r="AC914" s="27"/>
      <c r="AD914" s="27"/>
      <c r="AE914" s="27"/>
      <c r="AF914" s="93"/>
    </row>
    <row r="915" ht="13.5" customHeight="1">
      <c r="A915" s="175"/>
      <c r="B915" s="27"/>
      <c r="C915" s="27"/>
      <c r="D915" s="27"/>
      <c r="E915" s="27"/>
      <c r="F915" s="27"/>
      <c r="G915" s="27"/>
      <c r="H915" s="27"/>
      <c r="I915" s="27"/>
      <c r="J915" s="27"/>
      <c r="K915" s="27"/>
      <c r="L915" s="27"/>
      <c r="M915" s="27"/>
      <c r="N915" s="27"/>
      <c r="O915" s="27"/>
      <c r="P915" s="27"/>
      <c r="Q915" s="27"/>
      <c r="R915" s="27"/>
      <c r="S915" s="27"/>
      <c r="T915" s="27"/>
      <c r="U915" s="27"/>
      <c r="V915" s="27"/>
      <c r="W915" s="27"/>
      <c r="X915" s="27"/>
      <c r="Y915" s="27"/>
      <c r="Z915" s="27"/>
      <c r="AA915" s="27"/>
      <c r="AB915" s="27"/>
      <c r="AC915" s="27"/>
      <c r="AD915" s="27"/>
      <c r="AE915" s="27"/>
      <c r="AF915" s="93"/>
    </row>
    <row r="916" ht="13.5" customHeight="1">
      <c r="A916" s="175"/>
      <c r="B916" s="27"/>
      <c r="C916" s="27"/>
      <c r="D916" s="27"/>
      <c r="E916" s="27"/>
      <c r="F916" s="27"/>
      <c r="G916" s="27"/>
      <c r="H916" s="27"/>
      <c r="I916" s="27"/>
      <c r="J916" s="27"/>
      <c r="K916" s="27"/>
      <c r="L916" s="27"/>
      <c r="M916" s="27"/>
      <c r="N916" s="27"/>
      <c r="O916" s="27"/>
      <c r="P916" s="27"/>
      <c r="Q916" s="27"/>
      <c r="R916" s="27"/>
      <c r="S916" s="27"/>
      <c r="T916" s="27"/>
      <c r="U916" s="27"/>
      <c r="V916" s="27"/>
      <c r="W916" s="27"/>
      <c r="X916" s="27"/>
      <c r="Y916" s="27"/>
      <c r="Z916" s="27"/>
      <c r="AA916" s="27"/>
      <c r="AB916" s="27"/>
      <c r="AC916" s="27"/>
      <c r="AD916" s="27"/>
      <c r="AE916" s="27"/>
      <c r="AF916" s="93"/>
    </row>
    <row r="917" ht="13.5" customHeight="1">
      <c r="A917" s="175"/>
      <c r="B917" s="27"/>
      <c r="C917" s="27"/>
      <c r="D917" s="27"/>
      <c r="E917" s="27"/>
      <c r="F917" s="27"/>
      <c r="G917" s="27"/>
      <c r="H917" s="27"/>
      <c r="I917" s="27"/>
      <c r="J917" s="27"/>
      <c r="K917" s="27"/>
      <c r="L917" s="27"/>
      <c r="M917" s="27"/>
      <c r="N917" s="27"/>
      <c r="O917" s="27"/>
      <c r="P917" s="27"/>
      <c r="Q917" s="27"/>
      <c r="R917" s="27"/>
      <c r="S917" s="27"/>
      <c r="T917" s="27"/>
      <c r="U917" s="27"/>
      <c r="V917" s="27"/>
      <c r="W917" s="27"/>
      <c r="X917" s="27"/>
      <c r="Y917" s="27"/>
      <c r="Z917" s="27"/>
      <c r="AA917" s="27"/>
      <c r="AB917" s="27"/>
      <c r="AC917" s="27"/>
      <c r="AD917" s="27"/>
      <c r="AE917" s="27"/>
      <c r="AF917" s="93"/>
    </row>
    <row r="918" ht="13.5" customHeight="1">
      <c r="A918" s="175"/>
      <c r="B918" s="27"/>
      <c r="C918" s="27"/>
      <c r="D918" s="27"/>
      <c r="E918" s="27"/>
      <c r="F918" s="27"/>
      <c r="G918" s="27"/>
      <c r="H918" s="27"/>
      <c r="I918" s="27"/>
      <c r="J918" s="27"/>
      <c r="K918" s="27"/>
      <c r="L918" s="27"/>
      <c r="M918" s="27"/>
      <c r="N918" s="27"/>
      <c r="O918" s="27"/>
      <c r="P918" s="27"/>
      <c r="Q918" s="27"/>
      <c r="R918" s="27"/>
      <c r="S918" s="27"/>
      <c r="T918" s="27"/>
      <c r="U918" s="27"/>
      <c r="V918" s="27"/>
      <c r="W918" s="27"/>
      <c r="X918" s="27"/>
      <c r="Y918" s="27"/>
      <c r="Z918" s="27"/>
      <c r="AA918" s="27"/>
      <c r="AB918" s="27"/>
      <c r="AC918" s="27"/>
      <c r="AD918" s="27"/>
      <c r="AE918" s="27"/>
      <c r="AF918" s="93"/>
    </row>
    <row r="919" ht="13.5" customHeight="1">
      <c r="A919" s="175"/>
      <c r="B919" s="27"/>
      <c r="C919" s="27"/>
      <c r="D919" s="27"/>
      <c r="E919" s="27"/>
      <c r="F919" s="27"/>
      <c r="G919" s="27"/>
      <c r="H919" s="27"/>
      <c r="I919" s="27"/>
      <c r="J919" s="27"/>
      <c r="K919" s="27"/>
      <c r="L919" s="27"/>
      <c r="M919" s="27"/>
      <c r="N919" s="27"/>
      <c r="O919" s="27"/>
      <c r="P919" s="27"/>
      <c r="Q919" s="27"/>
      <c r="R919" s="27"/>
      <c r="S919" s="27"/>
      <c r="T919" s="27"/>
      <c r="U919" s="27"/>
      <c r="V919" s="27"/>
      <c r="W919" s="27"/>
      <c r="X919" s="27"/>
      <c r="Y919" s="27"/>
      <c r="Z919" s="27"/>
      <c r="AA919" s="27"/>
      <c r="AB919" s="27"/>
      <c r="AC919" s="27"/>
      <c r="AD919" s="27"/>
      <c r="AE919" s="27"/>
      <c r="AF919" s="93"/>
    </row>
    <row r="920" ht="13.5" customHeight="1">
      <c r="A920" s="175"/>
      <c r="B920" s="27"/>
      <c r="C920" s="27"/>
      <c r="D920" s="27"/>
      <c r="E920" s="27"/>
      <c r="F920" s="27"/>
      <c r="G920" s="27"/>
      <c r="H920" s="27"/>
      <c r="I920" s="27"/>
      <c r="J920" s="27"/>
      <c r="K920" s="27"/>
      <c r="L920" s="27"/>
      <c r="M920" s="27"/>
      <c r="N920" s="27"/>
      <c r="O920" s="27"/>
      <c r="P920" s="27"/>
      <c r="Q920" s="27"/>
      <c r="R920" s="27"/>
      <c r="S920" s="27"/>
      <c r="T920" s="27"/>
      <c r="U920" s="27"/>
      <c r="V920" s="27"/>
      <c r="W920" s="27"/>
      <c r="X920" s="27"/>
      <c r="Y920" s="27"/>
      <c r="Z920" s="27"/>
      <c r="AA920" s="27"/>
      <c r="AB920" s="27"/>
      <c r="AC920" s="27"/>
      <c r="AD920" s="27"/>
      <c r="AE920" s="27"/>
      <c r="AF920" s="93"/>
    </row>
    <row r="921" ht="13.5" customHeight="1">
      <c r="A921" s="175"/>
      <c r="B921" s="27"/>
      <c r="C921" s="27"/>
      <c r="D921" s="27"/>
      <c r="E921" s="27"/>
      <c r="F921" s="27"/>
      <c r="G921" s="27"/>
      <c r="H921" s="27"/>
      <c r="I921" s="27"/>
      <c r="J921" s="27"/>
      <c r="K921" s="27"/>
      <c r="L921" s="27"/>
      <c r="M921" s="27"/>
      <c r="N921" s="27"/>
      <c r="O921" s="27"/>
      <c r="P921" s="27"/>
      <c r="Q921" s="27"/>
      <c r="R921" s="27"/>
      <c r="S921" s="27"/>
      <c r="T921" s="27"/>
      <c r="U921" s="27"/>
      <c r="V921" s="27"/>
      <c r="W921" s="27"/>
      <c r="X921" s="27"/>
      <c r="Y921" s="27"/>
      <c r="Z921" s="27"/>
      <c r="AA921" s="27"/>
      <c r="AB921" s="27"/>
      <c r="AC921" s="27"/>
      <c r="AD921" s="27"/>
      <c r="AE921" s="27"/>
      <c r="AF921" s="93"/>
    </row>
    <row r="922" ht="13.5" customHeight="1">
      <c r="A922" s="175"/>
      <c r="B922" s="27"/>
      <c r="C922" s="27"/>
      <c r="D922" s="27"/>
      <c r="E922" s="27"/>
      <c r="F922" s="27"/>
      <c r="G922" s="27"/>
      <c r="H922" s="27"/>
      <c r="I922" s="27"/>
      <c r="J922" s="27"/>
      <c r="K922" s="27"/>
      <c r="L922" s="27"/>
      <c r="M922" s="27"/>
      <c r="N922" s="27"/>
      <c r="O922" s="27"/>
      <c r="P922" s="27"/>
      <c r="Q922" s="27"/>
      <c r="R922" s="27"/>
      <c r="S922" s="27"/>
      <c r="T922" s="27"/>
      <c r="U922" s="27"/>
      <c r="V922" s="27"/>
      <c r="W922" s="27"/>
      <c r="X922" s="27"/>
      <c r="Y922" s="27"/>
      <c r="Z922" s="27"/>
      <c r="AA922" s="27"/>
      <c r="AB922" s="27"/>
      <c r="AC922" s="27"/>
      <c r="AD922" s="27"/>
      <c r="AE922" s="27"/>
      <c r="AF922" s="93"/>
    </row>
    <row r="923" ht="13.5" customHeight="1">
      <c r="A923" s="175"/>
      <c r="B923" s="27"/>
      <c r="C923" s="27"/>
      <c r="D923" s="27"/>
      <c r="E923" s="27"/>
      <c r="F923" s="27"/>
      <c r="G923" s="27"/>
      <c r="H923" s="27"/>
      <c r="I923" s="27"/>
      <c r="J923" s="27"/>
      <c r="K923" s="27"/>
      <c r="L923" s="27"/>
      <c r="M923" s="27"/>
      <c r="N923" s="27"/>
      <c r="O923" s="27"/>
      <c r="P923" s="27"/>
      <c r="Q923" s="27"/>
      <c r="R923" s="27"/>
      <c r="S923" s="27"/>
      <c r="T923" s="27"/>
      <c r="U923" s="27"/>
      <c r="V923" s="27"/>
      <c r="W923" s="27"/>
      <c r="X923" s="27"/>
      <c r="Y923" s="27"/>
      <c r="Z923" s="27"/>
      <c r="AA923" s="27"/>
      <c r="AB923" s="27"/>
      <c r="AC923" s="27"/>
      <c r="AD923" s="27"/>
      <c r="AE923" s="27"/>
      <c r="AF923" s="93"/>
    </row>
    <row r="924" ht="13.5" customHeight="1">
      <c r="A924" s="175"/>
      <c r="B924" s="27"/>
      <c r="C924" s="27"/>
      <c r="D924" s="27"/>
      <c r="E924" s="27"/>
      <c r="F924" s="27"/>
      <c r="G924" s="27"/>
      <c r="H924" s="27"/>
      <c r="I924" s="27"/>
      <c r="J924" s="27"/>
      <c r="K924" s="27"/>
      <c r="L924" s="27"/>
      <c r="M924" s="27"/>
      <c r="N924" s="27"/>
      <c r="O924" s="27"/>
      <c r="P924" s="27"/>
      <c r="Q924" s="27"/>
      <c r="R924" s="27"/>
      <c r="S924" s="27"/>
      <c r="T924" s="27"/>
      <c r="U924" s="27"/>
      <c r="V924" s="27"/>
      <c r="W924" s="27"/>
      <c r="X924" s="27"/>
      <c r="Y924" s="27"/>
      <c r="Z924" s="27"/>
      <c r="AA924" s="27"/>
      <c r="AB924" s="27"/>
      <c r="AC924" s="27"/>
      <c r="AD924" s="27"/>
      <c r="AE924" s="27"/>
      <c r="AF924" s="93"/>
    </row>
    <row r="925" ht="13.5" customHeight="1">
      <c r="A925" s="175"/>
      <c r="B925" s="27"/>
      <c r="C925" s="27"/>
      <c r="D925" s="27"/>
      <c r="E925" s="27"/>
      <c r="F925" s="27"/>
      <c r="G925" s="27"/>
      <c r="H925" s="27"/>
      <c r="I925" s="27"/>
      <c r="J925" s="27"/>
      <c r="K925" s="27"/>
      <c r="L925" s="27"/>
      <c r="M925" s="27"/>
      <c r="N925" s="27"/>
      <c r="O925" s="27"/>
      <c r="P925" s="27"/>
      <c r="Q925" s="27"/>
      <c r="R925" s="27"/>
      <c r="S925" s="27"/>
      <c r="T925" s="27"/>
      <c r="U925" s="27"/>
      <c r="V925" s="27"/>
      <c r="W925" s="27"/>
      <c r="X925" s="27"/>
      <c r="Y925" s="27"/>
      <c r="Z925" s="27"/>
      <c r="AA925" s="27"/>
      <c r="AB925" s="27"/>
      <c r="AC925" s="27"/>
      <c r="AD925" s="27"/>
      <c r="AE925" s="27"/>
      <c r="AF925" s="93"/>
    </row>
    <row r="926" ht="13.5" customHeight="1">
      <c r="A926" s="175"/>
      <c r="B926" s="27"/>
      <c r="C926" s="27"/>
      <c r="D926" s="27"/>
      <c r="E926" s="27"/>
      <c r="F926" s="27"/>
      <c r="G926" s="27"/>
      <c r="H926" s="27"/>
      <c r="I926" s="27"/>
      <c r="J926" s="27"/>
      <c r="K926" s="27"/>
      <c r="L926" s="27"/>
      <c r="M926" s="27"/>
      <c r="N926" s="27"/>
      <c r="O926" s="27"/>
      <c r="P926" s="27"/>
      <c r="Q926" s="27"/>
      <c r="R926" s="27"/>
      <c r="S926" s="27"/>
      <c r="T926" s="27"/>
      <c r="U926" s="27"/>
      <c r="V926" s="27"/>
      <c r="W926" s="27"/>
      <c r="X926" s="27"/>
      <c r="Y926" s="27"/>
      <c r="Z926" s="27"/>
      <c r="AA926" s="27"/>
      <c r="AB926" s="27"/>
      <c r="AC926" s="27"/>
      <c r="AD926" s="27"/>
      <c r="AE926" s="27"/>
      <c r="AF926" s="93"/>
    </row>
    <row r="927" ht="13.5" customHeight="1">
      <c r="A927" s="175"/>
      <c r="B927" s="27"/>
      <c r="C927" s="27"/>
      <c r="D927" s="27"/>
      <c r="E927" s="27"/>
      <c r="F927" s="27"/>
      <c r="G927" s="27"/>
      <c r="H927" s="27"/>
      <c r="I927" s="27"/>
      <c r="J927" s="27"/>
      <c r="K927" s="27"/>
      <c r="L927" s="27"/>
      <c r="M927" s="27"/>
      <c r="N927" s="27"/>
      <c r="O927" s="27"/>
      <c r="P927" s="27"/>
      <c r="Q927" s="27"/>
      <c r="R927" s="27"/>
      <c r="S927" s="27"/>
      <c r="T927" s="27"/>
      <c r="U927" s="27"/>
      <c r="V927" s="27"/>
      <c r="W927" s="27"/>
      <c r="X927" s="27"/>
      <c r="Y927" s="27"/>
      <c r="Z927" s="27"/>
      <c r="AA927" s="27"/>
      <c r="AB927" s="27"/>
      <c r="AC927" s="27"/>
      <c r="AD927" s="27"/>
      <c r="AE927" s="27"/>
      <c r="AF927" s="93"/>
    </row>
    <row r="928" ht="13.5" customHeight="1">
      <c r="A928" s="175"/>
      <c r="B928" s="27"/>
      <c r="C928" s="27"/>
      <c r="D928" s="27"/>
      <c r="E928" s="27"/>
      <c r="F928" s="27"/>
      <c r="G928" s="27"/>
      <c r="H928" s="27"/>
      <c r="I928" s="27"/>
      <c r="J928" s="27"/>
      <c r="K928" s="27"/>
      <c r="L928" s="27"/>
      <c r="M928" s="27"/>
      <c r="N928" s="27"/>
      <c r="O928" s="27"/>
      <c r="P928" s="27"/>
      <c r="Q928" s="27"/>
      <c r="R928" s="27"/>
      <c r="S928" s="27"/>
      <c r="T928" s="27"/>
      <c r="U928" s="27"/>
      <c r="V928" s="27"/>
      <c r="W928" s="27"/>
      <c r="X928" s="27"/>
      <c r="Y928" s="27"/>
      <c r="Z928" s="27"/>
      <c r="AA928" s="27"/>
      <c r="AB928" s="27"/>
      <c r="AC928" s="27"/>
      <c r="AD928" s="27"/>
      <c r="AE928" s="27"/>
      <c r="AF928" s="93"/>
    </row>
    <row r="929" ht="13.5" customHeight="1">
      <c r="A929" s="175"/>
      <c r="B929" s="27"/>
      <c r="C929" s="27"/>
      <c r="D929" s="27"/>
      <c r="E929" s="27"/>
      <c r="F929" s="27"/>
      <c r="G929" s="27"/>
      <c r="H929" s="27"/>
      <c r="I929" s="27"/>
      <c r="J929" s="27"/>
      <c r="K929" s="27"/>
      <c r="L929" s="27"/>
      <c r="M929" s="27"/>
      <c r="N929" s="27"/>
      <c r="O929" s="27"/>
      <c r="P929" s="27"/>
      <c r="Q929" s="27"/>
      <c r="R929" s="27"/>
      <c r="S929" s="27"/>
      <c r="T929" s="27"/>
      <c r="U929" s="27"/>
      <c r="V929" s="27"/>
      <c r="W929" s="27"/>
      <c r="X929" s="27"/>
      <c r="Y929" s="27"/>
      <c r="Z929" s="27"/>
      <c r="AA929" s="27"/>
      <c r="AB929" s="27"/>
      <c r="AC929" s="27"/>
      <c r="AD929" s="27"/>
      <c r="AE929" s="27"/>
      <c r="AF929" s="93"/>
    </row>
    <row r="930" ht="13.5" customHeight="1">
      <c r="A930" s="175"/>
      <c r="B930" s="27"/>
      <c r="C930" s="27"/>
      <c r="D930" s="27"/>
      <c r="E930" s="27"/>
      <c r="F930" s="27"/>
      <c r="G930" s="27"/>
      <c r="H930" s="27"/>
      <c r="I930" s="27"/>
      <c r="J930" s="27"/>
      <c r="K930" s="27"/>
      <c r="L930" s="27"/>
      <c r="M930" s="27"/>
      <c r="N930" s="27"/>
      <c r="O930" s="27"/>
      <c r="P930" s="27"/>
      <c r="Q930" s="27"/>
      <c r="R930" s="27"/>
      <c r="S930" s="27"/>
      <c r="T930" s="27"/>
      <c r="U930" s="27"/>
      <c r="V930" s="27"/>
      <c r="W930" s="27"/>
      <c r="X930" s="27"/>
      <c r="Y930" s="27"/>
      <c r="Z930" s="27"/>
      <c r="AA930" s="27"/>
      <c r="AB930" s="27"/>
      <c r="AC930" s="27"/>
      <c r="AD930" s="27"/>
      <c r="AE930" s="27"/>
      <c r="AF930" s="93"/>
    </row>
    <row r="931" ht="13.5" customHeight="1">
      <c r="A931" s="175"/>
      <c r="B931" s="27"/>
      <c r="C931" s="27"/>
      <c r="D931" s="27"/>
      <c r="E931" s="27"/>
      <c r="F931" s="27"/>
      <c r="G931" s="27"/>
      <c r="H931" s="27"/>
      <c r="I931" s="27"/>
      <c r="J931" s="27"/>
      <c r="K931" s="27"/>
      <c r="L931" s="27"/>
      <c r="M931" s="27"/>
      <c r="N931" s="27"/>
      <c r="O931" s="27"/>
      <c r="P931" s="27"/>
      <c r="Q931" s="27"/>
      <c r="R931" s="27"/>
      <c r="S931" s="27"/>
      <c r="T931" s="27"/>
      <c r="U931" s="27"/>
      <c r="V931" s="27"/>
      <c r="W931" s="27"/>
      <c r="X931" s="27"/>
      <c r="Y931" s="27"/>
      <c r="Z931" s="27"/>
      <c r="AA931" s="27"/>
      <c r="AB931" s="27"/>
      <c r="AC931" s="27"/>
      <c r="AD931" s="27"/>
      <c r="AE931" s="27"/>
      <c r="AF931" s="93"/>
    </row>
    <row r="932" ht="13.5" customHeight="1">
      <c r="A932" s="175"/>
      <c r="B932" s="27"/>
      <c r="C932" s="27"/>
      <c r="D932" s="27"/>
      <c r="E932" s="27"/>
      <c r="F932" s="27"/>
      <c r="G932" s="27"/>
      <c r="H932" s="27"/>
      <c r="I932" s="27"/>
      <c r="J932" s="27"/>
      <c r="K932" s="27"/>
      <c r="L932" s="27"/>
      <c r="M932" s="27"/>
      <c r="N932" s="27"/>
      <c r="O932" s="27"/>
      <c r="P932" s="27"/>
      <c r="Q932" s="27"/>
      <c r="R932" s="27"/>
      <c r="S932" s="27"/>
      <c r="T932" s="27"/>
      <c r="U932" s="27"/>
      <c r="V932" s="27"/>
      <c r="W932" s="27"/>
      <c r="X932" s="27"/>
      <c r="Y932" s="27"/>
      <c r="Z932" s="27"/>
      <c r="AA932" s="27"/>
      <c r="AB932" s="27"/>
      <c r="AC932" s="27"/>
      <c r="AD932" s="27"/>
      <c r="AE932" s="27"/>
      <c r="AF932" s="93"/>
    </row>
    <row r="933" ht="13.5" customHeight="1">
      <c r="A933" s="175"/>
      <c r="B933" s="27"/>
      <c r="C933" s="27"/>
      <c r="D933" s="27"/>
      <c r="E933" s="27"/>
      <c r="F933" s="27"/>
      <c r="G933" s="27"/>
      <c r="H933" s="27"/>
      <c r="I933" s="27"/>
      <c r="J933" s="27"/>
      <c r="K933" s="27"/>
      <c r="L933" s="27"/>
      <c r="M933" s="27"/>
      <c r="N933" s="27"/>
      <c r="O933" s="27"/>
      <c r="P933" s="27"/>
      <c r="Q933" s="27"/>
      <c r="R933" s="27"/>
      <c r="S933" s="27"/>
      <c r="T933" s="27"/>
      <c r="U933" s="27"/>
      <c r="V933" s="27"/>
      <c r="W933" s="27"/>
      <c r="X933" s="27"/>
      <c r="Y933" s="27"/>
      <c r="Z933" s="27"/>
      <c r="AA933" s="27"/>
      <c r="AB933" s="27"/>
      <c r="AC933" s="27"/>
      <c r="AD933" s="27"/>
      <c r="AE933" s="27"/>
      <c r="AF933" s="93"/>
    </row>
    <row r="934" ht="13.5" customHeight="1">
      <c r="A934" s="175"/>
      <c r="B934" s="27"/>
      <c r="C934" s="27"/>
      <c r="D934" s="27"/>
      <c r="E934" s="27"/>
      <c r="F934" s="27"/>
      <c r="G934" s="27"/>
      <c r="H934" s="27"/>
      <c r="I934" s="27"/>
      <c r="J934" s="27"/>
      <c r="K934" s="27"/>
      <c r="L934" s="27"/>
      <c r="M934" s="27"/>
      <c r="N934" s="27"/>
      <c r="O934" s="27"/>
      <c r="P934" s="27"/>
      <c r="Q934" s="27"/>
      <c r="R934" s="27"/>
      <c r="S934" s="27"/>
      <c r="T934" s="27"/>
      <c r="U934" s="27"/>
      <c r="V934" s="27"/>
      <c r="W934" s="27"/>
      <c r="X934" s="27"/>
      <c r="Y934" s="27"/>
      <c r="Z934" s="27"/>
      <c r="AA934" s="27"/>
      <c r="AB934" s="27"/>
      <c r="AC934" s="27"/>
      <c r="AD934" s="27"/>
      <c r="AE934" s="27"/>
      <c r="AF934" s="93"/>
    </row>
    <row r="935" ht="13.5" customHeight="1">
      <c r="A935" s="175"/>
      <c r="B935" s="27"/>
      <c r="C935" s="27"/>
      <c r="D935" s="27"/>
      <c r="E935" s="27"/>
      <c r="F935" s="27"/>
      <c r="G935" s="27"/>
      <c r="H935" s="27"/>
      <c r="I935" s="27"/>
      <c r="J935" s="27"/>
      <c r="K935" s="27"/>
      <c r="L935" s="27"/>
      <c r="M935" s="27"/>
      <c r="N935" s="27"/>
      <c r="O935" s="27"/>
      <c r="P935" s="27"/>
      <c r="Q935" s="27"/>
      <c r="R935" s="27"/>
      <c r="S935" s="27"/>
      <c r="T935" s="27"/>
      <c r="U935" s="27"/>
      <c r="V935" s="27"/>
      <c r="W935" s="27"/>
      <c r="X935" s="27"/>
      <c r="Y935" s="27"/>
      <c r="Z935" s="27"/>
      <c r="AA935" s="27"/>
      <c r="AB935" s="27"/>
      <c r="AC935" s="27"/>
      <c r="AD935" s="27"/>
      <c r="AE935" s="27"/>
      <c r="AF935" s="93"/>
    </row>
    <row r="936" ht="13.5" customHeight="1">
      <c r="A936" s="175"/>
      <c r="B936" s="27"/>
      <c r="C936" s="27"/>
      <c r="D936" s="27"/>
      <c r="E936" s="27"/>
      <c r="F936" s="27"/>
      <c r="G936" s="27"/>
      <c r="H936" s="27"/>
      <c r="I936" s="27"/>
      <c r="J936" s="27"/>
      <c r="K936" s="27"/>
      <c r="L936" s="27"/>
      <c r="M936" s="27"/>
      <c r="N936" s="27"/>
      <c r="O936" s="27"/>
      <c r="P936" s="27"/>
      <c r="Q936" s="27"/>
      <c r="R936" s="27"/>
      <c r="S936" s="27"/>
      <c r="T936" s="27"/>
      <c r="U936" s="27"/>
      <c r="V936" s="27"/>
      <c r="W936" s="27"/>
      <c r="X936" s="27"/>
      <c r="Y936" s="27"/>
      <c r="Z936" s="27"/>
      <c r="AA936" s="27"/>
      <c r="AB936" s="27"/>
      <c r="AC936" s="27"/>
      <c r="AD936" s="27"/>
      <c r="AE936" s="27"/>
      <c r="AF936" s="93"/>
    </row>
    <row r="937" ht="13.5" customHeight="1">
      <c r="A937" s="175"/>
      <c r="B937" s="27"/>
      <c r="C937" s="27"/>
      <c r="D937" s="27"/>
      <c r="E937" s="27"/>
      <c r="F937" s="27"/>
      <c r="G937" s="27"/>
      <c r="H937" s="27"/>
      <c r="I937" s="27"/>
      <c r="J937" s="27"/>
      <c r="K937" s="27"/>
      <c r="L937" s="27"/>
      <c r="M937" s="27"/>
      <c r="N937" s="27"/>
      <c r="O937" s="27"/>
      <c r="P937" s="27"/>
      <c r="Q937" s="27"/>
      <c r="R937" s="27"/>
      <c r="S937" s="27"/>
      <c r="T937" s="27"/>
      <c r="U937" s="27"/>
      <c r="V937" s="27"/>
      <c r="W937" s="27"/>
      <c r="X937" s="27"/>
      <c r="Y937" s="27"/>
      <c r="Z937" s="27"/>
      <c r="AA937" s="27"/>
      <c r="AB937" s="27"/>
      <c r="AC937" s="27"/>
      <c r="AD937" s="27"/>
      <c r="AE937" s="27"/>
      <c r="AF937" s="93"/>
    </row>
    <row r="938" ht="13.5" customHeight="1">
      <c r="A938" s="175"/>
      <c r="B938" s="27"/>
      <c r="C938" s="27"/>
      <c r="D938" s="27"/>
      <c r="E938" s="27"/>
      <c r="F938" s="27"/>
      <c r="G938" s="27"/>
      <c r="H938" s="27"/>
      <c r="I938" s="27"/>
      <c r="J938" s="27"/>
      <c r="K938" s="27"/>
      <c r="L938" s="27"/>
      <c r="M938" s="27"/>
      <c r="N938" s="27"/>
      <c r="O938" s="27"/>
      <c r="P938" s="27"/>
      <c r="Q938" s="27"/>
      <c r="R938" s="27"/>
      <c r="S938" s="27"/>
      <c r="T938" s="27"/>
      <c r="U938" s="27"/>
      <c r="V938" s="27"/>
      <c r="W938" s="27"/>
      <c r="X938" s="27"/>
      <c r="Y938" s="27"/>
      <c r="Z938" s="27"/>
      <c r="AA938" s="27"/>
      <c r="AB938" s="27"/>
      <c r="AC938" s="27"/>
      <c r="AD938" s="27"/>
      <c r="AE938" s="27"/>
      <c r="AF938" s="93"/>
    </row>
    <row r="939" ht="13.5" customHeight="1">
      <c r="A939" s="175"/>
      <c r="B939" s="27"/>
      <c r="C939" s="27"/>
      <c r="D939" s="27"/>
      <c r="E939" s="27"/>
      <c r="F939" s="27"/>
      <c r="G939" s="27"/>
      <c r="H939" s="27"/>
      <c r="I939" s="27"/>
      <c r="J939" s="27"/>
      <c r="K939" s="27"/>
      <c r="L939" s="27"/>
      <c r="M939" s="27"/>
      <c r="N939" s="27"/>
      <c r="O939" s="27"/>
      <c r="P939" s="27"/>
      <c r="Q939" s="27"/>
      <c r="R939" s="27"/>
      <c r="S939" s="27"/>
      <c r="T939" s="27"/>
      <c r="U939" s="27"/>
      <c r="V939" s="27"/>
      <c r="W939" s="27"/>
      <c r="X939" s="27"/>
      <c r="Y939" s="27"/>
      <c r="Z939" s="27"/>
      <c r="AA939" s="27"/>
      <c r="AB939" s="27"/>
      <c r="AC939" s="27"/>
      <c r="AD939" s="27"/>
      <c r="AE939" s="27"/>
      <c r="AF939" s="93"/>
    </row>
    <row r="940" ht="13.5" customHeight="1">
      <c r="A940" s="175"/>
      <c r="B940" s="27"/>
      <c r="C940" s="27"/>
      <c r="D940" s="27"/>
      <c r="E940" s="27"/>
      <c r="F940" s="27"/>
      <c r="G940" s="27"/>
      <c r="H940" s="27"/>
      <c r="I940" s="27"/>
      <c r="J940" s="27"/>
      <c r="K940" s="27"/>
      <c r="L940" s="27"/>
      <c r="M940" s="27"/>
      <c r="N940" s="27"/>
      <c r="O940" s="27"/>
      <c r="P940" s="27"/>
      <c r="Q940" s="27"/>
      <c r="R940" s="27"/>
      <c r="S940" s="27"/>
      <c r="T940" s="27"/>
      <c r="U940" s="27"/>
      <c r="V940" s="27"/>
      <c r="W940" s="27"/>
      <c r="X940" s="27"/>
      <c r="Y940" s="27"/>
      <c r="Z940" s="27"/>
      <c r="AA940" s="27"/>
      <c r="AB940" s="27"/>
      <c r="AC940" s="27"/>
      <c r="AD940" s="27"/>
      <c r="AE940" s="27"/>
      <c r="AF940" s="93"/>
    </row>
    <row r="941" ht="13.5" customHeight="1">
      <c r="A941" s="175"/>
      <c r="B941" s="27"/>
      <c r="C941" s="27"/>
      <c r="D941" s="27"/>
      <c r="E941" s="27"/>
      <c r="F941" s="27"/>
      <c r="G941" s="27"/>
      <c r="H941" s="27"/>
      <c r="I941" s="27"/>
      <c r="J941" s="27"/>
      <c r="K941" s="27"/>
      <c r="L941" s="27"/>
      <c r="M941" s="27"/>
      <c r="N941" s="27"/>
      <c r="O941" s="27"/>
      <c r="P941" s="27"/>
      <c r="Q941" s="27"/>
      <c r="R941" s="27"/>
      <c r="S941" s="27"/>
      <c r="T941" s="27"/>
      <c r="U941" s="27"/>
      <c r="V941" s="27"/>
      <c r="W941" s="27"/>
      <c r="X941" s="27"/>
      <c r="Y941" s="27"/>
      <c r="Z941" s="27"/>
      <c r="AA941" s="27"/>
      <c r="AB941" s="27"/>
      <c r="AC941" s="27"/>
      <c r="AD941" s="27"/>
      <c r="AE941" s="27"/>
      <c r="AF941" s="93"/>
    </row>
    <row r="942" ht="13.5" customHeight="1">
      <c r="A942" s="175"/>
      <c r="B942" s="27"/>
      <c r="C942" s="27"/>
      <c r="D942" s="27"/>
      <c r="E942" s="27"/>
      <c r="F942" s="27"/>
      <c r="G942" s="27"/>
      <c r="H942" s="27"/>
      <c r="I942" s="27"/>
      <c r="J942" s="27"/>
      <c r="K942" s="27"/>
      <c r="L942" s="27"/>
      <c r="M942" s="27"/>
      <c r="N942" s="27"/>
      <c r="O942" s="27"/>
      <c r="P942" s="27"/>
      <c r="Q942" s="27"/>
      <c r="R942" s="27"/>
      <c r="S942" s="27"/>
      <c r="T942" s="27"/>
      <c r="U942" s="27"/>
      <c r="V942" s="27"/>
      <c r="W942" s="27"/>
      <c r="X942" s="27"/>
      <c r="Y942" s="27"/>
      <c r="Z942" s="27"/>
      <c r="AA942" s="27"/>
      <c r="AB942" s="27"/>
      <c r="AC942" s="27"/>
      <c r="AD942" s="27"/>
      <c r="AE942" s="27"/>
      <c r="AF942" s="93"/>
    </row>
    <row r="943" ht="13.5" customHeight="1">
      <c r="A943" s="175"/>
      <c r="B943" s="27"/>
      <c r="C943" s="27"/>
      <c r="D943" s="27"/>
      <c r="E943" s="27"/>
      <c r="F943" s="27"/>
      <c r="G943" s="27"/>
      <c r="H943" s="27"/>
      <c r="I943" s="27"/>
      <c r="J943" s="27"/>
      <c r="K943" s="27"/>
      <c r="L943" s="27"/>
      <c r="M943" s="27"/>
      <c r="N943" s="27"/>
      <c r="O943" s="27"/>
      <c r="P943" s="27"/>
      <c r="Q943" s="27"/>
      <c r="R943" s="27"/>
      <c r="S943" s="27"/>
      <c r="T943" s="27"/>
      <c r="U943" s="27"/>
      <c r="V943" s="27"/>
      <c r="W943" s="27"/>
      <c r="X943" s="27"/>
      <c r="Y943" s="27"/>
      <c r="Z943" s="27"/>
      <c r="AA943" s="27"/>
      <c r="AB943" s="27"/>
      <c r="AC943" s="27"/>
      <c r="AD943" s="27"/>
      <c r="AE943" s="27"/>
      <c r="AF943" s="93"/>
    </row>
    <row r="944" ht="13.5" customHeight="1">
      <c r="A944" s="175"/>
      <c r="B944" s="27"/>
      <c r="C944" s="27"/>
      <c r="D944" s="27"/>
      <c r="E944" s="27"/>
      <c r="F944" s="27"/>
      <c r="G944" s="27"/>
      <c r="H944" s="27"/>
      <c r="I944" s="27"/>
      <c r="J944" s="27"/>
      <c r="K944" s="27"/>
      <c r="L944" s="27"/>
      <c r="M944" s="27"/>
      <c r="N944" s="27"/>
      <c r="O944" s="27"/>
      <c r="P944" s="27"/>
      <c r="Q944" s="27"/>
      <c r="R944" s="27"/>
      <c r="S944" s="27"/>
      <c r="T944" s="27"/>
      <c r="U944" s="27"/>
      <c r="V944" s="27"/>
      <c r="W944" s="27"/>
      <c r="X944" s="27"/>
      <c r="Y944" s="27"/>
      <c r="Z944" s="27"/>
      <c r="AA944" s="27"/>
      <c r="AB944" s="27"/>
      <c r="AC944" s="27"/>
      <c r="AD944" s="27"/>
      <c r="AE944" s="27"/>
      <c r="AF944" s="93"/>
    </row>
    <row r="945" ht="13.5" customHeight="1">
      <c r="A945" s="175"/>
      <c r="B945" s="27"/>
      <c r="C945" s="27"/>
      <c r="D945" s="27"/>
      <c r="E945" s="27"/>
      <c r="F945" s="27"/>
      <c r="G945" s="27"/>
      <c r="H945" s="27"/>
      <c r="I945" s="27"/>
      <c r="J945" s="27"/>
      <c r="K945" s="27"/>
      <c r="L945" s="27"/>
      <c r="M945" s="27"/>
      <c r="N945" s="27"/>
      <c r="O945" s="27"/>
      <c r="P945" s="27"/>
      <c r="Q945" s="27"/>
      <c r="R945" s="27"/>
      <c r="S945" s="27"/>
      <c r="T945" s="27"/>
      <c r="U945" s="27"/>
      <c r="V945" s="27"/>
      <c r="W945" s="27"/>
      <c r="X945" s="27"/>
      <c r="Y945" s="27"/>
      <c r="Z945" s="27"/>
      <c r="AA945" s="27"/>
      <c r="AB945" s="27"/>
      <c r="AC945" s="27"/>
      <c r="AD945" s="27"/>
      <c r="AE945" s="27"/>
      <c r="AF945" s="93"/>
    </row>
    <row r="946" ht="13.5" customHeight="1">
      <c r="A946" s="175"/>
      <c r="B946" s="27"/>
      <c r="C946" s="27"/>
      <c r="D946" s="27"/>
      <c r="E946" s="27"/>
      <c r="F946" s="27"/>
      <c r="G946" s="27"/>
      <c r="H946" s="27"/>
      <c r="I946" s="27"/>
      <c r="J946" s="27"/>
      <c r="K946" s="27"/>
      <c r="L946" s="27"/>
      <c r="M946" s="27"/>
      <c r="N946" s="27"/>
      <c r="O946" s="27"/>
      <c r="P946" s="27"/>
      <c r="Q946" s="27"/>
      <c r="R946" s="27"/>
      <c r="S946" s="27"/>
      <c r="T946" s="27"/>
      <c r="U946" s="27"/>
      <c r="V946" s="27"/>
      <c r="W946" s="27"/>
      <c r="X946" s="27"/>
      <c r="Y946" s="27"/>
      <c r="Z946" s="27"/>
      <c r="AA946" s="27"/>
      <c r="AB946" s="27"/>
      <c r="AC946" s="27"/>
      <c r="AD946" s="27"/>
      <c r="AE946" s="27"/>
      <c r="AF946" s="93"/>
    </row>
    <row r="947" ht="13.5" customHeight="1">
      <c r="A947" s="175"/>
      <c r="B947" s="27"/>
      <c r="C947" s="27"/>
      <c r="D947" s="27"/>
      <c r="E947" s="27"/>
      <c r="F947" s="27"/>
      <c r="G947" s="27"/>
      <c r="H947" s="27"/>
      <c r="I947" s="27"/>
      <c r="J947" s="27"/>
      <c r="K947" s="27"/>
      <c r="L947" s="27"/>
      <c r="M947" s="27"/>
      <c r="N947" s="27"/>
      <c r="O947" s="27"/>
      <c r="P947" s="27"/>
      <c r="Q947" s="27"/>
      <c r="R947" s="27"/>
      <c r="S947" s="27"/>
      <c r="T947" s="27"/>
      <c r="U947" s="27"/>
      <c r="V947" s="27"/>
      <c r="W947" s="27"/>
      <c r="X947" s="27"/>
      <c r="Y947" s="27"/>
      <c r="Z947" s="27"/>
      <c r="AA947" s="27"/>
      <c r="AB947" s="27"/>
      <c r="AC947" s="27"/>
      <c r="AD947" s="27"/>
      <c r="AE947" s="27"/>
      <c r="AF947" s="93"/>
    </row>
    <row r="948" ht="13.5" customHeight="1">
      <c r="A948" s="175"/>
      <c r="B948" s="27"/>
      <c r="C948" s="27"/>
      <c r="D948" s="27"/>
      <c r="E948" s="27"/>
      <c r="F948" s="27"/>
      <c r="G948" s="27"/>
      <c r="H948" s="27"/>
      <c r="I948" s="27"/>
      <c r="J948" s="27"/>
      <c r="K948" s="27"/>
      <c r="L948" s="27"/>
      <c r="M948" s="27"/>
      <c r="N948" s="27"/>
      <c r="O948" s="27"/>
      <c r="P948" s="27"/>
      <c r="Q948" s="27"/>
      <c r="R948" s="27"/>
      <c r="S948" s="27"/>
      <c r="T948" s="27"/>
      <c r="U948" s="27"/>
      <c r="V948" s="27"/>
      <c r="W948" s="27"/>
      <c r="X948" s="27"/>
      <c r="Y948" s="27"/>
      <c r="Z948" s="27"/>
      <c r="AA948" s="27"/>
      <c r="AB948" s="27"/>
      <c r="AC948" s="27"/>
      <c r="AD948" s="27"/>
      <c r="AE948" s="27"/>
      <c r="AF948" s="93"/>
    </row>
    <row r="949" ht="13.5" customHeight="1">
      <c r="A949" s="175"/>
      <c r="B949" s="27"/>
      <c r="C949" s="27"/>
      <c r="D949" s="27"/>
      <c r="E949" s="27"/>
      <c r="F949" s="27"/>
      <c r="G949" s="27"/>
      <c r="H949" s="27"/>
      <c r="I949" s="27"/>
      <c r="J949" s="27"/>
      <c r="K949" s="27"/>
      <c r="L949" s="27"/>
      <c r="M949" s="27"/>
      <c r="N949" s="27"/>
      <c r="O949" s="27"/>
      <c r="P949" s="27"/>
      <c r="Q949" s="27"/>
      <c r="R949" s="27"/>
      <c r="S949" s="27"/>
      <c r="T949" s="27"/>
      <c r="U949" s="27"/>
      <c r="V949" s="27"/>
      <c r="W949" s="27"/>
      <c r="X949" s="27"/>
      <c r="Y949" s="27"/>
      <c r="Z949" s="27"/>
      <c r="AA949" s="27"/>
      <c r="AB949" s="27"/>
      <c r="AC949" s="27"/>
      <c r="AD949" s="27"/>
      <c r="AE949" s="27"/>
      <c r="AF949" s="93"/>
    </row>
    <row r="950" ht="13.5" customHeight="1">
      <c r="A950" s="175"/>
      <c r="B950" s="27"/>
      <c r="C950" s="27"/>
      <c r="D950" s="27"/>
      <c r="E950" s="27"/>
      <c r="F950" s="27"/>
      <c r="G950" s="27"/>
      <c r="H950" s="27"/>
      <c r="I950" s="27"/>
      <c r="J950" s="27"/>
      <c r="K950" s="27"/>
      <c r="L950" s="27"/>
      <c r="M950" s="27"/>
      <c r="N950" s="27"/>
      <c r="O950" s="27"/>
      <c r="P950" s="27"/>
      <c r="Q950" s="27"/>
      <c r="R950" s="27"/>
      <c r="S950" s="27"/>
      <c r="T950" s="27"/>
      <c r="U950" s="27"/>
      <c r="V950" s="27"/>
      <c r="W950" s="27"/>
      <c r="X950" s="27"/>
      <c r="Y950" s="27"/>
      <c r="Z950" s="27"/>
      <c r="AA950" s="27"/>
      <c r="AB950" s="27"/>
      <c r="AC950" s="27"/>
      <c r="AD950" s="27"/>
      <c r="AE950" s="27"/>
      <c r="AF950" s="93"/>
    </row>
    <row r="951" ht="13.5" customHeight="1">
      <c r="A951" s="175"/>
      <c r="B951" s="27"/>
      <c r="C951" s="27"/>
      <c r="D951" s="27"/>
      <c r="E951" s="27"/>
      <c r="F951" s="27"/>
      <c r="G951" s="27"/>
      <c r="H951" s="27"/>
      <c r="I951" s="27"/>
      <c r="J951" s="27"/>
      <c r="K951" s="27"/>
      <c r="L951" s="27"/>
      <c r="M951" s="27"/>
      <c r="N951" s="27"/>
      <c r="O951" s="27"/>
      <c r="P951" s="27"/>
      <c r="Q951" s="27"/>
      <c r="R951" s="27"/>
      <c r="S951" s="27"/>
      <c r="T951" s="27"/>
      <c r="U951" s="27"/>
      <c r="V951" s="27"/>
      <c r="W951" s="27"/>
      <c r="X951" s="27"/>
      <c r="Y951" s="27"/>
      <c r="Z951" s="27"/>
      <c r="AA951" s="27"/>
      <c r="AB951" s="27"/>
      <c r="AC951" s="27"/>
      <c r="AD951" s="27"/>
      <c r="AE951" s="27"/>
      <c r="AF951" s="93"/>
    </row>
    <row r="952" ht="13.5" customHeight="1">
      <c r="A952" s="175"/>
      <c r="B952" s="27"/>
      <c r="C952" s="27"/>
      <c r="D952" s="27"/>
      <c r="E952" s="27"/>
      <c r="F952" s="27"/>
      <c r="G952" s="27"/>
      <c r="H952" s="27"/>
      <c r="I952" s="27"/>
      <c r="J952" s="27"/>
      <c r="K952" s="27"/>
      <c r="L952" s="27"/>
      <c r="M952" s="27"/>
      <c r="N952" s="27"/>
      <c r="O952" s="27"/>
      <c r="P952" s="27"/>
      <c r="Q952" s="27"/>
      <c r="R952" s="27"/>
      <c r="S952" s="27"/>
      <c r="T952" s="27"/>
      <c r="U952" s="27"/>
      <c r="V952" s="27"/>
      <c r="W952" s="27"/>
      <c r="X952" s="27"/>
      <c r="Y952" s="27"/>
      <c r="Z952" s="27"/>
      <c r="AA952" s="27"/>
      <c r="AB952" s="27"/>
      <c r="AC952" s="27"/>
      <c r="AD952" s="27"/>
      <c r="AE952" s="27"/>
      <c r="AF952" s="93"/>
    </row>
    <row r="953" ht="13.5" customHeight="1">
      <c r="A953" s="175"/>
      <c r="B953" s="27"/>
      <c r="C953" s="27"/>
      <c r="D953" s="27"/>
      <c r="E953" s="27"/>
      <c r="F953" s="27"/>
      <c r="G953" s="27"/>
      <c r="H953" s="27"/>
      <c r="I953" s="27"/>
      <c r="J953" s="27"/>
      <c r="K953" s="27"/>
      <c r="L953" s="27"/>
      <c r="M953" s="27"/>
      <c r="N953" s="27"/>
      <c r="O953" s="27"/>
      <c r="P953" s="27"/>
      <c r="Q953" s="27"/>
      <c r="R953" s="27"/>
      <c r="S953" s="27"/>
      <c r="T953" s="27"/>
      <c r="U953" s="27"/>
      <c r="V953" s="27"/>
      <c r="W953" s="27"/>
      <c r="X953" s="27"/>
      <c r="Y953" s="27"/>
      <c r="Z953" s="27"/>
      <c r="AA953" s="27"/>
      <c r="AB953" s="27"/>
      <c r="AC953" s="27"/>
      <c r="AD953" s="27"/>
      <c r="AE953" s="27"/>
      <c r="AF953" s="93"/>
    </row>
    <row r="954" ht="13.5" customHeight="1">
      <c r="A954" s="175"/>
      <c r="B954" s="27"/>
      <c r="C954" s="27"/>
      <c r="D954" s="27"/>
      <c r="E954" s="27"/>
      <c r="F954" s="27"/>
      <c r="G954" s="27"/>
      <c r="H954" s="27"/>
      <c r="I954" s="27"/>
      <c r="J954" s="27"/>
      <c r="K954" s="27"/>
      <c r="L954" s="27"/>
      <c r="M954" s="27"/>
      <c r="N954" s="27"/>
      <c r="O954" s="27"/>
      <c r="P954" s="27"/>
      <c r="Q954" s="27"/>
      <c r="R954" s="27"/>
      <c r="S954" s="27"/>
      <c r="T954" s="27"/>
      <c r="U954" s="27"/>
      <c r="V954" s="27"/>
      <c r="W954" s="27"/>
      <c r="X954" s="27"/>
      <c r="Y954" s="27"/>
      <c r="Z954" s="27"/>
      <c r="AA954" s="27"/>
      <c r="AB954" s="27"/>
      <c r="AC954" s="27"/>
      <c r="AD954" s="27"/>
      <c r="AE954" s="27"/>
      <c r="AF954" s="93"/>
    </row>
    <row r="955" ht="13.5" customHeight="1">
      <c r="A955" s="175"/>
      <c r="B955" s="27"/>
      <c r="C955" s="27"/>
      <c r="D955" s="27"/>
      <c r="E955" s="27"/>
      <c r="F955" s="27"/>
      <c r="G955" s="27"/>
      <c r="H955" s="27"/>
      <c r="I955" s="27"/>
      <c r="J955" s="27"/>
      <c r="K955" s="27"/>
      <c r="L955" s="27"/>
      <c r="M955" s="27"/>
      <c r="N955" s="27"/>
      <c r="O955" s="27"/>
      <c r="P955" s="27"/>
      <c r="Q955" s="27"/>
      <c r="R955" s="27"/>
      <c r="S955" s="27"/>
      <c r="T955" s="27"/>
      <c r="U955" s="27"/>
      <c r="V955" s="27"/>
      <c r="W955" s="27"/>
      <c r="X955" s="27"/>
      <c r="Y955" s="27"/>
      <c r="Z955" s="27"/>
      <c r="AA955" s="27"/>
      <c r="AB955" s="27"/>
      <c r="AC955" s="27"/>
      <c r="AD955" s="27"/>
      <c r="AE955" s="27"/>
      <c r="AF955" s="93"/>
    </row>
    <row r="956" ht="13.5" customHeight="1">
      <c r="A956" s="175"/>
      <c r="B956" s="27"/>
      <c r="C956" s="27"/>
      <c r="D956" s="27"/>
      <c r="E956" s="27"/>
      <c r="F956" s="27"/>
      <c r="G956" s="27"/>
      <c r="H956" s="27"/>
      <c r="I956" s="27"/>
      <c r="J956" s="27"/>
      <c r="K956" s="27"/>
      <c r="L956" s="27"/>
      <c r="M956" s="27"/>
      <c r="N956" s="27"/>
      <c r="O956" s="27"/>
      <c r="P956" s="27"/>
      <c r="Q956" s="27"/>
      <c r="R956" s="27"/>
      <c r="S956" s="27"/>
      <c r="T956" s="27"/>
      <c r="U956" s="27"/>
      <c r="V956" s="27"/>
      <c r="W956" s="27"/>
      <c r="X956" s="27"/>
      <c r="Y956" s="27"/>
      <c r="Z956" s="27"/>
      <c r="AA956" s="27"/>
      <c r="AB956" s="27"/>
      <c r="AC956" s="27"/>
      <c r="AD956" s="27"/>
      <c r="AE956" s="27"/>
      <c r="AF956" s="93"/>
    </row>
    <row r="957" ht="13.5" customHeight="1">
      <c r="A957" s="175"/>
      <c r="B957" s="27"/>
      <c r="C957" s="27"/>
      <c r="D957" s="27"/>
      <c r="E957" s="27"/>
      <c r="F957" s="27"/>
      <c r="G957" s="27"/>
      <c r="H957" s="27"/>
      <c r="I957" s="27"/>
      <c r="J957" s="27"/>
      <c r="K957" s="27"/>
      <c r="L957" s="27"/>
      <c r="M957" s="27"/>
      <c r="N957" s="27"/>
      <c r="O957" s="27"/>
      <c r="P957" s="27"/>
      <c r="Q957" s="27"/>
      <c r="R957" s="27"/>
      <c r="S957" s="27"/>
      <c r="T957" s="27"/>
      <c r="U957" s="27"/>
      <c r="V957" s="27"/>
      <c r="W957" s="27"/>
      <c r="X957" s="27"/>
      <c r="Y957" s="27"/>
      <c r="Z957" s="27"/>
      <c r="AA957" s="27"/>
      <c r="AB957" s="27"/>
      <c r="AC957" s="27"/>
      <c r="AD957" s="27"/>
      <c r="AE957" s="27"/>
      <c r="AF957" s="93"/>
    </row>
    <row r="958" ht="13.5" customHeight="1">
      <c r="A958" s="175"/>
      <c r="B958" s="27"/>
      <c r="C958" s="27"/>
      <c r="D958" s="27"/>
      <c r="E958" s="27"/>
      <c r="F958" s="27"/>
      <c r="G958" s="27"/>
      <c r="H958" s="27"/>
      <c r="I958" s="27"/>
      <c r="J958" s="27"/>
      <c r="K958" s="27"/>
      <c r="L958" s="27"/>
      <c r="M958" s="27"/>
      <c r="N958" s="27"/>
      <c r="O958" s="27"/>
      <c r="P958" s="27"/>
      <c r="Q958" s="27"/>
      <c r="R958" s="27"/>
      <c r="S958" s="27"/>
      <c r="T958" s="27"/>
      <c r="U958" s="27"/>
      <c r="V958" s="27"/>
      <c r="W958" s="27"/>
      <c r="X958" s="27"/>
      <c r="Y958" s="27"/>
      <c r="Z958" s="27"/>
      <c r="AA958" s="27"/>
      <c r="AB958" s="27"/>
      <c r="AC958" s="27"/>
      <c r="AD958" s="27"/>
      <c r="AE958" s="27"/>
      <c r="AF958" s="93"/>
    </row>
    <row r="959" ht="13.5" customHeight="1">
      <c r="A959" s="175"/>
      <c r="B959" s="27"/>
      <c r="C959" s="27"/>
      <c r="D959" s="27"/>
      <c r="E959" s="27"/>
      <c r="F959" s="27"/>
      <c r="G959" s="27"/>
      <c r="H959" s="27"/>
      <c r="I959" s="27"/>
      <c r="J959" s="27"/>
      <c r="K959" s="27"/>
      <c r="L959" s="27"/>
      <c r="M959" s="27"/>
      <c r="N959" s="27"/>
      <c r="O959" s="27"/>
      <c r="P959" s="27"/>
      <c r="Q959" s="27"/>
      <c r="R959" s="27"/>
      <c r="S959" s="27"/>
      <c r="T959" s="27"/>
      <c r="U959" s="27"/>
      <c r="V959" s="27"/>
      <c r="W959" s="27"/>
      <c r="X959" s="27"/>
      <c r="Y959" s="27"/>
      <c r="Z959" s="27"/>
      <c r="AA959" s="27"/>
      <c r="AB959" s="27"/>
      <c r="AC959" s="27"/>
      <c r="AD959" s="27"/>
      <c r="AE959" s="27"/>
      <c r="AF959" s="93"/>
    </row>
    <row r="960" ht="13.5" customHeight="1">
      <c r="A960" s="175"/>
      <c r="B960" s="27"/>
      <c r="C960" s="27"/>
      <c r="D960" s="27"/>
      <c r="E960" s="27"/>
      <c r="F960" s="27"/>
      <c r="G960" s="27"/>
      <c r="H960" s="27"/>
      <c r="I960" s="27"/>
      <c r="J960" s="27"/>
      <c r="K960" s="27"/>
      <c r="L960" s="27"/>
      <c r="M960" s="27"/>
      <c r="N960" s="27"/>
      <c r="O960" s="27"/>
      <c r="P960" s="27"/>
      <c r="Q960" s="27"/>
      <c r="R960" s="27"/>
      <c r="S960" s="27"/>
      <c r="T960" s="27"/>
      <c r="U960" s="27"/>
      <c r="V960" s="27"/>
      <c r="W960" s="27"/>
      <c r="X960" s="27"/>
      <c r="Y960" s="27"/>
      <c r="Z960" s="27"/>
      <c r="AA960" s="27"/>
      <c r="AB960" s="27"/>
      <c r="AC960" s="27"/>
      <c r="AD960" s="27"/>
      <c r="AE960" s="27"/>
      <c r="AF960" s="93"/>
    </row>
    <row r="961" ht="13.5" customHeight="1">
      <c r="A961" s="175"/>
      <c r="B961" s="27"/>
      <c r="C961" s="27"/>
      <c r="D961" s="27"/>
      <c r="E961" s="27"/>
      <c r="F961" s="27"/>
      <c r="G961" s="27"/>
      <c r="H961" s="27"/>
      <c r="I961" s="27"/>
      <c r="J961" s="27"/>
      <c r="K961" s="27"/>
      <c r="L961" s="27"/>
      <c r="M961" s="27"/>
      <c r="N961" s="27"/>
      <c r="O961" s="27"/>
      <c r="P961" s="27"/>
      <c r="Q961" s="27"/>
      <c r="R961" s="27"/>
      <c r="S961" s="27"/>
      <c r="T961" s="27"/>
      <c r="U961" s="27"/>
      <c r="V961" s="27"/>
      <c r="W961" s="27"/>
      <c r="X961" s="27"/>
      <c r="Y961" s="27"/>
      <c r="Z961" s="27"/>
      <c r="AA961" s="27"/>
      <c r="AB961" s="27"/>
      <c r="AC961" s="27"/>
      <c r="AD961" s="27"/>
      <c r="AE961" s="27"/>
      <c r="AF961" s="93"/>
    </row>
    <row r="962" ht="13.5" customHeight="1">
      <c r="A962" s="175"/>
      <c r="B962" s="27"/>
      <c r="C962" s="27"/>
      <c r="D962" s="27"/>
      <c r="E962" s="27"/>
      <c r="F962" s="27"/>
      <c r="G962" s="27"/>
      <c r="H962" s="27"/>
      <c r="I962" s="27"/>
      <c r="J962" s="27"/>
      <c r="K962" s="27"/>
      <c r="L962" s="27"/>
      <c r="M962" s="27"/>
      <c r="N962" s="27"/>
      <c r="O962" s="27"/>
      <c r="P962" s="27"/>
      <c r="Q962" s="27"/>
      <c r="R962" s="27"/>
      <c r="S962" s="27"/>
      <c r="T962" s="27"/>
      <c r="U962" s="27"/>
      <c r="V962" s="27"/>
      <c r="W962" s="27"/>
      <c r="X962" s="27"/>
      <c r="Y962" s="27"/>
      <c r="Z962" s="27"/>
      <c r="AA962" s="27"/>
      <c r="AB962" s="27"/>
      <c r="AC962" s="27"/>
      <c r="AD962" s="27"/>
      <c r="AE962" s="27"/>
      <c r="AF962" s="93"/>
    </row>
    <row r="963" ht="13.5" customHeight="1">
      <c r="A963" s="175"/>
      <c r="B963" s="27"/>
      <c r="C963" s="27"/>
      <c r="D963" s="27"/>
      <c r="E963" s="27"/>
      <c r="F963" s="27"/>
      <c r="G963" s="27"/>
      <c r="H963" s="27"/>
      <c r="I963" s="27"/>
      <c r="J963" s="27"/>
      <c r="K963" s="27"/>
      <c r="L963" s="27"/>
      <c r="M963" s="27"/>
      <c r="N963" s="27"/>
      <c r="O963" s="27"/>
      <c r="P963" s="27"/>
      <c r="Q963" s="27"/>
      <c r="R963" s="27"/>
      <c r="S963" s="27"/>
      <c r="T963" s="27"/>
      <c r="U963" s="27"/>
      <c r="V963" s="27"/>
      <c r="W963" s="27"/>
      <c r="X963" s="27"/>
      <c r="Y963" s="27"/>
      <c r="Z963" s="27"/>
      <c r="AA963" s="27"/>
      <c r="AB963" s="27"/>
      <c r="AC963" s="27"/>
      <c r="AD963" s="27"/>
      <c r="AE963" s="27"/>
      <c r="AF963" s="93"/>
    </row>
    <row r="964" ht="13.5" customHeight="1">
      <c r="A964" s="175"/>
      <c r="B964" s="27"/>
      <c r="C964" s="27"/>
      <c r="D964" s="27"/>
      <c r="E964" s="27"/>
      <c r="F964" s="27"/>
      <c r="G964" s="27"/>
      <c r="H964" s="27"/>
      <c r="I964" s="27"/>
      <c r="J964" s="27"/>
      <c r="K964" s="27"/>
      <c r="L964" s="27"/>
      <c r="M964" s="27"/>
      <c r="N964" s="27"/>
      <c r="O964" s="27"/>
      <c r="P964" s="27"/>
      <c r="Q964" s="27"/>
      <c r="R964" s="27"/>
      <c r="S964" s="27"/>
      <c r="T964" s="27"/>
      <c r="U964" s="27"/>
      <c r="V964" s="27"/>
      <c r="W964" s="27"/>
      <c r="X964" s="27"/>
      <c r="Y964" s="27"/>
      <c r="Z964" s="27"/>
      <c r="AA964" s="27"/>
      <c r="AB964" s="27"/>
      <c r="AC964" s="27"/>
      <c r="AD964" s="27"/>
      <c r="AE964" s="27"/>
      <c r="AF964" s="93"/>
    </row>
    <row r="965" ht="13.5" customHeight="1">
      <c r="A965" s="175"/>
      <c r="B965" s="27"/>
      <c r="C965" s="27"/>
      <c r="D965" s="27"/>
      <c r="E965" s="27"/>
      <c r="F965" s="27"/>
      <c r="G965" s="27"/>
      <c r="H965" s="27"/>
      <c r="I965" s="27"/>
      <c r="J965" s="27"/>
      <c r="K965" s="27"/>
      <c r="L965" s="27"/>
      <c r="M965" s="27"/>
      <c r="N965" s="27"/>
      <c r="O965" s="27"/>
      <c r="P965" s="27"/>
      <c r="Q965" s="27"/>
      <c r="R965" s="27"/>
      <c r="S965" s="27"/>
      <c r="T965" s="27"/>
      <c r="U965" s="27"/>
      <c r="V965" s="27"/>
      <c r="W965" s="27"/>
      <c r="X965" s="27"/>
      <c r="Y965" s="27"/>
      <c r="Z965" s="27"/>
      <c r="AA965" s="27"/>
      <c r="AB965" s="27"/>
      <c r="AC965" s="27"/>
      <c r="AD965" s="27"/>
      <c r="AE965" s="27"/>
      <c r="AF965" s="93"/>
    </row>
    <row r="966" ht="13.5" customHeight="1">
      <c r="A966" s="175"/>
      <c r="B966" s="27"/>
      <c r="C966" s="27"/>
      <c r="D966" s="27"/>
      <c r="E966" s="27"/>
      <c r="F966" s="27"/>
      <c r="G966" s="27"/>
      <c r="H966" s="27"/>
      <c r="I966" s="27"/>
      <c r="J966" s="27"/>
      <c r="K966" s="27"/>
      <c r="L966" s="27"/>
      <c r="M966" s="27"/>
      <c r="N966" s="27"/>
      <c r="O966" s="27"/>
      <c r="P966" s="27"/>
      <c r="Q966" s="27"/>
      <c r="R966" s="27"/>
      <c r="S966" s="27"/>
      <c r="T966" s="27"/>
      <c r="U966" s="27"/>
      <c r="V966" s="27"/>
      <c r="W966" s="27"/>
      <c r="X966" s="27"/>
      <c r="Y966" s="27"/>
      <c r="Z966" s="27"/>
      <c r="AA966" s="27"/>
      <c r="AB966" s="27"/>
      <c r="AC966" s="27"/>
      <c r="AD966" s="27"/>
      <c r="AE966" s="27"/>
      <c r="AF966" s="93"/>
    </row>
    <row r="967" ht="13.5" customHeight="1">
      <c r="A967" s="175"/>
      <c r="B967" s="27"/>
      <c r="C967" s="27"/>
      <c r="D967" s="27"/>
      <c r="E967" s="27"/>
      <c r="F967" s="27"/>
      <c r="G967" s="27"/>
      <c r="H967" s="27"/>
      <c r="I967" s="27"/>
      <c r="J967" s="27"/>
      <c r="K967" s="27"/>
      <c r="L967" s="27"/>
      <c r="M967" s="27"/>
      <c r="N967" s="27"/>
      <c r="O967" s="27"/>
      <c r="P967" s="27"/>
      <c r="Q967" s="27"/>
      <c r="R967" s="27"/>
      <c r="S967" s="27"/>
      <c r="T967" s="27"/>
      <c r="U967" s="27"/>
      <c r="V967" s="27"/>
      <c r="W967" s="27"/>
      <c r="X967" s="27"/>
      <c r="Y967" s="27"/>
      <c r="Z967" s="27"/>
      <c r="AA967" s="27"/>
      <c r="AB967" s="27"/>
      <c r="AC967" s="27"/>
      <c r="AD967" s="27"/>
      <c r="AE967" s="27"/>
      <c r="AF967" s="93"/>
    </row>
    <row r="968" ht="13.5" customHeight="1">
      <c r="A968" s="175"/>
      <c r="B968" s="27"/>
      <c r="C968" s="27"/>
      <c r="D968" s="27"/>
      <c r="E968" s="27"/>
      <c r="F968" s="27"/>
      <c r="G968" s="27"/>
      <c r="H968" s="27"/>
      <c r="I968" s="27"/>
      <c r="J968" s="27"/>
      <c r="K968" s="27"/>
      <c r="L968" s="27"/>
      <c r="M968" s="27"/>
      <c r="N968" s="27"/>
      <c r="O968" s="27"/>
      <c r="P968" s="27"/>
      <c r="Q968" s="27"/>
      <c r="R968" s="27"/>
      <c r="S968" s="27"/>
      <c r="T968" s="27"/>
      <c r="U968" s="27"/>
      <c r="V968" s="27"/>
      <c r="W968" s="27"/>
      <c r="X968" s="27"/>
      <c r="Y968" s="27"/>
      <c r="Z968" s="27"/>
      <c r="AA968" s="27"/>
      <c r="AB968" s="27"/>
      <c r="AC968" s="27"/>
      <c r="AD968" s="27"/>
      <c r="AE968" s="27"/>
      <c r="AF968" s="93"/>
    </row>
    <row r="969" ht="13.5" customHeight="1">
      <c r="A969" s="175"/>
      <c r="B969" s="27"/>
      <c r="C969" s="27"/>
      <c r="D969" s="27"/>
      <c r="E969" s="27"/>
      <c r="F969" s="27"/>
      <c r="G969" s="27"/>
      <c r="H969" s="27"/>
      <c r="I969" s="27"/>
      <c r="J969" s="27"/>
      <c r="K969" s="27"/>
      <c r="L969" s="27"/>
      <c r="M969" s="27"/>
      <c r="N969" s="27"/>
      <c r="O969" s="27"/>
      <c r="P969" s="27"/>
      <c r="Q969" s="27"/>
      <c r="R969" s="27"/>
      <c r="S969" s="27"/>
      <c r="T969" s="27"/>
      <c r="U969" s="27"/>
      <c r="V969" s="27"/>
      <c r="W969" s="27"/>
      <c r="X969" s="27"/>
      <c r="Y969" s="27"/>
      <c r="Z969" s="27"/>
      <c r="AA969" s="27"/>
      <c r="AB969" s="27"/>
      <c r="AC969" s="27"/>
      <c r="AD969" s="27"/>
      <c r="AE969" s="27"/>
      <c r="AF969" s="93"/>
    </row>
    <row r="970" ht="13.5" customHeight="1">
      <c r="A970" s="175"/>
      <c r="B970" s="27"/>
      <c r="C970" s="27"/>
      <c r="D970" s="27"/>
      <c r="E970" s="27"/>
      <c r="F970" s="27"/>
      <c r="G970" s="27"/>
      <c r="H970" s="27"/>
      <c r="I970" s="27"/>
      <c r="J970" s="27"/>
      <c r="K970" s="27"/>
      <c r="L970" s="27"/>
      <c r="M970" s="27"/>
      <c r="N970" s="27"/>
      <c r="O970" s="27"/>
      <c r="P970" s="27"/>
      <c r="Q970" s="27"/>
      <c r="R970" s="27"/>
      <c r="S970" s="27"/>
      <c r="T970" s="27"/>
      <c r="U970" s="27"/>
      <c r="V970" s="27"/>
      <c r="W970" s="27"/>
      <c r="X970" s="27"/>
      <c r="Y970" s="27"/>
      <c r="Z970" s="27"/>
      <c r="AA970" s="27"/>
      <c r="AB970" s="27"/>
      <c r="AC970" s="27"/>
      <c r="AD970" s="27"/>
      <c r="AE970" s="27"/>
      <c r="AF970" s="93"/>
    </row>
    <row r="971" ht="13.5" customHeight="1">
      <c r="A971" s="175"/>
      <c r="B971" s="27"/>
      <c r="C971" s="27"/>
      <c r="D971" s="27"/>
      <c r="E971" s="27"/>
      <c r="F971" s="27"/>
      <c r="G971" s="27"/>
      <c r="H971" s="27"/>
      <c r="I971" s="27"/>
      <c r="J971" s="27"/>
      <c r="K971" s="27"/>
      <c r="L971" s="27"/>
      <c r="M971" s="27"/>
      <c r="N971" s="27"/>
      <c r="O971" s="27"/>
      <c r="P971" s="27"/>
      <c r="Q971" s="27"/>
      <c r="R971" s="27"/>
      <c r="S971" s="27"/>
      <c r="T971" s="27"/>
      <c r="U971" s="27"/>
      <c r="V971" s="27"/>
      <c r="W971" s="27"/>
      <c r="X971" s="27"/>
      <c r="Y971" s="27"/>
      <c r="Z971" s="27"/>
      <c r="AA971" s="27"/>
      <c r="AB971" s="27"/>
      <c r="AC971" s="27"/>
      <c r="AD971" s="27"/>
      <c r="AE971" s="27"/>
      <c r="AF971" s="93"/>
    </row>
    <row r="972" ht="13.5" customHeight="1">
      <c r="A972" s="175"/>
      <c r="B972" s="27"/>
      <c r="C972" s="27"/>
      <c r="D972" s="27"/>
      <c r="E972" s="27"/>
      <c r="F972" s="27"/>
      <c r="G972" s="27"/>
      <c r="H972" s="27"/>
      <c r="I972" s="27"/>
      <c r="J972" s="27"/>
      <c r="K972" s="27"/>
      <c r="L972" s="27"/>
      <c r="M972" s="27"/>
      <c r="N972" s="27"/>
      <c r="O972" s="27"/>
      <c r="P972" s="27"/>
      <c r="Q972" s="27"/>
      <c r="R972" s="27"/>
      <c r="S972" s="27"/>
      <c r="T972" s="27"/>
      <c r="U972" s="27"/>
      <c r="V972" s="27"/>
      <c r="W972" s="27"/>
      <c r="X972" s="27"/>
      <c r="Y972" s="27"/>
      <c r="Z972" s="27"/>
      <c r="AA972" s="27"/>
      <c r="AB972" s="27"/>
      <c r="AC972" s="27"/>
      <c r="AD972" s="27"/>
      <c r="AE972" s="27"/>
      <c r="AF972" s="93"/>
    </row>
    <row r="973" ht="13.5" customHeight="1">
      <c r="A973" s="175"/>
      <c r="B973" s="27"/>
      <c r="C973" s="27"/>
      <c r="D973" s="27"/>
      <c r="E973" s="27"/>
      <c r="F973" s="27"/>
      <c r="G973" s="27"/>
      <c r="H973" s="27"/>
      <c r="I973" s="27"/>
      <c r="J973" s="27"/>
      <c r="K973" s="27"/>
      <c r="L973" s="27"/>
      <c r="M973" s="27"/>
      <c r="N973" s="27"/>
      <c r="O973" s="27"/>
      <c r="P973" s="27"/>
      <c r="Q973" s="27"/>
      <c r="R973" s="27"/>
      <c r="S973" s="27"/>
      <c r="T973" s="27"/>
      <c r="U973" s="27"/>
      <c r="V973" s="27"/>
      <c r="W973" s="27"/>
      <c r="X973" s="27"/>
      <c r="Y973" s="27"/>
      <c r="Z973" s="27"/>
      <c r="AA973" s="27"/>
      <c r="AB973" s="27"/>
      <c r="AC973" s="27"/>
      <c r="AD973" s="27"/>
      <c r="AE973" s="27"/>
      <c r="AF973" s="93"/>
    </row>
    <row r="974" ht="13.5" customHeight="1">
      <c r="A974" s="175"/>
      <c r="B974" s="27"/>
      <c r="C974" s="27"/>
      <c r="D974" s="27"/>
      <c r="E974" s="27"/>
      <c r="F974" s="27"/>
      <c r="G974" s="27"/>
      <c r="H974" s="27"/>
      <c r="I974" s="27"/>
      <c r="J974" s="27"/>
      <c r="K974" s="27"/>
      <c r="L974" s="27"/>
      <c r="M974" s="27"/>
      <c r="N974" s="27"/>
      <c r="O974" s="27"/>
      <c r="P974" s="27"/>
      <c r="Q974" s="27"/>
      <c r="R974" s="27"/>
      <c r="S974" s="27"/>
      <c r="T974" s="27"/>
      <c r="U974" s="27"/>
      <c r="V974" s="27"/>
      <c r="W974" s="27"/>
      <c r="X974" s="27"/>
      <c r="Y974" s="27"/>
      <c r="Z974" s="27"/>
      <c r="AA974" s="27"/>
      <c r="AB974" s="27"/>
      <c r="AC974" s="27"/>
      <c r="AD974" s="27"/>
      <c r="AE974" s="27"/>
      <c r="AF974" s="93"/>
    </row>
    <row r="975" ht="13.5" customHeight="1">
      <c r="A975" s="175"/>
      <c r="B975" s="27"/>
      <c r="C975" s="27"/>
      <c r="D975" s="27"/>
      <c r="E975" s="27"/>
      <c r="F975" s="27"/>
      <c r="G975" s="27"/>
      <c r="H975" s="27"/>
      <c r="I975" s="27"/>
      <c r="J975" s="27"/>
      <c r="K975" s="27"/>
      <c r="L975" s="27"/>
      <c r="M975" s="27"/>
      <c r="N975" s="27"/>
      <c r="O975" s="27"/>
      <c r="P975" s="27"/>
      <c r="Q975" s="27"/>
      <c r="R975" s="27"/>
      <c r="S975" s="27"/>
      <c r="T975" s="27"/>
      <c r="U975" s="27"/>
      <c r="V975" s="27"/>
      <c r="W975" s="27"/>
      <c r="X975" s="27"/>
      <c r="Y975" s="27"/>
      <c r="Z975" s="27"/>
      <c r="AA975" s="27"/>
      <c r="AB975" s="27"/>
      <c r="AC975" s="27"/>
      <c r="AD975" s="27"/>
      <c r="AE975" s="27"/>
      <c r="AF975" s="93"/>
    </row>
    <row r="976" ht="13.5" customHeight="1">
      <c r="A976" s="175"/>
      <c r="B976" s="27"/>
      <c r="C976" s="27"/>
      <c r="D976" s="27"/>
      <c r="E976" s="27"/>
      <c r="F976" s="27"/>
      <c r="G976" s="27"/>
      <c r="H976" s="27"/>
      <c r="I976" s="27"/>
      <c r="J976" s="27"/>
      <c r="K976" s="27"/>
      <c r="L976" s="27"/>
      <c r="M976" s="27"/>
      <c r="N976" s="27"/>
      <c r="O976" s="27"/>
      <c r="P976" s="27"/>
      <c r="Q976" s="27"/>
      <c r="R976" s="27"/>
      <c r="S976" s="27"/>
      <c r="T976" s="27"/>
      <c r="U976" s="27"/>
      <c r="V976" s="27"/>
      <c r="W976" s="27"/>
      <c r="X976" s="27"/>
      <c r="Y976" s="27"/>
      <c r="Z976" s="27"/>
      <c r="AA976" s="27"/>
      <c r="AB976" s="27"/>
      <c r="AC976" s="27"/>
      <c r="AD976" s="27"/>
      <c r="AE976" s="27"/>
      <c r="AF976" s="93"/>
    </row>
    <row r="977" ht="13.5" customHeight="1">
      <c r="A977" s="175"/>
      <c r="B977" s="27"/>
      <c r="C977" s="27"/>
      <c r="D977" s="27"/>
      <c r="E977" s="27"/>
      <c r="F977" s="27"/>
      <c r="G977" s="27"/>
      <c r="H977" s="27"/>
      <c r="I977" s="27"/>
      <c r="J977" s="27"/>
      <c r="K977" s="27"/>
      <c r="L977" s="27"/>
      <c r="M977" s="27"/>
      <c r="N977" s="27"/>
      <c r="O977" s="27"/>
      <c r="P977" s="27"/>
      <c r="Q977" s="27"/>
      <c r="R977" s="27"/>
      <c r="S977" s="27"/>
      <c r="T977" s="27"/>
      <c r="U977" s="27"/>
      <c r="V977" s="27"/>
      <c r="W977" s="27"/>
      <c r="X977" s="27"/>
      <c r="Y977" s="27"/>
      <c r="Z977" s="27"/>
      <c r="AA977" s="27"/>
      <c r="AB977" s="27"/>
      <c r="AC977" s="27"/>
      <c r="AD977" s="27"/>
      <c r="AE977" s="27"/>
      <c r="AF977" s="93"/>
    </row>
    <row r="978" ht="13.5" customHeight="1">
      <c r="A978" s="175"/>
      <c r="B978" s="27"/>
      <c r="C978" s="27"/>
      <c r="D978" s="27"/>
      <c r="E978" s="27"/>
      <c r="F978" s="27"/>
      <c r="G978" s="27"/>
      <c r="H978" s="27"/>
      <c r="I978" s="27"/>
      <c r="J978" s="27"/>
      <c r="K978" s="27"/>
      <c r="L978" s="27"/>
      <c r="M978" s="27"/>
      <c r="N978" s="27"/>
      <c r="O978" s="27"/>
      <c r="P978" s="27"/>
      <c r="Q978" s="27"/>
      <c r="R978" s="27"/>
      <c r="S978" s="27"/>
      <c r="T978" s="27"/>
      <c r="U978" s="27"/>
      <c r="V978" s="27"/>
      <c r="W978" s="27"/>
      <c r="X978" s="27"/>
      <c r="Y978" s="27"/>
      <c r="Z978" s="27"/>
      <c r="AA978" s="27"/>
      <c r="AB978" s="27"/>
      <c r="AC978" s="27"/>
      <c r="AD978" s="27"/>
      <c r="AE978" s="27"/>
      <c r="AF978" s="93"/>
    </row>
    <row r="979" ht="13.5" customHeight="1">
      <c r="A979" s="175"/>
      <c r="B979" s="27"/>
      <c r="C979" s="27"/>
      <c r="D979" s="27"/>
      <c r="E979" s="27"/>
      <c r="F979" s="27"/>
      <c r="G979" s="27"/>
      <c r="H979" s="27"/>
      <c r="I979" s="27"/>
      <c r="J979" s="27"/>
      <c r="K979" s="27"/>
      <c r="L979" s="27"/>
      <c r="M979" s="27"/>
      <c r="N979" s="27"/>
      <c r="O979" s="27"/>
      <c r="P979" s="27"/>
      <c r="Q979" s="27"/>
      <c r="R979" s="27"/>
      <c r="S979" s="27"/>
      <c r="T979" s="27"/>
      <c r="U979" s="27"/>
      <c r="V979" s="27"/>
      <c r="W979" s="27"/>
      <c r="X979" s="27"/>
      <c r="Y979" s="27"/>
      <c r="Z979" s="27"/>
      <c r="AA979" s="27"/>
      <c r="AB979" s="27"/>
      <c r="AC979" s="27"/>
      <c r="AD979" s="27"/>
      <c r="AE979" s="27"/>
      <c r="AF979" s="93"/>
    </row>
    <row r="980" ht="13.5" customHeight="1">
      <c r="A980" s="175"/>
      <c r="B980" s="27"/>
      <c r="C980" s="27"/>
      <c r="D980" s="27"/>
      <c r="E980" s="27"/>
      <c r="F980" s="27"/>
      <c r="G980" s="27"/>
      <c r="H980" s="27"/>
      <c r="I980" s="27"/>
      <c r="J980" s="27"/>
      <c r="K980" s="27"/>
      <c r="L980" s="27"/>
      <c r="M980" s="27"/>
      <c r="N980" s="27"/>
      <c r="O980" s="27"/>
      <c r="P980" s="27"/>
      <c r="Q980" s="27"/>
      <c r="R980" s="27"/>
      <c r="S980" s="27"/>
      <c r="T980" s="27"/>
      <c r="U980" s="27"/>
      <c r="V980" s="27"/>
      <c r="W980" s="27"/>
      <c r="X980" s="27"/>
      <c r="Y980" s="27"/>
      <c r="Z980" s="27"/>
      <c r="AA980" s="27"/>
      <c r="AB980" s="27"/>
      <c r="AC980" s="27"/>
      <c r="AD980" s="27"/>
      <c r="AE980" s="27"/>
      <c r="AF980" s="93"/>
    </row>
    <row r="981" ht="13.5" customHeight="1">
      <c r="A981" s="175"/>
      <c r="B981" s="27"/>
      <c r="C981" s="27"/>
      <c r="D981" s="27"/>
      <c r="E981" s="27"/>
      <c r="F981" s="27"/>
      <c r="G981" s="27"/>
      <c r="H981" s="27"/>
      <c r="I981" s="27"/>
      <c r="J981" s="27"/>
      <c r="K981" s="27"/>
      <c r="L981" s="27"/>
      <c r="M981" s="27"/>
      <c r="N981" s="27"/>
      <c r="O981" s="27"/>
      <c r="P981" s="27"/>
      <c r="Q981" s="27"/>
      <c r="R981" s="27"/>
      <c r="S981" s="27"/>
      <c r="T981" s="27"/>
      <c r="U981" s="27"/>
      <c r="V981" s="27"/>
      <c r="W981" s="27"/>
      <c r="X981" s="27"/>
      <c r="Y981" s="27"/>
      <c r="Z981" s="27"/>
      <c r="AA981" s="27"/>
      <c r="AB981" s="27"/>
      <c r="AC981" s="27"/>
      <c r="AD981" s="27"/>
      <c r="AE981" s="27"/>
      <c r="AF981" s="93"/>
    </row>
    <row r="982" ht="13.5" customHeight="1">
      <c r="A982" s="175"/>
      <c r="B982" s="27"/>
      <c r="C982" s="27"/>
      <c r="D982" s="27"/>
      <c r="E982" s="27"/>
      <c r="F982" s="27"/>
      <c r="G982" s="27"/>
      <c r="H982" s="27"/>
      <c r="I982" s="27"/>
      <c r="J982" s="27"/>
      <c r="K982" s="27"/>
      <c r="L982" s="27"/>
      <c r="M982" s="27"/>
      <c r="N982" s="27"/>
      <c r="O982" s="27"/>
      <c r="P982" s="27"/>
      <c r="Q982" s="27"/>
      <c r="R982" s="27"/>
      <c r="S982" s="27"/>
      <c r="T982" s="27"/>
      <c r="U982" s="27"/>
      <c r="V982" s="27"/>
      <c r="W982" s="27"/>
      <c r="X982" s="27"/>
      <c r="Y982" s="27"/>
      <c r="Z982" s="27"/>
      <c r="AA982" s="27"/>
      <c r="AB982" s="27"/>
      <c r="AC982" s="27"/>
      <c r="AD982" s="27"/>
      <c r="AE982" s="27"/>
      <c r="AF982" s="93"/>
    </row>
    <row r="983" ht="13.5" customHeight="1">
      <c r="A983" s="175"/>
      <c r="B983" s="27"/>
      <c r="C983" s="27"/>
      <c r="D983" s="27"/>
      <c r="E983" s="27"/>
      <c r="F983" s="27"/>
      <c r="G983" s="27"/>
      <c r="H983" s="27"/>
      <c r="I983" s="27"/>
      <c r="J983" s="27"/>
      <c r="K983" s="27"/>
      <c r="L983" s="27"/>
      <c r="M983" s="27"/>
      <c r="N983" s="27"/>
      <c r="O983" s="27"/>
      <c r="P983" s="27"/>
      <c r="Q983" s="27"/>
      <c r="R983" s="27"/>
      <c r="S983" s="27"/>
      <c r="T983" s="27"/>
      <c r="U983" s="27"/>
      <c r="V983" s="27"/>
      <c r="W983" s="27"/>
      <c r="X983" s="27"/>
      <c r="Y983" s="27"/>
      <c r="Z983" s="27"/>
      <c r="AA983" s="27"/>
      <c r="AB983" s="27"/>
      <c r="AC983" s="27"/>
      <c r="AD983" s="27"/>
      <c r="AE983" s="27"/>
      <c r="AF983" s="93"/>
    </row>
    <row r="984" ht="13.5" customHeight="1">
      <c r="A984" s="175"/>
      <c r="B984" s="27"/>
      <c r="C984" s="27"/>
      <c r="D984" s="27"/>
      <c r="E984" s="27"/>
      <c r="F984" s="27"/>
      <c r="G984" s="27"/>
      <c r="H984" s="27"/>
      <c r="I984" s="27"/>
      <c r="J984" s="27"/>
      <c r="K984" s="27"/>
      <c r="L984" s="27"/>
      <c r="M984" s="27"/>
      <c r="N984" s="27"/>
      <c r="O984" s="27"/>
      <c r="P984" s="27"/>
      <c r="Q984" s="27"/>
      <c r="R984" s="27"/>
      <c r="S984" s="27"/>
      <c r="T984" s="27"/>
      <c r="U984" s="27"/>
      <c r="V984" s="27"/>
      <c r="W984" s="27"/>
      <c r="X984" s="27"/>
      <c r="Y984" s="27"/>
      <c r="Z984" s="27"/>
      <c r="AA984" s="27"/>
      <c r="AB984" s="27"/>
      <c r="AC984" s="27"/>
      <c r="AD984" s="27"/>
      <c r="AE984" s="27"/>
      <c r="AF984" s="93"/>
    </row>
    <row r="985" ht="13.5" customHeight="1">
      <c r="A985" s="175"/>
      <c r="B985" s="27"/>
      <c r="C985" s="27"/>
      <c r="D985" s="27"/>
      <c r="E985" s="27"/>
      <c r="F985" s="27"/>
      <c r="G985" s="27"/>
      <c r="H985" s="27"/>
      <c r="I985" s="27"/>
      <c r="J985" s="27"/>
      <c r="K985" s="27"/>
      <c r="L985" s="27"/>
      <c r="M985" s="27"/>
      <c r="N985" s="27"/>
      <c r="O985" s="27"/>
      <c r="P985" s="27"/>
      <c r="Q985" s="27"/>
      <c r="R985" s="27"/>
      <c r="S985" s="27"/>
      <c r="T985" s="27"/>
      <c r="U985" s="27"/>
      <c r="V985" s="27"/>
      <c r="W985" s="27"/>
      <c r="X985" s="27"/>
      <c r="Y985" s="27"/>
      <c r="Z985" s="27"/>
      <c r="AA985" s="27"/>
      <c r="AB985" s="27"/>
      <c r="AC985" s="27"/>
      <c r="AD985" s="27"/>
      <c r="AE985" s="27"/>
      <c r="AF985" s="93"/>
    </row>
    <row r="986" ht="13.5" customHeight="1">
      <c r="A986" s="175"/>
      <c r="B986" s="27"/>
      <c r="C986" s="27"/>
      <c r="D986" s="27"/>
      <c r="E986" s="27"/>
      <c r="F986" s="27"/>
      <c r="G986" s="27"/>
      <c r="H986" s="27"/>
      <c r="I986" s="27"/>
      <c r="J986" s="27"/>
      <c r="K986" s="27"/>
      <c r="L986" s="27"/>
      <c r="M986" s="27"/>
      <c r="N986" s="27"/>
      <c r="O986" s="27"/>
      <c r="P986" s="27"/>
      <c r="Q986" s="27"/>
      <c r="R986" s="27"/>
      <c r="S986" s="27"/>
      <c r="T986" s="27"/>
      <c r="U986" s="27"/>
      <c r="V986" s="27"/>
      <c r="W986" s="27"/>
      <c r="X986" s="27"/>
      <c r="Y986" s="27"/>
      <c r="Z986" s="27"/>
      <c r="AA986" s="27"/>
      <c r="AB986" s="27"/>
      <c r="AC986" s="27"/>
      <c r="AD986" s="27"/>
      <c r="AE986" s="27"/>
      <c r="AF986" s="93"/>
    </row>
    <row r="987" ht="13.5" customHeight="1">
      <c r="A987" s="175"/>
      <c r="B987" s="27"/>
      <c r="C987" s="27"/>
      <c r="D987" s="27"/>
      <c r="E987" s="27"/>
      <c r="F987" s="27"/>
      <c r="G987" s="27"/>
      <c r="H987" s="27"/>
      <c r="I987" s="27"/>
      <c r="J987" s="27"/>
      <c r="K987" s="27"/>
      <c r="L987" s="27"/>
      <c r="M987" s="27"/>
      <c r="N987" s="27"/>
      <c r="O987" s="27"/>
      <c r="P987" s="27"/>
      <c r="Q987" s="27"/>
      <c r="R987" s="27"/>
      <c r="S987" s="27"/>
      <c r="T987" s="27"/>
      <c r="U987" s="27"/>
      <c r="V987" s="27"/>
      <c r="W987" s="27"/>
      <c r="X987" s="27"/>
      <c r="Y987" s="27"/>
      <c r="Z987" s="27"/>
      <c r="AA987" s="27"/>
      <c r="AB987" s="27"/>
      <c r="AC987" s="27"/>
      <c r="AD987" s="27"/>
      <c r="AE987" s="27"/>
      <c r="AF987" s="93"/>
    </row>
    <row r="988" ht="13.5" customHeight="1">
      <c r="A988" s="175"/>
      <c r="B988" s="27"/>
      <c r="C988" s="27"/>
      <c r="D988" s="27"/>
      <c r="E988" s="27"/>
      <c r="F988" s="27"/>
      <c r="G988" s="27"/>
      <c r="H988" s="27"/>
      <c r="I988" s="27"/>
      <c r="J988" s="27"/>
      <c r="K988" s="27"/>
      <c r="L988" s="27"/>
      <c r="M988" s="27"/>
      <c r="N988" s="27"/>
      <c r="O988" s="27"/>
      <c r="P988" s="27"/>
      <c r="Q988" s="27"/>
      <c r="R988" s="27"/>
      <c r="S988" s="27"/>
      <c r="T988" s="27"/>
      <c r="U988" s="27"/>
      <c r="V988" s="27"/>
      <c r="W988" s="27"/>
      <c r="X988" s="27"/>
      <c r="Y988" s="27"/>
      <c r="Z988" s="27"/>
      <c r="AA988" s="27"/>
      <c r="AB988" s="27"/>
      <c r="AC988" s="27"/>
      <c r="AD988" s="27"/>
      <c r="AE988" s="27"/>
      <c r="AF988" s="93"/>
    </row>
    <row r="989" ht="13.5" customHeight="1">
      <c r="A989" s="175"/>
      <c r="B989" s="27"/>
      <c r="C989" s="27"/>
      <c r="D989" s="27"/>
      <c r="E989" s="27"/>
      <c r="F989" s="27"/>
      <c r="G989" s="27"/>
      <c r="H989" s="27"/>
      <c r="I989" s="27"/>
      <c r="J989" s="27"/>
      <c r="K989" s="27"/>
      <c r="L989" s="27"/>
      <c r="M989" s="27"/>
      <c r="N989" s="27"/>
      <c r="O989" s="27"/>
      <c r="P989" s="27"/>
      <c r="Q989" s="27"/>
      <c r="R989" s="27"/>
      <c r="S989" s="27"/>
      <c r="T989" s="27"/>
      <c r="U989" s="27"/>
      <c r="V989" s="27"/>
      <c r="W989" s="27"/>
      <c r="X989" s="27"/>
      <c r="Y989" s="27"/>
      <c r="Z989" s="27"/>
      <c r="AA989" s="27"/>
      <c r="AB989" s="27"/>
      <c r="AC989" s="27"/>
      <c r="AD989" s="27"/>
      <c r="AE989" s="27"/>
      <c r="AF989" s="93"/>
    </row>
    <row r="990" ht="13.5" customHeight="1">
      <c r="A990" s="175"/>
      <c r="B990" s="27"/>
      <c r="C990" s="27"/>
      <c r="D990" s="27"/>
      <c r="E990" s="27"/>
      <c r="F990" s="27"/>
      <c r="G990" s="27"/>
      <c r="H990" s="27"/>
      <c r="I990" s="27"/>
      <c r="J990" s="27"/>
      <c r="K990" s="27"/>
      <c r="L990" s="27"/>
      <c r="M990" s="27"/>
      <c r="N990" s="27"/>
      <c r="O990" s="27"/>
      <c r="P990" s="27"/>
      <c r="Q990" s="27"/>
      <c r="R990" s="27"/>
      <c r="S990" s="27"/>
      <c r="T990" s="27"/>
      <c r="U990" s="27"/>
      <c r="V990" s="27"/>
      <c r="W990" s="27"/>
      <c r="X990" s="27"/>
      <c r="Y990" s="27"/>
      <c r="Z990" s="27"/>
      <c r="AA990" s="27"/>
      <c r="AB990" s="27"/>
      <c r="AC990" s="27"/>
      <c r="AD990" s="27"/>
      <c r="AE990" s="27"/>
      <c r="AF990" s="93"/>
    </row>
    <row r="991" ht="13.5" customHeight="1">
      <c r="A991" s="175"/>
      <c r="B991" s="27"/>
      <c r="C991" s="27"/>
      <c r="D991" s="27"/>
      <c r="E991" s="27"/>
      <c r="F991" s="27"/>
      <c r="G991" s="27"/>
      <c r="H991" s="27"/>
      <c r="I991" s="27"/>
      <c r="J991" s="27"/>
      <c r="K991" s="27"/>
      <c r="L991" s="27"/>
      <c r="M991" s="27"/>
      <c r="N991" s="27"/>
      <c r="O991" s="27"/>
      <c r="P991" s="27"/>
      <c r="Q991" s="27"/>
      <c r="R991" s="27"/>
      <c r="S991" s="27"/>
      <c r="T991" s="27"/>
      <c r="U991" s="27"/>
      <c r="V991" s="27"/>
      <c r="W991" s="27"/>
      <c r="X991" s="27"/>
      <c r="Y991" s="27"/>
      <c r="Z991" s="27"/>
      <c r="AA991" s="27"/>
      <c r="AB991" s="27"/>
      <c r="AC991" s="27"/>
      <c r="AD991" s="27"/>
      <c r="AE991" s="27"/>
      <c r="AF991" s="93"/>
    </row>
    <row r="992" ht="13.5" customHeight="1">
      <c r="A992" s="175"/>
      <c r="B992" s="27"/>
      <c r="C992" s="27"/>
      <c r="D992" s="27"/>
      <c r="E992" s="27"/>
      <c r="F992" s="27"/>
      <c r="G992" s="27"/>
      <c r="H992" s="27"/>
      <c r="I992" s="27"/>
      <c r="J992" s="27"/>
      <c r="K992" s="27"/>
      <c r="L992" s="27"/>
      <c r="M992" s="27"/>
      <c r="N992" s="27"/>
      <c r="O992" s="27"/>
      <c r="P992" s="27"/>
      <c r="Q992" s="27"/>
      <c r="R992" s="27"/>
      <c r="S992" s="27"/>
      <c r="T992" s="27"/>
      <c r="U992" s="27"/>
      <c r="V992" s="27"/>
      <c r="W992" s="27"/>
      <c r="X992" s="27"/>
      <c r="Y992" s="27"/>
      <c r="Z992" s="27"/>
      <c r="AA992" s="27"/>
      <c r="AB992" s="27"/>
      <c r="AC992" s="27"/>
      <c r="AD992" s="27"/>
      <c r="AE992" s="27"/>
      <c r="AF992" s="93"/>
    </row>
    <row r="993" ht="13.5" customHeight="1">
      <c r="A993" s="175"/>
      <c r="B993" s="27"/>
      <c r="C993" s="27"/>
      <c r="D993" s="27"/>
      <c r="E993" s="27"/>
      <c r="F993" s="27"/>
      <c r="G993" s="27"/>
      <c r="H993" s="27"/>
      <c r="I993" s="27"/>
      <c r="J993" s="27"/>
      <c r="K993" s="27"/>
      <c r="L993" s="27"/>
      <c r="M993" s="27"/>
      <c r="N993" s="27"/>
      <c r="O993" s="27"/>
      <c r="P993" s="27"/>
      <c r="Q993" s="27"/>
      <c r="R993" s="27"/>
      <c r="S993" s="27"/>
      <c r="T993" s="27"/>
      <c r="U993" s="27"/>
      <c r="V993" s="27"/>
      <c r="W993" s="27"/>
      <c r="X993" s="27"/>
      <c r="Y993" s="27"/>
      <c r="Z993" s="27"/>
      <c r="AA993" s="27"/>
      <c r="AB993" s="27"/>
      <c r="AC993" s="27"/>
      <c r="AD993" s="27"/>
      <c r="AE993" s="27"/>
      <c r="AF993" s="93"/>
    </row>
    <row r="994" ht="13.5" customHeight="1">
      <c r="A994" s="175"/>
      <c r="B994" s="27"/>
      <c r="C994" s="27"/>
      <c r="D994" s="27"/>
      <c r="E994" s="27"/>
      <c r="F994" s="27"/>
      <c r="G994" s="27"/>
      <c r="H994" s="27"/>
      <c r="I994" s="27"/>
      <c r="J994" s="27"/>
      <c r="K994" s="27"/>
      <c r="L994" s="27"/>
      <c r="M994" s="27"/>
      <c r="N994" s="27"/>
      <c r="O994" s="27"/>
      <c r="P994" s="27"/>
      <c r="Q994" s="27"/>
      <c r="R994" s="27"/>
      <c r="S994" s="27"/>
      <c r="T994" s="27"/>
      <c r="U994" s="27"/>
      <c r="V994" s="27"/>
      <c r="W994" s="27"/>
      <c r="X994" s="27"/>
      <c r="Y994" s="27"/>
      <c r="Z994" s="27"/>
      <c r="AA994" s="27"/>
      <c r="AB994" s="27"/>
      <c r="AC994" s="27"/>
      <c r="AD994" s="27"/>
      <c r="AE994" s="27"/>
      <c r="AF994" s="93"/>
    </row>
    <row r="995" ht="13.5" customHeight="1">
      <c r="A995" s="175"/>
      <c r="B995" s="27"/>
      <c r="C995" s="27"/>
      <c r="D995" s="27"/>
      <c r="E995" s="27"/>
      <c r="F995" s="27"/>
      <c r="G995" s="27"/>
      <c r="H995" s="27"/>
      <c r="I995" s="27"/>
      <c r="J995" s="27"/>
      <c r="K995" s="27"/>
      <c r="L995" s="27"/>
      <c r="M995" s="27"/>
      <c r="N995" s="27"/>
      <c r="O995" s="27"/>
      <c r="P995" s="27"/>
      <c r="Q995" s="27"/>
      <c r="R995" s="27"/>
      <c r="S995" s="27"/>
      <c r="T995" s="27"/>
      <c r="U995" s="27"/>
      <c r="V995" s="27"/>
      <c r="W995" s="27"/>
      <c r="X995" s="27"/>
      <c r="Y995" s="27"/>
      <c r="Z995" s="27"/>
      <c r="AA995" s="27"/>
      <c r="AB995" s="27"/>
      <c r="AC995" s="27"/>
      <c r="AD995" s="27"/>
      <c r="AE995" s="27"/>
      <c r="AF995" s="93"/>
    </row>
    <row r="996" ht="13.5" customHeight="1">
      <c r="A996" s="175"/>
      <c r="B996" s="27"/>
      <c r="C996" s="27"/>
      <c r="D996" s="27"/>
      <c r="E996" s="27"/>
      <c r="F996" s="27"/>
      <c r="G996" s="27"/>
      <c r="H996" s="27"/>
      <c r="I996" s="27"/>
      <c r="J996" s="27"/>
      <c r="K996" s="27"/>
      <c r="L996" s="27"/>
      <c r="M996" s="27"/>
      <c r="N996" s="27"/>
      <c r="O996" s="27"/>
      <c r="P996" s="27"/>
      <c r="Q996" s="27"/>
      <c r="R996" s="27"/>
      <c r="S996" s="27"/>
      <c r="T996" s="27"/>
      <c r="U996" s="27"/>
      <c r="V996" s="27"/>
      <c r="W996" s="27"/>
      <c r="X996" s="27"/>
      <c r="Y996" s="27"/>
      <c r="Z996" s="27"/>
      <c r="AA996" s="27"/>
      <c r="AB996" s="27"/>
      <c r="AC996" s="27"/>
      <c r="AD996" s="27"/>
      <c r="AE996" s="27"/>
      <c r="AF996" s="93"/>
    </row>
    <row r="997" ht="13.5" customHeight="1">
      <c r="A997" s="175"/>
      <c r="B997" s="27"/>
      <c r="C997" s="27"/>
      <c r="D997" s="27"/>
      <c r="E997" s="27"/>
      <c r="F997" s="27"/>
      <c r="G997" s="27"/>
      <c r="H997" s="27"/>
      <c r="I997" s="27"/>
      <c r="J997" s="27"/>
      <c r="K997" s="27"/>
      <c r="L997" s="27"/>
      <c r="M997" s="27"/>
      <c r="N997" s="27"/>
      <c r="O997" s="27"/>
      <c r="P997" s="27"/>
      <c r="Q997" s="27"/>
      <c r="R997" s="27"/>
      <c r="S997" s="27"/>
      <c r="T997" s="27"/>
      <c r="U997" s="27"/>
      <c r="V997" s="27"/>
      <c r="W997" s="27"/>
      <c r="X997" s="27"/>
      <c r="Y997" s="27"/>
      <c r="Z997" s="27"/>
      <c r="AA997" s="27"/>
      <c r="AB997" s="27"/>
      <c r="AC997" s="27"/>
      <c r="AD997" s="27"/>
      <c r="AE997" s="27"/>
      <c r="AF997" s="93"/>
    </row>
    <row r="998" ht="13.5" customHeight="1">
      <c r="A998" s="175"/>
      <c r="B998" s="27"/>
      <c r="C998" s="27"/>
      <c r="D998" s="27"/>
      <c r="E998" s="27"/>
      <c r="F998" s="27"/>
      <c r="G998" s="27"/>
      <c r="H998" s="27"/>
      <c r="I998" s="27"/>
      <c r="J998" s="27"/>
      <c r="K998" s="27"/>
      <c r="L998" s="27"/>
      <c r="M998" s="27"/>
      <c r="N998" s="27"/>
      <c r="O998" s="27"/>
      <c r="P998" s="27"/>
      <c r="Q998" s="27"/>
      <c r="R998" s="27"/>
      <c r="S998" s="27"/>
      <c r="T998" s="27"/>
      <c r="U998" s="27"/>
      <c r="V998" s="27"/>
      <c r="W998" s="27"/>
      <c r="X998" s="27"/>
      <c r="Y998" s="27"/>
      <c r="Z998" s="27"/>
      <c r="AA998" s="27"/>
      <c r="AB998" s="27"/>
      <c r="AC998" s="27"/>
      <c r="AD998" s="27"/>
      <c r="AE998" s="27"/>
      <c r="AF998" s="93"/>
    </row>
    <row r="999" ht="13.5" customHeight="1">
      <c r="A999" s="175"/>
      <c r="B999" s="27"/>
      <c r="C999" s="27"/>
      <c r="D999" s="27"/>
      <c r="E999" s="27"/>
      <c r="F999" s="27"/>
      <c r="G999" s="27"/>
      <c r="H999" s="27"/>
      <c r="I999" s="27"/>
      <c r="J999" s="27"/>
      <c r="K999" s="27"/>
      <c r="L999" s="27"/>
      <c r="M999" s="27"/>
      <c r="N999" s="27"/>
      <c r="O999" s="27"/>
      <c r="P999" s="27"/>
      <c r="Q999" s="27"/>
      <c r="R999" s="27"/>
      <c r="S999" s="27"/>
      <c r="T999" s="27"/>
      <c r="U999" s="27"/>
      <c r="V999" s="27"/>
      <c r="W999" s="27"/>
      <c r="X999" s="27"/>
      <c r="Y999" s="27"/>
      <c r="Z999" s="27"/>
      <c r="AA999" s="27"/>
      <c r="AB999" s="27"/>
      <c r="AC999" s="27"/>
      <c r="AD999" s="27"/>
      <c r="AE999" s="27"/>
      <c r="AF999" s="93"/>
    </row>
    <row r="1000" ht="13.5" customHeight="1">
      <c r="A1000" s="176"/>
      <c r="B1000" s="177"/>
      <c r="C1000" s="177"/>
      <c r="D1000" s="177"/>
      <c r="E1000" s="177"/>
      <c r="F1000" s="177"/>
      <c r="G1000" s="177"/>
      <c r="H1000" s="177"/>
      <c r="I1000" s="177"/>
      <c r="J1000" s="177"/>
      <c r="K1000" s="177"/>
      <c r="L1000" s="177"/>
      <c r="M1000" s="177"/>
      <c r="N1000" s="177"/>
      <c r="O1000" s="177"/>
      <c r="P1000" s="177"/>
      <c r="Q1000" s="177"/>
      <c r="R1000" s="177"/>
      <c r="S1000" s="177"/>
      <c r="T1000" s="177"/>
      <c r="U1000" s="177"/>
      <c r="V1000" s="177"/>
      <c r="W1000" s="177"/>
      <c r="X1000" s="177"/>
      <c r="Y1000" s="177"/>
      <c r="Z1000" s="177"/>
      <c r="AA1000" s="177"/>
      <c r="AB1000" s="177"/>
      <c r="AC1000" s="177"/>
      <c r="AD1000" s="177"/>
      <c r="AE1000" s="177"/>
      <c r="AF1000" s="178"/>
    </row>
  </sheetData>
  <mergeCells count="117">
    <mergeCell ref="B1:J1"/>
    <mergeCell ref="B2:J2"/>
    <mergeCell ref="B3:J3"/>
    <mergeCell ref="B5:J5"/>
    <mergeCell ref="B6:J6"/>
    <mergeCell ref="B7:J7"/>
    <mergeCell ref="B8:J8"/>
    <mergeCell ref="B9:J9"/>
    <mergeCell ref="B11:J11"/>
    <mergeCell ref="B12:J12"/>
    <mergeCell ref="B13:J13"/>
    <mergeCell ref="B14:J14"/>
    <mergeCell ref="B17:J17"/>
    <mergeCell ref="B18:J18"/>
    <mergeCell ref="B19:J19"/>
    <mergeCell ref="B20:J20"/>
    <mergeCell ref="B21:J21"/>
    <mergeCell ref="B22:J22"/>
    <mergeCell ref="B23:J23"/>
    <mergeCell ref="B24:J24"/>
    <mergeCell ref="B25:J25"/>
    <mergeCell ref="B26:J26"/>
    <mergeCell ref="B27:J27"/>
    <mergeCell ref="B28:J28"/>
    <mergeCell ref="B29:J29"/>
    <mergeCell ref="B30:J30"/>
    <mergeCell ref="B31:J31"/>
    <mergeCell ref="B32:J32"/>
    <mergeCell ref="B33:J33"/>
    <mergeCell ref="B34:J34"/>
    <mergeCell ref="B36:J36"/>
    <mergeCell ref="B37:J37"/>
    <mergeCell ref="B38:J38"/>
    <mergeCell ref="B39:J39"/>
    <mergeCell ref="B40:J40"/>
    <mergeCell ref="B41:J41"/>
    <mergeCell ref="B42:J42"/>
    <mergeCell ref="B43:J43"/>
    <mergeCell ref="B44:J44"/>
    <mergeCell ref="B45:J45"/>
    <mergeCell ref="B46:J46"/>
    <mergeCell ref="B47:J47"/>
    <mergeCell ref="B48:J48"/>
    <mergeCell ref="B49:J49"/>
    <mergeCell ref="B50:J50"/>
    <mergeCell ref="B51:J51"/>
    <mergeCell ref="B52:J52"/>
    <mergeCell ref="B53:J53"/>
    <mergeCell ref="B54:J54"/>
    <mergeCell ref="B104:J104"/>
    <mergeCell ref="B105:J105"/>
    <mergeCell ref="B106:J106"/>
    <mergeCell ref="B107:J107"/>
    <mergeCell ref="B109:J109"/>
    <mergeCell ref="B110:J110"/>
    <mergeCell ref="B111:J111"/>
    <mergeCell ref="B119:J119"/>
    <mergeCell ref="B120:J120"/>
    <mergeCell ref="B121:J121"/>
    <mergeCell ref="B122:J122"/>
    <mergeCell ref="B123:J123"/>
    <mergeCell ref="B112:J112"/>
    <mergeCell ref="B113:J113"/>
    <mergeCell ref="B114:J114"/>
    <mergeCell ref="B115:J115"/>
    <mergeCell ref="B116:J116"/>
    <mergeCell ref="B117:J117"/>
    <mergeCell ref="B118:J118"/>
    <mergeCell ref="B55:J55"/>
    <mergeCell ref="B56:J56"/>
    <mergeCell ref="B57:J57"/>
    <mergeCell ref="B58:J58"/>
    <mergeCell ref="B59:J59"/>
    <mergeCell ref="B60:J60"/>
    <mergeCell ref="B61:J61"/>
    <mergeCell ref="B62:J62"/>
    <mergeCell ref="B63:J63"/>
    <mergeCell ref="B64:J64"/>
    <mergeCell ref="B65:J65"/>
    <mergeCell ref="B66:J66"/>
    <mergeCell ref="B67:J67"/>
    <mergeCell ref="B68:J68"/>
    <mergeCell ref="B69:J69"/>
    <mergeCell ref="B70:J70"/>
    <mergeCell ref="B71:J71"/>
    <mergeCell ref="B72:J72"/>
    <mergeCell ref="B73:J73"/>
    <mergeCell ref="B74:J74"/>
    <mergeCell ref="B75:J75"/>
    <mergeCell ref="B76:J76"/>
    <mergeCell ref="B77:J77"/>
    <mergeCell ref="B78:J78"/>
    <mergeCell ref="B79:J79"/>
    <mergeCell ref="B80:J80"/>
    <mergeCell ref="B81:J81"/>
    <mergeCell ref="B82:J82"/>
    <mergeCell ref="B83:J83"/>
    <mergeCell ref="B84:J84"/>
    <mergeCell ref="B85:J85"/>
    <mergeCell ref="B86:J86"/>
    <mergeCell ref="B87:J87"/>
    <mergeCell ref="B88:J88"/>
    <mergeCell ref="B89:J89"/>
    <mergeCell ref="B90:J90"/>
    <mergeCell ref="B91:J91"/>
    <mergeCell ref="B92:J92"/>
    <mergeCell ref="B93:J93"/>
    <mergeCell ref="B94:J94"/>
    <mergeCell ref="B95:J95"/>
    <mergeCell ref="B96:J96"/>
    <mergeCell ref="B97:J97"/>
    <mergeCell ref="B98:J98"/>
    <mergeCell ref="B99:J99"/>
    <mergeCell ref="B100:J100"/>
    <mergeCell ref="B101:J101"/>
    <mergeCell ref="B102:J102"/>
    <mergeCell ref="B103:J103"/>
  </mergeCells>
  <pageMargins left="0.393701" right="0.393701" top="0.393701" bottom="0.393701" header="0" footer="0"/>
  <pageSetup firstPageNumber="1" fitToHeight="1" fitToWidth="1" scale="100" useFirstPageNumber="0" orientation="portrait" pageOrder="downThenOver"/>
  <headerFooter>
    <oddFooter>&amp;L&amp;"Calibri,Regular"&amp;10&amp;K000000str. &amp;P z 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dimension ref="A1:Z1000"/>
  <sheetViews>
    <sheetView workbookViewId="0" showGridLines="0" defaultGridColor="1"/>
  </sheetViews>
  <sheetFormatPr defaultColWidth="14.4" defaultRowHeight="15" customHeight="1" outlineLevelRow="0" outlineLevelCol="0"/>
  <cols>
    <col min="1" max="1" width="9.8125" style="179" customWidth="1"/>
    <col min="2" max="2" width="53.8125" style="179" customWidth="1"/>
    <col min="3" max="3" width="47.8125" style="179" customWidth="1"/>
    <col min="4" max="4" width="11.8125" style="179" customWidth="1"/>
    <col min="5" max="5" width="11" style="179" customWidth="1"/>
    <col min="6" max="6" width="12.2109" style="179" customWidth="1"/>
    <col min="7" max="7" width="18.8125" style="179" customWidth="1"/>
    <col min="8" max="8" width="12.4219" style="179" customWidth="1"/>
    <col min="9" max="10" width="20.8125" style="179" customWidth="1"/>
    <col min="11" max="11" width="9.8125" style="179" customWidth="1"/>
    <col min="12" max="12" width="18.4219" style="179" customWidth="1"/>
    <col min="13" max="13" width="14.4219" style="179" customWidth="1"/>
    <col min="14" max="26" width="9.21094" style="179" customWidth="1"/>
    <col min="27" max="16384" width="14.4219" style="179" customWidth="1"/>
  </cols>
  <sheetData>
    <row r="1" ht="107.25" customHeight="1">
      <c r="A1" s="180"/>
      <c r="B1" t="s" s="181">
        <v>113</v>
      </c>
      <c r="C1" s="87"/>
      <c r="D1" s="87"/>
      <c r="E1" s="87"/>
      <c r="F1" s="87"/>
      <c r="G1" s="87"/>
      <c r="H1" s="87"/>
      <c r="I1" s="87"/>
      <c r="J1" s="87"/>
      <c r="K1" s="182"/>
      <c r="L1" s="183"/>
      <c r="M1" s="183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89"/>
    </row>
    <row r="2" ht="27.75" customHeight="1">
      <c r="A2" s="184"/>
      <c r="B2" s="185"/>
      <c r="C2" t="s" s="186">
        <v>114</v>
      </c>
      <c r="D2" s="16"/>
      <c r="E2" s="16"/>
      <c r="F2" s="187"/>
      <c r="G2" t="s" s="186">
        <v>115</v>
      </c>
      <c r="H2" s="188"/>
      <c r="I2" t="s" s="189">
        <v>116</v>
      </c>
      <c r="J2" s="190"/>
      <c r="K2" s="191"/>
      <c r="L2" s="192"/>
      <c r="M2" s="192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93"/>
    </row>
    <row r="3" ht="15.75" customHeight="1">
      <c r="A3" s="193"/>
      <c r="B3" s="194"/>
      <c r="C3" s="109"/>
      <c r="D3" s="109"/>
      <c r="E3" s="109"/>
      <c r="F3" s="109"/>
      <c r="G3" s="109"/>
      <c r="H3" s="109"/>
      <c r="I3" s="109"/>
      <c r="J3" s="109"/>
      <c r="K3" s="195"/>
      <c r="L3" s="192"/>
      <c r="M3" s="192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93"/>
    </row>
    <row r="4" ht="18.75" customHeight="1">
      <c r="A4" s="196"/>
      <c r="B4" s="197"/>
      <c r="C4" s="27"/>
      <c r="D4" s="27"/>
      <c r="E4" s="27"/>
      <c r="F4" s="27"/>
      <c r="G4" s="27"/>
      <c r="H4" s="27"/>
      <c r="I4" s="27"/>
      <c r="J4" s="27"/>
      <c r="K4" s="198"/>
      <c r="L4" s="192"/>
      <c r="M4" s="192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93"/>
    </row>
    <row r="5" ht="50.25" customHeight="1">
      <c r="A5" s="199"/>
      <c r="B5" t="s" s="200">
        <v>117</v>
      </c>
      <c r="C5" s="129"/>
      <c r="D5" s="129"/>
      <c r="E5" s="129"/>
      <c r="F5" s="129"/>
      <c r="G5" s="129"/>
      <c r="H5" s="129"/>
      <c r="I5" s="129"/>
      <c r="J5" s="129"/>
      <c r="K5" s="195"/>
      <c r="L5" s="192"/>
      <c r="M5" s="192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93"/>
    </row>
    <row r="6" ht="27.75" customHeight="1">
      <c r="A6" s="184"/>
      <c r="B6" t="s" s="201">
        <v>118</v>
      </c>
      <c r="C6" t="s" s="202">
        <v>119</v>
      </c>
      <c r="D6" t="s" s="203">
        <v>120</v>
      </c>
      <c r="E6" t="s" s="203">
        <v>121</v>
      </c>
      <c r="F6" t="s" s="202">
        <v>122</v>
      </c>
      <c r="G6" t="s" s="202">
        <v>123</v>
      </c>
      <c r="H6" t="s" s="202">
        <v>124</v>
      </c>
      <c r="I6" t="s" s="202">
        <v>123</v>
      </c>
      <c r="J6" t="s" s="204">
        <v>123</v>
      </c>
      <c r="K6" s="205"/>
      <c r="L6" s="192"/>
      <c r="M6" s="192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93"/>
    </row>
    <row r="7" ht="21" customHeight="1">
      <c r="A7" s="206"/>
      <c r="B7" t="s" s="15">
        <v>125</v>
      </c>
      <c r="C7" s="16"/>
      <c r="D7" s="16"/>
      <c r="E7" s="16"/>
      <c r="F7" s="16"/>
      <c r="G7" s="16"/>
      <c r="H7" s="16"/>
      <c r="I7" s="16"/>
      <c r="J7" s="17"/>
      <c r="K7" s="207"/>
      <c r="L7" s="192"/>
      <c r="M7" s="192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93"/>
    </row>
    <row r="8" ht="18" customHeight="1">
      <c r="A8" s="184"/>
      <c r="B8" t="s" s="208">
        <v>126</v>
      </c>
      <c r="C8" t="s" s="209">
        <v>127</v>
      </c>
      <c r="D8" s="210">
        <v>1</v>
      </c>
      <c r="E8" s="211">
        <v>1</v>
      </c>
      <c r="F8" s="212"/>
      <c r="G8" s="213" cm="1">
        <f t="array" ref="G8">D8*E8*F8</f>
        <v>0</v>
      </c>
      <c r="H8" s="214" cm="1">
        <f t="array" ref="H8">$H$2</f>
        <v>0</v>
      </c>
      <c r="I8" s="215" cm="1">
        <f t="array" ref="I8">G8+G8*H8%</f>
        <v>0</v>
      </c>
      <c r="J8" s="216" cm="1">
        <f t="array" ref="J8">IF(OR($J$2="",$J$2=0),0,I8/$J$2)</f>
        <v>0</v>
      </c>
      <c r="K8" s="217"/>
      <c r="L8" s="192"/>
      <c r="M8" s="192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93"/>
    </row>
    <row r="9" ht="18" customHeight="1">
      <c r="A9" s="184"/>
      <c r="B9" t="s" s="218">
        <v>128</v>
      </c>
      <c r="C9" t="s" s="219">
        <v>129</v>
      </c>
      <c r="D9" s="220">
        <v>1</v>
      </c>
      <c r="E9" s="221">
        <v>1</v>
      </c>
      <c r="F9" s="222"/>
      <c r="G9" s="223" cm="1">
        <f t="array" ref="G9">D9*E9*F9</f>
        <v>0</v>
      </c>
      <c r="H9" s="224" cm="1">
        <f t="array" ref="H9">$H$2</f>
        <v>0</v>
      </c>
      <c r="I9" s="225" cm="1">
        <f t="array" ref="I9">G9+G9*H9%</f>
        <v>0</v>
      </c>
      <c r="J9" s="226" cm="1">
        <f t="array" ref="J9">IF(OR($J$2="",$J$2=0),0,I9/$J$2)</f>
        <v>0</v>
      </c>
      <c r="K9" s="205"/>
      <c r="L9" s="192"/>
      <c r="M9" s="192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93"/>
    </row>
    <row r="10" ht="18" customHeight="1">
      <c r="A10" s="184"/>
      <c r="B10" t="s" s="218">
        <v>130</v>
      </c>
      <c r="C10" t="s" s="219">
        <v>131</v>
      </c>
      <c r="D10" s="220">
        <v>1</v>
      </c>
      <c r="E10" s="221">
        <v>1</v>
      </c>
      <c r="F10" s="222"/>
      <c r="G10" s="223" cm="1">
        <f t="array" ref="G10">D10*E10*F10</f>
        <v>0</v>
      </c>
      <c r="H10" s="224" cm="1">
        <f t="array" ref="H10">$H$2</f>
        <v>0</v>
      </c>
      <c r="I10" s="225" cm="1">
        <f t="array" ref="I10">G10+G10*H10%</f>
        <v>0</v>
      </c>
      <c r="J10" s="226" cm="1">
        <f t="array" ref="J10">IF(OR($J$2="",$J$2=0),0,I10/$J$2)</f>
        <v>0</v>
      </c>
      <c r="K10" s="205"/>
      <c r="L10" s="192"/>
      <c r="M10" s="192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93"/>
    </row>
    <row r="11" ht="18" customHeight="1">
      <c r="A11" s="184"/>
      <c r="B11" t="s" s="218">
        <v>132</v>
      </c>
      <c r="C11" t="s" s="219">
        <v>133</v>
      </c>
      <c r="D11" s="220">
        <v>1</v>
      </c>
      <c r="E11" s="221">
        <v>1</v>
      </c>
      <c r="F11" s="222"/>
      <c r="G11" s="223" cm="1">
        <f t="array" ref="G11">D11*E11*F11</f>
        <v>0</v>
      </c>
      <c r="H11" s="224" cm="1">
        <f t="array" ref="H11">$H$2</f>
        <v>0</v>
      </c>
      <c r="I11" s="225" cm="1">
        <f t="array" ref="I11">G11+G11*H11%</f>
        <v>0</v>
      </c>
      <c r="J11" s="226" cm="1">
        <f t="array" ref="J11">IF(OR($J$2="",$J$2=0),0,I11/$J$2)</f>
        <v>0</v>
      </c>
      <c r="K11" s="205"/>
      <c r="L11" s="192"/>
      <c r="M11" s="192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93"/>
    </row>
    <row r="12" ht="18" customHeight="1">
      <c r="A12" s="184"/>
      <c r="B12" t="s" s="218">
        <v>134</v>
      </c>
      <c r="C12" t="s" s="219">
        <v>135</v>
      </c>
      <c r="D12" s="220">
        <v>1</v>
      </c>
      <c r="E12" s="221">
        <v>1</v>
      </c>
      <c r="F12" s="222"/>
      <c r="G12" s="223" cm="1">
        <f t="array" ref="G12">D12*E12*F12</f>
        <v>0</v>
      </c>
      <c r="H12" s="224" cm="1">
        <f t="array" ref="H12">$H$2</f>
        <v>0</v>
      </c>
      <c r="I12" s="225" cm="1">
        <f t="array" ref="I12">G12+G12*H12%</f>
        <v>0</v>
      </c>
      <c r="J12" s="226" cm="1">
        <f t="array" ref="J12">IF(OR($J$2="",$J$2=0),0,I12/$J$2)</f>
        <v>0</v>
      </c>
      <c r="K12" s="191"/>
      <c r="L12" s="192"/>
      <c r="M12" s="192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93"/>
    </row>
    <row r="13" ht="18" customHeight="1">
      <c r="A13" s="184"/>
      <c r="B13" t="s" s="218">
        <v>136</v>
      </c>
      <c r="C13" t="s" s="219">
        <v>136</v>
      </c>
      <c r="D13" s="220">
        <v>1</v>
      </c>
      <c r="E13" s="221">
        <v>1</v>
      </c>
      <c r="F13" s="222"/>
      <c r="G13" s="223" cm="1">
        <f t="array" ref="G13">D13*E13*F13</f>
        <v>0</v>
      </c>
      <c r="H13" s="224" cm="1">
        <f t="array" ref="H13">$H$2</f>
        <v>0</v>
      </c>
      <c r="I13" s="225" cm="1">
        <f t="array" ref="I13">G13+G13*H13%</f>
        <v>0</v>
      </c>
      <c r="J13" s="226" cm="1">
        <f t="array" ref="J13">IF(OR($J$2="",$J$2=0),0,I13/$J$2)</f>
        <v>0</v>
      </c>
      <c r="K13" s="205"/>
      <c r="L13" s="192"/>
      <c r="M13" s="192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93"/>
    </row>
    <row r="14" ht="18" customHeight="1">
      <c r="A14" s="184"/>
      <c r="B14" t="s" s="218">
        <v>137</v>
      </c>
      <c r="C14" t="s" s="219">
        <v>138</v>
      </c>
      <c r="D14" s="220">
        <v>1</v>
      </c>
      <c r="E14" s="221">
        <v>1</v>
      </c>
      <c r="F14" s="222"/>
      <c r="G14" s="223" cm="1">
        <f t="array" ref="G14">D14*E14*F14</f>
        <v>0</v>
      </c>
      <c r="H14" s="224" cm="1">
        <f t="array" ref="H14">$H$2</f>
        <v>0</v>
      </c>
      <c r="I14" s="225" cm="1">
        <f t="array" ref="I14">G14+G14*H14%</f>
        <v>0</v>
      </c>
      <c r="J14" s="226" cm="1">
        <f t="array" ref="J14">IF(OR($J$2="",$J$2=0),0,I14/$J$2)</f>
        <v>0</v>
      </c>
      <c r="K14" s="205"/>
      <c r="L14" s="192"/>
      <c r="M14" s="192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93"/>
    </row>
    <row r="15" ht="18" customHeight="1">
      <c r="A15" s="184"/>
      <c r="B15" t="s" s="227">
        <v>139</v>
      </c>
      <c r="C15" t="s" s="228">
        <v>140</v>
      </c>
      <c r="D15" s="229">
        <v>1</v>
      </c>
      <c r="E15" s="230">
        <v>1</v>
      </c>
      <c r="F15" s="231"/>
      <c r="G15" s="232" cm="1">
        <f t="array" ref="G15">D15*E15*F15</f>
        <v>0</v>
      </c>
      <c r="H15" s="233" cm="1">
        <f t="array" ref="H15">$H$2</f>
        <v>0</v>
      </c>
      <c r="I15" s="234" cm="1">
        <f t="array" ref="I15">G15+G15*H15%</f>
        <v>0</v>
      </c>
      <c r="J15" s="235" cm="1">
        <f t="array" ref="J15">IF(OR($J$2="",$J$2=0),0,I15/$J$2)</f>
        <v>0</v>
      </c>
      <c r="K15" s="205"/>
      <c r="L15" s="192"/>
      <c r="M15" s="192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93"/>
    </row>
    <row r="16" ht="8" customHeight="1">
      <c r="A16" s="184"/>
      <c r="B16" s="236"/>
      <c r="C16" s="237"/>
      <c r="D16" s="238"/>
      <c r="E16" s="238"/>
      <c r="F16" s="239"/>
      <c r="G16" s="240"/>
      <c r="H16" s="241"/>
      <c r="I16" s="242"/>
      <c r="J16" s="243"/>
      <c r="K16" s="205"/>
      <c r="L16" s="192"/>
      <c r="M16" s="192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93"/>
    </row>
    <row r="17" ht="15.75" customHeight="1">
      <c r="A17" s="193"/>
      <c r="B17" s="244"/>
      <c r="C17" s="245"/>
      <c r="D17" s="246"/>
      <c r="E17" s="247"/>
      <c r="F17" s="248"/>
      <c r="G17" s="249"/>
      <c r="H17" s="250"/>
      <c r="I17" s="251"/>
      <c r="J17" s="252"/>
      <c r="K17" s="195"/>
      <c r="L17" s="192"/>
      <c r="M17" s="192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93"/>
    </row>
    <row r="18" ht="21" customHeight="1">
      <c r="A18" s="206"/>
      <c r="B18" t="s" s="15">
        <v>141</v>
      </c>
      <c r="C18" s="253"/>
      <c r="D18" s="254"/>
      <c r="E18" s="255"/>
      <c r="F18" s="256"/>
      <c r="G18" s="257"/>
      <c r="H18" s="258"/>
      <c r="I18" s="259"/>
      <c r="J18" s="260"/>
      <c r="K18" s="207"/>
      <c r="L18" s="192"/>
      <c r="M18" s="192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93"/>
    </row>
    <row r="19" ht="18" customHeight="1">
      <c r="A19" s="184"/>
      <c r="B19" t="s" s="208">
        <v>142</v>
      </c>
      <c r="C19" t="s" s="209">
        <v>129</v>
      </c>
      <c r="D19" s="210">
        <v>1</v>
      </c>
      <c r="E19" s="261">
        <v>1</v>
      </c>
      <c r="F19" s="212"/>
      <c r="G19" s="213" cm="1">
        <f t="array" ref="G19">D19*E19*F19</f>
        <v>0</v>
      </c>
      <c r="H19" s="214" cm="1">
        <f t="array" ref="H19">$H$2</f>
        <v>0</v>
      </c>
      <c r="I19" s="215" cm="1">
        <f t="array" ref="I19">G19+G19*H19%</f>
        <v>0</v>
      </c>
      <c r="J19" s="216" cm="1">
        <f t="array" ref="J19">IF(OR($J$2="",$J$2=0),0,I19/$J$2)</f>
        <v>0</v>
      </c>
      <c r="K19" s="205"/>
      <c r="L19" s="192"/>
      <c r="M19" s="192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93"/>
    </row>
    <row r="20" ht="18" customHeight="1">
      <c r="A20" s="184"/>
      <c r="B20" t="s" s="218">
        <v>130</v>
      </c>
      <c r="C20" t="s" s="219">
        <v>131</v>
      </c>
      <c r="D20" s="220">
        <v>1</v>
      </c>
      <c r="E20" s="221">
        <v>1</v>
      </c>
      <c r="F20" s="222"/>
      <c r="G20" s="223" cm="1">
        <f t="array" ref="G20">D20*E20*F20</f>
        <v>0</v>
      </c>
      <c r="H20" s="224" cm="1">
        <f t="array" ref="H20">$H$2</f>
        <v>0</v>
      </c>
      <c r="I20" s="225" cm="1">
        <f t="array" ref="I20">G20+G20*H20%</f>
        <v>0</v>
      </c>
      <c r="J20" s="226" cm="1">
        <f t="array" ref="J20">IF(OR($J$2="",$J$2=0),0,I20/$J$2)</f>
        <v>0</v>
      </c>
      <c r="K20" s="205"/>
      <c r="L20" s="192"/>
      <c r="M20" s="192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93"/>
    </row>
    <row r="21" ht="18" customHeight="1">
      <c r="A21" s="184"/>
      <c r="B21" t="s" s="218">
        <v>132</v>
      </c>
      <c r="C21" t="s" s="219">
        <v>133</v>
      </c>
      <c r="D21" s="220">
        <v>1</v>
      </c>
      <c r="E21" s="221">
        <v>1</v>
      </c>
      <c r="F21" s="222"/>
      <c r="G21" s="223" cm="1">
        <f t="array" ref="G21">D21*E21*F21</f>
        <v>0</v>
      </c>
      <c r="H21" s="224" cm="1">
        <f t="array" ref="H21">$H$2</f>
        <v>0</v>
      </c>
      <c r="I21" s="225" cm="1">
        <f t="array" ref="I21">G21+G21*H21%</f>
        <v>0</v>
      </c>
      <c r="J21" s="226" cm="1">
        <f t="array" ref="J21">IF(OR($J$2="",$J$2=0),0,I21/$J$2)</f>
        <v>0</v>
      </c>
      <c r="K21" s="205"/>
      <c r="L21" s="192"/>
      <c r="M21" s="192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93"/>
    </row>
    <row r="22" ht="18" customHeight="1">
      <c r="A22" s="184"/>
      <c r="B22" t="s" s="218">
        <v>134</v>
      </c>
      <c r="C22" t="s" s="219">
        <v>143</v>
      </c>
      <c r="D22" s="220">
        <v>1</v>
      </c>
      <c r="E22" s="221">
        <v>1</v>
      </c>
      <c r="F22" s="222"/>
      <c r="G22" s="223" cm="1">
        <f t="array" ref="G22">D22*E22*F22</f>
        <v>0</v>
      </c>
      <c r="H22" s="224" cm="1">
        <f t="array" ref="H22">$H$2</f>
        <v>0</v>
      </c>
      <c r="I22" s="225" cm="1">
        <f t="array" ref="I22">G22+G22*H22%</f>
        <v>0</v>
      </c>
      <c r="J22" s="226" cm="1">
        <f t="array" ref="J22">IF(OR($J$2="",$J$2=0),0,I22/$J$2)</f>
        <v>0</v>
      </c>
      <c r="K22" s="205"/>
      <c r="L22" s="192"/>
      <c r="M22" s="192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93"/>
    </row>
    <row r="23" ht="18" customHeight="1">
      <c r="A23" s="184"/>
      <c r="B23" t="s" s="227">
        <v>136</v>
      </c>
      <c r="C23" t="s" s="228">
        <v>136</v>
      </c>
      <c r="D23" s="229">
        <v>1</v>
      </c>
      <c r="E23" s="230">
        <v>1</v>
      </c>
      <c r="F23" s="231"/>
      <c r="G23" s="232" cm="1">
        <f t="array" ref="G23">D23*E23*F23</f>
        <v>0</v>
      </c>
      <c r="H23" s="233" cm="1">
        <f t="array" ref="H23">$H$2</f>
        <v>0</v>
      </c>
      <c r="I23" s="234" cm="1">
        <f t="array" ref="I23">G23+G23*H23%</f>
        <v>0</v>
      </c>
      <c r="J23" s="235" cm="1">
        <f t="array" ref="J23">IF(OR($J$2="",$J$2=0),0,I23/$J$2)</f>
        <v>0</v>
      </c>
      <c r="K23" s="205"/>
      <c r="L23" s="192"/>
      <c r="M23" s="192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93"/>
    </row>
    <row r="24" ht="8" customHeight="1">
      <c r="A24" s="184"/>
      <c r="B24" s="236"/>
      <c r="C24" s="237"/>
      <c r="D24" s="238"/>
      <c r="E24" s="238"/>
      <c r="F24" s="239"/>
      <c r="G24" s="240"/>
      <c r="H24" s="241"/>
      <c r="I24" s="242"/>
      <c r="J24" s="243"/>
      <c r="K24" s="205"/>
      <c r="L24" s="192"/>
      <c r="M24" s="192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93"/>
    </row>
    <row r="25" ht="15.75" customHeight="1">
      <c r="A25" s="193"/>
      <c r="B25" s="244"/>
      <c r="C25" s="245"/>
      <c r="D25" s="246"/>
      <c r="E25" s="247"/>
      <c r="F25" s="248"/>
      <c r="G25" s="249"/>
      <c r="H25" s="250"/>
      <c r="I25" s="251"/>
      <c r="J25" s="252"/>
      <c r="K25" s="195"/>
      <c r="L25" s="192"/>
      <c r="M25" s="192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93"/>
    </row>
    <row r="26" ht="21" customHeight="1">
      <c r="A26" s="206"/>
      <c r="B26" t="s" s="15">
        <v>144</v>
      </c>
      <c r="C26" s="253"/>
      <c r="D26" s="254"/>
      <c r="E26" s="255"/>
      <c r="F26" s="256"/>
      <c r="G26" s="257"/>
      <c r="H26" s="258"/>
      <c r="I26" s="259"/>
      <c r="J26" s="260"/>
      <c r="K26" s="207"/>
      <c r="L26" s="192"/>
      <c r="M26" s="192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93"/>
    </row>
    <row r="27" ht="18" customHeight="1">
      <c r="A27" s="184"/>
      <c r="B27" t="s" s="208">
        <v>142</v>
      </c>
      <c r="C27" t="s" s="209">
        <v>145</v>
      </c>
      <c r="D27" s="210">
        <v>1</v>
      </c>
      <c r="E27" s="261">
        <v>1</v>
      </c>
      <c r="F27" s="212"/>
      <c r="G27" s="213" cm="1">
        <f t="array" ref="G27">D27*E27*F27</f>
        <v>0</v>
      </c>
      <c r="H27" s="214" cm="1">
        <f t="array" ref="H27">$H$2</f>
        <v>0</v>
      </c>
      <c r="I27" s="215" cm="1">
        <f t="array" ref="I27">G27+G27*H27%</f>
        <v>0</v>
      </c>
      <c r="J27" s="216" cm="1">
        <f t="array" ref="J27">IF(OR($J$2="",$J$2=0),0,I27/$J$2)</f>
        <v>0</v>
      </c>
      <c r="K27" s="205"/>
      <c r="L27" s="192"/>
      <c r="M27" s="192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93"/>
    </row>
    <row r="28" ht="18" customHeight="1">
      <c r="A28" s="184"/>
      <c r="B28" t="s" s="218">
        <v>130</v>
      </c>
      <c r="C28" t="s" s="219">
        <v>131</v>
      </c>
      <c r="D28" s="220">
        <v>1</v>
      </c>
      <c r="E28" s="221">
        <v>1</v>
      </c>
      <c r="F28" s="222"/>
      <c r="G28" s="223" cm="1">
        <f t="array" ref="G28">D28*E28*F28</f>
        <v>0</v>
      </c>
      <c r="H28" s="224" cm="1">
        <f t="array" ref="H28">$H$2</f>
        <v>0</v>
      </c>
      <c r="I28" s="225" cm="1">
        <f t="array" ref="I28">G28+G28*H28%</f>
        <v>0</v>
      </c>
      <c r="J28" s="226" cm="1">
        <f t="array" ref="J28">IF(OR($J$2="",$J$2=0),0,I28/$J$2)</f>
        <v>0</v>
      </c>
      <c r="K28" s="205"/>
      <c r="L28" s="192"/>
      <c r="M28" s="192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93"/>
    </row>
    <row r="29" ht="18" customHeight="1">
      <c r="A29" s="184"/>
      <c r="B29" t="s" s="218">
        <v>132</v>
      </c>
      <c r="C29" t="s" s="219">
        <v>133</v>
      </c>
      <c r="D29" s="220">
        <v>1</v>
      </c>
      <c r="E29" s="221">
        <v>1</v>
      </c>
      <c r="F29" s="222"/>
      <c r="G29" s="223" cm="1">
        <f t="array" ref="G29">D29*E29*F29</f>
        <v>0</v>
      </c>
      <c r="H29" s="224" cm="1">
        <f t="array" ref="H29">$H$2</f>
        <v>0</v>
      </c>
      <c r="I29" s="225" cm="1">
        <f t="array" ref="I29">G29+G29*H29%</f>
        <v>0</v>
      </c>
      <c r="J29" s="226" cm="1">
        <f t="array" ref="J29">IF(OR($J$2="",$J$2=0),0,I29/$J$2)</f>
        <v>0</v>
      </c>
      <c r="K29" s="205"/>
      <c r="L29" s="192"/>
      <c r="M29" s="192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93"/>
    </row>
    <row r="30" ht="18" customHeight="1">
      <c r="A30" s="184"/>
      <c r="B30" t="s" s="218">
        <v>134</v>
      </c>
      <c r="C30" t="s" s="219">
        <v>135</v>
      </c>
      <c r="D30" s="220">
        <v>1</v>
      </c>
      <c r="E30" s="221">
        <v>1</v>
      </c>
      <c r="F30" s="222"/>
      <c r="G30" s="223" cm="1">
        <f t="array" ref="G30">D30*E30*F30</f>
        <v>0</v>
      </c>
      <c r="H30" s="224" cm="1">
        <f t="array" ref="H30">$H$2</f>
        <v>0</v>
      </c>
      <c r="I30" s="225" cm="1">
        <f t="array" ref="I30">G30+G30*H30%</f>
        <v>0</v>
      </c>
      <c r="J30" s="226" cm="1">
        <f t="array" ref="J30">IF(OR($J$2="",$J$2=0),0,I30/$J$2)</f>
        <v>0</v>
      </c>
      <c r="K30" s="205"/>
      <c r="L30" s="192"/>
      <c r="M30" s="192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93"/>
    </row>
    <row r="31" ht="18" customHeight="1">
      <c r="A31" s="184"/>
      <c r="B31" t="s" s="218">
        <v>136</v>
      </c>
      <c r="C31" t="s" s="219">
        <v>136</v>
      </c>
      <c r="D31" s="220">
        <v>1</v>
      </c>
      <c r="E31" s="221">
        <v>1</v>
      </c>
      <c r="F31" s="222"/>
      <c r="G31" s="223" cm="1">
        <f t="array" ref="G31">D31*E31*F31</f>
        <v>0</v>
      </c>
      <c r="H31" s="224" cm="1">
        <f t="array" ref="H31">$H$2</f>
        <v>0</v>
      </c>
      <c r="I31" s="225" cm="1">
        <f t="array" ref="I31">G31+G31*H31%</f>
        <v>0</v>
      </c>
      <c r="J31" s="226" cm="1">
        <f t="array" ref="J31">IF(OR($J$2="",$J$2=0),0,I31/$J$2)</f>
        <v>0</v>
      </c>
      <c r="K31" s="205"/>
      <c r="L31" s="192"/>
      <c r="M31" s="192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93"/>
    </row>
    <row r="32" ht="18" customHeight="1">
      <c r="A32" s="184"/>
      <c r="B32" s="262"/>
      <c r="C32" s="263"/>
      <c r="D32" s="264"/>
      <c r="E32" s="264"/>
      <c r="F32" s="265"/>
      <c r="G32" s="266"/>
      <c r="H32" s="267"/>
      <c r="I32" s="225"/>
      <c r="J32" s="268"/>
      <c r="K32" s="205"/>
      <c r="L32" s="192"/>
      <c r="M32" s="192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93"/>
    </row>
    <row r="33" ht="18" customHeight="1">
      <c r="A33" s="184"/>
      <c r="B33" t="s" s="218">
        <v>146</v>
      </c>
      <c r="C33" t="s" s="219">
        <v>147</v>
      </c>
      <c r="D33" s="220">
        <v>1</v>
      </c>
      <c r="E33" s="221">
        <v>1</v>
      </c>
      <c r="F33" s="222"/>
      <c r="G33" s="223" cm="1">
        <f t="array" ref="G33">D33*E33*F33</f>
        <v>0</v>
      </c>
      <c r="H33" s="224" cm="1">
        <f t="array" ref="H33">$H$2</f>
        <v>0</v>
      </c>
      <c r="I33" s="225" cm="1">
        <f t="array" ref="I33">G33+G33*H33%</f>
        <v>0</v>
      </c>
      <c r="J33" s="226" cm="1">
        <f t="array" ref="J33">IF(OR($J$2="",$J$2=0),0,I33/$J$2)</f>
        <v>0</v>
      </c>
      <c r="K33" s="205"/>
      <c r="L33" s="192"/>
      <c r="M33" s="192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93"/>
    </row>
    <row r="34" ht="18" customHeight="1">
      <c r="A34" s="184"/>
      <c r="B34" t="s" s="218">
        <v>148</v>
      </c>
      <c r="C34" t="s" s="219">
        <v>149</v>
      </c>
      <c r="D34" s="220">
        <v>1</v>
      </c>
      <c r="E34" s="221">
        <v>1</v>
      </c>
      <c r="F34" s="222"/>
      <c r="G34" s="223" cm="1">
        <f t="array" ref="G34">D34*E34*F34</f>
        <v>0</v>
      </c>
      <c r="H34" s="224" cm="1">
        <f t="array" ref="H34">$H$2</f>
        <v>0</v>
      </c>
      <c r="I34" s="225" cm="1">
        <f t="array" ref="I34">G34+G34*H34%</f>
        <v>0</v>
      </c>
      <c r="J34" s="226" cm="1">
        <f t="array" ref="J34">IF(OR($J$2="",$J$2=0),0,I34/$J$2)</f>
        <v>0</v>
      </c>
      <c r="K34" s="205"/>
      <c r="L34" s="192"/>
      <c r="M34" s="192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93"/>
    </row>
    <row r="35" ht="18" customHeight="1">
      <c r="A35" s="184"/>
      <c r="B35" t="s" s="218">
        <v>150</v>
      </c>
      <c r="C35" t="s" s="219">
        <v>151</v>
      </c>
      <c r="D35" s="220">
        <v>1</v>
      </c>
      <c r="E35" s="221">
        <v>1</v>
      </c>
      <c r="F35" s="222"/>
      <c r="G35" s="223" cm="1">
        <f t="array" ref="G35">D35*E35*F35</f>
        <v>0</v>
      </c>
      <c r="H35" s="224" cm="1">
        <f t="array" ref="H35">$H$2</f>
        <v>0</v>
      </c>
      <c r="I35" s="225" cm="1">
        <f t="array" ref="I35">G35+G35*H35%</f>
        <v>0</v>
      </c>
      <c r="J35" s="226" cm="1">
        <f t="array" ref="J35">IF(OR($J$2="",$J$2=0),0,I35/$J$2)</f>
        <v>0</v>
      </c>
      <c r="K35" s="205"/>
      <c r="L35" s="192"/>
      <c r="M35" s="192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93"/>
    </row>
    <row r="36" ht="18" customHeight="1">
      <c r="A36" s="184"/>
      <c r="B36" t="s" s="218">
        <v>152</v>
      </c>
      <c r="C36" t="s" s="219">
        <v>152</v>
      </c>
      <c r="D36" s="220">
        <v>1</v>
      </c>
      <c r="E36" s="221">
        <v>1</v>
      </c>
      <c r="F36" s="222"/>
      <c r="G36" s="223" cm="1">
        <f t="array" ref="G36">D36*E36*F36</f>
        <v>0</v>
      </c>
      <c r="H36" s="224" cm="1">
        <f t="array" ref="H36">$H$2</f>
        <v>0</v>
      </c>
      <c r="I36" s="225" cm="1">
        <f t="array" ref="I36">G36+G36*H36%</f>
        <v>0</v>
      </c>
      <c r="J36" s="226" cm="1">
        <f t="array" ref="J36">IF(OR($J$2="",$J$2=0),0,I36/$J$2)</f>
        <v>0</v>
      </c>
      <c r="K36" s="205"/>
      <c r="L36" s="192"/>
      <c r="M36" s="192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93"/>
    </row>
    <row r="37" ht="18" customHeight="1">
      <c r="A37" s="184"/>
      <c r="B37" t="s" s="227">
        <v>153</v>
      </c>
      <c r="C37" t="s" s="228">
        <v>154</v>
      </c>
      <c r="D37" s="229">
        <v>1</v>
      </c>
      <c r="E37" s="230">
        <v>1</v>
      </c>
      <c r="F37" s="231"/>
      <c r="G37" s="232" cm="1">
        <f t="array" ref="G37">D37*E37*F37</f>
        <v>0</v>
      </c>
      <c r="H37" s="233" cm="1">
        <f t="array" ref="H37">$H$2</f>
        <v>0</v>
      </c>
      <c r="I37" s="234" cm="1">
        <f t="array" ref="I37">G37+G37*H37%</f>
        <v>0</v>
      </c>
      <c r="J37" s="235" cm="1">
        <f t="array" ref="J37">IF(OR($J$2="",$J$2=0),0,I37/$J$2)</f>
        <v>0</v>
      </c>
      <c r="K37" s="205"/>
      <c r="L37" s="192"/>
      <c r="M37" s="192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93"/>
    </row>
    <row r="38" ht="8" customHeight="1">
      <c r="A38" s="184"/>
      <c r="B38" s="236"/>
      <c r="C38" s="237"/>
      <c r="D38" s="238"/>
      <c r="E38" s="238"/>
      <c r="F38" s="239"/>
      <c r="G38" s="240"/>
      <c r="H38" s="241"/>
      <c r="I38" s="242"/>
      <c r="J38" s="243"/>
      <c r="K38" s="205"/>
      <c r="L38" s="192"/>
      <c r="M38" s="192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93"/>
    </row>
    <row r="39" ht="15.75" customHeight="1">
      <c r="A39" s="193"/>
      <c r="B39" s="244"/>
      <c r="C39" s="245"/>
      <c r="D39" s="246"/>
      <c r="E39" s="247"/>
      <c r="F39" s="248"/>
      <c r="G39" s="249"/>
      <c r="H39" s="250"/>
      <c r="I39" s="251"/>
      <c r="J39" s="252"/>
      <c r="K39" s="195"/>
      <c r="L39" s="192"/>
      <c r="M39" s="192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93"/>
    </row>
    <row r="40" ht="21" customHeight="1">
      <c r="A40" s="206"/>
      <c r="B40" t="s" s="15">
        <v>155</v>
      </c>
      <c r="C40" s="253"/>
      <c r="D40" s="254"/>
      <c r="E40" s="255"/>
      <c r="F40" s="256"/>
      <c r="G40" s="257"/>
      <c r="H40" s="258"/>
      <c r="I40" s="259"/>
      <c r="J40" s="260"/>
      <c r="K40" s="207"/>
      <c r="L40" s="192"/>
      <c r="M40" s="192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93"/>
    </row>
    <row r="41" ht="18" customHeight="1">
      <c r="A41" s="184"/>
      <c r="B41" t="s" s="208">
        <v>156</v>
      </c>
      <c r="C41" t="s" s="209">
        <v>156</v>
      </c>
      <c r="D41" s="210">
        <v>1</v>
      </c>
      <c r="E41" s="261">
        <v>1</v>
      </c>
      <c r="F41" s="212"/>
      <c r="G41" s="213" cm="1">
        <f t="array" ref="G41">D41*E41*F41</f>
        <v>0</v>
      </c>
      <c r="H41" s="214" cm="1">
        <f t="array" ref="H41">$H$2</f>
        <v>0</v>
      </c>
      <c r="I41" s="215" cm="1">
        <f t="array" ref="I41">G41+G41*H41%</f>
        <v>0</v>
      </c>
      <c r="J41" s="216" cm="1">
        <f t="array" ref="J41">IF(OR($J$2="",$J$2=0),0,I41/$J$2)</f>
        <v>0</v>
      </c>
      <c r="K41" s="205"/>
      <c r="L41" s="192"/>
      <c r="M41" s="192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93"/>
    </row>
    <row r="42" ht="18" customHeight="1">
      <c r="A42" s="184"/>
      <c r="B42" t="s" s="218">
        <v>157</v>
      </c>
      <c r="C42" t="s" s="219">
        <v>157</v>
      </c>
      <c r="D42" s="220">
        <v>1</v>
      </c>
      <c r="E42" s="221">
        <v>1</v>
      </c>
      <c r="F42" s="222"/>
      <c r="G42" s="223" cm="1">
        <f t="array" ref="G42">D42*E42*F42</f>
        <v>0</v>
      </c>
      <c r="H42" s="224" cm="1">
        <f t="array" ref="H42">$H$2</f>
        <v>0</v>
      </c>
      <c r="I42" s="225" cm="1">
        <f t="array" ref="I42">G42+G42*H42%</f>
        <v>0</v>
      </c>
      <c r="J42" s="226" cm="1">
        <f t="array" ref="J42">IF(OR($J$2="",$J$2=0),0,I42/$J$2)</f>
        <v>0</v>
      </c>
      <c r="K42" s="191"/>
      <c r="L42" s="192"/>
      <c r="M42" s="192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93"/>
    </row>
    <row r="43" ht="18" customHeight="1">
      <c r="A43" s="184"/>
      <c r="B43" t="s" s="218">
        <v>137</v>
      </c>
      <c r="C43" t="s" s="219">
        <v>138</v>
      </c>
      <c r="D43" s="220">
        <v>1</v>
      </c>
      <c r="E43" s="221">
        <v>1</v>
      </c>
      <c r="F43" s="222"/>
      <c r="G43" s="223" cm="1">
        <f t="array" ref="G43">D43*E43*F43</f>
        <v>0</v>
      </c>
      <c r="H43" s="224" cm="1">
        <f t="array" ref="H43">$H$2</f>
        <v>0</v>
      </c>
      <c r="I43" s="225" cm="1">
        <f t="array" ref="I43">G43+G43*H43%</f>
        <v>0</v>
      </c>
      <c r="J43" s="226" cm="1">
        <f t="array" ref="J43">IF(OR($J$2="",$J$2=0),0,I43/$J$2)</f>
        <v>0</v>
      </c>
      <c r="K43" s="205"/>
      <c r="L43" s="192"/>
      <c r="M43" s="192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93"/>
    </row>
    <row r="44" ht="18" customHeight="1">
      <c r="A44" s="184"/>
      <c r="B44" t="s" s="218">
        <v>158</v>
      </c>
      <c r="C44" t="s" s="219">
        <v>159</v>
      </c>
      <c r="D44" s="220">
        <v>1</v>
      </c>
      <c r="E44" s="221">
        <v>1</v>
      </c>
      <c r="F44" s="222"/>
      <c r="G44" s="223" cm="1">
        <f t="array" ref="G44">D44*E44*F44</f>
        <v>0</v>
      </c>
      <c r="H44" s="224" cm="1">
        <f t="array" ref="H44">$H$2</f>
        <v>0</v>
      </c>
      <c r="I44" s="225" cm="1">
        <f t="array" ref="I44">G44+G44*H44%</f>
        <v>0</v>
      </c>
      <c r="J44" s="226" cm="1">
        <f t="array" ref="J44">IF(OR($J$2="",$J$2=0),0,I44/$J$2)</f>
        <v>0</v>
      </c>
      <c r="K44" s="205"/>
      <c r="L44" s="192"/>
      <c r="M44" s="192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93"/>
    </row>
    <row r="45" ht="18" customHeight="1">
      <c r="A45" s="184"/>
      <c r="B45" t="s" s="218">
        <v>132</v>
      </c>
      <c r="C45" t="s" s="219">
        <v>133</v>
      </c>
      <c r="D45" s="220">
        <v>1</v>
      </c>
      <c r="E45" s="221">
        <v>1</v>
      </c>
      <c r="F45" s="222"/>
      <c r="G45" s="223" cm="1">
        <f t="array" ref="G45">D45*E45*F45</f>
        <v>0</v>
      </c>
      <c r="H45" s="224" cm="1">
        <f t="array" ref="H45">$H$2</f>
        <v>0</v>
      </c>
      <c r="I45" s="225" cm="1">
        <f t="array" ref="I45">G45+G45*H45%</f>
        <v>0</v>
      </c>
      <c r="J45" s="226" cm="1">
        <f t="array" ref="J45">IF(OR($J$2="",$J$2=0),0,I45/$J$2)</f>
        <v>0</v>
      </c>
      <c r="K45" s="205"/>
      <c r="L45" s="192"/>
      <c r="M45" s="192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93"/>
    </row>
    <row r="46" ht="18" customHeight="1">
      <c r="A46" s="184"/>
      <c r="B46" s="262"/>
      <c r="C46" s="263"/>
      <c r="D46" s="264"/>
      <c r="E46" s="264"/>
      <c r="F46" s="265"/>
      <c r="G46" s="266"/>
      <c r="H46" s="267"/>
      <c r="I46" s="225"/>
      <c r="J46" s="268"/>
      <c r="K46" s="205"/>
      <c r="L46" s="192"/>
      <c r="M46" s="192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93"/>
    </row>
    <row r="47" ht="18" customHeight="1">
      <c r="A47" s="184"/>
      <c r="B47" t="s" s="218">
        <v>142</v>
      </c>
      <c r="C47" t="s" s="219">
        <v>129</v>
      </c>
      <c r="D47" s="220">
        <v>1</v>
      </c>
      <c r="E47" s="221">
        <v>1</v>
      </c>
      <c r="F47" s="222"/>
      <c r="G47" s="223" cm="1">
        <f t="array" ref="G47">D47*E47*F47</f>
        <v>0</v>
      </c>
      <c r="H47" s="224" cm="1">
        <f t="array" ref="H47">$H$2</f>
        <v>0</v>
      </c>
      <c r="I47" s="225" cm="1">
        <f t="array" ref="I47">G47+G47*H47%</f>
        <v>0</v>
      </c>
      <c r="J47" s="226" cm="1">
        <f t="array" ref="J47">IF(OR($J$2="",$J$2=0),0,I47/$J$2)</f>
        <v>0</v>
      </c>
      <c r="K47" s="205"/>
      <c r="L47" s="192"/>
      <c r="M47" s="192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93"/>
    </row>
    <row r="48" ht="18" customHeight="1">
      <c r="A48" s="184"/>
      <c r="B48" t="s" s="218">
        <v>130</v>
      </c>
      <c r="C48" t="s" s="219">
        <v>131</v>
      </c>
      <c r="D48" s="220">
        <v>1</v>
      </c>
      <c r="E48" s="221">
        <v>1</v>
      </c>
      <c r="F48" s="222"/>
      <c r="G48" s="223" cm="1">
        <f t="array" ref="G48">D48*E48*F48</f>
        <v>0</v>
      </c>
      <c r="H48" s="224" cm="1">
        <f t="array" ref="H48">$H$2</f>
        <v>0</v>
      </c>
      <c r="I48" s="225" cm="1">
        <f t="array" ref="I48">G48+G48*H48%</f>
        <v>0</v>
      </c>
      <c r="J48" s="226" cm="1">
        <f t="array" ref="J48">IF(OR($J$2="",$J$2=0),0,I48/$J$2)</f>
        <v>0</v>
      </c>
      <c r="K48" s="205"/>
      <c r="L48" s="192"/>
      <c r="M48" s="192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93"/>
    </row>
    <row r="49" ht="18" customHeight="1">
      <c r="A49" s="184"/>
      <c r="B49" t="s" s="218">
        <v>160</v>
      </c>
      <c r="C49" t="s" s="219">
        <v>161</v>
      </c>
      <c r="D49" s="220">
        <v>1</v>
      </c>
      <c r="E49" s="221">
        <v>1</v>
      </c>
      <c r="F49" s="222"/>
      <c r="G49" s="223" cm="1">
        <f t="array" ref="G49">D49*E49*F49</f>
        <v>0</v>
      </c>
      <c r="H49" s="224" cm="1">
        <f t="array" ref="H49">$H$2</f>
        <v>0</v>
      </c>
      <c r="I49" s="225" cm="1">
        <f t="array" ref="I49">G49+G49*H49%</f>
        <v>0</v>
      </c>
      <c r="J49" s="226" cm="1">
        <f t="array" ref="J49">IF(OR($J$2="",$J$2=0),0,I49/$J$2)</f>
        <v>0</v>
      </c>
      <c r="K49" s="205"/>
      <c r="L49" s="192"/>
      <c r="M49" s="192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93"/>
    </row>
    <row r="50" ht="18" customHeight="1">
      <c r="A50" s="184"/>
      <c r="B50" t="s" s="218">
        <v>162</v>
      </c>
      <c r="C50" t="s" s="219">
        <v>163</v>
      </c>
      <c r="D50" s="220">
        <v>1</v>
      </c>
      <c r="E50" s="221">
        <v>1</v>
      </c>
      <c r="F50" s="222"/>
      <c r="G50" s="223" cm="1">
        <f t="array" ref="G50">D50*E50*F50</f>
        <v>0</v>
      </c>
      <c r="H50" s="224" cm="1">
        <f t="array" ref="H50">$H$2</f>
        <v>0</v>
      </c>
      <c r="I50" s="225" cm="1">
        <f t="array" ref="I50">G50+G50*H50%</f>
        <v>0</v>
      </c>
      <c r="J50" s="226" cm="1">
        <f t="array" ref="J50">IF(OR($J$2="",$J$2=0),0,I50/$J$2)</f>
        <v>0</v>
      </c>
      <c r="K50" s="205"/>
      <c r="L50" s="192"/>
      <c r="M50" s="192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93"/>
    </row>
    <row r="51" ht="18" customHeight="1">
      <c r="A51" s="184"/>
      <c r="B51" t="s" s="227">
        <v>136</v>
      </c>
      <c r="C51" t="s" s="228">
        <v>136</v>
      </c>
      <c r="D51" s="229">
        <v>1</v>
      </c>
      <c r="E51" s="230">
        <v>1</v>
      </c>
      <c r="F51" s="231"/>
      <c r="G51" s="232" cm="1">
        <f t="array" ref="G51">D51*E51*F51</f>
        <v>0</v>
      </c>
      <c r="H51" s="233" cm="1">
        <f t="array" ref="H51">$H$2</f>
        <v>0</v>
      </c>
      <c r="I51" s="234" cm="1">
        <f t="array" ref="I51">G51+G51*H51%</f>
        <v>0</v>
      </c>
      <c r="J51" s="235" cm="1">
        <f t="array" ref="J51">IF(OR($J$2="",$J$2=0),0,I51/$J$2)</f>
        <v>0</v>
      </c>
      <c r="K51" s="205"/>
      <c r="L51" s="192"/>
      <c r="M51" s="192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93"/>
    </row>
    <row r="52" ht="8" customHeight="1">
      <c r="A52" s="184"/>
      <c r="B52" s="236"/>
      <c r="C52" s="237"/>
      <c r="D52" s="238"/>
      <c r="E52" s="238"/>
      <c r="F52" s="239"/>
      <c r="G52" s="240"/>
      <c r="H52" s="241"/>
      <c r="I52" s="242"/>
      <c r="J52" s="243"/>
      <c r="K52" s="205"/>
      <c r="L52" s="192"/>
      <c r="M52" s="192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93"/>
    </row>
    <row r="53" ht="15.75" customHeight="1">
      <c r="A53" s="193"/>
      <c r="B53" s="244"/>
      <c r="C53" s="244"/>
      <c r="D53" s="269"/>
      <c r="E53" s="247"/>
      <c r="F53" s="248"/>
      <c r="G53" s="249"/>
      <c r="H53" s="250"/>
      <c r="I53" s="251"/>
      <c r="J53" s="252"/>
      <c r="K53" s="195"/>
      <c r="L53" s="192"/>
      <c r="M53" s="192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93"/>
    </row>
    <row r="54" ht="21" customHeight="1">
      <c r="A54" s="206"/>
      <c r="B54" t="s" s="15">
        <v>164</v>
      </c>
      <c r="C54" s="253"/>
      <c r="D54" s="254"/>
      <c r="E54" s="255"/>
      <c r="F54" s="256"/>
      <c r="G54" s="257"/>
      <c r="H54" s="258"/>
      <c r="I54" s="259"/>
      <c r="J54" s="260"/>
      <c r="K54" s="207"/>
      <c r="L54" s="192"/>
      <c r="M54" s="192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93"/>
    </row>
    <row r="55" ht="18" customHeight="1">
      <c r="A55" s="184"/>
      <c r="B55" t="s" s="208">
        <v>165</v>
      </c>
      <c r="C55" t="s" s="209">
        <v>166</v>
      </c>
      <c r="D55" s="210">
        <v>1</v>
      </c>
      <c r="E55" s="261">
        <v>1</v>
      </c>
      <c r="F55" s="270"/>
      <c r="G55" s="271" cm="1">
        <f t="array" ref="G55">D55*E55*F55</f>
        <v>0</v>
      </c>
      <c r="H55" s="214" cm="1">
        <f t="array" ref="H55">$H$2</f>
        <v>0</v>
      </c>
      <c r="I55" s="215" cm="1">
        <f t="array" ref="I55">G55+G55*H55%</f>
        <v>0</v>
      </c>
      <c r="J55" s="216" cm="1">
        <f t="array" ref="J55">IF(OR($J$2="",$J$2=0),0,I55/$J$2)</f>
        <v>0</v>
      </c>
      <c r="K55" s="205"/>
      <c r="L55" s="192"/>
      <c r="M55" s="192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93"/>
    </row>
    <row r="56" ht="18" customHeight="1">
      <c r="A56" s="184"/>
      <c r="B56" t="s" s="218">
        <v>167</v>
      </c>
      <c r="C56" t="s" s="219">
        <v>168</v>
      </c>
      <c r="D56" s="220">
        <v>1</v>
      </c>
      <c r="E56" s="221">
        <v>1</v>
      </c>
      <c r="F56" s="272"/>
      <c r="G56" s="273" cm="1">
        <f t="array" ref="G56">D56*E56*F56</f>
        <v>0</v>
      </c>
      <c r="H56" s="224" cm="1">
        <f t="array" ref="H56">$H$2</f>
        <v>0</v>
      </c>
      <c r="I56" s="225" cm="1">
        <f t="array" ref="I56">G56+G56*H56%</f>
        <v>0</v>
      </c>
      <c r="J56" s="226" cm="1">
        <f t="array" ref="J56">IF(OR($J$2="",$J$2=0),0,I56/$J$2)</f>
        <v>0</v>
      </c>
      <c r="K56" s="205"/>
      <c r="L56" s="192"/>
      <c r="M56" s="192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93"/>
    </row>
    <row r="57" ht="18" customHeight="1">
      <c r="A57" s="184"/>
      <c r="B57" t="s" s="218">
        <v>169</v>
      </c>
      <c r="C57" t="s" s="219">
        <v>170</v>
      </c>
      <c r="D57" s="220">
        <v>1</v>
      </c>
      <c r="E57" s="221">
        <v>1</v>
      </c>
      <c r="F57" s="272"/>
      <c r="G57" s="273" cm="1">
        <f t="array" ref="G57">D57*E57*F57</f>
        <v>0</v>
      </c>
      <c r="H57" s="224" cm="1">
        <f t="array" ref="H57">$H$2</f>
        <v>0</v>
      </c>
      <c r="I57" s="225" cm="1">
        <f t="array" ref="I57">G57+G57*H57%</f>
        <v>0</v>
      </c>
      <c r="J57" s="226" cm="1">
        <f t="array" ref="J57">IF(OR($J$2="",$J$2=0),0,I57/$J$2)</f>
        <v>0</v>
      </c>
      <c r="K57" s="205"/>
      <c r="L57" s="192"/>
      <c r="M57" s="192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93"/>
    </row>
    <row r="58" ht="18" customHeight="1">
      <c r="A58" s="184"/>
      <c r="B58" t="s" s="218">
        <v>171</v>
      </c>
      <c r="C58" t="s" s="219">
        <v>172</v>
      </c>
      <c r="D58" s="220">
        <v>1</v>
      </c>
      <c r="E58" s="221">
        <v>1</v>
      </c>
      <c r="F58" s="272"/>
      <c r="G58" s="273" cm="1">
        <f t="array" ref="G58">D58*E58*F58</f>
        <v>0</v>
      </c>
      <c r="H58" s="224" cm="1">
        <f t="array" ref="H58">$H$2</f>
        <v>0</v>
      </c>
      <c r="I58" s="225" cm="1">
        <f t="array" ref="I58">G58+G58*H58%</f>
        <v>0</v>
      </c>
      <c r="J58" s="226" cm="1">
        <f t="array" ref="J58">IF(OR($J$2="",$J$2=0),0,I58/$J$2)</f>
        <v>0</v>
      </c>
      <c r="K58" s="205"/>
      <c r="L58" s="192"/>
      <c r="M58" s="192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93"/>
    </row>
    <row r="59" ht="18" customHeight="1">
      <c r="A59" s="184"/>
      <c r="B59" t="s" s="218">
        <v>173</v>
      </c>
      <c r="C59" t="s" s="219">
        <v>174</v>
      </c>
      <c r="D59" s="220">
        <v>1</v>
      </c>
      <c r="E59" s="221">
        <v>1</v>
      </c>
      <c r="F59" s="272"/>
      <c r="G59" s="273" cm="1">
        <f t="array" ref="G59">D59*E59*F59</f>
        <v>0</v>
      </c>
      <c r="H59" s="224" cm="1">
        <f t="array" ref="H59">$H$2</f>
        <v>0</v>
      </c>
      <c r="I59" s="225" cm="1">
        <f t="array" ref="I59">G59+G59*H59%</f>
        <v>0</v>
      </c>
      <c r="J59" s="226" cm="1">
        <f t="array" ref="J59">IF(OR($J$2="",$J$2=0),0,I59/$J$2)</f>
        <v>0</v>
      </c>
      <c r="K59" s="274"/>
      <c r="L59" s="192"/>
      <c r="M59" s="192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93"/>
    </row>
    <row r="60" ht="18" customHeight="1">
      <c r="A60" s="184"/>
      <c r="B60" s="275"/>
      <c r="C60" s="276"/>
      <c r="D60" s="264"/>
      <c r="E60" s="264"/>
      <c r="F60" s="277"/>
      <c r="G60" s="278"/>
      <c r="H60" s="267"/>
      <c r="I60" s="225"/>
      <c r="J60" s="268"/>
      <c r="K60" s="205"/>
      <c r="L60" s="192"/>
      <c r="M60" s="192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93"/>
    </row>
    <row r="61" ht="18" customHeight="1">
      <c r="A61" s="184"/>
      <c r="B61" s="279"/>
      <c r="C61" s="280"/>
      <c r="D61" s="220">
        <v>1</v>
      </c>
      <c r="E61" s="221">
        <v>1</v>
      </c>
      <c r="F61" s="272"/>
      <c r="G61" s="273" cm="1">
        <f t="array" ref="G61">D61*E61*F61</f>
        <v>0</v>
      </c>
      <c r="H61" s="224" cm="1">
        <f t="array" ref="H61">$H$2</f>
        <v>0</v>
      </c>
      <c r="I61" s="225" cm="1">
        <f t="array" ref="I61">G61+G61*H61%</f>
        <v>0</v>
      </c>
      <c r="J61" s="226" cm="1">
        <f t="array" ref="J61">IF(OR($J$2="",$J$2=0),0,I61/$J$2)</f>
        <v>0</v>
      </c>
      <c r="K61" s="205"/>
      <c r="L61" s="192"/>
      <c r="M61" s="192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93"/>
    </row>
    <row r="62" ht="18" customHeight="1">
      <c r="A62" s="184"/>
      <c r="B62" s="279"/>
      <c r="C62" s="280"/>
      <c r="D62" s="220">
        <v>1</v>
      </c>
      <c r="E62" s="221">
        <v>1</v>
      </c>
      <c r="F62" s="272"/>
      <c r="G62" s="273" cm="1">
        <f t="array" ref="G62">D62*E62*F62</f>
        <v>0</v>
      </c>
      <c r="H62" s="224" cm="1">
        <f t="array" ref="H62">$H$2</f>
        <v>0</v>
      </c>
      <c r="I62" s="225" cm="1">
        <f t="array" ref="I62">G62+G62*H62%</f>
        <v>0</v>
      </c>
      <c r="J62" s="226" cm="1">
        <f t="array" ref="J62">IF(OR($J$2="",$J$2=0),0,I62/$J$2)</f>
        <v>0</v>
      </c>
      <c r="K62" s="205"/>
      <c r="L62" s="192"/>
      <c r="M62" s="192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93"/>
    </row>
    <row r="63" ht="18" customHeight="1">
      <c r="A63" s="184"/>
      <c r="B63" s="279"/>
      <c r="C63" s="280"/>
      <c r="D63" s="220">
        <v>1</v>
      </c>
      <c r="E63" s="221">
        <v>1</v>
      </c>
      <c r="F63" s="272"/>
      <c r="G63" s="273" cm="1">
        <f t="array" ref="G63">D63*E63*F63</f>
        <v>0</v>
      </c>
      <c r="H63" s="224" cm="1">
        <f t="array" ref="H63">$H$2</f>
        <v>0</v>
      </c>
      <c r="I63" s="225" cm="1">
        <f t="array" ref="I63">G63+G63*H63%</f>
        <v>0</v>
      </c>
      <c r="J63" s="226" cm="1">
        <f t="array" ref="J63">IF(OR($J$2="",$J$2=0),0,I63/$J$2)</f>
        <v>0</v>
      </c>
      <c r="K63" s="205"/>
      <c r="L63" s="192"/>
      <c r="M63" s="192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93"/>
    </row>
    <row r="64" ht="18" customHeight="1">
      <c r="A64" s="184"/>
      <c r="B64" s="279"/>
      <c r="C64" s="280"/>
      <c r="D64" s="220">
        <v>1</v>
      </c>
      <c r="E64" s="221">
        <v>1</v>
      </c>
      <c r="F64" s="272"/>
      <c r="G64" s="273" cm="1">
        <f t="array" ref="G64">D64*E64*F64</f>
        <v>0</v>
      </c>
      <c r="H64" s="224" cm="1">
        <f t="array" ref="H64">$H$2</f>
        <v>0</v>
      </c>
      <c r="I64" s="225" cm="1">
        <f t="array" ref="I64">G64+G64*H64%</f>
        <v>0</v>
      </c>
      <c r="J64" s="226" cm="1">
        <f t="array" ref="J64">IF(OR($J$2="",$J$2=0),0,I64/$J$2)</f>
        <v>0</v>
      </c>
      <c r="K64" s="205"/>
      <c r="L64" s="192"/>
      <c r="M64" s="192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93"/>
    </row>
    <row r="65" ht="18" customHeight="1">
      <c r="A65" s="184"/>
      <c r="B65" s="279"/>
      <c r="C65" s="280"/>
      <c r="D65" s="220">
        <v>1</v>
      </c>
      <c r="E65" s="221">
        <v>1</v>
      </c>
      <c r="F65" s="272"/>
      <c r="G65" s="273" cm="1">
        <f t="array" ref="G65">D65*E65*F65</f>
        <v>0</v>
      </c>
      <c r="H65" s="224" cm="1">
        <f t="array" ref="H65">$H$2</f>
        <v>0</v>
      </c>
      <c r="I65" s="225" cm="1">
        <f t="array" ref="I65">G65+G65*H65%</f>
        <v>0</v>
      </c>
      <c r="J65" s="226" cm="1">
        <f t="array" ref="J65">IF(OR($J$2="",$J$2=0),0,I65/$J$2)</f>
        <v>0</v>
      </c>
      <c r="K65" s="205"/>
      <c r="L65" s="192"/>
      <c r="M65" s="192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93"/>
    </row>
    <row r="66" ht="18" customHeight="1">
      <c r="A66" s="184"/>
      <c r="B66" s="279"/>
      <c r="C66" s="280"/>
      <c r="D66" s="220">
        <v>1</v>
      </c>
      <c r="E66" s="221">
        <v>1</v>
      </c>
      <c r="F66" s="272"/>
      <c r="G66" s="273" cm="1">
        <f t="array" ref="G66">D66*E66*F66</f>
        <v>0</v>
      </c>
      <c r="H66" s="224" cm="1">
        <f t="array" ref="H66">$H$2</f>
        <v>0</v>
      </c>
      <c r="I66" s="225" cm="1">
        <f t="array" ref="I66">G66+G66*H66%</f>
        <v>0</v>
      </c>
      <c r="J66" s="226" cm="1">
        <f t="array" ref="J66">IF(OR($J$2="",$J$2=0),0,I66/$J$2)</f>
        <v>0</v>
      </c>
      <c r="K66" s="205"/>
      <c r="L66" s="192"/>
      <c r="M66" s="192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93"/>
    </row>
    <row r="67" ht="18" customHeight="1">
      <c r="A67" s="184"/>
      <c r="B67" s="279"/>
      <c r="C67" s="280"/>
      <c r="D67" s="220">
        <v>1</v>
      </c>
      <c r="E67" s="221">
        <v>1</v>
      </c>
      <c r="F67" s="272"/>
      <c r="G67" s="273" cm="1">
        <f t="array" ref="G67">D67*E67*F67</f>
        <v>0</v>
      </c>
      <c r="H67" s="224" cm="1">
        <f t="array" ref="H67">$H$2</f>
        <v>0</v>
      </c>
      <c r="I67" s="225" cm="1">
        <f t="array" ref="I67">G67+G67*H67%</f>
        <v>0</v>
      </c>
      <c r="J67" s="226" cm="1">
        <f t="array" ref="J67">IF(OR($J$2="",$J$2=0),0,I67/$J$2)</f>
        <v>0</v>
      </c>
      <c r="K67" s="205"/>
      <c r="L67" s="192"/>
      <c r="M67" s="192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93"/>
    </row>
    <row r="68" ht="18" customHeight="1">
      <c r="A68" s="184"/>
      <c r="B68" s="281"/>
      <c r="C68" s="282"/>
      <c r="D68" s="229">
        <v>1</v>
      </c>
      <c r="E68" s="230">
        <v>1</v>
      </c>
      <c r="F68" s="283"/>
      <c r="G68" s="284" cm="1">
        <f t="array" ref="G68">D68*E68*F68</f>
        <v>0</v>
      </c>
      <c r="H68" s="233" cm="1">
        <f t="array" ref="H68">$H$2</f>
        <v>0</v>
      </c>
      <c r="I68" s="234" cm="1">
        <f t="array" ref="I68">G68+G68*H68%</f>
        <v>0</v>
      </c>
      <c r="J68" s="235" cm="1">
        <f t="array" ref="J68">IF(OR($J$2="",$J$2=0),0,I68/$J$2)</f>
        <v>0</v>
      </c>
      <c r="K68" s="205"/>
      <c r="L68" s="192"/>
      <c r="M68" s="192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93"/>
    </row>
    <row r="69" ht="8" customHeight="1">
      <c r="A69" s="184"/>
      <c r="B69" s="285"/>
      <c r="C69" s="286"/>
      <c r="D69" s="287"/>
      <c r="E69" s="288"/>
      <c r="F69" s="289"/>
      <c r="G69" s="290"/>
      <c r="H69" s="291"/>
      <c r="I69" s="292"/>
      <c r="J69" s="293"/>
      <c r="K69" s="205"/>
      <c r="L69" s="192"/>
      <c r="M69" s="192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93"/>
    </row>
    <row r="70" ht="15.75" customHeight="1">
      <c r="A70" s="193"/>
      <c r="B70" s="294"/>
      <c r="C70" s="294"/>
      <c r="D70" s="269"/>
      <c r="E70" s="247"/>
      <c r="F70" s="248"/>
      <c r="G70" s="249"/>
      <c r="H70" s="250"/>
      <c r="I70" s="251"/>
      <c r="J70" s="252"/>
      <c r="K70" s="195"/>
      <c r="L70" s="192"/>
      <c r="M70" s="192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93"/>
    </row>
    <row r="71" ht="27" customHeight="1">
      <c r="A71" s="193"/>
      <c r="B71" s="295"/>
      <c r="C71" s="296"/>
      <c r="D71" t="s" s="297">
        <v>175</v>
      </c>
      <c r="E71" s="16"/>
      <c r="F71" s="17"/>
      <c r="G71" s="298" cm="1">
        <f t="array" ref="G71">SUM(G8:G68)</f>
        <v>0</v>
      </c>
      <c r="H71" s="299" cm="1">
        <f t="array" ref="H71">AVERAGE(H8:H68)</f>
        <v>0</v>
      </c>
      <c r="I71" s="300" cm="1">
        <f t="array" ref="I71">SUM(I8:I68)</f>
        <v>0</v>
      </c>
      <c r="J71" s="301" cm="1">
        <f t="array" ref="J71">IF(OR($J$2="",$J$2=0),0,I71/$J$2)</f>
        <v>0</v>
      </c>
      <c r="K71" s="205"/>
      <c r="L71" s="192"/>
      <c r="M71" s="192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93"/>
    </row>
    <row r="72" ht="15.75" customHeight="1">
      <c r="A72" s="193"/>
      <c r="B72" s="173"/>
      <c r="C72" s="302"/>
      <c r="D72" s="303"/>
      <c r="E72" s="304"/>
      <c r="F72" s="305"/>
      <c r="G72" s="306"/>
      <c r="H72" s="307"/>
      <c r="I72" s="308"/>
      <c r="J72" s="309"/>
      <c r="K72" s="195"/>
      <c r="L72" s="192"/>
      <c r="M72" s="192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93"/>
    </row>
    <row r="73" ht="21.75" customHeight="1">
      <c r="A73" s="196"/>
      <c r="B73" t="s" s="310">
        <v>176</v>
      </c>
      <c r="C73" s="311"/>
      <c r="D73" s="312"/>
      <c r="E73" s="313"/>
      <c r="F73" s="314"/>
      <c r="G73" s="315"/>
      <c r="H73" s="316"/>
      <c r="I73" s="316"/>
      <c r="J73" s="316"/>
      <c r="K73" s="198"/>
      <c r="L73" s="192"/>
      <c r="M73" s="192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93"/>
    </row>
    <row r="74" ht="15.75" customHeight="1">
      <c r="A74" s="199"/>
      <c r="B74" s="317"/>
      <c r="C74" s="317"/>
      <c r="D74" s="318"/>
      <c r="E74" s="319"/>
      <c r="F74" s="320"/>
      <c r="G74" s="321"/>
      <c r="H74" s="322"/>
      <c r="I74" s="323"/>
      <c r="J74" s="324"/>
      <c r="K74" s="195"/>
      <c r="L74" s="192"/>
      <c r="M74" s="192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93"/>
    </row>
    <row r="75" ht="27.75" customHeight="1">
      <c r="A75" s="325"/>
      <c r="B75" t="s" s="201">
        <v>118</v>
      </c>
      <c r="C75" t="s" s="202">
        <v>119</v>
      </c>
      <c r="D75" t="s" s="202">
        <v>120</v>
      </c>
      <c r="E75" t="s" s="202">
        <v>121</v>
      </c>
      <c r="F75" t="s" s="202">
        <v>122</v>
      </c>
      <c r="G75" t="s" s="202">
        <v>123</v>
      </c>
      <c r="H75" t="s" s="202">
        <v>124</v>
      </c>
      <c r="I75" t="s" s="202">
        <v>123</v>
      </c>
      <c r="J75" t="s" s="204">
        <v>123</v>
      </c>
      <c r="K75" s="326"/>
      <c r="L75" s="327"/>
      <c r="M75" s="327"/>
      <c r="N75" s="328"/>
      <c r="O75" s="328"/>
      <c r="P75" s="328"/>
      <c r="Q75" s="328"/>
      <c r="R75" s="328"/>
      <c r="S75" s="328"/>
      <c r="T75" s="328"/>
      <c r="U75" s="328"/>
      <c r="V75" s="328"/>
      <c r="W75" s="328"/>
      <c r="X75" s="328"/>
      <c r="Y75" s="328"/>
      <c r="Z75" s="329"/>
    </row>
    <row r="76" ht="15.75" customHeight="1">
      <c r="A76" s="199"/>
      <c r="B76" s="330"/>
      <c r="C76" s="330"/>
      <c r="D76" s="331"/>
      <c r="E76" s="332"/>
      <c r="F76" s="333"/>
      <c r="G76" s="334"/>
      <c r="H76" s="335"/>
      <c r="I76" s="336"/>
      <c r="J76" s="337"/>
      <c r="K76" s="195"/>
      <c r="L76" s="192"/>
      <c r="M76" s="192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93"/>
    </row>
    <row r="77" ht="21" customHeight="1">
      <c r="A77" s="206"/>
      <c r="B77" t="s" s="338">
        <v>177</v>
      </c>
      <c r="C77" s="339"/>
      <c r="D77" s="340"/>
      <c r="E77" s="341"/>
      <c r="F77" s="342"/>
      <c r="G77" s="343"/>
      <c r="H77" s="344"/>
      <c r="I77" s="345"/>
      <c r="J77" s="346"/>
      <c r="K77" s="207"/>
      <c r="L77" s="192"/>
      <c r="M77" s="192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93"/>
    </row>
    <row r="78" ht="18" customHeight="1">
      <c r="A78" s="184"/>
      <c r="B78" t="s" s="347">
        <v>178</v>
      </c>
      <c r="C78" t="s" s="348">
        <v>179</v>
      </c>
      <c r="D78" s="349"/>
      <c r="E78" s="350"/>
      <c r="F78" s="351"/>
      <c r="G78" s="352"/>
      <c r="H78" s="353"/>
      <c r="I78" s="354"/>
      <c r="J78" s="355"/>
      <c r="K78" s="205"/>
      <c r="L78" s="192"/>
      <c r="M78" s="192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93"/>
    </row>
    <row r="79" ht="18" customHeight="1">
      <c r="A79" s="184"/>
      <c r="B79" t="s" s="218">
        <v>180</v>
      </c>
      <c r="C79" t="s" s="219">
        <v>181</v>
      </c>
      <c r="D79" s="220">
        <v>1</v>
      </c>
      <c r="E79" s="221">
        <v>1</v>
      </c>
      <c r="F79" s="222"/>
      <c r="G79" s="223" cm="1">
        <f t="array" ref="G79">D79*E79*F79</f>
        <v>0</v>
      </c>
      <c r="H79" s="224" cm="1">
        <f t="array" ref="H79">$H$2</f>
        <v>0</v>
      </c>
      <c r="I79" s="225" cm="1">
        <f t="array" ref="I79">G79+G79*H79%</f>
        <v>0</v>
      </c>
      <c r="J79" s="226" cm="1">
        <f t="array" ref="J79">IF(OR($J$2="",$J$2=0),0,I79/$J$2)</f>
        <v>0</v>
      </c>
      <c r="K79" s="191"/>
      <c r="L79" s="192"/>
      <c r="M79" s="192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93"/>
    </row>
    <row r="80" ht="18" customHeight="1">
      <c r="A80" s="184"/>
      <c r="B80" t="s" s="218">
        <v>182</v>
      </c>
      <c r="C80" t="s" s="219">
        <v>183</v>
      </c>
      <c r="D80" s="220">
        <v>1</v>
      </c>
      <c r="E80" s="221">
        <v>1</v>
      </c>
      <c r="F80" s="222"/>
      <c r="G80" s="223" cm="1">
        <f t="array" ref="G80">D80*E80*F80</f>
        <v>0</v>
      </c>
      <c r="H80" s="224" cm="1">
        <f t="array" ref="H80">$H$2</f>
        <v>0</v>
      </c>
      <c r="I80" s="225" cm="1">
        <f t="array" ref="I80">G80+G80*H80%</f>
        <v>0</v>
      </c>
      <c r="J80" s="226" cm="1">
        <f t="array" ref="J80">IF(OR($J$2="",$J$2=0),0,I80/$J$2)</f>
        <v>0</v>
      </c>
      <c r="K80" s="205"/>
      <c r="L80" s="192"/>
      <c r="M80" s="192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93"/>
    </row>
    <row r="81" ht="18" customHeight="1">
      <c r="A81" s="184"/>
      <c r="B81" t="s" s="347">
        <v>184</v>
      </c>
      <c r="C81" t="s" s="348">
        <v>185</v>
      </c>
      <c r="D81" s="356"/>
      <c r="E81" s="357"/>
      <c r="F81" s="358"/>
      <c r="G81" s="352"/>
      <c r="H81" s="353"/>
      <c r="I81" s="354"/>
      <c r="J81" s="355"/>
      <c r="K81" s="205"/>
      <c r="L81" s="192"/>
      <c r="M81" s="192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93"/>
    </row>
    <row r="82" ht="18" customHeight="1">
      <c r="A82" s="184"/>
      <c r="B82" t="s" s="218">
        <v>180</v>
      </c>
      <c r="C82" t="s" s="219">
        <v>181</v>
      </c>
      <c r="D82" s="220">
        <v>1</v>
      </c>
      <c r="E82" s="221">
        <v>1</v>
      </c>
      <c r="F82" s="222"/>
      <c r="G82" s="223" cm="1">
        <f t="array" ref="G82">D82*E82*F82</f>
        <v>0</v>
      </c>
      <c r="H82" s="224" cm="1">
        <f t="array" ref="H82">$H$2</f>
        <v>0</v>
      </c>
      <c r="I82" s="225" cm="1">
        <f t="array" ref="I82">G82+G82*H82%</f>
        <v>0</v>
      </c>
      <c r="J82" s="226" cm="1">
        <f t="array" ref="J82">IF(OR($J$2="",$J$2=0),0,I82/$J$2)</f>
        <v>0</v>
      </c>
      <c r="K82" s="205"/>
      <c r="L82" s="192"/>
      <c r="M82" s="192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93"/>
    </row>
    <row r="83" ht="18" customHeight="1">
      <c r="A83" s="184"/>
      <c r="B83" t="s" s="218">
        <v>182</v>
      </c>
      <c r="C83" t="s" s="219">
        <v>183</v>
      </c>
      <c r="D83" s="220">
        <v>1</v>
      </c>
      <c r="E83" s="221">
        <v>1</v>
      </c>
      <c r="F83" s="222"/>
      <c r="G83" s="223" cm="1">
        <f t="array" ref="G83">D83*E83*F83</f>
        <v>0</v>
      </c>
      <c r="H83" s="224" cm="1">
        <f t="array" ref="H83">$H$2</f>
        <v>0</v>
      </c>
      <c r="I83" s="225" cm="1">
        <f t="array" ref="I83">G83+G83*H83%</f>
        <v>0</v>
      </c>
      <c r="J83" s="226" cm="1">
        <f t="array" ref="J83">IF(OR($J$2="",$J$2=0),0,I83/$J$2)</f>
        <v>0</v>
      </c>
      <c r="K83" s="205"/>
      <c r="L83" s="192"/>
      <c r="M83" s="192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93"/>
    </row>
    <row r="84" ht="18" customHeight="1">
      <c r="A84" s="184"/>
      <c r="B84" t="s" s="347">
        <v>186</v>
      </c>
      <c r="C84" t="s" s="348">
        <v>187</v>
      </c>
      <c r="D84" s="356"/>
      <c r="E84" s="357"/>
      <c r="F84" s="358"/>
      <c r="G84" s="352"/>
      <c r="H84" s="353"/>
      <c r="I84" s="354"/>
      <c r="J84" s="355"/>
      <c r="K84" s="205"/>
      <c r="L84" s="192"/>
      <c r="M84" s="192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93"/>
    </row>
    <row r="85" ht="18" customHeight="1">
      <c r="A85" s="184"/>
      <c r="B85" t="s" s="218">
        <v>180</v>
      </c>
      <c r="C85" t="s" s="219">
        <v>181</v>
      </c>
      <c r="D85" s="220">
        <v>1</v>
      </c>
      <c r="E85" s="221">
        <v>1</v>
      </c>
      <c r="F85" s="222"/>
      <c r="G85" s="223" cm="1">
        <f t="array" ref="G85">D85*E85*F85</f>
        <v>0</v>
      </c>
      <c r="H85" s="224" cm="1">
        <f t="array" ref="H85">$H$2</f>
        <v>0</v>
      </c>
      <c r="I85" s="225" cm="1">
        <f t="array" ref="I85">G85+G85*H85%</f>
        <v>0</v>
      </c>
      <c r="J85" s="226" cm="1">
        <f t="array" ref="J85">IF(OR($J$2="",$J$2=0),0,I85/$J$2)</f>
        <v>0</v>
      </c>
      <c r="K85" s="205"/>
      <c r="L85" s="192"/>
      <c r="M85" s="192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93"/>
    </row>
    <row r="86" ht="18" customHeight="1">
      <c r="A86" s="184"/>
      <c r="B86" t="s" s="218">
        <v>188</v>
      </c>
      <c r="C86" t="s" s="219">
        <v>189</v>
      </c>
      <c r="D86" s="220">
        <v>1</v>
      </c>
      <c r="E86" s="221">
        <v>1</v>
      </c>
      <c r="F86" s="222"/>
      <c r="G86" s="223" cm="1">
        <f t="array" ref="G86">D86*E86*F86</f>
        <v>0</v>
      </c>
      <c r="H86" s="224" cm="1">
        <f t="array" ref="H86">$H$2</f>
        <v>0</v>
      </c>
      <c r="I86" s="225" cm="1">
        <f t="array" ref="I86">G86+G86*H86%</f>
        <v>0</v>
      </c>
      <c r="J86" s="226" cm="1">
        <f t="array" ref="J86">IF(OR($J$2="",$J$2=0),0,I86/$J$2)</f>
        <v>0</v>
      </c>
      <c r="K86" s="205"/>
      <c r="L86" s="192"/>
      <c r="M86" s="192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93"/>
    </row>
    <row r="87" ht="18" customHeight="1">
      <c r="A87" s="184"/>
      <c r="B87" t="s" s="347">
        <v>190</v>
      </c>
      <c r="C87" t="s" s="348">
        <v>191</v>
      </c>
      <c r="D87" s="356"/>
      <c r="E87" s="357"/>
      <c r="F87" s="358"/>
      <c r="G87" s="352"/>
      <c r="H87" s="353"/>
      <c r="I87" s="354"/>
      <c r="J87" s="355"/>
      <c r="K87" s="205"/>
      <c r="L87" s="192"/>
      <c r="M87" s="192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93"/>
    </row>
    <row r="88" ht="18" customHeight="1">
      <c r="A88" s="184"/>
      <c r="B88" t="s" s="218">
        <v>192</v>
      </c>
      <c r="C88" t="s" s="219">
        <v>193</v>
      </c>
      <c r="D88" s="220">
        <v>1</v>
      </c>
      <c r="E88" s="221">
        <v>1</v>
      </c>
      <c r="F88" s="222"/>
      <c r="G88" s="223" cm="1">
        <f t="array" ref="G88">D88*E88*F88</f>
        <v>0</v>
      </c>
      <c r="H88" s="224" cm="1">
        <f t="array" ref="H88">$H$2</f>
        <v>0</v>
      </c>
      <c r="I88" s="225" cm="1">
        <f t="array" ref="I88">G88+G88*H88%</f>
        <v>0</v>
      </c>
      <c r="J88" s="226" cm="1">
        <f t="array" ref="J88">IF(OR($J$2="",$J$2=0),0,I88/$J$2)</f>
        <v>0</v>
      </c>
      <c r="K88" s="205"/>
      <c r="L88" s="192"/>
      <c r="M88" s="192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93"/>
    </row>
    <row r="89" ht="18" customHeight="1">
      <c r="A89" s="184"/>
      <c r="B89" t="s" s="347">
        <v>194</v>
      </c>
      <c r="C89" t="s" s="348">
        <v>195</v>
      </c>
      <c r="D89" s="356"/>
      <c r="E89" s="357"/>
      <c r="F89" s="358"/>
      <c r="G89" s="352"/>
      <c r="H89" s="353"/>
      <c r="I89" s="354"/>
      <c r="J89" s="355"/>
      <c r="K89" s="205"/>
      <c r="L89" s="359"/>
      <c r="M89" s="192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93"/>
    </row>
    <row r="90" ht="18" customHeight="1">
      <c r="A90" s="184"/>
      <c r="B90" t="s" s="218">
        <v>196</v>
      </c>
      <c r="C90" t="s" s="219">
        <v>197</v>
      </c>
      <c r="D90" s="220">
        <v>1</v>
      </c>
      <c r="E90" s="221">
        <v>1</v>
      </c>
      <c r="F90" s="222"/>
      <c r="G90" s="223" cm="1">
        <f t="array" ref="G90">D90*E90*F90</f>
        <v>0</v>
      </c>
      <c r="H90" s="224" cm="1">
        <f t="array" ref="H90">$H$2</f>
        <v>0</v>
      </c>
      <c r="I90" s="225" cm="1">
        <f t="array" ref="I90">G90+G90*H90%</f>
        <v>0</v>
      </c>
      <c r="J90" s="226" cm="1">
        <f t="array" ref="J90">IF(OR($J$2="",$J$2=0),0,I90/$J$2)</f>
        <v>0</v>
      </c>
      <c r="K90" s="205"/>
      <c r="L90" s="192"/>
      <c r="M90" s="192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93"/>
    </row>
    <row r="91" ht="18" customHeight="1">
      <c r="A91" s="184"/>
      <c r="B91" t="s" s="218">
        <v>198</v>
      </c>
      <c r="C91" t="s" s="219">
        <v>199</v>
      </c>
      <c r="D91" s="220">
        <v>1</v>
      </c>
      <c r="E91" s="221">
        <v>1</v>
      </c>
      <c r="F91" s="222"/>
      <c r="G91" s="223" cm="1">
        <f t="array" ref="G91">D91*E91*F91</f>
        <v>0</v>
      </c>
      <c r="H91" s="224" cm="1">
        <f t="array" ref="H91">$H$2</f>
        <v>0</v>
      </c>
      <c r="I91" s="225" cm="1">
        <f t="array" ref="I91">G91+G91*H91%</f>
        <v>0</v>
      </c>
      <c r="J91" s="226" cm="1">
        <f t="array" ref="J91">IF(OR($J$2="",$J$2=0),0,I91/$J$2)</f>
        <v>0</v>
      </c>
      <c r="K91" s="191"/>
      <c r="L91" s="192"/>
      <c r="M91" s="192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93"/>
    </row>
    <row r="92" ht="18" customHeight="1">
      <c r="A92" s="184"/>
      <c r="B92" t="s" s="218">
        <v>200</v>
      </c>
      <c r="C92" t="s" s="219">
        <v>201</v>
      </c>
      <c r="D92" s="220">
        <v>1</v>
      </c>
      <c r="E92" s="221">
        <v>1</v>
      </c>
      <c r="F92" s="222"/>
      <c r="G92" s="223" cm="1">
        <f t="array" ref="G92">D92*E92*F92</f>
        <v>0</v>
      </c>
      <c r="H92" s="224" cm="1">
        <f t="array" ref="H92">$H$2</f>
        <v>0</v>
      </c>
      <c r="I92" s="225" cm="1">
        <f t="array" ref="I92">G92+G92*H92%</f>
        <v>0</v>
      </c>
      <c r="J92" s="226" cm="1">
        <f t="array" ref="J92">IF(OR($J$2="",$J$2=0),0,I92/$J$2)</f>
        <v>0</v>
      </c>
      <c r="K92" s="205"/>
      <c r="L92" s="192"/>
      <c r="M92" s="192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93"/>
    </row>
    <row r="93" ht="18" customHeight="1">
      <c r="A93" s="184"/>
      <c r="B93" s="360"/>
      <c r="C93" s="361"/>
      <c r="D93" s="264"/>
      <c r="E93" s="264"/>
      <c r="F93" s="265"/>
      <c r="G93" s="266"/>
      <c r="H93" s="267"/>
      <c r="I93" s="225"/>
      <c r="J93" s="268"/>
      <c r="K93" s="205"/>
      <c r="L93" s="192"/>
      <c r="M93" s="192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93"/>
    </row>
    <row r="94" ht="18" customHeight="1">
      <c r="A94" s="184"/>
      <c r="B94" t="s" s="218">
        <v>202</v>
      </c>
      <c r="C94" t="s" s="219">
        <v>203</v>
      </c>
      <c r="D94" s="220">
        <v>1</v>
      </c>
      <c r="E94" s="221">
        <v>1</v>
      </c>
      <c r="F94" s="222"/>
      <c r="G94" s="223" cm="1">
        <f t="array" ref="G94">D94*E94*F94</f>
        <v>0</v>
      </c>
      <c r="H94" s="224" cm="1">
        <f t="array" ref="H94">$H$2</f>
        <v>0</v>
      </c>
      <c r="I94" s="225" cm="1">
        <f t="array" ref="I94">G94+G94*H94%</f>
        <v>0</v>
      </c>
      <c r="J94" s="226" cm="1">
        <f t="array" ref="J94">IF(OR($J$2="",$J$2=0),0,I94/$J$2)</f>
        <v>0</v>
      </c>
      <c r="K94" s="205"/>
      <c r="L94" s="192"/>
      <c r="M94" s="192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93"/>
    </row>
    <row r="95" ht="18" customHeight="1">
      <c r="A95" s="184"/>
      <c r="B95" t="s" s="218">
        <v>204</v>
      </c>
      <c r="C95" t="s" s="219">
        <v>205</v>
      </c>
      <c r="D95" s="220">
        <v>1</v>
      </c>
      <c r="E95" s="221">
        <v>1</v>
      </c>
      <c r="F95" s="222"/>
      <c r="G95" s="223" cm="1">
        <f t="array" ref="G95">D95*E95*F95</f>
        <v>0</v>
      </c>
      <c r="H95" s="224" cm="1">
        <f t="array" ref="H95">$H$2</f>
        <v>0</v>
      </c>
      <c r="I95" s="225" cm="1">
        <f t="array" ref="I95">G95+G95*H95%</f>
        <v>0</v>
      </c>
      <c r="J95" s="226" cm="1">
        <f t="array" ref="J95">IF(OR($J$2="",$J$2=0),0,I95/$J$2)</f>
        <v>0</v>
      </c>
      <c r="K95" s="205"/>
      <c r="L95" s="192"/>
      <c r="M95" s="192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93"/>
    </row>
    <row r="96" ht="18" customHeight="1">
      <c r="A96" s="184"/>
      <c r="B96" t="s" s="218">
        <v>206</v>
      </c>
      <c r="C96" t="s" s="219">
        <v>207</v>
      </c>
      <c r="D96" s="220">
        <v>1</v>
      </c>
      <c r="E96" s="221">
        <v>1</v>
      </c>
      <c r="F96" s="222"/>
      <c r="G96" s="223" cm="1">
        <f t="array" ref="G96">D96*E96*F96</f>
        <v>0</v>
      </c>
      <c r="H96" s="224" cm="1">
        <f t="array" ref="H96">$H$2</f>
        <v>0</v>
      </c>
      <c r="I96" s="225" cm="1">
        <f t="array" ref="I96">G96+G96*H96%</f>
        <v>0</v>
      </c>
      <c r="J96" s="226" cm="1">
        <f t="array" ref="J96">IF(OR($J$2="",$J$2=0),0,I96/$J$2)</f>
        <v>0</v>
      </c>
      <c r="K96" s="205"/>
      <c r="L96" s="192"/>
      <c r="M96" s="192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93"/>
    </row>
    <row r="97" ht="18" customHeight="1">
      <c r="A97" s="184"/>
      <c r="B97" t="s" s="227">
        <v>208</v>
      </c>
      <c r="C97" t="s" s="228">
        <v>209</v>
      </c>
      <c r="D97" s="229">
        <v>1</v>
      </c>
      <c r="E97" s="230">
        <v>1</v>
      </c>
      <c r="F97" s="231"/>
      <c r="G97" s="232" cm="1">
        <f t="array" ref="G97">D97*E97*F97</f>
        <v>0</v>
      </c>
      <c r="H97" s="233" cm="1">
        <f t="array" ref="H97">$H$2</f>
        <v>0</v>
      </c>
      <c r="I97" s="234" cm="1">
        <f t="array" ref="I97">G97+G97*H97%</f>
        <v>0</v>
      </c>
      <c r="J97" s="235" cm="1">
        <f t="array" ref="J97">IF(OR($J$2="",$J$2=0),0,I97/$J$2)</f>
        <v>0</v>
      </c>
      <c r="K97" s="205"/>
      <c r="L97" s="192"/>
      <c r="M97" s="192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93"/>
    </row>
    <row r="98" ht="8" customHeight="1">
      <c r="A98" s="184"/>
      <c r="B98" s="236"/>
      <c r="C98" s="237"/>
      <c r="D98" s="238"/>
      <c r="E98" s="238"/>
      <c r="F98" s="239"/>
      <c r="G98" s="240"/>
      <c r="H98" s="241"/>
      <c r="I98" s="242"/>
      <c r="J98" s="243"/>
      <c r="K98" s="205"/>
      <c r="L98" s="192"/>
      <c r="M98" s="192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93"/>
    </row>
    <row r="99" ht="15.75" customHeight="1">
      <c r="A99" s="193"/>
      <c r="B99" s="244"/>
      <c r="C99" s="245"/>
      <c r="D99" s="246"/>
      <c r="E99" s="247"/>
      <c r="F99" s="248"/>
      <c r="G99" s="249"/>
      <c r="H99" s="250"/>
      <c r="I99" s="251"/>
      <c r="J99" s="252"/>
      <c r="K99" s="195"/>
      <c r="L99" s="192"/>
      <c r="M99" s="192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93"/>
    </row>
    <row r="100" ht="21" customHeight="1">
      <c r="A100" s="206"/>
      <c r="B100" t="s" s="338">
        <v>210</v>
      </c>
      <c r="C100" s="339"/>
      <c r="D100" s="340"/>
      <c r="E100" s="341"/>
      <c r="F100" s="342"/>
      <c r="G100" s="343"/>
      <c r="H100" s="344"/>
      <c r="I100" s="345"/>
      <c r="J100" s="346"/>
      <c r="K100" s="207"/>
      <c r="L100" s="192"/>
      <c r="M100" s="192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93"/>
    </row>
    <row r="101" ht="27.75" customHeight="1">
      <c r="A101" s="184"/>
      <c r="B101" t="s" s="362">
        <v>211</v>
      </c>
      <c r="C101" t="s" s="363">
        <v>212</v>
      </c>
      <c r="D101" s="364"/>
      <c r="E101" s="365"/>
      <c r="F101" s="366"/>
      <c r="G101" s="367"/>
      <c r="H101" s="368"/>
      <c r="I101" s="369"/>
      <c r="J101" s="370"/>
      <c r="K101" s="205"/>
      <c r="L101" s="192"/>
      <c r="M101" s="192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93"/>
    </row>
    <row r="102" ht="15.75" customHeight="1">
      <c r="A102" s="184"/>
      <c r="B102" t="s" s="347">
        <v>213</v>
      </c>
      <c r="C102" t="s" s="348">
        <v>214</v>
      </c>
      <c r="D102" s="349"/>
      <c r="E102" s="350"/>
      <c r="F102" s="371"/>
      <c r="G102" s="372"/>
      <c r="H102" s="353"/>
      <c r="I102" s="354"/>
      <c r="J102" s="355"/>
      <c r="K102" s="205"/>
      <c r="L102" s="192"/>
      <c r="M102" s="192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93"/>
    </row>
    <row r="103" ht="15.75" customHeight="1">
      <c r="A103" s="184"/>
      <c r="B103" t="s" s="218">
        <v>215</v>
      </c>
      <c r="C103" t="s" s="219">
        <v>216</v>
      </c>
      <c r="D103" s="220">
        <v>1</v>
      </c>
      <c r="E103" s="221">
        <v>1</v>
      </c>
      <c r="F103" s="373"/>
      <c r="G103" s="367" cm="1">
        <f t="array" ref="G103">D103*E103*F103</f>
        <v>0</v>
      </c>
      <c r="H103" s="224" cm="1">
        <f t="array" ref="H103">$H$2</f>
        <v>0</v>
      </c>
      <c r="I103" s="374" cm="1">
        <f t="array" ref="I103">G103+G103*H103%</f>
        <v>0</v>
      </c>
      <c r="J103" s="226" cm="1">
        <f t="array" ref="J103">IF(OR($J$2="",$J$2=0),0,I103/$J$2)</f>
        <v>0</v>
      </c>
      <c r="K103" s="205"/>
      <c r="L103" s="192"/>
      <c r="M103" s="192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93"/>
    </row>
    <row r="104" ht="15.75" customHeight="1">
      <c r="A104" s="184"/>
      <c r="B104" t="s" s="218">
        <v>217</v>
      </c>
      <c r="C104" t="s" s="219">
        <v>218</v>
      </c>
      <c r="D104" s="220">
        <v>1</v>
      </c>
      <c r="E104" s="221">
        <v>1</v>
      </c>
      <c r="F104" s="373"/>
      <c r="G104" s="367" cm="1">
        <f t="array" ref="G104">D104*E104*F104</f>
        <v>0</v>
      </c>
      <c r="H104" s="224" cm="1">
        <f t="array" ref="H104">$H$2</f>
        <v>0</v>
      </c>
      <c r="I104" s="374" cm="1">
        <f t="array" ref="I104">G104+G104*H104%</f>
        <v>0</v>
      </c>
      <c r="J104" s="226" cm="1">
        <f t="array" ref="J104">IF(OR($J$2="",$J$2=0),0,I104/$J$2)</f>
        <v>0</v>
      </c>
      <c r="K104" s="205"/>
      <c r="L104" s="192"/>
      <c r="M104" s="192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93"/>
    </row>
    <row r="105" ht="15.75" customHeight="1">
      <c r="A105" s="184"/>
      <c r="B105" t="s" s="375">
        <v>219</v>
      </c>
      <c r="C105" t="s" s="376">
        <v>220</v>
      </c>
      <c r="D105" s="356">
        <v>1</v>
      </c>
      <c r="E105" s="377">
        <v>1</v>
      </c>
      <c r="F105" s="378"/>
      <c r="G105" s="372" cm="1">
        <f t="array" ref="G105">D105*E105*F105</f>
        <v>0</v>
      </c>
      <c r="H105" s="379" cm="1">
        <f t="array" ref="H105">$H$2</f>
        <v>0</v>
      </c>
      <c r="I105" s="225" cm="1">
        <f t="array" ref="I105">G105+G105*H105%</f>
        <v>0</v>
      </c>
      <c r="J105" s="380" cm="1">
        <f t="array" ref="J105">IF(OR($J$2="",$J$2=0),0,I105/$J$2)</f>
        <v>0</v>
      </c>
      <c r="K105" s="191"/>
      <c r="L105" s="192"/>
      <c r="M105" s="192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93"/>
    </row>
    <row r="106" ht="15.75" customHeight="1">
      <c r="A106" s="184"/>
      <c r="B106" t="s" s="347">
        <v>213</v>
      </c>
      <c r="C106" t="s" s="348">
        <v>214</v>
      </c>
      <c r="D106" s="356"/>
      <c r="E106" s="357"/>
      <c r="F106" s="378"/>
      <c r="G106" s="372"/>
      <c r="H106" s="353"/>
      <c r="I106" s="354"/>
      <c r="J106" s="355"/>
      <c r="K106" s="191"/>
      <c r="L106" s="192"/>
      <c r="M106" s="192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93"/>
    </row>
    <row r="107" ht="15.75" customHeight="1">
      <c r="A107" s="184"/>
      <c r="B107" t="s" s="218">
        <v>215</v>
      </c>
      <c r="C107" t="s" s="219">
        <v>216</v>
      </c>
      <c r="D107" s="220">
        <v>1</v>
      </c>
      <c r="E107" s="221">
        <v>1</v>
      </c>
      <c r="F107" s="373"/>
      <c r="G107" s="367" cm="1">
        <f t="array" ref="G107">D107*E107*F107</f>
        <v>0</v>
      </c>
      <c r="H107" s="224" cm="1">
        <f t="array" ref="H107">$H$2</f>
        <v>0</v>
      </c>
      <c r="I107" s="374" cm="1">
        <f t="array" ref="I107">G107+G107*H107%</f>
        <v>0</v>
      </c>
      <c r="J107" s="226" cm="1">
        <f t="array" ref="J107">IF(OR($J$2="",$J$2=0),0,I107/$J$2)</f>
        <v>0</v>
      </c>
      <c r="K107" s="191"/>
      <c r="L107" s="192"/>
      <c r="M107" s="192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93"/>
    </row>
    <row r="108" ht="15.75" customHeight="1">
      <c r="A108" s="184"/>
      <c r="B108" t="s" s="218">
        <v>217</v>
      </c>
      <c r="C108" t="s" s="219">
        <v>218</v>
      </c>
      <c r="D108" s="220">
        <v>1</v>
      </c>
      <c r="E108" s="221">
        <v>1</v>
      </c>
      <c r="F108" s="373"/>
      <c r="G108" s="367" cm="1">
        <f t="array" ref="G108">D108*E108*F108</f>
        <v>0</v>
      </c>
      <c r="H108" s="224" cm="1">
        <f t="array" ref="H108">$H$2</f>
        <v>0</v>
      </c>
      <c r="I108" s="374" cm="1">
        <f t="array" ref="I108">G108+G108*H108%</f>
        <v>0</v>
      </c>
      <c r="J108" s="226" cm="1">
        <f t="array" ref="J108">IF(OR($J$2="",$J$2=0),0,I108/$J$2)</f>
        <v>0</v>
      </c>
      <c r="K108" s="205"/>
      <c r="L108" s="192"/>
      <c r="M108" s="192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93"/>
    </row>
    <row r="109" ht="15.75" customHeight="1">
      <c r="A109" s="184"/>
      <c r="B109" t="s" s="218">
        <v>219</v>
      </c>
      <c r="C109" t="s" s="219">
        <v>220</v>
      </c>
      <c r="D109" s="220">
        <v>1</v>
      </c>
      <c r="E109" s="221">
        <v>1</v>
      </c>
      <c r="F109" s="373"/>
      <c r="G109" s="367" cm="1">
        <f t="array" ref="G109">D109*E109*F109</f>
        <v>0</v>
      </c>
      <c r="H109" s="224" cm="1">
        <f t="array" ref="H109">$H$2</f>
        <v>0</v>
      </c>
      <c r="I109" s="381" cm="1">
        <f t="array" ref="I109">G109+G109*H109%</f>
        <v>0</v>
      </c>
      <c r="J109" s="226" cm="1">
        <f t="array" ref="J109">IF(OR($J$2="",$J$2=0),0,I109/$J$2)</f>
        <v>0</v>
      </c>
      <c r="K109" s="205"/>
      <c r="L109" s="382"/>
      <c r="M109" s="192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93"/>
    </row>
    <row r="110" ht="15.75" customHeight="1">
      <c r="A110" s="184"/>
      <c r="B110" t="s" s="347">
        <v>213</v>
      </c>
      <c r="C110" t="s" s="348">
        <v>214</v>
      </c>
      <c r="D110" s="356"/>
      <c r="E110" s="357"/>
      <c r="F110" s="378"/>
      <c r="G110" s="372"/>
      <c r="H110" s="353"/>
      <c r="I110" s="354"/>
      <c r="J110" s="355"/>
      <c r="K110" s="205"/>
      <c r="L110" s="192"/>
      <c r="M110" s="192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93"/>
    </row>
    <row r="111" ht="15.75" customHeight="1">
      <c r="A111" s="184"/>
      <c r="B111" t="s" s="218">
        <v>215</v>
      </c>
      <c r="C111" t="s" s="219">
        <v>216</v>
      </c>
      <c r="D111" s="220">
        <v>1</v>
      </c>
      <c r="E111" s="221">
        <v>1</v>
      </c>
      <c r="F111" s="373"/>
      <c r="G111" s="367" cm="1">
        <f t="array" ref="G111">D111*E111*F111</f>
        <v>0</v>
      </c>
      <c r="H111" s="224" cm="1">
        <f t="array" ref="H111">$H$2</f>
        <v>0</v>
      </c>
      <c r="I111" s="374" cm="1">
        <f t="array" ref="I111">G111+G111*H111%</f>
        <v>0</v>
      </c>
      <c r="J111" s="226" cm="1">
        <f t="array" ref="J111">IF(OR($J$2="",$J$2=0),0,I111/$J$2)</f>
        <v>0</v>
      </c>
      <c r="K111" s="205"/>
      <c r="L111" s="192"/>
      <c r="M111" s="192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93"/>
    </row>
    <row r="112" ht="15.75" customHeight="1">
      <c r="A112" s="184"/>
      <c r="B112" t="s" s="218">
        <v>217</v>
      </c>
      <c r="C112" t="s" s="219">
        <v>218</v>
      </c>
      <c r="D112" s="220">
        <v>1</v>
      </c>
      <c r="E112" s="221">
        <v>1</v>
      </c>
      <c r="F112" s="373"/>
      <c r="G112" s="367" cm="1">
        <f t="array" ref="G112">D112*E112*F112</f>
        <v>0</v>
      </c>
      <c r="H112" s="224" cm="1">
        <f t="array" ref="H112">$H$2</f>
        <v>0</v>
      </c>
      <c r="I112" s="374" cm="1">
        <f t="array" ref="I112">G112+G112*H112%</f>
        <v>0</v>
      </c>
      <c r="J112" s="226" cm="1">
        <f t="array" ref="J112">IF(OR($J$2="",$J$2=0),0,I112/$J$2)</f>
        <v>0</v>
      </c>
      <c r="K112" s="205"/>
      <c r="L112" s="382"/>
      <c r="M112" s="192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93"/>
    </row>
    <row r="113" ht="15.75" customHeight="1">
      <c r="A113" s="184"/>
      <c r="B113" t="s" s="218">
        <v>219</v>
      </c>
      <c r="C113" t="s" s="219">
        <v>220</v>
      </c>
      <c r="D113" s="220">
        <v>1</v>
      </c>
      <c r="E113" s="221">
        <v>1</v>
      </c>
      <c r="F113" s="373"/>
      <c r="G113" s="367" cm="1">
        <f t="array" ref="G113">D113*E113*F113</f>
        <v>0</v>
      </c>
      <c r="H113" s="224" cm="1">
        <f t="array" ref="H113">$H$2</f>
        <v>0</v>
      </c>
      <c r="I113" s="381" cm="1">
        <f t="array" ref="I113">G113+G113*H113%</f>
        <v>0</v>
      </c>
      <c r="J113" s="226" cm="1">
        <f t="array" ref="J113">IF(OR($J$2="",$J$2=0),0,I113/$J$2)</f>
        <v>0</v>
      </c>
      <c r="K113" s="205"/>
      <c r="L113" s="192"/>
      <c r="M113" s="192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93"/>
    </row>
    <row r="114" ht="15.75" customHeight="1">
      <c r="A114" s="184"/>
      <c r="B114" t="s" s="347">
        <v>213</v>
      </c>
      <c r="C114" t="s" s="348">
        <v>214</v>
      </c>
      <c r="D114" s="356"/>
      <c r="E114" s="357"/>
      <c r="F114" s="378"/>
      <c r="G114" s="372"/>
      <c r="H114" s="353"/>
      <c r="I114" s="354"/>
      <c r="J114" s="355"/>
      <c r="K114" s="205"/>
      <c r="L114" s="192"/>
      <c r="M114" s="192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93"/>
    </row>
    <row r="115" ht="15.75" customHeight="1">
      <c r="A115" s="184"/>
      <c r="B115" t="s" s="218">
        <v>215</v>
      </c>
      <c r="C115" t="s" s="219">
        <v>216</v>
      </c>
      <c r="D115" s="220">
        <v>1</v>
      </c>
      <c r="E115" s="221">
        <v>1</v>
      </c>
      <c r="F115" s="373"/>
      <c r="G115" s="367" cm="1">
        <f t="array" ref="G115">D115*E115*F115</f>
        <v>0</v>
      </c>
      <c r="H115" s="224" cm="1">
        <f t="array" ref="H115">$H$2</f>
        <v>0</v>
      </c>
      <c r="I115" s="374" cm="1">
        <f t="array" ref="I115">G115+G115*H115%</f>
        <v>0</v>
      </c>
      <c r="J115" s="226" cm="1">
        <f t="array" ref="J115">IF(OR($J$2="",$J$2=0),0,I115/$J$2)</f>
        <v>0</v>
      </c>
      <c r="K115" s="205"/>
      <c r="L115" s="192"/>
      <c r="M115" s="192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93"/>
    </row>
    <row r="116" ht="15.75" customHeight="1">
      <c r="A116" s="184"/>
      <c r="B116" t="s" s="218">
        <v>217</v>
      </c>
      <c r="C116" t="s" s="219">
        <v>218</v>
      </c>
      <c r="D116" s="220">
        <v>1</v>
      </c>
      <c r="E116" s="221">
        <v>1</v>
      </c>
      <c r="F116" s="373"/>
      <c r="G116" s="367" cm="1">
        <f t="array" ref="G116">D116*E116*F116</f>
        <v>0</v>
      </c>
      <c r="H116" s="224" cm="1">
        <f t="array" ref="H116">$H$2</f>
        <v>0</v>
      </c>
      <c r="I116" s="374" cm="1">
        <f t="array" ref="I116">G116+G116*H116%</f>
        <v>0</v>
      </c>
      <c r="J116" s="226" cm="1">
        <f t="array" ref="J116">IF(OR($J$2="",$J$2=0),0,I116/$J$2)</f>
        <v>0</v>
      </c>
      <c r="K116" s="205"/>
      <c r="L116" s="192"/>
      <c r="M116" s="192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93"/>
    </row>
    <row r="117" ht="15.75" customHeight="1">
      <c r="A117" s="184"/>
      <c r="B117" t="s" s="218">
        <v>219</v>
      </c>
      <c r="C117" t="s" s="219">
        <v>220</v>
      </c>
      <c r="D117" s="220">
        <v>1</v>
      </c>
      <c r="E117" s="221">
        <v>1</v>
      </c>
      <c r="F117" s="373"/>
      <c r="G117" s="367" cm="1">
        <f t="array" ref="G117">D117*E117*F117</f>
        <v>0</v>
      </c>
      <c r="H117" s="224" cm="1">
        <f t="array" ref="H117">$H$2</f>
        <v>0</v>
      </c>
      <c r="I117" s="381" cm="1">
        <f t="array" ref="I117">G117+G117*H117%</f>
        <v>0</v>
      </c>
      <c r="J117" s="226" cm="1">
        <f t="array" ref="J117">IF(OR($J$2="",$J$2=0),0,I117/$J$2)</f>
        <v>0</v>
      </c>
      <c r="K117" s="205"/>
      <c r="L117" s="192"/>
      <c r="M117" s="192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93"/>
    </row>
    <row r="118" ht="15.75" customHeight="1">
      <c r="A118" s="184"/>
      <c r="B118" t="s" s="347">
        <v>213</v>
      </c>
      <c r="C118" t="s" s="348">
        <v>214</v>
      </c>
      <c r="D118" s="356"/>
      <c r="E118" s="357"/>
      <c r="F118" s="378"/>
      <c r="G118" s="372"/>
      <c r="H118" s="353"/>
      <c r="I118" s="354"/>
      <c r="J118" s="355"/>
      <c r="K118" s="205"/>
      <c r="L118" s="192"/>
      <c r="M118" s="192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93"/>
    </row>
    <row r="119" ht="15.75" customHeight="1">
      <c r="A119" s="184"/>
      <c r="B119" t="s" s="218">
        <v>215</v>
      </c>
      <c r="C119" t="s" s="219">
        <v>216</v>
      </c>
      <c r="D119" s="220">
        <v>1</v>
      </c>
      <c r="E119" s="221">
        <v>1</v>
      </c>
      <c r="F119" s="373"/>
      <c r="G119" s="367" cm="1">
        <f t="array" ref="G119">D119*E119*F119</f>
        <v>0</v>
      </c>
      <c r="H119" s="224" cm="1">
        <f t="array" ref="H119">$H$2</f>
        <v>0</v>
      </c>
      <c r="I119" s="374" cm="1">
        <f t="array" ref="I119">G119+G119*H119%</f>
        <v>0</v>
      </c>
      <c r="J119" s="226" cm="1">
        <f t="array" ref="J119">IF(OR($J$2="",$J$2=0),0,I119/$J$2)</f>
        <v>0</v>
      </c>
      <c r="K119" s="205"/>
      <c r="L119" s="192"/>
      <c r="M119" s="192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93"/>
    </row>
    <row r="120" ht="15.75" customHeight="1">
      <c r="A120" s="184"/>
      <c r="B120" t="s" s="218">
        <v>217</v>
      </c>
      <c r="C120" t="s" s="219">
        <v>218</v>
      </c>
      <c r="D120" s="220">
        <v>1</v>
      </c>
      <c r="E120" s="221">
        <v>1</v>
      </c>
      <c r="F120" s="373"/>
      <c r="G120" s="367" cm="1">
        <f t="array" ref="G120">D120*E120*F120</f>
        <v>0</v>
      </c>
      <c r="H120" s="224" cm="1">
        <f t="array" ref="H120">$H$2</f>
        <v>0</v>
      </c>
      <c r="I120" s="374" cm="1">
        <f t="array" ref="I120">G120+G120*H120%</f>
        <v>0</v>
      </c>
      <c r="J120" s="226" cm="1">
        <f t="array" ref="J120">IF(OR($J$2="",$J$2=0),0,I120/$J$2)</f>
        <v>0</v>
      </c>
      <c r="K120" s="205"/>
      <c r="L120" s="192"/>
      <c r="M120" s="192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93"/>
    </row>
    <row r="121" ht="15.75" customHeight="1">
      <c r="A121" s="184"/>
      <c r="B121" t="s" s="218">
        <v>219</v>
      </c>
      <c r="C121" t="s" s="219">
        <v>220</v>
      </c>
      <c r="D121" s="220">
        <v>1</v>
      </c>
      <c r="E121" s="221">
        <v>1</v>
      </c>
      <c r="F121" s="373"/>
      <c r="G121" s="367" cm="1">
        <f t="array" ref="G121">D121*E121*F121</f>
        <v>0</v>
      </c>
      <c r="H121" s="224" cm="1">
        <f t="array" ref="H121">$H$2</f>
        <v>0</v>
      </c>
      <c r="I121" s="381" cm="1">
        <f t="array" ref="I121">G121+G121*H121%</f>
        <v>0</v>
      </c>
      <c r="J121" s="226" cm="1">
        <f t="array" ref="J121">IF(OR($J$2="",$J$2=0),0,I121/$J$2)</f>
        <v>0</v>
      </c>
      <c r="K121" s="205"/>
      <c r="L121" s="192"/>
      <c r="M121" s="192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93"/>
    </row>
    <row r="122" ht="15.75" customHeight="1">
      <c r="A122" s="184"/>
      <c r="B122" t="s" s="347">
        <v>213</v>
      </c>
      <c r="C122" t="s" s="348">
        <v>214</v>
      </c>
      <c r="D122" s="356"/>
      <c r="E122" s="357"/>
      <c r="F122" s="378"/>
      <c r="G122" s="372"/>
      <c r="H122" s="353"/>
      <c r="I122" s="354"/>
      <c r="J122" s="355"/>
      <c r="K122" s="205"/>
      <c r="L122" s="192"/>
      <c r="M122" s="192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93"/>
    </row>
    <row r="123" ht="15.75" customHeight="1">
      <c r="A123" s="184"/>
      <c r="B123" t="s" s="218">
        <v>215</v>
      </c>
      <c r="C123" t="s" s="219">
        <v>216</v>
      </c>
      <c r="D123" s="220">
        <v>1</v>
      </c>
      <c r="E123" s="221">
        <v>1</v>
      </c>
      <c r="F123" s="373"/>
      <c r="G123" s="367" cm="1">
        <f t="array" ref="G123">D123*E123*F123</f>
        <v>0</v>
      </c>
      <c r="H123" s="224" cm="1">
        <f t="array" ref="H123">$H$2</f>
        <v>0</v>
      </c>
      <c r="I123" s="374" cm="1">
        <f t="array" ref="I123">G123+G123*H123%</f>
        <v>0</v>
      </c>
      <c r="J123" s="226" cm="1">
        <f t="array" ref="J123">IF(OR($J$2="",$J$2=0),0,I123/$J$2)</f>
        <v>0</v>
      </c>
      <c r="K123" s="205"/>
      <c r="L123" s="192"/>
      <c r="M123" s="192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93"/>
    </row>
    <row r="124" ht="15.75" customHeight="1">
      <c r="A124" s="184"/>
      <c r="B124" t="s" s="218">
        <v>217</v>
      </c>
      <c r="C124" t="s" s="219">
        <v>218</v>
      </c>
      <c r="D124" s="220">
        <v>1</v>
      </c>
      <c r="E124" s="221">
        <v>1</v>
      </c>
      <c r="F124" s="373"/>
      <c r="G124" s="367" cm="1">
        <f t="array" ref="G124">D124*E124*F124</f>
        <v>0</v>
      </c>
      <c r="H124" s="224" cm="1">
        <f t="array" ref="H124">$H$2</f>
        <v>0</v>
      </c>
      <c r="I124" s="374" cm="1">
        <f t="array" ref="I124">G124+G124*H124%</f>
        <v>0</v>
      </c>
      <c r="J124" s="226" cm="1">
        <f t="array" ref="J124">IF(OR($J$2="",$J$2=0),0,I124/$J$2)</f>
        <v>0</v>
      </c>
      <c r="K124" s="205"/>
      <c r="L124" s="192"/>
      <c r="M124" s="192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93"/>
    </row>
    <row r="125" ht="15.75" customHeight="1">
      <c r="A125" s="184"/>
      <c r="B125" t="s" s="218">
        <v>219</v>
      </c>
      <c r="C125" t="s" s="219">
        <v>220</v>
      </c>
      <c r="D125" s="220">
        <v>1</v>
      </c>
      <c r="E125" s="221">
        <v>1</v>
      </c>
      <c r="F125" s="373"/>
      <c r="G125" s="367" cm="1">
        <f t="array" ref="G125">D125*E125*F125</f>
        <v>0</v>
      </c>
      <c r="H125" s="224" cm="1">
        <f t="array" ref="H125">$H$2</f>
        <v>0</v>
      </c>
      <c r="I125" s="381" cm="1">
        <f t="array" ref="I125">G125+G125*H125%</f>
        <v>0</v>
      </c>
      <c r="J125" s="226" cm="1">
        <f t="array" ref="J125">IF(OR($J$2="",$J$2=0),0,I125/$J$2)</f>
        <v>0</v>
      </c>
      <c r="K125" s="205"/>
      <c r="L125" s="192"/>
      <c r="M125" s="192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93"/>
    </row>
    <row r="126" ht="15.75" customHeight="1">
      <c r="A126" s="184"/>
      <c r="B126" t="s" s="347">
        <v>213</v>
      </c>
      <c r="C126" t="s" s="348">
        <v>214</v>
      </c>
      <c r="D126" s="356"/>
      <c r="E126" s="357"/>
      <c r="F126" s="378"/>
      <c r="G126" s="372"/>
      <c r="H126" s="353"/>
      <c r="I126" s="354"/>
      <c r="J126" s="355"/>
      <c r="K126" s="205"/>
      <c r="L126" s="192"/>
      <c r="M126" s="192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93"/>
    </row>
    <row r="127" ht="15.75" customHeight="1">
      <c r="A127" s="184"/>
      <c r="B127" t="s" s="218">
        <v>215</v>
      </c>
      <c r="C127" t="s" s="219">
        <v>216</v>
      </c>
      <c r="D127" s="220">
        <v>1</v>
      </c>
      <c r="E127" s="221">
        <v>1</v>
      </c>
      <c r="F127" s="373"/>
      <c r="G127" s="367" cm="1">
        <f t="array" ref="G127">D127*E127*F127</f>
        <v>0</v>
      </c>
      <c r="H127" s="224" cm="1">
        <f t="array" ref="H127">$H$2</f>
        <v>0</v>
      </c>
      <c r="I127" s="374" cm="1">
        <f t="array" ref="I127">G127+G127*H127%</f>
        <v>0</v>
      </c>
      <c r="J127" s="226" cm="1">
        <f t="array" ref="J127">IF(OR($J$2="",$J$2=0),0,I127/$J$2)</f>
        <v>0</v>
      </c>
      <c r="K127" s="205"/>
      <c r="L127" s="192"/>
      <c r="M127" s="192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93"/>
    </row>
    <row r="128" ht="15.75" customHeight="1">
      <c r="A128" s="184"/>
      <c r="B128" t="s" s="218">
        <v>217</v>
      </c>
      <c r="C128" t="s" s="219">
        <v>218</v>
      </c>
      <c r="D128" s="220">
        <v>1</v>
      </c>
      <c r="E128" s="221">
        <v>1</v>
      </c>
      <c r="F128" s="373"/>
      <c r="G128" s="367" cm="1">
        <f t="array" ref="G128">D128*E128*F128</f>
        <v>0</v>
      </c>
      <c r="H128" s="224" cm="1">
        <f t="array" ref="H128">$H$2</f>
        <v>0</v>
      </c>
      <c r="I128" s="374" cm="1">
        <f t="array" ref="I128">G128+G128*H128%</f>
        <v>0</v>
      </c>
      <c r="J128" s="226" cm="1">
        <f t="array" ref="J128">IF(OR($J$2="",$J$2=0),0,I128/$J$2)</f>
        <v>0</v>
      </c>
      <c r="K128" s="205"/>
      <c r="L128" s="192"/>
      <c r="M128" s="192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93"/>
    </row>
    <row r="129" ht="18" customHeight="1">
      <c r="A129" s="184"/>
      <c r="B129" t="s" s="218">
        <v>219</v>
      </c>
      <c r="C129" t="s" s="219">
        <v>220</v>
      </c>
      <c r="D129" s="220">
        <v>1</v>
      </c>
      <c r="E129" s="221">
        <v>1</v>
      </c>
      <c r="F129" s="373"/>
      <c r="G129" s="367" cm="1">
        <f t="array" ref="G129">D129*E129*F129</f>
        <v>0</v>
      </c>
      <c r="H129" s="224" cm="1">
        <f t="array" ref="H129">$H$2</f>
        <v>0</v>
      </c>
      <c r="I129" s="381" cm="1">
        <f t="array" ref="I129">G129+G129*H129%</f>
        <v>0</v>
      </c>
      <c r="J129" s="226" cm="1">
        <f t="array" ref="J129">IF(OR($J$2="",$J$2=0),0,I129/$J$2)</f>
        <v>0</v>
      </c>
      <c r="K129" s="205"/>
      <c r="L129" s="192"/>
      <c r="M129" s="192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93"/>
    </row>
    <row r="130" ht="15.75" customHeight="1">
      <c r="A130" s="184"/>
      <c r="B130" t="s" s="347">
        <v>221</v>
      </c>
      <c r="C130" t="s" s="348">
        <v>222</v>
      </c>
      <c r="D130" s="356"/>
      <c r="E130" s="357"/>
      <c r="F130" s="378"/>
      <c r="G130" s="372"/>
      <c r="H130" s="353"/>
      <c r="I130" s="354"/>
      <c r="J130" s="355"/>
      <c r="K130" s="205"/>
      <c r="L130" s="192"/>
      <c r="M130" s="192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93"/>
    </row>
    <row r="131" ht="15.75" customHeight="1">
      <c r="A131" s="184"/>
      <c r="B131" t="s" s="218">
        <v>215</v>
      </c>
      <c r="C131" t="s" s="219">
        <v>216</v>
      </c>
      <c r="D131" s="220">
        <v>1</v>
      </c>
      <c r="E131" s="221">
        <v>1</v>
      </c>
      <c r="F131" s="373"/>
      <c r="G131" s="367" cm="1">
        <f t="array" ref="G131">D131*E131*F131</f>
        <v>0</v>
      </c>
      <c r="H131" s="224" cm="1">
        <f t="array" ref="H131">$H$2</f>
        <v>0</v>
      </c>
      <c r="I131" s="374" cm="1">
        <f t="array" ref="I131">G131+G131*H131%</f>
        <v>0</v>
      </c>
      <c r="J131" s="226" cm="1">
        <f t="array" ref="J131">IF(OR($J$2="",$J$2=0),0,I131/$J$2)</f>
        <v>0</v>
      </c>
      <c r="K131" s="205"/>
      <c r="L131" s="192"/>
      <c r="M131" s="192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93"/>
    </row>
    <row r="132" ht="15.75" customHeight="1">
      <c r="A132" s="184"/>
      <c r="B132" t="s" s="218">
        <v>217</v>
      </c>
      <c r="C132" t="s" s="219">
        <v>218</v>
      </c>
      <c r="D132" s="220">
        <v>1</v>
      </c>
      <c r="E132" s="221">
        <v>1</v>
      </c>
      <c r="F132" s="373"/>
      <c r="G132" s="367" cm="1">
        <f t="array" ref="G132">D132*E132*F132</f>
        <v>0</v>
      </c>
      <c r="H132" s="224" cm="1">
        <f t="array" ref="H132">$H$2</f>
        <v>0</v>
      </c>
      <c r="I132" s="374" cm="1">
        <f t="array" ref="I132">G132+G132*H132%</f>
        <v>0</v>
      </c>
      <c r="J132" s="226" cm="1">
        <f t="array" ref="J132">IF(OR($J$2="",$J$2=0),0,I132/$J$2)</f>
        <v>0</v>
      </c>
      <c r="K132" s="205"/>
      <c r="L132" s="192"/>
      <c r="M132" s="192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93"/>
    </row>
    <row r="133" ht="15.75" customHeight="1">
      <c r="A133" s="184"/>
      <c r="B133" t="s" s="218">
        <v>219</v>
      </c>
      <c r="C133" t="s" s="219">
        <v>220</v>
      </c>
      <c r="D133" s="220">
        <v>1</v>
      </c>
      <c r="E133" s="221">
        <v>1</v>
      </c>
      <c r="F133" s="373"/>
      <c r="G133" s="367" cm="1">
        <f t="array" ref="G133">D133*E133*F133</f>
        <v>0</v>
      </c>
      <c r="H133" s="224" cm="1">
        <f t="array" ref="H133">$H$2</f>
        <v>0</v>
      </c>
      <c r="I133" s="381" cm="1">
        <f t="array" ref="I133">G133+G133*H133%</f>
        <v>0</v>
      </c>
      <c r="J133" s="226" cm="1">
        <f t="array" ref="J133">IF(OR($J$2="",$J$2=0),0,I133/$J$2)</f>
        <v>0</v>
      </c>
      <c r="K133" s="205"/>
      <c r="L133" s="192"/>
      <c r="M133" s="192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93"/>
    </row>
    <row r="134" ht="15.75" customHeight="1">
      <c r="A134" s="184"/>
      <c r="B134" t="s" s="362">
        <v>223</v>
      </c>
      <c r="C134" t="s" s="363">
        <v>224</v>
      </c>
      <c r="D134" s="220"/>
      <c r="E134" s="383"/>
      <c r="F134" s="373"/>
      <c r="G134" s="367"/>
      <c r="H134" s="368"/>
      <c r="I134" s="369"/>
      <c r="J134" s="370"/>
      <c r="K134" s="205"/>
      <c r="L134" s="192"/>
      <c r="M134" s="192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93"/>
    </row>
    <row r="135" ht="15.75" customHeight="1">
      <c r="A135" s="184"/>
      <c r="B135" t="s" s="384">
        <v>225</v>
      </c>
      <c r="C135" t="s" s="385">
        <v>226</v>
      </c>
      <c r="D135" s="356"/>
      <c r="E135" s="357"/>
      <c r="F135" s="378"/>
      <c r="G135" s="372"/>
      <c r="H135" s="353"/>
      <c r="I135" s="354"/>
      <c r="J135" s="355"/>
      <c r="K135" s="205"/>
      <c r="L135" s="192"/>
      <c r="M135" s="192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93"/>
    </row>
    <row r="136" ht="15.75" customHeight="1">
      <c r="A136" s="184"/>
      <c r="B136" t="s" s="218">
        <v>217</v>
      </c>
      <c r="C136" t="s" s="219">
        <v>218</v>
      </c>
      <c r="D136" s="220">
        <v>1</v>
      </c>
      <c r="E136" s="221">
        <v>1</v>
      </c>
      <c r="F136" s="373"/>
      <c r="G136" s="367" cm="1">
        <f t="array" ref="G136">D136*E136*F136</f>
        <v>0</v>
      </c>
      <c r="H136" s="224" cm="1">
        <f t="array" ref="H136">$H$2</f>
        <v>0</v>
      </c>
      <c r="I136" s="374" cm="1">
        <f t="array" ref="I136">G136+G136*H136%</f>
        <v>0</v>
      </c>
      <c r="J136" s="226" cm="1">
        <f t="array" ref="J136">IF(OR($J$2="",$J$2=0),0,I136/$J$2)</f>
        <v>0</v>
      </c>
      <c r="K136" s="205"/>
      <c r="L136" s="192"/>
      <c r="M136" s="192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93"/>
    </row>
    <row r="137" ht="15.75" customHeight="1">
      <c r="A137" s="184"/>
      <c r="B137" t="s" s="218">
        <v>219</v>
      </c>
      <c r="C137" t="s" s="219">
        <v>220</v>
      </c>
      <c r="D137" s="220">
        <v>1</v>
      </c>
      <c r="E137" s="221">
        <v>1</v>
      </c>
      <c r="F137" s="373"/>
      <c r="G137" s="367" cm="1">
        <f t="array" ref="G137">D137*E137*F137</f>
        <v>0</v>
      </c>
      <c r="H137" s="224" cm="1">
        <f t="array" ref="H137">$H$2</f>
        <v>0</v>
      </c>
      <c r="I137" s="381" cm="1">
        <f t="array" ref="I137">G137+G137*H137%</f>
        <v>0</v>
      </c>
      <c r="J137" s="226" cm="1">
        <f t="array" ref="J137">IF(OR($J$2="",$J$2=0),0,I137/$J$2)</f>
        <v>0</v>
      </c>
      <c r="K137" s="205"/>
      <c r="L137" s="192"/>
      <c r="M137" s="192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93"/>
    </row>
    <row r="138" ht="15.75" customHeight="1">
      <c r="A138" s="184"/>
      <c r="B138" t="s" s="384">
        <v>225</v>
      </c>
      <c r="C138" t="s" s="385">
        <v>226</v>
      </c>
      <c r="D138" s="356"/>
      <c r="E138" s="357"/>
      <c r="F138" s="378"/>
      <c r="G138" s="372"/>
      <c r="H138" s="353"/>
      <c r="I138" s="354"/>
      <c r="J138" s="355"/>
      <c r="K138" s="205"/>
      <c r="L138" s="192"/>
      <c r="M138" s="192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93"/>
    </row>
    <row r="139" ht="15.75" customHeight="1">
      <c r="A139" s="184"/>
      <c r="B139" t="s" s="218">
        <v>217</v>
      </c>
      <c r="C139" t="s" s="219">
        <v>218</v>
      </c>
      <c r="D139" s="220">
        <v>1</v>
      </c>
      <c r="E139" s="221">
        <v>1</v>
      </c>
      <c r="F139" s="373"/>
      <c r="G139" s="367" cm="1">
        <f t="array" ref="G139">D139*E139*F139</f>
        <v>0</v>
      </c>
      <c r="H139" s="224" cm="1">
        <f t="array" ref="H139">$H$2</f>
        <v>0</v>
      </c>
      <c r="I139" s="374" cm="1">
        <f t="array" ref="I139">G139+G139*H139%</f>
        <v>0</v>
      </c>
      <c r="J139" s="226" cm="1">
        <f t="array" ref="J139">IF(OR($J$2="",$J$2=0),0,I139/$J$2)</f>
        <v>0</v>
      </c>
      <c r="K139" s="205"/>
      <c r="L139" s="192"/>
      <c r="M139" s="192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93"/>
    </row>
    <row r="140" ht="15.75" customHeight="1">
      <c r="A140" s="184"/>
      <c r="B140" t="s" s="218">
        <v>219</v>
      </c>
      <c r="C140" t="s" s="219">
        <v>220</v>
      </c>
      <c r="D140" s="220">
        <v>1</v>
      </c>
      <c r="E140" s="221">
        <v>1</v>
      </c>
      <c r="F140" s="373"/>
      <c r="G140" s="367" cm="1">
        <f t="array" ref="G140">D140*E140*F140</f>
        <v>0</v>
      </c>
      <c r="H140" s="224" cm="1">
        <f t="array" ref="H140">$H$2</f>
        <v>0</v>
      </c>
      <c r="I140" s="381" cm="1">
        <f t="array" ref="I140">G140+G140*H140%</f>
        <v>0</v>
      </c>
      <c r="J140" s="226" cm="1">
        <f t="array" ref="J140">IF(OR($J$2="",$J$2=0),0,I140/$J$2)</f>
        <v>0</v>
      </c>
      <c r="K140" s="205"/>
      <c r="L140" s="192"/>
      <c r="M140" s="192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93"/>
    </row>
    <row r="141" ht="15.75" customHeight="1">
      <c r="A141" s="184"/>
      <c r="B141" t="s" s="347">
        <v>227</v>
      </c>
      <c r="C141" t="s" s="348">
        <v>228</v>
      </c>
      <c r="D141" s="356"/>
      <c r="E141" s="357"/>
      <c r="F141" s="378"/>
      <c r="G141" s="372"/>
      <c r="H141" s="353"/>
      <c r="I141" s="354"/>
      <c r="J141" s="355"/>
      <c r="K141" s="205"/>
      <c r="L141" s="192"/>
      <c r="M141" s="192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93"/>
    </row>
    <row r="142" ht="15.75" customHeight="1">
      <c r="A142" s="184"/>
      <c r="B142" t="s" s="218">
        <v>217</v>
      </c>
      <c r="C142" t="s" s="219">
        <v>218</v>
      </c>
      <c r="D142" s="220">
        <v>1</v>
      </c>
      <c r="E142" s="221">
        <v>1</v>
      </c>
      <c r="F142" s="373"/>
      <c r="G142" s="367" cm="1">
        <f t="array" ref="G142">D142*E142*F142</f>
        <v>0</v>
      </c>
      <c r="H142" s="224" cm="1">
        <f t="array" ref="H142">$H$2</f>
        <v>0</v>
      </c>
      <c r="I142" s="374" cm="1">
        <f t="array" ref="I142">G142+G142*H142%</f>
        <v>0</v>
      </c>
      <c r="J142" s="226" cm="1">
        <f t="array" ref="J142">IF(OR($J$2="",$J$2=0),0,I142/$J$2)</f>
        <v>0</v>
      </c>
      <c r="K142" s="191"/>
      <c r="L142" s="192"/>
      <c r="M142" s="192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93"/>
    </row>
    <row r="143" ht="15.75" customHeight="1">
      <c r="A143" s="184"/>
      <c r="B143" t="s" s="218">
        <v>229</v>
      </c>
      <c r="C143" t="s" s="219">
        <v>230</v>
      </c>
      <c r="D143" s="220">
        <v>1</v>
      </c>
      <c r="E143" s="221">
        <v>1</v>
      </c>
      <c r="F143" s="373"/>
      <c r="G143" s="367" cm="1">
        <f t="array" ref="G143">D143*E143*F143</f>
        <v>0</v>
      </c>
      <c r="H143" s="224" cm="1">
        <f t="array" ref="H143">$H$2</f>
        <v>0</v>
      </c>
      <c r="I143" s="374" cm="1">
        <f t="array" ref="I143">G143+G143*H143%</f>
        <v>0</v>
      </c>
      <c r="J143" s="226" cm="1">
        <f t="array" ref="J143">IF(OR($J$2="",$J$2=0),0,I143/$J$2)</f>
        <v>0</v>
      </c>
      <c r="K143" s="205"/>
      <c r="L143" s="192"/>
      <c r="M143" s="192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93"/>
    </row>
    <row r="144" ht="15.75" customHeight="1">
      <c r="A144" s="184"/>
      <c r="B144" t="s" s="218">
        <v>219</v>
      </c>
      <c r="C144" t="s" s="219">
        <v>231</v>
      </c>
      <c r="D144" s="220">
        <v>1</v>
      </c>
      <c r="E144" s="221">
        <v>1</v>
      </c>
      <c r="F144" s="373"/>
      <c r="G144" s="367" cm="1">
        <f t="array" ref="G144">D144*E144*F144</f>
        <v>0</v>
      </c>
      <c r="H144" s="224" cm="1">
        <f t="array" ref="H144">$H$2</f>
        <v>0</v>
      </c>
      <c r="I144" s="381" cm="1">
        <f t="array" ref="I144">G144+G144*H144%</f>
        <v>0</v>
      </c>
      <c r="J144" s="226" cm="1">
        <f t="array" ref="J144">IF(OR($J$2="",$J$2=0),0,I144/$J$2)</f>
        <v>0</v>
      </c>
      <c r="K144" s="205"/>
      <c r="L144" s="192"/>
      <c r="M144" s="192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93"/>
    </row>
    <row r="145" ht="15.75" customHeight="1">
      <c r="A145" s="184"/>
      <c r="B145" s="386"/>
      <c r="C145" s="387"/>
      <c r="D145" s="264"/>
      <c r="E145" s="264"/>
      <c r="F145" s="388"/>
      <c r="G145" s="389"/>
      <c r="H145" s="267"/>
      <c r="I145" s="225"/>
      <c r="J145" s="268"/>
      <c r="K145" s="205"/>
      <c r="L145" s="192"/>
      <c r="M145" s="192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93"/>
    </row>
    <row r="146" ht="15.75" customHeight="1">
      <c r="A146" s="184"/>
      <c r="B146" t="s" s="218">
        <v>232</v>
      </c>
      <c r="C146" t="s" s="219">
        <v>233</v>
      </c>
      <c r="D146" s="220">
        <v>1</v>
      </c>
      <c r="E146" s="221">
        <v>1</v>
      </c>
      <c r="F146" s="373"/>
      <c r="G146" s="367" cm="1">
        <f t="array" ref="G146">D146*E146*F146</f>
        <v>0</v>
      </c>
      <c r="H146" s="224" cm="1">
        <f t="array" ref="H146">$H$2</f>
        <v>0</v>
      </c>
      <c r="I146" s="374" cm="1">
        <f t="array" ref="I146">G146+G146*H146%</f>
        <v>0</v>
      </c>
      <c r="J146" s="226" cm="1">
        <f t="array" ref="J146">IF(OR($J$2="",$J$2=0),0,I146/$J$2)</f>
        <v>0</v>
      </c>
      <c r="K146" s="205"/>
      <c r="L146" s="192"/>
      <c r="M146" s="192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93"/>
    </row>
    <row r="147" ht="15.75" customHeight="1">
      <c r="A147" s="184"/>
      <c r="B147" t="s" s="218">
        <v>234</v>
      </c>
      <c r="C147" t="s" s="219">
        <v>235</v>
      </c>
      <c r="D147" s="220">
        <v>1</v>
      </c>
      <c r="E147" s="221">
        <v>1</v>
      </c>
      <c r="F147" s="373"/>
      <c r="G147" s="367" cm="1">
        <f t="array" ref="G147">D147*E147*F147</f>
        <v>0</v>
      </c>
      <c r="H147" s="224" cm="1">
        <f t="array" ref="H147">$H$2</f>
        <v>0</v>
      </c>
      <c r="I147" s="374" cm="1">
        <f t="array" ref="I147">G147+G147*H147%</f>
        <v>0</v>
      </c>
      <c r="J147" s="226" cm="1">
        <f t="array" ref="J147">IF(OR($J$2="",$J$2=0),0,I147/$J$2)</f>
        <v>0</v>
      </c>
      <c r="K147" s="205"/>
      <c r="L147" s="192"/>
      <c r="M147" s="192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93"/>
    </row>
    <row r="148" ht="15.75" customHeight="1">
      <c r="A148" s="184"/>
      <c r="B148" s="386"/>
      <c r="C148" s="387"/>
      <c r="D148" s="264"/>
      <c r="E148" s="264"/>
      <c r="F148" s="388"/>
      <c r="G148" s="389"/>
      <c r="H148" s="267"/>
      <c r="I148" s="225"/>
      <c r="J148" s="268"/>
      <c r="K148" s="205"/>
      <c r="L148" s="192"/>
      <c r="M148" s="192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93"/>
    </row>
    <row r="149" ht="15.75" customHeight="1">
      <c r="A149" s="184"/>
      <c r="B149" t="s" s="218">
        <v>236</v>
      </c>
      <c r="C149" t="s" s="219">
        <v>237</v>
      </c>
      <c r="D149" s="220">
        <v>1</v>
      </c>
      <c r="E149" s="221">
        <v>1</v>
      </c>
      <c r="F149" s="373"/>
      <c r="G149" s="367" cm="1">
        <f t="array" ref="G149">D149*E149*F149</f>
        <v>0</v>
      </c>
      <c r="H149" s="224" cm="1">
        <f t="array" ref="H149">$H$2</f>
        <v>0</v>
      </c>
      <c r="I149" s="374" cm="1">
        <f t="array" ref="I149">G149+G149*H149%</f>
        <v>0</v>
      </c>
      <c r="J149" s="226" cm="1">
        <f t="array" ref="J149">IF(OR($J$2="",$J$2=0),0,I149/$J$2)</f>
        <v>0</v>
      </c>
      <c r="K149" s="205"/>
      <c r="L149" s="192"/>
      <c r="M149" s="192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  <c r="Z149" s="93"/>
    </row>
    <row r="150" ht="15.75" customHeight="1">
      <c r="A150" s="184"/>
      <c r="B150" t="s" s="218">
        <v>238</v>
      </c>
      <c r="C150" t="s" s="219">
        <v>239</v>
      </c>
      <c r="D150" s="220">
        <v>1</v>
      </c>
      <c r="E150" s="221">
        <v>1</v>
      </c>
      <c r="F150" s="373"/>
      <c r="G150" s="367" cm="1">
        <f t="array" ref="G150">D150*E150*F150</f>
        <v>0</v>
      </c>
      <c r="H150" s="224" cm="1">
        <f t="array" ref="H150">$H$2</f>
        <v>0</v>
      </c>
      <c r="I150" s="374" cm="1">
        <f t="array" ref="I150">G150+G150*H150%</f>
        <v>0</v>
      </c>
      <c r="J150" s="226" cm="1">
        <f t="array" ref="J150">IF(OR($J$2="",$J$2=0),0,I150/$J$2)</f>
        <v>0</v>
      </c>
      <c r="K150" s="205"/>
      <c r="L150" s="192"/>
      <c r="M150" s="192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93"/>
    </row>
    <row r="151" ht="15.75" customHeight="1">
      <c r="A151" s="184"/>
      <c r="B151" s="386"/>
      <c r="C151" s="387"/>
      <c r="D151" s="264"/>
      <c r="E151" s="264"/>
      <c r="F151" s="388"/>
      <c r="G151" s="389"/>
      <c r="H151" s="267"/>
      <c r="I151" s="225"/>
      <c r="J151" s="268"/>
      <c r="K151" s="205"/>
      <c r="L151" s="192"/>
      <c r="M151" s="192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93"/>
    </row>
    <row r="152" ht="15.75" customHeight="1">
      <c r="A152" s="184"/>
      <c r="B152" t="s" s="218">
        <v>240</v>
      </c>
      <c r="C152" t="s" s="219">
        <v>241</v>
      </c>
      <c r="D152" s="220">
        <v>1</v>
      </c>
      <c r="E152" s="221">
        <v>1</v>
      </c>
      <c r="F152" s="373"/>
      <c r="G152" s="367" cm="1">
        <f t="array" ref="G152">D152*E152*F152</f>
        <v>0</v>
      </c>
      <c r="H152" s="224" cm="1">
        <f t="array" ref="H152">$H$2</f>
        <v>0</v>
      </c>
      <c r="I152" s="374" cm="1">
        <f t="array" ref="I152">G152+G152*H152%</f>
        <v>0</v>
      </c>
      <c r="J152" s="226" cm="1">
        <f t="array" ref="J152">IF(OR($J$2="",$J$2=0),0,I152/$J$2)</f>
        <v>0</v>
      </c>
      <c r="K152" s="205"/>
      <c r="L152" s="192"/>
      <c r="M152" s="192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93"/>
    </row>
    <row r="153" ht="15.75" customHeight="1">
      <c r="A153" s="184"/>
      <c r="B153" t="s" s="218">
        <v>242</v>
      </c>
      <c r="C153" t="s" s="219">
        <v>243</v>
      </c>
      <c r="D153" s="220">
        <v>1</v>
      </c>
      <c r="E153" s="221">
        <v>1</v>
      </c>
      <c r="F153" s="373"/>
      <c r="G153" s="367" cm="1">
        <f t="array" ref="G153">D153*E153*F153</f>
        <v>0</v>
      </c>
      <c r="H153" s="224" cm="1">
        <f t="array" ref="H153">$H$2</f>
        <v>0</v>
      </c>
      <c r="I153" s="374" cm="1">
        <f t="array" ref="I153">G153+G153*H153%</f>
        <v>0</v>
      </c>
      <c r="J153" s="226" cm="1">
        <f t="array" ref="J153">IF(OR($J$2="",$J$2=0),0,I153/$J$2)</f>
        <v>0</v>
      </c>
      <c r="K153" s="205"/>
      <c r="L153" s="192"/>
      <c r="M153" s="192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93"/>
    </row>
    <row r="154" ht="15.75" customHeight="1">
      <c r="A154" s="184"/>
      <c r="B154" t="s" s="218">
        <v>244</v>
      </c>
      <c r="C154" t="s" s="219">
        <v>245</v>
      </c>
      <c r="D154" s="220">
        <v>1</v>
      </c>
      <c r="E154" s="221">
        <v>1</v>
      </c>
      <c r="F154" s="373"/>
      <c r="G154" s="367" cm="1">
        <f t="array" ref="G154">D154*E154*F154</f>
        <v>0</v>
      </c>
      <c r="H154" s="224" cm="1">
        <f t="array" ref="H154">$H$2</f>
        <v>0</v>
      </c>
      <c r="I154" s="374" cm="1">
        <f t="array" ref="I154">G154+G154*H154%</f>
        <v>0</v>
      </c>
      <c r="J154" s="226" cm="1">
        <f t="array" ref="J154">IF(OR($J$2="",$J$2=0),0,I154/$J$2)</f>
        <v>0</v>
      </c>
      <c r="K154" s="205"/>
      <c r="L154" s="192"/>
      <c r="M154" s="192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93"/>
    </row>
    <row r="155" ht="15.75" customHeight="1">
      <c r="A155" s="184"/>
      <c r="B155" t="s" s="218">
        <v>246</v>
      </c>
      <c r="C155" t="s" s="219">
        <v>247</v>
      </c>
      <c r="D155" s="220">
        <v>1</v>
      </c>
      <c r="E155" s="221">
        <v>1</v>
      </c>
      <c r="F155" s="373"/>
      <c r="G155" s="367" cm="1">
        <f t="array" ref="G155">D155*E155*F155</f>
        <v>0</v>
      </c>
      <c r="H155" s="224" cm="1">
        <f t="array" ref="H155">$H$2</f>
        <v>0</v>
      </c>
      <c r="I155" s="374" cm="1">
        <f t="array" ref="I155">G155+G155*H155%</f>
        <v>0</v>
      </c>
      <c r="J155" s="226" cm="1">
        <f t="array" ref="J155">IF(OR($J$2="",$J$2=0),0,I155/$J$2)</f>
        <v>0</v>
      </c>
      <c r="K155" s="191"/>
      <c r="L155" s="192"/>
      <c r="M155" s="192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93"/>
    </row>
    <row r="156" ht="15.75" customHeight="1">
      <c r="A156" s="184"/>
      <c r="B156" s="386"/>
      <c r="C156" s="387"/>
      <c r="D156" s="264"/>
      <c r="E156" s="264"/>
      <c r="F156" s="388"/>
      <c r="G156" s="389"/>
      <c r="H156" s="267"/>
      <c r="I156" s="225"/>
      <c r="J156" s="268"/>
      <c r="K156" s="205"/>
      <c r="L156" s="192"/>
      <c r="M156" s="192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93"/>
    </row>
    <row r="157" ht="15.75" customHeight="1">
      <c r="A157" s="184"/>
      <c r="B157" t="s" s="218">
        <v>248</v>
      </c>
      <c r="C157" t="s" s="219">
        <v>249</v>
      </c>
      <c r="D157" s="220">
        <v>1</v>
      </c>
      <c r="E157" s="221">
        <v>1</v>
      </c>
      <c r="F157" s="373"/>
      <c r="G157" s="367" cm="1">
        <f t="array" ref="G157">D157*E157*F157</f>
        <v>0</v>
      </c>
      <c r="H157" s="224" cm="1">
        <f t="array" ref="H157">$H$2</f>
        <v>0</v>
      </c>
      <c r="I157" s="374" cm="1">
        <f t="array" ref="I157">G157+G157*H157%</f>
        <v>0</v>
      </c>
      <c r="J157" s="226" cm="1">
        <f t="array" ref="J157">IF(OR($J$2="",$J$2=0),0,I157/$J$2)</f>
        <v>0</v>
      </c>
      <c r="K157" s="205"/>
      <c r="L157" s="192"/>
      <c r="M157" s="192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93"/>
    </row>
    <row r="158" ht="15.75" customHeight="1">
      <c r="A158" s="184"/>
      <c r="B158" t="s" s="218">
        <v>250</v>
      </c>
      <c r="C158" t="s" s="219">
        <v>251</v>
      </c>
      <c r="D158" s="220">
        <v>1</v>
      </c>
      <c r="E158" s="221">
        <v>1</v>
      </c>
      <c r="F158" s="373"/>
      <c r="G158" s="367" cm="1">
        <f t="array" ref="G158">D158*E158*F158</f>
        <v>0</v>
      </c>
      <c r="H158" s="224" cm="1">
        <f t="array" ref="H158">$H$2</f>
        <v>0</v>
      </c>
      <c r="I158" s="374" cm="1">
        <f t="array" ref="I158">G158+G158*H158%</f>
        <v>0</v>
      </c>
      <c r="J158" s="226" cm="1">
        <f t="array" ref="J158">IF(OR($J$2="",$J$2=0),0,I158/$J$2)</f>
        <v>0</v>
      </c>
      <c r="K158" s="205"/>
      <c r="L158" s="192"/>
      <c r="M158" s="192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93"/>
    </row>
    <row r="159" ht="15.75" customHeight="1">
      <c r="A159" s="184"/>
      <c r="B159" s="390"/>
      <c r="C159" s="391"/>
      <c r="D159" s="356"/>
      <c r="E159" s="357"/>
      <c r="F159" s="378"/>
      <c r="G159" s="372"/>
      <c r="H159" s="353"/>
      <c r="I159" s="225"/>
      <c r="J159" s="355"/>
      <c r="K159" s="205"/>
      <c r="L159" s="192"/>
      <c r="M159" s="192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  <c r="Z159" s="93"/>
    </row>
    <row r="160" ht="15.75" customHeight="1">
      <c r="A160" s="184"/>
      <c r="B160" t="s" s="218">
        <v>252</v>
      </c>
      <c r="C160" t="s" s="219">
        <v>253</v>
      </c>
      <c r="D160" s="220">
        <v>1</v>
      </c>
      <c r="E160" s="221">
        <v>1</v>
      </c>
      <c r="F160" s="373"/>
      <c r="G160" s="367" cm="1">
        <f t="array" ref="G160">D160*E160*F160</f>
        <v>0</v>
      </c>
      <c r="H160" s="224" cm="1">
        <f t="array" ref="H160">$H$2</f>
        <v>0</v>
      </c>
      <c r="I160" s="374" cm="1">
        <f t="array" ref="I160">G160+G160*H160%</f>
        <v>0</v>
      </c>
      <c r="J160" s="226" cm="1">
        <f t="array" ref="J160">IF(OR($J$2="",$J$2=0),0,I160/$J$2)</f>
        <v>0</v>
      </c>
      <c r="K160" s="205"/>
      <c r="L160" s="192"/>
      <c r="M160" s="192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  <c r="Z160" s="93"/>
    </row>
    <row r="161" ht="15.75" customHeight="1">
      <c r="A161" s="184"/>
      <c r="B161" t="s" s="218">
        <v>254</v>
      </c>
      <c r="C161" t="s" s="219">
        <v>255</v>
      </c>
      <c r="D161" s="220">
        <v>1</v>
      </c>
      <c r="E161" s="221">
        <v>1</v>
      </c>
      <c r="F161" s="373"/>
      <c r="G161" s="367" cm="1">
        <f t="array" ref="G161">D161*E161*F161</f>
        <v>0</v>
      </c>
      <c r="H161" s="224" cm="1">
        <f t="array" ref="H161">$H$2</f>
        <v>0</v>
      </c>
      <c r="I161" s="374" cm="1">
        <f t="array" ref="I161">G161+G161*H161%</f>
        <v>0</v>
      </c>
      <c r="J161" s="226" cm="1">
        <f t="array" ref="J161">IF(OR($J$2="",$J$2=0),0,I161/$J$2)</f>
        <v>0</v>
      </c>
      <c r="K161" s="205"/>
      <c r="L161" s="192"/>
      <c r="M161" s="192"/>
      <c r="N161" s="27"/>
      <c r="O161" s="27"/>
      <c r="P161" s="27"/>
      <c r="Q161" s="27"/>
      <c r="R161" s="27"/>
      <c r="S161" s="27"/>
      <c r="T161" s="27"/>
      <c r="U161" s="27"/>
      <c r="V161" s="27"/>
      <c r="W161" s="27"/>
      <c r="X161" s="27"/>
      <c r="Y161" s="27"/>
      <c r="Z161" s="93"/>
    </row>
    <row r="162" ht="15.75" customHeight="1">
      <c r="A162" s="184"/>
      <c r="B162" s="386"/>
      <c r="C162" s="387"/>
      <c r="D162" s="264"/>
      <c r="E162" s="264"/>
      <c r="F162" s="388"/>
      <c r="G162" s="389"/>
      <c r="H162" s="267"/>
      <c r="I162" s="225"/>
      <c r="J162" s="268"/>
      <c r="K162" s="205"/>
      <c r="L162" s="192"/>
      <c r="M162" s="192"/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  <c r="Z162" s="93"/>
    </row>
    <row r="163" ht="15.75" customHeight="1">
      <c r="A163" s="184"/>
      <c r="B163" t="s" s="218">
        <v>256</v>
      </c>
      <c r="C163" t="s" s="219">
        <v>257</v>
      </c>
      <c r="D163" s="220">
        <v>1</v>
      </c>
      <c r="E163" s="221">
        <v>1</v>
      </c>
      <c r="F163" s="373"/>
      <c r="G163" s="367" cm="1">
        <f t="array" ref="G163">F163</f>
        <v>0</v>
      </c>
      <c r="H163" s="224" cm="1">
        <f t="array" ref="H163">$H$2</f>
        <v>0</v>
      </c>
      <c r="I163" s="374" cm="1">
        <f t="array" ref="I163">G163+G163*H163%</f>
        <v>0</v>
      </c>
      <c r="J163" s="226" cm="1">
        <f t="array" ref="J163">IF(OR($J$2="",$J$2=0),0,I163/$J$2)</f>
        <v>0</v>
      </c>
      <c r="K163" s="205"/>
      <c r="L163" s="192"/>
      <c r="M163" s="192"/>
      <c r="N163" s="27"/>
      <c r="O163" s="27"/>
      <c r="P163" s="27"/>
      <c r="Q163" s="27"/>
      <c r="R163" s="27"/>
      <c r="S163" s="27"/>
      <c r="T163" s="27"/>
      <c r="U163" s="27"/>
      <c r="V163" s="27"/>
      <c r="W163" s="27"/>
      <c r="X163" s="27"/>
      <c r="Y163" s="27"/>
      <c r="Z163" s="93"/>
    </row>
    <row r="164" ht="8" customHeight="1">
      <c r="A164" s="184"/>
      <c r="B164" s="392"/>
      <c r="C164" s="393"/>
      <c r="D164" s="394"/>
      <c r="E164" s="394"/>
      <c r="F164" s="395"/>
      <c r="G164" s="396"/>
      <c r="H164" s="397"/>
      <c r="I164" s="398"/>
      <c r="J164" s="399"/>
      <c r="K164" s="205"/>
      <c r="L164" s="192"/>
      <c r="M164" s="192"/>
      <c r="N164" s="27"/>
      <c r="O164" s="27"/>
      <c r="P164" s="27"/>
      <c r="Q164" s="27"/>
      <c r="R164" s="27"/>
      <c r="S164" s="27"/>
      <c r="T164" s="27"/>
      <c r="U164" s="27"/>
      <c r="V164" s="27"/>
      <c r="W164" s="27"/>
      <c r="X164" s="27"/>
      <c r="Y164" s="27"/>
      <c r="Z164" s="93"/>
    </row>
    <row r="165" ht="15.75" customHeight="1">
      <c r="A165" s="193"/>
      <c r="B165" s="244"/>
      <c r="C165" s="244"/>
      <c r="D165" s="400"/>
      <c r="E165" s="401"/>
      <c r="F165" s="402"/>
      <c r="G165" s="249"/>
      <c r="H165" s="250"/>
      <c r="I165" s="251"/>
      <c r="J165" s="252"/>
      <c r="K165" s="195"/>
      <c r="L165" s="192"/>
      <c r="M165" s="192"/>
      <c r="N165" s="27"/>
      <c r="O165" s="27"/>
      <c r="P165" s="27"/>
      <c r="Q165" s="27"/>
      <c r="R165" s="27"/>
      <c r="S165" s="27"/>
      <c r="T165" s="27"/>
      <c r="U165" s="27"/>
      <c r="V165" s="27"/>
      <c r="W165" s="27"/>
      <c r="X165" s="27"/>
      <c r="Y165" s="27"/>
      <c r="Z165" s="93"/>
    </row>
    <row r="166" ht="21" customHeight="1">
      <c r="A166" s="206"/>
      <c r="B166" t="s" s="338">
        <v>164</v>
      </c>
      <c r="C166" s="339"/>
      <c r="D166" s="340"/>
      <c r="E166" s="341"/>
      <c r="F166" s="342"/>
      <c r="G166" s="343"/>
      <c r="H166" s="344"/>
      <c r="I166" s="345"/>
      <c r="J166" s="346"/>
      <c r="K166" s="207"/>
      <c r="L166" s="192"/>
      <c r="M166" s="192"/>
      <c r="N166" s="27"/>
      <c r="O166" s="27"/>
      <c r="P166" s="27"/>
      <c r="Q166" s="27"/>
      <c r="R166" s="27"/>
      <c r="S166" s="27"/>
      <c r="T166" s="27"/>
      <c r="U166" s="27"/>
      <c r="V166" s="27"/>
      <c r="W166" s="27"/>
      <c r="X166" s="27"/>
      <c r="Y166" s="27"/>
      <c r="Z166" s="93"/>
    </row>
    <row r="167" ht="18" customHeight="1">
      <c r="A167" s="184"/>
      <c r="B167" t="s" s="218">
        <v>258</v>
      </c>
      <c r="C167" t="s" s="219">
        <v>259</v>
      </c>
      <c r="D167" s="220">
        <v>1</v>
      </c>
      <c r="E167" s="221">
        <v>1</v>
      </c>
      <c r="F167" s="272"/>
      <c r="G167" s="273" cm="1">
        <f t="array" ref="G167">D167*E167*F167</f>
        <v>0</v>
      </c>
      <c r="H167" s="224" cm="1">
        <f t="array" ref="H167">$H$2</f>
        <v>0</v>
      </c>
      <c r="I167" s="225" cm="1">
        <f t="array" ref="I167">G167+G167*H167%</f>
        <v>0</v>
      </c>
      <c r="J167" s="226" cm="1">
        <f t="array" ref="J167">IF(OR($J$2="",$J$2=0),0,I167/$J$2)</f>
        <v>0</v>
      </c>
      <c r="K167" s="205"/>
      <c r="L167" s="192"/>
      <c r="M167" s="192"/>
      <c r="N167" s="27"/>
      <c r="O167" s="27"/>
      <c r="P167" s="27"/>
      <c r="Q167" s="27"/>
      <c r="R167" s="27"/>
      <c r="S167" s="27"/>
      <c r="T167" s="27"/>
      <c r="U167" s="27"/>
      <c r="V167" s="27"/>
      <c r="W167" s="27"/>
      <c r="X167" s="27"/>
      <c r="Y167" s="27"/>
      <c r="Z167" s="93"/>
    </row>
    <row r="168" ht="18" customHeight="1">
      <c r="A168" s="184"/>
      <c r="B168" s="403"/>
      <c r="C168" s="404"/>
      <c r="D168" s="220">
        <v>1</v>
      </c>
      <c r="E168" s="221">
        <v>1</v>
      </c>
      <c r="F168" s="272"/>
      <c r="G168" s="273" cm="1">
        <f t="array" ref="G168">D168*E168*F168</f>
        <v>0</v>
      </c>
      <c r="H168" s="224" cm="1">
        <f t="array" ref="H168">$H$2</f>
        <v>0</v>
      </c>
      <c r="I168" s="225" cm="1">
        <f t="array" ref="I168">G168+G168*H168%</f>
        <v>0</v>
      </c>
      <c r="J168" s="226" cm="1">
        <f t="array" ref="J168">IF(OR($J$2="",$J$2=0),0,I168/$J$2)</f>
        <v>0</v>
      </c>
      <c r="K168" s="205"/>
      <c r="L168" s="192"/>
      <c r="M168" s="192"/>
      <c r="N168" s="27"/>
      <c r="O168" s="27"/>
      <c r="P168" s="27"/>
      <c r="Q168" s="27"/>
      <c r="R168" s="27"/>
      <c r="S168" s="27"/>
      <c r="T168" s="27"/>
      <c r="U168" s="27"/>
      <c r="V168" s="27"/>
      <c r="W168" s="27"/>
      <c r="X168" s="27"/>
      <c r="Y168" s="27"/>
      <c r="Z168" s="93"/>
    </row>
    <row r="169" ht="18" customHeight="1">
      <c r="A169" s="184"/>
      <c r="B169" s="403"/>
      <c r="C169" s="404"/>
      <c r="D169" s="220">
        <v>1</v>
      </c>
      <c r="E169" s="221">
        <v>1</v>
      </c>
      <c r="F169" s="272"/>
      <c r="G169" s="273" cm="1">
        <f t="array" ref="G169">D169*E169*F169</f>
        <v>0</v>
      </c>
      <c r="H169" s="224" cm="1">
        <f t="array" ref="H169">$H$2</f>
        <v>0</v>
      </c>
      <c r="I169" s="225" cm="1">
        <f t="array" ref="I169">G169+G169*H169%</f>
        <v>0</v>
      </c>
      <c r="J169" s="226" cm="1">
        <f t="array" ref="J169">IF(OR($J$2="",$J$2=0),0,I169/$J$2)</f>
        <v>0</v>
      </c>
      <c r="K169" s="205"/>
      <c r="L169" s="192"/>
      <c r="M169" s="192"/>
      <c r="N169" s="27"/>
      <c r="O169" s="27"/>
      <c r="P169" s="27"/>
      <c r="Q169" s="27"/>
      <c r="R169" s="27"/>
      <c r="S169" s="27"/>
      <c r="T169" s="27"/>
      <c r="U169" s="27"/>
      <c r="V169" s="27"/>
      <c r="W169" s="27"/>
      <c r="X169" s="27"/>
      <c r="Y169" s="27"/>
      <c r="Z169" s="93"/>
    </row>
    <row r="170" ht="18" customHeight="1">
      <c r="A170" s="184"/>
      <c r="B170" s="403"/>
      <c r="C170" s="404"/>
      <c r="D170" s="220">
        <v>1</v>
      </c>
      <c r="E170" s="221">
        <v>1</v>
      </c>
      <c r="F170" s="272"/>
      <c r="G170" s="273" cm="1">
        <f t="array" ref="G170">D170*E170*F170</f>
        <v>0</v>
      </c>
      <c r="H170" s="224" cm="1">
        <f t="array" ref="H170">$H$2</f>
        <v>0</v>
      </c>
      <c r="I170" s="225" cm="1">
        <f t="array" ref="I170">G170+G170*H170%</f>
        <v>0</v>
      </c>
      <c r="J170" s="226" cm="1">
        <f t="array" ref="J170">IF(OR($J$2="",$J$2=0),0,I170/$J$2)</f>
        <v>0</v>
      </c>
      <c r="K170" s="205"/>
      <c r="L170" s="192"/>
      <c r="M170" s="192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  <c r="Y170" s="27"/>
      <c r="Z170" s="93"/>
    </row>
    <row r="171" ht="18" customHeight="1">
      <c r="A171" s="184"/>
      <c r="B171" s="403"/>
      <c r="C171" s="404"/>
      <c r="D171" s="220">
        <v>1</v>
      </c>
      <c r="E171" s="221">
        <v>1</v>
      </c>
      <c r="F171" s="272"/>
      <c r="G171" s="273" cm="1">
        <f t="array" ref="G171">D171*E171*F171</f>
        <v>0</v>
      </c>
      <c r="H171" s="224" cm="1">
        <f t="array" ref="H171">$H$2</f>
        <v>0</v>
      </c>
      <c r="I171" s="225" cm="1">
        <f t="array" ref="I171">G171+G171*H171%</f>
        <v>0</v>
      </c>
      <c r="J171" s="226" cm="1">
        <f t="array" ref="J171">IF(OR($J$2="",$J$2=0),0,I171/$J$2)</f>
        <v>0</v>
      </c>
      <c r="K171" s="205"/>
      <c r="L171" s="192"/>
      <c r="M171" s="192"/>
      <c r="N171" s="27"/>
      <c r="O171" s="27"/>
      <c r="P171" s="27"/>
      <c r="Q171" s="27"/>
      <c r="R171" s="27"/>
      <c r="S171" s="27"/>
      <c r="T171" s="27"/>
      <c r="U171" s="27"/>
      <c r="V171" s="27"/>
      <c r="W171" s="27"/>
      <c r="X171" s="27"/>
      <c r="Y171" s="27"/>
      <c r="Z171" s="93"/>
    </row>
    <row r="172" ht="18" customHeight="1">
      <c r="A172" s="184"/>
      <c r="B172" s="403"/>
      <c r="C172" s="404"/>
      <c r="D172" s="220">
        <v>1</v>
      </c>
      <c r="E172" s="221">
        <v>1</v>
      </c>
      <c r="F172" s="272"/>
      <c r="G172" s="273" cm="1">
        <f t="array" ref="G172">D172*E172*F172</f>
        <v>0</v>
      </c>
      <c r="H172" s="224" cm="1">
        <f t="array" ref="H172">$H$2</f>
        <v>0</v>
      </c>
      <c r="I172" s="225" cm="1">
        <f t="array" ref="I172">G172+G172*H172%</f>
        <v>0</v>
      </c>
      <c r="J172" s="226" cm="1">
        <f t="array" ref="J172">IF(OR($J$2="",$J$2=0),0,I172/$J$2)</f>
        <v>0</v>
      </c>
      <c r="K172" s="205"/>
      <c r="L172" s="192"/>
      <c r="M172" s="192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  <c r="Y172" s="27"/>
      <c r="Z172" s="93"/>
    </row>
    <row r="173" ht="18" customHeight="1">
      <c r="A173" s="184"/>
      <c r="B173" s="403"/>
      <c r="C173" s="404"/>
      <c r="D173" s="220">
        <v>1</v>
      </c>
      <c r="E173" s="221">
        <v>1</v>
      </c>
      <c r="F173" s="272"/>
      <c r="G173" s="273" cm="1">
        <f t="array" ref="G173">D173*E173*F173</f>
        <v>0</v>
      </c>
      <c r="H173" s="224" cm="1">
        <f t="array" ref="H173">$H$2</f>
        <v>0</v>
      </c>
      <c r="I173" s="225" cm="1">
        <f t="array" ref="I173">G173+G173*H173%</f>
        <v>0</v>
      </c>
      <c r="J173" s="226" cm="1">
        <f t="array" ref="J173">IF(OR($J$2="",$J$2=0),0,I173/$J$2)</f>
        <v>0</v>
      </c>
      <c r="K173" s="205"/>
      <c r="L173" s="192"/>
      <c r="M173" s="192"/>
      <c r="N173" s="27"/>
      <c r="O173" s="27"/>
      <c r="P173" s="27"/>
      <c r="Q173" s="27"/>
      <c r="R173" s="27"/>
      <c r="S173" s="27"/>
      <c r="T173" s="27"/>
      <c r="U173" s="27"/>
      <c r="V173" s="27"/>
      <c r="W173" s="27"/>
      <c r="X173" s="27"/>
      <c r="Y173" s="27"/>
      <c r="Z173" s="93"/>
    </row>
    <row r="174" ht="18" customHeight="1">
      <c r="A174" s="184"/>
      <c r="B174" s="403"/>
      <c r="C174" s="404"/>
      <c r="D174" s="220">
        <v>1</v>
      </c>
      <c r="E174" s="221">
        <v>1</v>
      </c>
      <c r="F174" s="272"/>
      <c r="G174" s="273" cm="1">
        <f t="array" ref="G174">D174*E174*F174</f>
        <v>0</v>
      </c>
      <c r="H174" s="224" cm="1">
        <f t="array" ref="H174">$H$2</f>
        <v>0</v>
      </c>
      <c r="I174" s="225" cm="1">
        <f t="array" ref="I174">G174+G174*H174%</f>
        <v>0</v>
      </c>
      <c r="J174" s="226" cm="1">
        <f t="array" ref="J174">IF(OR($J$2="",$J$2=0),0,I174/$J$2)</f>
        <v>0</v>
      </c>
      <c r="K174" s="205"/>
      <c r="L174" s="192"/>
      <c r="M174" s="192"/>
      <c r="N174" s="27"/>
      <c r="O174" s="27"/>
      <c r="P174" s="27"/>
      <c r="Q174" s="27"/>
      <c r="R174" s="27"/>
      <c r="S174" s="27"/>
      <c r="T174" s="27"/>
      <c r="U174" s="27"/>
      <c r="V174" s="27"/>
      <c r="W174" s="27"/>
      <c r="X174" s="27"/>
      <c r="Y174" s="27"/>
      <c r="Z174" s="93"/>
    </row>
    <row r="175" ht="8" customHeight="1">
      <c r="A175" s="184"/>
      <c r="B175" s="405"/>
      <c r="C175" s="406"/>
      <c r="D175" s="394"/>
      <c r="E175" s="394"/>
      <c r="F175" s="395"/>
      <c r="G175" s="396"/>
      <c r="H175" s="397"/>
      <c r="I175" s="398"/>
      <c r="J175" s="399"/>
      <c r="K175" s="205"/>
      <c r="L175" s="192"/>
      <c r="M175" s="192"/>
      <c r="N175" s="27"/>
      <c r="O175" s="27"/>
      <c r="P175" s="27"/>
      <c r="Q175" s="27"/>
      <c r="R175" s="27"/>
      <c r="S175" s="27"/>
      <c r="T175" s="27"/>
      <c r="U175" s="27"/>
      <c r="V175" s="27"/>
      <c r="W175" s="27"/>
      <c r="X175" s="27"/>
      <c r="Y175" s="27"/>
      <c r="Z175" s="93"/>
    </row>
    <row r="176" ht="15.75" customHeight="1">
      <c r="A176" s="193"/>
      <c r="B176" s="294"/>
      <c r="C176" s="294"/>
      <c r="D176" s="400"/>
      <c r="E176" s="401"/>
      <c r="F176" s="402"/>
      <c r="G176" s="249"/>
      <c r="H176" s="250"/>
      <c r="I176" s="251"/>
      <c r="J176" s="252"/>
      <c r="K176" s="195"/>
      <c r="L176" s="192"/>
      <c r="M176" s="192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7"/>
      <c r="Z176" s="93"/>
    </row>
    <row r="177" ht="27.75" customHeight="1">
      <c r="A177" s="193"/>
      <c r="B177" s="407"/>
      <c r="C177" s="408"/>
      <c r="D177" t="s" s="409">
        <v>175</v>
      </c>
      <c r="E177" s="16"/>
      <c r="F177" s="17"/>
      <c r="G177" s="410" cm="1">
        <f t="array" ref="G177">SUM(G79:G174)</f>
        <v>0</v>
      </c>
      <c r="H177" s="299" cm="1">
        <f t="array" ref="H177">AVERAGE(H79:H174)</f>
        <v>0</v>
      </c>
      <c r="I177" s="300" cm="1">
        <f t="array" ref="I177">SUM(I79:I174)</f>
        <v>0</v>
      </c>
      <c r="J177" s="301" cm="1">
        <f t="array" ref="J177">IF(OR($J$2="",$J$2=0),0,I177/$J$2)</f>
        <v>0</v>
      </c>
      <c r="K177" s="205"/>
      <c r="L177" s="192"/>
      <c r="M177" s="192"/>
      <c r="N177" s="27"/>
      <c r="O177" s="27"/>
      <c r="P177" s="27"/>
      <c r="Q177" s="27"/>
      <c r="R177" s="27"/>
      <c r="S177" s="27"/>
      <c r="T177" s="27"/>
      <c r="U177" s="27"/>
      <c r="V177" s="27"/>
      <c r="W177" s="27"/>
      <c r="X177" s="27"/>
      <c r="Y177" s="27"/>
      <c r="Z177" s="93"/>
    </row>
    <row r="178" ht="15.75" customHeight="1">
      <c r="A178" s="193"/>
      <c r="B178" s="302"/>
      <c r="C178" s="302"/>
      <c r="D178" s="303"/>
      <c r="E178" s="304"/>
      <c r="F178" s="305"/>
      <c r="G178" s="306"/>
      <c r="H178" s="307"/>
      <c r="I178" s="308"/>
      <c r="J178" s="309"/>
      <c r="K178" s="195"/>
      <c r="L178" s="192"/>
      <c r="M178" s="192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27"/>
      <c r="Z178" s="93"/>
    </row>
    <row r="179" ht="15.75" customHeight="1">
      <c r="A179" s="196"/>
      <c r="B179" t="s" s="310">
        <v>260</v>
      </c>
      <c r="C179" s="311"/>
      <c r="D179" s="312"/>
      <c r="E179" s="313"/>
      <c r="F179" s="314"/>
      <c r="G179" s="315"/>
      <c r="H179" s="316"/>
      <c r="I179" s="316"/>
      <c r="J179" s="316"/>
      <c r="K179" s="198"/>
      <c r="L179" s="192"/>
      <c r="M179" s="192"/>
      <c r="N179" s="27"/>
      <c r="O179" s="27"/>
      <c r="P179" s="27"/>
      <c r="Q179" s="27"/>
      <c r="R179" s="27"/>
      <c r="S179" s="27"/>
      <c r="T179" s="27"/>
      <c r="U179" s="27"/>
      <c r="V179" s="27"/>
      <c r="W179" s="27"/>
      <c r="X179" s="27"/>
      <c r="Y179" s="27"/>
      <c r="Z179" s="93"/>
    </row>
    <row r="180" ht="15.75" customHeight="1">
      <c r="A180" s="199"/>
      <c r="B180" s="317"/>
      <c r="C180" s="317"/>
      <c r="D180" s="318"/>
      <c r="E180" s="319"/>
      <c r="F180" s="320"/>
      <c r="G180" s="321"/>
      <c r="H180" s="322"/>
      <c r="I180" s="323"/>
      <c r="J180" s="324"/>
      <c r="K180" s="195"/>
      <c r="L180" s="192"/>
      <c r="M180" s="192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  <c r="Y180" s="27"/>
      <c r="Z180" s="93"/>
    </row>
    <row r="181" ht="27.75" customHeight="1">
      <c r="A181" s="184"/>
      <c r="B181" t="s" s="201">
        <v>118</v>
      </c>
      <c r="C181" t="s" s="202">
        <v>119</v>
      </c>
      <c r="D181" t="s" s="202">
        <v>120</v>
      </c>
      <c r="E181" t="s" s="202">
        <v>121</v>
      </c>
      <c r="F181" t="s" s="202">
        <v>122</v>
      </c>
      <c r="G181" t="s" s="202">
        <v>123</v>
      </c>
      <c r="H181" t="s" s="202">
        <v>124</v>
      </c>
      <c r="I181" t="s" s="202">
        <v>123</v>
      </c>
      <c r="J181" t="s" s="204">
        <v>123</v>
      </c>
      <c r="K181" s="205"/>
      <c r="L181" s="192"/>
      <c r="M181" s="192"/>
      <c r="N181" s="27"/>
      <c r="O181" s="27"/>
      <c r="P181" s="27"/>
      <c r="Q181" s="27"/>
      <c r="R181" s="27"/>
      <c r="S181" s="27"/>
      <c r="T181" s="27"/>
      <c r="U181" s="27"/>
      <c r="V181" s="27"/>
      <c r="W181" s="27"/>
      <c r="X181" s="27"/>
      <c r="Y181" s="27"/>
      <c r="Z181" s="93"/>
    </row>
    <row r="182" ht="15.75" customHeight="1">
      <c r="A182" s="199"/>
      <c r="B182" s="330"/>
      <c r="C182" s="330"/>
      <c r="D182" s="331"/>
      <c r="E182" s="332"/>
      <c r="F182" s="333"/>
      <c r="G182" s="334"/>
      <c r="H182" s="335"/>
      <c r="I182" s="336"/>
      <c r="J182" s="337"/>
      <c r="K182" s="195"/>
      <c r="L182" s="192"/>
      <c r="M182" s="192"/>
      <c r="N182" s="27"/>
      <c r="O182" s="27"/>
      <c r="P182" s="27"/>
      <c r="Q182" s="27"/>
      <c r="R182" s="27"/>
      <c r="S182" s="27"/>
      <c r="T182" s="27"/>
      <c r="U182" s="27"/>
      <c r="V182" s="27"/>
      <c r="W182" s="27"/>
      <c r="X182" s="27"/>
      <c r="Y182" s="27"/>
      <c r="Z182" s="93"/>
    </row>
    <row r="183" ht="21" customHeight="1">
      <c r="A183" s="411"/>
      <c r="B183" t="s" s="338">
        <v>261</v>
      </c>
      <c r="C183" s="412"/>
      <c r="D183" s="413"/>
      <c r="E183" s="341"/>
      <c r="F183" s="414"/>
      <c r="G183" s="415"/>
      <c r="H183" s="416"/>
      <c r="I183" s="417"/>
      <c r="J183" s="418"/>
      <c r="K183" s="419"/>
      <c r="L183" s="420"/>
      <c r="M183" s="420"/>
      <c r="N183" s="421"/>
      <c r="O183" s="421"/>
      <c r="P183" s="421"/>
      <c r="Q183" s="421"/>
      <c r="R183" s="421"/>
      <c r="S183" s="421"/>
      <c r="T183" s="421"/>
      <c r="U183" s="421"/>
      <c r="V183" s="421"/>
      <c r="W183" s="421"/>
      <c r="X183" s="421"/>
      <c r="Y183" s="421"/>
      <c r="Z183" s="422"/>
    </row>
    <row r="184" ht="18" customHeight="1">
      <c r="A184" s="184"/>
      <c r="B184" t="s" s="218">
        <v>262</v>
      </c>
      <c r="C184" t="s" s="219">
        <v>263</v>
      </c>
      <c r="D184" s="220">
        <v>1</v>
      </c>
      <c r="E184" s="221">
        <v>1</v>
      </c>
      <c r="F184" s="272"/>
      <c r="G184" s="273" cm="1">
        <f t="array" ref="G184">D184*E184*F184</f>
        <v>0</v>
      </c>
      <c r="H184" s="224" cm="1">
        <f t="array" ref="H184">$H$2</f>
        <v>0</v>
      </c>
      <c r="I184" s="225" cm="1">
        <f t="array" ref="I184">G184+G184*H184%</f>
        <v>0</v>
      </c>
      <c r="J184" s="226" cm="1">
        <f t="array" ref="J184">IF(OR($J$2="",$J$2=0),0,I184/$J$2)</f>
        <v>0</v>
      </c>
      <c r="K184" s="191"/>
      <c r="L184" s="192"/>
      <c r="M184" s="192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93"/>
    </row>
    <row r="185" ht="18" customHeight="1">
      <c r="A185" s="184"/>
      <c r="B185" t="s" s="423">
        <v>264</v>
      </c>
      <c r="C185" t="s" s="219">
        <v>265</v>
      </c>
      <c r="D185" s="220">
        <v>1</v>
      </c>
      <c r="E185" s="221">
        <v>1</v>
      </c>
      <c r="F185" s="272"/>
      <c r="G185" s="273" cm="1">
        <f t="array" ref="G185">D185*E185*F185</f>
        <v>0</v>
      </c>
      <c r="H185" s="224" cm="1">
        <f t="array" ref="H185">$H$2</f>
        <v>0</v>
      </c>
      <c r="I185" s="225" cm="1">
        <f t="array" ref="I185">G185+G185*H185%</f>
        <v>0</v>
      </c>
      <c r="J185" s="226" cm="1">
        <f t="array" ref="J185">IF(OR($J$2="",$J$2=0),0,I185/$J$2)</f>
        <v>0</v>
      </c>
      <c r="K185" s="205"/>
      <c r="L185" s="192"/>
      <c r="M185" s="192"/>
      <c r="N185" s="27"/>
      <c r="O185" s="27"/>
      <c r="P185" s="27"/>
      <c r="Q185" s="27"/>
      <c r="R185" s="27"/>
      <c r="S185" s="27"/>
      <c r="T185" s="27"/>
      <c r="U185" s="27"/>
      <c r="V185" s="27"/>
      <c r="W185" s="27"/>
      <c r="X185" s="27"/>
      <c r="Y185" s="27"/>
      <c r="Z185" s="93"/>
    </row>
    <row r="186" ht="18" customHeight="1">
      <c r="A186" s="184"/>
      <c r="B186" t="s" s="218">
        <v>266</v>
      </c>
      <c r="C186" t="s" s="219">
        <v>266</v>
      </c>
      <c r="D186" s="220">
        <v>1</v>
      </c>
      <c r="E186" s="221">
        <v>1</v>
      </c>
      <c r="F186" s="272"/>
      <c r="G186" s="273" cm="1">
        <f t="array" ref="G186">D186*E186*F186</f>
        <v>0</v>
      </c>
      <c r="H186" s="224" cm="1">
        <f t="array" ref="H186">$H$2</f>
        <v>0</v>
      </c>
      <c r="I186" s="225" cm="1">
        <f t="array" ref="I186">G186+G186*H186%</f>
        <v>0</v>
      </c>
      <c r="J186" s="226" cm="1">
        <f t="array" ref="J186">IF(OR($J$2="",$J$2=0),0,I186/$J$2)</f>
        <v>0</v>
      </c>
      <c r="K186" s="205"/>
      <c r="L186" s="192"/>
      <c r="M186" s="192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  <c r="Z186" s="93"/>
    </row>
    <row r="187" ht="18" customHeight="1">
      <c r="A187" s="184"/>
      <c r="B187" t="s" s="218">
        <v>267</v>
      </c>
      <c r="C187" t="s" s="219">
        <v>268</v>
      </c>
      <c r="D187" s="220">
        <v>1</v>
      </c>
      <c r="E187" s="221">
        <v>1</v>
      </c>
      <c r="F187" s="272"/>
      <c r="G187" s="273" cm="1">
        <f t="array" ref="G187">D187*E187*F187</f>
        <v>0</v>
      </c>
      <c r="H187" s="224" cm="1">
        <f t="array" ref="H187">$H$2</f>
        <v>0</v>
      </c>
      <c r="I187" s="225" cm="1">
        <f t="array" ref="I187">G187+G187*H187%</f>
        <v>0</v>
      </c>
      <c r="J187" s="226" cm="1">
        <f t="array" ref="J187">IF(OR($J$2="",$J$2=0),0,I187/$J$2)</f>
        <v>0</v>
      </c>
      <c r="K187" s="424"/>
      <c r="L187" s="192"/>
      <c r="M187" s="192"/>
      <c r="N187" s="27"/>
      <c r="O187" s="27"/>
      <c r="P187" s="27"/>
      <c r="Q187" s="27"/>
      <c r="R187" s="27"/>
      <c r="S187" s="27"/>
      <c r="T187" s="27"/>
      <c r="U187" s="27"/>
      <c r="V187" s="27"/>
      <c r="W187" s="27"/>
      <c r="X187" s="27"/>
      <c r="Y187" s="27"/>
      <c r="Z187" s="93"/>
    </row>
    <row r="188" ht="18" customHeight="1">
      <c r="A188" s="184"/>
      <c r="B188" s="275"/>
      <c r="C188" s="276"/>
      <c r="D188" s="264"/>
      <c r="E188" s="264"/>
      <c r="F188" s="277"/>
      <c r="G188" s="278"/>
      <c r="H188" s="267"/>
      <c r="I188" s="225"/>
      <c r="J188" s="268"/>
      <c r="K188" s="205"/>
      <c r="L188" s="192"/>
      <c r="M188" s="192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27"/>
      <c r="Y188" s="27"/>
      <c r="Z188" s="93"/>
    </row>
    <row r="189" ht="18" customHeight="1">
      <c r="A189" s="184"/>
      <c r="B189" t="s" s="218">
        <v>269</v>
      </c>
      <c r="C189" t="s" s="219">
        <v>270</v>
      </c>
      <c r="D189" s="220">
        <v>1</v>
      </c>
      <c r="E189" s="221">
        <v>1</v>
      </c>
      <c r="F189" s="272"/>
      <c r="G189" s="273" cm="1">
        <f t="array" ref="G189">D189*E189*F189</f>
        <v>0</v>
      </c>
      <c r="H189" s="224" cm="1">
        <f t="array" ref="H189">$H$2</f>
        <v>0</v>
      </c>
      <c r="I189" s="225" cm="1">
        <f t="array" ref="I189">G189+G189*H189%</f>
        <v>0</v>
      </c>
      <c r="J189" s="226" cm="1">
        <f t="array" ref="J189">IF(OR($J$2="",$J$2=0),0,I189/$J$2)</f>
        <v>0</v>
      </c>
      <c r="K189" s="205"/>
      <c r="L189" s="192"/>
      <c r="M189" s="192"/>
      <c r="N189" s="27"/>
      <c r="O189" s="27"/>
      <c r="P189" s="27"/>
      <c r="Q189" s="27"/>
      <c r="R189" s="27"/>
      <c r="S189" s="27"/>
      <c r="T189" s="27"/>
      <c r="U189" s="27"/>
      <c r="V189" s="27"/>
      <c r="W189" s="27"/>
      <c r="X189" s="27"/>
      <c r="Y189" s="27"/>
      <c r="Z189" s="93"/>
    </row>
    <row r="190" ht="18" customHeight="1">
      <c r="A190" s="184"/>
      <c r="B190" t="s" s="218">
        <v>271</v>
      </c>
      <c r="C190" t="s" s="219">
        <v>271</v>
      </c>
      <c r="D190" s="220">
        <v>1</v>
      </c>
      <c r="E190" s="221">
        <v>1</v>
      </c>
      <c r="F190" s="272"/>
      <c r="G190" s="273" cm="1">
        <f t="array" ref="G190">D190*E190*F190</f>
        <v>0</v>
      </c>
      <c r="H190" s="224" cm="1">
        <f t="array" ref="H190">$H$2</f>
        <v>0</v>
      </c>
      <c r="I190" s="225" cm="1">
        <f t="array" ref="I190">G190+G190*H190%</f>
        <v>0</v>
      </c>
      <c r="J190" s="226" cm="1">
        <f t="array" ref="J190">IF(OR($J$2="",$J$2=0),0,I190/$J$2)</f>
        <v>0</v>
      </c>
      <c r="K190" s="205"/>
      <c r="L190" s="192"/>
      <c r="M190" s="192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27"/>
      <c r="Y190" s="27"/>
      <c r="Z190" s="93"/>
    </row>
    <row r="191" ht="18" customHeight="1">
      <c r="A191" s="184"/>
      <c r="B191" t="s" s="218">
        <v>160</v>
      </c>
      <c r="C191" t="s" s="219">
        <v>161</v>
      </c>
      <c r="D191" s="220">
        <v>1</v>
      </c>
      <c r="E191" s="221">
        <v>1</v>
      </c>
      <c r="F191" s="272"/>
      <c r="G191" s="273" cm="1">
        <f t="array" ref="G191">D191*E191*F191</f>
        <v>0</v>
      </c>
      <c r="H191" s="224" cm="1">
        <f t="array" ref="H191">$H$2</f>
        <v>0</v>
      </c>
      <c r="I191" s="225" cm="1">
        <f t="array" ref="I191">G191+G191*H191%</f>
        <v>0</v>
      </c>
      <c r="J191" s="226" cm="1">
        <f t="array" ref="J191">IF(OR($J$2="",$J$2=0),0,I191/$J$2)</f>
        <v>0</v>
      </c>
      <c r="K191" s="205"/>
      <c r="L191" s="192"/>
      <c r="M191" s="192"/>
      <c r="N191" s="27"/>
      <c r="O191" s="27"/>
      <c r="P191" s="27"/>
      <c r="Q191" s="27"/>
      <c r="R191" s="27"/>
      <c r="S191" s="27"/>
      <c r="T191" s="27"/>
      <c r="U191" s="27"/>
      <c r="V191" s="27"/>
      <c r="W191" s="27"/>
      <c r="X191" s="27"/>
      <c r="Y191" s="27"/>
      <c r="Z191" s="93"/>
    </row>
    <row r="192" ht="18" customHeight="1">
      <c r="A192" s="184"/>
      <c r="B192" t="s" s="218">
        <v>173</v>
      </c>
      <c r="C192" t="s" s="219">
        <v>174</v>
      </c>
      <c r="D192" s="220">
        <v>1</v>
      </c>
      <c r="E192" s="221">
        <v>1</v>
      </c>
      <c r="F192" s="272"/>
      <c r="G192" s="273" cm="1">
        <f t="array" ref="G192">D192*E192*F192</f>
        <v>0</v>
      </c>
      <c r="H192" s="224" cm="1">
        <f t="array" ref="H192">$H$2</f>
        <v>0</v>
      </c>
      <c r="I192" s="225" cm="1">
        <f t="array" ref="I192">G192+G192*H192%</f>
        <v>0</v>
      </c>
      <c r="J192" s="226" cm="1">
        <f t="array" ref="J192">IF(OR($J$2="",$J$2=0),0,I192/$J$2)</f>
        <v>0</v>
      </c>
      <c r="K192" s="205"/>
      <c r="L192" s="192"/>
      <c r="M192" s="192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27"/>
      <c r="Z192" s="93"/>
    </row>
    <row r="193" ht="18" customHeight="1">
      <c r="A193" s="184"/>
      <c r="B193" t="s" s="218">
        <v>272</v>
      </c>
      <c r="C193" t="s" s="219">
        <v>273</v>
      </c>
      <c r="D193" s="220">
        <v>1</v>
      </c>
      <c r="E193" s="221">
        <v>1</v>
      </c>
      <c r="F193" s="272"/>
      <c r="G193" s="273" cm="1">
        <f t="array" ref="G193">D193*E193*F193</f>
        <v>0</v>
      </c>
      <c r="H193" s="224" cm="1">
        <f t="array" ref="H193">$H$2</f>
        <v>0</v>
      </c>
      <c r="I193" s="225" cm="1">
        <f t="array" ref="I193">G193+G193*H193%</f>
        <v>0</v>
      </c>
      <c r="J193" s="226" cm="1">
        <f t="array" ref="J193">IF(OR($J$2="",$J$2=0),0,I193/$J$2)</f>
        <v>0</v>
      </c>
      <c r="K193" s="205"/>
      <c r="L193" s="192"/>
      <c r="M193" s="192"/>
      <c r="N193" s="27"/>
      <c r="O193" s="27"/>
      <c r="P193" s="27"/>
      <c r="Q193" s="27"/>
      <c r="R193" s="27"/>
      <c r="S193" s="27"/>
      <c r="T193" s="27"/>
      <c r="U193" s="27"/>
      <c r="V193" s="27"/>
      <c r="W193" s="27"/>
      <c r="X193" s="27"/>
      <c r="Y193" s="27"/>
      <c r="Z193" s="93"/>
    </row>
    <row r="194" ht="18" customHeight="1">
      <c r="A194" s="184"/>
      <c r="B194" s="275"/>
      <c r="C194" s="276"/>
      <c r="D194" s="264"/>
      <c r="E194" s="264"/>
      <c r="F194" s="277"/>
      <c r="G194" s="278"/>
      <c r="H194" s="267"/>
      <c r="I194" s="225"/>
      <c r="J194" s="268"/>
      <c r="K194" s="205"/>
      <c r="L194" s="192"/>
      <c r="M194" s="192"/>
      <c r="N194" s="27"/>
      <c r="O194" s="27"/>
      <c r="P194" s="27"/>
      <c r="Q194" s="27"/>
      <c r="R194" s="27"/>
      <c r="S194" s="27"/>
      <c r="T194" s="27"/>
      <c r="U194" s="27"/>
      <c r="V194" s="27"/>
      <c r="W194" s="27"/>
      <c r="X194" s="27"/>
      <c r="Y194" s="27"/>
      <c r="Z194" s="93"/>
    </row>
    <row r="195" ht="18" customHeight="1">
      <c r="A195" s="184"/>
      <c r="B195" t="s" s="218">
        <v>274</v>
      </c>
      <c r="C195" t="s" s="219">
        <v>275</v>
      </c>
      <c r="D195" s="220">
        <v>1</v>
      </c>
      <c r="E195" s="221">
        <v>1</v>
      </c>
      <c r="F195" s="272"/>
      <c r="G195" s="273" cm="1">
        <f t="array" ref="G195">D195*E195*F195</f>
        <v>0</v>
      </c>
      <c r="H195" s="224" cm="1">
        <f t="array" ref="H195">$H$2</f>
        <v>0</v>
      </c>
      <c r="I195" s="225" cm="1">
        <f t="array" ref="I195">G195+G195*H195%</f>
        <v>0</v>
      </c>
      <c r="J195" s="226" cm="1">
        <f t="array" ref="J195">IF(OR($J$2="",$J$2=0),0,I195/$J$2)</f>
        <v>0</v>
      </c>
      <c r="K195" s="191"/>
      <c r="L195" s="192"/>
      <c r="M195" s="192"/>
      <c r="N195" s="27"/>
      <c r="O195" s="27"/>
      <c r="P195" s="27"/>
      <c r="Q195" s="27"/>
      <c r="R195" s="27"/>
      <c r="S195" s="27"/>
      <c r="T195" s="27"/>
      <c r="U195" s="27"/>
      <c r="V195" s="27"/>
      <c r="W195" s="27"/>
      <c r="X195" s="27"/>
      <c r="Y195" s="27"/>
      <c r="Z195" s="93"/>
    </row>
    <row r="196" ht="18" customHeight="1">
      <c r="A196" s="184"/>
      <c r="B196" t="s" s="218">
        <v>276</v>
      </c>
      <c r="C196" t="s" s="219">
        <v>277</v>
      </c>
      <c r="D196" s="220">
        <v>1</v>
      </c>
      <c r="E196" s="221">
        <v>1</v>
      </c>
      <c r="F196" s="272"/>
      <c r="G196" s="273" cm="1">
        <f t="array" ref="G196">D196*E196*F196</f>
        <v>0</v>
      </c>
      <c r="H196" s="224" cm="1">
        <f t="array" ref="H196">$H$2</f>
        <v>0</v>
      </c>
      <c r="I196" s="225" cm="1">
        <f t="array" ref="I196">G196+G196*H196%</f>
        <v>0</v>
      </c>
      <c r="J196" s="226" cm="1">
        <f t="array" ref="J196">IF(OR($J$2="",$J$2=0),0,I196/$J$2)</f>
        <v>0</v>
      </c>
      <c r="K196" s="205"/>
      <c r="L196" s="192"/>
      <c r="M196" s="192"/>
      <c r="N196" s="27"/>
      <c r="O196" s="27"/>
      <c r="P196" s="27"/>
      <c r="Q196" s="27"/>
      <c r="R196" s="27"/>
      <c r="S196" s="27"/>
      <c r="T196" s="27"/>
      <c r="U196" s="27"/>
      <c r="V196" s="27"/>
      <c r="W196" s="27"/>
      <c r="X196" s="27"/>
      <c r="Y196" s="27"/>
      <c r="Z196" s="93"/>
    </row>
    <row r="197" ht="18" customHeight="1">
      <c r="A197" s="184"/>
      <c r="B197" t="s" s="218">
        <v>278</v>
      </c>
      <c r="C197" t="s" s="219">
        <v>279</v>
      </c>
      <c r="D197" s="220">
        <v>1</v>
      </c>
      <c r="E197" s="221">
        <v>1</v>
      </c>
      <c r="F197" s="272"/>
      <c r="G197" s="273" cm="1">
        <f t="array" ref="G197">D197*E197*F197</f>
        <v>0</v>
      </c>
      <c r="H197" s="224" cm="1">
        <f t="array" ref="H197">$H$2</f>
        <v>0</v>
      </c>
      <c r="I197" s="225" cm="1">
        <f t="array" ref="I197">G197+G197*H197%</f>
        <v>0</v>
      </c>
      <c r="J197" s="226" cm="1">
        <f t="array" ref="J197">IF(OR($J$2="",$J$2=0),0,I197/$J$2)</f>
        <v>0</v>
      </c>
      <c r="K197" s="205"/>
      <c r="L197" s="192"/>
      <c r="M197" s="192"/>
      <c r="N197" s="27"/>
      <c r="O197" s="27"/>
      <c r="P197" s="27"/>
      <c r="Q197" s="27"/>
      <c r="R197" s="27"/>
      <c r="S197" s="27"/>
      <c r="T197" s="27"/>
      <c r="U197" s="27"/>
      <c r="V197" s="27"/>
      <c r="W197" s="27"/>
      <c r="X197" s="27"/>
      <c r="Y197" s="27"/>
      <c r="Z197" s="93"/>
    </row>
    <row r="198" ht="18" customHeight="1">
      <c r="A198" s="184"/>
      <c r="B198" s="275"/>
      <c r="C198" s="276"/>
      <c r="D198" s="264"/>
      <c r="E198" s="264"/>
      <c r="F198" s="277"/>
      <c r="G198" s="278"/>
      <c r="H198" s="267"/>
      <c r="I198" s="225"/>
      <c r="J198" s="268"/>
      <c r="K198" s="205"/>
      <c r="L198" s="192"/>
      <c r="M198" s="192"/>
      <c r="N198" s="27"/>
      <c r="O198" s="27"/>
      <c r="P198" s="27"/>
      <c r="Q198" s="27"/>
      <c r="R198" s="27"/>
      <c r="S198" s="27"/>
      <c r="T198" s="27"/>
      <c r="U198" s="27"/>
      <c r="V198" s="27"/>
      <c r="W198" s="27"/>
      <c r="X198" s="27"/>
      <c r="Y198" s="27"/>
      <c r="Z198" s="93"/>
    </row>
    <row r="199" ht="18" customHeight="1">
      <c r="A199" s="184"/>
      <c r="B199" t="s" s="227">
        <v>165</v>
      </c>
      <c r="C199" t="s" s="228">
        <v>165</v>
      </c>
      <c r="D199" s="229">
        <v>1</v>
      </c>
      <c r="E199" s="230">
        <v>1</v>
      </c>
      <c r="F199" s="283"/>
      <c r="G199" s="284" cm="1">
        <f t="array" ref="G199">D199*E199*F199</f>
        <v>0</v>
      </c>
      <c r="H199" s="233" cm="1">
        <f t="array" ref="H199">$H$2</f>
        <v>0</v>
      </c>
      <c r="I199" s="234" cm="1">
        <f t="array" ref="I199">G199+G199*H199%</f>
        <v>0</v>
      </c>
      <c r="J199" s="235" cm="1">
        <f t="array" ref="J199">IF(OR($J$2="",$J$2=0),0,I199/$J$2)</f>
        <v>0</v>
      </c>
      <c r="K199" s="205"/>
      <c r="L199" s="192"/>
      <c r="M199" s="192"/>
      <c r="N199" s="27"/>
      <c r="O199" s="27"/>
      <c r="P199" s="27"/>
      <c r="Q199" s="27"/>
      <c r="R199" s="27"/>
      <c r="S199" s="27"/>
      <c r="T199" s="27"/>
      <c r="U199" s="27"/>
      <c r="V199" s="27"/>
      <c r="W199" s="27"/>
      <c r="X199" s="27"/>
      <c r="Y199" s="27"/>
      <c r="Z199" s="93"/>
    </row>
    <row r="200" ht="8" customHeight="1">
      <c r="A200" s="184"/>
      <c r="B200" s="236"/>
      <c r="C200" s="237"/>
      <c r="D200" s="238"/>
      <c r="E200" s="238"/>
      <c r="F200" s="239"/>
      <c r="G200" s="240"/>
      <c r="H200" s="241"/>
      <c r="I200" s="242"/>
      <c r="J200" s="243"/>
      <c r="K200" s="205"/>
      <c r="L200" s="192"/>
      <c r="M200" s="192"/>
      <c r="N200" s="27"/>
      <c r="O200" s="27"/>
      <c r="P200" s="27"/>
      <c r="Q200" s="27"/>
      <c r="R200" s="27"/>
      <c r="S200" s="27"/>
      <c r="T200" s="27"/>
      <c r="U200" s="27"/>
      <c r="V200" s="27"/>
      <c r="W200" s="27"/>
      <c r="X200" s="27"/>
      <c r="Y200" s="27"/>
      <c r="Z200" s="93"/>
    </row>
    <row r="201" ht="15.75" customHeight="1">
      <c r="A201" s="193"/>
      <c r="B201" s="244"/>
      <c r="C201" s="245"/>
      <c r="D201" s="246"/>
      <c r="E201" s="247"/>
      <c r="F201" s="248"/>
      <c r="G201" s="249"/>
      <c r="H201" s="250"/>
      <c r="I201" s="251"/>
      <c r="J201" s="252"/>
      <c r="K201" s="195"/>
      <c r="L201" s="192"/>
      <c r="M201" s="192"/>
      <c r="N201" s="27"/>
      <c r="O201" s="27"/>
      <c r="P201" s="27"/>
      <c r="Q201" s="27"/>
      <c r="R201" s="27"/>
      <c r="S201" s="27"/>
      <c r="T201" s="27"/>
      <c r="U201" s="27"/>
      <c r="V201" s="27"/>
      <c r="W201" s="27"/>
      <c r="X201" s="27"/>
      <c r="Y201" s="27"/>
      <c r="Z201" s="93"/>
    </row>
    <row r="202" ht="21" customHeight="1">
      <c r="A202" s="411"/>
      <c r="B202" t="s" s="15">
        <v>280</v>
      </c>
      <c r="C202" s="425"/>
      <c r="D202" s="426"/>
      <c r="E202" s="427"/>
      <c r="F202" s="428"/>
      <c r="G202" s="429"/>
      <c r="H202" s="430"/>
      <c r="I202" s="425"/>
      <c r="J202" s="431"/>
      <c r="K202" s="419"/>
      <c r="L202" s="420"/>
      <c r="M202" s="420"/>
      <c r="N202" s="421"/>
      <c r="O202" s="421"/>
      <c r="P202" s="421"/>
      <c r="Q202" s="421"/>
      <c r="R202" s="421"/>
      <c r="S202" s="421"/>
      <c r="T202" s="421"/>
      <c r="U202" s="421"/>
      <c r="V202" s="421"/>
      <c r="W202" s="421"/>
      <c r="X202" s="421"/>
      <c r="Y202" s="421"/>
      <c r="Z202" s="422"/>
    </row>
    <row r="203" ht="18" customHeight="1">
      <c r="A203" s="184"/>
      <c r="B203" t="s" s="208">
        <v>281</v>
      </c>
      <c r="C203" t="s" s="209">
        <v>282</v>
      </c>
      <c r="D203" s="210">
        <v>1</v>
      </c>
      <c r="E203" s="261">
        <v>1</v>
      </c>
      <c r="F203" s="270"/>
      <c r="G203" s="271" cm="1">
        <f t="array" ref="G203">D203*E203*F203</f>
        <v>0</v>
      </c>
      <c r="H203" s="214" cm="1">
        <f t="array" ref="H203">$H$2</f>
        <v>0</v>
      </c>
      <c r="I203" s="215" cm="1">
        <f t="array" ref="I203">G203+G203*H203%</f>
        <v>0</v>
      </c>
      <c r="J203" s="216" cm="1">
        <f t="array" ref="J203">IF(OR($J$2="",$J$2=0),0,I203/$J$2)</f>
        <v>0</v>
      </c>
      <c r="K203" s="205"/>
      <c r="L203" s="192"/>
      <c r="M203" s="192"/>
      <c r="N203" s="27"/>
      <c r="O203" s="27"/>
      <c r="P203" s="27"/>
      <c r="Q203" s="27"/>
      <c r="R203" s="27"/>
      <c r="S203" s="27"/>
      <c r="T203" s="27"/>
      <c r="U203" s="27"/>
      <c r="V203" s="27"/>
      <c r="W203" s="27"/>
      <c r="X203" s="27"/>
      <c r="Y203" s="27"/>
      <c r="Z203" s="93"/>
    </row>
    <row r="204" ht="18" customHeight="1">
      <c r="A204" s="184"/>
      <c r="B204" t="s" s="218">
        <v>283</v>
      </c>
      <c r="C204" t="s" s="219">
        <v>284</v>
      </c>
      <c r="D204" s="220">
        <v>1</v>
      </c>
      <c r="E204" s="221">
        <v>1</v>
      </c>
      <c r="F204" s="272"/>
      <c r="G204" s="273" cm="1">
        <f t="array" ref="G204">D204*E204*F204</f>
        <v>0</v>
      </c>
      <c r="H204" s="224" cm="1">
        <f t="array" ref="H204">$H$2</f>
        <v>0</v>
      </c>
      <c r="I204" s="225" cm="1">
        <f t="array" ref="I204">G204+G204*H204%</f>
        <v>0</v>
      </c>
      <c r="J204" s="226" cm="1">
        <f t="array" ref="J204">IF(OR($J$2="",$J$2=0),0,I204/$J$2)</f>
        <v>0</v>
      </c>
      <c r="K204" s="205"/>
      <c r="L204" s="192"/>
      <c r="M204" s="192"/>
      <c r="N204" s="27"/>
      <c r="O204" s="27"/>
      <c r="P204" s="27"/>
      <c r="Q204" s="27"/>
      <c r="R204" s="27"/>
      <c r="S204" s="27"/>
      <c r="T204" s="27"/>
      <c r="U204" s="27"/>
      <c r="V204" s="27"/>
      <c r="W204" s="27"/>
      <c r="X204" s="27"/>
      <c r="Y204" s="27"/>
      <c r="Z204" s="93"/>
    </row>
    <row r="205" ht="18" customHeight="1">
      <c r="A205" s="184"/>
      <c r="B205" s="275"/>
      <c r="C205" s="276"/>
      <c r="D205" s="264"/>
      <c r="E205" s="264"/>
      <c r="F205" s="277"/>
      <c r="G205" s="278"/>
      <c r="H205" s="267"/>
      <c r="I205" s="225"/>
      <c r="J205" s="268"/>
      <c r="K205" s="205"/>
      <c r="L205" s="192"/>
      <c r="M205" s="192"/>
      <c r="N205" s="27"/>
      <c r="O205" s="27"/>
      <c r="P205" s="27"/>
      <c r="Q205" s="27"/>
      <c r="R205" s="27"/>
      <c r="S205" s="27"/>
      <c r="T205" s="27"/>
      <c r="U205" s="27"/>
      <c r="V205" s="27"/>
      <c r="W205" s="27"/>
      <c r="X205" s="27"/>
      <c r="Y205" s="27"/>
      <c r="Z205" s="93"/>
    </row>
    <row r="206" ht="18" customHeight="1">
      <c r="A206" s="184"/>
      <c r="B206" t="s" s="218">
        <v>285</v>
      </c>
      <c r="C206" t="s" s="219">
        <v>286</v>
      </c>
      <c r="D206" s="220">
        <v>1</v>
      </c>
      <c r="E206" s="221">
        <v>1</v>
      </c>
      <c r="F206" s="272"/>
      <c r="G206" s="273" cm="1">
        <f t="array" ref="G206">D206*E206*F206</f>
        <v>0</v>
      </c>
      <c r="H206" s="224" cm="1">
        <f t="array" ref="H206">$H$2</f>
        <v>0</v>
      </c>
      <c r="I206" s="225" cm="1">
        <f t="array" ref="I206">G206+G206*H206%</f>
        <v>0</v>
      </c>
      <c r="J206" s="226" cm="1">
        <f t="array" ref="J206">IF(OR($J$2="",$J$2=0),0,I206/$J$2)</f>
        <v>0</v>
      </c>
      <c r="K206" s="205"/>
      <c r="L206" s="192"/>
      <c r="M206" s="192"/>
      <c r="N206" s="27"/>
      <c r="O206" s="27"/>
      <c r="P206" s="27"/>
      <c r="Q206" s="27"/>
      <c r="R206" s="27"/>
      <c r="S206" s="27"/>
      <c r="T206" s="27"/>
      <c r="U206" s="27"/>
      <c r="V206" s="27"/>
      <c r="W206" s="27"/>
      <c r="X206" s="27"/>
      <c r="Y206" s="27"/>
      <c r="Z206" s="93"/>
    </row>
    <row r="207" ht="18" customHeight="1">
      <c r="A207" s="184"/>
      <c r="B207" t="s" s="218">
        <v>287</v>
      </c>
      <c r="C207" t="s" s="219">
        <v>288</v>
      </c>
      <c r="D207" s="220">
        <v>1</v>
      </c>
      <c r="E207" s="221">
        <v>1</v>
      </c>
      <c r="F207" s="272"/>
      <c r="G207" s="273" cm="1">
        <f t="array" ref="G207">D207*E207*F207</f>
        <v>0</v>
      </c>
      <c r="H207" s="224" cm="1">
        <f t="array" ref="H207">$H$2</f>
        <v>0</v>
      </c>
      <c r="I207" s="225" cm="1">
        <f t="array" ref="I207">G207+G207*H207%</f>
        <v>0</v>
      </c>
      <c r="J207" s="226" cm="1">
        <f t="array" ref="J207">IF(OR($J$2="",$J$2=0),0,I207/$J$2)</f>
        <v>0</v>
      </c>
      <c r="K207" s="205"/>
      <c r="L207" s="192"/>
      <c r="M207" s="192"/>
      <c r="N207" s="27"/>
      <c r="O207" s="27"/>
      <c r="P207" s="27"/>
      <c r="Q207" s="27"/>
      <c r="R207" s="27"/>
      <c r="S207" s="27"/>
      <c r="T207" s="27"/>
      <c r="U207" s="27"/>
      <c r="V207" s="27"/>
      <c r="W207" s="27"/>
      <c r="X207" s="27"/>
      <c r="Y207" s="27"/>
      <c r="Z207" s="93"/>
    </row>
    <row r="208" ht="18" customHeight="1">
      <c r="A208" s="184"/>
      <c r="B208" t="s" s="218">
        <v>289</v>
      </c>
      <c r="C208" t="s" s="219">
        <v>290</v>
      </c>
      <c r="D208" s="220">
        <v>1</v>
      </c>
      <c r="E208" s="221">
        <v>1</v>
      </c>
      <c r="F208" s="272"/>
      <c r="G208" s="273" cm="1">
        <f t="array" ref="G208">D208*E208*F208</f>
        <v>0</v>
      </c>
      <c r="H208" s="224" cm="1">
        <f t="array" ref="H208">$H$2</f>
        <v>0</v>
      </c>
      <c r="I208" s="225" cm="1">
        <f t="array" ref="I208">G208+G208*H208%</f>
        <v>0</v>
      </c>
      <c r="J208" s="226" cm="1">
        <f t="array" ref="J208">IF(OR($J$2="",$J$2=0),0,I208/$J$2)</f>
        <v>0</v>
      </c>
      <c r="K208" s="205"/>
      <c r="L208" s="192"/>
      <c r="M208" s="192"/>
      <c r="N208" s="27"/>
      <c r="O208" s="27"/>
      <c r="P208" s="27"/>
      <c r="Q208" s="27"/>
      <c r="R208" s="27"/>
      <c r="S208" s="27"/>
      <c r="T208" s="27"/>
      <c r="U208" s="27"/>
      <c r="V208" s="27"/>
      <c r="W208" s="27"/>
      <c r="X208" s="27"/>
      <c r="Y208" s="27"/>
      <c r="Z208" s="93"/>
    </row>
    <row r="209" ht="18" customHeight="1">
      <c r="A209" s="184"/>
      <c r="B209" s="275"/>
      <c r="C209" s="276"/>
      <c r="D209" s="264"/>
      <c r="E209" s="264"/>
      <c r="F209" s="277"/>
      <c r="G209" s="278"/>
      <c r="H209" s="267"/>
      <c r="I209" s="225"/>
      <c r="J209" s="268"/>
      <c r="K209" s="205"/>
      <c r="L209" s="192"/>
      <c r="M209" s="192"/>
      <c r="N209" s="27"/>
      <c r="O209" s="27"/>
      <c r="P209" s="27"/>
      <c r="Q209" s="27"/>
      <c r="R209" s="27"/>
      <c r="S209" s="27"/>
      <c r="T209" s="27"/>
      <c r="U209" s="27"/>
      <c r="V209" s="27"/>
      <c r="W209" s="27"/>
      <c r="X209" s="27"/>
      <c r="Y209" s="27"/>
      <c r="Z209" s="93"/>
    </row>
    <row r="210" ht="18" customHeight="1">
      <c r="A210" s="184"/>
      <c r="B210" t="s" s="218">
        <v>291</v>
      </c>
      <c r="C210" t="s" s="219">
        <v>292</v>
      </c>
      <c r="D210" s="220">
        <v>1</v>
      </c>
      <c r="E210" s="221">
        <v>1</v>
      </c>
      <c r="F210" s="272"/>
      <c r="G210" s="273" cm="1">
        <f t="array" ref="G210">D210*E210*F210</f>
        <v>0</v>
      </c>
      <c r="H210" s="224" cm="1">
        <f t="array" ref="H210">$H$2</f>
        <v>0</v>
      </c>
      <c r="I210" s="225" cm="1">
        <f t="array" ref="I210">G210+G210*H210%</f>
        <v>0</v>
      </c>
      <c r="J210" s="226" cm="1">
        <f t="array" ref="J210">IF(OR($J$2="",$J$2=0),0,I210/$J$2)</f>
        <v>0</v>
      </c>
      <c r="K210" s="191"/>
      <c r="L210" s="192"/>
      <c r="M210" s="192"/>
      <c r="N210" s="27"/>
      <c r="O210" s="27"/>
      <c r="P210" s="27"/>
      <c r="Q210" s="27"/>
      <c r="R210" s="27"/>
      <c r="S210" s="27"/>
      <c r="T210" s="27"/>
      <c r="U210" s="27"/>
      <c r="V210" s="27"/>
      <c r="W210" s="27"/>
      <c r="X210" s="27"/>
      <c r="Y210" s="27"/>
      <c r="Z210" s="93"/>
    </row>
    <row r="211" ht="18" customHeight="1">
      <c r="A211" s="184"/>
      <c r="B211" t="s" s="218">
        <v>293</v>
      </c>
      <c r="C211" t="s" s="219">
        <v>294</v>
      </c>
      <c r="D211" s="220">
        <v>1</v>
      </c>
      <c r="E211" s="221">
        <v>1</v>
      </c>
      <c r="F211" s="272"/>
      <c r="G211" s="273" cm="1">
        <f t="array" ref="G211">D211*E211*F211</f>
        <v>0</v>
      </c>
      <c r="H211" s="224" cm="1">
        <f t="array" ref="H211">$H$2</f>
        <v>0</v>
      </c>
      <c r="I211" s="225" cm="1">
        <f t="array" ref="I211">G211+G211*H211%</f>
        <v>0</v>
      </c>
      <c r="J211" s="226" cm="1">
        <f t="array" ref="J211">IF(OR($J$2="",$J$2=0),0,I211/$J$2)</f>
        <v>0</v>
      </c>
      <c r="K211" s="191"/>
      <c r="L211" s="192"/>
      <c r="M211" s="192"/>
      <c r="N211" s="27"/>
      <c r="O211" s="27"/>
      <c r="P211" s="27"/>
      <c r="Q211" s="27"/>
      <c r="R211" s="27"/>
      <c r="S211" s="27"/>
      <c r="T211" s="27"/>
      <c r="U211" s="27"/>
      <c r="V211" s="27"/>
      <c r="W211" s="27"/>
      <c r="X211" s="27"/>
      <c r="Y211" s="27"/>
      <c r="Z211" s="93"/>
    </row>
    <row r="212" ht="18" customHeight="1">
      <c r="A212" s="184"/>
      <c r="B212" t="s" s="218">
        <v>150</v>
      </c>
      <c r="C212" t="s" s="219">
        <v>151</v>
      </c>
      <c r="D212" s="220">
        <v>1</v>
      </c>
      <c r="E212" s="221">
        <v>1</v>
      </c>
      <c r="F212" s="272"/>
      <c r="G212" s="273" cm="1">
        <f t="array" ref="G212">D212*E212*F212</f>
        <v>0</v>
      </c>
      <c r="H212" s="224" cm="1">
        <f t="array" ref="H212">$H$2</f>
        <v>0</v>
      </c>
      <c r="I212" s="225" cm="1">
        <f t="array" ref="I212">G212+G212*H212%</f>
        <v>0</v>
      </c>
      <c r="J212" s="226" cm="1">
        <f t="array" ref="J212">IF(OR($J$2="",$J$2=0),0,I212/$J$2)</f>
        <v>0</v>
      </c>
      <c r="K212" s="205"/>
      <c r="L212" s="192"/>
      <c r="M212" s="192"/>
      <c r="N212" s="27"/>
      <c r="O212" s="27"/>
      <c r="P212" s="27"/>
      <c r="Q212" s="27"/>
      <c r="R212" s="27"/>
      <c r="S212" s="27"/>
      <c r="T212" s="27"/>
      <c r="U212" s="27"/>
      <c r="V212" s="27"/>
      <c r="W212" s="27"/>
      <c r="X212" s="27"/>
      <c r="Y212" s="27"/>
      <c r="Z212" s="93"/>
    </row>
    <row r="213" ht="18" customHeight="1">
      <c r="A213" s="184"/>
      <c r="B213" t="s" s="227">
        <v>295</v>
      </c>
      <c r="C213" t="s" s="228">
        <v>296</v>
      </c>
      <c r="D213" s="229">
        <v>1</v>
      </c>
      <c r="E213" s="230">
        <v>1</v>
      </c>
      <c r="F213" s="283"/>
      <c r="G213" s="284" cm="1">
        <f t="array" ref="G213">D213*E213*F213</f>
        <v>0</v>
      </c>
      <c r="H213" s="233" cm="1">
        <f t="array" ref="H213">$H$2</f>
        <v>0</v>
      </c>
      <c r="I213" s="234" cm="1">
        <f t="array" ref="I213">G213+G213*H213%</f>
        <v>0</v>
      </c>
      <c r="J213" s="235" cm="1">
        <f t="array" ref="J213">IF(OR($J$2="",$J$2=0),0,I213/$J$2)</f>
        <v>0</v>
      </c>
      <c r="K213" s="191"/>
      <c r="L213" s="192"/>
      <c r="M213" s="192"/>
      <c r="N213" s="27"/>
      <c r="O213" s="27"/>
      <c r="P213" s="27"/>
      <c r="Q213" s="27"/>
      <c r="R213" s="27"/>
      <c r="S213" s="27"/>
      <c r="T213" s="27"/>
      <c r="U213" s="27"/>
      <c r="V213" s="27"/>
      <c r="W213" s="27"/>
      <c r="X213" s="27"/>
      <c r="Y213" s="27"/>
      <c r="Z213" s="93"/>
    </row>
    <row r="214" ht="8" customHeight="1">
      <c r="A214" s="184"/>
      <c r="B214" s="236"/>
      <c r="C214" s="237"/>
      <c r="D214" s="238"/>
      <c r="E214" s="238"/>
      <c r="F214" s="239"/>
      <c r="G214" s="240"/>
      <c r="H214" s="241"/>
      <c r="I214" s="242"/>
      <c r="J214" s="243"/>
      <c r="K214" s="205"/>
      <c r="L214" s="192"/>
      <c r="M214" s="192"/>
      <c r="N214" s="27"/>
      <c r="O214" s="27"/>
      <c r="P214" s="27"/>
      <c r="Q214" s="27"/>
      <c r="R214" s="27"/>
      <c r="S214" s="27"/>
      <c r="T214" s="27"/>
      <c r="U214" s="27"/>
      <c r="V214" s="27"/>
      <c r="W214" s="27"/>
      <c r="X214" s="27"/>
      <c r="Y214" s="27"/>
      <c r="Z214" s="93"/>
    </row>
    <row r="215" ht="15.75" customHeight="1">
      <c r="A215" s="193"/>
      <c r="B215" s="244"/>
      <c r="C215" s="244"/>
      <c r="D215" s="269"/>
      <c r="E215" s="247"/>
      <c r="F215" s="248"/>
      <c r="G215" s="249"/>
      <c r="H215" s="250"/>
      <c r="I215" s="251"/>
      <c r="J215" s="252"/>
      <c r="K215" s="195"/>
      <c r="L215" s="192"/>
      <c r="M215" s="192"/>
      <c r="N215" s="27"/>
      <c r="O215" s="27"/>
      <c r="P215" s="27"/>
      <c r="Q215" s="27"/>
      <c r="R215" s="27"/>
      <c r="S215" s="27"/>
      <c r="T215" s="27"/>
      <c r="U215" s="27"/>
      <c r="V215" s="27"/>
      <c r="W215" s="27"/>
      <c r="X215" s="27"/>
      <c r="Y215" s="27"/>
      <c r="Z215" s="93"/>
    </row>
    <row r="216" ht="21" customHeight="1">
      <c r="A216" s="411"/>
      <c r="B216" t="s" s="15">
        <v>297</v>
      </c>
      <c r="C216" s="425"/>
      <c r="D216" s="426"/>
      <c r="E216" s="427"/>
      <c r="F216" s="428"/>
      <c r="G216" s="429"/>
      <c r="H216" s="430"/>
      <c r="I216" s="425"/>
      <c r="J216" s="431"/>
      <c r="K216" s="419"/>
      <c r="L216" s="420"/>
      <c r="M216" s="420"/>
      <c r="N216" s="421"/>
      <c r="O216" s="421"/>
      <c r="P216" s="421"/>
      <c r="Q216" s="421"/>
      <c r="R216" s="421"/>
      <c r="S216" s="421"/>
      <c r="T216" s="421"/>
      <c r="U216" s="421"/>
      <c r="V216" s="421"/>
      <c r="W216" s="421"/>
      <c r="X216" s="421"/>
      <c r="Y216" s="421"/>
      <c r="Z216" s="422"/>
    </row>
    <row r="217" ht="18" customHeight="1">
      <c r="A217" s="184"/>
      <c r="B217" t="s" s="208">
        <v>298</v>
      </c>
      <c r="C217" t="s" s="209">
        <v>299</v>
      </c>
      <c r="D217" s="210">
        <v>1</v>
      </c>
      <c r="E217" s="261">
        <v>1</v>
      </c>
      <c r="F217" s="270"/>
      <c r="G217" s="271" cm="1">
        <f t="array" ref="G217">D217*E217*F217</f>
        <v>0</v>
      </c>
      <c r="H217" s="214" cm="1">
        <f t="array" ref="H217">$H$2</f>
        <v>0</v>
      </c>
      <c r="I217" s="215" cm="1">
        <f t="array" ref="I217">G217+G217*H217%</f>
        <v>0</v>
      </c>
      <c r="J217" s="216" cm="1">
        <f t="array" ref="J217">IF(OR($J$2="",$J$2=0),0,I217/$J$2)</f>
        <v>0</v>
      </c>
      <c r="K217" s="205"/>
      <c r="L217" s="192"/>
      <c r="M217" s="192"/>
      <c r="N217" s="27"/>
      <c r="O217" s="27"/>
      <c r="P217" s="27"/>
      <c r="Q217" s="27"/>
      <c r="R217" s="27"/>
      <c r="S217" s="27"/>
      <c r="T217" s="27"/>
      <c r="U217" s="27"/>
      <c r="V217" s="27"/>
      <c r="W217" s="27"/>
      <c r="X217" s="27"/>
      <c r="Y217" s="27"/>
      <c r="Z217" s="93"/>
    </row>
    <row r="218" ht="18" customHeight="1">
      <c r="A218" s="184"/>
      <c r="B218" t="s" s="423">
        <v>300</v>
      </c>
      <c r="C218" t="s" s="219">
        <v>301</v>
      </c>
      <c r="D218" s="220">
        <v>1</v>
      </c>
      <c r="E218" s="221">
        <v>1</v>
      </c>
      <c r="F218" s="272"/>
      <c r="G218" s="273" cm="1">
        <f t="array" ref="G218">D218*E218*F218</f>
        <v>0</v>
      </c>
      <c r="H218" s="224" cm="1">
        <f t="array" ref="H218">$H$2</f>
        <v>0</v>
      </c>
      <c r="I218" s="381" cm="1">
        <f t="array" ref="I218">G218+G218*H218%</f>
        <v>0</v>
      </c>
      <c r="J218" s="226" cm="1">
        <f t="array" ref="J218">IF(OR($J$2="",$J$2=0),0,I218/$J$2)</f>
        <v>0</v>
      </c>
      <c r="K218" s="205"/>
      <c r="L218" s="192"/>
      <c r="M218" s="192"/>
      <c r="N218" s="27"/>
      <c r="O218" s="27"/>
      <c r="P218" s="27"/>
      <c r="Q218" s="27"/>
      <c r="R218" s="27"/>
      <c r="S218" s="27"/>
      <c r="T218" s="27"/>
      <c r="U218" s="27"/>
      <c r="V218" s="27"/>
      <c r="W218" s="27"/>
      <c r="X218" s="27"/>
      <c r="Y218" s="27"/>
      <c r="Z218" s="93"/>
    </row>
    <row r="219" ht="18" customHeight="1">
      <c r="A219" s="184"/>
      <c r="B219" s="275"/>
      <c r="C219" s="276"/>
      <c r="D219" s="264"/>
      <c r="E219" s="264"/>
      <c r="F219" s="277"/>
      <c r="G219" s="278"/>
      <c r="H219" s="267"/>
      <c r="I219" s="225"/>
      <c r="J219" s="268"/>
      <c r="K219" s="205"/>
      <c r="L219" s="192"/>
      <c r="M219" s="192"/>
      <c r="N219" s="27"/>
      <c r="O219" s="27"/>
      <c r="P219" s="27"/>
      <c r="Q219" s="27"/>
      <c r="R219" s="27"/>
      <c r="S219" s="27"/>
      <c r="T219" s="27"/>
      <c r="U219" s="27"/>
      <c r="V219" s="27"/>
      <c r="W219" s="27"/>
      <c r="X219" s="27"/>
      <c r="Y219" s="27"/>
      <c r="Z219" s="93"/>
    </row>
    <row r="220" ht="18" customHeight="1">
      <c r="A220" s="184"/>
      <c r="B220" t="s" s="218">
        <v>302</v>
      </c>
      <c r="C220" t="s" s="219">
        <v>303</v>
      </c>
      <c r="D220" s="220">
        <v>1</v>
      </c>
      <c r="E220" s="221">
        <v>1</v>
      </c>
      <c r="F220" s="272"/>
      <c r="G220" s="273" cm="1">
        <f t="array" ref="G220">D220*E220*F220</f>
        <v>0</v>
      </c>
      <c r="H220" s="224" cm="1">
        <f t="array" ref="H220">$H$2</f>
        <v>0</v>
      </c>
      <c r="I220" s="225" cm="1">
        <f t="array" ref="I220">G220+G220*H220%</f>
        <v>0</v>
      </c>
      <c r="J220" s="226" cm="1">
        <f t="array" ref="J220">IF(OR($J$2="",$J$2=0),0,I220/$J$2)</f>
        <v>0</v>
      </c>
      <c r="K220" s="424"/>
      <c r="L220" s="192"/>
      <c r="M220" s="192"/>
      <c r="N220" s="27"/>
      <c r="O220" s="27"/>
      <c r="P220" s="27"/>
      <c r="Q220" s="27"/>
      <c r="R220" s="27"/>
      <c r="S220" s="27"/>
      <c r="T220" s="27"/>
      <c r="U220" s="27"/>
      <c r="V220" s="27"/>
      <c r="W220" s="27"/>
      <c r="X220" s="27"/>
      <c r="Y220" s="27"/>
      <c r="Z220" s="93"/>
    </row>
    <row r="221" ht="18" customHeight="1">
      <c r="A221" s="184"/>
      <c r="B221" t="s" s="218">
        <v>304</v>
      </c>
      <c r="C221" t="s" s="219">
        <v>305</v>
      </c>
      <c r="D221" s="220">
        <v>1</v>
      </c>
      <c r="E221" s="221">
        <v>1</v>
      </c>
      <c r="F221" s="272"/>
      <c r="G221" s="273" cm="1">
        <f t="array" ref="G221">D221*E221*F221</f>
        <v>0</v>
      </c>
      <c r="H221" s="224" cm="1">
        <f t="array" ref="H221">$H$2</f>
        <v>0</v>
      </c>
      <c r="I221" s="225" cm="1">
        <f t="array" ref="I221">G221+G221*H221%</f>
        <v>0</v>
      </c>
      <c r="J221" s="226" cm="1">
        <f t="array" ref="J221">IF(OR($J$2="",$J$2=0),0,I221/$J$2)</f>
        <v>0</v>
      </c>
      <c r="K221" s="205"/>
      <c r="L221" s="192"/>
      <c r="M221" s="192"/>
      <c r="N221" s="27"/>
      <c r="O221" s="27"/>
      <c r="P221" s="27"/>
      <c r="Q221" s="27"/>
      <c r="R221" s="27"/>
      <c r="S221" s="27"/>
      <c r="T221" s="27"/>
      <c r="U221" s="27"/>
      <c r="V221" s="27"/>
      <c r="W221" s="27"/>
      <c r="X221" s="27"/>
      <c r="Y221" s="27"/>
      <c r="Z221" s="93"/>
    </row>
    <row r="222" ht="18" customHeight="1">
      <c r="A222" s="184"/>
      <c r="B222" t="s" s="218">
        <v>306</v>
      </c>
      <c r="C222" t="s" s="219">
        <v>307</v>
      </c>
      <c r="D222" s="220">
        <v>1</v>
      </c>
      <c r="E222" s="221">
        <v>1</v>
      </c>
      <c r="F222" s="272"/>
      <c r="G222" s="273" cm="1">
        <f t="array" ref="G222">D222*E222*F222</f>
        <v>0</v>
      </c>
      <c r="H222" s="224" cm="1">
        <f t="array" ref="H222">$H$2</f>
        <v>0</v>
      </c>
      <c r="I222" s="225" cm="1">
        <f t="array" ref="I222">G222+G222*H222%</f>
        <v>0</v>
      </c>
      <c r="J222" s="226" cm="1">
        <f t="array" ref="J222">IF(OR($J$2="",$J$2=0),0,I222/$J$2)</f>
        <v>0</v>
      </c>
      <c r="K222" s="205"/>
      <c r="L222" s="192"/>
      <c r="M222" s="192"/>
      <c r="N222" s="27"/>
      <c r="O222" s="27"/>
      <c r="P222" s="27"/>
      <c r="Q222" s="27"/>
      <c r="R222" s="27"/>
      <c r="S222" s="27"/>
      <c r="T222" s="27"/>
      <c r="U222" s="27"/>
      <c r="V222" s="27"/>
      <c r="W222" s="27"/>
      <c r="X222" s="27"/>
      <c r="Y222" s="27"/>
      <c r="Z222" s="93"/>
    </row>
    <row r="223" ht="18" customHeight="1">
      <c r="A223" s="184"/>
      <c r="B223" t="s" s="218">
        <v>308</v>
      </c>
      <c r="C223" t="s" s="219">
        <v>309</v>
      </c>
      <c r="D223" s="220">
        <v>1</v>
      </c>
      <c r="E223" s="221">
        <v>1</v>
      </c>
      <c r="F223" s="272"/>
      <c r="G223" s="273" cm="1">
        <f t="array" ref="G223">D223*E223*F223</f>
        <v>0</v>
      </c>
      <c r="H223" s="224" cm="1">
        <f t="array" ref="H223">$H$2</f>
        <v>0</v>
      </c>
      <c r="I223" s="225" cm="1">
        <f t="array" ref="I223">G223+G223*H223%</f>
        <v>0</v>
      </c>
      <c r="J223" s="226" cm="1">
        <f t="array" ref="J223">IF(OR($J$2="",$J$2=0),0,I223/$J$2)</f>
        <v>0</v>
      </c>
      <c r="K223" s="205"/>
      <c r="L223" s="192"/>
      <c r="M223" s="192"/>
      <c r="N223" s="27"/>
      <c r="O223" s="27"/>
      <c r="P223" s="27"/>
      <c r="Q223" s="27"/>
      <c r="R223" s="27"/>
      <c r="S223" s="27"/>
      <c r="T223" s="27"/>
      <c r="U223" s="27"/>
      <c r="V223" s="27"/>
      <c r="W223" s="27"/>
      <c r="X223" s="27"/>
      <c r="Y223" s="27"/>
      <c r="Z223" s="93"/>
    </row>
    <row r="224" ht="18" customHeight="1">
      <c r="A224" s="184"/>
      <c r="B224" s="275"/>
      <c r="C224" s="276"/>
      <c r="D224" s="264"/>
      <c r="E224" s="264"/>
      <c r="F224" s="277"/>
      <c r="G224" s="278"/>
      <c r="H224" s="267"/>
      <c r="I224" s="225"/>
      <c r="J224" s="268"/>
      <c r="K224" s="205"/>
      <c r="L224" s="192"/>
      <c r="M224" s="192"/>
      <c r="N224" s="27"/>
      <c r="O224" s="27"/>
      <c r="P224" s="27"/>
      <c r="Q224" s="27"/>
      <c r="R224" s="27"/>
      <c r="S224" s="27"/>
      <c r="T224" s="27"/>
      <c r="U224" s="27"/>
      <c r="V224" s="27"/>
      <c r="W224" s="27"/>
      <c r="X224" s="27"/>
      <c r="Y224" s="27"/>
      <c r="Z224" s="93"/>
    </row>
    <row r="225" ht="18" customHeight="1">
      <c r="A225" s="184"/>
      <c r="B225" t="s" s="218">
        <v>269</v>
      </c>
      <c r="C225" t="s" s="219">
        <v>270</v>
      </c>
      <c r="D225" s="220">
        <v>1</v>
      </c>
      <c r="E225" s="221">
        <v>1</v>
      </c>
      <c r="F225" s="272"/>
      <c r="G225" s="273" cm="1">
        <f t="array" ref="G225">D225*E225*F225</f>
        <v>0</v>
      </c>
      <c r="H225" s="224" cm="1">
        <f t="array" ref="H225">$H$2</f>
        <v>0</v>
      </c>
      <c r="I225" s="225" cm="1">
        <f t="array" ref="I225">G225+G225*H225%</f>
        <v>0</v>
      </c>
      <c r="J225" s="226" cm="1">
        <f t="array" ref="J225">IF(OR($J$2="",$J$2=0),0,I225/$J$2)</f>
        <v>0</v>
      </c>
      <c r="K225" s="205"/>
      <c r="L225" s="192"/>
      <c r="M225" s="192"/>
      <c r="N225" s="27"/>
      <c r="O225" s="27"/>
      <c r="P225" s="27"/>
      <c r="Q225" s="27"/>
      <c r="R225" s="27"/>
      <c r="S225" s="27"/>
      <c r="T225" s="27"/>
      <c r="U225" s="27"/>
      <c r="V225" s="27"/>
      <c r="W225" s="27"/>
      <c r="X225" s="27"/>
      <c r="Y225" s="27"/>
      <c r="Z225" s="93"/>
    </row>
    <row r="226" ht="18" customHeight="1">
      <c r="A226" s="184"/>
      <c r="B226" t="s" s="218">
        <v>271</v>
      </c>
      <c r="C226" t="s" s="219">
        <v>271</v>
      </c>
      <c r="D226" s="220">
        <v>1</v>
      </c>
      <c r="E226" s="221">
        <v>1</v>
      </c>
      <c r="F226" s="272"/>
      <c r="G226" s="273" cm="1">
        <f t="array" ref="G226">D226*E226*F226</f>
        <v>0</v>
      </c>
      <c r="H226" s="224" cm="1">
        <f t="array" ref="H226">$H$2</f>
        <v>0</v>
      </c>
      <c r="I226" s="225" cm="1">
        <f t="array" ref="I226">G226+G226*H226%</f>
        <v>0</v>
      </c>
      <c r="J226" s="226" cm="1">
        <f t="array" ref="J226">IF(OR($J$2="",$J$2=0),0,I226/$J$2)</f>
        <v>0</v>
      </c>
      <c r="K226" s="205"/>
      <c r="L226" s="192"/>
      <c r="M226" s="192"/>
      <c r="N226" s="27"/>
      <c r="O226" s="27"/>
      <c r="P226" s="27"/>
      <c r="Q226" s="27"/>
      <c r="R226" s="27"/>
      <c r="S226" s="27"/>
      <c r="T226" s="27"/>
      <c r="U226" s="27"/>
      <c r="V226" s="27"/>
      <c r="W226" s="27"/>
      <c r="X226" s="27"/>
      <c r="Y226" s="27"/>
      <c r="Z226" s="93"/>
    </row>
    <row r="227" ht="18" customHeight="1">
      <c r="A227" s="184"/>
      <c r="B227" t="s" s="218">
        <v>160</v>
      </c>
      <c r="C227" t="s" s="219">
        <v>161</v>
      </c>
      <c r="D227" s="220">
        <v>1</v>
      </c>
      <c r="E227" s="221">
        <v>1</v>
      </c>
      <c r="F227" s="272"/>
      <c r="G227" s="273" cm="1">
        <f t="array" ref="G227">D227*E227*F227</f>
        <v>0</v>
      </c>
      <c r="H227" s="224" cm="1">
        <f t="array" ref="H227">$H$2</f>
        <v>0</v>
      </c>
      <c r="I227" s="225" cm="1">
        <f t="array" ref="I227">G227+G227*H227%</f>
        <v>0</v>
      </c>
      <c r="J227" s="226" cm="1">
        <f t="array" ref="J227">IF(OR($J$2="",$J$2=0),0,I227/$J$2)</f>
        <v>0</v>
      </c>
      <c r="K227" s="205"/>
      <c r="L227" s="192"/>
      <c r="M227" s="192"/>
      <c r="N227" s="27"/>
      <c r="O227" s="27"/>
      <c r="P227" s="27"/>
      <c r="Q227" s="27"/>
      <c r="R227" s="27"/>
      <c r="S227" s="27"/>
      <c r="T227" s="27"/>
      <c r="U227" s="27"/>
      <c r="V227" s="27"/>
      <c r="W227" s="27"/>
      <c r="X227" s="27"/>
      <c r="Y227" s="27"/>
      <c r="Z227" s="93"/>
    </row>
    <row r="228" ht="18" customHeight="1">
      <c r="A228" s="184"/>
      <c r="B228" t="s" s="218">
        <v>173</v>
      </c>
      <c r="C228" t="s" s="219">
        <v>174</v>
      </c>
      <c r="D228" s="220">
        <v>1</v>
      </c>
      <c r="E228" s="221">
        <v>1</v>
      </c>
      <c r="F228" s="272"/>
      <c r="G228" s="273" cm="1">
        <f t="array" ref="G228">D228*E228*F228</f>
        <v>0</v>
      </c>
      <c r="H228" s="224" cm="1">
        <f t="array" ref="H228">$H$2</f>
        <v>0</v>
      </c>
      <c r="I228" s="225" cm="1">
        <f t="array" ref="I228">G228+G228*H228%</f>
        <v>0</v>
      </c>
      <c r="J228" s="226" cm="1">
        <f t="array" ref="J228">IF(OR($J$2="",$J$2=0),0,I228/$J$2)</f>
        <v>0</v>
      </c>
      <c r="K228" s="205"/>
      <c r="L228" s="192"/>
      <c r="M228" s="192"/>
      <c r="N228" s="27"/>
      <c r="O228" s="27"/>
      <c r="P228" s="27"/>
      <c r="Q228" s="27"/>
      <c r="R228" s="27"/>
      <c r="S228" s="27"/>
      <c r="T228" s="27"/>
      <c r="U228" s="27"/>
      <c r="V228" s="27"/>
      <c r="W228" s="27"/>
      <c r="X228" s="27"/>
      <c r="Y228" s="27"/>
      <c r="Z228" s="93"/>
    </row>
    <row r="229" ht="18" customHeight="1">
      <c r="A229" s="184"/>
      <c r="B229" t="s" s="227">
        <v>272</v>
      </c>
      <c r="C229" t="s" s="228">
        <v>273</v>
      </c>
      <c r="D229" s="229">
        <v>1</v>
      </c>
      <c r="E229" s="230">
        <v>1</v>
      </c>
      <c r="F229" s="283"/>
      <c r="G229" s="284" cm="1">
        <f t="array" ref="G229">D229*E229*F229</f>
        <v>0</v>
      </c>
      <c r="H229" s="233" cm="1">
        <f t="array" ref="H229">$H$2</f>
        <v>0</v>
      </c>
      <c r="I229" s="234" cm="1">
        <f t="array" ref="I229">G229+G229*H229%</f>
        <v>0</v>
      </c>
      <c r="J229" s="235" cm="1">
        <f t="array" ref="J229">IF(OR($J$2="",$J$2=0),0,I229/$J$2)</f>
        <v>0</v>
      </c>
      <c r="K229" s="205"/>
      <c r="L229" s="192"/>
      <c r="M229" s="192"/>
      <c r="N229" s="27"/>
      <c r="O229" s="27"/>
      <c r="P229" s="27"/>
      <c r="Q229" s="27"/>
      <c r="R229" s="27"/>
      <c r="S229" s="27"/>
      <c r="T229" s="27"/>
      <c r="U229" s="27"/>
      <c r="V229" s="27"/>
      <c r="W229" s="27"/>
      <c r="X229" s="27"/>
      <c r="Y229" s="27"/>
      <c r="Z229" s="93"/>
    </row>
    <row r="230" ht="8" customHeight="1">
      <c r="A230" s="184"/>
      <c r="B230" s="236"/>
      <c r="C230" s="237"/>
      <c r="D230" s="238"/>
      <c r="E230" s="238"/>
      <c r="F230" s="239"/>
      <c r="G230" s="240"/>
      <c r="H230" s="241"/>
      <c r="I230" s="242"/>
      <c r="J230" s="243"/>
      <c r="K230" s="205"/>
      <c r="L230" s="192"/>
      <c r="M230" s="192"/>
      <c r="N230" s="27"/>
      <c r="O230" s="27"/>
      <c r="P230" s="27"/>
      <c r="Q230" s="27"/>
      <c r="R230" s="27"/>
      <c r="S230" s="27"/>
      <c r="T230" s="27"/>
      <c r="U230" s="27"/>
      <c r="V230" s="27"/>
      <c r="W230" s="27"/>
      <c r="X230" s="27"/>
      <c r="Y230" s="27"/>
      <c r="Z230" s="93"/>
    </row>
    <row r="231" ht="15.75" customHeight="1">
      <c r="A231" s="193"/>
      <c r="B231" s="244"/>
      <c r="C231" s="244"/>
      <c r="D231" s="400"/>
      <c r="E231" s="432"/>
      <c r="F231" s="402"/>
      <c r="G231" s="249"/>
      <c r="H231" s="250"/>
      <c r="I231" s="433"/>
      <c r="J231" s="252"/>
      <c r="K231" s="195"/>
      <c r="L231" s="192"/>
      <c r="M231" s="192"/>
      <c r="N231" s="27"/>
      <c r="O231" s="27"/>
      <c r="P231" s="27"/>
      <c r="Q231" s="27"/>
      <c r="R231" s="27"/>
      <c r="S231" s="27"/>
      <c r="T231" s="27"/>
      <c r="U231" s="27"/>
      <c r="V231" s="27"/>
      <c r="W231" s="27"/>
      <c r="X231" s="27"/>
      <c r="Y231" s="27"/>
      <c r="Z231" s="93"/>
    </row>
    <row r="232" ht="21" customHeight="1">
      <c r="A232" s="411"/>
      <c r="B232" t="s" s="15">
        <v>310</v>
      </c>
      <c r="C232" s="425"/>
      <c r="D232" s="426"/>
      <c r="E232" s="427"/>
      <c r="F232" s="428"/>
      <c r="G232" s="429"/>
      <c r="H232" s="430"/>
      <c r="I232" s="425"/>
      <c r="J232" s="431"/>
      <c r="K232" s="419"/>
      <c r="L232" s="420"/>
      <c r="M232" s="420"/>
      <c r="N232" s="421"/>
      <c r="O232" s="421"/>
      <c r="P232" s="421"/>
      <c r="Q232" s="421"/>
      <c r="R232" s="421"/>
      <c r="S232" s="421"/>
      <c r="T232" s="421"/>
      <c r="U232" s="421"/>
      <c r="V232" s="421"/>
      <c r="W232" s="421"/>
      <c r="X232" s="421"/>
      <c r="Y232" s="421"/>
      <c r="Z232" s="422"/>
    </row>
    <row r="233" ht="18" customHeight="1">
      <c r="A233" s="184"/>
      <c r="B233" t="s" s="208">
        <v>311</v>
      </c>
      <c r="C233" t="s" s="209">
        <v>312</v>
      </c>
      <c r="D233" s="210">
        <v>1</v>
      </c>
      <c r="E233" s="261">
        <v>1</v>
      </c>
      <c r="F233" s="270"/>
      <c r="G233" s="271" cm="1">
        <f t="array" ref="G233">D233*E233*F233</f>
        <v>0</v>
      </c>
      <c r="H233" s="214" cm="1">
        <f t="array" ref="H233">$H$2</f>
        <v>0</v>
      </c>
      <c r="I233" s="215" cm="1">
        <f t="array" ref="I233">G233+G233*H233%</f>
        <v>0</v>
      </c>
      <c r="J233" s="216" cm="1">
        <f t="array" ref="J233">IF(OR($J$2="",$J$2=0),0,I233/$J$2)</f>
        <v>0</v>
      </c>
      <c r="K233" s="205"/>
      <c r="L233" s="192"/>
      <c r="M233" s="192"/>
      <c r="N233" s="27"/>
      <c r="O233" s="27"/>
      <c r="P233" s="27"/>
      <c r="Q233" s="27"/>
      <c r="R233" s="27"/>
      <c r="S233" s="27"/>
      <c r="T233" s="27"/>
      <c r="U233" s="27"/>
      <c r="V233" s="27"/>
      <c r="W233" s="27"/>
      <c r="X233" s="27"/>
      <c r="Y233" s="27"/>
      <c r="Z233" s="93"/>
    </row>
    <row r="234" ht="18" customHeight="1">
      <c r="A234" s="184"/>
      <c r="B234" t="s" s="218">
        <v>313</v>
      </c>
      <c r="C234" t="s" s="219">
        <v>314</v>
      </c>
      <c r="D234" s="220">
        <v>1</v>
      </c>
      <c r="E234" s="221">
        <v>1</v>
      </c>
      <c r="F234" s="272"/>
      <c r="G234" s="273" cm="1">
        <f t="array" ref="G234">D234*E234*F234</f>
        <v>0</v>
      </c>
      <c r="H234" s="224" cm="1">
        <f t="array" ref="H234">$H$2</f>
        <v>0</v>
      </c>
      <c r="I234" s="225" cm="1">
        <f t="array" ref="I234">G234+G234*H234%</f>
        <v>0</v>
      </c>
      <c r="J234" s="226" cm="1">
        <f t="array" ref="J234">IF(OR($J$2="",$J$2=0),0,I234/$J$2)</f>
        <v>0</v>
      </c>
      <c r="K234" s="434"/>
      <c r="L234" s="192"/>
      <c r="M234" s="192"/>
      <c r="N234" s="27"/>
      <c r="O234" s="27"/>
      <c r="P234" s="27"/>
      <c r="Q234" s="27"/>
      <c r="R234" s="27"/>
      <c r="S234" s="27"/>
      <c r="T234" s="27"/>
      <c r="U234" s="27"/>
      <c r="V234" s="27"/>
      <c r="W234" s="27"/>
      <c r="X234" s="27"/>
      <c r="Y234" s="27"/>
      <c r="Z234" s="93"/>
    </row>
    <row r="235" ht="18" customHeight="1">
      <c r="A235" s="184"/>
      <c r="B235" t="s" s="218">
        <v>315</v>
      </c>
      <c r="C235" t="s" s="219">
        <v>316</v>
      </c>
      <c r="D235" s="220">
        <v>1</v>
      </c>
      <c r="E235" s="221">
        <v>1</v>
      </c>
      <c r="F235" s="272"/>
      <c r="G235" s="273" cm="1">
        <f t="array" ref="G235">D235*E235*F235</f>
        <v>0</v>
      </c>
      <c r="H235" s="224" cm="1">
        <f t="array" ref="H235">$H$2</f>
        <v>0</v>
      </c>
      <c r="I235" s="225" cm="1">
        <f t="array" ref="I235">G235+G235*H235%</f>
        <v>0</v>
      </c>
      <c r="J235" s="226" cm="1">
        <f t="array" ref="J235">IF(OR($J$2="",$J$2=0),0,I235/$J$2)</f>
        <v>0</v>
      </c>
      <c r="K235" s="205"/>
      <c r="L235" s="192"/>
      <c r="M235" s="192"/>
      <c r="N235" s="27"/>
      <c r="O235" s="27"/>
      <c r="P235" s="27"/>
      <c r="Q235" s="27"/>
      <c r="R235" s="27"/>
      <c r="S235" s="27"/>
      <c r="T235" s="27"/>
      <c r="U235" s="27"/>
      <c r="V235" s="27"/>
      <c r="W235" s="27"/>
      <c r="X235" s="27"/>
      <c r="Y235" s="27"/>
      <c r="Z235" s="93"/>
    </row>
    <row r="236" ht="18" customHeight="1">
      <c r="A236" s="184"/>
      <c r="B236" t="s" s="218">
        <v>317</v>
      </c>
      <c r="C236" t="s" s="219">
        <v>318</v>
      </c>
      <c r="D236" s="220">
        <v>1</v>
      </c>
      <c r="E236" s="221">
        <v>1</v>
      </c>
      <c r="F236" s="272"/>
      <c r="G236" s="273" cm="1">
        <f t="array" ref="G236">D236*E236*F236</f>
        <v>0</v>
      </c>
      <c r="H236" s="224" cm="1">
        <f t="array" ref="H236">$H$2</f>
        <v>0</v>
      </c>
      <c r="I236" s="225" cm="1">
        <f t="array" ref="I236">G236+G236*H236%</f>
        <v>0</v>
      </c>
      <c r="J236" s="226" cm="1">
        <f t="array" ref="J236">IF(OR($J$2="",$J$2=0),0,I236/$J$2)</f>
        <v>0</v>
      </c>
      <c r="K236" s="205"/>
      <c r="L236" s="192"/>
      <c r="M236" s="192"/>
      <c r="N236" s="27"/>
      <c r="O236" s="27"/>
      <c r="P236" s="27"/>
      <c r="Q236" s="27"/>
      <c r="R236" s="27"/>
      <c r="S236" s="27"/>
      <c r="T236" s="27"/>
      <c r="U236" s="27"/>
      <c r="V236" s="27"/>
      <c r="W236" s="27"/>
      <c r="X236" s="27"/>
      <c r="Y236" s="27"/>
      <c r="Z236" s="93"/>
    </row>
    <row r="237" ht="18" customHeight="1">
      <c r="A237" s="184"/>
      <c r="B237" t="s" s="218">
        <v>319</v>
      </c>
      <c r="C237" t="s" s="219">
        <v>319</v>
      </c>
      <c r="D237" s="220">
        <v>1</v>
      </c>
      <c r="E237" s="221">
        <v>1</v>
      </c>
      <c r="F237" s="272"/>
      <c r="G237" s="273" cm="1">
        <f t="array" ref="G237">D237*E237*F237</f>
        <v>0</v>
      </c>
      <c r="H237" s="224" cm="1">
        <f t="array" ref="H237">$H$2</f>
        <v>0</v>
      </c>
      <c r="I237" s="225" cm="1">
        <f t="array" ref="I237">G237+G237*H237%</f>
        <v>0</v>
      </c>
      <c r="J237" s="226" cm="1">
        <f t="array" ref="J237">IF(OR($J$2="",$J$2=0),0,I237/$J$2)</f>
        <v>0</v>
      </c>
      <c r="K237" s="191"/>
      <c r="L237" s="192"/>
      <c r="M237" s="192"/>
      <c r="N237" s="27"/>
      <c r="O237" s="27"/>
      <c r="P237" s="27"/>
      <c r="Q237" s="27"/>
      <c r="R237" s="27"/>
      <c r="S237" s="27"/>
      <c r="T237" s="27"/>
      <c r="U237" s="27"/>
      <c r="V237" s="27"/>
      <c r="W237" s="27"/>
      <c r="X237" s="27"/>
      <c r="Y237" s="27"/>
      <c r="Z237" s="93"/>
    </row>
    <row r="238" ht="18" customHeight="1">
      <c r="A238" s="184"/>
      <c r="B238" t="s" s="218">
        <v>320</v>
      </c>
      <c r="C238" t="s" s="219">
        <v>321</v>
      </c>
      <c r="D238" s="220">
        <v>1</v>
      </c>
      <c r="E238" s="221">
        <v>1</v>
      </c>
      <c r="F238" s="272"/>
      <c r="G238" s="273" cm="1">
        <f t="array" ref="G238">D238*E238*F238</f>
        <v>0</v>
      </c>
      <c r="H238" s="224" cm="1">
        <f t="array" ref="H238">$H$2</f>
        <v>0</v>
      </c>
      <c r="I238" s="225" cm="1">
        <f t="array" ref="I238">G238+G238*H238%</f>
        <v>0</v>
      </c>
      <c r="J238" s="226" cm="1">
        <f t="array" ref="J238">IF(OR($J$2="",$J$2=0),0,I238/$J$2)</f>
        <v>0</v>
      </c>
      <c r="K238" s="205"/>
      <c r="L238" s="192"/>
      <c r="M238" s="192"/>
      <c r="N238" s="27"/>
      <c r="O238" s="27"/>
      <c r="P238" s="27"/>
      <c r="Q238" s="27"/>
      <c r="R238" s="27"/>
      <c r="S238" s="27"/>
      <c r="T238" s="27"/>
      <c r="U238" s="27"/>
      <c r="V238" s="27"/>
      <c r="W238" s="27"/>
      <c r="X238" s="27"/>
      <c r="Y238" s="27"/>
      <c r="Z238" s="93"/>
    </row>
    <row r="239" ht="18" customHeight="1">
      <c r="A239" s="184"/>
      <c r="B239" t="s" s="218">
        <v>322</v>
      </c>
      <c r="C239" t="s" s="219">
        <v>323</v>
      </c>
      <c r="D239" s="220">
        <v>1</v>
      </c>
      <c r="E239" s="221">
        <v>1</v>
      </c>
      <c r="F239" s="272"/>
      <c r="G239" s="273" cm="1">
        <f t="array" ref="G239">D239*E239*F239</f>
        <v>0</v>
      </c>
      <c r="H239" s="224" cm="1">
        <f t="array" ref="H239">$H$2</f>
        <v>0</v>
      </c>
      <c r="I239" s="225" cm="1">
        <f t="array" ref="I239">G239+G239*H239%</f>
        <v>0</v>
      </c>
      <c r="J239" s="226" cm="1">
        <f t="array" ref="J239">IF(OR($J$2="",$J$2=0),0,I239/$J$2)</f>
        <v>0</v>
      </c>
      <c r="K239" s="205"/>
      <c r="L239" s="192"/>
      <c r="M239" s="192"/>
      <c r="N239" s="27"/>
      <c r="O239" s="27"/>
      <c r="P239" s="27"/>
      <c r="Q239" s="27"/>
      <c r="R239" s="27"/>
      <c r="S239" s="27"/>
      <c r="T239" s="27"/>
      <c r="U239" s="27"/>
      <c r="V239" s="27"/>
      <c r="W239" s="27"/>
      <c r="X239" s="27"/>
      <c r="Y239" s="27"/>
      <c r="Z239" s="93"/>
    </row>
    <row r="240" ht="18" customHeight="1">
      <c r="A240" s="184"/>
      <c r="B240" s="275"/>
      <c r="C240" s="276"/>
      <c r="D240" s="264"/>
      <c r="E240" s="264"/>
      <c r="F240" s="277"/>
      <c r="G240" s="278"/>
      <c r="H240" s="267"/>
      <c r="I240" s="225"/>
      <c r="J240" s="268"/>
      <c r="K240" s="205"/>
      <c r="L240" s="192"/>
      <c r="M240" s="192"/>
      <c r="N240" s="27"/>
      <c r="O240" s="27"/>
      <c r="P240" s="27"/>
      <c r="Q240" s="27"/>
      <c r="R240" s="27"/>
      <c r="S240" s="27"/>
      <c r="T240" s="27"/>
      <c r="U240" s="27"/>
      <c r="V240" s="27"/>
      <c r="W240" s="27"/>
      <c r="X240" s="27"/>
      <c r="Y240" s="27"/>
      <c r="Z240" s="93"/>
    </row>
    <row r="241" ht="18" customHeight="1">
      <c r="A241" s="184"/>
      <c r="B241" t="s" s="218">
        <v>324</v>
      </c>
      <c r="C241" t="s" s="219">
        <v>325</v>
      </c>
      <c r="D241" s="220">
        <v>1</v>
      </c>
      <c r="E241" s="221">
        <v>1</v>
      </c>
      <c r="F241" s="272"/>
      <c r="G241" s="273" cm="1">
        <f t="array" ref="G241">D241*E241*F241</f>
        <v>0</v>
      </c>
      <c r="H241" s="224" cm="1">
        <f t="array" ref="H241">$H$2</f>
        <v>0</v>
      </c>
      <c r="I241" s="225" cm="1">
        <f t="array" ref="I241">G241+G241*H241%</f>
        <v>0</v>
      </c>
      <c r="J241" s="226" cm="1">
        <f t="array" ref="J241">IF(OR($J$2="",$J$2=0),0,I241/$J$2)</f>
        <v>0</v>
      </c>
      <c r="K241" s="191"/>
      <c r="L241" s="192"/>
      <c r="M241" s="192"/>
      <c r="N241" s="27"/>
      <c r="O241" s="27"/>
      <c r="P241" s="27"/>
      <c r="Q241" s="27"/>
      <c r="R241" s="27"/>
      <c r="S241" s="27"/>
      <c r="T241" s="27"/>
      <c r="U241" s="27"/>
      <c r="V241" s="27"/>
      <c r="W241" s="27"/>
      <c r="X241" s="27"/>
      <c r="Y241" s="27"/>
      <c r="Z241" s="93"/>
    </row>
    <row r="242" ht="18" customHeight="1">
      <c r="A242" s="184"/>
      <c r="B242" t="s" s="218">
        <v>326</v>
      </c>
      <c r="C242" t="s" s="219">
        <v>327</v>
      </c>
      <c r="D242" s="220">
        <v>1</v>
      </c>
      <c r="E242" s="221">
        <v>1</v>
      </c>
      <c r="F242" s="272"/>
      <c r="G242" s="273" cm="1">
        <f t="array" ref="G242">D242*E242*F242</f>
        <v>0</v>
      </c>
      <c r="H242" s="224" cm="1">
        <f t="array" ref="H242">$H$2</f>
        <v>0</v>
      </c>
      <c r="I242" s="225" cm="1">
        <f t="array" ref="I242">G242+G242*H242%</f>
        <v>0</v>
      </c>
      <c r="J242" s="226" cm="1">
        <f t="array" ref="J242">IF(OR($J$2="",$J$2=0),0,I242/$J$2)</f>
        <v>0</v>
      </c>
      <c r="K242" s="191"/>
      <c r="L242" s="192"/>
      <c r="M242" s="192"/>
      <c r="N242" s="27"/>
      <c r="O242" s="27"/>
      <c r="P242" s="27"/>
      <c r="Q242" s="27"/>
      <c r="R242" s="27"/>
      <c r="S242" s="27"/>
      <c r="T242" s="27"/>
      <c r="U242" s="27"/>
      <c r="V242" s="27"/>
      <c r="W242" s="27"/>
      <c r="X242" s="27"/>
      <c r="Y242" s="27"/>
      <c r="Z242" s="93"/>
    </row>
    <row r="243" ht="18" customHeight="1">
      <c r="A243" s="184"/>
      <c r="B243" t="s" s="218">
        <v>328</v>
      </c>
      <c r="C243" t="s" s="219">
        <v>329</v>
      </c>
      <c r="D243" s="220">
        <v>1</v>
      </c>
      <c r="E243" s="221">
        <v>1</v>
      </c>
      <c r="F243" s="272"/>
      <c r="G243" s="273" cm="1">
        <f t="array" ref="G243">D243*E243*F243</f>
        <v>0</v>
      </c>
      <c r="H243" s="224" cm="1">
        <f t="array" ref="H243">$H$2</f>
        <v>0</v>
      </c>
      <c r="I243" s="225" cm="1">
        <f t="array" ref="I243">G243+G243*H243%</f>
        <v>0</v>
      </c>
      <c r="J243" s="226" cm="1">
        <f t="array" ref="J243">IF(OR($J$2="",$J$2=0),0,I243/$J$2)</f>
        <v>0</v>
      </c>
      <c r="K243" s="191"/>
      <c r="L243" s="192"/>
      <c r="M243" s="192"/>
      <c r="N243" s="27"/>
      <c r="O243" s="27"/>
      <c r="P243" s="27"/>
      <c r="Q243" s="27"/>
      <c r="R243" s="27"/>
      <c r="S243" s="27"/>
      <c r="T243" s="27"/>
      <c r="U243" s="27"/>
      <c r="V243" s="27"/>
      <c r="W243" s="27"/>
      <c r="X243" s="27"/>
      <c r="Y243" s="27"/>
      <c r="Z243" s="93"/>
    </row>
    <row r="244" ht="18" customHeight="1">
      <c r="A244" s="184"/>
      <c r="B244" t="s" s="218">
        <v>330</v>
      </c>
      <c r="C244" t="s" s="219">
        <v>331</v>
      </c>
      <c r="D244" s="220">
        <v>1</v>
      </c>
      <c r="E244" s="221">
        <v>1</v>
      </c>
      <c r="F244" s="272"/>
      <c r="G244" s="273" cm="1">
        <f t="array" ref="G244">D244*E244*F244</f>
        <v>0</v>
      </c>
      <c r="H244" s="224" cm="1">
        <f t="array" ref="H244">$H$2</f>
        <v>0</v>
      </c>
      <c r="I244" s="225" cm="1">
        <f t="array" ref="I244">G244+G244*H244%</f>
        <v>0</v>
      </c>
      <c r="J244" s="226" cm="1">
        <f t="array" ref="J244">IF(OR($J$2="",$J$2=0),0,I244/$J$2)</f>
        <v>0</v>
      </c>
      <c r="K244" s="191"/>
      <c r="L244" s="192"/>
      <c r="M244" s="192"/>
      <c r="N244" s="27"/>
      <c r="O244" s="27"/>
      <c r="P244" s="27"/>
      <c r="Q244" s="27"/>
      <c r="R244" s="27"/>
      <c r="S244" s="27"/>
      <c r="T244" s="27"/>
      <c r="U244" s="27"/>
      <c r="V244" s="27"/>
      <c r="W244" s="27"/>
      <c r="X244" s="27"/>
      <c r="Y244" s="27"/>
      <c r="Z244" s="93"/>
    </row>
    <row r="245" ht="18" customHeight="1">
      <c r="A245" s="184"/>
      <c r="B245" t="s" s="218">
        <v>332</v>
      </c>
      <c r="C245" t="s" s="219">
        <v>333</v>
      </c>
      <c r="D245" s="220">
        <v>1</v>
      </c>
      <c r="E245" s="221">
        <v>1</v>
      </c>
      <c r="F245" s="272"/>
      <c r="G245" s="273" cm="1">
        <f t="array" ref="G245">D245*E245*F245</f>
        <v>0</v>
      </c>
      <c r="H245" s="224" cm="1">
        <f t="array" ref="H245">$H$2</f>
        <v>0</v>
      </c>
      <c r="I245" s="225" cm="1">
        <f t="array" ref="I245">G245+G245*H245%</f>
        <v>0</v>
      </c>
      <c r="J245" s="226" cm="1">
        <f t="array" ref="J245">IF(OR($J$2="",$J$2=0),0,I245/$J$2)</f>
        <v>0</v>
      </c>
      <c r="K245" s="191"/>
      <c r="L245" s="192"/>
      <c r="M245" s="192"/>
      <c r="N245" s="27"/>
      <c r="O245" s="27"/>
      <c r="P245" s="27"/>
      <c r="Q245" s="27"/>
      <c r="R245" s="27"/>
      <c r="S245" s="27"/>
      <c r="T245" s="27"/>
      <c r="U245" s="27"/>
      <c r="V245" s="27"/>
      <c r="W245" s="27"/>
      <c r="X245" s="27"/>
      <c r="Y245" s="27"/>
      <c r="Z245" s="93"/>
    </row>
    <row r="246" ht="18" customHeight="1">
      <c r="A246" s="184"/>
      <c r="B246" t="s" s="218">
        <v>334</v>
      </c>
      <c r="C246" t="s" s="219">
        <v>335</v>
      </c>
      <c r="D246" s="220">
        <v>1</v>
      </c>
      <c r="E246" s="221">
        <v>1</v>
      </c>
      <c r="F246" s="272"/>
      <c r="G246" s="273" cm="1">
        <f t="array" ref="G246">D246*E246*F246</f>
        <v>0</v>
      </c>
      <c r="H246" s="224" cm="1">
        <f t="array" ref="H246">$H$2</f>
        <v>0</v>
      </c>
      <c r="I246" s="225" cm="1">
        <f t="array" ref="I246">G246+G246*H246%</f>
        <v>0</v>
      </c>
      <c r="J246" s="226" cm="1">
        <f t="array" ref="J246">IF(OR($J$2="",$J$2=0),0,I246/$J$2)</f>
        <v>0</v>
      </c>
      <c r="K246" s="191"/>
      <c r="L246" s="192"/>
      <c r="M246" s="192"/>
      <c r="N246" s="27"/>
      <c r="O246" s="27"/>
      <c r="P246" s="27"/>
      <c r="Q246" s="27"/>
      <c r="R246" s="27"/>
      <c r="S246" s="27"/>
      <c r="T246" s="27"/>
      <c r="U246" s="27"/>
      <c r="V246" s="27"/>
      <c r="W246" s="27"/>
      <c r="X246" s="27"/>
      <c r="Y246" s="27"/>
      <c r="Z246" s="93"/>
    </row>
    <row r="247" ht="18" customHeight="1">
      <c r="A247" s="184"/>
      <c r="B247" t="s" s="227">
        <v>336</v>
      </c>
      <c r="C247" t="s" s="228">
        <v>337</v>
      </c>
      <c r="D247" s="229">
        <v>1</v>
      </c>
      <c r="E247" s="230">
        <v>1</v>
      </c>
      <c r="F247" s="283"/>
      <c r="G247" s="273" cm="1">
        <f t="array" ref="G247">D247*E247*F247</f>
        <v>0</v>
      </c>
      <c r="H247" s="233" cm="1">
        <f t="array" ref="H247">$H$2</f>
        <v>0</v>
      </c>
      <c r="I247" s="234" cm="1">
        <f t="array" ref="I247">G247+G247*H247%</f>
        <v>0</v>
      </c>
      <c r="J247" s="235" cm="1">
        <f t="array" ref="J247">IF(OR($J$2="",$J$2=0),0,I247/$J$2)</f>
        <v>0</v>
      </c>
      <c r="K247" s="191"/>
      <c r="L247" s="192"/>
      <c r="M247" s="192"/>
      <c r="N247" s="27"/>
      <c r="O247" s="27"/>
      <c r="P247" s="27"/>
      <c r="Q247" s="27"/>
      <c r="R247" s="27"/>
      <c r="S247" s="27"/>
      <c r="T247" s="27"/>
      <c r="U247" s="27"/>
      <c r="V247" s="27"/>
      <c r="W247" s="27"/>
      <c r="X247" s="27"/>
      <c r="Y247" s="27"/>
      <c r="Z247" s="93"/>
    </row>
    <row r="248" ht="8" customHeight="1">
      <c r="A248" s="184"/>
      <c r="B248" s="236"/>
      <c r="C248" s="237"/>
      <c r="D248" s="238"/>
      <c r="E248" s="238"/>
      <c r="F248" s="239"/>
      <c r="G248" s="396"/>
      <c r="H248" s="241"/>
      <c r="I248" s="242"/>
      <c r="J248" s="243"/>
      <c r="K248" s="205"/>
      <c r="L248" s="192"/>
      <c r="M248" s="192"/>
      <c r="N248" s="27"/>
      <c r="O248" s="27"/>
      <c r="P248" s="27"/>
      <c r="Q248" s="27"/>
      <c r="R248" s="27"/>
      <c r="S248" s="27"/>
      <c r="T248" s="27"/>
      <c r="U248" s="27"/>
      <c r="V248" s="27"/>
      <c r="W248" s="27"/>
      <c r="X248" s="27"/>
      <c r="Y248" s="27"/>
      <c r="Z248" s="93"/>
    </row>
    <row r="249" ht="15.75" customHeight="1">
      <c r="A249" s="193"/>
      <c r="B249" s="244"/>
      <c r="C249" s="244"/>
      <c r="D249" s="269"/>
      <c r="E249" s="247"/>
      <c r="F249" s="248"/>
      <c r="G249" s="249"/>
      <c r="H249" s="250"/>
      <c r="I249" s="251"/>
      <c r="J249" s="252"/>
      <c r="K249" s="195"/>
      <c r="L249" s="192"/>
      <c r="M249" s="192"/>
      <c r="N249" s="27"/>
      <c r="O249" s="27"/>
      <c r="P249" s="27"/>
      <c r="Q249" s="27"/>
      <c r="R249" s="27"/>
      <c r="S249" s="27"/>
      <c r="T249" s="27"/>
      <c r="U249" s="27"/>
      <c r="V249" s="27"/>
      <c r="W249" s="27"/>
      <c r="X249" s="27"/>
      <c r="Y249" s="27"/>
      <c r="Z249" s="93"/>
    </row>
    <row r="250" ht="21" customHeight="1">
      <c r="A250" s="411"/>
      <c r="B250" t="s" s="15">
        <v>338</v>
      </c>
      <c r="C250" s="425"/>
      <c r="D250" s="426"/>
      <c r="E250" s="427"/>
      <c r="F250" s="428"/>
      <c r="G250" s="429"/>
      <c r="H250" s="430"/>
      <c r="I250" s="425"/>
      <c r="J250" s="431"/>
      <c r="K250" s="419"/>
      <c r="L250" s="420"/>
      <c r="M250" s="420"/>
      <c r="N250" s="421"/>
      <c r="O250" s="421"/>
      <c r="P250" s="421"/>
      <c r="Q250" s="421"/>
      <c r="R250" s="421"/>
      <c r="S250" s="421"/>
      <c r="T250" s="421"/>
      <c r="U250" s="421"/>
      <c r="V250" s="421"/>
      <c r="W250" s="421"/>
      <c r="X250" s="421"/>
      <c r="Y250" s="421"/>
      <c r="Z250" s="422"/>
    </row>
    <row r="251" ht="18" customHeight="1">
      <c r="A251" s="184"/>
      <c r="B251" t="s" s="208">
        <v>148</v>
      </c>
      <c r="C251" t="s" s="209">
        <v>149</v>
      </c>
      <c r="D251" s="210">
        <v>1</v>
      </c>
      <c r="E251" s="261">
        <v>1</v>
      </c>
      <c r="F251" s="270"/>
      <c r="G251" s="271" cm="1">
        <f t="array" ref="G251">D251*E251*F251</f>
        <v>0</v>
      </c>
      <c r="H251" s="214" cm="1">
        <f t="array" ref="H251">$H$2</f>
        <v>0</v>
      </c>
      <c r="I251" s="215" cm="1">
        <f t="array" ref="I251">G251+G251*H251%</f>
        <v>0</v>
      </c>
      <c r="J251" s="216" cm="1">
        <f t="array" ref="J251">IF(OR($J$2="",$J$2=0),0,I251/$J$2)</f>
        <v>0</v>
      </c>
      <c r="K251" s="205"/>
      <c r="L251" s="192"/>
      <c r="M251" s="192"/>
      <c r="N251" s="27"/>
      <c r="O251" s="27"/>
      <c r="P251" s="27"/>
      <c r="Q251" s="27"/>
      <c r="R251" s="27"/>
      <c r="S251" s="27"/>
      <c r="T251" s="27"/>
      <c r="U251" s="27"/>
      <c r="V251" s="27"/>
      <c r="W251" s="27"/>
      <c r="X251" s="27"/>
      <c r="Y251" s="27"/>
      <c r="Z251" s="93"/>
    </row>
    <row r="252" ht="18" customHeight="1">
      <c r="A252" s="184"/>
      <c r="B252" t="s" s="218">
        <v>339</v>
      </c>
      <c r="C252" t="s" s="219">
        <v>340</v>
      </c>
      <c r="D252" s="220">
        <v>1</v>
      </c>
      <c r="E252" s="221">
        <v>1</v>
      </c>
      <c r="F252" s="272"/>
      <c r="G252" s="273" cm="1">
        <f t="array" ref="G252">D252*E252*F252</f>
        <v>0</v>
      </c>
      <c r="H252" s="224" cm="1">
        <f t="array" ref="H252">$H$2</f>
        <v>0</v>
      </c>
      <c r="I252" s="225" cm="1">
        <f t="array" ref="I252">G252+G252*H252%</f>
        <v>0</v>
      </c>
      <c r="J252" s="226" cm="1">
        <f t="array" ref="J252">IF(OR($J$2="",$J$2=0),0,I252/$J$2)</f>
        <v>0</v>
      </c>
      <c r="K252" s="191"/>
      <c r="L252" s="192"/>
      <c r="M252" s="192"/>
      <c r="N252" s="27"/>
      <c r="O252" s="27"/>
      <c r="P252" s="27"/>
      <c r="Q252" s="27"/>
      <c r="R252" s="27"/>
      <c r="S252" s="27"/>
      <c r="T252" s="27"/>
      <c r="U252" s="27"/>
      <c r="V252" s="27"/>
      <c r="W252" s="27"/>
      <c r="X252" s="27"/>
      <c r="Y252" s="27"/>
      <c r="Z252" s="93"/>
    </row>
    <row r="253" ht="18" customHeight="1">
      <c r="A253" s="184"/>
      <c r="B253" t="s" s="218">
        <v>341</v>
      </c>
      <c r="C253" t="s" s="219">
        <v>342</v>
      </c>
      <c r="D253" s="220">
        <v>1</v>
      </c>
      <c r="E253" s="221">
        <v>1</v>
      </c>
      <c r="F253" s="272"/>
      <c r="G253" s="273" cm="1">
        <f t="array" ref="G253">D253*E253*F253</f>
        <v>0</v>
      </c>
      <c r="H253" s="224" cm="1">
        <f t="array" ref="H253">$H$2</f>
        <v>0</v>
      </c>
      <c r="I253" s="225" cm="1">
        <f t="array" ref="I253">G253+G253*H253%</f>
        <v>0</v>
      </c>
      <c r="J253" s="226" cm="1">
        <f t="array" ref="J253">IF(OR($J$2="",$J$2=0),0,I253/$J$2)</f>
        <v>0</v>
      </c>
      <c r="K253" s="191"/>
      <c r="L253" s="192"/>
      <c r="M253" s="192"/>
      <c r="N253" s="27"/>
      <c r="O253" s="27"/>
      <c r="P253" s="27"/>
      <c r="Q253" s="27"/>
      <c r="R253" s="27"/>
      <c r="S253" s="27"/>
      <c r="T253" s="27"/>
      <c r="U253" s="27"/>
      <c r="V253" s="27"/>
      <c r="W253" s="27"/>
      <c r="X253" s="27"/>
      <c r="Y253" s="27"/>
      <c r="Z253" s="93"/>
    </row>
    <row r="254" ht="18" customHeight="1">
      <c r="A254" s="184"/>
      <c r="B254" t="s" s="218">
        <v>343</v>
      </c>
      <c r="C254" t="s" s="219">
        <v>344</v>
      </c>
      <c r="D254" s="220">
        <v>1</v>
      </c>
      <c r="E254" s="221">
        <v>1</v>
      </c>
      <c r="F254" s="272"/>
      <c r="G254" s="273" cm="1">
        <f t="array" ref="G254">D254*E254*F254</f>
        <v>0</v>
      </c>
      <c r="H254" s="224" cm="1">
        <f t="array" ref="H254">$H$2</f>
        <v>0</v>
      </c>
      <c r="I254" s="225" cm="1">
        <f t="array" ref="I254">G254+G254*H254%</f>
        <v>0</v>
      </c>
      <c r="J254" s="226" cm="1">
        <f t="array" ref="J254">IF(OR($J$2="",$J$2=0),0,I254/$J$2)</f>
        <v>0</v>
      </c>
      <c r="K254" s="205"/>
      <c r="L254" s="192"/>
      <c r="M254" s="192"/>
      <c r="N254" s="27"/>
      <c r="O254" s="27"/>
      <c r="P254" s="27"/>
      <c r="Q254" s="27"/>
      <c r="R254" s="27"/>
      <c r="S254" s="27"/>
      <c r="T254" s="27"/>
      <c r="U254" s="27"/>
      <c r="V254" s="27"/>
      <c r="W254" s="27"/>
      <c r="X254" s="27"/>
      <c r="Y254" s="27"/>
      <c r="Z254" s="93"/>
    </row>
    <row r="255" ht="18" customHeight="1">
      <c r="A255" s="184"/>
      <c r="B255" t="s" s="218">
        <v>345</v>
      </c>
      <c r="C255" t="s" s="219">
        <v>346</v>
      </c>
      <c r="D255" s="220">
        <v>1</v>
      </c>
      <c r="E255" s="221">
        <v>1</v>
      </c>
      <c r="F255" s="272"/>
      <c r="G255" s="273" cm="1">
        <f t="array" ref="G255">D255*E255*F255</f>
        <v>0</v>
      </c>
      <c r="H255" s="224" cm="1">
        <f t="array" ref="H255">$H$2</f>
        <v>0</v>
      </c>
      <c r="I255" s="225" cm="1">
        <f t="array" ref="I255">G255+G255*H255%</f>
        <v>0</v>
      </c>
      <c r="J255" s="226" cm="1">
        <f t="array" ref="J255">IF(OR($J$2="",$J$2=0),0,I255/$J$2)</f>
        <v>0</v>
      </c>
      <c r="K255" s="205"/>
      <c r="L255" s="192"/>
      <c r="M255" s="192"/>
      <c r="N255" s="27"/>
      <c r="O255" s="27"/>
      <c r="P255" s="27"/>
      <c r="Q255" s="27"/>
      <c r="R255" s="27"/>
      <c r="S255" s="27"/>
      <c r="T255" s="27"/>
      <c r="U255" s="27"/>
      <c r="V255" s="27"/>
      <c r="W255" s="27"/>
      <c r="X255" s="27"/>
      <c r="Y255" s="27"/>
      <c r="Z255" s="93"/>
    </row>
    <row r="256" ht="18" customHeight="1">
      <c r="A256" s="184"/>
      <c r="B256" t="s" s="218">
        <v>347</v>
      </c>
      <c r="C256" t="s" s="219">
        <v>348</v>
      </c>
      <c r="D256" s="220">
        <v>1</v>
      </c>
      <c r="E256" s="221">
        <v>1</v>
      </c>
      <c r="F256" s="272"/>
      <c r="G256" s="273" cm="1">
        <f t="array" ref="G256">D256*E256*F256</f>
        <v>0</v>
      </c>
      <c r="H256" s="224" cm="1">
        <f t="array" ref="H256">$H$2</f>
        <v>0</v>
      </c>
      <c r="I256" s="225" cm="1">
        <f t="array" ref="I256">G256+G256*H256%</f>
        <v>0</v>
      </c>
      <c r="J256" s="226" cm="1">
        <f t="array" ref="J256">IF(OR($J$2="",$J$2=0),0,I256/$J$2)</f>
        <v>0</v>
      </c>
      <c r="K256" s="205"/>
      <c r="L256" s="192"/>
      <c r="M256" s="192"/>
      <c r="N256" s="27"/>
      <c r="O256" s="27"/>
      <c r="P256" s="27"/>
      <c r="Q256" s="27"/>
      <c r="R256" s="27"/>
      <c r="S256" s="27"/>
      <c r="T256" s="27"/>
      <c r="U256" s="27"/>
      <c r="V256" s="27"/>
      <c r="W256" s="27"/>
      <c r="X256" s="27"/>
      <c r="Y256" s="27"/>
      <c r="Z256" s="93"/>
    </row>
    <row r="257" ht="18" customHeight="1">
      <c r="A257" s="184"/>
      <c r="B257" t="s" s="218">
        <v>349</v>
      </c>
      <c r="C257" t="s" s="219">
        <v>350</v>
      </c>
      <c r="D257" s="220">
        <v>1</v>
      </c>
      <c r="E257" s="221">
        <v>1</v>
      </c>
      <c r="F257" s="272"/>
      <c r="G257" s="273" cm="1">
        <f t="array" ref="G257">D257*E257*F257</f>
        <v>0</v>
      </c>
      <c r="H257" s="224" cm="1">
        <f t="array" ref="H257">$H$2</f>
        <v>0</v>
      </c>
      <c r="I257" s="225" cm="1">
        <f t="array" ref="I257">G257+G257*H257%</f>
        <v>0</v>
      </c>
      <c r="J257" s="226" cm="1">
        <f t="array" ref="J257">IF(OR($J$2="",$J$2=0),0,I257/$J$2)</f>
        <v>0</v>
      </c>
      <c r="K257" s="205"/>
      <c r="L257" s="192"/>
      <c r="M257" s="192"/>
      <c r="N257" s="27"/>
      <c r="O257" s="27"/>
      <c r="P257" s="27"/>
      <c r="Q257" s="27"/>
      <c r="R257" s="27"/>
      <c r="S257" s="27"/>
      <c r="T257" s="27"/>
      <c r="U257" s="27"/>
      <c r="V257" s="27"/>
      <c r="W257" s="27"/>
      <c r="X257" s="27"/>
      <c r="Y257" s="27"/>
      <c r="Z257" s="93"/>
    </row>
    <row r="258" ht="18" customHeight="1">
      <c r="A258" s="184"/>
      <c r="B258" t="s" s="218">
        <v>351</v>
      </c>
      <c r="C258" t="s" s="219">
        <v>352</v>
      </c>
      <c r="D258" s="220">
        <v>1</v>
      </c>
      <c r="E258" s="221">
        <v>1</v>
      </c>
      <c r="F258" s="272"/>
      <c r="G258" s="273" cm="1">
        <f t="array" ref="G258">D258*E258*F258</f>
        <v>0</v>
      </c>
      <c r="H258" s="224" cm="1">
        <f t="array" ref="H258">$H$2</f>
        <v>0</v>
      </c>
      <c r="I258" s="225" cm="1">
        <f t="array" ref="I258">G258+G258*H258%</f>
        <v>0</v>
      </c>
      <c r="J258" s="226" cm="1">
        <f t="array" ref="J258">IF(OR($J$2="",$J$2=0),0,I258/$J$2)</f>
        <v>0</v>
      </c>
      <c r="K258" s="205"/>
      <c r="L258" s="192"/>
      <c r="M258" s="192"/>
      <c r="N258" s="27"/>
      <c r="O258" s="27"/>
      <c r="P258" s="27"/>
      <c r="Q258" s="27"/>
      <c r="R258" s="27"/>
      <c r="S258" s="27"/>
      <c r="T258" s="27"/>
      <c r="U258" s="27"/>
      <c r="V258" s="27"/>
      <c r="W258" s="27"/>
      <c r="X258" s="27"/>
      <c r="Y258" s="27"/>
      <c r="Z258" s="93"/>
    </row>
    <row r="259" ht="18" customHeight="1">
      <c r="A259" s="184"/>
      <c r="B259" s="275"/>
      <c r="C259" s="276"/>
      <c r="D259" s="264"/>
      <c r="E259" s="264"/>
      <c r="F259" s="277"/>
      <c r="G259" s="278"/>
      <c r="H259" s="267"/>
      <c r="I259" s="225"/>
      <c r="J259" s="268"/>
      <c r="K259" s="205"/>
      <c r="L259" s="192"/>
      <c r="M259" s="192"/>
      <c r="N259" s="27"/>
      <c r="O259" s="27"/>
      <c r="P259" s="27"/>
      <c r="Q259" s="27"/>
      <c r="R259" s="27"/>
      <c r="S259" s="27"/>
      <c r="T259" s="27"/>
      <c r="U259" s="27"/>
      <c r="V259" s="27"/>
      <c r="W259" s="27"/>
      <c r="X259" s="27"/>
      <c r="Y259" s="27"/>
      <c r="Z259" s="93"/>
    </row>
    <row r="260" ht="18" customHeight="1">
      <c r="A260" s="184"/>
      <c r="B260" t="s" s="218">
        <v>353</v>
      </c>
      <c r="C260" t="s" s="219">
        <v>354</v>
      </c>
      <c r="D260" s="220">
        <v>1</v>
      </c>
      <c r="E260" s="221">
        <v>1</v>
      </c>
      <c r="F260" s="272"/>
      <c r="G260" s="273" cm="1">
        <f t="array" ref="G260">D260*E260*F260</f>
        <v>0</v>
      </c>
      <c r="H260" s="224" cm="1">
        <f t="array" ref="H260">$H$2</f>
        <v>0</v>
      </c>
      <c r="I260" s="225" cm="1">
        <f t="array" ref="I260">G260+G260*H260%</f>
        <v>0</v>
      </c>
      <c r="J260" s="226" cm="1">
        <f t="array" ref="J260">IF(OR($J$2="",$J$2=0),0,I260/$J$2)</f>
        <v>0</v>
      </c>
      <c r="K260" s="205"/>
      <c r="L260" s="192"/>
      <c r="M260" s="192"/>
      <c r="N260" s="27"/>
      <c r="O260" s="27"/>
      <c r="P260" s="27"/>
      <c r="Q260" s="27"/>
      <c r="R260" s="27"/>
      <c r="S260" s="27"/>
      <c r="T260" s="27"/>
      <c r="U260" s="27"/>
      <c r="V260" s="27"/>
      <c r="W260" s="27"/>
      <c r="X260" s="27"/>
      <c r="Y260" s="27"/>
      <c r="Z260" s="93"/>
    </row>
    <row r="261" ht="18" customHeight="1">
      <c r="A261" s="184"/>
      <c r="B261" s="275"/>
      <c r="C261" s="276"/>
      <c r="D261" s="264"/>
      <c r="E261" s="264"/>
      <c r="F261" s="277"/>
      <c r="G261" s="278"/>
      <c r="H261" s="267"/>
      <c r="I261" s="225"/>
      <c r="J261" s="268"/>
      <c r="K261" s="205"/>
      <c r="L261" s="192"/>
      <c r="M261" s="192"/>
      <c r="N261" s="27"/>
      <c r="O261" s="27"/>
      <c r="P261" s="27"/>
      <c r="Q261" s="27"/>
      <c r="R261" s="27"/>
      <c r="S261" s="27"/>
      <c r="T261" s="27"/>
      <c r="U261" s="27"/>
      <c r="V261" s="27"/>
      <c r="W261" s="27"/>
      <c r="X261" s="27"/>
      <c r="Y261" s="27"/>
      <c r="Z261" s="93"/>
    </row>
    <row r="262" ht="18" customHeight="1">
      <c r="A262" s="184"/>
      <c r="B262" t="s" s="218">
        <v>355</v>
      </c>
      <c r="C262" t="s" s="219">
        <v>356</v>
      </c>
      <c r="D262" s="220">
        <v>1</v>
      </c>
      <c r="E262" s="221">
        <v>1</v>
      </c>
      <c r="F262" s="272"/>
      <c r="G262" s="273" cm="1">
        <f t="array" ref="G262">D262*E262*F262</f>
        <v>0</v>
      </c>
      <c r="H262" s="224" cm="1">
        <f t="array" ref="H262">$H$2</f>
        <v>0</v>
      </c>
      <c r="I262" s="225" cm="1">
        <f t="array" ref="I262">G262+G262*H262%</f>
        <v>0</v>
      </c>
      <c r="J262" s="226" cm="1">
        <f t="array" ref="J262">IF(OR($J$2="",$J$2=0),0,I262/$J$2)</f>
        <v>0</v>
      </c>
      <c r="K262" s="205"/>
      <c r="L262" s="192"/>
      <c r="M262" s="192"/>
      <c r="N262" s="27"/>
      <c r="O262" s="27"/>
      <c r="P262" s="27"/>
      <c r="Q262" s="27"/>
      <c r="R262" s="27"/>
      <c r="S262" s="27"/>
      <c r="T262" s="27"/>
      <c r="U262" s="27"/>
      <c r="V262" s="27"/>
      <c r="W262" s="27"/>
      <c r="X262" s="27"/>
      <c r="Y262" s="27"/>
      <c r="Z262" s="93"/>
    </row>
    <row r="263" ht="18" customHeight="1">
      <c r="A263" s="184"/>
      <c r="B263" t="s" s="218">
        <v>357</v>
      </c>
      <c r="C263" t="s" s="219">
        <v>356</v>
      </c>
      <c r="D263" s="220">
        <v>1</v>
      </c>
      <c r="E263" s="221">
        <v>1</v>
      </c>
      <c r="F263" s="272"/>
      <c r="G263" s="273" cm="1">
        <f t="array" ref="G263">D263*E263*F263</f>
        <v>0</v>
      </c>
      <c r="H263" s="224" cm="1">
        <f t="array" ref="H263">$H$2</f>
        <v>0</v>
      </c>
      <c r="I263" s="225" cm="1">
        <f t="array" ref="I263">G263+G263*H263%</f>
        <v>0</v>
      </c>
      <c r="J263" s="226" cm="1">
        <f t="array" ref="J263">IF(OR($J$2="",$J$2=0),0,I263/$J$2)</f>
        <v>0</v>
      </c>
      <c r="K263" s="205"/>
      <c r="L263" s="192"/>
      <c r="M263" s="192"/>
      <c r="N263" s="27"/>
      <c r="O263" s="27"/>
      <c r="P263" s="27"/>
      <c r="Q263" s="27"/>
      <c r="R263" s="27"/>
      <c r="S263" s="27"/>
      <c r="T263" s="27"/>
      <c r="U263" s="27"/>
      <c r="V263" s="27"/>
      <c r="W263" s="27"/>
      <c r="X263" s="27"/>
      <c r="Y263" s="27"/>
      <c r="Z263" s="93"/>
    </row>
    <row r="264" ht="18" customHeight="1">
      <c r="A264" s="184"/>
      <c r="B264" t="s" s="218">
        <v>358</v>
      </c>
      <c r="C264" t="s" s="219">
        <v>359</v>
      </c>
      <c r="D264" s="220">
        <v>1</v>
      </c>
      <c r="E264" s="221">
        <v>1</v>
      </c>
      <c r="F264" s="272"/>
      <c r="G264" s="273" cm="1">
        <f t="array" ref="G264">D264*E264*F264</f>
        <v>0</v>
      </c>
      <c r="H264" s="224" cm="1">
        <f t="array" ref="H264">$H$2</f>
        <v>0</v>
      </c>
      <c r="I264" s="225" cm="1">
        <f t="array" ref="I264">G264+G264*H264%</f>
        <v>0</v>
      </c>
      <c r="J264" s="226" cm="1">
        <f t="array" ref="J264">IF(OR($J$2="",$J$2=0),0,I264/$J$2)</f>
        <v>0</v>
      </c>
      <c r="K264" s="205"/>
      <c r="L264" s="192"/>
      <c r="M264" s="192"/>
      <c r="N264" s="27"/>
      <c r="O264" s="27"/>
      <c r="P264" s="27"/>
      <c r="Q264" s="27"/>
      <c r="R264" s="27"/>
      <c r="S264" s="27"/>
      <c r="T264" s="27"/>
      <c r="U264" s="27"/>
      <c r="V264" s="27"/>
      <c r="W264" s="27"/>
      <c r="X264" s="27"/>
      <c r="Y264" s="27"/>
      <c r="Z264" s="93"/>
    </row>
    <row r="265" ht="18" customHeight="1">
      <c r="A265" s="184"/>
      <c r="B265" t="s" s="227">
        <v>360</v>
      </c>
      <c r="C265" t="s" s="228">
        <v>361</v>
      </c>
      <c r="D265" s="229">
        <v>1</v>
      </c>
      <c r="E265" s="230">
        <v>1</v>
      </c>
      <c r="F265" s="283"/>
      <c r="G265" s="284" cm="1">
        <f t="array" ref="G265">D265*E265*F265</f>
        <v>0</v>
      </c>
      <c r="H265" s="233" cm="1">
        <f t="array" ref="H265">$H$2</f>
        <v>0</v>
      </c>
      <c r="I265" s="234" cm="1">
        <f t="array" ref="I265">G265+G265*H265%</f>
        <v>0</v>
      </c>
      <c r="J265" s="235" cm="1">
        <f t="array" ref="J265">IF(OR($J$2="",$J$2=0),0,I265/$J$2)</f>
        <v>0</v>
      </c>
      <c r="K265" s="205"/>
      <c r="L265" s="192"/>
      <c r="M265" s="192"/>
      <c r="N265" s="27"/>
      <c r="O265" s="27"/>
      <c r="P265" s="27"/>
      <c r="Q265" s="27"/>
      <c r="R265" s="27"/>
      <c r="S265" s="27"/>
      <c r="T265" s="27"/>
      <c r="U265" s="27"/>
      <c r="V265" s="27"/>
      <c r="W265" s="27"/>
      <c r="X265" s="27"/>
      <c r="Y265" s="27"/>
      <c r="Z265" s="93"/>
    </row>
    <row r="266" ht="8" customHeight="1">
      <c r="A266" s="184"/>
      <c r="B266" s="435"/>
      <c r="C266" s="436"/>
      <c r="D266" s="238"/>
      <c r="E266" s="238"/>
      <c r="F266" s="239"/>
      <c r="G266" s="240"/>
      <c r="H266" s="241"/>
      <c r="I266" s="242"/>
      <c r="J266" s="243"/>
      <c r="K266" s="205"/>
      <c r="L266" s="192"/>
      <c r="M266" s="192"/>
      <c r="N266" s="27"/>
      <c r="O266" s="27"/>
      <c r="P266" s="27"/>
      <c r="Q266" s="27"/>
      <c r="R266" s="27"/>
      <c r="S266" s="27"/>
      <c r="T266" s="27"/>
      <c r="U266" s="27"/>
      <c r="V266" s="27"/>
      <c r="W266" s="27"/>
      <c r="X266" s="27"/>
      <c r="Y266" s="27"/>
      <c r="Z266" s="93"/>
    </row>
    <row r="267" ht="15.75" customHeight="1">
      <c r="A267" s="193"/>
      <c r="B267" s="244"/>
      <c r="C267" s="244"/>
      <c r="D267" s="400"/>
      <c r="E267" s="432"/>
      <c r="F267" s="402"/>
      <c r="G267" s="249"/>
      <c r="H267" s="250"/>
      <c r="I267" s="433"/>
      <c r="J267" s="252"/>
      <c r="K267" s="195"/>
      <c r="L267" s="192"/>
      <c r="M267" s="192"/>
      <c r="N267" s="27"/>
      <c r="O267" s="27"/>
      <c r="P267" s="27"/>
      <c r="Q267" s="27"/>
      <c r="R267" s="27"/>
      <c r="S267" s="27"/>
      <c r="T267" s="27"/>
      <c r="U267" s="27"/>
      <c r="V267" s="27"/>
      <c r="W267" s="27"/>
      <c r="X267" s="27"/>
      <c r="Y267" s="27"/>
      <c r="Z267" s="93"/>
    </row>
    <row r="268" ht="21" customHeight="1">
      <c r="A268" s="411"/>
      <c r="B268" t="s" s="15">
        <v>362</v>
      </c>
      <c r="C268" s="425"/>
      <c r="D268" s="426"/>
      <c r="E268" s="427"/>
      <c r="F268" s="428"/>
      <c r="G268" s="429"/>
      <c r="H268" s="430"/>
      <c r="I268" s="425"/>
      <c r="J268" s="431"/>
      <c r="K268" s="419"/>
      <c r="L268" s="420"/>
      <c r="M268" s="420"/>
      <c r="N268" s="421"/>
      <c r="O268" s="421"/>
      <c r="P268" s="421"/>
      <c r="Q268" s="421"/>
      <c r="R268" s="421"/>
      <c r="S268" s="421"/>
      <c r="T268" s="421"/>
      <c r="U268" s="421"/>
      <c r="V268" s="421"/>
      <c r="W268" s="421"/>
      <c r="X268" s="421"/>
      <c r="Y268" s="421"/>
      <c r="Z268" s="422"/>
    </row>
    <row r="269" ht="18" customHeight="1">
      <c r="A269" s="184"/>
      <c r="B269" t="s" s="208">
        <v>363</v>
      </c>
      <c r="C269" t="s" s="209">
        <v>364</v>
      </c>
      <c r="D269" s="210">
        <v>1</v>
      </c>
      <c r="E269" s="261">
        <v>1</v>
      </c>
      <c r="F269" s="270"/>
      <c r="G269" s="271" cm="1">
        <f t="array" ref="G269">D269*E269*F269</f>
        <v>0</v>
      </c>
      <c r="H269" s="214" cm="1">
        <f t="array" ref="H269">$H$2</f>
        <v>0</v>
      </c>
      <c r="I269" s="215" cm="1">
        <f t="array" ref="I269">G269+G269*H269%</f>
        <v>0</v>
      </c>
      <c r="J269" s="216" cm="1">
        <f t="array" ref="J269">IF(OR($J$2="",$J$2=0),0,I269/$J$2)</f>
        <v>0</v>
      </c>
      <c r="K269" s="205"/>
      <c r="L269" s="192"/>
      <c r="M269" s="192"/>
      <c r="N269" s="27"/>
      <c r="O269" s="27"/>
      <c r="P269" s="27"/>
      <c r="Q269" s="27"/>
      <c r="R269" s="27"/>
      <c r="S269" s="27"/>
      <c r="T269" s="27"/>
      <c r="U269" s="27"/>
      <c r="V269" s="27"/>
      <c r="W269" s="27"/>
      <c r="X269" s="27"/>
      <c r="Y269" s="27"/>
      <c r="Z269" s="93"/>
    </row>
    <row r="270" ht="18" customHeight="1">
      <c r="A270" s="184"/>
      <c r="B270" t="s" s="227">
        <v>365</v>
      </c>
      <c r="C270" t="s" s="228">
        <v>366</v>
      </c>
      <c r="D270" s="229">
        <v>1</v>
      </c>
      <c r="E270" s="230">
        <v>1</v>
      </c>
      <c r="F270" s="283"/>
      <c r="G270" s="284" cm="1">
        <f t="array" ref="G270">D270*E270*F270</f>
        <v>0</v>
      </c>
      <c r="H270" s="233" cm="1">
        <f t="array" ref="H270">$H$2</f>
        <v>0</v>
      </c>
      <c r="I270" s="234" cm="1">
        <f t="array" ref="I270">G270+G270*H270%</f>
        <v>0</v>
      </c>
      <c r="J270" s="235" cm="1">
        <f t="array" ref="J270">IF(OR($J$2="",$J$2=0),0,I270/$J$2)</f>
        <v>0</v>
      </c>
      <c r="K270" s="205"/>
      <c r="L270" s="192"/>
      <c r="M270" s="192"/>
      <c r="N270" s="27"/>
      <c r="O270" s="27"/>
      <c r="P270" s="27"/>
      <c r="Q270" s="27"/>
      <c r="R270" s="27"/>
      <c r="S270" s="27"/>
      <c r="T270" s="27"/>
      <c r="U270" s="27"/>
      <c r="V270" s="27"/>
      <c r="W270" s="27"/>
      <c r="X270" s="27"/>
      <c r="Y270" s="27"/>
      <c r="Z270" s="93"/>
    </row>
    <row r="271" ht="8" customHeight="1">
      <c r="A271" s="184"/>
      <c r="B271" s="435"/>
      <c r="C271" s="436"/>
      <c r="D271" s="437"/>
      <c r="E271" s="437"/>
      <c r="F271" s="438"/>
      <c r="G271" s="240"/>
      <c r="H271" s="241"/>
      <c r="I271" s="242"/>
      <c r="J271" s="243"/>
      <c r="K271" s="205"/>
      <c r="L271" s="192"/>
      <c r="M271" s="192"/>
      <c r="N271" s="27"/>
      <c r="O271" s="27"/>
      <c r="P271" s="27"/>
      <c r="Q271" s="27"/>
      <c r="R271" s="27"/>
      <c r="S271" s="27"/>
      <c r="T271" s="27"/>
      <c r="U271" s="27"/>
      <c r="V271" s="27"/>
      <c r="W271" s="27"/>
      <c r="X271" s="27"/>
      <c r="Y271" s="27"/>
      <c r="Z271" s="93"/>
    </row>
    <row r="272" ht="15.75" customHeight="1">
      <c r="A272" s="193"/>
      <c r="B272" s="244"/>
      <c r="C272" s="244"/>
      <c r="D272" s="439"/>
      <c r="E272" s="440"/>
      <c r="F272" s="441"/>
      <c r="G272" s="249"/>
      <c r="H272" s="250"/>
      <c r="I272" s="251"/>
      <c r="J272" s="252"/>
      <c r="K272" s="195"/>
      <c r="L272" s="192"/>
      <c r="M272" s="192"/>
      <c r="N272" s="27"/>
      <c r="O272" s="27"/>
      <c r="P272" s="27"/>
      <c r="Q272" s="27"/>
      <c r="R272" s="27"/>
      <c r="S272" s="27"/>
      <c r="T272" s="27"/>
      <c r="U272" s="27"/>
      <c r="V272" s="27"/>
      <c r="W272" s="27"/>
      <c r="X272" s="27"/>
      <c r="Y272" s="27"/>
      <c r="Z272" s="93"/>
    </row>
    <row r="273" ht="21" customHeight="1">
      <c r="A273" s="411"/>
      <c r="B273" t="s" s="15">
        <v>367</v>
      </c>
      <c r="C273" s="425"/>
      <c r="D273" s="442"/>
      <c r="E273" s="443"/>
      <c r="F273" s="444"/>
      <c r="G273" s="429"/>
      <c r="H273" s="430"/>
      <c r="I273" s="425"/>
      <c r="J273" s="431"/>
      <c r="K273" s="419"/>
      <c r="L273" s="420"/>
      <c r="M273" s="420"/>
      <c r="N273" s="421"/>
      <c r="O273" s="421"/>
      <c r="P273" s="421"/>
      <c r="Q273" s="421"/>
      <c r="R273" s="421"/>
      <c r="S273" s="421"/>
      <c r="T273" s="421"/>
      <c r="U273" s="421"/>
      <c r="V273" s="421"/>
      <c r="W273" s="421"/>
      <c r="X273" s="421"/>
      <c r="Y273" s="421"/>
      <c r="Z273" s="422"/>
    </row>
    <row r="274" ht="18" customHeight="1">
      <c r="A274" s="184"/>
      <c r="B274" t="s" s="208">
        <v>368</v>
      </c>
      <c r="C274" t="s" s="209">
        <v>369</v>
      </c>
      <c r="D274" s="210">
        <v>1</v>
      </c>
      <c r="E274" s="261">
        <v>1</v>
      </c>
      <c r="F274" s="270"/>
      <c r="G274" s="271" cm="1">
        <f t="array" ref="G274">D274*E274*F274</f>
        <v>0</v>
      </c>
      <c r="H274" s="214" cm="1">
        <f t="array" ref="H274">$H$2</f>
        <v>0</v>
      </c>
      <c r="I274" s="215" cm="1">
        <f t="array" ref="I274">G274+G274*H274%</f>
        <v>0</v>
      </c>
      <c r="J274" s="216" cm="1">
        <f t="array" ref="J274">IF(OR($J$2="",$J$2=0),0,I274/$J$2)</f>
        <v>0</v>
      </c>
      <c r="K274" s="205"/>
      <c r="L274" s="192"/>
      <c r="M274" s="192"/>
      <c r="N274" s="27"/>
      <c r="O274" s="27"/>
      <c r="P274" s="27"/>
      <c r="Q274" s="27"/>
      <c r="R274" s="27"/>
      <c r="S274" s="27"/>
      <c r="T274" s="27"/>
      <c r="U274" s="27"/>
      <c r="V274" s="27"/>
      <c r="W274" s="27"/>
      <c r="X274" s="27"/>
      <c r="Y274" s="27"/>
      <c r="Z274" s="93"/>
    </row>
    <row r="275" ht="18" customHeight="1">
      <c r="A275" s="184"/>
      <c r="B275" t="s" s="227">
        <v>370</v>
      </c>
      <c r="C275" t="s" s="228">
        <v>371</v>
      </c>
      <c r="D275" s="229">
        <v>1</v>
      </c>
      <c r="E275" s="230">
        <v>1</v>
      </c>
      <c r="F275" s="283"/>
      <c r="G275" s="284" cm="1">
        <f t="array" ref="G275">D275*E275*F275</f>
        <v>0</v>
      </c>
      <c r="H275" s="233" cm="1">
        <f t="array" ref="H275">$H$2</f>
        <v>0</v>
      </c>
      <c r="I275" s="234" cm="1">
        <f t="array" ref="I275">G275+G275*H275%</f>
        <v>0</v>
      </c>
      <c r="J275" s="235" cm="1">
        <f t="array" ref="J275">IF(OR($J$2="",$J$2=0),0,I275/$J$2)</f>
        <v>0</v>
      </c>
      <c r="K275" s="205"/>
      <c r="L275" s="192"/>
      <c r="M275" s="192"/>
      <c r="N275" s="27"/>
      <c r="O275" s="27"/>
      <c r="P275" s="27"/>
      <c r="Q275" s="27"/>
      <c r="R275" s="27"/>
      <c r="S275" s="27"/>
      <c r="T275" s="27"/>
      <c r="U275" s="27"/>
      <c r="V275" s="27"/>
      <c r="W275" s="27"/>
      <c r="X275" s="27"/>
      <c r="Y275" s="27"/>
      <c r="Z275" s="93"/>
    </row>
    <row r="276" ht="8" customHeight="1">
      <c r="A276" s="184"/>
      <c r="B276" s="435"/>
      <c r="C276" s="436"/>
      <c r="D276" s="437"/>
      <c r="E276" s="437"/>
      <c r="F276" s="438"/>
      <c r="G276" s="240"/>
      <c r="H276" s="241"/>
      <c r="I276" s="242"/>
      <c r="J276" s="243"/>
      <c r="K276" s="205"/>
      <c r="L276" s="192"/>
      <c r="M276" s="192"/>
      <c r="N276" s="27"/>
      <c r="O276" s="27"/>
      <c r="P276" s="27"/>
      <c r="Q276" s="27"/>
      <c r="R276" s="27"/>
      <c r="S276" s="27"/>
      <c r="T276" s="27"/>
      <c r="U276" s="27"/>
      <c r="V276" s="27"/>
      <c r="W276" s="27"/>
      <c r="X276" s="27"/>
      <c r="Y276" s="27"/>
      <c r="Z276" s="93"/>
    </row>
    <row r="277" ht="15.75" customHeight="1">
      <c r="A277" s="193"/>
      <c r="B277" s="244"/>
      <c r="C277" s="244"/>
      <c r="D277" s="439"/>
      <c r="E277" s="440"/>
      <c r="F277" s="441"/>
      <c r="G277" s="249"/>
      <c r="H277" s="250"/>
      <c r="I277" s="251"/>
      <c r="J277" s="252"/>
      <c r="K277" s="195"/>
      <c r="L277" s="192"/>
      <c r="M277" s="192"/>
      <c r="N277" s="27"/>
      <c r="O277" s="27"/>
      <c r="P277" s="27"/>
      <c r="Q277" s="27"/>
      <c r="R277" s="27"/>
      <c r="S277" s="27"/>
      <c r="T277" s="27"/>
      <c r="U277" s="27"/>
      <c r="V277" s="27"/>
      <c r="W277" s="27"/>
      <c r="X277" s="27"/>
      <c r="Y277" s="27"/>
      <c r="Z277" s="93"/>
    </row>
    <row r="278" ht="21" customHeight="1">
      <c r="A278" s="411"/>
      <c r="B278" t="s" s="15">
        <v>164</v>
      </c>
      <c r="C278" s="425"/>
      <c r="D278" s="442"/>
      <c r="E278" s="443"/>
      <c r="F278" s="444"/>
      <c r="G278" s="429"/>
      <c r="H278" s="430"/>
      <c r="I278" s="425"/>
      <c r="J278" s="431"/>
      <c r="K278" s="419"/>
      <c r="L278" s="420"/>
      <c r="M278" s="420"/>
      <c r="N278" s="421"/>
      <c r="O278" s="421"/>
      <c r="P278" s="421"/>
      <c r="Q278" s="421"/>
      <c r="R278" s="421"/>
      <c r="S278" s="421"/>
      <c r="T278" s="421"/>
      <c r="U278" s="421"/>
      <c r="V278" s="421"/>
      <c r="W278" s="421"/>
      <c r="X278" s="421"/>
      <c r="Y278" s="421"/>
      <c r="Z278" s="422"/>
    </row>
    <row r="279" ht="18" customHeight="1">
      <c r="A279" s="184"/>
      <c r="B279" t="s" s="208">
        <v>372</v>
      </c>
      <c r="C279" t="s" s="209">
        <v>372</v>
      </c>
      <c r="D279" s="210">
        <v>1</v>
      </c>
      <c r="E279" s="261">
        <v>1</v>
      </c>
      <c r="F279" s="270"/>
      <c r="G279" s="271" cm="1">
        <f t="array" ref="G279">D279*E279*F279</f>
        <v>0</v>
      </c>
      <c r="H279" s="214" cm="1">
        <f t="array" ref="H279">$H$2</f>
        <v>0</v>
      </c>
      <c r="I279" s="215" cm="1">
        <f t="array" ref="I279">G279+G279*H279%</f>
        <v>0</v>
      </c>
      <c r="J279" s="216" cm="1">
        <f t="array" ref="J279">IF(OR($J$2="",$J$2=0),0,I279/$J$2)</f>
        <v>0</v>
      </c>
      <c r="K279" s="205"/>
      <c r="L279" s="192"/>
      <c r="M279" s="192"/>
      <c r="N279" s="27"/>
      <c r="O279" s="27"/>
      <c r="P279" s="27"/>
      <c r="Q279" s="27"/>
      <c r="R279" s="27"/>
      <c r="S279" s="27"/>
      <c r="T279" s="27"/>
      <c r="U279" s="27"/>
      <c r="V279" s="27"/>
      <c r="W279" s="27"/>
      <c r="X279" s="27"/>
      <c r="Y279" s="27"/>
      <c r="Z279" s="93"/>
    </row>
    <row r="280" ht="18" customHeight="1">
      <c r="A280" s="184"/>
      <c r="B280" t="s" s="218">
        <v>373</v>
      </c>
      <c r="C280" t="s" s="219">
        <v>374</v>
      </c>
      <c r="D280" s="220">
        <v>1</v>
      </c>
      <c r="E280" s="221">
        <v>1</v>
      </c>
      <c r="F280" s="272"/>
      <c r="G280" s="273" cm="1">
        <f t="array" ref="G280">D280*E280*F280</f>
        <v>0</v>
      </c>
      <c r="H280" s="224" cm="1">
        <f t="array" ref="H280">$H$2</f>
        <v>0</v>
      </c>
      <c r="I280" s="225" cm="1">
        <f t="array" ref="I280">G280+G280*H280%</f>
        <v>0</v>
      </c>
      <c r="J280" s="226" cm="1">
        <f t="array" ref="J280">IF(OR($J$2="",$J$2=0),0,I280/$J$2)</f>
        <v>0</v>
      </c>
      <c r="K280" s="191"/>
      <c r="L280" s="192"/>
      <c r="M280" s="192"/>
      <c r="N280" s="27"/>
      <c r="O280" s="27"/>
      <c r="P280" s="27"/>
      <c r="Q280" s="27"/>
      <c r="R280" s="27"/>
      <c r="S280" s="27"/>
      <c r="T280" s="27"/>
      <c r="U280" s="27"/>
      <c r="V280" s="27"/>
      <c r="W280" s="27"/>
      <c r="X280" s="27"/>
      <c r="Y280" s="27"/>
      <c r="Z280" s="93"/>
    </row>
    <row r="281" ht="18" customHeight="1">
      <c r="A281" s="184"/>
      <c r="B281" t="s" s="218">
        <v>375</v>
      </c>
      <c r="C281" t="s" s="219">
        <v>376</v>
      </c>
      <c r="D281" s="220">
        <v>1</v>
      </c>
      <c r="E281" s="221">
        <v>1</v>
      </c>
      <c r="F281" s="272"/>
      <c r="G281" s="273" cm="1">
        <f t="array" ref="G281">D281*E281*F281</f>
        <v>0</v>
      </c>
      <c r="H281" s="224" cm="1">
        <f t="array" ref="H281">$H$2</f>
        <v>0</v>
      </c>
      <c r="I281" s="225" cm="1">
        <f t="array" ref="I281">G281+G281*H281%</f>
        <v>0</v>
      </c>
      <c r="J281" s="226" cm="1">
        <f t="array" ref="J281">IF(OR($J$2="",$J$2=0),0,I281/$J$2)</f>
        <v>0</v>
      </c>
      <c r="K281" s="205"/>
      <c r="L281" s="192"/>
      <c r="M281" s="192"/>
      <c r="N281" s="27"/>
      <c r="O281" s="27"/>
      <c r="P281" s="27"/>
      <c r="Q281" s="27"/>
      <c r="R281" s="27"/>
      <c r="S281" s="27"/>
      <c r="T281" s="27"/>
      <c r="U281" s="27"/>
      <c r="V281" s="27"/>
      <c r="W281" s="27"/>
      <c r="X281" s="27"/>
      <c r="Y281" s="27"/>
      <c r="Z281" s="93"/>
    </row>
    <row r="282" ht="18" customHeight="1">
      <c r="A282" s="184"/>
      <c r="B282" s="279"/>
      <c r="C282" s="280"/>
      <c r="D282" s="220">
        <v>1</v>
      </c>
      <c r="E282" s="221">
        <v>1</v>
      </c>
      <c r="F282" s="272"/>
      <c r="G282" s="273" cm="1">
        <f t="array" ref="G282">D282*E282*F282</f>
        <v>0</v>
      </c>
      <c r="H282" s="224" cm="1">
        <f t="array" ref="H282">$H$2</f>
        <v>0</v>
      </c>
      <c r="I282" s="225" cm="1">
        <f t="array" ref="I282">G282+G282*H282%</f>
        <v>0</v>
      </c>
      <c r="J282" s="226" cm="1">
        <f t="array" ref="J282">IF(OR($J$2="",$J$2=0),0,I282/$J$2)</f>
        <v>0</v>
      </c>
      <c r="K282" s="205"/>
      <c r="L282" s="192"/>
      <c r="M282" s="192"/>
      <c r="N282" s="27"/>
      <c r="O282" s="27"/>
      <c r="P282" s="27"/>
      <c r="Q282" s="27"/>
      <c r="R282" s="27"/>
      <c r="S282" s="27"/>
      <c r="T282" s="27"/>
      <c r="U282" s="27"/>
      <c r="V282" s="27"/>
      <c r="W282" s="27"/>
      <c r="X282" s="27"/>
      <c r="Y282" s="27"/>
      <c r="Z282" s="93"/>
    </row>
    <row r="283" ht="18" customHeight="1">
      <c r="A283" s="184"/>
      <c r="B283" s="279"/>
      <c r="C283" s="280"/>
      <c r="D283" s="220">
        <v>1</v>
      </c>
      <c r="E283" s="221">
        <v>1</v>
      </c>
      <c r="F283" s="272"/>
      <c r="G283" s="273" cm="1">
        <f t="array" ref="G283">D283*E283*F283</f>
        <v>0</v>
      </c>
      <c r="H283" s="224" cm="1">
        <f t="array" ref="H283">$H$2</f>
        <v>0</v>
      </c>
      <c r="I283" s="225" cm="1">
        <f t="array" ref="I283">G283+G283*H283%</f>
        <v>0</v>
      </c>
      <c r="J283" s="226" cm="1">
        <f t="array" ref="J283">IF(OR($J$2="",$J$2=0),0,I283/$J$2)</f>
        <v>0</v>
      </c>
      <c r="K283" s="205"/>
      <c r="L283" s="192"/>
      <c r="M283" s="192"/>
      <c r="N283" s="27"/>
      <c r="O283" s="27"/>
      <c r="P283" s="27"/>
      <c r="Q283" s="27"/>
      <c r="R283" s="27"/>
      <c r="S283" s="27"/>
      <c r="T283" s="27"/>
      <c r="U283" s="27"/>
      <c r="V283" s="27"/>
      <c r="W283" s="27"/>
      <c r="X283" s="27"/>
      <c r="Y283" s="27"/>
      <c r="Z283" s="93"/>
    </row>
    <row r="284" ht="18" customHeight="1">
      <c r="A284" s="184"/>
      <c r="B284" s="279"/>
      <c r="C284" s="280"/>
      <c r="D284" s="220">
        <v>1</v>
      </c>
      <c r="E284" s="221">
        <v>1</v>
      </c>
      <c r="F284" s="272"/>
      <c r="G284" s="273" cm="1">
        <f t="array" ref="G284">D284*E284*F284</f>
        <v>0</v>
      </c>
      <c r="H284" s="224" cm="1">
        <f t="array" ref="H284">$H$2</f>
        <v>0</v>
      </c>
      <c r="I284" s="225" cm="1">
        <f t="array" ref="I284">G284+G284*H284%</f>
        <v>0</v>
      </c>
      <c r="J284" s="226" cm="1">
        <f t="array" ref="J284">IF(OR($J$2="",$J$2=0),0,I284/$J$2)</f>
        <v>0</v>
      </c>
      <c r="K284" s="205"/>
      <c r="L284" s="192"/>
      <c r="M284" s="192"/>
      <c r="N284" s="27"/>
      <c r="O284" s="27"/>
      <c r="P284" s="27"/>
      <c r="Q284" s="27"/>
      <c r="R284" s="27"/>
      <c r="S284" s="27"/>
      <c r="T284" s="27"/>
      <c r="U284" s="27"/>
      <c r="V284" s="27"/>
      <c r="W284" s="27"/>
      <c r="X284" s="27"/>
      <c r="Y284" s="27"/>
      <c r="Z284" s="93"/>
    </row>
    <row r="285" ht="18" customHeight="1">
      <c r="A285" s="184"/>
      <c r="B285" s="281"/>
      <c r="C285" s="282"/>
      <c r="D285" s="229">
        <v>1</v>
      </c>
      <c r="E285" s="230">
        <v>1</v>
      </c>
      <c r="F285" s="283"/>
      <c r="G285" s="284" cm="1">
        <f t="array" ref="G285">D285*E285*F285</f>
        <v>0</v>
      </c>
      <c r="H285" s="233" cm="1">
        <f t="array" ref="H285">$H$2</f>
        <v>0</v>
      </c>
      <c r="I285" s="234" cm="1">
        <f t="array" ref="I285">G285+G285*H285%</f>
        <v>0</v>
      </c>
      <c r="J285" s="235" cm="1">
        <f t="array" ref="J285">IF(OR($J$2="",$J$2=0),0,I285/$J$2)</f>
        <v>0</v>
      </c>
      <c r="K285" s="205"/>
      <c r="L285" s="192"/>
      <c r="M285" s="192"/>
      <c r="N285" s="27"/>
      <c r="O285" s="27"/>
      <c r="P285" s="27"/>
      <c r="Q285" s="27"/>
      <c r="R285" s="27"/>
      <c r="S285" s="27"/>
      <c r="T285" s="27"/>
      <c r="U285" s="27"/>
      <c r="V285" s="27"/>
      <c r="W285" s="27"/>
      <c r="X285" s="27"/>
      <c r="Y285" s="27"/>
      <c r="Z285" s="93"/>
    </row>
    <row r="286" ht="8" customHeight="1">
      <c r="A286" s="184"/>
      <c r="B286" s="435"/>
      <c r="C286" s="436"/>
      <c r="D286" s="238"/>
      <c r="E286" s="238"/>
      <c r="F286" s="239"/>
      <c r="G286" s="240"/>
      <c r="H286" s="241"/>
      <c r="I286" s="242"/>
      <c r="J286" s="243"/>
      <c r="K286" s="205"/>
      <c r="L286" s="192"/>
      <c r="M286" s="192"/>
      <c r="N286" s="27"/>
      <c r="O286" s="27"/>
      <c r="P286" s="27"/>
      <c r="Q286" s="27"/>
      <c r="R286" s="27"/>
      <c r="S286" s="27"/>
      <c r="T286" s="27"/>
      <c r="U286" s="27"/>
      <c r="V286" s="27"/>
      <c r="W286" s="27"/>
      <c r="X286" s="27"/>
      <c r="Y286" s="27"/>
      <c r="Z286" s="93"/>
    </row>
    <row r="287" ht="15.75" customHeight="1">
      <c r="A287" s="193"/>
      <c r="B287" s="294"/>
      <c r="C287" s="294"/>
      <c r="D287" s="400"/>
      <c r="E287" s="401"/>
      <c r="F287" s="402"/>
      <c r="G287" s="249"/>
      <c r="H287" s="250"/>
      <c r="I287" s="251"/>
      <c r="J287" s="252"/>
      <c r="K287" s="195"/>
      <c r="L287" s="192"/>
      <c r="M287" s="192"/>
      <c r="N287" s="27"/>
      <c r="O287" s="27"/>
      <c r="P287" s="27"/>
      <c r="Q287" s="27"/>
      <c r="R287" s="27"/>
      <c r="S287" s="27"/>
      <c r="T287" s="27"/>
      <c r="U287" s="27"/>
      <c r="V287" s="27"/>
      <c r="W287" s="27"/>
      <c r="X287" s="27"/>
      <c r="Y287" s="27"/>
      <c r="Z287" s="93"/>
    </row>
    <row r="288" ht="27.75" customHeight="1">
      <c r="A288" s="193"/>
      <c r="B288" s="407"/>
      <c r="C288" s="408"/>
      <c r="D288" t="s" s="409">
        <v>175</v>
      </c>
      <c r="E288" s="16"/>
      <c r="F288" s="17"/>
      <c r="G288" s="445" cm="1">
        <f t="array" ref="G288">SUM(G184:G285)</f>
        <v>0</v>
      </c>
      <c r="H288" s="299" cm="1">
        <f t="array" ref="H288">AVERAGE(H184:H285)</f>
        <v>0</v>
      </c>
      <c r="I288" s="300" cm="1">
        <f t="array" ref="I288">SUM(I184:I285)</f>
        <v>0</v>
      </c>
      <c r="J288" s="301" cm="1">
        <f t="array" ref="J288">IF(OR($J$2="",$J$2=0),0,I288/$J$2)</f>
        <v>0</v>
      </c>
      <c r="K288" s="205"/>
      <c r="L288" s="192"/>
      <c r="M288" s="192"/>
      <c r="N288" s="27"/>
      <c r="O288" s="27"/>
      <c r="P288" s="27"/>
      <c r="Q288" s="27"/>
      <c r="R288" s="27"/>
      <c r="S288" s="27"/>
      <c r="T288" s="27"/>
      <c r="U288" s="27"/>
      <c r="V288" s="27"/>
      <c r="W288" s="27"/>
      <c r="X288" s="27"/>
      <c r="Y288" s="27"/>
      <c r="Z288" s="93"/>
    </row>
    <row r="289" ht="15.75" customHeight="1">
      <c r="A289" s="193"/>
      <c r="B289" s="302"/>
      <c r="C289" s="302"/>
      <c r="D289" s="303"/>
      <c r="E289" s="304"/>
      <c r="F289" s="305"/>
      <c r="G289" s="306"/>
      <c r="H289" s="307"/>
      <c r="I289" s="308"/>
      <c r="J289" s="309"/>
      <c r="K289" s="195"/>
      <c r="L289" s="192"/>
      <c r="M289" s="192"/>
      <c r="N289" s="27"/>
      <c r="O289" s="27"/>
      <c r="P289" s="27"/>
      <c r="Q289" s="27"/>
      <c r="R289" s="27"/>
      <c r="S289" s="27"/>
      <c r="T289" s="27"/>
      <c r="U289" s="27"/>
      <c r="V289" s="27"/>
      <c r="W289" s="27"/>
      <c r="X289" s="27"/>
      <c r="Y289" s="27"/>
      <c r="Z289" s="93"/>
    </row>
    <row r="290" ht="15.75" customHeight="1">
      <c r="A290" s="196"/>
      <c r="B290" t="s" s="310">
        <v>377</v>
      </c>
      <c r="C290" s="311"/>
      <c r="D290" s="312"/>
      <c r="E290" s="313"/>
      <c r="F290" s="314"/>
      <c r="G290" s="315"/>
      <c r="H290" s="316"/>
      <c r="I290" s="316"/>
      <c r="J290" s="316"/>
      <c r="K290" s="198"/>
      <c r="L290" s="192"/>
      <c r="M290" s="192"/>
      <c r="N290" s="27"/>
      <c r="O290" s="27"/>
      <c r="P290" s="27"/>
      <c r="Q290" s="27"/>
      <c r="R290" s="27"/>
      <c r="S290" s="27"/>
      <c r="T290" s="27"/>
      <c r="U290" s="27"/>
      <c r="V290" s="27"/>
      <c r="W290" s="27"/>
      <c r="X290" s="27"/>
      <c r="Y290" s="27"/>
      <c r="Z290" s="93"/>
    </row>
    <row r="291" ht="15.75" customHeight="1">
      <c r="A291" s="199"/>
      <c r="B291" s="317"/>
      <c r="C291" s="317"/>
      <c r="D291" s="318"/>
      <c r="E291" s="319"/>
      <c r="F291" s="320"/>
      <c r="G291" s="321"/>
      <c r="H291" s="322"/>
      <c r="I291" s="323"/>
      <c r="J291" s="324"/>
      <c r="K291" s="195"/>
      <c r="L291" s="192"/>
      <c r="M291" s="192"/>
      <c r="N291" s="27"/>
      <c r="O291" s="27"/>
      <c r="P291" s="27"/>
      <c r="Q291" s="27"/>
      <c r="R291" s="27"/>
      <c r="S291" s="27"/>
      <c r="T291" s="27"/>
      <c r="U291" s="27"/>
      <c r="V291" s="27"/>
      <c r="W291" s="27"/>
      <c r="X291" s="27"/>
      <c r="Y291" s="27"/>
      <c r="Z291" s="93"/>
    </row>
    <row r="292" ht="27.75" customHeight="1">
      <c r="A292" s="325"/>
      <c r="B292" t="s" s="201">
        <v>118</v>
      </c>
      <c r="C292" t="s" s="202">
        <v>119</v>
      </c>
      <c r="D292" t="s" s="202">
        <v>120</v>
      </c>
      <c r="E292" t="s" s="202">
        <v>121</v>
      </c>
      <c r="F292" t="s" s="202">
        <v>122</v>
      </c>
      <c r="G292" t="s" s="202">
        <v>123</v>
      </c>
      <c r="H292" t="s" s="202">
        <v>124</v>
      </c>
      <c r="I292" t="s" s="202">
        <v>123</v>
      </c>
      <c r="J292" t="s" s="204">
        <v>123</v>
      </c>
      <c r="K292" s="326"/>
      <c r="L292" s="327"/>
      <c r="M292" s="327"/>
      <c r="N292" s="328"/>
      <c r="O292" s="328"/>
      <c r="P292" s="328"/>
      <c r="Q292" s="328"/>
      <c r="R292" s="328"/>
      <c r="S292" s="328"/>
      <c r="T292" s="328"/>
      <c r="U292" s="328"/>
      <c r="V292" s="328"/>
      <c r="W292" s="328"/>
      <c r="X292" s="328"/>
      <c r="Y292" s="328"/>
      <c r="Z292" s="329"/>
    </row>
    <row r="293" ht="15.75" customHeight="1">
      <c r="A293" s="199"/>
      <c r="B293" s="330"/>
      <c r="C293" s="330"/>
      <c r="D293" s="331"/>
      <c r="E293" s="332"/>
      <c r="F293" s="333"/>
      <c r="G293" s="334"/>
      <c r="H293" s="335"/>
      <c r="I293" s="336"/>
      <c r="J293" s="337"/>
      <c r="K293" s="195"/>
      <c r="L293" s="192"/>
      <c r="M293" s="192"/>
      <c r="N293" s="27"/>
      <c r="O293" s="27"/>
      <c r="P293" s="27"/>
      <c r="Q293" s="27"/>
      <c r="R293" s="27"/>
      <c r="S293" s="27"/>
      <c r="T293" s="27"/>
      <c r="U293" s="27"/>
      <c r="V293" s="27"/>
      <c r="W293" s="27"/>
      <c r="X293" s="27"/>
      <c r="Y293" s="27"/>
      <c r="Z293" s="93"/>
    </row>
    <row r="294" ht="21" customHeight="1">
      <c r="A294" s="446"/>
      <c r="B294" t="s" s="15">
        <v>378</v>
      </c>
      <c r="C294" s="425"/>
      <c r="D294" s="426"/>
      <c r="E294" s="427"/>
      <c r="F294" s="428"/>
      <c r="G294" s="429"/>
      <c r="H294" s="430"/>
      <c r="I294" s="425"/>
      <c r="J294" s="431"/>
      <c r="K294" s="447"/>
      <c r="L294" s="448"/>
      <c r="M294" s="448"/>
      <c r="N294" s="449"/>
      <c r="O294" s="449"/>
      <c r="P294" s="449"/>
      <c r="Q294" s="449"/>
      <c r="R294" s="449"/>
      <c r="S294" s="449"/>
      <c r="T294" s="449"/>
      <c r="U294" s="449"/>
      <c r="V294" s="449"/>
      <c r="W294" s="449"/>
      <c r="X294" s="449"/>
      <c r="Y294" s="449"/>
      <c r="Z294" s="450"/>
    </row>
    <row r="295" ht="18" customHeight="1">
      <c r="A295" s="184"/>
      <c r="B295" t="s" s="208">
        <v>379</v>
      </c>
      <c r="C295" t="s" s="209">
        <v>380</v>
      </c>
      <c r="D295" s="210">
        <v>1</v>
      </c>
      <c r="E295" s="261">
        <v>1</v>
      </c>
      <c r="F295" s="270"/>
      <c r="G295" s="271" cm="1">
        <f t="array" ref="G295">D295*E295*F295</f>
        <v>0</v>
      </c>
      <c r="H295" s="214" cm="1">
        <f t="array" ref="H295">$H$2</f>
        <v>0</v>
      </c>
      <c r="I295" s="215" cm="1">
        <f t="array" ref="I295">G295+G295*H295%</f>
        <v>0</v>
      </c>
      <c r="J295" s="216" cm="1">
        <f t="array" ref="J295">IF(OR($J$2="",$J$2=0),0,I295/$J$2)</f>
        <v>0</v>
      </c>
      <c r="K295" s="191"/>
      <c r="L295" s="192"/>
      <c r="M295" s="192"/>
      <c r="N295" s="27"/>
      <c r="O295" s="27"/>
      <c r="P295" s="27"/>
      <c r="Q295" s="27"/>
      <c r="R295" s="27"/>
      <c r="S295" s="27"/>
      <c r="T295" s="27"/>
      <c r="U295" s="27"/>
      <c r="V295" s="27"/>
      <c r="W295" s="27"/>
      <c r="X295" s="27"/>
      <c r="Y295" s="27"/>
      <c r="Z295" s="93"/>
    </row>
    <row r="296" ht="18" customHeight="1">
      <c r="A296" s="184"/>
      <c r="B296" t="s" s="218">
        <v>381</v>
      </c>
      <c r="C296" t="s" s="219">
        <v>382</v>
      </c>
      <c r="D296" s="220">
        <v>1</v>
      </c>
      <c r="E296" s="221">
        <v>1</v>
      </c>
      <c r="F296" s="272"/>
      <c r="G296" s="273" cm="1">
        <f t="array" ref="G296">D296*E296*F296</f>
        <v>0</v>
      </c>
      <c r="H296" s="224" cm="1">
        <f t="array" ref="H296">$H$2</f>
        <v>0</v>
      </c>
      <c r="I296" s="225" cm="1">
        <f t="array" ref="I296">G296+G296*H296%</f>
        <v>0</v>
      </c>
      <c r="J296" s="226" cm="1">
        <f t="array" ref="J296">IF(OR($J$2="",$J$2=0),0,I296/$J$2)</f>
        <v>0</v>
      </c>
      <c r="K296" s="205"/>
      <c r="L296" s="192"/>
      <c r="M296" s="192"/>
      <c r="N296" s="27"/>
      <c r="O296" s="27"/>
      <c r="P296" s="27"/>
      <c r="Q296" s="27"/>
      <c r="R296" s="27"/>
      <c r="S296" s="27"/>
      <c r="T296" s="27"/>
      <c r="U296" s="27"/>
      <c r="V296" s="27"/>
      <c r="W296" s="27"/>
      <c r="X296" s="27"/>
      <c r="Y296" s="27"/>
      <c r="Z296" s="93"/>
    </row>
    <row r="297" ht="18" customHeight="1">
      <c r="A297" s="184"/>
      <c r="B297" s="275"/>
      <c r="C297" s="276"/>
      <c r="D297" s="264"/>
      <c r="E297" s="264"/>
      <c r="F297" s="277"/>
      <c r="G297" s="278"/>
      <c r="H297" s="267"/>
      <c r="I297" s="225"/>
      <c r="J297" s="268"/>
      <c r="K297" s="205"/>
      <c r="L297" s="192"/>
      <c r="M297" s="192"/>
      <c r="N297" s="27"/>
      <c r="O297" s="27"/>
      <c r="P297" s="27"/>
      <c r="Q297" s="27"/>
      <c r="R297" s="27"/>
      <c r="S297" s="27"/>
      <c r="T297" s="27"/>
      <c r="U297" s="27"/>
      <c r="V297" s="27"/>
      <c r="W297" s="27"/>
      <c r="X297" s="27"/>
      <c r="Y297" s="27"/>
      <c r="Z297" s="93"/>
    </row>
    <row r="298" ht="18" customHeight="1">
      <c r="A298" s="184"/>
      <c r="B298" t="s" s="218">
        <v>383</v>
      </c>
      <c r="C298" t="s" s="219">
        <v>384</v>
      </c>
      <c r="D298" s="220">
        <v>1</v>
      </c>
      <c r="E298" s="221">
        <v>1</v>
      </c>
      <c r="F298" s="272"/>
      <c r="G298" s="273" cm="1">
        <f t="array" ref="G298">D298*E298*F298</f>
        <v>0</v>
      </c>
      <c r="H298" s="224" cm="1">
        <f t="array" ref="H298">$H$2</f>
        <v>0</v>
      </c>
      <c r="I298" s="225" cm="1">
        <f t="array" ref="I298">G298+G298*H298%</f>
        <v>0</v>
      </c>
      <c r="J298" s="226" cm="1">
        <f t="array" ref="J298">IF(OR($J$2="",$J$2=0),0,I298/$J$2)</f>
        <v>0</v>
      </c>
      <c r="K298" s="205"/>
      <c r="L298" s="192"/>
      <c r="M298" s="192"/>
      <c r="N298" s="27"/>
      <c r="O298" s="27"/>
      <c r="P298" s="27"/>
      <c r="Q298" s="27"/>
      <c r="R298" s="27"/>
      <c r="S298" s="27"/>
      <c r="T298" s="27"/>
      <c r="U298" s="27"/>
      <c r="V298" s="27"/>
      <c r="W298" s="27"/>
      <c r="X298" s="27"/>
      <c r="Y298" s="27"/>
      <c r="Z298" s="93"/>
    </row>
    <row r="299" ht="18" customHeight="1">
      <c r="A299" s="184"/>
      <c r="B299" t="s" s="218">
        <v>385</v>
      </c>
      <c r="C299" t="s" s="219">
        <v>386</v>
      </c>
      <c r="D299" s="220">
        <v>1</v>
      </c>
      <c r="E299" s="221">
        <v>1</v>
      </c>
      <c r="F299" s="272"/>
      <c r="G299" s="273" cm="1">
        <f t="array" ref="G299">D299*E299*F299</f>
        <v>0</v>
      </c>
      <c r="H299" s="224" cm="1">
        <f t="array" ref="H299">$H$2</f>
        <v>0</v>
      </c>
      <c r="I299" s="225" cm="1">
        <f t="array" ref="I299">G299+G299*H299%</f>
        <v>0</v>
      </c>
      <c r="J299" s="226" cm="1">
        <f t="array" ref="J299">IF(OR($J$2="",$J$2=0),0,I299/$J$2)</f>
        <v>0</v>
      </c>
      <c r="K299" s="205"/>
      <c r="L299" s="192"/>
      <c r="M299" s="192"/>
      <c r="N299" s="27"/>
      <c r="O299" s="27"/>
      <c r="P299" s="27"/>
      <c r="Q299" s="27"/>
      <c r="R299" s="27"/>
      <c r="S299" s="27"/>
      <c r="T299" s="27"/>
      <c r="U299" s="27"/>
      <c r="V299" s="27"/>
      <c r="W299" s="27"/>
      <c r="X299" s="27"/>
      <c r="Y299" s="27"/>
      <c r="Z299" s="93"/>
    </row>
    <row r="300" ht="18" customHeight="1">
      <c r="A300" s="184"/>
      <c r="B300" t="s" s="218">
        <v>387</v>
      </c>
      <c r="C300" t="s" s="219">
        <v>388</v>
      </c>
      <c r="D300" s="220">
        <v>1</v>
      </c>
      <c r="E300" s="221">
        <v>1</v>
      </c>
      <c r="F300" s="272"/>
      <c r="G300" s="273" cm="1">
        <f t="array" ref="G300">D300*E300*F300</f>
        <v>0</v>
      </c>
      <c r="H300" s="224" cm="1">
        <f t="array" ref="H300">$H$2</f>
        <v>0</v>
      </c>
      <c r="I300" s="225" cm="1">
        <f t="array" ref="I300">G300+G300*H300%</f>
        <v>0</v>
      </c>
      <c r="J300" s="226" cm="1">
        <f t="array" ref="J300">IF(OR($J$2="",$J$2=0),0,I300/$J$2)</f>
        <v>0</v>
      </c>
      <c r="K300" s="205"/>
      <c r="L300" s="192"/>
      <c r="M300" s="192"/>
      <c r="N300" s="27"/>
      <c r="O300" s="27"/>
      <c r="P300" s="27"/>
      <c r="Q300" s="27"/>
      <c r="R300" s="27"/>
      <c r="S300" s="27"/>
      <c r="T300" s="27"/>
      <c r="U300" s="27"/>
      <c r="V300" s="27"/>
      <c r="W300" s="27"/>
      <c r="X300" s="27"/>
      <c r="Y300" s="27"/>
      <c r="Z300" s="93"/>
    </row>
    <row r="301" ht="18" customHeight="1">
      <c r="A301" s="184"/>
      <c r="B301" t="s" s="218">
        <v>389</v>
      </c>
      <c r="C301" t="s" s="219">
        <v>390</v>
      </c>
      <c r="D301" s="220">
        <v>1</v>
      </c>
      <c r="E301" s="221">
        <v>1</v>
      </c>
      <c r="F301" s="272"/>
      <c r="G301" s="273" cm="1">
        <f t="array" ref="G301">D301*E301*F301</f>
        <v>0</v>
      </c>
      <c r="H301" s="224" cm="1">
        <f t="array" ref="H301">$H$2</f>
        <v>0</v>
      </c>
      <c r="I301" s="225" cm="1">
        <f t="array" ref="I301">G301+G301*H301%</f>
        <v>0</v>
      </c>
      <c r="J301" s="226" cm="1">
        <f t="array" ref="J301">IF(OR($J$2="",$J$2=0),0,I301/$J$2)</f>
        <v>0</v>
      </c>
      <c r="K301" s="205"/>
      <c r="L301" s="192"/>
      <c r="M301" s="192"/>
      <c r="N301" s="27"/>
      <c r="O301" s="27"/>
      <c r="P301" s="27"/>
      <c r="Q301" s="27"/>
      <c r="R301" s="27"/>
      <c r="S301" s="27"/>
      <c r="T301" s="27"/>
      <c r="U301" s="27"/>
      <c r="V301" s="27"/>
      <c r="W301" s="27"/>
      <c r="X301" s="27"/>
      <c r="Y301" s="27"/>
      <c r="Z301" s="93"/>
    </row>
    <row r="302" ht="18" customHeight="1">
      <c r="A302" s="184"/>
      <c r="B302" t="s" s="218">
        <v>391</v>
      </c>
      <c r="C302" t="s" s="219">
        <v>392</v>
      </c>
      <c r="D302" s="220">
        <v>1</v>
      </c>
      <c r="E302" s="221">
        <v>1</v>
      </c>
      <c r="F302" s="272"/>
      <c r="G302" s="273" cm="1">
        <f t="array" ref="G302">D302*E302*F302</f>
        <v>0</v>
      </c>
      <c r="H302" s="224" cm="1">
        <f t="array" ref="H302">$H$2</f>
        <v>0</v>
      </c>
      <c r="I302" s="225" cm="1">
        <f t="array" ref="I302">G302+G302*H302%</f>
        <v>0</v>
      </c>
      <c r="J302" s="226" cm="1">
        <f t="array" ref="J302">IF(OR($J$2="",$J$2=0),0,I302/$J$2)</f>
        <v>0</v>
      </c>
      <c r="K302" s="205"/>
      <c r="L302" s="192"/>
      <c r="M302" s="192"/>
      <c r="N302" s="27"/>
      <c r="O302" s="27"/>
      <c r="P302" s="27"/>
      <c r="Q302" s="27"/>
      <c r="R302" s="27"/>
      <c r="S302" s="27"/>
      <c r="T302" s="27"/>
      <c r="U302" s="27"/>
      <c r="V302" s="27"/>
      <c r="W302" s="27"/>
      <c r="X302" s="27"/>
      <c r="Y302" s="27"/>
      <c r="Z302" s="93"/>
    </row>
    <row r="303" ht="18" customHeight="1">
      <c r="A303" s="184"/>
      <c r="B303" t="s" s="218">
        <v>393</v>
      </c>
      <c r="C303" t="s" s="219">
        <v>394</v>
      </c>
      <c r="D303" s="220">
        <v>1</v>
      </c>
      <c r="E303" s="221">
        <v>1</v>
      </c>
      <c r="F303" s="272"/>
      <c r="G303" s="273" cm="1">
        <f t="array" ref="G303">D303*E303*F303</f>
        <v>0</v>
      </c>
      <c r="H303" s="224" cm="1">
        <f t="array" ref="H303">$H$2</f>
        <v>0</v>
      </c>
      <c r="I303" s="225" cm="1">
        <f t="array" ref="I303">G303+G303*H303%</f>
        <v>0</v>
      </c>
      <c r="J303" s="226" cm="1">
        <f t="array" ref="J303">IF(OR($J$2="",$J$2=0),0,I303/$J$2)</f>
        <v>0</v>
      </c>
      <c r="K303" s="205"/>
      <c r="L303" s="192"/>
      <c r="M303" s="192"/>
      <c r="N303" s="27"/>
      <c r="O303" s="27"/>
      <c r="P303" s="27"/>
      <c r="Q303" s="27"/>
      <c r="R303" s="27"/>
      <c r="S303" s="27"/>
      <c r="T303" s="27"/>
      <c r="U303" s="27"/>
      <c r="V303" s="27"/>
      <c r="W303" s="27"/>
      <c r="X303" s="27"/>
      <c r="Y303" s="27"/>
      <c r="Z303" s="93"/>
    </row>
    <row r="304" ht="18" customHeight="1">
      <c r="A304" s="184"/>
      <c r="B304" t="s" s="218">
        <v>395</v>
      </c>
      <c r="C304" t="s" s="219">
        <v>396</v>
      </c>
      <c r="D304" s="220">
        <v>1</v>
      </c>
      <c r="E304" s="221">
        <v>1</v>
      </c>
      <c r="F304" s="272"/>
      <c r="G304" s="273" cm="1">
        <f t="array" ref="G304">D304*E304*F304</f>
        <v>0</v>
      </c>
      <c r="H304" s="224" cm="1">
        <f t="array" ref="H304">$H$2</f>
        <v>0</v>
      </c>
      <c r="I304" s="225" cm="1">
        <f t="array" ref="I304">G304+G304*H304%</f>
        <v>0</v>
      </c>
      <c r="J304" s="226" cm="1">
        <f t="array" ref="J304">IF(OR($J$2="",$J$2=0),0,I304/$J$2)</f>
        <v>0</v>
      </c>
      <c r="K304" s="205"/>
      <c r="L304" s="192"/>
      <c r="M304" s="192"/>
      <c r="N304" s="27"/>
      <c r="O304" s="27"/>
      <c r="P304" s="27"/>
      <c r="Q304" s="27"/>
      <c r="R304" s="27"/>
      <c r="S304" s="27"/>
      <c r="T304" s="27"/>
      <c r="U304" s="27"/>
      <c r="V304" s="27"/>
      <c r="W304" s="27"/>
      <c r="X304" s="27"/>
      <c r="Y304" s="27"/>
      <c r="Z304" s="93"/>
    </row>
    <row r="305" ht="18" customHeight="1">
      <c r="A305" s="184"/>
      <c r="B305" t="s" s="218">
        <v>397</v>
      </c>
      <c r="C305" t="s" s="219">
        <v>398</v>
      </c>
      <c r="D305" s="220">
        <v>1</v>
      </c>
      <c r="E305" s="221">
        <v>1</v>
      </c>
      <c r="F305" s="272"/>
      <c r="G305" s="273" cm="1">
        <f t="array" ref="G305">D305*E305*F305</f>
        <v>0</v>
      </c>
      <c r="H305" s="224" cm="1">
        <f t="array" ref="H305">$H$2</f>
        <v>0</v>
      </c>
      <c r="I305" s="225" cm="1">
        <f t="array" ref="I305">G305+G305*H305%</f>
        <v>0</v>
      </c>
      <c r="J305" s="226" cm="1">
        <f t="array" ref="J305">IF(OR($J$2="",$J$2=0),0,I305/$J$2)</f>
        <v>0</v>
      </c>
      <c r="K305" s="205"/>
      <c r="L305" s="192"/>
      <c r="M305" s="192"/>
      <c r="N305" s="27"/>
      <c r="O305" s="27"/>
      <c r="P305" s="27"/>
      <c r="Q305" s="27"/>
      <c r="R305" s="27"/>
      <c r="S305" s="27"/>
      <c r="T305" s="27"/>
      <c r="U305" s="27"/>
      <c r="V305" s="27"/>
      <c r="W305" s="27"/>
      <c r="X305" s="27"/>
      <c r="Y305" s="27"/>
      <c r="Z305" s="93"/>
    </row>
    <row r="306" ht="18" customHeight="1">
      <c r="A306" s="184"/>
      <c r="B306" s="275"/>
      <c r="C306" s="276"/>
      <c r="D306" s="264"/>
      <c r="E306" s="264"/>
      <c r="F306" s="277"/>
      <c r="G306" s="278"/>
      <c r="H306" s="267"/>
      <c r="I306" s="225"/>
      <c r="J306" s="268"/>
      <c r="K306" s="205"/>
      <c r="L306" s="192"/>
      <c r="M306" s="192"/>
      <c r="N306" s="27"/>
      <c r="O306" s="27"/>
      <c r="P306" s="27"/>
      <c r="Q306" s="27"/>
      <c r="R306" s="27"/>
      <c r="S306" s="27"/>
      <c r="T306" s="27"/>
      <c r="U306" s="27"/>
      <c r="V306" s="27"/>
      <c r="W306" s="27"/>
      <c r="X306" s="27"/>
      <c r="Y306" s="27"/>
      <c r="Z306" s="93"/>
    </row>
    <row r="307" ht="18" customHeight="1">
      <c r="A307" s="184"/>
      <c r="B307" t="s" s="218">
        <v>399</v>
      </c>
      <c r="C307" t="s" s="219">
        <v>400</v>
      </c>
      <c r="D307" s="220">
        <v>1</v>
      </c>
      <c r="E307" s="221">
        <v>1</v>
      </c>
      <c r="F307" s="272"/>
      <c r="G307" s="273" cm="1">
        <f t="array" ref="G307">D307*E307*F307</f>
        <v>0</v>
      </c>
      <c r="H307" s="224" cm="1">
        <f t="array" ref="H307">$H$2</f>
        <v>0</v>
      </c>
      <c r="I307" s="225" cm="1">
        <f t="array" ref="I307">G307+G307*H307%</f>
        <v>0</v>
      </c>
      <c r="J307" s="226" cm="1">
        <f t="array" ref="J307">IF(OR($J$2="",$J$2=0),0,I307/$J$2)</f>
        <v>0</v>
      </c>
      <c r="K307" s="191"/>
      <c r="L307" s="192"/>
      <c r="M307" s="192"/>
      <c r="N307" s="27"/>
      <c r="O307" s="27"/>
      <c r="P307" s="27"/>
      <c r="Q307" s="27"/>
      <c r="R307" s="27"/>
      <c r="S307" s="27"/>
      <c r="T307" s="27"/>
      <c r="U307" s="27"/>
      <c r="V307" s="27"/>
      <c r="W307" s="27"/>
      <c r="X307" s="27"/>
      <c r="Y307" s="27"/>
      <c r="Z307" s="93"/>
    </row>
    <row r="308" ht="18" customHeight="1">
      <c r="A308" s="184"/>
      <c r="B308" t="s" s="218">
        <v>401</v>
      </c>
      <c r="C308" t="s" s="219">
        <v>402</v>
      </c>
      <c r="D308" s="220">
        <v>1</v>
      </c>
      <c r="E308" s="221">
        <v>1</v>
      </c>
      <c r="F308" s="272"/>
      <c r="G308" s="273" cm="1">
        <f t="array" ref="G308">D308*E308*F308</f>
        <v>0</v>
      </c>
      <c r="H308" s="224" cm="1">
        <f t="array" ref="H308">$H$2</f>
        <v>0</v>
      </c>
      <c r="I308" s="225" cm="1">
        <f t="array" ref="I308">G308+G308*H308%</f>
        <v>0</v>
      </c>
      <c r="J308" s="226" cm="1">
        <f t="array" ref="J308">IF(OR($J$2="",$J$2=0),0,I308/$J$2)</f>
        <v>0</v>
      </c>
      <c r="K308" s="205"/>
      <c r="L308" s="192"/>
      <c r="M308" s="192"/>
      <c r="N308" s="27"/>
      <c r="O308" s="27"/>
      <c r="P308" s="27"/>
      <c r="Q308" s="27"/>
      <c r="R308" s="27"/>
      <c r="S308" s="27"/>
      <c r="T308" s="27"/>
      <c r="U308" s="27"/>
      <c r="V308" s="27"/>
      <c r="W308" s="27"/>
      <c r="X308" s="27"/>
      <c r="Y308" s="27"/>
      <c r="Z308" s="93"/>
    </row>
    <row r="309" ht="18" customHeight="1">
      <c r="A309" s="184"/>
      <c r="B309" t="s" s="218">
        <v>403</v>
      </c>
      <c r="C309" t="s" s="219">
        <v>404</v>
      </c>
      <c r="D309" s="220">
        <v>1</v>
      </c>
      <c r="E309" s="221">
        <v>1</v>
      </c>
      <c r="F309" s="272"/>
      <c r="G309" s="273" cm="1">
        <f t="array" ref="G309">D309*E309*F309</f>
        <v>0</v>
      </c>
      <c r="H309" s="224" cm="1">
        <f t="array" ref="H309">$H$2</f>
        <v>0</v>
      </c>
      <c r="I309" s="225" cm="1">
        <f t="array" ref="I309">G309+G309*H309%</f>
        <v>0</v>
      </c>
      <c r="J309" s="226" cm="1">
        <f t="array" ref="J309">IF(OR($J$2="",$J$2=0),0,I309/$J$2)</f>
        <v>0</v>
      </c>
      <c r="K309" s="205"/>
      <c r="L309" s="192"/>
      <c r="M309" s="192"/>
      <c r="N309" s="27"/>
      <c r="O309" s="27"/>
      <c r="P309" s="27"/>
      <c r="Q309" s="27"/>
      <c r="R309" s="27"/>
      <c r="S309" s="27"/>
      <c r="T309" s="27"/>
      <c r="U309" s="27"/>
      <c r="V309" s="27"/>
      <c r="W309" s="27"/>
      <c r="X309" s="27"/>
      <c r="Y309" s="27"/>
      <c r="Z309" s="93"/>
    </row>
    <row r="310" ht="18" customHeight="1">
      <c r="A310" s="184"/>
      <c r="B310" t="s" s="218">
        <v>405</v>
      </c>
      <c r="C310" t="s" s="219">
        <v>405</v>
      </c>
      <c r="D310" s="220">
        <v>1</v>
      </c>
      <c r="E310" s="221">
        <v>1</v>
      </c>
      <c r="F310" s="272"/>
      <c r="G310" s="273" cm="1">
        <f t="array" ref="G310">D310*E310*F310</f>
        <v>0</v>
      </c>
      <c r="H310" s="224" cm="1">
        <f t="array" ref="H310">$H$2</f>
        <v>0</v>
      </c>
      <c r="I310" s="225" cm="1">
        <f t="array" ref="I310">G310+G310*H310%</f>
        <v>0</v>
      </c>
      <c r="J310" s="226" cm="1">
        <f t="array" ref="J310">IF(OR($J$2="",$J$2=0),0,I310/$J$2)</f>
        <v>0</v>
      </c>
      <c r="K310" s="205"/>
      <c r="L310" s="192"/>
      <c r="M310" s="192"/>
      <c r="N310" s="27"/>
      <c r="O310" s="27"/>
      <c r="P310" s="27"/>
      <c r="Q310" s="27"/>
      <c r="R310" s="27"/>
      <c r="S310" s="27"/>
      <c r="T310" s="27"/>
      <c r="U310" s="27"/>
      <c r="V310" s="27"/>
      <c r="W310" s="27"/>
      <c r="X310" s="27"/>
      <c r="Y310" s="27"/>
      <c r="Z310" s="93"/>
    </row>
    <row r="311" ht="18" customHeight="1">
      <c r="A311" s="184"/>
      <c r="B311" t="s" s="218">
        <v>406</v>
      </c>
      <c r="C311" t="s" s="219">
        <v>407</v>
      </c>
      <c r="D311" s="220">
        <v>1</v>
      </c>
      <c r="E311" s="221">
        <v>1</v>
      </c>
      <c r="F311" s="272"/>
      <c r="G311" s="273" cm="1">
        <f t="array" ref="G311">D311*E311*F311</f>
        <v>0</v>
      </c>
      <c r="H311" s="224" cm="1">
        <f t="array" ref="H311">$H$2</f>
        <v>0</v>
      </c>
      <c r="I311" s="225" cm="1">
        <f t="array" ref="I311">G311+G311*H311%</f>
        <v>0</v>
      </c>
      <c r="J311" s="226" cm="1">
        <f t="array" ref="J311">IF(OR($J$2="",$J$2=0),0,I311/$J$2)</f>
        <v>0</v>
      </c>
      <c r="K311" s="205"/>
      <c r="L311" s="192"/>
      <c r="M311" s="192"/>
      <c r="N311" s="27"/>
      <c r="O311" s="27"/>
      <c r="P311" s="27"/>
      <c r="Q311" s="27"/>
      <c r="R311" s="27"/>
      <c r="S311" s="27"/>
      <c r="T311" s="27"/>
      <c r="U311" s="27"/>
      <c r="V311" s="27"/>
      <c r="W311" s="27"/>
      <c r="X311" s="27"/>
      <c r="Y311" s="27"/>
      <c r="Z311" s="93"/>
    </row>
    <row r="312" ht="18" customHeight="1">
      <c r="A312" s="184"/>
      <c r="B312" s="275"/>
      <c r="C312" s="276"/>
      <c r="D312" s="264"/>
      <c r="E312" s="264"/>
      <c r="F312" s="277"/>
      <c r="G312" s="278"/>
      <c r="H312" s="267"/>
      <c r="I312" s="225"/>
      <c r="J312" s="268"/>
      <c r="K312" s="205"/>
      <c r="L312" s="192"/>
      <c r="M312" s="192"/>
      <c r="N312" s="27"/>
      <c r="O312" s="27"/>
      <c r="P312" s="27"/>
      <c r="Q312" s="27"/>
      <c r="R312" s="27"/>
      <c r="S312" s="27"/>
      <c r="T312" s="27"/>
      <c r="U312" s="27"/>
      <c r="V312" s="27"/>
      <c r="W312" s="27"/>
      <c r="X312" s="27"/>
      <c r="Y312" s="27"/>
      <c r="Z312" s="93"/>
    </row>
    <row r="313" ht="18" customHeight="1">
      <c r="A313" s="184"/>
      <c r="B313" t="s" s="218">
        <v>408</v>
      </c>
      <c r="C313" t="s" s="219">
        <v>409</v>
      </c>
      <c r="D313" s="220">
        <v>1</v>
      </c>
      <c r="E313" s="221">
        <v>1</v>
      </c>
      <c r="F313" s="272"/>
      <c r="G313" s="273" cm="1">
        <f t="array" ref="G313">D313*E313*F313</f>
        <v>0</v>
      </c>
      <c r="H313" s="224" cm="1">
        <f t="array" ref="H313">$H$2</f>
        <v>0</v>
      </c>
      <c r="I313" s="225" cm="1">
        <f t="array" ref="I313">G313+G313*H313%</f>
        <v>0</v>
      </c>
      <c r="J313" s="226" cm="1">
        <f t="array" ref="J313">IF(OR($J$2="",$J$2=0),0,I313/$J$2)</f>
        <v>0</v>
      </c>
      <c r="K313" s="205"/>
      <c r="L313" s="192"/>
      <c r="M313" s="192"/>
      <c r="N313" s="27"/>
      <c r="O313" s="27"/>
      <c r="P313" s="27"/>
      <c r="Q313" s="27"/>
      <c r="R313" s="27"/>
      <c r="S313" s="27"/>
      <c r="T313" s="27"/>
      <c r="U313" s="27"/>
      <c r="V313" s="27"/>
      <c r="W313" s="27"/>
      <c r="X313" s="27"/>
      <c r="Y313" s="27"/>
      <c r="Z313" s="93"/>
    </row>
    <row r="314" ht="18" customHeight="1">
      <c r="A314" s="184"/>
      <c r="B314" t="s" s="218">
        <v>410</v>
      </c>
      <c r="C314" t="s" s="219">
        <v>410</v>
      </c>
      <c r="D314" s="220">
        <v>1</v>
      </c>
      <c r="E314" s="221">
        <v>1</v>
      </c>
      <c r="F314" s="272"/>
      <c r="G314" s="273" cm="1">
        <f t="array" ref="G314">D314*E314*F314</f>
        <v>0</v>
      </c>
      <c r="H314" s="224" cm="1">
        <f t="array" ref="H314">$H$2</f>
        <v>0</v>
      </c>
      <c r="I314" s="225" cm="1">
        <f t="array" ref="I314">G314+G314*H314%</f>
        <v>0</v>
      </c>
      <c r="J314" s="226" cm="1">
        <f t="array" ref="J314">IF(OR($J$2="",$J$2=0),0,I314/$J$2)</f>
        <v>0</v>
      </c>
      <c r="K314" s="205"/>
      <c r="L314" s="192"/>
      <c r="M314" s="192"/>
      <c r="N314" s="27"/>
      <c r="O314" s="27"/>
      <c r="P314" s="27"/>
      <c r="Q314" s="27"/>
      <c r="R314" s="27"/>
      <c r="S314" s="27"/>
      <c r="T314" s="27"/>
      <c r="U314" s="27"/>
      <c r="V314" s="27"/>
      <c r="W314" s="27"/>
      <c r="X314" s="27"/>
      <c r="Y314" s="27"/>
      <c r="Z314" s="93"/>
    </row>
    <row r="315" ht="18" customHeight="1">
      <c r="A315" s="184"/>
      <c r="B315" s="275"/>
      <c r="C315" s="276"/>
      <c r="D315" s="264"/>
      <c r="E315" s="264"/>
      <c r="F315" s="277"/>
      <c r="G315" s="278"/>
      <c r="H315" s="267"/>
      <c r="I315" s="225"/>
      <c r="J315" s="268"/>
      <c r="K315" s="205"/>
      <c r="L315" s="192"/>
      <c r="M315" s="192"/>
      <c r="N315" s="27"/>
      <c r="O315" s="27"/>
      <c r="P315" s="27"/>
      <c r="Q315" s="27"/>
      <c r="R315" s="27"/>
      <c r="S315" s="27"/>
      <c r="T315" s="27"/>
      <c r="U315" s="27"/>
      <c r="V315" s="27"/>
      <c r="W315" s="27"/>
      <c r="X315" s="27"/>
      <c r="Y315" s="27"/>
      <c r="Z315" s="93"/>
    </row>
    <row r="316" ht="18" customHeight="1">
      <c r="A316" s="184"/>
      <c r="B316" t="s" s="218">
        <v>411</v>
      </c>
      <c r="C316" t="s" s="219">
        <v>412</v>
      </c>
      <c r="D316" s="220">
        <v>1</v>
      </c>
      <c r="E316" s="221">
        <v>1</v>
      </c>
      <c r="F316" s="272"/>
      <c r="G316" s="273" cm="1">
        <f t="array" ref="G316">D316*E316*F316</f>
        <v>0</v>
      </c>
      <c r="H316" s="224" cm="1">
        <f t="array" ref="H316">$H$2</f>
        <v>0</v>
      </c>
      <c r="I316" s="225" cm="1">
        <f t="array" ref="I316">G316+G316*H316%</f>
        <v>0</v>
      </c>
      <c r="J316" s="226" cm="1">
        <f t="array" ref="J316">IF(OR($J$2="",$J$2=0),0,I316/$J$2)</f>
        <v>0</v>
      </c>
      <c r="K316" s="205"/>
      <c r="L316" s="192"/>
      <c r="M316" s="192"/>
      <c r="N316" s="27"/>
      <c r="O316" s="27"/>
      <c r="P316" s="27"/>
      <c r="Q316" s="27"/>
      <c r="R316" s="27"/>
      <c r="S316" s="27"/>
      <c r="T316" s="27"/>
      <c r="U316" s="27"/>
      <c r="V316" s="27"/>
      <c r="W316" s="27"/>
      <c r="X316" s="27"/>
      <c r="Y316" s="27"/>
      <c r="Z316" s="93"/>
    </row>
    <row r="317" ht="18" customHeight="1">
      <c r="A317" s="184"/>
      <c r="B317" t="s" s="218">
        <v>413</v>
      </c>
      <c r="C317" t="s" s="219">
        <v>414</v>
      </c>
      <c r="D317" s="220">
        <v>1</v>
      </c>
      <c r="E317" s="221">
        <v>1</v>
      </c>
      <c r="F317" s="272"/>
      <c r="G317" s="273" cm="1">
        <f t="array" ref="G317">D317*E317*F317</f>
        <v>0</v>
      </c>
      <c r="H317" s="224" cm="1">
        <f t="array" ref="H317">$H$2</f>
        <v>0</v>
      </c>
      <c r="I317" s="225" cm="1">
        <f t="array" ref="I317">G317+G317*H317%</f>
        <v>0</v>
      </c>
      <c r="J317" s="226" cm="1">
        <f t="array" ref="J317">IF(OR($J$2="",$J$2=0),0,I317/$J$2)</f>
        <v>0</v>
      </c>
      <c r="K317" s="205"/>
      <c r="L317" s="192"/>
      <c r="M317" s="192"/>
      <c r="N317" s="27"/>
      <c r="O317" s="27"/>
      <c r="P317" s="27"/>
      <c r="Q317" s="27"/>
      <c r="R317" s="27"/>
      <c r="S317" s="27"/>
      <c r="T317" s="27"/>
      <c r="U317" s="27"/>
      <c r="V317" s="27"/>
      <c r="W317" s="27"/>
      <c r="X317" s="27"/>
      <c r="Y317" s="27"/>
      <c r="Z317" s="93"/>
    </row>
    <row r="318" ht="18" customHeight="1">
      <c r="A318" s="184"/>
      <c r="B318" t="s" s="218">
        <v>415</v>
      </c>
      <c r="C318" t="s" s="219">
        <v>416</v>
      </c>
      <c r="D318" s="220">
        <v>1</v>
      </c>
      <c r="E318" s="221">
        <v>1</v>
      </c>
      <c r="F318" s="272"/>
      <c r="G318" s="273" cm="1">
        <f t="array" ref="G318">D318*E318*F318</f>
        <v>0</v>
      </c>
      <c r="H318" s="224" cm="1">
        <f t="array" ref="H318">$H$2</f>
        <v>0</v>
      </c>
      <c r="I318" s="225" cm="1">
        <f t="array" ref="I318">G318+G318*H318%</f>
        <v>0</v>
      </c>
      <c r="J318" s="226" cm="1">
        <f t="array" ref="J318">IF(OR($J$2="",$J$2=0),0,I318/$J$2)</f>
        <v>0</v>
      </c>
      <c r="K318" s="205"/>
      <c r="L318" s="192"/>
      <c r="M318" s="192"/>
      <c r="N318" s="27"/>
      <c r="O318" s="27"/>
      <c r="P318" s="27"/>
      <c r="Q318" s="27"/>
      <c r="R318" s="27"/>
      <c r="S318" s="27"/>
      <c r="T318" s="27"/>
      <c r="U318" s="27"/>
      <c r="V318" s="27"/>
      <c r="W318" s="27"/>
      <c r="X318" s="27"/>
      <c r="Y318" s="27"/>
      <c r="Z318" s="93"/>
    </row>
    <row r="319" ht="18" customHeight="1">
      <c r="A319" s="184"/>
      <c r="B319" s="275"/>
      <c r="C319" s="276"/>
      <c r="D319" s="264"/>
      <c r="E319" s="264"/>
      <c r="F319" s="277"/>
      <c r="G319" s="278"/>
      <c r="H319" s="267"/>
      <c r="I319" s="225"/>
      <c r="J319" s="268"/>
      <c r="K319" s="205"/>
      <c r="L319" s="192"/>
      <c r="M319" s="192"/>
      <c r="N319" s="27"/>
      <c r="O319" s="27"/>
      <c r="P319" s="27"/>
      <c r="Q319" s="27"/>
      <c r="R319" s="27"/>
      <c r="S319" s="27"/>
      <c r="T319" s="27"/>
      <c r="U319" s="27"/>
      <c r="V319" s="27"/>
      <c r="W319" s="27"/>
      <c r="X319" s="27"/>
      <c r="Y319" s="27"/>
      <c r="Z319" s="93"/>
    </row>
    <row r="320" ht="18" customHeight="1">
      <c r="A320" s="184"/>
      <c r="B320" t="s" s="218">
        <v>417</v>
      </c>
      <c r="C320" t="s" s="219">
        <v>418</v>
      </c>
      <c r="D320" s="220">
        <v>1</v>
      </c>
      <c r="E320" s="221">
        <v>1</v>
      </c>
      <c r="F320" s="272"/>
      <c r="G320" s="273" cm="1">
        <f t="array" ref="G320">D320*E320*F320</f>
        <v>0</v>
      </c>
      <c r="H320" s="224" cm="1">
        <f t="array" ref="H320">$H$2</f>
        <v>0</v>
      </c>
      <c r="I320" s="225" cm="1">
        <f t="array" ref="I320">G320+G320*H320%</f>
        <v>0</v>
      </c>
      <c r="J320" s="226" cm="1">
        <f t="array" ref="J320">IF(OR($J$2="",$J$2=0),0,I320/$J$2)</f>
        <v>0</v>
      </c>
      <c r="K320" s="205"/>
      <c r="L320" s="192"/>
      <c r="M320" s="192"/>
      <c r="N320" s="27"/>
      <c r="O320" s="27"/>
      <c r="P320" s="27"/>
      <c r="Q320" s="27"/>
      <c r="R320" s="27"/>
      <c r="S320" s="27"/>
      <c r="T320" s="27"/>
      <c r="U320" s="27"/>
      <c r="V320" s="27"/>
      <c r="W320" s="27"/>
      <c r="X320" s="27"/>
      <c r="Y320" s="27"/>
      <c r="Z320" s="93"/>
    </row>
    <row r="321" ht="18" customHeight="1">
      <c r="A321" s="184"/>
      <c r="B321" t="s" s="218">
        <v>419</v>
      </c>
      <c r="C321" t="s" s="219">
        <v>420</v>
      </c>
      <c r="D321" s="220">
        <v>1</v>
      </c>
      <c r="E321" s="221">
        <v>1</v>
      </c>
      <c r="F321" s="272"/>
      <c r="G321" s="273" cm="1">
        <f t="array" ref="G321">D321*E321*F321</f>
        <v>0</v>
      </c>
      <c r="H321" s="224" cm="1">
        <f t="array" ref="H321">$H$2</f>
        <v>0</v>
      </c>
      <c r="I321" s="225" cm="1">
        <f t="array" ref="I321">G321+G321*H321%</f>
        <v>0</v>
      </c>
      <c r="J321" s="226" cm="1">
        <f t="array" ref="J321">IF(OR($J$2="",$J$2=0),0,I321/$J$2)</f>
        <v>0</v>
      </c>
      <c r="K321" s="205"/>
      <c r="L321" s="192"/>
      <c r="M321" s="192"/>
      <c r="N321" s="27"/>
      <c r="O321" s="27"/>
      <c r="P321" s="27"/>
      <c r="Q321" s="27"/>
      <c r="R321" s="27"/>
      <c r="S321" s="27"/>
      <c r="T321" s="27"/>
      <c r="U321" s="27"/>
      <c r="V321" s="27"/>
      <c r="W321" s="27"/>
      <c r="X321" s="27"/>
      <c r="Y321" s="27"/>
      <c r="Z321" s="93"/>
    </row>
    <row r="322" ht="18" customHeight="1">
      <c r="A322" s="184"/>
      <c r="B322" t="s" s="227">
        <v>421</v>
      </c>
      <c r="C322" t="s" s="228">
        <v>422</v>
      </c>
      <c r="D322" s="229">
        <v>1</v>
      </c>
      <c r="E322" s="230">
        <v>1</v>
      </c>
      <c r="F322" s="283"/>
      <c r="G322" s="284" cm="1">
        <f t="array" ref="G322">D322*E322*F322</f>
        <v>0</v>
      </c>
      <c r="H322" s="233" cm="1">
        <f t="array" ref="H322">$H$2</f>
        <v>0</v>
      </c>
      <c r="I322" s="234" cm="1">
        <f t="array" ref="I322">G322+G322*H322%</f>
        <v>0</v>
      </c>
      <c r="J322" s="235" cm="1">
        <f t="array" ref="J322">IF(OR($J$2="",$J$2=0),0,I322/$J$2)</f>
        <v>0</v>
      </c>
      <c r="K322" s="205"/>
      <c r="L322" s="192"/>
      <c r="M322" s="192"/>
      <c r="N322" s="27"/>
      <c r="O322" s="27"/>
      <c r="P322" s="27"/>
      <c r="Q322" s="27"/>
      <c r="R322" s="27"/>
      <c r="S322" s="27"/>
      <c r="T322" s="27"/>
      <c r="U322" s="27"/>
      <c r="V322" s="27"/>
      <c r="W322" s="27"/>
      <c r="X322" s="27"/>
      <c r="Y322" s="27"/>
      <c r="Z322" s="93"/>
    </row>
    <row r="323" ht="8" customHeight="1">
      <c r="A323" s="184"/>
      <c r="B323" s="435"/>
      <c r="C323" s="436"/>
      <c r="D323" s="238"/>
      <c r="E323" s="238"/>
      <c r="F323" s="239"/>
      <c r="G323" s="240"/>
      <c r="H323" s="241"/>
      <c r="I323" s="242"/>
      <c r="J323" s="243"/>
      <c r="K323" s="205"/>
      <c r="L323" s="192"/>
      <c r="M323" s="192"/>
      <c r="N323" s="27"/>
      <c r="O323" s="27"/>
      <c r="P323" s="27"/>
      <c r="Q323" s="27"/>
      <c r="R323" s="27"/>
      <c r="S323" s="27"/>
      <c r="T323" s="27"/>
      <c r="U323" s="27"/>
      <c r="V323" s="27"/>
      <c r="W323" s="27"/>
      <c r="X323" s="27"/>
      <c r="Y323" s="27"/>
      <c r="Z323" s="93"/>
    </row>
    <row r="324" ht="15.75" customHeight="1">
      <c r="A324" s="193"/>
      <c r="B324" s="244"/>
      <c r="C324" s="245"/>
      <c r="D324" s="246"/>
      <c r="E324" s="247"/>
      <c r="F324" s="248"/>
      <c r="G324" s="249"/>
      <c r="H324" s="250"/>
      <c r="I324" s="251"/>
      <c r="J324" s="252"/>
      <c r="K324" s="195"/>
      <c r="L324" s="192"/>
      <c r="M324" s="192"/>
      <c r="N324" s="27"/>
      <c r="O324" s="27"/>
      <c r="P324" s="27"/>
      <c r="Q324" s="27"/>
      <c r="R324" s="27"/>
      <c r="S324" s="27"/>
      <c r="T324" s="27"/>
      <c r="U324" s="27"/>
      <c r="V324" s="27"/>
      <c r="W324" s="27"/>
      <c r="X324" s="27"/>
      <c r="Y324" s="27"/>
      <c r="Z324" s="93"/>
    </row>
    <row r="325" ht="21" customHeight="1">
      <c r="A325" s="446"/>
      <c r="B325" t="s" s="15">
        <v>423</v>
      </c>
      <c r="C325" s="425"/>
      <c r="D325" s="451"/>
      <c r="E325" s="427"/>
      <c r="F325" s="428"/>
      <c r="G325" s="429"/>
      <c r="H325" s="430"/>
      <c r="I325" s="425"/>
      <c r="J325" s="431"/>
      <c r="K325" s="447"/>
      <c r="L325" s="448"/>
      <c r="M325" s="448"/>
      <c r="N325" s="449"/>
      <c r="O325" s="449"/>
      <c r="P325" s="449"/>
      <c r="Q325" s="449"/>
      <c r="R325" s="449"/>
      <c r="S325" s="449"/>
      <c r="T325" s="449"/>
      <c r="U325" s="449"/>
      <c r="V325" s="449"/>
      <c r="W325" s="449"/>
      <c r="X325" s="449"/>
      <c r="Y325" s="449"/>
      <c r="Z325" s="450"/>
    </row>
    <row r="326" ht="18" customHeight="1">
      <c r="A326" s="184"/>
      <c r="B326" t="s" s="208">
        <v>424</v>
      </c>
      <c r="C326" t="s" s="209">
        <v>425</v>
      </c>
      <c r="D326" s="220">
        <v>1</v>
      </c>
      <c r="E326" s="261">
        <v>1</v>
      </c>
      <c r="F326" s="270"/>
      <c r="G326" s="271" cm="1">
        <f t="array" ref="G326">D326*E326*F326</f>
        <v>0</v>
      </c>
      <c r="H326" s="214" cm="1">
        <f t="array" ref="H326">$H$2</f>
        <v>0</v>
      </c>
      <c r="I326" s="215" cm="1">
        <f t="array" ref="I326">G326+G326*H326%</f>
        <v>0</v>
      </c>
      <c r="J326" s="216" cm="1">
        <f t="array" ref="J326">IF(OR($J$2="",$J$2=0),0,I326/$J$2)</f>
        <v>0</v>
      </c>
      <c r="K326" s="205"/>
      <c r="L326" s="192"/>
      <c r="M326" s="192"/>
      <c r="N326" s="27"/>
      <c r="O326" s="27"/>
      <c r="P326" s="27"/>
      <c r="Q326" s="27"/>
      <c r="R326" s="27"/>
      <c r="S326" s="27"/>
      <c r="T326" s="27"/>
      <c r="U326" s="27"/>
      <c r="V326" s="27"/>
      <c r="W326" s="27"/>
      <c r="X326" s="27"/>
      <c r="Y326" s="27"/>
      <c r="Z326" s="93"/>
    </row>
    <row r="327" ht="18" customHeight="1">
      <c r="A327" s="184"/>
      <c r="B327" t="s" s="218">
        <v>426</v>
      </c>
      <c r="C327" t="s" s="219">
        <v>427</v>
      </c>
      <c r="D327" s="220">
        <v>1</v>
      </c>
      <c r="E327" s="221">
        <v>1</v>
      </c>
      <c r="F327" s="272"/>
      <c r="G327" s="273" cm="1">
        <f t="array" ref="G327">D327*E327*F327</f>
        <v>0</v>
      </c>
      <c r="H327" s="224" cm="1">
        <f t="array" ref="H327">$H$2</f>
        <v>0</v>
      </c>
      <c r="I327" s="225" cm="1">
        <f t="array" ref="I327">G327+G327*H327%</f>
        <v>0</v>
      </c>
      <c r="J327" s="226" cm="1">
        <f t="array" ref="J327">IF(OR($J$2="",$J$2=0),0,I327/$J$2)</f>
        <v>0</v>
      </c>
      <c r="K327" s="205"/>
      <c r="L327" s="192"/>
      <c r="M327" s="192"/>
      <c r="N327" s="27"/>
      <c r="O327" s="27"/>
      <c r="P327" s="27"/>
      <c r="Q327" s="27"/>
      <c r="R327" s="27"/>
      <c r="S327" s="27"/>
      <c r="T327" s="27"/>
      <c r="U327" s="27"/>
      <c r="V327" s="27"/>
      <c r="W327" s="27"/>
      <c r="X327" s="27"/>
      <c r="Y327" s="27"/>
      <c r="Z327" s="93"/>
    </row>
    <row r="328" ht="18" customHeight="1">
      <c r="A328" s="184"/>
      <c r="B328" t="s" s="218">
        <v>136</v>
      </c>
      <c r="C328" t="s" s="219">
        <v>136</v>
      </c>
      <c r="D328" s="220" cm="1">
        <f t="array" ref="D328">F2</f>
        <v>0</v>
      </c>
      <c r="E328" s="221">
        <v>1</v>
      </c>
      <c r="F328" s="272"/>
      <c r="G328" s="273" cm="1">
        <f t="array" ref="G328">D328*E328*F328</f>
        <v>0</v>
      </c>
      <c r="H328" s="224" cm="1">
        <f t="array" ref="H328">$H$2</f>
        <v>0</v>
      </c>
      <c r="I328" s="225" cm="1">
        <f t="array" ref="I328">G328+G328*H328%</f>
        <v>0</v>
      </c>
      <c r="J328" s="226" cm="1">
        <f t="array" ref="J328">IF(OR($J$2="",$J$2=0),0,I328/$J$2)</f>
        <v>0</v>
      </c>
      <c r="K328" s="205"/>
      <c r="L328" s="192"/>
      <c r="M328" s="192"/>
      <c r="N328" s="27"/>
      <c r="O328" s="27"/>
      <c r="P328" s="27"/>
      <c r="Q328" s="27"/>
      <c r="R328" s="27"/>
      <c r="S328" s="27"/>
      <c r="T328" s="27"/>
      <c r="U328" s="27"/>
      <c r="V328" s="27"/>
      <c r="W328" s="27"/>
      <c r="X328" s="27"/>
      <c r="Y328" s="27"/>
      <c r="Z328" s="93"/>
    </row>
    <row r="329" ht="18" customHeight="1">
      <c r="A329" s="184"/>
      <c r="B329" s="275"/>
      <c r="C329" s="276"/>
      <c r="D329" s="264"/>
      <c r="E329" s="264"/>
      <c r="F329" s="277"/>
      <c r="G329" s="278"/>
      <c r="H329" s="267"/>
      <c r="I329" s="225"/>
      <c r="J329" s="268"/>
      <c r="K329" s="205"/>
      <c r="L329" s="192"/>
      <c r="M329" s="192"/>
      <c r="N329" s="27"/>
      <c r="O329" s="27"/>
      <c r="P329" s="27"/>
      <c r="Q329" s="27"/>
      <c r="R329" s="27"/>
      <c r="S329" s="27"/>
      <c r="T329" s="27"/>
      <c r="U329" s="27"/>
      <c r="V329" s="27"/>
      <c r="W329" s="27"/>
      <c r="X329" s="27"/>
      <c r="Y329" s="27"/>
      <c r="Z329" s="93"/>
    </row>
    <row r="330" ht="18" customHeight="1">
      <c r="A330" s="184"/>
      <c r="B330" t="s" s="218">
        <v>428</v>
      </c>
      <c r="C330" t="s" s="219">
        <v>429</v>
      </c>
      <c r="D330" s="220">
        <v>1</v>
      </c>
      <c r="E330" s="221">
        <v>1</v>
      </c>
      <c r="F330" s="272"/>
      <c r="G330" s="273" cm="1">
        <f t="array" ref="G330">D330*E330*F330</f>
        <v>0</v>
      </c>
      <c r="H330" s="224" cm="1">
        <f t="array" ref="H330">$H$2</f>
        <v>0</v>
      </c>
      <c r="I330" s="225" cm="1">
        <f t="array" ref="I330">G330+G330*H330%</f>
        <v>0</v>
      </c>
      <c r="J330" s="226" cm="1">
        <f t="array" ref="J330">IF(OR($J$2="",$J$2=0),0,I330/$J$2)</f>
        <v>0</v>
      </c>
      <c r="K330" s="191"/>
      <c r="L330" s="192"/>
      <c r="M330" s="192"/>
      <c r="N330" s="27"/>
      <c r="O330" s="27"/>
      <c r="P330" s="27"/>
      <c r="Q330" s="27"/>
      <c r="R330" s="27"/>
      <c r="S330" s="27"/>
      <c r="T330" s="27"/>
      <c r="U330" s="27"/>
      <c r="V330" s="27"/>
      <c r="W330" s="27"/>
      <c r="X330" s="27"/>
      <c r="Y330" s="27"/>
      <c r="Z330" s="93"/>
    </row>
    <row r="331" ht="18" customHeight="1">
      <c r="A331" s="184"/>
      <c r="B331" t="s" s="218">
        <v>430</v>
      </c>
      <c r="C331" t="s" s="219">
        <v>431</v>
      </c>
      <c r="D331" s="220">
        <v>1</v>
      </c>
      <c r="E331" s="221">
        <v>1</v>
      </c>
      <c r="F331" s="272"/>
      <c r="G331" s="273" cm="1">
        <f t="array" ref="G331">D331*E331*F331</f>
        <v>0</v>
      </c>
      <c r="H331" s="224" cm="1">
        <f t="array" ref="H331">$H$2</f>
        <v>0</v>
      </c>
      <c r="I331" s="225" cm="1">
        <f t="array" ref="I331">G331+G331*H331%</f>
        <v>0</v>
      </c>
      <c r="J331" s="226" cm="1">
        <f t="array" ref="J331">IF(OR($J$2="",$J$2=0),0,I331/$J$2)</f>
        <v>0</v>
      </c>
      <c r="K331" s="205"/>
      <c r="L331" s="192"/>
      <c r="M331" s="192"/>
      <c r="N331" s="27"/>
      <c r="O331" s="27"/>
      <c r="P331" s="27"/>
      <c r="Q331" s="27"/>
      <c r="R331" s="27"/>
      <c r="S331" s="27"/>
      <c r="T331" s="27"/>
      <c r="U331" s="27"/>
      <c r="V331" s="27"/>
      <c r="W331" s="27"/>
      <c r="X331" s="27"/>
      <c r="Y331" s="27"/>
      <c r="Z331" s="93"/>
    </row>
    <row r="332" ht="18" customHeight="1">
      <c r="A332" s="184"/>
      <c r="B332" t="s" s="218">
        <v>432</v>
      </c>
      <c r="C332" t="s" s="219">
        <v>433</v>
      </c>
      <c r="D332" s="220">
        <v>1</v>
      </c>
      <c r="E332" s="221">
        <v>1</v>
      </c>
      <c r="F332" s="272"/>
      <c r="G332" s="273" cm="1">
        <f t="array" ref="G332">D332*E332*F332</f>
        <v>0</v>
      </c>
      <c r="H332" s="224" cm="1">
        <f t="array" ref="H332">$H$2</f>
        <v>0</v>
      </c>
      <c r="I332" s="225" cm="1">
        <f t="array" ref="I332">G332+G332*H332%</f>
        <v>0</v>
      </c>
      <c r="J332" s="226" cm="1">
        <f t="array" ref="J332">IF(OR($J$2="",$J$2=0),0,I332/$J$2)</f>
        <v>0</v>
      </c>
      <c r="K332" s="205"/>
      <c r="L332" s="192"/>
      <c r="M332" s="192"/>
      <c r="N332" s="27"/>
      <c r="O332" s="27"/>
      <c r="P332" s="27"/>
      <c r="Q332" s="27"/>
      <c r="R332" s="27"/>
      <c r="S332" s="27"/>
      <c r="T332" s="27"/>
      <c r="U332" s="27"/>
      <c r="V332" s="27"/>
      <c r="W332" s="27"/>
      <c r="X332" s="27"/>
      <c r="Y332" s="27"/>
      <c r="Z332" s="93"/>
    </row>
    <row r="333" ht="18" customHeight="1">
      <c r="A333" s="184"/>
      <c r="B333" t="s" s="218">
        <v>434</v>
      </c>
      <c r="C333" t="s" s="219">
        <v>435</v>
      </c>
      <c r="D333" s="220">
        <v>1</v>
      </c>
      <c r="E333" s="221">
        <v>1</v>
      </c>
      <c r="F333" s="272"/>
      <c r="G333" s="273" cm="1">
        <f t="array" ref="G333">D333*E333*F333</f>
        <v>0</v>
      </c>
      <c r="H333" s="224" cm="1">
        <f t="array" ref="H333">$H$2</f>
        <v>0</v>
      </c>
      <c r="I333" s="225" cm="1">
        <f t="array" ref="I333">G333+G333*H333%</f>
        <v>0</v>
      </c>
      <c r="J333" s="226" cm="1">
        <f t="array" ref="J333">IF(OR($J$2="",$J$2=0),0,I333/$J$2)</f>
        <v>0</v>
      </c>
      <c r="K333" s="205"/>
      <c r="L333" s="192"/>
      <c r="M333" s="192"/>
      <c r="N333" s="27"/>
      <c r="O333" s="27"/>
      <c r="P333" s="27"/>
      <c r="Q333" s="27"/>
      <c r="R333" s="27"/>
      <c r="S333" s="27"/>
      <c r="T333" s="27"/>
      <c r="U333" s="27"/>
      <c r="V333" s="27"/>
      <c r="W333" s="27"/>
      <c r="X333" s="27"/>
      <c r="Y333" s="27"/>
      <c r="Z333" s="93"/>
    </row>
    <row r="334" ht="18" customHeight="1">
      <c r="A334" s="184"/>
      <c r="B334" t="s" s="218">
        <v>436</v>
      </c>
      <c r="C334" t="s" s="219">
        <v>437</v>
      </c>
      <c r="D334" s="220">
        <v>1</v>
      </c>
      <c r="E334" s="221">
        <v>1</v>
      </c>
      <c r="F334" s="272"/>
      <c r="G334" s="273" cm="1">
        <f t="array" ref="G334">D334*E334*F334</f>
        <v>0</v>
      </c>
      <c r="H334" s="224" cm="1">
        <f t="array" ref="H334">$H$2</f>
        <v>0</v>
      </c>
      <c r="I334" s="225" cm="1">
        <f t="array" ref="I334">G334+G334*H334%</f>
        <v>0</v>
      </c>
      <c r="J334" s="226" cm="1">
        <f t="array" ref="J334">IF(OR($J$2="",$J$2=0),0,I334/$J$2)</f>
        <v>0</v>
      </c>
      <c r="K334" s="205"/>
      <c r="L334" s="192"/>
      <c r="M334" s="192"/>
      <c r="N334" s="27"/>
      <c r="O334" s="27"/>
      <c r="P334" s="27"/>
      <c r="Q334" s="27"/>
      <c r="R334" s="27"/>
      <c r="S334" s="27"/>
      <c r="T334" s="27"/>
      <c r="U334" s="27"/>
      <c r="V334" s="27"/>
      <c r="W334" s="27"/>
      <c r="X334" s="27"/>
      <c r="Y334" s="27"/>
      <c r="Z334" s="93"/>
    </row>
    <row r="335" ht="18" customHeight="1">
      <c r="A335" s="184"/>
      <c r="B335" t="s" s="218">
        <v>438</v>
      </c>
      <c r="C335" t="s" s="219">
        <v>439</v>
      </c>
      <c r="D335" s="220">
        <v>1</v>
      </c>
      <c r="E335" s="221">
        <v>1</v>
      </c>
      <c r="F335" s="272"/>
      <c r="G335" s="273" cm="1">
        <f t="array" ref="G335">D335*E335*F335</f>
        <v>0</v>
      </c>
      <c r="H335" s="224" cm="1">
        <f t="array" ref="H335">$H$2</f>
        <v>0</v>
      </c>
      <c r="I335" s="225" cm="1">
        <f t="array" ref="I335">G335+G335*H335%</f>
        <v>0</v>
      </c>
      <c r="J335" s="226" cm="1">
        <f t="array" ref="J335">IF(OR($J$2="",$J$2=0),0,I335/$J$2)</f>
        <v>0</v>
      </c>
      <c r="K335" s="191"/>
      <c r="L335" s="192"/>
      <c r="M335" s="192"/>
      <c r="N335" s="27"/>
      <c r="O335" s="27"/>
      <c r="P335" s="27"/>
      <c r="Q335" s="27"/>
      <c r="R335" s="27"/>
      <c r="S335" s="27"/>
      <c r="T335" s="27"/>
      <c r="U335" s="27"/>
      <c r="V335" s="27"/>
      <c r="W335" s="27"/>
      <c r="X335" s="27"/>
      <c r="Y335" s="27"/>
      <c r="Z335" s="93"/>
    </row>
    <row r="336" ht="18" customHeight="1">
      <c r="A336" s="184"/>
      <c r="B336" s="275"/>
      <c r="C336" s="276"/>
      <c r="D336" s="264"/>
      <c r="E336" s="264"/>
      <c r="F336" s="277"/>
      <c r="G336" s="278"/>
      <c r="H336" s="267"/>
      <c r="I336" s="225"/>
      <c r="J336" s="268"/>
      <c r="K336" s="205"/>
      <c r="L336" s="192"/>
      <c r="M336" s="192"/>
      <c r="N336" s="27"/>
      <c r="O336" s="27"/>
      <c r="P336" s="27"/>
      <c r="Q336" s="27"/>
      <c r="R336" s="27"/>
      <c r="S336" s="27"/>
      <c r="T336" s="27"/>
      <c r="U336" s="27"/>
      <c r="V336" s="27"/>
      <c r="W336" s="27"/>
      <c r="X336" s="27"/>
      <c r="Y336" s="27"/>
      <c r="Z336" s="93"/>
    </row>
    <row r="337" ht="18" customHeight="1">
      <c r="A337" s="184"/>
      <c r="B337" t="s" s="218">
        <v>440</v>
      </c>
      <c r="C337" t="s" s="219">
        <v>441</v>
      </c>
      <c r="D337" s="220">
        <v>1</v>
      </c>
      <c r="E337" s="221">
        <v>1</v>
      </c>
      <c r="F337" s="272"/>
      <c r="G337" s="273" cm="1">
        <f t="array" ref="G337">D337*E337*F337</f>
        <v>0</v>
      </c>
      <c r="H337" s="224" cm="1">
        <f t="array" ref="H337">$H$2</f>
        <v>0</v>
      </c>
      <c r="I337" s="225" cm="1">
        <f t="array" ref="I337">G337+G337*H337%</f>
        <v>0</v>
      </c>
      <c r="J337" s="226" cm="1">
        <f t="array" ref="J337">IF(OR($J$2="",$J$2=0),0,I337/$J$2)</f>
        <v>0</v>
      </c>
      <c r="K337" s="205"/>
      <c r="L337" s="192"/>
      <c r="M337" s="192"/>
      <c r="N337" s="27"/>
      <c r="O337" s="27"/>
      <c r="P337" s="27"/>
      <c r="Q337" s="27"/>
      <c r="R337" s="27"/>
      <c r="S337" s="27"/>
      <c r="T337" s="27"/>
      <c r="U337" s="27"/>
      <c r="V337" s="27"/>
      <c r="W337" s="27"/>
      <c r="X337" s="27"/>
      <c r="Y337" s="27"/>
      <c r="Z337" s="93"/>
    </row>
    <row r="338" ht="18" customHeight="1">
      <c r="A338" s="184"/>
      <c r="B338" t="s" s="218">
        <v>442</v>
      </c>
      <c r="C338" t="s" s="219">
        <v>443</v>
      </c>
      <c r="D338" s="220">
        <v>1</v>
      </c>
      <c r="E338" s="221">
        <v>1</v>
      </c>
      <c r="F338" s="272"/>
      <c r="G338" s="273" cm="1">
        <f t="array" ref="G338">D338*E338*F338</f>
        <v>0</v>
      </c>
      <c r="H338" s="224" cm="1">
        <f t="array" ref="H338">$H$2</f>
        <v>0</v>
      </c>
      <c r="I338" s="225" cm="1">
        <f t="array" ref="I338">G338+G338*H338%</f>
        <v>0</v>
      </c>
      <c r="J338" s="226" cm="1">
        <f t="array" ref="J338">IF(OR($J$2="",$J$2=0),0,I338/$J$2)</f>
        <v>0</v>
      </c>
      <c r="K338" s="205"/>
      <c r="L338" s="192"/>
      <c r="M338" s="192"/>
      <c r="N338" s="27"/>
      <c r="O338" s="27"/>
      <c r="P338" s="27"/>
      <c r="Q338" s="27"/>
      <c r="R338" s="27"/>
      <c r="S338" s="27"/>
      <c r="T338" s="27"/>
      <c r="U338" s="27"/>
      <c r="V338" s="27"/>
      <c r="W338" s="27"/>
      <c r="X338" s="27"/>
      <c r="Y338" s="27"/>
      <c r="Z338" s="93"/>
    </row>
    <row r="339" ht="18" customHeight="1">
      <c r="A339" s="184"/>
      <c r="B339" t="s" s="218">
        <v>444</v>
      </c>
      <c r="C339" t="s" s="219">
        <v>445</v>
      </c>
      <c r="D339" s="220">
        <v>1</v>
      </c>
      <c r="E339" s="221">
        <v>1</v>
      </c>
      <c r="F339" s="272"/>
      <c r="G339" s="273" cm="1">
        <f t="array" ref="G339">D339*E339*F339</f>
        <v>0</v>
      </c>
      <c r="H339" s="224" cm="1">
        <f t="array" ref="H339">$H$2</f>
        <v>0</v>
      </c>
      <c r="I339" s="225" cm="1">
        <f t="array" ref="I339">G339+G339*H339%</f>
        <v>0</v>
      </c>
      <c r="J339" s="226" cm="1">
        <f t="array" ref="J339">IF(OR($J$2="",$J$2=0),0,I339/$J$2)</f>
        <v>0</v>
      </c>
      <c r="K339" s="205"/>
      <c r="L339" s="192"/>
      <c r="M339" s="192"/>
      <c r="N339" s="27"/>
      <c r="O339" s="27"/>
      <c r="P339" s="27"/>
      <c r="Q339" s="27"/>
      <c r="R339" s="27"/>
      <c r="S339" s="27"/>
      <c r="T339" s="27"/>
      <c r="U339" s="27"/>
      <c r="V339" s="27"/>
      <c r="W339" s="27"/>
      <c r="X339" s="27"/>
      <c r="Y339" s="27"/>
      <c r="Z339" s="93"/>
    </row>
    <row r="340" ht="18" customHeight="1">
      <c r="A340" s="184"/>
      <c r="B340" t="s" s="218">
        <v>446</v>
      </c>
      <c r="C340" t="s" s="219">
        <v>446</v>
      </c>
      <c r="D340" s="220">
        <v>1</v>
      </c>
      <c r="E340" s="221">
        <v>1</v>
      </c>
      <c r="F340" s="272"/>
      <c r="G340" s="273" cm="1">
        <f t="array" ref="G340">D340*E340*F340</f>
        <v>0</v>
      </c>
      <c r="H340" s="224" cm="1">
        <f t="array" ref="H340">$H$2</f>
        <v>0</v>
      </c>
      <c r="I340" s="225" cm="1">
        <f t="array" ref="I340">G340+G340*H340%</f>
        <v>0</v>
      </c>
      <c r="J340" s="226" cm="1">
        <f t="array" ref="J340">IF(OR($J$2="",$J$2=0),0,I340/$J$2)</f>
        <v>0</v>
      </c>
      <c r="K340" s="205"/>
      <c r="L340" s="192"/>
      <c r="M340" s="192"/>
      <c r="N340" s="27"/>
      <c r="O340" s="27"/>
      <c r="P340" s="27"/>
      <c r="Q340" s="27"/>
      <c r="R340" s="27"/>
      <c r="S340" s="27"/>
      <c r="T340" s="27"/>
      <c r="U340" s="27"/>
      <c r="V340" s="27"/>
      <c r="W340" s="27"/>
      <c r="X340" s="27"/>
      <c r="Y340" s="27"/>
      <c r="Z340" s="93"/>
    </row>
    <row r="341" ht="18" customHeight="1">
      <c r="A341" s="184"/>
      <c r="B341" t="s" s="218">
        <v>447</v>
      </c>
      <c r="C341" t="s" s="219">
        <v>448</v>
      </c>
      <c r="D341" s="220">
        <v>1</v>
      </c>
      <c r="E341" s="221">
        <v>1</v>
      </c>
      <c r="F341" s="272"/>
      <c r="G341" s="273" cm="1">
        <f t="array" ref="G341">D341*E341*F341</f>
        <v>0</v>
      </c>
      <c r="H341" s="224" cm="1">
        <f t="array" ref="H341">$H$2</f>
        <v>0</v>
      </c>
      <c r="I341" s="225" cm="1">
        <f t="array" ref="I341">G341+G341*H341%</f>
        <v>0</v>
      </c>
      <c r="J341" s="226" cm="1">
        <f t="array" ref="J341">IF(OR($J$2="",$J$2=0),0,I341/$J$2)</f>
        <v>0</v>
      </c>
      <c r="K341" s="205"/>
      <c r="L341" s="192"/>
      <c r="M341" s="192"/>
      <c r="N341" s="27"/>
      <c r="O341" s="27"/>
      <c r="P341" s="27"/>
      <c r="Q341" s="27"/>
      <c r="R341" s="27"/>
      <c r="S341" s="27"/>
      <c r="T341" s="27"/>
      <c r="U341" s="27"/>
      <c r="V341" s="27"/>
      <c r="W341" s="27"/>
      <c r="X341" s="27"/>
      <c r="Y341" s="27"/>
      <c r="Z341" s="93"/>
    </row>
    <row r="342" ht="18" customHeight="1">
      <c r="A342" s="184"/>
      <c r="B342" t="s" s="218">
        <v>449</v>
      </c>
      <c r="C342" t="s" s="219">
        <v>449</v>
      </c>
      <c r="D342" s="220">
        <v>1</v>
      </c>
      <c r="E342" s="221">
        <v>1</v>
      </c>
      <c r="F342" s="272"/>
      <c r="G342" s="273" cm="1">
        <f t="array" ref="G342">D342*E342*F342</f>
        <v>0</v>
      </c>
      <c r="H342" s="224" cm="1">
        <f t="array" ref="H342">$H$2</f>
        <v>0</v>
      </c>
      <c r="I342" s="225" cm="1">
        <f t="array" ref="I342">G342+G342*H342%</f>
        <v>0</v>
      </c>
      <c r="J342" s="226" cm="1">
        <f t="array" ref="J342">IF(OR($J$2="",$J$2=0),0,I342/$J$2)</f>
        <v>0</v>
      </c>
      <c r="K342" s="205"/>
      <c r="L342" s="192"/>
      <c r="M342" s="192"/>
      <c r="N342" s="27"/>
      <c r="O342" s="27"/>
      <c r="P342" s="27"/>
      <c r="Q342" s="27"/>
      <c r="R342" s="27"/>
      <c r="S342" s="27"/>
      <c r="T342" s="27"/>
      <c r="U342" s="27"/>
      <c r="V342" s="27"/>
      <c r="W342" s="27"/>
      <c r="X342" s="27"/>
      <c r="Y342" s="27"/>
      <c r="Z342" s="93"/>
    </row>
    <row r="343" ht="18" customHeight="1">
      <c r="A343" s="184"/>
      <c r="B343" t="s" s="218">
        <v>450</v>
      </c>
      <c r="C343" t="s" s="219">
        <v>450</v>
      </c>
      <c r="D343" s="220">
        <v>1</v>
      </c>
      <c r="E343" s="221">
        <v>1</v>
      </c>
      <c r="F343" s="272"/>
      <c r="G343" s="273" cm="1">
        <f t="array" ref="G343">D343*E343*F343</f>
        <v>0</v>
      </c>
      <c r="H343" s="224" cm="1">
        <f t="array" ref="H343">$H$2</f>
        <v>0</v>
      </c>
      <c r="I343" s="225" cm="1">
        <f t="array" ref="I343">G343+G343*H343%</f>
        <v>0</v>
      </c>
      <c r="J343" s="226" cm="1">
        <f t="array" ref="J343">IF(OR($J$2="",$J$2=0),0,I343/$J$2)</f>
        <v>0</v>
      </c>
      <c r="K343" s="205"/>
      <c r="L343" s="192"/>
      <c r="M343" s="192"/>
      <c r="N343" s="27"/>
      <c r="O343" s="27"/>
      <c r="P343" s="27"/>
      <c r="Q343" s="27"/>
      <c r="R343" s="27"/>
      <c r="S343" s="27"/>
      <c r="T343" s="27"/>
      <c r="U343" s="27"/>
      <c r="V343" s="27"/>
      <c r="W343" s="27"/>
      <c r="X343" s="27"/>
      <c r="Y343" s="27"/>
      <c r="Z343" s="93"/>
    </row>
    <row r="344" ht="18" customHeight="1">
      <c r="A344" s="184"/>
      <c r="B344" t="s" s="218">
        <v>451</v>
      </c>
      <c r="C344" t="s" s="219">
        <v>452</v>
      </c>
      <c r="D344" s="220">
        <v>1</v>
      </c>
      <c r="E344" s="221">
        <v>1</v>
      </c>
      <c r="F344" s="272"/>
      <c r="G344" s="273" cm="1">
        <f t="array" ref="G344">D344*E344*F344</f>
        <v>0</v>
      </c>
      <c r="H344" s="224" cm="1">
        <f t="array" ref="H344">$H$2</f>
        <v>0</v>
      </c>
      <c r="I344" s="225" cm="1">
        <f t="array" ref="I344">G344+G344*H344%</f>
        <v>0</v>
      </c>
      <c r="J344" s="226" cm="1">
        <f t="array" ref="J344">IF(OR($J$2="",$J$2=0),0,I344/$J$2)</f>
        <v>0</v>
      </c>
      <c r="K344" s="205"/>
      <c r="L344" s="192"/>
      <c r="M344" s="192"/>
      <c r="N344" s="27"/>
      <c r="O344" s="27"/>
      <c r="P344" s="27"/>
      <c r="Q344" s="27"/>
      <c r="R344" s="27"/>
      <c r="S344" s="27"/>
      <c r="T344" s="27"/>
      <c r="U344" s="27"/>
      <c r="V344" s="27"/>
      <c r="W344" s="27"/>
      <c r="X344" s="27"/>
      <c r="Y344" s="27"/>
      <c r="Z344" s="93"/>
    </row>
    <row r="345" ht="18" customHeight="1">
      <c r="A345" s="184"/>
      <c r="B345" t="s" s="218">
        <v>453</v>
      </c>
      <c r="C345" t="s" s="219">
        <v>453</v>
      </c>
      <c r="D345" s="220">
        <v>1</v>
      </c>
      <c r="E345" s="221">
        <v>1</v>
      </c>
      <c r="F345" s="272"/>
      <c r="G345" s="273" cm="1">
        <f t="array" ref="G345">D345*E345*F345</f>
        <v>0</v>
      </c>
      <c r="H345" s="224" cm="1">
        <f t="array" ref="H345">$H$2</f>
        <v>0</v>
      </c>
      <c r="I345" s="225" cm="1">
        <f t="array" ref="I345">G345+G345*H345%</f>
        <v>0</v>
      </c>
      <c r="J345" s="226" cm="1">
        <f t="array" ref="J345">IF(OR($J$2="",$J$2=0),0,I345/$J$2)</f>
        <v>0</v>
      </c>
      <c r="K345" s="205"/>
      <c r="L345" s="192"/>
      <c r="M345" s="192"/>
      <c r="N345" s="27"/>
      <c r="O345" s="27"/>
      <c r="P345" s="27"/>
      <c r="Q345" s="27"/>
      <c r="R345" s="27"/>
      <c r="S345" s="27"/>
      <c r="T345" s="27"/>
      <c r="U345" s="27"/>
      <c r="V345" s="27"/>
      <c r="W345" s="27"/>
      <c r="X345" s="27"/>
      <c r="Y345" s="27"/>
      <c r="Z345" s="93"/>
    </row>
    <row r="346" ht="18" customHeight="1">
      <c r="A346" s="184"/>
      <c r="B346" t="s" s="218">
        <v>454</v>
      </c>
      <c r="C346" t="s" s="219">
        <v>455</v>
      </c>
      <c r="D346" s="220">
        <v>1</v>
      </c>
      <c r="E346" s="221">
        <v>1</v>
      </c>
      <c r="F346" s="272"/>
      <c r="G346" s="273" cm="1">
        <f t="array" ref="G346">D346*E346*F346</f>
        <v>0</v>
      </c>
      <c r="H346" s="224" cm="1">
        <f t="array" ref="H346">$H$2</f>
        <v>0</v>
      </c>
      <c r="I346" s="225" cm="1">
        <f t="array" ref="I346">G346+G346*H346%</f>
        <v>0</v>
      </c>
      <c r="J346" s="226" cm="1">
        <f t="array" ref="J346">IF(OR($J$2="",$J$2=0),0,I346/$J$2)</f>
        <v>0</v>
      </c>
      <c r="K346" s="205"/>
      <c r="L346" s="192"/>
      <c r="M346" s="192"/>
      <c r="N346" s="27"/>
      <c r="O346" s="27"/>
      <c r="P346" s="27"/>
      <c r="Q346" s="27"/>
      <c r="R346" s="27"/>
      <c r="S346" s="27"/>
      <c r="T346" s="27"/>
      <c r="U346" s="27"/>
      <c r="V346" s="27"/>
      <c r="W346" s="27"/>
      <c r="X346" s="27"/>
      <c r="Y346" s="27"/>
      <c r="Z346" s="93"/>
    </row>
    <row r="347" ht="18" customHeight="1">
      <c r="A347" s="184"/>
      <c r="B347" t="s" s="227">
        <v>456</v>
      </c>
      <c r="C347" t="s" s="228">
        <v>457</v>
      </c>
      <c r="D347" s="229">
        <v>1</v>
      </c>
      <c r="E347" s="230">
        <v>1</v>
      </c>
      <c r="F347" s="283"/>
      <c r="G347" s="284" cm="1">
        <f t="array" ref="G347">D347*E347*F347</f>
        <v>0</v>
      </c>
      <c r="H347" s="233" cm="1">
        <f t="array" ref="H347">$H$2</f>
        <v>0</v>
      </c>
      <c r="I347" s="234" cm="1">
        <f t="array" ref="I347">G347+G347*H347%</f>
        <v>0</v>
      </c>
      <c r="J347" s="235" cm="1">
        <f t="array" ref="J347">IF(OR($J$2="",$J$2=0),0,I347/$J$2)</f>
        <v>0</v>
      </c>
      <c r="K347" s="205"/>
      <c r="L347" s="192"/>
      <c r="M347" s="192"/>
      <c r="N347" s="27"/>
      <c r="O347" s="27"/>
      <c r="P347" s="27"/>
      <c r="Q347" s="27"/>
      <c r="R347" s="27"/>
      <c r="S347" s="27"/>
      <c r="T347" s="27"/>
      <c r="U347" s="27"/>
      <c r="V347" s="27"/>
      <c r="W347" s="27"/>
      <c r="X347" s="27"/>
      <c r="Y347" s="27"/>
      <c r="Z347" s="93"/>
    </row>
    <row r="348" ht="8" customHeight="1">
      <c r="A348" s="184"/>
      <c r="B348" s="435"/>
      <c r="C348" s="436"/>
      <c r="D348" s="238"/>
      <c r="E348" s="238"/>
      <c r="F348" s="239"/>
      <c r="G348" s="240"/>
      <c r="H348" s="241"/>
      <c r="I348" s="242"/>
      <c r="J348" s="243"/>
      <c r="K348" s="205"/>
      <c r="L348" s="192"/>
      <c r="M348" s="192"/>
      <c r="N348" s="27"/>
      <c r="O348" s="27"/>
      <c r="P348" s="27"/>
      <c r="Q348" s="27"/>
      <c r="R348" s="27"/>
      <c r="S348" s="27"/>
      <c r="T348" s="27"/>
      <c r="U348" s="27"/>
      <c r="V348" s="27"/>
      <c r="W348" s="27"/>
      <c r="X348" s="27"/>
      <c r="Y348" s="27"/>
      <c r="Z348" s="93"/>
    </row>
    <row r="349" ht="15.75" customHeight="1">
      <c r="A349" s="193"/>
      <c r="B349" s="244"/>
      <c r="C349" s="244"/>
      <c r="D349" s="400"/>
      <c r="E349" s="452"/>
      <c r="F349" s="402"/>
      <c r="G349" s="249"/>
      <c r="H349" s="250"/>
      <c r="I349" s="433"/>
      <c r="J349" s="252"/>
      <c r="K349" s="195"/>
      <c r="L349" s="192"/>
      <c r="M349" s="192"/>
      <c r="N349" s="27"/>
      <c r="O349" s="27"/>
      <c r="P349" s="27"/>
      <c r="Q349" s="27"/>
      <c r="R349" s="27"/>
      <c r="S349" s="27"/>
      <c r="T349" s="27"/>
      <c r="U349" s="27"/>
      <c r="V349" s="27"/>
      <c r="W349" s="27"/>
      <c r="X349" s="27"/>
      <c r="Y349" s="27"/>
      <c r="Z349" s="93"/>
    </row>
    <row r="350" ht="21" customHeight="1">
      <c r="A350" s="446"/>
      <c r="B350" t="s" s="15">
        <v>458</v>
      </c>
      <c r="C350" s="425"/>
      <c r="D350" s="426"/>
      <c r="E350" s="427"/>
      <c r="F350" s="428"/>
      <c r="G350" s="429"/>
      <c r="H350" s="430"/>
      <c r="I350" s="425"/>
      <c r="J350" s="431"/>
      <c r="K350" s="447"/>
      <c r="L350" s="448"/>
      <c r="M350" s="448"/>
      <c r="N350" s="449"/>
      <c r="O350" s="449"/>
      <c r="P350" s="449"/>
      <c r="Q350" s="449"/>
      <c r="R350" s="449"/>
      <c r="S350" s="449"/>
      <c r="T350" s="449"/>
      <c r="U350" s="449"/>
      <c r="V350" s="449"/>
      <c r="W350" s="449"/>
      <c r="X350" s="449"/>
      <c r="Y350" s="449"/>
      <c r="Z350" s="450"/>
    </row>
    <row r="351" ht="18" customHeight="1">
      <c r="A351" s="184"/>
      <c r="B351" t="s" s="208">
        <v>459</v>
      </c>
      <c r="C351" t="s" s="209">
        <v>460</v>
      </c>
      <c r="D351" s="210">
        <v>1</v>
      </c>
      <c r="E351" s="261">
        <v>1</v>
      </c>
      <c r="F351" s="270"/>
      <c r="G351" s="271" cm="1">
        <f t="array" ref="G351">D351*E351*F351</f>
        <v>0</v>
      </c>
      <c r="H351" s="214" cm="1">
        <f t="array" ref="H351">$H$2</f>
        <v>0</v>
      </c>
      <c r="I351" s="215" cm="1">
        <f t="array" ref="I351">G351+G351*H351%</f>
        <v>0</v>
      </c>
      <c r="J351" s="216" cm="1">
        <f t="array" ref="J351">IF(OR($J$2="",$J$2=0),0,I351/$J$2)</f>
        <v>0</v>
      </c>
      <c r="K351" s="205"/>
      <c r="L351" s="192"/>
      <c r="M351" s="192"/>
      <c r="N351" s="27"/>
      <c r="O351" s="27"/>
      <c r="P351" s="27"/>
      <c r="Q351" s="27"/>
      <c r="R351" s="27"/>
      <c r="S351" s="27"/>
      <c r="T351" s="27"/>
      <c r="U351" s="27"/>
      <c r="V351" s="27"/>
      <c r="W351" s="27"/>
      <c r="X351" s="27"/>
      <c r="Y351" s="27"/>
      <c r="Z351" s="93"/>
    </row>
    <row r="352" ht="18" customHeight="1">
      <c r="A352" s="184"/>
      <c r="B352" t="s" s="218">
        <v>461</v>
      </c>
      <c r="C352" t="s" s="219">
        <v>462</v>
      </c>
      <c r="D352" s="220">
        <v>1</v>
      </c>
      <c r="E352" s="221">
        <v>1</v>
      </c>
      <c r="F352" s="272"/>
      <c r="G352" s="273" cm="1">
        <f t="array" ref="G352">D352*E352*F352</f>
        <v>0</v>
      </c>
      <c r="H352" s="224" cm="1">
        <f t="array" ref="H352">$H$2</f>
        <v>0</v>
      </c>
      <c r="I352" s="225" cm="1">
        <f t="array" ref="I352">G352+G352*H352%</f>
        <v>0</v>
      </c>
      <c r="J352" s="226" cm="1">
        <f t="array" ref="J352">IF(OR($J$2="",$J$2=0),0,I352/$J$2)</f>
        <v>0</v>
      </c>
      <c r="K352" s="205"/>
      <c r="L352" s="192"/>
      <c r="M352" s="192"/>
      <c r="N352" s="27"/>
      <c r="O352" s="27"/>
      <c r="P352" s="27"/>
      <c r="Q352" s="27"/>
      <c r="R352" s="27"/>
      <c r="S352" s="27"/>
      <c r="T352" s="27"/>
      <c r="U352" s="27"/>
      <c r="V352" s="27"/>
      <c r="W352" s="27"/>
      <c r="X352" s="27"/>
      <c r="Y352" s="27"/>
      <c r="Z352" s="93"/>
    </row>
    <row r="353" ht="18" customHeight="1">
      <c r="A353" s="184"/>
      <c r="B353" t="s" s="218">
        <v>463</v>
      </c>
      <c r="C353" t="s" s="219">
        <v>464</v>
      </c>
      <c r="D353" s="220">
        <v>1</v>
      </c>
      <c r="E353" s="221">
        <v>1</v>
      </c>
      <c r="F353" s="272"/>
      <c r="G353" s="273" cm="1">
        <f t="array" ref="G353">D353*E353*F353</f>
        <v>0</v>
      </c>
      <c r="H353" s="224" cm="1">
        <f t="array" ref="H353">$H$2</f>
        <v>0</v>
      </c>
      <c r="I353" s="225" cm="1">
        <f t="array" ref="I353">G353+G353*H353%</f>
        <v>0</v>
      </c>
      <c r="J353" s="226" cm="1">
        <f t="array" ref="J353">IF(OR($J$2="",$J$2=0),0,I353/$J$2)</f>
        <v>0</v>
      </c>
      <c r="K353" s="205"/>
      <c r="L353" s="192"/>
      <c r="M353" s="192"/>
      <c r="N353" s="27"/>
      <c r="O353" s="27"/>
      <c r="P353" s="27"/>
      <c r="Q353" s="27"/>
      <c r="R353" s="27"/>
      <c r="S353" s="27"/>
      <c r="T353" s="27"/>
      <c r="U353" s="27"/>
      <c r="V353" s="27"/>
      <c r="W353" s="27"/>
      <c r="X353" s="27"/>
      <c r="Y353" s="27"/>
      <c r="Z353" s="93"/>
    </row>
    <row r="354" ht="18" customHeight="1">
      <c r="A354" s="184"/>
      <c r="B354" t="s" s="227">
        <v>465</v>
      </c>
      <c r="C354" t="s" s="228">
        <v>466</v>
      </c>
      <c r="D354" s="229">
        <v>1</v>
      </c>
      <c r="E354" s="230">
        <v>1</v>
      </c>
      <c r="F354" s="283"/>
      <c r="G354" s="284" cm="1">
        <f t="array" ref="G354">D354*E354*F354</f>
        <v>0</v>
      </c>
      <c r="H354" s="233" cm="1">
        <f t="array" ref="H354">$H$2</f>
        <v>0</v>
      </c>
      <c r="I354" s="234" cm="1">
        <f t="array" ref="I354">G354+G354*H354%</f>
        <v>0</v>
      </c>
      <c r="J354" s="235" cm="1">
        <f t="array" ref="J354">IF(OR($J$2="",$J$2=0),0,I354/$J$2)</f>
        <v>0</v>
      </c>
      <c r="K354" s="205"/>
      <c r="L354" s="192"/>
      <c r="M354" s="192"/>
      <c r="N354" s="27"/>
      <c r="O354" s="27"/>
      <c r="P354" s="27"/>
      <c r="Q354" s="27"/>
      <c r="R354" s="27"/>
      <c r="S354" s="27"/>
      <c r="T354" s="27"/>
      <c r="U354" s="27"/>
      <c r="V354" s="27"/>
      <c r="W354" s="27"/>
      <c r="X354" s="27"/>
      <c r="Y354" s="27"/>
      <c r="Z354" s="93"/>
    </row>
    <row r="355" ht="8" customHeight="1">
      <c r="A355" s="184"/>
      <c r="B355" s="435"/>
      <c r="C355" s="436"/>
      <c r="D355" s="238"/>
      <c r="E355" s="238"/>
      <c r="F355" s="239"/>
      <c r="G355" s="240"/>
      <c r="H355" s="241"/>
      <c r="I355" s="242"/>
      <c r="J355" s="243"/>
      <c r="K355" s="205"/>
      <c r="L355" s="192"/>
      <c r="M355" s="192"/>
      <c r="N355" s="27"/>
      <c r="O355" s="27"/>
      <c r="P355" s="27"/>
      <c r="Q355" s="27"/>
      <c r="R355" s="27"/>
      <c r="S355" s="27"/>
      <c r="T355" s="27"/>
      <c r="U355" s="27"/>
      <c r="V355" s="27"/>
      <c r="W355" s="27"/>
      <c r="X355" s="27"/>
      <c r="Y355" s="27"/>
      <c r="Z355" s="93"/>
    </row>
    <row r="356" ht="15.75" customHeight="1">
      <c r="A356" s="193"/>
      <c r="B356" s="244"/>
      <c r="C356" s="244"/>
      <c r="D356" s="269"/>
      <c r="E356" s="247"/>
      <c r="F356" s="248"/>
      <c r="G356" s="249"/>
      <c r="H356" s="250"/>
      <c r="I356" s="251"/>
      <c r="J356" s="252"/>
      <c r="K356" s="195"/>
      <c r="L356" s="192"/>
      <c r="M356" s="192"/>
      <c r="N356" s="27"/>
      <c r="O356" s="27"/>
      <c r="P356" s="27"/>
      <c r="Q356" s="27"/>
      <c r="R356" s="27"/>
      <c r="S356" s="27"/>
      <c r="T356" s="27"/>
      <c r="U356" s="27"/>
      <c r="V356" s="27"/>
      <c r="W356" s="27"/>
      <c r="X356" s="27"/>
      <c r="Y356" s="27"/>
      <c r="Z356" s="93"/>
    </row>
    <row r="357" ht="21" customHeight="1">
      <c r="A357" s="446"/>
      <c r="B357" t="s" s="15">
        <v>467</v>
      </c>
      <c r="C357" s="425"/>
      <c r="D357" s="426"/>
      <c r="E357" s="427"/>
      <c r="F357" s="428"/>
      <c r="G357" s="429"/>
      <c r="H357" s="430"/>
      <c r="I357" s="425"/>
      <c r="J357" s="431"/>
      <c r="K357" s="447"/>
      <c r="L357" s="448"/>
      <c r="M357" s="448"/>
      <c r="N357" s="449"/>
      <c r="O357" s="449"/>
      <c r="P357" s="449"/>
      <c r="Q357" s="449"/>
      <c r="R357" s="449"/>
      <c r="S357" s="449"/>
      <c r="T357" s="449"/>
      <c r="U357" s="449"/>
      <c r="V357" s="449"/>
      <c r="W357" s="449"/>
      <c r="X357" s="449"/>
      <c r="Y357" s="449"/>
      <c r="Z357" s="450"/>
    </row>
    <row r="358" ht="18" customHeight="1">
      <c r="A358" s="184"/>
      <c r="B358" t="s" s="208">
        <v>468</v>
      </c>
      <c r="C358" t="s" s="209">
        <v>469</v>
      </c>
      <c r="D358" s="210">
        <v>1</v>
      </c>
      <c r="E358" s="261">
        <v>1</v>
      </c>
      <c r="F358" s="270"/>
      <c r="G358" s="271" cm="1">
        <f t="array" ref="G358">D358*E358*F358</f>
        <v>0</v>
      </c>
      <c r="H358" s="214" cm="1">
        <f t="array" ref="H358">$H$2</f>
        <v>0</v>
      </c>
      <c r="I358" s="215" cm="1">
        <f t="array" ref="I358">G358+G358*H358%</f>
        <v>0</v>
      </c>
      <c r="J358" s="216" cm="1">
        <f t="array" ref="J358">IF(OR($J$2="",$J$2=0),0,I358/$J$2)</f>
        <v>0</v>
      </c>
      <c r="K358" s="205"/>
      <c r="L358" s="192"/>
      <c r="M358" s="192"/>
      <c r="N358" s="27"/>
      <c r="O358" s="27"/>
      <c r="P358" s="27"/>
      <c r="Q358" s="27"/>
      <c r="R358" s="27"/>
      <c r="S358" s="27"/>
      <c r="T358" s="27"/>
      <c r="U358" s="27"/>
      <c r="V358" s="27"/>
      <c r="W358" s="27"/>
      <c r="X358" s="27"/>
      <c r="Y358" s="27"/>
      <c r="Z358" s="93"/>
    </row>
    <row r="359" ht="18" customHeight="1">
      <c r="A359" s="184"/>
      <c r="B359" t="s" s="218">
        <v>136</v>
      </c>
      <c r="C359" t="s" s="219">
        <v>136</v>
      </c>
      <c r="D359" s="220" cm="1">
        <f t="array" ref="D359">$F$2</f>
        <v>0</v>
      </c>
      <c r="E359" s="221">
        <v>1</v>
      </c>
      <c r="F359" s="272"/>
      <c r="G359" s="273" cm="1">
        <f t="array" ref="G359">D359*E359*F359</f>
        <v>0</v>
      </c>
      <c r="H359" s="224" cm="1">
        <f t="array" ref="H359">$H$2</f>
        <v>0</v>
      </c>
      <c r="I359" s="225" cm="1">
        <f t="array" ref="I359">G359+G359*H359%</f>
        <v>0</v>
      </c>
      <c r="J359" s="226" cm="1">
        <f t="array" ref="J359">IF(OR($J$2="",$J$2=0),0,I359/$J$2)</f>
        <v>0</v>
      </c>
      <c r="K359" s="205"/>
      <c r="L359" s="192"/>
      <c r="M359" s="192"/>
      <c r="N359" s="27"/>
      <c r="O359" s="27"/>
      <c r="P359" s="27"/>
      <c r="Q359" s="27"/>
      <c r="R359" s="27"/>
      <c r="S359" s="27"/>
      <c r="T359" s="27"/>
      <c r="U359" s="27"/>
      <c r="V359" s="27"/>
      <c r="W359" s="27"/>
      <c r="X359" s="27"/>
      <c r="Y359" s="27"/>
      <c r="Z359" s="93"/>
    </row>
    <row r="360" ht="18" customHeight="1">
      <c r="A360" s="184"/>
      <c r="B360" t="s" s="218">
        <v>470</v>
      </c>
      <c r="C360" t="s" s="219">
        <v>471</v>
      </c>
      <c r="D360" s="220">
        <v>1</v>
      </c>
      <c r="E360" s="221">
        <v>1</v>
      </c>
      <c r="F360" s="272"/>
      <c r="G360" s="273" cm="1">
        <f t="array" ref="G360">D360*E360*F360</f>
        <v>0</v>
      </c>
      <c r="H360" s="224" cm="1">
        <f t="array" ref="H360">$H$2</f>
        <v>0</v>
      </c>
      <c r="I360" s="225" cm="1">
        <f t="array" ref="I360">G360+G360*H360%</f>
        <v>0</v>
      </c>
      <c r="J360" s="226" cm="1">
        <f t="array" ref="J360">IF(OR($J$2="",$J$2=0),0,I360/$J$2)</f>
        <v>0</v>
      </c>
      <c r="K360" s="205"/>
      <c r="L360" s="192"/>
      <c r="M360" s="192"/>
      <c r="N360" s="27"/>
      <c r="O360" s="27"/>
      <c r="P360" s="27"/>
      <c r="Q360" s="27"/>
      <c r="R360" s="27"/>
      <c r="S360" s="27"/>
      <c r="T360" s="27"/>
      <c r="U360" s="27"/>
      <c r="V360" s="27"/>
      <c r="W360" s="27"/>
      <c r="X360" s="27"/>
      <c r="Y360" s="27"/>
      <c r="Z360" s="93"/>
    </row>
    <row r="361" ht="18" customHeight="1">
      <c r="A361" s="184"/>
      <c r="B361" t="s" s="218">
        <v>136</v>
      </c>
      <c r="C361" t="s" s="219">
        <v>136</v>
      </c>
      <c r="D361" s="220" cm="1">
        <f t="array" ref="D361">$F$2</f>
        <v>0</v>
      </c>
      <c r="E361" s="221">
        <v>1</v>
      </c>
      <c r="F361" s="272"/>
      <c r="G361" s="273" cm="1">
        <f t="array" ref="G361">D361*E361*F361</f>
        <v>0</v>
      </c>
      <c r="H361" s="224" cm="1">
        <f t="array" ref="H361">$H$2</f>
        <v>0</v>
      </c>
      <c r="I361" s="225" cm="1">
        <f t="array" ref="I361">G361+G361*H361%</f>
        <v>0</v>
      </c>
      <c r="J361" s="226" cm="1">
        <f t="array" ref="J361">IF(OR($J$2="",$J$2=0),0,I361/$J$2)</f>
        <v>0</v>
      </c>
      <c r="K361" s="205"/>
      <c r="L361" s="192"/>
      <c r="M361" s="192"/>
      <c r="N361" s="27"/>
      <c r="O361" s="27"/>
      <c r="P361" s="27"/>
      <c r="Q361" s="27"/>
      <c r="R361" s="27"/>
      <c r="S361" s="27"/>
      <c r="T361" s="27"/>
      <c r="U361" s="27"/>
      <c r="V361" s="27"/>
      <c r="W361" s="27"/>
      <c r="X361" s="27"/>
      <c r="Y361" s="27"/>
      <c r="Z361" s="93"/>
    </row>
    <row r="362" ht="18" customHeight="1">
      <c r="A362" s="184"/>
      <c r="B362" t="s" s="218">
        <v>472</v>
      </c>
      <c r="C362" t="s" s="219">
        <v>473</v>
      </c>
      <c r="D362" s="220">
        <v>1</v>
      </c>
      <c r="E362" s="221">
        <v>1</v>
      </c>
      <c r="F362" s="272"/>
      <c r="G362" s="273" cm="1">
        <f t="array" ref="G362">D362*E362*F362</f>
        <v>0</v>
      </c>
      <c r="H362" s="224" cm="1">
        <f t="array" ref="H362">$H$2</f>
        <v>0</v>
      </c>
      <c r="I362" s="225" cm="1">
        <f t="array" ref="I362">G362+G362*H362%</f>
        <v>0</v>
      </c>
      <c r="J362" s="226" cm="1">
        <f t="array" ref="J362">IF(OR($J$2="",$J$2=0),0,I362/$J$2)</f>
        <v>0</v>
      </c>
      <c r="K362" s="205"/>
      <c r="L362" s="192"/>
      <c r="M362" s="192"/>
      <c r="N362" s="27"/>
      <c r="O362" s="27"/>
      <c r="P362" s="27"/>
      <c r="Q362" s="27"/>
      <c r="R362" s="27"/>
      <c r="S362" s="27"/>
      <c r="T362" s="27"/>
      <c r="U362" s="27"/>
      <c r="V362" s="27"/>
      <c r="W362" s="27"/>
      <c r="X362" s="27"/>
      <c r="Y362" s="27"/>
      <c r="Z362" s="93"/>
    </row>
    <row r="363" ht="18" customHeight="1">
      <c r="A363" s="184"/>
      <c r="B363" t="s" s="218">
        <v>136</v>
      </c>
      <c r="C363" t="s" s="219">
        <v>136</v>
      </c>
      <c r="D363" s="220" cm="1">
        <f t="array" ref="D363">$F$2</f>
        <v>0</v>
      </c>
      <c r="E363" s="221">
        <v>1</v>
      </c>
      <c r="F363" s="272"/>
      <c r="G363" s="273" cm="1">
        <f t="array" ref="G363">D363*E363*F363</f>
        <v>0</v>
      </c>
      <c r="H363" s="224" cm="1">
        <f t="array" ref="H363">$H$2</f>
        <v>0</v>
      </c>
      <c r="I363" s="225" cm="1">
        <f t="array" ref="I363">G363+G363*H363%</f>
        <v>0</v>
      </c>
      <c r="J363" s="226" cm="1">
        <f t="array" ref="J363">IF(OR($J$2="",$J$2=0),0,I363/$J$2)</f>
        <v>0</v>
      </c>
      <c r="K363" s="205"/>
      <c r="L363" s="192"/>
      <c r="M363" s="192"/>
      <c r="N363" s="27"/>
      <c r="O363" s="27"/>
      <c r="P363" s="27"/>
      <c r="Q363" s="27"/>
      <c r="R363" s="27"/>
      <c r="S363" s="27"/>
      <c r="T363" s="27"/>
      <c r="U363" s="27"/>
      <c r="V363" s="27"/>
      <c r="W363" s="27"/>
      <c r="X363" s="27"/>
      <c r="Y363" s="27"/>
      <c r="Z363" s="93"/>
    </row>
    <row r="364" ht="18" customHeight="1">
      <c r="A364" s="184"/>
      <c r="B364" t="s" s="218">
        <v>474</v>
      </c>
      <c r="C364" t="s" s="219">
        <v>475</v>
      </c>
      <c r="D364" s="220">
        <v>1</v>
      </c>
      <c r="E364" s="221">
        <v>1</v>
      </c>
      <c r="F364" s="272"/>
      <c r="G364" s="273" cm="1">
        <f t="array" ref="G364">D364*E364*F364</f>
        <v>0</v>
      </c>
      <c r="H364" s="224" cm="1">
        <f t="array" ref="H364">$H$2</f>
        <v>0</v>
      </c>
      <c r="I364" s="225" cm="1">
        <f t="array" ref="I364">G364+G364*H364%</f>
        <v>0</v>
      </c>
      <c r="J364" s="226" cm="1">
        <f t="array" ref="J364">IF(OR($J$2="",$J$2=0),0,I364/$J$2)</f>
        <v>0</v>
      </c>
      <c r="K364" s="205"/>
      <c r="L364" s="192"/>
      <c r="M364" s="192"/>
      <c r="N364" s="27"/>
      <c r="O364" s="27"/>
      <c r="P364" s="27"/>
      <c r="Q364" s="27"/>
      <c r="R364" s="27"/>
      <c r="S364" s="27"/>
      <c r="T364" s="27"/>
      <c r="U364" s="27"/>
      <c r="V364" s="27"/>
      <c r="W364" s="27"/>
      <c r="X364" s="27"/>
      <c r="Y364" s="27"/>
      <c r="Z364" s="93"/>
    </row>
    <row r="365" ht="18" customHeight="1">
      <c r="A365" s="184"/>
      <c r="B365" t="s" s="218">
        <v>136</v>
      </c>
      <c r="C365" t="s" s="219">
        <v>136</v>
      </c>
      <c r="D365" s="220" cm="1">
        <f t="array" ref="D365">$F$2</f>
        <v>0</v>
      </c>
      <c r="E365" s="221">
        <v>1</v>
      </c>
      <c r="F365" s="272"/>
      <c r="G365" s="273" cm="1">
        <f t="array" ref="G365">D365*E365*F365</f>
        <v>0</v>
      </c>
      <c r="H365" s="224" cm="1">
        <f t="array" ref="H365">$H$2</f>
        <v>0</v>
      </c>
      <c r="I365" s="225" cm="1">
        <f t="array" ref="I365">G365+G365*H365%</f>
        <v>0</v>
      </c>
      <c r="J365" s="226" cm="1">
        <f t="array" ref="J365">IF(OR($J$2="",$J$2=0),0,I365/$J$2)</f>
        <v>0</v>
      </c>
      <c r="K365" s="205"/>
      <c r="L365" s="192"/>
      <c r="M365" s="192"/>
      <c r="N365" s="27"/>
      <c r="O365" s="27"/>
      <c r="P365" s="27"/>
      <c r="Q365" s="27"/>
      <c r="R365" s="27"/>
      <c r="S365" s="27"/>
      <c r="T365" s="27"/>
      <c r="U365" s="27"/>
      <c r="V365" s="27"/>
      <c r="W365" s="27"/>
      <c r="X365" s="27"/>
      <c r="Y365" s="27"/>
      <c r="Z365" s="93"/>
    </row>
    <row r="366" ht="18" customHeight="1">
      <c r="A366" s="184"/>
      <c r="B366" t="s" s="218">
        <v>476</v>
      </c>
      <c r="C366" t="s" s="219">
        <v>477</v>
      </c>
      <c r="D366" s="220">
        <v>1</v>
      </c>
      <c r="E366" s="221">
        <v>1</v>
      </c>
      <c r="F366" s="272"/>
      <c r="G366" s="273" cm="1">
        <f t="array" ref="G366">D366*E366*F366</f>
        <v>0</v>
      </c>
      <c r="H366" s="224" cm="1">
        <f t="array" ref="H366">$H$2</f>
        <v>0</v>
      </c>
      <c r="I366" s="225" cm="1">
        <f t="array" ref="I366">G366+G366*H366%</f>
        <v>0</v>
      </c>
      <c r="J366" s="226" cm="1">
        <f t="array" ref="J366">IF(OR($J$2="",$J$2=0),0,I366/$J$2)</f>
        <v>0</v>
      </c>
      <c r="K366" s="205"/>
      <c r="L366" s="192"/>
      <c r="M366" s="192"/>
      <c r="N366" s="27"/>
      <c r="O366" s="27"/>
      <c r="P366" s="27"/>
      <c r="Q366" s="27"/>
      <c r="R366" s="27"/>
      <c r="S366" s="27"/>
      <c r="T366" s="27"/>
      <c r="U366" s="27"/>
      <c r="V366" s="27"/>
      <c r="W366" s="27"/>
      <c r="X366" s="27"/>
      <c r="Y366" s="27"/>
      <c r="Z366" s="93"/>
    </row>
    <row r="367" ht="18" customHeight="1">
      <c r="A367" s="184"/>
      <c r="B367" t="s" s="218">
        <v>136</v>
      </c>
      <c r="C367" t="s" s="219">
        <v>136</v>
      </c>
      <c r="D367" s="220" cm="1">
        <f t="array" ref="D367">$F$2</f>
        <v>0</v>
      </c>
      <c r="E367" s="221">
        <v>1</v>
      </c>
      <c r="F367" s="272"/>
      <c r="G367" s="273" cm="1">
        <f t="array" ref="G367">D367*E367*F367</f>
        <v>0</v>
      </c>
      <c r="H367" s="224" cm="1">
        <f t="array" ref="H367">$H$2</f>
        <v>0</v>
      </c>
      <c r="I367" s="225" cm="1">
        <f t="array" ref="I367">G367+G367*H367%</f>
        <v>0</v>
      </c>
      <c r="J367" s="226" cm="1">
        <f t="array" ref="J367">IF(OR($J$2="",$J$2=0),0,I367/$J$2)</f>
        <v>0</v>
      </c>
      <c r="K367" s="205"/>
      <c r="L367" s="192"/>
      <c r="M367" s="192"/>
      <c r="N367" s="27"/>
      <c r="O367" s="27"/>
      <c r="P367" s="27"/>
      <c r="Q367" s="27"/>
      <c r="R367" s="27"/>
      <c r="S367" s="27"/>
      <c r="T367" s="27"/>
      <c r="U367" s="27"/>
      <c r="V367" s="27"/>
      <c r="W367" s="27"/>
      <c r="X367" s="27"/>
      <c r="Y367" s="27"/>
      <c r="Z367" s="93"/>
    </row>
    <row r="368" ht="18" customHeight="1">
      <c r="A368" s="184"/>
      <c r="B368" t="s" s="218">
        <v>478</v>
      </c>
      <c r="C368" t="s" s="219">
        <v>479</v>
      </c>
      <c r="D368" s="220">
        <v>1</v>
      </c>
      <c r="E368" s="221">
        <v>1</v>
      </c>
      <c r="F368" s="272"/>
      <c r="G368" s="273" cm="1">
        <f t="array" ref="G368">D368*E368*F368</f>
        <v>0</v>
      </c>
      <c r="H368" s="224" cm="1">
        <f t="array" ref="H368">$H$2</f>
        <v>0</v>
      </c>
      <c r="I368" s="225" cm="1">
        <f t="array" ref="I368">G368+G368*H368%</f>
        <v>0</v>
      </c>
      <c r="J368" s="226" cm="1">
        <f t="array" ref="J368">IF(OR($J$2="",$J$2=0),0,I368/$J$2)</f>
        <v>0</v>
      </c>
      <c r="K368" s="205"/>
      <c r="L368" s="192"/>
      <c r="M368" s="192"/>
      <c r="N368" s="27"/>
      <c r="O368" s="27"/>
      <c r="P368" s="27"/>
      <c r="Q368" s="27"/>
      <c r="R368" s="27"/>
      <c r="S368" s="27"/>
      <c r="T368" s="27"/>
      <c r="U368" s="27"/>
      <c r="V368" s="27"/>
      <c r="W368" s="27"/>
      <c r="X368" s="27"/>
      <c r="Y368" s="27"/>
      <c r="Z368" s="93"/>
    </row>
    <row r="369" ht="18" customHeight="1">
      <c r="A369" s="184"/>
      <c r="B369" t="s" s="218">
        <v>136</v>
      </c>
      <c r="C369" t="s" s="219">
        <v>136</v>
      </c>
      <c r="D369" s="220" cm="1">
        <f t="array" ref="D369">$F$2</f>
        <v>0</v>
      </c>
      <c r="E369" s="221">
        <v>1</v>
      </c>
      <c r="F369" s="272"/>
      <c r="G369" s="273" cm="1">
        <f t="array" ref="G369">D369*E369*F369</f>
        <v>0</v>
      </c>
      <c r="H369" s="224" cm="1">
        <f t="array" ref="H369">$H$2</f>
        <v>0</v>
      </c>
      <c r="I369" s="225" cm="1">
        <f t="array" ref="I369">G369+G369*H369%</f>
        <v>0</v>
      </c>
      <c r="J369" s="226" cm="1">
        <f t="array" ref="J369">IF(OR($J$2="",$J$2=0),0,I369/$J$2)</f>
        <v>0</v>
      </c>
      <c r="K369" s="205"/>
      <c r="L369" s="192"/>
      <c r="M369" s="192"/>
      <c r="N369" s="27"/>
      <c r="O369" s="27"/>
      <c r="P369" s="27"/>
      <c r="Q369" s="27"/>
      <c r="R369" s="27"/>
      <c r="S369" s="27"/>
      <c r="T369" s="27"/>
      <c r="U369" s="27"/>
      <c r="V369" s="27"/>
      <c r="W369" s="27"/>
      <c r="X369" s="27"/>
      <c r="Y369" s="27"/>
      <c r="Z369" s="93"/>
    </row>
    <row r="370" ht="18" customHeight="1">
      <c r="A370" s="184"/>
      <c r="B370" t="s" s="218">
        <v>480</v>
      </c>
      <c r="C370" t="s" s="219">
        <v>481</v>
      </c>
      <c r="D370" s="220">
        <v>1</v>
      </c>
      <c r="E370" s="221">
        <v>1</v>
      </c>
      <c r="F370" s="272"/>
      <c r="G370" s="273" cm="1">
        <f t="array" ref="G370">D370*E370*F370</f>
        <v>0</v>
      </c>
      <c r="H370" s="224" cm="1">
        <f t="array" ref="H370">$H$2</f>
        <v>0</v>
      </c>
      <c r="I370" s="225" cm="1">
        <f t="array" ref="I370">G370+G370*H370%</f>
        <v>0</v>
      </c>
      <c r="J370" s="226" cm="1">
        <f t="array" ref="J370">IF(OR($J$2="",$J$2=0),0,I370/$J$2)</f>
        <v>0</v>
      </c>
      <c r="K370" s="205"/>
      <c r="L370" s="192"/>
      <c r="M370" s="192"/>
      <c r="N370" s="27"/>
      <c r="O370" s="27"/>
      <c r="P370" s="27"/>
      <c r="Q370" s="27"/>
      <c r="R370" s="27"/>
      <c r="S370" s="27"/>
      <c r="T370" s="27"/>
      <c r="U370" s="27"/>
      <c r="V370" s="27"/>
      <c r="W370" s="27"/>
      <c r="X370" s="27"/>
      <c r="Y370" s="27"/>
      <c r="Z370" s="93"/>
    </row>
    <row r="371" ht="18" customHeight="1">
      <c r="A371" s="184"/>
      <c r="B371" t="s" s="218">
        <v>136</v>
      </c>
      <c r="C371" t="s" s="219">
        <v>136</v>
      </c>
      <c r="D371" s="220" cm="1">
        <f t="array" ref="D371">$F$2</f>
        <v>0</v>
      </c>
      <c r="E371" s="221">
        <v>1</v>
      </c>
      <c r="F371" s="272"/>
      <c r="G371" s="273" cm="1">
        <f t="array" ref="G371">D371*E371*F371</f>
        <v>0</v>
      </c>
      <c r="H371" s="224" cm="1">
        <f t="array" ref="H371">$H$2</f>
        <v>0</v>
      </c>
      <c r="I371" s="225" cm="1">
        <f t="array" ref="I371">G371+G371*H371%</f>
        <v>0</v>
      </c>
      <c r="J371" s="226" cm="1">
        <f t="array" ref="J371">IF(OR($J$2="",$J$2=0),0,I371/$J$2)</f>
        <v>0</v>
      </c>
      <c r="K371" s="205"/>
      <c r="L371" s="192"/>
      <c r="M371" s="192"/>
      <c r="N371" s="27"/>
      <c r="O371" s="27"/>
      <c r="P371" s="27"/>
      <c r="Q371" s="27"/>
      <c r="R371" s="27"/>
      <c r="S371" s="27"/>
      <c r="T371" s="27"/>
      <c r="U371" s="27"/>
      <c r="V371" s="27"/>
      <c r="W371" s="27"/>
      <c r="X371" s="27"/>
      <c r="Y371" s="27"/>
      <c r="Z371" s="93"/>
    </row>
    <row r="372" ht="18" customHeight="1">
      <c r="A372" s="184"/>
      <c r="B372" t="s" s="218">
        <v>482</v>
      </c>
      <c r="C372" t="s" s="219">
        <v>483</v>
      </c>
      <c r="D372" s="220">
        <v>1</v>
      </c>
      <c r="E372" s="221">
        <v>1</v>
      </c>
      <c r="F372" s="272"/>
      <c r="G372" s="273" cm="1">
        <f t="array" ref="G372">D372*E372*F372</f>
        <v>0</v>
      </c>
      <c r="H372" s="224" cm="1">
        <f t="array" ref="H372">$H$2</f>
        <v>0</v>
      </c>
      <c r="I372" s="225" cm="1">
        <f t="array" ref="I372">G372+G372*H372%</f>
        <v>0</v>
      </c>
      <c r="J372" s="226" cm="1">
        <f t="array" ref="J372">IF(OR($J$2="",$J$2=0),0,I372/$J$2)</f>
        <v>0</v>
      </c>
      <c r="K372" s="205"/>
      <c r="L372" s="192"/>
      <c r="M372" s="192"/>
      <c r="N372" s="27"/>
      <c r="O372" s="27"/>
      <c r="P372" s="27"/>
      <c r="Q372" s="27"/>
      <c r="R372" s="27"/>
      <c r="S372" s="27"/>
      <c r="T372" s="27"/>
      <c r="U372" s="27"/>
      <c r="V372" s="27"/>
      <c r="W372" s="27"/>
      <c r="X372" s="27"/>
      <c r="Y372" s="27"/>
      <c r="Z372" s="93"/>
    </row>
    <row r="373" ht="18" customHeight="1">
      <c r="A373" s="184"/>
      <c r="B373" t="s" s="218">
        <v>136</v>
      </c>
      <c r="C373" t="s" s="219">
        <v>136</v>
      </c>
      <c r="D373" s="220" cm="1">
        <f t="array" ref="D373">$F$2</f>
        <v>0</v>
      </c>
      <c r="E373" s="221">
        <v>1</v>
      </c>
      <c r="F373" s="272"/>
      <c r="G373" s="273" cm="1">
        <f t="array" ref="G373">D373*E373*F373</f>
        <v>0</v>
      </c>
      <c r="H373" s="224" cm="1">
        <f t="array" ref="H373">$H$2</f>
        <v>0</v>
      </c>
      <c r="I373" s="225" cm="1">
        <f t="array" ref="I373">G373+G373*H373%</f>
        <v>0</v>
      </c>
      <c r="J373" s="226" cm="1">
        <f t="array" ref="J373">IF(OR($J$2="",$J$2=0),0,I373/$J$2)</f>
        <v>0</v>
      </c>
      <c r="K373" s="205"/>
      <c r="L373" s="192"/>
      <c r="M373" s="192"/>
      <c r="N373" s="27"/>
      <c r="O373" s="27"/>
      <c r="P373" s="27"/>
      <c r="Q373" s="27"/>
      <c r="R373" s="27"/>
      <c r="S373" s="27"/>
      <c r="T373" s="27"/>
      <c r="U373" s="27"/>
      <c r="V373" s="27"/>
      <c r="W373" s="27"/>
      <c r="X373" s="27"/>
      <c r="Y373" s="27"/>
      <c r="Z373" s="93"/>
    </row>
    <row r="374" ht="17.25" customHeight="1">
      <c r="A374" s="184"/>
      <c r="B374" t="s" s="227">
        <v>484</v>
      </c>
      <c r="C374" t="s" s="228">
        <v>485</v>
      </c>
      <c r="D374" s="229">
        <v>1</v>
      </c>
      <c r="E374" s="230">
        <v>1</v>
      </c>
      <c r="F374" s="283"/>
      <c r="G374" s="284" cm="1">
        <f t="array" ref="G374">D374*E374*F374</f>
        <v>0</v>
      </c>
      <c r="H374" s="233" cm="1">
        <f t="array" ref="H374">$H$2</f>
        <v>0</v>
      </c>
      <c r="I374" s="234" cm="1">
        <f t="array" ref="I374">G374+G374*H374%</f>
        <v>0</v>
      </c>
      <c r="J374" s="235" cm="1">
        <f t="array" ref="J374">IF(OR($J$2="",$J$2=0),0,I374/$J$2)</f>
        <v>0</v>
      </c>
      <c r="K374" s="205"/>
      <c r="L374" s="192"/>
      <c r="M374" s="192"/>
      <c r="N374" s="27"/>
      <c r="O374" s="27"/>
      <c r="P374" s="27"/>
      <c r="Q374" s="27"/>
      <c r="R374" s="27"/>
      <c r="S374" s="27"/>
      <c r="T374" s="27"/>
      <c r="U374" s="27"/>
      <c r="V374" s="27"/>
      <c r="W374" s="27"/>
      <c r="X374" s="27"/>
      <c r="Y374" s="27"/>
      <c r="Z374" s="93"/>
    </row>
    <row r="375" ht="8" customHeight="1">
      <c r="A375" s="184"/>
      <c r="B375" s="435"/>
      <c r="C375" s="436"/>
      <c r="D375" s="238"/>
      <c r="E375" s="238"/>
      <c r="F375" s="239"/>
      <c r="G375" s="240"/>
      <c r="H375" s="241"/>
      <c r="I375" s="242"/>
      <c r="J375" s="243"/>
      <c r="K375" s="205"/>
      <c r="L375" s="192"/>
      <c r="M375" s="192"/>
      <c r="N375" s="27"/>
      <c r="O375" s="27"/>
      <c r="P375" s="27"/>
      <c r="Q375" s="27"/>
      <c r="R375" s="27"/>
      <c r="S375" s="27"/>
      <c r="T375" s="27"/>
      <c r="U375" s="27"/>
      <c r="V375" s="27"/>
      <c r="W375" s="27"/>
      <c r="X375" s="27"/>
      <c r="Y375" s="27"/>
      <c r="Z375" s="93"/>
    </row>
    <row r="376" ht="15.75" customHeight="1">
      <c r="A376" s="193"/>
      <c r="B376" s="244"/>
      <c r="C376" s="244"/>
      <c r="D376" s="269"/>
      <c r="E376" s="247"/>
      <c r="F376" s="248"/>
      <c r="G376" s="249"/>
      <c r="H376" s="250"/>
      <c r="I376" s="251"/>
      <c r="J376" s="252"/>
      <c r="K376" s="195"/>
      <c r="L376" s="192"/>
      <c r="M376" s="192"/>
      <c r="N376" s="27"/>
      <c r="O376" s="27"/>
      <c r="P376" s="27"/>
      <c r="Q376" s="27"/>
      <c r="R376" s="27"/>
      <c r="S376" s="27"/>
      <c r="T376" s="27"/>
      <c r="U376" s="27"/>
      <c r="V376" s="27"/>
      <c r="W376" s="27"/>
      <c r="X376" s="27"/>
      <c r="Y376" s="27"/>
      <c r="Z376" s="93"/>
    </row>
    <row r="377" ht="21" customHeight="1">
      <c r="A377" s="446"/>
      <c r="B377" t="s" s="15">
        <v>164</v>
      </c>
      <c r="C377" s="425"/>
      <c r="D377" s="426"/>
      <c r="E377" s="427"/>
      <c r="F377" s="428"/>
      <c r="G377" s="429"/>
      <c r="H377" s="430"/>
      <c r="I377" s="425"/>
      <c r="J377" s="431"/>
      <c r="K377" s="447"/>
      <c r="L377" s="448"/>
      <c r="M377" s="448"/>
      <c r="N377" s="449"/>
      <c r="O377" s="449"/>
      <c r="P377" s="449"/>
      <c r="Q377" s="449"/>
      <c r="R377" s="449"/>
      <c r="S377" s="449"/>
      <c r="T377" s="449"/>
      <c r="U377" s="449"/>
      <c r="V377" s="449"/>
      <c r="W377" s="449"/>
      <c r="X377" s="449"/>
      <c r="Y377" s="449"/>
      <c r="Z377" s="450"/>
    </row>
    <row r="378" ht="18" customHeight="1">
      <c r="A378" s="184"/>
      <c r="B378" t="s" s="208">
        <v>486</v>
      </c>
      <c r="C378" t="s" s="209">
        <v>487</v>
      </c>
      <c r="D378" s="210">
        <v>1</v>
      </c>
      <c r="E378" s="261">
        <v>1</v>
      </c>
      <c r="F378" s="270"/>
      <c r="G378" s="271" cm="1">
        <f t="array" ref="G378">D378*E378*F378</f>
        <v>0</v>
      </c>
      <c r="H378" s="214" cm="1">
        <f t="array" ref="H378">$H$2</f>
        <v>0</v>
      </c>
      <c r="I378" s="215" cm="1">
        <f t="array" ref="I378">G378+G378*H378%</f>
        <v>0</v>
      </c>
      <c r="J378" s="216" cm="1">
        <f t="array" ref="J378">IF(OR($J$2="",$J$2=0),0,I378/$J$2)</f>
        <v>0</v>
      </c>
      <c r="K378" s="205"/>
      <c r="L378" s="192"/>
      <c r="M378" s="192"/>
      <c r="N378" s="27"/>
      <c r="O378" s="27"/>
      <c r="P378" s="27"/>
      <c r="Q378" s="27"/>
      <c r="R378" s="27"/>
      <c r="S378" s="27"/>
      <c r="T378" s="27"/>
      <c r="U378" s="27"/>
      <c r="V378" s="27"/>
      <c r="W378" s="27"/>
      <c r="X378" s="27"/>
      <c r="Y378" s="27"/>
      <c r="Z378" s="93"/>
    </row>
    <row r="379" ht="18" customHeight="1">
      <c r="A379" s="184"/>
      <c r="B379" t="s" s="218">
        <v>488</v>
      </c>
      <c r="C379" t="s" s="219">
        <v>489</v>
      </c>
      <c r="D379" s="220">
        <v>1</v>
      </c>
      <c r="E379" s="221">
        <v>1</v>
      </c>
      <c r="F379" s="272"/>
      <c r="G379" s="273" cm="1">
        <f t="array" ref="G379">D379*E379*F379</f>
        <v>0</v>
      </c>
      <c r="H379" s="224" cm="1">
        <f t="array" ref="H379">$H$2</f>
        <v>0</v>
      </c>
      <c r="I379" s="225" cm="1">
        <f t="array" ref="I379">G379+G379*H379%</f>
        <v>0</v>
      </c>
      <c r="J379" s="226" cm="1">
        <f t="array" ref="J379">IF(OR($J$2="",$J$2=0),0,I379/$J$2)</f>
        <v>0</v>
      </c>
      <c r="K379" s="205"/>
      <c r="L379" s="192"/>
      <c r="M379" s="192"/>
      <c r="N379" s="27"/>
      <c r="O379" s="27"/>
      <c r="P379" s="27"/>
      <c r="Q379" s="27"/>
      <c r="R379" s="27"/>
      <c r="S379" s="27"/>
      <c r="T379" s="27"/>
      <c r="U379" s="27"/>
      <c r="V379" s="27"/>
      <c r="W379" s="27"/>
      <c r="X379" s="27"/>
      <c r="Y379" s="27"/>
      <c r="Z379" s="93"/>
    </row>
    <row r="380" ht="18" customHeight="1">
      <c r="A380" s="184"/>
      <c r="B380" t="s" s="218">
        <v>490</v>
      </c>
      <c r="C380" t="s" s="219">
        <v>491</v>
      </c>
      <c r="D380" s="220">
        <v>1</v>
      </c>
      <c r="E380" s="221">
        <v>1</v>
      </c>
      <c r="F380" s="272"/>
      <c r="G380" s="273" cm="1">
        <f t="array" ref="G380">D380*E380*F380</f>
        <v>0</v>
      </c>
      <c r="H380" s="224" cm="1">
        <f t="array" ref="H380">$H$2</f>
        <v>0</v>
      </c>
      <c r="I380" s="225" cm="1">
        <f t="array" ref="I380">G380+G380*H380%</f>
        <v>0</v>
      </c>
      <c r="J380" s="226" cm="1">
        <f t="array" ref="J380">IF(OR($J$2="",$J$2=0),0,I380/$J$2)</f>
        <v>0</v>
      </c>
      <c r="K380" s="205"/>
      <c r="L380" s="192"/>
      <c r="M380" s="192"/>
      <c r="N380" s="27"/>
      <c r="O380" s="27"/>
      <c r="P380" s="27"/>
      <c r="Q380" s="27"/>
      <c r="R380" s="27"/>
      <c r="S380" s="27"/>
      <c r="T380" s="27"/>
      <c r="U380" s="27"/>
      <c r="V380" s="27"/>
      <c r="W380" s="27"/>
      <c r="X380" s="27"/>
      <c r="Y380" s="27"/>
      <c r="Z380" s="93"/>
    </row>
    <row r="381" ht="18" customHeight="1">
      <c r="A381" s="184"/>
      <c r="B381" s="279"/>
      <c r="C381" s="280"/>
      <c r="D381" s="220">
        <v>1</v>
      </c>
      <c r="E381" s="221">
        <v>1</v>
      </c>
      <c r="F381" s="272"/>
      <c r="G381" s="273" cm="1">
        <f t="array" ref="G381">D381*E381*F381</f>
        <v>0</v>
      </c>
      <c r="H381" s="224" cm="1">
        <f t="array" ref="H381">$H$2</f>
        <v>0</v>
      </c>
      <c r="I381" s="225" cm="1">
        <f t="array" ref="I381">G381+G381*H381%</f>
        <v>0</v>
      </c>
      <c r="J381" s="226" cm="1">
        <f t="array" ref="J381">IF(OR($J$2="",$J$2=0),0,I381/$J$2)</f>
        <v>0</v>
      </c>
      <c r="K381" s="205"/>
      <c r="L381" s="192"/>
      <c r="M381" s="192"/>
      <c r="N381" s="27"/>
      <c r="O381" s="27"/>
      <c r="P381" s="27"/>
      <c r="Q381" s="27"/>
      <c r="R381" s="27"/>
      <c r="S381" s="27"/>
      <c r="T381" s="27"/>
      <c r="U381" s="27"/>
      <c r="V381" s="27"/>
      <c r="W381" s="27"/>
      <c r="X381" s="27"/>
      <c r="Y381" s="27"/>
      <c r="Z381" s="93"/>
    </row>
    <row r="382" ht="18" customHeight="1">
      <c r="A382" s="184"/>
      <c r="B382" s="279"/>
      <c r="C382" s="280"/>
      <c r="D382" s="220">
        <v>1</v>
      </c>
      <c r="E382" s="221">
        <v>1</v>
      </c>
      <c r="F382" s="272"/>
      <c r="G382" s="273" cm="1">
        <f t="array" ref="G382">D382*E382*F382</f>
        <v>0</v>
      </c>
      <c r="H382" s="224" cm="1">
        <f t="array" ref="H382">$H$2</f>
        <v>0</v>
      </c>
      <c r="I382" s="225" cm="1">
        <f t="array" ref="I382">G382+G382*H382%</f>
        <v>0</v>
      </c>
      <c r="J382" s="226" cm="1">
        <f t="array" ref="J382">IF(OR($J$2="",$J$2=0),0,I382/$J$2)</f>
        <v>0</v>
      </c>
      <c r="K382" s="205"/>
      <c r="L382" s="192"/>
      <c r="M382" s="192"/>
      <c r="N382" s="27"/>
      <c r="O382" s="27"/>
      <c r="P382" s="27"/>
      <c r="Q382" s="27"/>
      <c r="R382" s="27"/>
      <c r="S382" s="27"/>
      <c r="T382" s="27"/>
      <c r="U382" s="27"/>
      <c r="V382" s="27"/>
      <c r="W382" s="27"/>
      <c r="X382" s="27"/>
      <c r="Y382" s="27"/>
      <c r="Z382" s="93"/>
    </row>
    <row r="383" ht="18" customHeight="1">
      <c r="A383" s="184"/>
      <c r="B383" s="279"/>
      <c r="C383" s="280"/>
      <c r="D383" s="220">
        <v>1</v>
      </c>
      <c r="E383" s="221">
        <v>1</v>
      </c>
      <c r="F383" s="272"/>
      <c r="G383" s="273" cm="1">
        <f t="array" ref="G383">D383*E383*F383</f>
        <v>0</v>
      </c>
      <c r="H383" s="224" cm="1">
        <f t="array" ref="H383">$H$2</f>
        <v>0</v>
      </c>
      <c r="I383" s="225" cm="1">
        <f t="array" ref="I383">G383+G383*H383%</f>
        <v>0</v>
      </c>
      <c r="J383" s="226" cm="1">
        <f t="array" ref="J383">IF(OR($J$2="",$J$2=0),0,I383/$J$2)</f>
        <v>0</v>
      </c>
      <c r="K383" s="205"/>
      <c r="L383" s="192"/>
      <c r="M383" s="192"/>
      <c r="N383" s="27"/>
      <c r="O383" s="27"/>
      <c r="P383" s="27"/>
      <c r="Q383" s="27"/>
      <c r="R383" s="27"/>
      <c r="S383" s="27"/>
      <c r="T383" s="27"/>
      <c r="U383" s="27"/>
      <c r="V383" s="27"/>
      <c r="W383" s="27"/>
      <c r="X383" s="27"/>
      <c r="Y383" s="27"/>
      <c r="Z383" s="93"/>
    </row>
    <row r="384" ht="18" customHeight="1">
      <c r="A384" s="184"/>
      <c r="B384" s="281"/>
      <c r="C384" s="282"/>
      <c r="D384" s="229">
        <v>1</v>
      </c>
      <c r="E384" s="230">
        <v>1</v>
      </c>
      <c r="F384" s="283"/>
      <c r="G384" s="284" cm="1">
        <f t="array" ref="G384">D384*E384*F384</f>
        <v>0</v>
      </c>
      <c r="H384" s="233" cm="1">
        <f t="array" ref="H384">$H$2</f>
        <v>0</v>
      </c>
      <c r="I384" s="234" cm="1">
        <f t="array" ref="I384">G384+G384*H384%</f>
        <v>0</v>
      </c>
      <c r="J384" s="235" cm="1">
        <f t="array" ref="J384">IF(OR($J$2="",$J$2=0),0,I384/$J$2)</f>
        <v>0</v>
      </c>
      <c r="K384" s="205"/>
      <c r="L384" s="192"/>
      <c r="M384" s="192"/>
      <c r="N384" s="27"/>
      <c r="O384" s="27"/>
      <c r="P384" s="27"/>
      <c r="Q384" s="27"/>
      <c r="R384" s="27"/>
      <c r="S384" s="27"/>
      <c r="T384" s="27"/>
      <c r="U384" s="27"/>
      <c r="V384" s="27"/>
      <c r="W384" s="27"/>
      <c r="X384" s="27"/>
      <c r="Y384" s="27"/>
      <c r="Z384" s="93"/>
    </row>
    <row r="385" ht="8" customHeight="1">
      <c r="A385" s="184"/>
      <c r="B385" s="435"/>
      <c r="C385" s="436"/>
      <c r="D385" s="238"/>
      <c r="E385" s="238"/>
      <c r="F385" s="239"/>
      <c r="G385" s="240"/>
      <c r="H385" s="241"/>
      <c r="I385" s="242"/>
      <c r="J385" s="243"/>
      <c r="K385" s="205"/>
      <c r="L385" s="192"/>
      <c r="M385" s="192"/>
      <c r="N385" s="27"/>
      <c r="O385" s="27"/>
      <c r="P385" s="27"/>
      <c r="Q385" s="27"/>
      <c r="R385" s="27"/>
      <c r="S385" s="27"/>
      <c r="T385" s="27"/>
      <c r="U385" s="27"/>
      <c r="V385" s="27"/>
      <c r="W385" s="27"/>
      <c r="X385" s="27"/>
      <c r="Y385" s="27"/>
      <c r="Z385" s="93"/>
    </row>
    <row r="386" ht="15.75" customHeight="1">
      <c r="A386" s="193"/>
      <c r="B386" s="294"/>
      <c r="C386" s="294"/>
      <c r="D386" s="400"/>
      <c r="E386" s="401"/>
      <c r="F386" s="402"/>
      <c r="G386" s="249"/>
      <c r="H386" s="250"/>
      <c r="I386" s="251"/>
      <c r="J386" s="252"/>
      <c r="K386" s="195"/>
      <c r="L386" s="192"/>
      <c r="M386" s="192"/>
      <c r="N386" s="27"/>
      <c r="O386" s="27"/>
      <c r="P386" s="27"/>
      <c r="Q386" s="27"/>
      <c r="R386" s="27"/>
      <c r="S386" s="27"/>
      <c r="T386" s="27"/>
      <c r="U386" s="27"/>
      <c r="V386" s="27"/>
      <c r="W386" s="27"/>
      <c r="X386" s="27"/>
      <c r="Y386" s="27"/>
      <c r="Z386" s="93"/>
    </row>
    <row r="387" ht="27.75" customHeight="1">
      <c r="A387" s="193"/>
      <c r="B387" s="407"/>
      <c r="C387" s="408"/>
      <c r="D387" t="s" s="409">
        <v>175</v>
      </c>
      <c r="E387" s="16"/>
      <c r="F387" s="17"/>
      <c r="G387" s="445" cm="1">
        <f t="array" ref="G387">SUM(G295:G384)</f>
        <v>0</v>
      </c>
      <c r="H387" s="299" cm="1">
        <f t="array" ref="H387">AVERAGE(H295:H384)</f>
        <v>0</v>
      </c>
      <c r="I387" s="300" cm="1">
        <f t="array" ref="I387">SUM(I295:I384)</f>
        <v>0</v>
      </c>
      <c r="J387" s="301" cm="1">
        <f t="array" ref="J387">IF(OR($J$2="",$J$2=0),0,I387/$J$2)</f>
        <v>0</v>
      </c>
      <c r="K387" s="205"/>
      <c r="L387" s="192"/>
      <c r="M387" s="192"/>
      <c r="N387" s="27"/>
      <c r="O387" s="27"/>
      <c r="P387" s="27"/>
      <c r="Q387" s="27"/>
      <c r="R387" s="27"/>
      <c r="S387" s="27"/>
      <c r="T387" s="27"/>
      <c r="U387" s="27"/>
      <c r="V387" s="27"/>
      <c r="W387" s="27"/>
      <c r="X387" s="27"/>
      <c r="Y387" s="27"/>
      <c r="Z387" s="93"/>
    </row>
    <row r="388" ht="15.75" customHeight="1">
      <c r="A388" s="193"/>
      <c r="B388" s="302"/>
      <c r="C388" s="302"/>
      <c r="D388" s="303"/>
      <c r="E388" s="304"/>
      <c r="F388" s="305"/>
      <c r="G388" s="306"/>
      <c r="H388" s="307"/>
      <c r="I388" s="308"/>
      <c r="J388" s="309"/>
      <c r="K388" s="195"/>
      <c r="L388" s="192"/>
      <c r="M388" s="192"/>
      <c r="N388" s="27"/>
      <c r="O388" s="27"/>
      <c r="P388" s="27"/>
      <c r="Q388" s="27"/>
      <c r="R388" s="27"/>
      <c r="S388" s="27"/>
      <c r="T388" s="27"/>
      <c r="U388" s="27"/>
      <c r="V388" s="27"/>
      <c r="W388" s="27"/>
      <c r="X388" s="27"/>
      <c r="Y388" s="27"/>
      <c r="Z388" s="93"/>
    </row>
    <row r="389" ht="15.75" customHeight="1">
      <c r="A389" s="196"/>
      <c r="B389" t="s" s="310">
        <v>492</v>
      </c>
      <c r="C389" s="311"/>
      <c r="D389" s="312"/>
      <c r="E389" s="313"/>
      <c r="F389" s="314"/>
      <c r="G389" s="315"/>
      <c r="H389" s="316"/>
      <c r="I389" s="316"/>
      <c r="J389" s="316"/>
      <c r="K389" s="198"/>
      <c r="L389" s="192"/>
      <c r="M389" s="192"/>
      <c r="N389" s="27"/>
      <c r="O389" s="27"/>
      <c r="P389" s="27"/>
      <c r="Q389" s="27"/>
      <c r="R389" s="27"/>
      <c r="S389" s="27"/>
      <c r="T389" s="27"/>
      <c r="U389" s="27"/>
      <c r="V389" s="27"/>
      <c r="W389" s="27"/>
      <c r="X389" s="27"/>
      <c r="Y389" s="27"/>
      <c r="Z389" s="93"/>
    </row>
    <row r="390" ht="15.75" customHeight="1">
      <c r="A390" s="199"/>
      <c r="B390" s="317"/>
      <c r="C390" s="317"/>
      <c r="D390" s="318"/>
      <c r="E390" s="319"/>
      <c r="F390" s="320"/>
      <c r="G390" s="321"/>
      <c r="H390" s="322"/>
      <c r="I390" s="323"/>
      <c r="J390" s="324"/>
      <c r="K390" s="195"/>
      <c r="L390" s="192"/>
      <c r="M390" s="192"/>
      <c r="N390" s="27"/>
      <c r="O390" s="27"/>
      <c r="P390" s="27"/>
      <c r="Q390" s="27"/>
      <c r="R390" s="27"/>
      <c r="S390" s="27"/>
      <c r="T390" s="27"/>
      <c r="U390" s="27"/>
      <c r="V390" s="27"/>
      <c r="W390" s="27"/>
      <c r="X390" s="27"/>
      <c r="Y390" s="27"/>
      <c r="Z390" s="93"/>
    </row>
    <row r="391" ht="15.75" customHeight="1">
      <c r="A391" s="184"/>
      <c r="B391" t="s" s="201">
        <v>118</v>
      </c>
      <c r="C391" t="s" s="202">
        <v>119</v>
      </c>
      <c r="D391" t="s" s="202">
        <v>120</v>
      </c>
      <c r="E391" t="s" s="202">
        <v>121</v>
      </c>
      <c r="F391" t="s" s="202">
        <v>122</v>
      </c>
      <c r="G391" t="s" s="202">
        <v>123</v>
      </c>
      <c r="H391" t="s" s="202">
        <v>124</v>
      </c>
      <c r="I391" t="s" s="202">
        <v>123</v>
      </c>
      <c r="J391" t="s" s="204">
        <v>123</v>
      </c>
      <c r="K391" s="205"/>
      <c r="L391" s="192"/>
      <c r="M391" s="192"/>
      <c r="N391" s="27"/>
      <c r="O391" s="27"/>
      <c r="P391" s="27"/>
      <c r="Q391" s="27"/>
      <c r="R391" s="27"/>
      <c r="S391" s="27"/>
      <c r="T391" s="27"/>
      <c r="U391" s="27"/>
      <c r="V391" s="27"/>
      <c r="W391" s="27"/>
      <c r="X391" s="27"/>
      <c r="Y391" s="27"/>
      <c r="Z391" s="93"/>
    </row>
    <row r="392" ht="15.75" customHeight="1">
      <c r="A392" s="199"/>
      <c r="B392" s="330"/>
      <c r="C392" s="330"/>
      <c r="D392" s="331"/>
      <c r="E392" s="332"/>
      <c r="F392" s="333"/>
      <c r="G392" s="334"/>
      <c r="H392" s="335"/>
      <c r="I392" s="336"/>
      <c r="J392" s="337"/>
      <c r="K392" s="195"/>
      <c r="L392" s="192"/>
      <c r="M392" s="192"/>
      <c r="N392" s="27"/>
      <c r="O392" s="27"/>
      <c r="P392" s="27"/>
      <c r="Q392" s="27"/>
      <c r="R392" s="27"/>
      <c r="S392" s="27"/>
      <c r="T392" s="27"/>
      <c r="U392" s="27"/>
      <c r="V392" s="27"/>
      <c r="W392" s="27"/>
      <c r="X392" s="27"/>
      <c r="Y392" s="27"/>
      <c r="Z392" s="93"/>
    </row>
    <row r="393" ht="21" customHeight="1">
      <c r="A393" s="446"/>
      <c r="B393" t="s" s="15">
        <v>493</v>
      </c>
      <c r="C393" s="425"/>
      <c r="D393" s="426"/>
      <c r="E393" s="427"/>
      <c r="F393" s="428"/>
      <c r="G393" s="429"/>
      <c r="H393" s="430"/>
      <c r="I393" s="425"/>
      <c r="J393" s="431"/>
      <c r="K393" s="447"/>
      <c r="L393" s="448"/>
      <c r="M393" s="448"/>
      <c r="N393" s="449"/>
      <c r="O393" s="449"/>
      <c r="P393" s="449"/>
      <c r="Q393" s="449"/>
      <c r="R393" s="449"/>
      <c r="S393" s="449"/>
      <c r="T393" s="449"/>
      <c r="U393" s="449"/>
      <c r="V393" s="449"/>
      <c r="W393" s="449"/>
      <c r="X393" s="449"/>
      <c r="Y393" s="449"/>
      <c r="Z393" s="450"/>
    </row>
    <row r="394" ht="18" customHeight="1">
      <c r="A394" s="184"/>
      <c r="B394" t="s" s="208">
        <v>494</v>
      </c>
      <c r="C394" t="s" s="209">
        <v>495</v>
      </c>
      <c r="D394" s="210">
        <v>1</v>
      </c>
      <c r="E394" s="261">
        <v>1</v>
      </c>
      <c r="F394" s="270"/>
      <c r="G394" s="271" cm="1">
        <f t="array" ref="G394">D394*E394*F394</f>
        <v>0</v>
      </c>
      <c r="H394" s="214" cm="1">
        <f t="array" ref="H394">$H$2</f>
        <v>0</v>
      </c>
      <c r="I394" s="215" cm="1">
        <f t="array" ref="I394">G394+G394*H394%</f>
        <v>0</v>
      </c>
      <c r="J394" s="216" cm="1">
        <f t="array" ref="J394">IF(OR($J$2="",$J$2=0),0,I394/$J$2)</f>
        <v>0</v>
      </c>
      <c r="K394" s="205"/>
      <c r="L394" s="192"/>
      <c r="M394" s="192"/>
      <c r="N394" s="27"/>
      <c r="O394" s="27"/>
      <c r="P394" s="27"/>
      <c r="Q394" s="27"/>
      <c r="R394" s="27"/>
      <c r="S394" s="27"/>
      <c r="T394" s="27"/>
      <c r="U394" s="27"/>
      <c r="V394" s="27"/>
      <c r="W394" s="27"/>
      <c r="X394" s="27"/>
      <c r="Y394" s="27"/>
      <c r="Z394" s="93"/>
    </row>
    <row r="395" ht="18" customHeight="1">
      <c r="A395" s="184"/>
      <c r="B395" t="s" s="218">
        <v>496</v>
      </c>
      <c r="C395" t="s" s="219">
        <v>497</v>
      </c>
      <c r="D395" s="220">
        <v>1</v>
      </c>
      <c r="E395" s="221">
        <v>1</v>
      </c>
      <c r="F395" s="272"/>
      <c r="G395" s="273" cm="1">
        <f t="array" ref="G395">D395*E395*F395</f>
        <v>0</v>
      </c>
      <c r="H395" s="224" cm="1">
        <f t="array" ref="H395">$H$2</f>
        <v>0</v>
      </c>
      <c r="I395" s="225" cm="1">
        <f t="array" ref="I395">G395+G395*H395%</f>
        <v>0</v>
      </c>
      <c r="J395" s="226" cm="1">
        <f t="array" ref="J395">IF(OR($J$2="",$J$2=0),0,I395/$J$2)</f>
        <v>0</v>
      </c>
      <c r="K395" s="205"/>
      <c r="L395" s="192"/>
      <c r="M395" s="192"/>
      <c r="N395" s="27"/>
      <c r="O395" s="27"/>
      <c r="P395" s="27"/>
      <c r="Q395" s="27"/>
      <c r="R395" s="27"/>
      <c r="S395" s="27"/>
      <c r="T395" s="27"/>
      <c r="U395" s="27"/>
      <c r="V395" s="27"/>
      <c r="W395" s="27"/>
      <c r="X395" s="27"/>
      <c r="Y395" s="27"/>
      <c r="Z395" s="93"/>
    </row>
    <row r="396" ht="18" customHeight="1">
      <c r="A396" s="184"/>
      <c r="B396" t="s" s="218">
        <v>498</v>
      </c>
      <c r="C396" t="s" s="219">
        <v>499</v>
      </c>
      <c r="D396" s="220">
        <v>1</v>
      </c>
      <c r="E396" s="221">
        <v>1</v>
      </c>
      <c r="F396" s="272"/>
      <c r="G396" s="273" cm="1">
        <f t="array" ref="G396">D396*E396*F396</f>
        <v>0</v>
      </c>
      <c r="H396" s="224" cm="1">
        <f t="array" ref="H396">$H$2</f>
        <v>0</v>
      </c>
      <c r="I396" s="225" cm="1">
        <f t="array" ref="I396">G396+G396*H396%</f>
        <v>0</v>
      </c>
      <c r="J396" s="226" cm="1">
        <f t="array" ref="J396">IF(OR($J$2="",$J$2=0),0,I396/$J$2)</f>
        <v>0</v>
      </c>
      <c r="K396" s="205"/>
      <c r="L396" s="192"/>
      <c r="M396" s="192"/>
      <c r="N396" s="27"/>
      <c r="O396" s="27"/>
      <c r="P396" s="27"/>
      <c r="Q396" s="27"/>
      <c r="R396" s="27"/>
      <c r="S396" s="27"/>
      <c r="T396" s="27"/>
      <c r="U396" s="27"/>
      <c r="V396" s="27"/>
      <c r="W396" s="27"/>
      <c r="X396" s="27"/>
      <c r="Y396" s="27"/>
      <c r="Z396" s="93"/>
    </row>
    <row r="397" ht="18" customHeight="1">
      <c r="A397" s="184"/>
      <c r="B397" t="s" s="218">
        <v>500</v>
      </c>
      <c r="C397" t="s" s="219">
        <v>501</v>
      </c>
      <c r="D397" s="220">
        <v>1</v>
      </c>
      <c r="E397" s="221">
        <v>1</v>
      </c>
      <c r="F397" s="272"/>
      <c r="G397" s="273" cm="1">
        <f t="array" ref="G397">D397*E397*F397</f>
        <v>0</v>
      </c>
      <c r="H397" s="224" cm="1">
        <f t="array" ref="H397">$H$2</f>
        <v>0</v>
      </c>
      <c r="I397" s="225" cm="1">
        <f t="array" ref="I397">G397+G397*H397%</f>
        <v>0</v>
      </c>
      <c r="J397" s="226" cm="1">
        <f t="array" ref="J397">IF(OR($J$2="",$J$2=0),0,I397/$J$2)</f>
        <v>0</v>
      </c>
      <c r="K397" s="205"/>
      <c r="L397" s="192"/>
      <c r="M397" s="192"/>
      <c r="N397" s="27"/>
      <c r="O397" s="27"/>
      <c r="P397" s="27"/>
      <c r="Q397" s="27"/>
      <c r="R397" s="27"/>
      <c r="S397" s="27"/>
      <c r="T397" s="27"/>
      <c r="U397" s="27"/>
      <c r="V397" s="27"/>
      <c r="W397" s="27"/>
      <c r="X397" s="27"/>
      <c r="Y397" s="27"/>
      <c r="Z397" s="93"/>
    </row>
    <row r="398" ht="18" customHeight="1">
      <c r="A398" s="184"/>
      <c r="B398" t="s" s="218">
        <v>502</v>
      </c>
      <c r="C398" t="s" s="219">
        <v>503</v>
      </c>
      <c r="D398" s="220">
        <v>1</v>
      </c>
      <c r="E398" s="221">
        <v>1</v>
      </c>
      <c r="F398" s="272"/>
      <c r="G398" s="273" cm="1">
        <f t="array" ref="G398">D398*E398*F398</f>
        <v>0</v>
      </c>
      <c r="H398" s="224" cm="1">
        <f t="array" ref="H398">$H$2</f>
        <v>0</v>
      </c>
      <c r="I398" s="225" cm="1">
        <f t="array" ref="I398">G398+G398*H398%</f>
        <v>0</v>
      </c>
      <c r="J398" s="226" cm="1">
        <f t="array" ref="J398">IF(OR($J$2="",$J$2=0),0,I398/$J$2)</f>
        <v>0</v>
      </c>
      <c r="K398" s="205"/>
      <c r="L398" s="192"/>
      <c r="M398" s="192"/>
      <c r="N398" s="27"/>
      <c r="O398" s="27"/>
      <c r="P398" s="27"/>
      <c r="Q398" s="27"/>
      <c r="R398" s="27"/>
      <c r="S398" s="27"/>
      <c r="T398" s="27"/>
      <c r="U398" s="27"/>
      <c r="V398" s="27"/>
      <c r="W398" s="27"/>
      <c r="X398" s="27"/>
      <c r="Y398" s="27"/>
      <c r="Z398" s="93"/>
    </row>
    <row r="399" ht="18" customHeight="1">
      <c r="A399" s="184"/>
      <c r="B399" s="275"/>
      <c r="C399" s="276"/>
      <c r="D399" s="264"/>
      <c r="E399" s="264"/>
      <c r="F399" s="277"/>
      <c r="G399" s="278"/>
      <c r="H399" s="267"/>
      <c r="I399" s="225"/>
      <c r="J399" s="268"/>
      <c r="K399" s="205"/>
      <c r="L399" s="192"/>
      <c r="M399" s="192"/>
      <c r="N399" s="27"/>
      <c r="O399" s="27"/>
      <c r="P399" s="27"/>
      <c r="Q399" s="27"/>
      <c r="R399" s="27"/>
      <c r="S399" s="27"/>
      <c r="T399" s="27"/>
      <c r="U399" s="27"/>
      <c r="V399" s="27"/>
      <c r="W399" s="27"/>
      <c r="X399" s="27"/>
      <c r="Y399" s="27"/>
      <c r="Z399" s="93"/>
    </row>
    <row r="400" ht="18" customHeight="1">
      <c r="A400" s="184"/>
      <c r="B400" t="s" s="218">
        <v>504</v>
      </c>
      <c r="C400" t="s" s="219">
        <v>505</v>
      </c>
      <c r="D400" s="220">
        <v>1</v>
      </c>
      <c r="E400" s="221">
        <v>1</v>
      </c>
      <c r="F400" s="272"/>
      <c r="G400" s="273" cm="1">
        <f t="array" ref="G400">D400*E400*F400</f>
        <v>0</v>
      </c>
      <c r="H400" s="224" cm="1">
        <f t="array" ref="H400">$H$2</f>
        <v>0</v>
      </c>
      <c r="I400" s="225" cm="1">
        <f t="array" ref="I400">G400+G400*H400%</f>
        <v>0</v>
      </c>
      <c r="J400" s="226" cm="1">
        <f t="array" ref="J400">IF(OR($J$2="",$J$2=0),0,I400/$J$2)</f>
        <v>0</v>
      </c>
      <c r="K400" s="205"/>
      <c r="L400" s="192"/>
      <c r="M400" s="192"/>
      <c r="N400" s="27"/>
      <c r="O400" s="27"/>
      <c r="P400" s="27"/>
      <c r="Q400" s="27"/>
      <c r="R400" s="27"/>
      <c r="S400" s="27"/>
      <c r="T400" s="27"/>
      <c r="U400" s="27"/>
      <c r="V400" s="27"/>
      <c r="W400" s="27"/>
      <c r="X400" s="27"/>
      <c r="Y400" s="27"/>
      <c r="Z400" s="93"/>
    </row>
    <row r="401" ht="18" customHeight="1">
      <c r="A401" s="184"/>
      <c r="B401" t="s" s="218">
        <v>506</v>
      </c>
      <c r="C401" t="s" s="219">
        <v>507</v>
      </c>
      <c r="D401" s="220">
        <v>1</v>
      </c>
      <c r="E401" s="221">
        <v>1</v>
      </c>
      <c r="F401" s="272"/>
      <c r="G401" s="273" cm="1">
        <f t="array" ref="G401">D401*E401*F401</f>
        <v>0</v>
      </c>
      <c r="H401" s="224" cm="1">
        <f t="array" ref="H401">$H$2</f>
        <v>0</v>
      </c>
      <c r="I401" s="225" cm="1">
        <f t="array" ref="I401">G401+G401*H401%</f>
        <v>0</v>
      </c>
      <c r="J401" s="226" cm="1">
        <f t="array" ref="J401">IF(OR($J$2="",$J$2=0),0,I401/$J$2)</f>
        <v>0</v>
      </c>
      <c r="K401" s="191"/>
      <c r="L401" s="192"/>
      <c r="M401" s="192"/>
      <c r="N401" s="27"/>
      <c r="O401" s="27"/>
      <c r="P401" s="27"/>
      <c r="Q401" s="27"/>
      <c r="R401" s="27"/>
      <c r="S401" s="27"/>
      <c r="T401" s="27"/>
      <c r="U401" s="27"/>
      <c r="V401" s="27"/>
      <c r="W401" s="27"/>
      <c r="X401" s="27"/>
      <c r="Y401" s="27"/>
      <c r="Z401" s="93"/>
    </row>
    <row r="402" ht="18" customHeight="1">
      <c r="A402" s="184"/>
      <c r="B402" s="275"/>
      <c r="C402" s="276"/>
      <c r="D402" s="264"/>
      <c r="E402" s="264"/>
      <c r="F402" s="277"/>
      <c r="G402" s="278"/>
      <c r="H402" s="267"/>
      <c r="I402" s="225"/>
      <c r="J402" s="268"/>
      <c r="K402" s="453"/>
      <c r="L402" s="192"/>
      <c r="M402" s="192"/>
      <c r="N402" s="27"/>
      <c r="O402" s="27"/>
      <c r="P402" s="27"/>
      <c r="Q402" s="27"/>
      <c r="R402" s="27"/>
      <c r="S402" s="27"/>
      <c r="T402" s="27"/>
      <c r="U402" s="27"/>
      <c r="V402" s="27"/>
      <c r="W402" s="27"/>
      <c r="X402" s="27"/>
      <c r="Y402" s="27"/>
      <c r="Z402" s="93"/>
    </row>
    <row r="403" ht="18" customHeight="1">
      <c r="A403" s="184"/>
      <c r="B403" t="s" s="218">
        <v>508</v>
      </c>
      <c r="C403" t="s" s="219">
        <v>509</v>
      </c>
      <c r="D403" s="220">
        <v>1</v>
      </c>
      <c r="E403" s="221">
        <v>1</v>
      </c>
      <c r="F403" s="272"/>
      <c r="G403" s="273" cm="1">
        <f t="array" ref="G403">D403*E403*F403</f>
        <v>0</v>
      </c>
      <c r="H403" s="224" cm="1">
        <f t="array" ref="H403">$H$2</f>
        <v>0</v>
      </c>
      <c r="I403" s="225" cm="1">
        <f t="array" ref="I403">G403+G403*H403%</f>
        <v>0</v>
      </c>
      <c r="J403" s="226" cm="1">
        <f t="array" ref="J403">IF(OR($J$2="",$J$2=0),0,I403/$J$2)</f>
        <v>0</v>
      </c>
      <c r="K403" s="191"/>
      <c r="L403" s="192"/>
      <c r="M403" s="192"/>
      <c r="N403" s="27"/>
      <c r="O403" s="27"/>
      <c r="P403" s="27"/>
      <c r="Q403" s="27"/>
      <c r="R403" s="27"/>
      <c r="S403" s="27"/>
      <c r="T403" s="27"/>
      <c r="U403" s="27"/>
      <c r="V403" s="27"/>
      <c r="W403" s="27"/>
      <c r="X403" s="27"/>
      <c r="Y403" s="27"/>
      <c r="Z403" s="93"/>
    </row>
    <row r="404" ht="18" customHeight="1">
      <c r="A404" s="184"/>
      <c r="B404" s="275"/>
      <c r="C404" s="276"/>
      <c r="D404" s="264"/>
      <c r="E404" s="264"/>
      <c r="F404" s="277"/>
      <c r="G404" s="278"/>
      <c r="H404" s="267"/>
      <c r="I404" s="225"/>
      <c r="J404" s="268"/>
      <c r="K404" s="453"/>
      <c r="L404" s="192"/>
      <c r="M404" s="192"/>
      <c r="N404" s="27"/>
      <c r="O404" s="27"/>
      <c r="P404" s="27"/>
      <c r="Q404" s="27"/>
      <c r="R404" s="27"/>
      <c r="S404" s="27"/>
      <c r="T404" s="27"/>
      <c r="U404" s="27"/>
      <c r="V404" s="27"/>
      <c r="W404" s="27"/>
      <c r="X404" s="27"/>
      <c r="Y404" s="27"/>
      <c r="Z404" s="93"/>
    </row>
    <row r="405" ht="18" customHeight="1">
      <c r="A405" s="184"/>
      <c r="B405" t="s" s="218">
        <v>510</v>
      </c>
      <c r="C405" t="s" s="219">
        <v>511</v>
      </c>
      <c r="D405" s="220">
        <v>1</v>
      </c>
      <c r="E405" s="221">
        <v>1</v>
      </c>
      <c r="F405" s="272"/>
      <c r="G405" s="273" cm="1">
        <f t="array" ref="G405">D405*E405*F405</f>
        <v>0</v>
      </c>
      <c r="H405" s="224" cm="1">
        <f t="array" ref="H405">$H$2</f>
        <v>0</v>
      </c>
      <c r="I405" s="225" cm="1">
        <f t="array" ref="I405">G405+G405*H405%</f>
        <v>0</v>
      </c>
      <c r="J405" s="226" cm="1">
        <f t="array" ref="J405">IF(OR($J$2="",$J$2=0),0,I405/$J$2)</f>
        <v>0</v>
      </c>
      <c r="K405" s="453"/>
      <c r="L405" s="192"/>
      <c r="M405" s="192"/>
      <c r="N405" s="27"/>
      <c r="O405" s="27"/>
      <c r="P405" s="27"/>
      <c r="Q405" s="27"/>
      <c r="R405" s="27"/>
      <c r="S405" s="27"/>
      <c r="T405" s="27"/>
      <c r="U405" s="27"/>
      <c r="V405" s="27"/>
      <c r="W405" s="27"/>
      <c r="X405" s="27"/>
      <c r="Y405" s="27"/>
      <c r="Z405" s="93"/>
    </row>
    <row r="406" ht="18" customHeight="1">
      <c r="A406" s="184"/>
      <c r="B406" t="s" s="218">
        <v>512</v>
      </c>
      <c r="C406" t="s" s="219">
        <v>513</v>
      </c>
      <c r="D406" s="220">
        <v>1</v>
      </c>
      <c r="E406" s="221">
        <v>1</v>
      </c>
      <c r="F406" s="272"/>
      <c r="G406" s="273" cm="1">
        <f t="array" ref="G406">D406*E406*F406</f>
        <v>0</v>
      </c>
      <c r="H406" s="224" cm="1">
        <f t="array" ref="H406">$H$2</f>
        <v>0</v>
      </c>
      <c r="I406" s="225" cm="1">
        <f t="array" ref="I406">G406+G406*H406%</f>
        <v>0</v>
      </c>
      <c r="J406" s="226" cm="1">
        <f t="array" ref="J406">IF(OR($J$2="",$J$2=0),0,I406/$J$2)</f>
        <v>0</v>
      </c>
      <c r="K406" s="191"/>
      <c r="L406" s="192"/>
      <c r="M406" s="192"/>
      <c r="N406" s="27"/>
      <c r="O406" s="27"/>
      <c r="P406" s="27"/>
      <c r="Q406" s="27"/>
      <c r="R406" s="27"/>
      <c r="S406" s="27"/>
      <c r="T406" s="27"/>
      <c r="U406" s="27"/>
      <c r="V406" s="27"/>
      <c r="W406" s="27"/>
      <c r="X406" s="27"/>
      <c r="Y406" s="27"/>
      <c r="Z406" s="93"/>
    </row>
    <row r="407" ht="18" customHeight="1">
      <c r="A407" s="184"/>
      <c r="B407" t="s" s="218">
        <v>514</v>
      </c>
      <c r="C407" t="s" s="219">
        <v>515</v>
      </c>
      <c r="D407" s="220">
        <v>1</v>
      </c>
      <c r="E407" s="221">
        <v>1</v>
      </c>
      <c r="F407" s="272"/>
      <c r="G407" s="273" cm="1">
        <f t="array" ref="G407">D407*E407*F407</f>
        <v>0</v>
      </c>
      <c r="H407" s="224" cm="1">
        <f t="array" ref="H407">$H$2</f>
        <v>0</v>
      </c>
      <c r="I407" s="225" cm="1">
        <f t="array" ref="I407">G407+G407*H407%</f>
        <v>0</v>
      </c>
      <c r="J407" s="226" cm="1">
        <f t="array" ref="J407">IF(OR($J$2="",$J$2=0),0,I407/$J$2)</f>
        <v>0</v>
      </c>
      <c r="K407" s="191"/>
      <c r="L407" s="192"/>
      <c r="M407" s="192"/>
      <c r="N407" s="27"/>
      <c r="O407" s="27"/>
      <c r="P407" s="27"/>
      <c r="Q407" s="27"/>
      <c r="R407" s="27"/>
      <c r="S407" s="27"/>
      <c r="T407" s="27"/>
      <c r="U407" s="27"/>
      <c r="V407" s="27"/>
      <c r="W407" s="27"/>
      <c r="X407" s="27"/>
      <c r="Y407" s="27"/>
      <c r="Z407" s="93"/>
    </row>
    <row r="408" ht="18" customHeight="1">
      <c r="A408" s="184"/>
      <c r="B408" t="s" s="218">
        <v>516</v>
      </c>
      <c r="C408" t="s" s="219">
        <v>517</v>
      </c>
      <c r="D408" s="220">
        <v>1</v>
      </c>
      <c r="E408" s="221">
        <v>1</v>
      </c>
      <c r="F408" s="272"/>
      <c r="G408" s="273" cm="1">
        <f t="array" ref="G408">D408*E408*F408</f>
        <v>0</v>
      </c>
      <c r="H408" s="224" cm="1">
        <f t="array" ref="H408">$H$2</f>
        <v>0</v>
      </c>
      <c r="I408" s="225" cm="1">
        <f t="array" ref="I408">G408+G408*H408%</f>
        <v>0</v>
      </c>
      <c r="J408" s="226" cm="1">
        <f t="array" ref="J408">IF(OR($J$2="",$J$2=0),0,I408/$J$2)</f>
        <v>0</v>
      </c>
      <c r="K408" s="191"/>
      <c r="L408" s="192"/>
      <c r="M408" s="192"/>
      <c r="N408" s="27"/>
      <c r="O408" s="27"/>
      <c r="P408" s="27"/>
      <c r="Q408" s="27"/>
      <c r="R408" s="27"/>
      <c r="S408" s="27"/>
      <c r="T408" s="27"/>
      <c r="U408" s="27"/>
      <c r="V408" s="27"/>
      <c r="W408" s="27"/>
      <c r="X408" s="27"/>
      <c r="Y408" s="27"/>
      <c r="Z408" s="93"/>
    </row>
    <row r="409" ht="18" customHeight="1">
      <c r="A409" s="184"/>
      <c r="B409" s="275"/>
      <c r="C409" s="276"/>
      <c r="D409" s="264"/>
      <c r="E409" s="264"/>
      <c r="F409" s="277"/>
      <c r="G409" s="278"/>
      <c r="H409" s="267"/>
      <c r="I409" s="225"/>
      <c r="J409" s="268"/>
      <c r="K409" s="205"/>
      <c r="L409" s="192"/>
      <c r="M409" s="192"/>
      <c r="N409" s="27"/>
      <c r="O409" s="27"/>
      <c r="P409" s="27"/>
      <c r="Q409" s="27"/>
      <c r="R409" s="27"/>
      <c r="S409" s="27"/>
      <c r="T409" s="27"/>
      <c r="U409" s="27"/>
      <c r="V409" s="27"/>
      <c r="W409" s="27"/>
      <c r="X409" s="27"/>
      <c r="Y409" s="27"/>
      <c r="Z409" s="93"/>
    </row>
    <row r="410" ht="18" customHeight="1">
      <c r="A410" s="184"/>
      <c r="B410" t="s" s="218">
        <v>518</v>
      </c>
      <c r="C410" t="s" s="219">
        <v>519</v>
      </c>
      <c r="D410" s="220">
        <v>1</v>
      </c>
      <c r="E410" s="221">
        <v>1</v>
      </c>
      <c r="F410" s="272"/>
      <c r="G410" s="273" cm="1">
        <f t="array" ref="G410">D411*E410*F410</f>
        <v>0</v>
      </c>
      <c r="H410" s="224" cm="1">
        <f t="array" ref="H410">$H$2</f>
        <v>0</v>
      </c>
      <c r="I410" s="225" cm="1">
        <f t="array" ref="I410">G410+G410*H410%</f>
        <v>0</v>
      </c>
      <c r="J410" s="226" cm="1">
        <f t="array" ref="J410">IF(OR($J$2="",$J$2=0),0,I410/$J$2)</f>
        <v>0</v>
      </c>
      <c r="K410" s="205"/>
      <c r="L410" s="192"/>
      <c r="M410" s="192"/>
      <c r="N410" s="27"/>
      <c r="O410" s="27"/>
      <c r="P410" s="27"/>
      <c r="Q410" s="27"/>
      <c r="R410" s="27"/>
      <c r="S410" s="27"/>
      <c r="T410" s="27"/>
      <c r="U410" s="27"/>
      <c r="V410" s="27"/>
      <c r="W410" s="27"/>
      <c r="X410" s="27"/>
      <c r="Y410" s="27"/>
      <c r="Z410" s="93"/>
    </row>
    <row r="411" ht="18" customHeight="1">
      <c r="A411" s="184"/>
      <c r="B411" t="s" s="218">
        <v>520</v>
      </c>
      <c r="C411" t="s" s="219">
        <v>521</v>
      </c>
      <c r="D411" s="220">
        <v>1</v>
      </c>
      <c r="E411" s="221">
        <v>1</v>
      </c>
      <c r="F411" s="272"/>
      <c r="G411" s="273" cm="1">
        <f t="array" ref="G411">D412*E411*F411</f>
        <v>0</v>
      </c>
      <c r="H411" s="224" cm="1">
        <f t="array" ref="H411">$H$2</f>
        <v>0</v>
      </c>
      <c r="I411" s="225" cm="1">
        <f t="array" ref="I411">G411+G411*H411%</f>
        <v>0</v>
      </c>
      <c r="J411" s="226" cm="1">
        <f t="array" ref="J411">IF(OR($J$2="",$J$2=0),0,I411/$J$2)</f>
        <v>0</v>
      </c>
      <c r="K411" s="205"/>
      <c r="L411" s="192"/>
      <c r="M411" s="192"/>
      <c r="N411" s="27"/>
      <c r="O411" s="27"/>
      <c r="P411" s="27"/>
      <c r="Q411" s="27"/>
      <c r="R411" s="27"/>
      <c r="S411" s="27"/>
      <c r="T411" s="27"/>
      <c r="U411" s="27"/>
      <c r="V411" s="27"/>
      <c r="W411" s="27"/>
      <c r="X411" s="27"/>
      <c r="Y411" s="27"/>
      <c r="Z411" s="93"/>
    </row>
    <row r="412" ht="18" customHeight="1">
      <c r="A412" s="184"/>
      <c r="B412" s="275"/>
      <c r="C412" s="276"/>
      <c r="D412" s="264"/>
      <c r="E412" s="264"/>
      <c r="F412" s="277"/>
      <c r="G412" s="278"/>
      <c r="H412" s="267"/>
      <c r="I412" s="225"/>
      <c r="J412" s="268"/>
      <c r="K412" s="205"/>
      <c r="L412" s="192"/>
      <c r="M412" s="192"/>
      <c r="N412" s="27"/>
      <c r="O412" s="27"/>
      <c r="P412" s="27"/>
      <c r="Q412" s="27"/>
      <c r="R412" s="27"/>
      <c r="S412" s="27"/>
      <c r="T412" s="27"/>
      <c r="U412" s="27"/>
      <c r="V412" s="27"/>
      <c r="W412" s="27"/>
      <c r="X412" s="27"/>
      <c r="Y412" s="27"/>
      <c r="Z412" s="93"/>
    </row>
    <row r="413" ht="18" customHeight="1">
      <c r="A413" s="184"/>
      <c r="B413" t="s" s="218">
        <v>522</v>
      </c>
      <c r="C413" t="s" s="219">
        <v>523</v>
      </c>
      <c r="D413" s="220">
        <v>1</v>
      </c>
      <c r="E413" s="221">
        <v>1</v>
      </c>
      <c r="F413" s="272"/>
      <c r="G413" s="273" cm="1">
        <f t="array" ref="G413">D413*E413*F413</f>
        <v>0</v>
      </c>
      <c r="H413" s="224" cm="1">
        <f t="array" ref="H413">$H$2</f>
        <v>0</v>
      </c>
      <c r="I413" s="225" cm="1">
        <f t="array" ref="I413">G413+G413*H413%</f>
        <v>0</v>
      </c>
      <c r="J413" s="226" cm="1">
        <f t="array" ref="J413">IF(OR($J$2="",$J$2=0),0,I413/$J$2)</f>
        <v>0</v>
      </c>
      <c r="K413" s="191"/>
      <c r="L413" s="192"/>
      <c r="M413" s="192"/>
      <c r="N413" s="27"/>
      <c r="O413" s="27"/>
      <c r="P413" s="27"/>
      <c r="Q413" s="27"/>
      <c r="R413" s="27"/>
      <c r="S413" s="27"/>
      <c r="T413" s="27"/>
      <c r="U413" s="27"/>
      <c r="V413" s="27"/>
      <c r="W413" s="27"/>
      <c r="X413" s="27"/>
      <c r="Y413" s="27"/>
      <c r="Z413" s="93"/>
    </row>
    <row r="414" ht="18" customHeight="1">
      <c r="A414" s="184"/>
      <c r="B414" t="s" s="218">
        <v>524</v>
      </c>
      <c r="C414" t="s" s="219">
        <v>525</v>
      </c>
      <c r="D414" s="220">
        <v>1</v>
      </c>
      <c r="E414" s="221">
        <v>1</v>
      </c>
      <c r="F414" s="272"/>
      <c r="G414" s="273" cm="1">
        <f t="array" ref="G414">D414*E414*F414</f>
        <v>0</v>
      </c>
      <c r="H414" s="224" cm="1">
        <f t="array" ref="H414">$H$2</f>
        <v>0</v>
      </c>
      <c r="I414" s="225" cm="1">
        <f t="array" ref="I414">G414+G414*H414%</f>
        <v>0</v>
      </c>
      <c r="J414" s="226" cm="1">
        <f t="array" ref="J414">IF(OR($J$2="",$J$2=0),0,I414/$J$2)</f>
        <v>0</v>
      </c>
      <c r="K414" s="205"/>
      <c r="L414" s="192"/>
      <c r="M414" s="192"/>
      <c r="N414" s="27"/>
      <c r="O414" s="27"/>
      <c r="P414" s="27"/>
      <c r="Q414" s="27"/>
      <c r="R414" s="27"/>
      <c r="S414" s="27"/>
      <c r="T414" s="27"/>
      <c r="U414" s="27"/>
      <c r="V414" s="27"/>
      <c r="W414" s="27"/>
      <c r="X414" s="27"/>
      <c r="Y414" s="27"/>
      <c r="Z414" s="93"/>
    </row>
    <row r="415" ht="18" customHeight="1">
      <c r="A415" s="184"/>
      <c r="B415" s="275"/>
      <c r="C415" s="276"/>
      <c r="D415" s="264"/>
      <c r="E415" s="264"/>
      <c r="F415" s="277"/>
      <c r="G415" s="278"/>
      <c r="H415" s="267"/>
      <c r="I415" s="225"/>
      <c r="J415" s="268"/>
      <c r="K415" s="205"/>
      <c r="L415" s="192"/>
      <c r="M415" s="192"/>
      <c r="N415" s="27"/>
      <c r="O415" s="27"/>
      <c r="P415" s="27"/>
      <c r="Q415" s="27"/>
      <c r="R415" s="27"/>
      <c r="S415" s="27"/>
      <c r="T415" s="27"/>
      <c r="U415" s="27"/>
      <c r="V415" s="27"/>
      <c r="W415" s="27"/>
      <c r="X415" s="27"/>
      <c r="Y415" s="27"/>
      <c r="Z415" s="93"/>
    </row>
    <row r="416" ht="18" customHeight="1">
      <c r="A416" s="184"/>
      <c r="B416" t="s" s="218">
        <v>526</v>
      </c>
      <c r="C416" t="s" s="219">
        <v>527</v>
      </c>
      <c r="D416" s="220">
        <v>1</v>
      </c>
      <c r="E416" s="221">
        <v>1</v>
      </c>
      <c r="F416" s="272"/>
      <c r="G416" s="273" cm="1">
        <f t="array" ref="G416">D416*E416*F416</f>
        <v>0</v>
      </c>
      <c r="H416" s="224" cm="1">
        <f t="array" ref="H416">$H$2</f>
        <v>0</v>
      </c>
      <c r="I416" s="225" cm="1">
        <f t="array" ref="I416">G416+G416*H416%</f>
        <v>0</v>
      </c>
      <c r="J416" s="226" cm="1">
        <f t="array" ref="J416">IF(OR($J$2="",$J$2=0),0,I416/$J$2)</f>
        <v>0</v>
      </c>
      <c r="K416" s="205"/>
      <c r="L416" s="192"/>
      <c r="M416" s="192"/>
      <c r="N416" s="27"/>
      <c r="O416" s="27"/>
      <c r="P416" s="27"/>
      <c r="Q416" s="27"/>
      <c r="R416" s="27"/>
      <c r="S416" s="27"/>
      <c r="T416" s="27"/>
      <c r="U416" s="27"/>
      <c r="V416" s="27"/>
      <c r="W416" s="27"/>
      <c r="X416" s="27"/>
      <c r="Y416" s="27"/>
      <c r="Z416" s="93"/>
    </row>
    <row r="417" ht="18" customHeight="1">
      <c r="A417" s="184"/>
      <c r="B417" t="s" s="218">
        <v>528</v>
      </c>
      <c r="C417" t="s" s="219">
        <v>529</v>
      </c>
      <c r="D417" s="220">
        <v>1</v>
      </c>
      <c r="E417" s="221">
        <v>1</v>
      </c>
      <c r="F417" s="272"/>
      <c r="G417" s="273" cm="1">
        <f t="array" ref="G417">D417*E417*F417</f>
        <v>0</v>
      </c>
      <c r="H417" s="224" cm="1">
        <f t="array" ref="H417">$H$2</f>
        <v>0</v>
      </c>
      <c r="I417" s="225" cm="1">
        <f t="array" ref="I417">G417+G417*H417%</f>
        <v>0</v>
      </c>
      <c r="J417" s="226" cm="1">
        <f t="array" ref="J417">IF(OR($J$2="",$J$2=0),0,I417/$J$2)</f>
        <v>0</v>
      </c>
      <c r="K417" s="205"/>
      <c r="L417" s="192"/>
      <c r="M417" s="192"/>
      <c r="N417" s="27"/>
      <c r="O417" s="27"/>
      <c r="P417" s="27"/>
      <c r="Q417" s="27"/>
      <c r="R417" s="27"/>
      <c r="S417" s="27"/>
      <c r="T417" s="27"/>
      <c r="U417" s="27"/>
      <c r="V417" s="27"/>
      <c r="W417" s="27"/>
      <c r="X417" s="27"/>
      <c r="Y417" s="27"/>
      <c r="Z417" s="93"/>
    </row>
    <row r="418" ht="18" customHeight="1">
      <c r="A418" s="184"/>
      <c r="B418" s="275"/>
      <c r="C418" s="276"/>
      <c r="D418" s="264"/>
      <c r="E418" s="264"/>
      <c r="F418" s="277"/>
      <c r="G418" s="278"/>
      <c r="H418" s="267"/>
      <c r="I418" s="225"/>
      <c r="J418" s="268"/>
      <c r="K418" s="205"/>
      <c r="L418" s="192"/>
      <c r="M418" s="192"/>
      <c r="N418" s="27"/>
      <c r="O418" s="27"/>
      <c r="P418" s="27"/>
      <c r="Q418" s="27"/>
      <c r="R418" s="27"/>
      <c r="S418" s="27"/>
      <c r="T418" s="27"/>
      <c r="U418" s="27"/>
      <c r="V418" s="27"/>
      <c r="W418" s="27"/>
      <c r="X418" s="27"/>
      <c r="Y418" s="27"/>
      <c r="Z418" s="93"/>
    </row>
    <row r="419" ht="18" customHeight="1">
      <c r="A419" s="184"/>
      <c r="B419" t="s" s="218">
        <v>530</v>
      </c>
      <c r="C419" t="s" s="219">
        <v>531</v>
      </c>
      <c r="D419" s="220">
        <v>1</v>
      </c>
      <c r="E419" s="221">
        <v>1</v>
      </c>
      <c r="F419" s="272"/>
      <c r="G419" s="273" cm="1">
        <f t="array" ref="G419">D419*E419*F419</f>
        <v>0</v>
      </c>
      <c r="H419" s="224" cm="1">
        <f t="array" ref="H419">$H$2</f>
        <v>0</v>
      </c>
      <c r="I419" s="225" cm="1">
        <f t="array" ref="I419">G419+G419*H419%</f>
        <v>0</v>
      </c>
      <c r="J419" s="226" cm="1">
        <f t="array" ref="J419">IF(OR($J$2="",$J$2=0),0,I419/$J$2)</f>
        <v>0</v>
      </c>
      <c r="K419" s="205"/>
      <c r="L419" s="192"/>
      <c r="M419" s="192"/>
      <c r="N419" s="27"/>
      <c r="O419" s="27"/>
      <c r="P419" s="27"/>
      <c r="Q419" s="27"/>
      <c r="R419" s="27"/>
      <c r="S419" s="27"/>
      <c r="T419" s="27"/>
      <c r="U419" s="27"/>
      <c r="V419" s="27"/>
      <c r="W419" s="27"/>
      <c r="X419" s="27"/>
      <c r="Y419" s="27"/>
      <c r="Z419" s="93"/>
    </row>
    <row r="420" ht="18" customHeight="1">
      <c r="A420" s="184"/>
      <c r="B420" t="s" s="218">
        <v>532</v>
      </c>
      <c r="C420" t="s" s="219">
        <v>533</v>
      </c>
      <c r="D420" s="220">
        <v>1</v>
      </c>
      <c r="E420" s="221">
        <v>1</v>
      </c>
      <c r="F420" s="272"/>
      <c r="G420" s="273" cm="1">
        <f t="array" ref="G420">D420*E420*F420</f>
        <v>0</v>
      </c>
      <c r="H420" s="224" cm="1">
        <f t="array" ref="H420">$H$2</f>
        <v>0</v>
      </c>
      <c r="I420" s="225" cm="1">
        <f t="array" ref="I420">G420+G420*H420%</f>
        <v>0</v>
      </c>
      <c r="J420" s="226" cm="1">
        <f t="array" ref="J420">IF(OR($J$2="",$J$2=0),0,I420/$J$2)</f>
        <v>0</v>
      </c>
      <c r="K420" s="205"/>
      <c r="L420" s="192"/>
      <c r="M420" s="192"/>
      <c r="N420" s="27"/>
      <c r="O420" s="27"/>
      <c r="P420" s="27"/>
      <c r="Q420" s="27"/>
      <c r="R420" s="27"/>
      <c r="S420" s="27"/>
      <c r="T420" s="27"/>
      <c r="U420" s="27"/>
      <c r="V420" s="27"/>
      <c r="W420" s="27"/>
      <c r="X420" s="27"/>
      <c r="Y420" s="27"/>
      <c r="Z420" s="93"/>
    </row>
    <row r="421" ht="18" customHeight="1">
      <c r="A421" s="184"/>
      <c r="B421" t="s" s="218">
        <v>534</v>
      </c>
      <c r="C421" t="s" s="219">
        <v>535</v>
      </c>
      <c r="D421" s="220">
        <v>1</v>
      </c>
      <c r="E421" s="221">
        <v>1</v>
      </c>
      <c r="F421" s="272"/>
      <c r="G421" s="273" cm="1">
        <f t="array" ref="G421">D421*E421*F421</f>
        <v>0</v>
      </c>
      <c r="H421" s="224" cm="1">
        <f t="array" ref="H421">$H$2</f>
        <v>0</v>
      </c>
      <c r="I421" s="225" cm="1">
        <f t="array" ref="I421">G421+G421*H421%</f>
        <v>0</v>
      </c>
      <c r="J421" s="226" cm="1">
        <f t="array" ref="J421">IF(OR($J$2="",$J$2=0),0,I421/$J$2)</f>
        <v>0</v>
      </c>
      <c r="K421" s="205"/>
      <c r="L421" s="192"/>
      <c r="M421" s="192"/>
      <c r="N421" s="27"/>
      <c r="O421" s="27"/>
      <c r="P421" s="27"/>
      <c r="Q421" s="27"/>
      <c r="R421" s="27"/>
      <c r="S421" s="27"/>
      <c r="T421" s="27"/>
      <c r="U421" s="27"/>
      <c r="V421" s="27"/>
      <c r="W421" s="27"/>
      <c r="X421" s="27"/>
      <c r="Y421" s="27"/>
      <c r="Z421" s="93"/>
    </row>
    <row r="422" ht="18" customHeight="1">
      <c r="A422" s="184"/>
      <c r="B422" t="s" s="218">
        <v>536</v>
      </c>
      <c r="C422" t="s" s="219">
        <v>537</v>
      </c>
      <c r="D422" s="220">
        <v>1</v>
      </c>
      <c r="E422" s="221">
        <v>1</v>
      </c>
      <c r="F422" s="272"/>
      <c r="G422" s="273" cm="1">
        <f t="array" ref="G422">D422*E422*F422</f>
        <v>0</v>
      </c>
      <c r="H422" s="224" cm="1">
        <f t="array" ref="H422">$H$2</f>
        <v>0</v>
      </c>
      <c r="I422" s="225" cm="1">
        <f t="array" ref="I422">G422+G422*H422%</f>
        <v>0</v>
      </c>
      <c r="J422" s="226" cm="1">
        <f t="array" ref="J422">IF(OR($J$2="",$J$2=0),0,I422/$J$2)</f>
        <v>0</v>
      </c>
      <c r="K422" s="205"/>
      <c r="L422" s="192"/>
      <c r="M422" s="192"/>
      <c r="N422" s="27"/>
      <c r="O422" s="27"/>
      <c r="P422" s="27"/>
      <c r="Q422" s="27"/>
      <c r="R422" s="27"/>
      <c r="S422" s="27"/>
      <c r="T422" s="27"/>
      <c r="U422" s="27"/>
      <c r="V422" s="27"/>
      <c r="W422" s="27"/>
      <c r="X422" s="27"/>
      <c r="Y422" s="27"/>
      <c r="Z422" s="93"/>
    </row>
    <row r="423" ht="18" customHeight="1">
      <c r="A423" s="184"/>
      <c r="B423" s="275"/>
      <c r="C423" s="276"/>
      <c r="D423" s="264"/>
      <c r="E423" s="264"/>
      <c r="F423" s="277"/>
      <c r="G423" s="278"/>
      <c r="H423" s="267"/>
      <c r="I423" s="225"/>
      <c r="J423" s="268"/>
      <c r="K423" s="205"/>
      <c r="L423" s="192"/>
      <c r="M423" s="192"/>
      <c r="N423" s="27"/>
      <c r="O423" s="27"/>
      <c r="P423" s="27"/>
      <c r="Q423" s="27"/>
      <c r="R423" s="27"/>
      <c r="S423" s="27"/>
      <c r="T423" s="27"/>
      <c r="U423" s="27"/>
      <c r="V423" s="27"/>
      <c r="W423" s="27"/>
      <c r="X423" s="27"/>
      <c r="Y423" s="27"/>
      <c r="Z423" s="93"/>
    </row>
    <row r="424" ht="18" customHeight="1">
      <c r="A424" s="454"/>
      <c r="B424" t="s" s="218">
        <v>538</v>
      </c>
      <c r="C424" t="s" s="219">
        <v>539</v>
      </c>
      <c r="D424" s="220">
        <v>1</v>
      </c>
      <c r="E424" s="221">
        <v>1</v>
      </c>
      <c r="F424" s="455"/>
      <c r="G424" s="273" cm="1">
        <f t="array" ref="G424">D424*E424*F424</f>
        <v>0</v>
      </c>
      <c r="H424" s="224" cm="1">
        <f t="array" ref="H424">$H$2</f>
        <v>0</v>
      </c>
      <c r="I424" s="225" cm="1">
        <f t="array" ref="I424">G424+G424*H424%</f>
        <v>0</v>
      </c>
      <c r="J424" s="226" cm="1">
        <f t="array" ref="J424">IF(OR($J$2="",$J$2=0),0,I424/$J$2)</f>
        <v>0</v>
      </c>
      <c r="K424" s="456"/>
      <c r="L424" s="457"/>
      <c r="M424" s="457"/>
      <c r="N424" s="458"/>
      <c r="O424" s="458"/>
      <c r="P424" s="458"/>
      <c r="Q424" s="458"/>
      <c r="R424" s="458"/>
      <c r="S424" s="458"/>
      <c r="T424" s="458"/>
      <c r="U424" s="458"/>
      <c r="V424" s="458"/>
      <c r="W424" s="458"/>
      <c r="X424" s="458"/>
      <c r="Y424" s="458"/>
      <c r="Z424" s="459"/>
    </row>
    <row r="425" ht="18" customHeight="1">
      <c r="A425" s="454"/>
      <c r="B425" t="s" s="218">
        <v>540</v>
      </c>
      <c r="C425" t="s" s="219">
        <v>541</v>
      </c>
      <c r="D425" s="220">
        <v>1</v>
      </c>
      <c r="E425" s="221">
        <v>1</v>
      </c>
      <c r="F425" s="455"/>
      <c r="G425" s="273" cm="1">
        <f t="array" ref="G425">D425*E425*F425</f>
        <v>0</v>
      </c>
      <c r="H425" s="224" cm="1">
        <f t="array" ref="H425">$H$2</f>
        <v>0</v>
      </c>
      <c r="I425" s="225" cm="1">
        <f t="array" ref="I425">G425+G425*H425%</f>
        <v>0</v>
      </c>
      <c r="J425" s="226" cm="1">
        <f t="array" ref="J425">IF(OR($J$2="",$J$2=0),0,I425/$J$2)</f>
        <v>0</v>
      </c>
      <c r="K425" s="456"/>
      <c r="L425" s="457"/>
      <c r="M425" s="457"/>
      <c r="N425" s="458"/>
      <c r="O425" s="458"/>
      <c r="P425" s="458"/>
      <c r="Q425" s="458"/>
      <c r="R425" s="458"/>
      <c r="S425" s="458"/>
      <c r="T425" s="458"/>
      <c r="U425" s="458"/>
      <c r="V425" s="458"/>
      <c r="W425" s="458"/>
      <c r="X425" s="458"/>
      <c r="Y425" s="458"/>
      <c r="Z425" s="459"/>
    </row>
    <row r="426" ht="18" customHeight="1">
      <c r="A426" s="184"/>
      <c r="B426" t="s" s="218">
        <v>542</v>
      </c>
      <c r="C426" t="s" s="219">
        <v>543</v>
      </c>
      <c r="D426" s="220">
        <v>1</v>
      </c>
      <c r="E426" s="221">
        <v>1</v>
      </c>
      <c r="F426" s="272"/>
      <c r="G426" s="273" cm="1">
        <f t="array" ref="G426">D426*E426*F426</f>
        <v>0</v>
      </c>
      <c r="H426" s="224" cm="1">
        <f t="array" ref="H426">$H$2</f>
        <v>0</v>
      </c>
      <c r="I426" s="225" cm="1">
        <f t="array" ref="I426">G426+G426*H426%</f>
        <v>0</v>
      </c>
      <c r="J426" s="226" cm="1">
        <f t="array" ref="J426">IF(OR($J$2="",$J$2=0),0,I426/$J$2)</f>
        <v>0</v>
      </c>
      <c r="K426" s="205"/>
      <c r="L426" s="192"/>
      <c r="M426" s="192"/>
      <c r="N426" s="27"/>
      <c r="O426" s="27"/>
      <c r="P426" s="27"/>
      <c r="Q426" s="27"/>
      <c r="R426" s="27"/>
      <c r="S426" s="27"/>
      <c r="T426" s="27"/>
      <c r="U426" s="27"/>
      <c r="V426" s="27"/>
      <c r="W426" s="27"/>
      <c r="X426" s="27"/>
      <c r="Y426" s="27"/>
      <c r="Z426" s="93"/>
    </row>
    <row r="427" ht="18" customHeight="1">
      <c r="A427" s="184"/>
      <c r="B427" t="s" s="218">
        <v>544</v>
      </c>
      <c r="C427" t="s" s="219">
        <v>545</v>
      </c>
      <c r="D427" s="220">
        <v>1</v>
      </c>
      <c r="E427" s="221">
        <v>1</v>
      </c>
      <c r="F427" s="272"/>
      <c r="G427" s="273" cm="1">
        <f t="array" ref="G427">D427*E427*F427</f>
        <v>0</v>
      </c>
      <c r="H427" s="224" cm="1">
        <f t="array" ref="H427">$H$2</f>
        <v>0</v>
      </c>
      <c r="I427" s="225" cm="1">
        <f t="array" ref="I427">G427+G427*H427%</f>
        <v>0</v>
      </c>
      <c r="J427" s="226" cm="1">
        <f t="array" ref="J427">IF(OR($J$2="",$J$2=0),0,I427/$J$2)</f>
        <v>0</v>
      </c>
      <c r="K427" s="205"/>
      <c r="L427" s="192"/>
      <c r="M427" s="192"/>
      <c r="N427" s="27"/>
      <c r="O427" s="27"/>
      <c r="P427" s="27"/>
      <c r="Q427" s="27"/>
      <c r="R427" s="27"/>
      <c r="S427" s="27"/>
      <c r="T427" s="27"/>
      <c r="U427" s="27"/>
      <c r="V427" s="27"/>
      <c r="W427" s="27"/>
      <c r="X427" s="27"/>
      <c r="Y427" s="27"/>
      <c r="Z427" s="93"/>
    </row>
    <row r="428" ht="18" customHeight="1">
      <c r="A428" s="184"/>
      <c r="B428" t="s" s="218">
        <v>546</v>
      </c>
      <c r="C428" t="s" s="219">
        <v>547</v>
      </c>
      <c r="D428" s="220">
        <v>1</v>
      </c>
      <c r="E428" s="221">
        <v>1</v>
      </c>
      <c r="F428" s="272"/>
      <c r="G428" s="273" cm="1">
        <f t="array" ref="G428">D428*E428*F428</f>
        <v>0</v>
      </c>
      <c r="H428" s="224" cm="1">
        <f t="array" ref="H428">$H$2</f>
        <v>0</v>
      </c>
      <c r="I428" s="225" cm="1">
        <f t="array" ref="I428">G428+G428*H428%</f>
        <v>0</v>
      </c>
      <c r="J428" s="226" cm="1">
        <f t="array" ref="J428">IF(OR($J$2="",$J$2=0),0,I428/$J$2)</f>
        <v>0</v>
      </c>
      <c r="K428" s="205"/>
      <c r="L428" s="192"/>
      <c r="M428" s="192"/>
      <c r="N428" s="27"/>
      <c r="O428" s="27"/>
      <c r="P428" s="27"/>
      <c r="Q428" s="27"/>
      <c r="R428" s="27"/>
      <c r="S428" s="27"/>
      <c r="T428" s="27"/>
      <c r="U428" s="27"/>
      <c r="V428" s="27"/>
      <c r="W428" s="27"/>
      <c r="X428" s="27"/>
      <c r="Y428" s="27"/>
      <c r="Z428" s="93"/>
    </row>
    <row r="429" ht="18" customHeight="1">
      <c r="A429" s="184"/>
      <c r="B429" s="275"/>
      <c r="C429" s="276"/>
      <c r="D429" s="264"/>
      <c r="E429" s="264"/>
      <c r="F429" s="277"/>
      <c r="G429" s="278"/>
      <c r="H429" s="267"/>
      <c r="I429" s="225"/>
      <c r="J429" s="268"/>
      <c r="K429" s="205"/>
      <c r="L429" s="192"/>
      <c r="M429" s="192"/>
      <c r="N429" s="27"/>
      <c r="O429" s="27"/>
      <c r="P429" s="27"/>
      <c r="Q429" s="27"/>
      <c r="R429" s="27"/>
      <c r="S429" s="27"/>
      <c r="T429" s="27"/>
      <c r="U429" s="27"/>
      <c r="V429" s="27"/>
      <c r="W429" s="27"/>
      <c r="X429" s="27"/>
      <c r="Y429" s="27"/>
      <c r="Z429" s="93"/>
    </row>
    <row r="430" ht="18" customHeight="1">
      <c r="A430" s="184"/>
      <c r="B430" t="s" s="218">
        <v>548</v>
      </c>
      <c r="C430" t="s" s="219">
        <v>549</v>
      </c>
      <c r="D430" s="220">
        <v>1</v>
      </c>
      <c r="E430" s="221">
        <v>1</v>
      </c>
      <c r="F430" s="272"/>
      <c r="G430" s="273" cm="1">
        <f t="array" ref="G430">D430*E430*F430</f>
        <v>0</v>
      </c>
      <c r="H430" s="224" cm="1">
        <f t="array" ref="H430">$H$2</f>
        <v>0</v>
      </c>
      <c r="I430" s="225" cm="1">
        <f t="array" ref="I430">G430+G430*H430%</f>
        <v>0</v>
      </c>
      <c r="J430" s="226" cm="1">
        <f t="array" ref="J430">IF(OR($J$2="",$J$2=0),0,I430/$J$2)</f>
        <v>0</v>
      </c>
      <c r="K430" s="205"/>
      <c r="L430" s="192"/>
      <c r="M430" s="192"/>
      <c r="N430" s="27"/>
      <c r="O430" s="27"/>
      <c r="P430" s="27"/>
      <c r="Q430" s="27"/>
      <c r="R430" s="27"/>
      <c r="S430" s="27"/>
      <c r="T430" s="27"/>
      <c r="U430" s="27"/>
      <c r="V430" s="27"/>
      <c r="W430" s="27"/>
      <c r="X430" s="27"/>
      <c r="Y430" s="27"/>
      <c r="Z430" s="93"/>
    </row>
    <row r="431" ht="18" customHeight="1">
      <c r="A431" s="184"/>
      <c r="B431" t="s" s="218">
        <v>550</v>
      </c>
      <c r="C431" t="s" s="219">
        <v>551</v>
      </c>
      <c r="D431" s="220">
        <v>1</v>
      </c>
      <c r="E431" s="221">
        <v>1</v>
      </c>
      <c r="F431" s="272"/>
      <c r="G431" s="273" cm="1">
        <f t="array" ref="G431">D431*E431*F431</f>
        <v>0</v>
      </c>
      <c r="H431" s="224" cm="1">
        <f t="array" ref="H431">$H$2</f>
        <v>0</v>
      </c>
      <c r="I431" s="225" cm="1">
        <f t="array" ref="I431">G431+G431*H431%</f>
        <v>0</v>
      </c>
      <c r="J431" s="226" cm="1">
        <f t="array" ref="J431">IF(OR($J$2="",$J$2=0),0,I431/$J$2)</f>
        <v>0</v>
      </c>
      <c r="K431" s="205"/>
      <c r="L431" s="192"/>
      <c r="M431" s="192"/>
      <c r="N431" s="27"/>
      <c r="O431" s="27"/>
      <c r="P431" s="27"/>
      <c r="Q431" s="27"/>
      <c r="R431" s="27"/>
      <c r="S431" s="27"/>
      <c r="T431" s="27"/>
      <c r="U431" s="27"/>
      <c r="V431" s="27"/>
      <c r="W431" s="27"/>
      <c r="X431" s="27"/>
      <c r="Y431" s="27"/>
      <c r="Z431" s="93"/>
    </row>
    <row r="432" ht="18" customHeight="1">
      <c r="A432" s="184"/>
      <c r="B432" s="275"/>
      <c r="C432" s="276"/>
      <c r="D432" s="264"/>
      <c r="E432" s="264"/>
      <c r="F432" s="277"/>
      <c r="G432" s="278"/>
      <c r="H432" s="267"/>
      <c r="I432" s="225"/>
      <c r="J432" s="268"/>
      <c r="K432" s="205"/>
      <c r="L432" s="192"/>
      <c r="M432" s="192"/>
      <c r="N432" s="27"/>
      <c r="O432" s="27"/>
      <c r="P432" s="27"/>
      <c r="Q432" s="27"/>
      <c r="R432" s="27"/>
      <c r="S432" s="27"/>
      <c r="T432" s="27"/>
      <c r="U432" s="27"/>
      <c r="V432" s="27"/>
      <c r="W432" s="27"/>
      <c r="X432" s="27"/>
      <c r="Y432" s="27"/>
      <c r="Z432" s="93"/>
    </row>
    <row r="433" ht="18" customHeight="1">
      <c r="A433" s="184"/>
      <c r="B433" t="s" s="227">
        <v>552</v>
      </c>
      <c r="C433" t="s" s="228">
        <v>553</v>
      </c>
      <c r="D433" s="229">
        <v>1</v>
      </c>
      <c r="E433" s="230">
        <v>1</v>
      </c>
      <c r="F433" s="283"/>
      <c r="G433" s="284" cm="1">
        <f t="array" ref="G433">D433*E433*F433</f>
        <v>0</v>
      </c>
      <c r="H433" s="233" cm="1">
        <f t="array" ref="H433">$H$2</f>
        <v>0</v>
      </c>
      <c r="I433" s="234" cm="1">
        <f t="array" ref="I433">G433+G433*H433%</f>
        <v>0</v>
      </c>
      <c r="J433" s="235" cm="1">
        <f t="array" ref="J433">IF(OR($J$2="",$J$2=0),0,I433/$J$2)</f>
        <v>0</v>
      </c>
      <c r="K433" s="205"/>
      <c r="L433" s="192"/>
      <c r="M433" s="192"/>
      <c r="N433" s="27"/>
      <c r="O433" s="27"/>
      <c r="P433" s="27"/>
      <c r="Q433" s="27"/>
      <c r="R433" s="27"/>
      <c r="S433" s="27"/>
      <c r="T433" s="27"/>
      <c r="U433" s="27"/>
      <c r="V433" s="27"/>
      <c r="W433" s="27"/>
      <c r="X433" s="27"/>
      <c r="Y433" s="27"/>
      <c r="Z433" s="93"/>
    </row>
    <row r="434" ht="8" customHeight="1">
      <c r="A434" s="184"/>
      <c r="B434" s="435"/>
      <c r="C434" s="436"/>
      <c r="D434" s="238"/>
      <c r="E434" s="238"/>
      <c r="F434" s="239"/>
      <c r="G434" s="240"/>
      <c r="H434" s="241"/>
      <c r="I434" s="242"/>
      <c r="J434" s="243"/>
      <c r="K434" s="205"/>
      <c r="L434" s="192"/>
      <c r="M434" s="192"/>
      <c r="N434" s="27"/>
      <c r="O434" s="27"/>
      <c r="P434" s="27"/>
      <c r="Q434" s="27"/>
      <c r="R434" s="27"/>
      <c r="S434" s="27"/>
      <c r="T434" s="27"/>
      <c r="U434" s="27"/>
      <c r="V434" s="27"/>
      <c r="W434" s="27"/>
      <c r="X434" s="27"/>
      <c r="Y434" s="27"/>
      <c r="Z434" s="93"/>
    </row>
    <row r="435" ht="15.75" customHeight="1">
      <c r="A435" s="193"/>
      <c r="B435" s="244"/>
      <c r="C435" s="245"/>
      <c r="D435" s="246"/>
      <c r="E435" s="247"/>
      <c r="F435" s="248"/>
      <c r="G435" s="249"/>
      <c r="H435" s="250"/>
      <c r="I435" s="251"/>
      <c r="J435" s="252"/>
      <c r="K435" s="195"/>
      <c r="L435" s="192"/>
      <c r="M435" s="192"/>
      <c r="N435" s="27"/>
      <c r="O435" s="27"/>
      <c r="P435" s="27"/>
      <c r="Q435" s="27"/>
      <c r="R435" s="27"/>
      <c r="S435" s="27"/>
      <c r="T435" s="27"/>
      <c r="U435" s="27"/>
      <c r="V435" s="27"/>
      <c r="W435" s="27"/>
      <c r="X435" s="27"/>
      <c r="Y435" s="27"/>
      <c r="Z435" s="93"/>
    </row>
    <row r="436" ht="21" customHeight="1">
      <c r="A436" s="446"/>
      <c r="B436" t="s" s="15">
        <v>554</v>
      </c>
      <c r="C436" s="425"/>
      <c r="D436" s="426"/>
      <c r="E436" s="427"/>
      <c r="F436" s="428"/>
      <c r="G436" s="429"/>
      <c r="H436" s="430"/>
      <c r="I436" s="425"/>
      <c r="J436" s="431"/>
      <c r="K436" s="447"/>
      <c r="L436" s="448"/>
      <c r="M436" s="448"/>
      <c r="N436" s="449"/>
      <c r="O436" s="449"/>
      <c r="P436" s="449"/>
      <c r="Q436" s="449"/>
      <c r="R436" s="449"/>
      <c r="S436" s="449"/>
      <c r="T436" s="449"/>
      <c r="U436" s="449"/>
      <c r="V436" s="449"/>
      <c r="W436" s="449"/>
      <c r="X436" s="449"/>
      <c r="Y436" s="449"/>
      <c r="Z436" s="450"/>
    </row>
    <row r="437" ht="18" customHeight="1">
      <c r="A437" s="184"/>
      <c r="B437" t="s" s="460">
        <v>555</v>
      </c>
      <c r="C437" t="s" s="461">
        <v>556</v>
      </c>
      <c r="D437" s="462"/>
      <c r="E437" s="463"/>
      <c r="F437" s="464"/>
      <c r="G437" s="465"/>
      <c r="H437" s="466"/>
      <c r="I437" s="467"/>
      <c r="J437" s="468"/>
      <c r="K437" s="205"/>
      <c r="L437" s="192"/>
      <c r="M437" s="192"/>
      <c r="N437" s="27"/>
      <c r="O437" s="27"/>
      <c r="P437" s="27"/>
      <c r="Q437" s="27"/>
      <c r="R437" s="27"/>
      <c r="S437" s="27"/>
      <c r="T437" s="27"/>
      <c r="U437" s="27"/>
      <c r="V437" s="27"/>
      <c r="W437" s="27"/>
      <c r="X437" s="27"/>
      <c r="Y437" s="27"/>
      <c r="Z437" s="93"/>
    </row>
    <row r="438" ht="18" customHeight="1">
      <c r="A438" s="184"/>
      <c r="B438" t="s" s="218">
        <v>555</v>
      </c>
      <c r="C438" t="s" s="219">
        <v>556</v>
      </c>
      <c r="D438" s="220">
        <v>1</v>
      </c>
      <c r="E438" s="221">
        <v>1</v>
      </c>
      <c r="F438" s="272"/>
      <c r="G438" s="273" cm="1">
        <f t="array" ref="G438">D438*E438*F438</f>
        <v>0</v>
      </c>
      <c r="H438" s="224" cm="1">
        <f t="array" ref="H438">$H$2</f>
        <v>0</v>
      </c>
      <c r="I438" s="225" cm="1">
        <f t="array" ref="I438">G438+G438*H438%</f>
        <v>0</v>
      </c>
      <c r="J438" s="226" cm="1">
        <f t="array" ref="J438">IF(OR($J$2="",$J$2=0),0,I438/$J$2)</f>
        <v>0</v>
      </c>
      <c r="K438" s="205"/>
      <c r="L438" s="192"/>
      <c r="M438" s="192"/>
      <c r="N438" s="27"/>
      <c r="O438" s="27"/>
      <c r="P438" s="27"/>
      <c r="Q438" s="27"/>
      <c r="R438" s="27"/>
      <c r="S438" s="27"/>
      <c r="T438" s="27"/>
      <c r="U438" s="27"/>
      <c r="V438" s="27"/>
      <c r="W438" s="27"/>
      <c r="X438" s="27"/>
      <c r="Y438" s="27"/>
      <c r="Z438" s="93"/>
    </row>
    <row r="439" ht="18" customHeight="1">
      <c r="A439" s="184"/>
      <c r="B439" t="s" s="218">
        <v>557</v>
      </c>
      <c r="C439" t="s" s="219">
        <v>558</v>
      </c>
      <c r="D439" s="220">
        <v>1</v>
      </c>
      <c r="E439" s="221">
        <v>1</v>
      </c>
      <c r="F439" s="272"/>
      <c r="G439" s="273" cm="1">
        <f t="array" ref="G439">D439*E439*F439</f>
        <v>0</v>
      </c>
      <c r="H439" s="224" cm="1">
        <f t="array" ref="H439">$H$2</f>
        <v>0</v>
      </c>
      <c r="I439" s="225" cm="1">
        <f t="array" ref="I439">G439+G439*H439%</f>
        <v>0</v>
      </c>
      <c r="J439" s="226" cm="1">
        <f t="array" ref="J439">IF(OR($J$2="",$J$2=0),0,I439/$J$2)</f>
        <v>0</v>
      </c>
      <c r="K439" s="205"/>
      <c r="L439" s="192"/>
      <c r="M439" s="192"/>
      <c r="N439" s="27"/>
      <c r="O439" s="27"/>
      <c r="P439" s="27"/>
      <c r="Q439" s="27"/>
      <c r="R439" s="27"/>
      <c r="S439" s="27"/>
      <c r="T439" s="27"/>
      <c r="U439" s="27"/>
      <c r="V439" s="27"/>
      <c r="W439" s="27"/>
      <c r="X439" s="27"/>
      <c r="Y439" s="27"/>
      <c r="Z439" s="93"/>
    </row>
    <row r="440" ht="18" customHeight="1">
      <c r="A440" s="184"/>
      <c r="B440" t="s" s="218">
        <v>559</v>
      </c>
      <c r="C440" t="s" s="219">
        <v>560</v>
      </c>
      <c r="D440" s="220">
        <v>1</v>
      </c>
      <c r="E440" s="221">
        <v>1</v>
      </c>
      <c r="F440" s="272"/>
      <c r="G440" s="273" cm="1">
        <f t="array" ref="G440">D440*E440*F440</f>
        <v>0</v>
      </c>
      <c r="H440" s="224" cm="1">
        <f t="array" ref="H440">$H$2</f>
        <v>0</v>
      </c>
      <c r="I440" s="225" cm="1">
        <f t="array" ref="I440">G440+G440*H440%</f>
        <v>0</v>
      </c>
      <c r="J440" s="226" cm="1">
        <f t="array" ref="J440">IF(OR($J$2="",$J$2=0),0,I440/$J$2)</f>
        <v>0</v>
      </c>
      <c r="K440" s="205"/>
      <c r="L440" s="192"/>
      <c r="M440" s="192"/>
      <c r="N440" s="27"/>
      <c r="O440" s="27"/>
      <c r="P440" s="27"/>
      <c r="Q440" s="27"/>
      <c r="R440" s="27"/>
      <c r="S440" s="27"/>
      <c r="T440" s="27"/>
      <c r="U440" s="27"/>
      <c r="V440" s="27"/>
      <c r="W440" s="27"/>
      <c r="X440" s="27"/>
      <c r="Y440" s="27"/>
      <c r="Z440" s="93"/>
    </row>
    <row r="441" ht="18" customHeight="1">
      <c r="A441" s="184"/>
      <c r="B441" t="s" s="218">
        <v>561</v>
      </c>
      <c r="C441" t="s" s="219">
        <v>562</v>
      </c>
      <c r="D441" s="220">
        <v>1</v>
      </c>
      <c r="E441" s="221">
        <v>1</v>
      </c>
      <c r="F441" s="272"/>
      <c r="G441" s="273" cm="1">
        <f t="array" ref="G441">D441*E441*F441</f>
        <v>0</v>
      </c>
      <c r="H441" s="224" cm="1">
        <f t="array" ref="H441">$H$2</f>
        <v>0</v>
      </c>
      <c r="I441" s="225" cm="1">
        <f t="array" ref="I441">G441+G441*H441%</f>
        <v>0</v>
      </c>
      <c r="J441" s="226" cm="1">
        <f t="array" ref="J441">IF(OR($J$2="",$J$2=0),0,I441/$J$2)</f>
        <v>0</v>
      </c>
      <c r="K441" s="205"/>
      <c r="L441" s="192"/>
      <c r="M441" s="192"/>
      <c r="N441" s="27"/>
      <c r="O441" s="27"/>
      <c r="P441" s="27"/>
      <c r="Q441" s="27"/>
      <c r="R441" s="27"/>
      <c r="S441" s="27"/>
      <c r="T441" s="27"/>
      <c r="U441" s="27"/>
      <c r="V441" s="27"/>
      <c r="W441" s="27"/>
      <c r="X441" s="27"/>
      <c r="Y441" s="27"/>
      <c r="Z441" s="93"/>
    </row>
    <row r="442" ht="18" customHeight="1">
      <c r="A442" s="184"/>
      <c r="B442" t="s" s="218">
        <v>563</v>
      </c>
      <c r="C442" t="s" s="219">
        <v>564</v>
      </c>
      <c r="D442" s="220">
        <v>1</v>
      </c>
      <c r="E442" s="221">
        <v>1</v>
      </c>
      <c r="F442" s="272"/>
      <c r="G442" s="273" cm="1">
        <f t="array" ref="G442">D442*E442*F442</f>
        <v>0</v>
      </c>
      <c r="H442" s="224" cm="1">
        <f t="array" ref="H442">$H$2</f>
        <v>0</v>
      </c>
      <c r="I442" s="225" cm="1">
        <f t="array" ref="I442">G442+G442*H442%</f>
        <v>0</v>
      </c>
      <c r="J442" s="226" cm="1">
        <f t="array" ref="J442">IF(OR($J$2="",$J$2=0),0,I442/$J$2)</f>
        <v>0</v>
      </c>
      <c r="K442" s="205"/>
      <c r="L442" s="192"/>
      <c r="M442" s="192"/>
      <c r="N442" s="27"/>
      <c r="O442" s="27"/>
      <c r="P442" s="27"/>
      <c r="Q442" s="27"/>
      <c r="R442" s="27"/>
      <c r="S442" s="27"/>
      <c r="T442" s="27"/>
      <c r="U442" s="27"/>
      <c r="V442" s="27"/>
      <c r="W442" s="27"/>
      <c r="X442" s="27"/>
      <c r="Y442" s="27"/>
      <c r="Z442" s="93"/>
    </row>
    <row r="443" ht="18" customHeight="1">
      <c r="A443" s="184"/>
      <c r="B443" t="s" s="347">
        <v>565</v>
      </c>
      <c r="C443" t="s" s="348">
        <v>566</v>
      </c>
      <c r="D443" s="356"/>
      <c r="E443" s="357"/>
      <c r="F443" s="469"/>
      <c r="G443" s="470"/>
      <c r="H443" s="353"/>
      <c r="I443" s="354"/>
      <c r="J443" s="355"/>
      <c r="K443" s="205"/>
      <c r="L443" s="192"/>
      <c r="M443" s="192"/>
      <c r="N443" s="27"/>
      <c r="O443" s="27"/>
      <c r="P443" s="27"/>
      <c r="Q443" s="27"/>
      <c r="R443" s="27"/>
      <c r="S443" s="27"/>
      <c r="T443" s="27"/>
      <c r="U443" s="27"/>
      <c r="V443" s="27"/>
      <c r="W443" s="27"/>
      <c r="X443" s="27"/>
      <c r="Y443" s="27"/>
      <c r="Z443" s="93"/>
    </row>
    <row r="444" ht="18" customHeight="1">
      <c r="A444" s="184"/>
      <c r="B444" t="s" s="218">
        <v>567</v>
      </c>
      <c r="C444" t="s" s="219">
        <v>568</v>
      </c>
      <c r="D444" s="220">
        <v>1</v>
      </c>
      <c r="E444" s="221">
        <v>1</v>
      </c>
      <c r="F444" s="272"/>
      <c r="G444" s="273" cm="1">
        <f t="array" ref="G444">D444*E444*F444</f>
        <v>0</v>
      </c>
      <c r="H444" s="224" cm="1">
        <f t="array" ref="H444">$H$2</f>
        <v>0</v>
      </c>
      <c r="I444" s="225" cm="1">
        <f t="array" ref="I444">G444+G444*H444%</f>
        <v>0</v>
      </c>
      <c r="J444" s="226" cm="1">
        <f t="array" ref="J444">IF(OR($J$2="",$J$2=0),0,I444/$J$2)</f>
        <v>0</v>
      </c>
      <c r="K444" s="205"/>
      <c r="L444" s="192"/>
      <c r="M444" s="192"/>
      <c r="N444" s="27"/>
      <c r="O444" s="27"/>
      <c r="P444" s="27"/>
      <c r="Q444" s="27"/>
      <c r="R444" s="27"/>
      <c r="S444" s="27"/>
      <c r="T444" s="27"/>
      <c r="U444" s="27"/>
      <c r="V444" s="27"/>
      <c r="W444" s="27"/>
      <c r="X444" s="27"/>
      <c r="Y444" s="27"/>
      <c r="Z444" s="93"/>
    </row>
    <row r="445" ht="18" customHeight="1">
      <c r="A445" s="184"/>
      <c r="B445" t="s" s="218">
        <v>569</v>
      </c>
      <c r="C445" t="s" s="219">
        <v>570</v>
      </c>
      <c r="D445" s="220">
        <v>1</v>
      </c>
      <c r="E445" s="221">
        <v>1</v>
      </c>
      <c r="F445" s="272"/>
      <c r="G445" s="273" cm="1">
        <f t="array" ref="G445">D445*E445*F445</f>
        <v>0</v>
      </c>
      <c r="H445" s="224" cm="1">
        <f t="array" ref="H445">$H$2</f>
        <v>0</v>
      </c>
      <c r="I445" s="225" cm="1">
        <f t="array" ref="I445">G445+G445*H445%</f>
        <v>0</v>
      </c>
      <c r="J445" s="226" cm="1">
        <f t="array" ref="J445">IF(OR($J$2="",$J$2=0),0,I445/$J$2)</f>
        <v>0</v>
      </c>
      <c r="K445" s="205"/>
      <c r="L445" s="192"/>
      <c r="M445" s="192"/>
      <c r="N445" s="27"/>
      <c r="O445" s="27"/>
      <c r="P445" s="27"/>
      <c r="Q445" s="27"/>
      <c r="R445" s="27"/>
      <c r="S445" s="27"/>
      <c r="T445" s="27"/>
      <c r="U445" s="27"/>
      <c r="V445" s="27"/>
      <c r="W445" s="27"/>
      <c r="X445" s="27"/>
      <c r="Y445" s="27"/>
      <c r="Z445" s="93"/>
    </row>
    <row r="446" ht="18" customHeight="1">
      <c r="A446" s="184"/>
      <c r="B446" t="s" s="218">
        <v>571</v>
      </c>
      <c r="C446" t="s" s="219">
        <v>572</v>
      </c>
      <c r="D446" s="220">
        <v>1</v>
      </c>
      <c r="E446" s="221">
        <v>1</v>
      </c>
      <c r="F446" s="272"/>
      <c r="G446" s="273" cm="1">
        <f t="array" ref="G446">D446*E446*F446</f>
        <v>0</v>
      </c>
      <c r="H446" s="224" cm="1">
        <f t="array" ref="H446">$H$2</f>
        <v>0</v>
      </c>
      <c r="I446" s="225" cm="1">
        <f t="array" ref="I446">G446+G446*H446%</f>
        <v>0</v>
      </c>
      <c r="J446" s="226" cm="1">
        <f t="array" ref="J446">IF(OR($J$2="",$J$2=0),0,I446/$J$2)</f>
        <v>0</v>
      </c>
      <c r="K446" s="205"/>
      <c r="L446" s="192"/>
      <c r="M446" s="192"/>
      <c r="N446" s="27"/>
      <c r="O446" s="27"/>
      <c r="P446" s="27"/>
      <c r="Q446" s="27"/>
      <c r="R446" s="27"/>
      <c r="S446" s="27"/>
      <c r="T446" s="27"/>
      <c r="U446" s="27"/>
      <c r="V446" s="27"/>
      <c r="W446" s="27"/>
      <c r="X446" s="27"/>
      <c r="Y446" s="27"/>
      <c r="Z446" s="93"/>
    </row>
    <row r="447" ht="18" customHeight="1">
      <c r="A447" s="184"/>
      <c r="B447" t="s" s="218">
        <v>573</v>
      </c>
      <c r="C447" t="s" s="219">
        <v>574</v>
      </c>
      <c r="D447" s="220">
        <v>1</v>
      </c>
      <c r="E447" s="221">
        <v>1</v>
      </c>
      <c r="F447" s="272"/>
      <c r="G447" s="273" cm="1">
        <f t="array" ref="G447">D447*E447*F447</f>
        <v>0</v>
      </c>
      <c r="H447" s="224" cm="1">
        <f t="array" ref="H447">$H$2</f>
        <v>0</v>
      </c>
      <c r="I447" s="225" cm="1">
        <f t="array" ref="I447">G447+G447*H447%</f>
        <v>0</v>
      </c>
      <c r="J447" s="226" cm="1">
        <f t="array" ref="J447">IF(OR($J$2="",$J$2=0),0,I447/$J$2)</f>
        <v>0</v>
      </c>
      <c r="K447" s="205"/>
      <c r="L447" s="192"/>
      <c r="M447" s="192"/>
      <c r="N447" s="27"/>
      <c r="O447" s="27"/>
      <c r="P447" s="27"/>
      <c r="Q447" s="27"/>
      <c r="R447" s="27"/>
      <c r="S447" s="27"/>
      <c r="T447" s="27"/>
      <c r="U447" s="27"/>
      <c r="V447" s="27"/>
      <c r="W447" s="27"/>
      <c r="X447" s="27"/>
      <c r="Y447" s="27"/>
      <c r="Z447" s="93"/>
    </row>
    <row r="448" ht="18" customHeight="1">
      <c r="A448" s="184"/>
      <c r="B448" t="s" s="218">
        <v>575</v>
      </c>
      <c r="C448" t="s" s="219">
        <v>576</v>
      </c>
      <c r="D448" s="220">
        <v>1</v>
      </c>
      <c r="E448" s="221">
        <v>1</v>
      </c>
      <c r="F448" s="272"/>
      <c r="G448" s="273" cm="1">
        <f t="array" ref="G448">D448*E448*F448</f>
        <v>0</v>
      </c>
      <c r="H448" s="224" cm="1">
        <f t="array" ref="H448">$H$2</f>
        <v>0</v>
      </c>
      <c r="I448" s="225" cm="1">
        <f t="array" ref="I448">G448+G448*H448%</f>
        <v>0</v>
      </c>
      <c r="J448" s="226" cm="1">
        <f t="array" ref="J448">IF(OR($J$2="",$J$2=0),0,I448/$J$2)</f>
        <v>0</v>
      </c>
      <c r="K448" s="205"/>
      <c r="L448" s="192"/>
      <c r="M448" s="192"/>
      <c r="N448" s="27"/>
      <c r="O448" s="27"/>
      <c r="P448" s="27"/>
      <c r="Q448" s="27"/>
      <c r="R448" s="27"/>
      <c r="S448" s="27"/>
      <c r="T448" s="27"/>
      <c r="U448" s="27"/>
      <c r="V448" s="27"/>
      <c r="W448" s="27"/>
      <c r="X448" s="27"/>
      <c r="Y448" s="27"/>
      <c r="Z448" s="93"/>
    </row>
    <row r="449" ht="18" customHeight="1">
      <c r="A449" s="184"/>
      <c r="B449" t="s" s="218">
        <v>577</v>
      </c>
      <c r="C449" t="s" s="219">
        <v>578</v>
      </c>
      <c r="D449" s="220">
        <v>1</v>
      </c>
      <c r="E449" s="221">
        <v>1</v>
      </c>
      <c r="F449" s="272"/>
      <c r="G449" s="273" cm="1">
        <f t="array" ref="G449">D449*E449*F449</f>
        <v>0</v>
      </c>
      <c r="H449" s="224" cm="1">
        <f t="array" ref="H449">$H$2</f>
        <v>0</v>
      </c>
      <c r="I449" s="225" cm="1">
        <f t="array" ref="I449">G449+G449*H449%</f>
        <v>0</v>
      </c>
      <c r="J449" s="226" cm="1">
        <f t="array" ref="J449">IF(OR($J$2="",$J$2=0),0,I449/$J$2)</f>
        <v>0</v>
      </c>
      <c r="K449" s="205"/>
      <c r="L449" s="192"/>
      <c r="M449" s="192"/>
      <c r="N449" s="27"/>
      <c r="O449" s="27"/>
      <c r="P449" s="27"/>
      <c r="Q449" s="27"/>
      <c r="R449" s="27"/>
      <c r="S449" s="27"/>
      <c r="T449" s="27"/>
      <c r="U449" s="27"/>
      <c r="V449" s="27"/>
      <c r="W449" s="27"/>
      <c r="X449" s="27"/>
      <c r="Y449" s="27"/>
      <c r="Z449" s="93"/>
    </row>
    <row r="450" ht="18" customHeight="1">
      <c r="A450" s="184"/>
      <c r="B450" t="s" s="218">
        <v>579</v>
      </c>
      <c r="C450" t="s" s="219">
        <v>580</v>
      </c>
      <c r="D450" s="220">
        <v>1</v>
      </c>
      <c r="E450" s="221">
        <v>1</v>
      </c>
      <c r="F450" s="272"/>
      <c r="G450" s="273" cm="1">
        <f t="array" ref="G450">D450*E450*F450</f>
        <v>0</v>
      </c>
      <c r="H450" s="224" cm="1">
        <f t="array" ref="H450">$H$2</f>
        <v>0</v>
      </c>
      <c r="I450" s="225" cm="1">
        <f t="array" ref="I450">G450+G450*H450%</f>
        <v>0</v>
      </c>
      <c r="J450" s="226" cm="1">
        <f t="array" ref="J450">IF(OR($J$2="",$J$2=0),0,I450/$J$2)</f>
        <v>0</v>
      </c>
      <c r="K450" s="205"/>
      <c r="L450" s="192"/>
      <c r="M450" s="192"/>
      <c r="N450" s="27"/>
      <c r="O450" s="27"/>
      <c r="P450" s="27"/>
      <c r="Q450" s="27"/>
      <c r="R450" s="27"/>
      <c r="S450" s="27"/>
      <c r="T450" s="27"/>
      <c r="U450" s="27"/>
      <c r="V450" s="27"/>
      <c r="W450" s="27"/>
      <c r="X450" s="27"/>
      <c r="Y450" s="27"/>
      <c r="Z450" s="93"/>
    </row>
    <row r="451" ht="18" customHeight="1">
      <c r="A451" s="184"/>
      <c r="B451" t="s" s="218">
        <v>581</v>
      </c>
      <c r="C451" t="s" s="219">
        <v>582</v>
      </c>
      <c r="D451" s="220">
        <v>1</v>
      </c>
      <c r="E451" s="221">
        <v>1</v>
      </c>
      <c r="F451" s="272"/>
      <c r="G451" s="273" cm="1">
        <f t="array" ref="G451">D451*E451*F451</f>
        <v>0</v>
      </c>
      <c r="H451" s="224" cm="1">
        <f t="array" ref="H451">$H$2</f>
        <v>0</v>
      </c>
      <c r="I451" s="225" cm="1">
        <f t="array" ref="I451">G451+G451*H451%</f>
        <v>0</v>
      </c>
      <c r="J451" s="226" cm="1">
        <f t="array" ref="J451">IF(OR($J$2="",$J$2=0),0,I451/$J$2)</f>
        <v>0</v>
      </c>
      <c r="K451" s="205"/>
      <c r="L451" s="192"/>
      <c r="M451" s="192"/>
      <c r="N451" s="27"/>
      <c r="O451" s="27"/>
      <c r="P451" s="27"/>
      <c r="Q451" s="27"/>
      <c r="R451" s="27"/>
      <c r="S451" s="27"/>
      <c r="T451" s="27"/>
      <c r="U451" s="27"/>
      <c r="V451" s="27"/>
      <c r="W451" s="27"/>
      <c r="X451" s="27"/>
      <c r="Y451" s="27"/>
      <c r="Z451" s="93"/>
    </row>
    <row r="452" ht="18" customHeight="1">
      <c r="A452" s="184"/>
      <c r="B452" t="s" s="218">
        <v>424</v>
      </c>
      <c r="C452" t="s" s="219">
        <v>425</v>
      </c>
      <c r="D452" s="220">
        <v>1</v>
      </c>
      <c r="E452" s="221">
        <v>1</v>
      </c>
      <c r="F452" s="272"/>
      <c r="G452" s="273" cm="1">
        <f t="array" ref="G452">D452*E452*F452</f>
        <v>0</v>
      </c>
      <c r="H452" s="224" cm="1">
        <f t="array" ref="H452">$H$2</f>
        <v>0</v>
      </c>
      <c r="I452" s="225" cm="1">
        <f t="array" ref="I452">G452+G452*H452%</f>
        <v>0</v>
      </c>
      <c r="J452" s="226" cm="1">
        <f t="array" ref="J452">IF(OR($J$2="",$J$2=0),0,I452/$J$2)</f>
        <v>0</v>
      </c>
      <c r="K452" s="205"/>
      <c r="L452" s="192"/>
      <c r="M452" s="192"/>
      <c r="N452" s="27"/>
      <c r="O452" s="27"/>
      <c r="P452" s="27"/>
      <c r="Q452" s="27"/>
      <c r="R452" s="27"/>
      <c r="S452" s="27"/>
      <c r="T452" s="27"/>
      <c r="U452" s="27"/>
      <c r="V452" s="27"/>
      <c r="W452" s="27"/>
      <c r="X452" s="27"/>
      <c r="Y452" s="27"/>
      <c r="Z452" s="93"/>
    </row>
    <row r="453" ht="18" customHeight="1">
      <c r="A453" s="184"/>
      <c r="B453" t="s" s="218">
        <v>426</v>
      </c>
      <c r="C453" t="s" s="219">
        <v>427</v>
      </c>
      <c r="D453" s="220">
        <v>1</v>
      </c>
      <c r="E453" s="221">
        <v>1</v>
      </c>
      <c r="F453" s="272"/>
      <c r="G453" s="273" cm="1">
        <f t="array" ref="G453">D453*E453*F453</f>
        <v>0</v>
      </c>
      <c r="H453" s="224" cm="1">
        <f t="array" ref="H453">$H$2</f>
        <v>0</v>
      </c>
      <c r="I453" s="225" cm="1">
        <f t="array" ref="I453">G453+G453*H453%</f>
        <v>0</v>
      </c>
      <c r="J453" s="226" cm="1">
        <f t="array" ref="J453">IF(OR($J$2="",$J$2=0),0,I453/$J$2)</f>
        <v>0</v>
      </c>
      <c r="K453" s="205"/>
      <c r="L453" s="192"/>
      <c r="M453" s="192"/>
      <c r="N453" s="27"/>
      <c r="O453" s="27"/>
      <c r="P453" s="27"/>
      <c r="Q453" s="27"/>
      <c r="R453" s="27"/>
      <c r="S453" s="27"/>
      <c r="T453" s="27"/>
      <c r="U453" s="27"/>
      <c r="V453" s="27"/>
      <c r="W453" s="27"/>
      <c r="X453" s="27"/>
      <c r="Y453" s="27"/>
      <c r="Z453" s="93"/>
    </row>
    <row r="454" ht="18" customHeight="1">
      <c r="A454" s="184"/>
      <c r="B454" t="s" s="218">
        <v>136</v>
      </c>
      <c r="C454" t="s" s="219">
        <v>136</v>
      </c>
      <c r="D454" s="220" cm="1">
        <f t="array" ref="D454">$F$2</f>
        <v>0</v>
      </c>
      <c r="E454" s="221">
        <v>1</v>
      </c>
      <c r="F454" s="272"/>
      <c r="G454" s="273" cm="1">
        <f t="array" ref="G454">D454*E454*F454</f>
        <v>0</v>
      </c>
      <c r="H454" s="224" cm="1">
        <f t="array" ref="H454">$H$2</f>
        <v>0</v>
      </c>
      <c r="I454" s="225" cm="1">
        <f t="array" ref="I454">G454+G454*H454%</f>
        <v>0</v>
      </c>
      <c r="J454" s="226" cm="1">
        <f t="array" ref="J454">IF(OR($J$2="",$J$2=0),0,I454/$J$2)</f>
        <v>0</v>
      </c>
      <c r="K454" s="205"/>
      <c r="L454" s="192"/>
      <c r="M454" s="192"/>
      <c r="N454" s="27"/>
      <c r="O454" s="27"/>
      <c r="P454" s="27"/>
      <c r="Q454" s="27"/>
      <c r="R454" s="27"/>
      <c r="S454" s="27"/>
      <c r="T454" s="27"/>
      <c r="U454" s="27"/>
      <c r="V454" s="27"/>
      <c r="W454" s="27"/>
      <c r="X454" s="27"/>
      <c r="Y454" s="27"/>
      <c r="Z454" s="93"/>
    </row>
    <row r="455" ht="18" customHeight="1">
      <c r="A455" s="184"/>
      <c r="B455" t="s" s="218">
        <v>583</v>
      </c>
      <c r="C455" t="s" s="219">
        <v>584</v>
      </c>
      <c r="D455" s="220">
        <v>1</v>
      </c>
      <c r="E455" s="221">
        <v>1</v>
      </c>
      <c r="F455" s="272"/>
      <c r="G455" s="273" cm="1">
        <f t="array" ref="G455">D455*E455*F455</f>
        <v>0</v>
      </c>
      <c r="H455" s="224" cm="1">
        <f t="array" ref="H455">$H$2</f>
        <v>0</v>
      </c>
      <c r="I455" s="225" cm="1">
        <f t="array" ref="I455">G455+G455*H455%</f>
        <v>0</v>
      </c>
      <c r="J455" s="226" cm="1">
        <f t="array" ref="J455">IF(OR($J$2="",$J$2=0),0,I455/$J$2)</f>
        <v>0</v>
      </c>
      <c r="K455" s="205"/>
      <c r="L455" s="192"/>
      <c r="M455" s="192"/>
      <c r="N455" s="27"/>
      <c r="O455" s="27"/>
      <c r="P455" s="27"/>
      <c r="Q455" s="27"/>
      <c r="R455" s="27"/>
      <c r="S455" s="27"/>
      <c r="T455" s="27"/>
      <c r="U455" s="27"/>
      <c r="V455" s="27"/>
      <c r="W455" s="27"/>
      <c r="X455" s="27"/>
      <c r="Y455" s="27"/>
      <c r="Z455" s="93"/>
    </row>
    <row r="456" ht="18" customHeight="1">
      <c r="A456" s="184"/>
      <c r="B456" t="s" s="218">
        <v>585</v>
      </c>
      <c r="C456" t="s" s="219">
        <v>586</v>
      </c>
      <c r="D456" s="220">
        <v>1</v>
      </c>
      <c r="E456" s="221">
        <v>1</v>
      </c>
      <c r="F456" s="272"/>
      <c r="G456" s="273" cm="1">
        <f t="array" ref="G456">D456*E456*F456</f>
        <v>0</v>
      </c>
      <c r="H456" s="224" cm="1">
        <f t="array" ref="H456">$H$2</f>
        <v>0</v>
      </c>
      <c r="I456" s="225" cm="1">
        <f t="array" ref="I456">G456+G456*H456%</f>
        <v>0</v>
      </c>
      <c r="J456" s="226" cm="1">
        <f t="array" ref="J456">IF(OR($J$2="",$J$2=0),0,I456/$J$2)</f>
        <v>0</v>
      </c>
      <c r="K456" s="205"/>
      <c r="L456" s="192"/>
      <c r="M456" s="192"/>
      <c r="N456" s="27"/>
      <c r="O456" s="27"/>
      <c r="P456" s="27"/>
      <c r="Q456" s="27"/>
      <c r="R456" s="27"/>
      <c r="S456" s="27"/>
      <c r="T456" s="27"/>
      <c r="U456" s="27"/>
      <c r="V456" s="27"/>
      <c r="W456" s="27"/>
      <c r="X456" s="27"/>
      <c r="Y456" s="27"/>
      <c r="Z456" s="93"/>
    </row>
    <row r="457" ht="18" customHeight="1">
      <c r="A457" s="184"/>
      <c r="B457" t="s" s="218">
        <v>587</v>
      </c>
      <c r="C457" t="s" s="219">
        <v>588</v>
      </c>
      <c r="D457" s="220">
        <v>1</v>
      </c>
      <c r="E457" s="221">
        <v>1</v>
      </c>
      <c r="F457" s="272"/>
      <c r="G457" s="273" cm="1">
        <f t="array" ref="G457">D457*E457*F457</f>
        <v>0</v>
      </c>
      <c r="H457" s="224" cm="1">
        <f t="array" ref="H457">$H$2</f>
        <v>0</v>
      </c>
      <c r="I457" s="225" cm="1">
        <f t="array" ref="I457">G457+G457*H457%</f>
        <v>0</v>
      </c>
      <c r="J457" s="226" cm="1">
        <f t="array" ref="J457">IF(OR($J$2="",$J$2=0),0,I457/$J$2)</f>
        <v>0</v>
      </c>
      <c r="K457" s="205"/>
      <c r="L457" s="192"/>
      <c r="M457" s="192"/>
      <c r="N457" s="27"/>
      <c r="O457" s="27"/>
      <c r="P457" s="27"/>
      <c r="Q457" s="27"/>
      <c r="R457" s="27"/>
      <c r="S457" s="27"/>
      <c r="T457" s="27"/>
      <c r="U457" s="27"/>
      <c r="V457" s="27"/>
      <c r="W457" s="27"/>
      <c r="X457" s="27"/>
      <c r="Y457" s="27"/>
      <c r="Z457" s="93"/>
    </row>
    <row r="458" ht="18" customHeight="1">
      <c r="A458" s="184"/>
      <c r="B458" t="s" s="347">
        <v>589</v>
      </c>
      <c r="C458" t="s" s="348">
        <v>590</v>
      </c>
      <c r="D458" s="356"/>
      <c r="E458" s="357"/>
      <c r="F458" s="469"/>
      <c r="G458" s="470"/>
      <c r="H458" s="353"/>
      <c r="I458" s="354"/>
      <c r="J458" s="355"/>
      <c r="K458" s="205"/>
      <c r="L458" s="192"/>
      <c r="M458" s="192"/>
      <c r="N458" s="27"/>
      <c r="O458" s="27"/>
      <c r="P458" s="27"/>
      <c r="Q458" s="27"/>
      <c r="R458" s="27"/>
      <c r="S458" s="27"/>
      <c r="T458" s="27"/>
      <c r="U458" s="27"/>
      <c r="V458" s="27"/>
      <c r="W458" s="27"/>
      <c r="X458" s="27"/>
      <c r="Y458" s="27"/>
      <c r="Z458" s="93"/>
    </row>
    <row r="459" ht="18" customHeight="1">
      <c r="A459" s="184"/>
      <c r="B459" t="s" s="218">
        <v>591</v>
      </c>
      <c r="C459" t="s" s="219">
        <v>592</v>
      </c>
      <c r="D459" s="220">
        <v>1</v>
      </c>
      <c r="E459" s="221">
        <v>1</v>
      </c>
      <c r="F459" s="272"/>
      <c r="G459" s="273" cm="1">
        <f t="array" ref="G459">D459*E459*F459</f>
        <v>0</v>
      </c>
      <c r="H459" s="224" cm="1">
        <f t="array" ref="H459">$H$2</f>
        <v>0</v>
      </c>
      <c r="I459" s="225" cm="1">
        <f t="array" ref="I459">G459+G459*H459%</f>
        <v>0</v>
      </c>
      <c r="J459" s="226" cm="1">
        <f t="array" ref="J459">IF(OR($J$2="",$J$2=0),0,I459/$J$2)</f>
        <v>0</v>
      </c>
      <c r="K459" s="205"/>
      <c r="L459" s="192"/>
      <c r="M459" s="192"/>
      <c r="N459" s="27"/>
      <c r="O459" s="27"/>
      <c r="P459" s="27"/>
      <c r="Q459" s="27"/>
      <c r="R459" s="27"/>
      <c r="S459" s="27"/>
      <c r="T459" s="27"/>
      <c r="U459" s="27"/>
      <c r="V459" s="27"/>
      <c r="W459" s="27"/>
      <c r="X459" s="27"/>
      <c r="Y459" s="27"/>
      <c r="Z459" s="93"/>
    </row>
    <row r="460" ht="18" customHeight="1">
      <c r="A460" s="184"/>
      <c r="B460" t="s" s="218">
        <v>593</v>
      </c>
      <c r="C460" t="s" s="219">
        <v>594</v>
      </c>
      <c r="D460" s="220">
        <v>1</v>
      </c>
      <c r="E460" s="221">
        <v>1</v>
      </c>
      <c r="F460" s="272"/>
      <c r="G460" s="273" cm="1">
        <f t="array" ref="G460">D460*E460*F460</f>
        <v>0</v>
      </c>
      <c r="H460" s="224" cm="1">
        <f t="array" ref="H460">$H$2</f>
        <v>0</v>
      </c>
      <c r="I460" s="225" cm="1">
        <f t="array" ref="I460">G460+G460*H460%</f>
        <v>0</v>
      </c>
      <c r="J460" s="226" cm="1">
        <f t="array" ref="J460">IF(OR($J$2="",$J$2=0),0,I460/$J$2)</f>
        <v>0</v>
      </c>
      <c r="K460" s="205"/>
      <c r="L460" s="192"/>
      <c r="M460" s="192"/>
      <c r="N460" s="27"/>
      <c r="O460" s="27"/>
      <c r="P460" s="27"/>
      <c r="Q460" s="27"/>
      <c r="R460" s="27"/>
      <c r="S460" s="27"/>
      <c r="T460" s="27"/>
      <c r="U460" s="27"/>
      <c r="V460" s="27"/>
      <c r="W460" s="27"/>
      <c r="X460" s="27"/>
      <c r="Y460" s="27"/>
      <c r="Z460" s="93"/>
    </row>
    <row r="461" ht="18" customHeight="1">
      <c r="A461" s="184"/>
      <c r="B461" t="s" s="347">
        <v>595</v>
      </c>
      <c r="C461" t="s" s="348">
        <v>596</v>
      </c>
      <c r="D461" s="356"/>
      <c r="E461" s="357"/>
      <c r="F461" s="469"/>
      <c r="G461" s="470"/>
      <c r="H461" s="353"/>
      <c r="I461" s="354"/>
      <c r="J461" s="355"/>
      <c r="K461" s="205"/>
      <c r="L461" s="192"/>
      <c r="M461" s="192"/>
      <c r="N461" s="27"/>
      <c r="O461" s="27"/>
      <c r="P461" s="27"/>
      <c r="Q461" s="27"/>
      <c r="R461" s="27"/>
      <c r="S461" s="27"/>
      <c r="T461" s="27"/>
      <c r="U461" s="27"/>
      <c r="V461" s="27"/>
      <c r="W461" s="27"/>
      <c r="X461" s="27"/>
      <c r="Y461" s="27"/>
      <c r="Z461" s="93"/>
    </row>
    <row r="462" ht="18" customHeight="1">
      <c r="A462" s="184"/>
      <c r="B462" t="s" s="218">
        <v>597</v>
      </c>
      <c r="C462" t="s" s="219">
        <v>596</v>
      </c>
      <c r="D462" s="220">
        <v>1</v>
      </c>
      <c r="E462" s="221">
        <v>1</v>
      </c>
      <c r="F462" s="272"/>
      <c r="G462" s="273" cm="1">
        <f t="array" ref="G462">D462*E462*F462</f>
        <v>0</v>
      </c>
      <c r="H462" s="224" cm="1">
        <f t="array" ref="H462">$H$2</f>
        <v>0</v>
      </c>
      <c r="I462" s="225" cm="1">
        <f t="array" ref="I462">G462+G462*H462%</f>
        <v>0</v>
      </c>
      <c r="J462" s="226" cm="1">
        <f t="array" ref="J462">IF(OR($J$2="",$J$2=0),0,I462/$J$2)</f>
        <v>0</v>
      </c>
      <c r="K462" s="205"/>
      <c r="L462" s="192"/>
      <c r="M462" s="192"/>
      <c r="N462" s="27"/>
      <c r="O462" s="27"/>
      <c r="P462" s="27"/>
      <c r="Q462" s="27"/>
      <c r="R462" s="27"/>
      <c r="S462" s="27"/>
      <c r="T462" s="27"/>
      <c r="U462" s="27"/>
      <c r="V462" s="27"/>
      <c r="W462" s="27"/>
      <c r="X462" s="27"/>
      <c r="Y462" s="27"/>
      <c r="Z462" s="93"/>
    </row>
    <row r="463" ht="18" customHeight="1">
      <c r="A463" s="184"/>
      <c r="B463" t="s" s="218">
        <v>598</v>
      </c>
      <c r="C463" t="s" s="219">
        <v>599</v>
      </c>
      <c r="D463" s="220">
        <v>1</v>
      </c>
      <c r="E463" s="221">
        <v>1</v>
      </c>
      <c r="F463" s="272"/>
      <c r="G463" s="273" cm="1">
        <f t="array" ref="G463">D463*E463*F463</f>
        <v>0</v>
      </c>
      <c r="H463" s="224" cm="1">
        <f t="array" ref="H463">$H$2</f>
        <v>0</v>
      </c>
      <c r="I463" s="225" cm="1">
        <f t="array" ref="I463">G463+G463*H463%</f>
        <v>0</v>
      </c>
      <c r="J463" s="226" cm="1">
        <f t="array" ref="J463">IF(OR($J$2="",$J$2=0),0,I463/$J$2)</f>
        <v>0</v>
      </c>
      <c r="K463" s="205"/>
      <c r="L463" s="192"/>
      <c r="M463" s="192"/>
      <c r="N463" s="27"/>
      <c r="O463" s="27"/>
      <c r="P463" s="27"/>
      <c r="Q463" s="27"/>
      <c r="R463" s="27"/>
      <c r="S463" s="27"/>
      <c r="T463" s="27"/>
      <c r="U463" s="27"/>
      <c r="V463" s="27"/>
      <c r="W463" s="27"/>
      <c r="X463" s="27"/>
      <c r="Y463" s="27"/>
      <c r="Z463" s="93"/>
    </row>
    <row r="464" ht="18" customHeight="1">
      <c r="A464" s="184"/>
      <c r="B464" t="s" s="218">
        <v>600</v>
      </c>
      <c r="C464" t="s" s="219">
        <v>601</v>
      </c>
      <c r="D464" s="220">
        <v>1</v>
      </c>
      <c r="E464" s="221">
        <v>1</v>
      </c>
      <c r="F464" s="272"/>
      <c r="G464" s="273" cm="1">
        <f t="array" ref="G464">D464*E464*F464</f>
        <v>0</v>
      </c>
      <c r="H464" s="224" cm="1">
        <f t="array" ref="H464">$H$2</f>
        <v>0</v>
      </c>
      <c r="I464" s="225" cm="1">
        <f t="array" ref="I464">G464+G464*H464%</f>
        <v>0</v>
      </c>
      <c r="J464" s="226" cm="1">
        <f t="array" ref="J464">IF(OR($J$2="",$J$2=0),0,I464/$J$2)</f>
        <v>0</v>
      </c>
      <c r="K464" s="205"/>
      <c r="L464" s="192"/>
      <c r="M464" s="192"/>
      <c r="N464" s="27"/>
      <c r="O464" s="27"/>
      <c r="P464" s="27"/>
      <c r="Q464" s="27"/>
      <c r="R464" s="27"/>
      <c r="S464" s="27"/>
      <c r="T464" s="27"/>
      <c r="U464" s="27"/>
      <c r="V464" s="27"/>
      <c r="W464" s="27"/>
      <c r="X464" s="27"/>
      <c r="Y464" s="27"/>
      <c r="Z464" s="93"/>
    </row>
    <row r="465" ht="18" customHeight="1">
      <c r="A465" s="184"/>
      <c r="B465" t="s" s="347">
        <v>602</v>
      </c>
      <c r="C465" t="s" s="348">
        <v>603</v>
      </c>
      <c r="D465" s="356"/>
      <c r="E465" s="357"/>
      <c r="F465" s="469"/>
      <c r="G465" s="470"/>
      <c r="H465" s="353"/>
      <c r="I465" s="354"/>
      <c r="J465" s="355"/>
      <c r="K465" s="205"/>
      <c r="L465" s="192"/>
      <c r="M465" s="192"/>
      <c r="N465" s="27"/>
      <c r="O465" s="27"/>
      <c r="P465" s="27"/>
      <c r="Q465" s="27"/>
      <c r="R465" s="27"/>
      <c r="S465" s="27"/>
      <c r="T465" s="27"/>
      <c r="U465" s="27"/>
      <c r="V465" s="27"/>
      <c r="W465" s="27"/>
      <c r="X465" s="27"/>
      <c r="Y465" s="27"/>
      <c r="Z465" s="93"/>
    </row>
    <row r="466" ht="18" customHeight="1">
      <c r="A466" s="184"/>
      <c r="B466" t="s" s="218">
        <v>602</v>
      </c>
      <c r="C466" t="s" s="219">
        <v>603</v>
      </c>
      <c r="D466" s="220">
        <v>1</v>
      </c>
      <c r="E466" s="221">
        <v>1</v>
      </c>
      <c r="F466" s="272"/>
      <c r="G466" s="273" cm="1">
        <f t="array" ref="G466">D466*E466*F466</f>
        <v>0</v>
      </c>
      <c r="H466" s="224" cm="1">
        <f t="array" ref="H466">$H$2</f>
        <v>0</v>
      </c>
      <c r="I466" s="225" cm="1">
        <f t="array" ref="I466">G466+G466*H466%</f>
        <v>0</v>
      </c>
      <c r="J466" s="226" cm="1">
        <f t="array" ref="J466">IF(OR($J$2="",$J$2=0),0,I466/$J$2)</f>
        <v>0</v>
      </c>
      <c r="K466" s="191"/>
      <c r="L466" s="192"/>
      <c r="M466" s="192"/>
      <c r="N466" s="27"/>
      <c r="O466" s="27"/>
      <c r="P466" s="27"/>
      <c r="Q466" s="27"/>
      <c r="R466" s="27"/>
      <c r="S466" s="27"/>
      <c r="T466" s="27"/>
      <c r="U466" s="27"/>
      <c r="V466" s="27"/>
      <c r="W466" s="27"/>
      <c r="X466" s="27"/>
      <c r="Y466" s="27"/>
      <c r="Z466" s="93"/>
    </row>
    <row r="467" ht="18" customHeight="1">
      <c r="A467" s="184"/>
      <c r="B467" t="s" s="218">
        <v>604</v>
      </c>
      <c r="C467" t="s" s="219">
        <v>605</v>
      </c>
      <c r="D467" s="220">
        <v>1</v>
      </c>
      <c r="E467" s="221">
        <v>1</v>
      </c>
      <c r="F467" s="272"/>
      <c r="G467" s="273" cm="1">
        <f t="array" ref="G467">D467*E467*F467</f>
        <v>0</v>
      </c>
      <c r="H467" s="224" cm="1">
        <f t="array" ref="H467">$H$2</f>
        <v>0</v>
      </c>
      <c r="I467" s="225" cm="1">
        <f t="array" ref="I467">G467+G467*H467%</f>
        <v>0</v>
      </c>
      <c r="J467" s="226" cm="1">
        <f t="array" ref="J467">IF(OR($J$2="",$J$2=0),0,I467/$J$2)</f>
        <v>0</v>
      </c>
      <c r="K467" s="205"/>
      <c r="L467" s="192"/>
      <c r="M467" s="192"/>
      <c r="N467" s="27"/>
      <c r="O467" s="27"/>
      <c r="P467" s="27"/>
      <c r="Q467" s="27"/>
      <c r="R467" s="27"/>
      <c r="S467" s="27"/>
      <c r="T467" s="27"/>
      <c r="U467" s="27"/>
      <c r="V467" s="27"/>
      <c r="W467" s="27"/>
      <c r="X467" s="27"/>
      <c r="Y467" s="27"/>
      <c r="Z467" s="93"/>
    </row>
    <row r="468" ht="18" customHeight="1">
      <c r="A468" s="184"/>
      <c r="B468" t="s" s="218">
        <v>606</v>
      </c>
      <c r="C468" t="s" s="219">
        <v>607</v>
      </c>
      <c r="D468" s="220">
        <v>1</v>
      </c>
      <c r="E468" s="221">
        <v>1</v>
      </c>
      <c r="F468" s="272"/>
      <c r="G468" s="273" cm="1">
        <f t="array" ref="G468">D468*E468*F468</f>
        <v>0</v>
      </c>
      <c r="H468" s="224" cm="1">
        <f t="array" ref="H468">$H$2</f>
        <v>0</v>
      </c>
      <c r="I468" s="225" cm="1">
        <f t="array" ref="I468">G468+G468*H468%</f>
        <v>0</v>
      </c>
      <c r="J468" s="226" cm="1">
        <f t="array" ref="J468">IF(OR($J$2="",$J$2=0),0,I468/$J$2)</f>
        <v>0</v>
      </c>
      <c r="K468" s="205"/>
      <c r="L468" s="192"/>
      <c r="M468" s="192"/>
      <c r="N468" s="27"/>
      <c r="O468" s="27"/>
      <c r="P468" s="27"/>
      <c r="Q468" s="27"/>
      <c r="R468" s="27"/>
      <c r="S468" s="27"/>
      <c r="T468" s="27"/>
      <c r="U468" s="27"/>
      <c r="V468" s="27"/>
      <c r="W468" s="27"/>
      <c r="X468" s="27"/>
      <c r="Y468" s="27"/>
      <c r="Z468" s="93"/>
    </row>
    <row r="469" ht="18" customHeight="1">
      <c r="A469" s="184"/>
      <c r="B469" t="s" s="347">
        <v>608</v>
      </c>
      <c r="C469" t="s" s="348">
        <v>609</v>
      </c>
      <c r="D469" s="356"/>
      <c r="E469" s="357"/>
      <c r="F469" s="469"/>
      <c r="G469" s="470"/>
      <c r="H469" s="353"/>
      <c r="I469" s="354"/>
      <c r="J469" s="355"/>
      <c r="K469" s="205"/>
      <c r="L469" s="192"/>
      <c r="M469" s="192"/>
      <c r="N469" s="27"/>
      <c r="O469" s="27"/>
      <c r="P469" s="27"/>
      <c r="Q469" s="27"/>
      <c r="R469" s="27"/>
      <c r="S469" s="27"/>
      <c r="T469" s="27"/>
      <c r="U469" s="27"/>
      <c r="V469" s="27"/>
      <c r="W469" s="27"/>
      <c r="X469" s="27"/>
      <c r="Y469" s="27"/>
      <c r="Z469" s="93"/>
    </row>
    <row r="470" ht="18" customHeight="1">
      <c r="A470" s="184"/>
      <c r="B470" t="s" s="218">
        <v>610</v>
      </c>
      <c r="C470" t="s" s="219">
        <v>611</v>
      </c>
      <c r="D470" s="220">
        <v>1</v>
      </c>
      <c r="E470" s="221">
        <v>1</v>
      </c>
      <c r="F470" s="272"/>
      <c r="G470" s="273" cm="1">
        <f t="array" ref="G470">D470*E470*F470</f>
        <v>0</v>
      </c>
      <c r="H470" s="224" cm="1">
        <f t="array" ref="H470">$H$2</f>
        <v>0</v>
      </c>
      <c r="I470" s="225" cm="1">
        <f t="array" ref="I470">G470+G470*H470%</f>
        <v>0</v>
      </c>
      <c r="J470" s="226" cm="1">
        <f t="array" ref="J470">IF(OR($J$2="",$J$2=0),0,I470/$J$2)</f>
        <v>0</v>
      </c>
      <c r="K470" s="205"/>
      <c r="L470" s="192"/>
      <c r="M470" s="192"/>
      <c r="N470" s="27"/>
      <c r="O470" s="27"/>
      <c r="P470" s="27"/>
      <c r="Q470" s="27"/>
      <c r="R470" s="27"/>
      <c r="S470" s="27"/>
      <c r="T470" s="27"/>
      <c r="U470" s="27"/>
      <c r="V470" s="27"/>
      <c r="W470" s="27"/>
      <c r="X470" s="27"/>
      <c r="Y470" s="27"/>
      <c r="Z470" s="93"/>
    </row>
    <row r="471" ht="18" customHeight="1">
      <c r="A471" s="184"/>
      <c r="B471" t="s" s="218">
        <v>612</v>
      </c>
      <c r="C471" t="s" s="219">
        <v>613</v>
      </c>
      <c r="D471" s="220">
        <v>1</v>
      </c>
      <c r="E471" s="221">
        <v>1</v>
      </c>
      <c r="F471" s="272"/>
      <c r="G471" s="273" cm="1">
        <f t="array" ref="G471">D471*E471*F471</f>
        <v>0</v>
      </c>
      <c r="H471" s="224" cm="1">
        <f t="array" ref="H471">$H$2</f>
        <v>0</v>
      </c>
      <c r="I471" s="225" cm="1">
        <f t="array" ref="I471">G471+G471*H471%</f>
        <v>0</v>
      </c>
      <c r="J471" s="226" cm="1">
        <f t="array" ref="J471">IF(OR($J$2="",$J$2=0),0,I471/$J$2)</f>
        <v>0</v>
      </c>
      <c r="K471" s="205"/>
      <c r="L471" s="192"/>
      <c r="M471" s="192"/>
      <c r="N471" s="27"/>
      <c r="O471" s="27"/>
      <c r="P471" s="27"/>
      <c r="Q471" s="27"/>
      <c r="R471" s="27"/>
      <c r="S471" s="27"/>
      <c r="T471" s="27"/>
      <c r="U471" s="27"/>
      <c r="V471" s="27"/>
      <c r="W471" s="27"/>
      <c r="X471" s="27"/>
      <c r="Y471" s="27"/>
      <c r="Z471" s="93"/>
    </row>
    <row r="472" ht="18" customHeight="1">
      <c r="A472" s="184"/>
      <c r="B472" t="s" s="218">
        <v>614</v>
      </c>
      <c r="C472" t="s" s="219">
        <v>615</v>
      </c>
      <c r="D472" s="220">
        <v>1</v>
      </c>
      <c r="E472" s="221">
        <v>1</v>
      </c>
      <c r="F472" s="272"/>
      <c r="G472" s="273" cm="1">
        <f t="array" ref="G472">D472*E472*F472</f>
        <v>0</v>
      </c>
      <c r="H472" s="224" cm="1">
        <f t="array" ref="H472">$H$2</f>
        <v>0</v>
      </c>
      <c r="I472" s="225" cm="1">
        <f t="array" ref="I472">G472+G472*H472%</f>
        <v>0</v>
      </c>
      <c r="J472" s="226" cm="1">
        <f t="array" ref="J472">IF(OR($J$2="",$J$2=0),0,I472/$J$2)</f>
        <v>0</v>
      </c>
      <c r="K472" s="205"/>
      <c r="L472" s="192"/>
      <c r="M472" s="192"/>
      <c r="N472" s="27"/>
      <c r="O472" s="27"/>
      <c r="P472" s="27"/>
      <c r="Q472" s="27"/>
      <c r="R472" s="27"/>
      <c r="S472" s="27"/>
      <c r="T472" s="27"/>
      <c r="U472" s="27"/>
      <c r="V472" s="27"/>
      <c r="W472" s="27"/>
      <c r="X472" s="27"/>
      <c r="Y472" s="27"/>
      <c r="Z472" s="93"/>
    </row>
    <row r="473" ht="18" customHeight="1">
      <c r="A473" s="184"/>
      <c r="B473" t="s" s="218">
        <v>616</v>
      </c>
      <c r="C473" t="s" s="219">
        <v>617</v>
      </c>
      <c r="D473" s="220">
        <v>1</v>
      </c>
      <c r="E473" s="221">
        <v>1</v>
      </c>
      <c r="F473" s="272"/>
      <c r="G473" s="273" cm="1">
        <f t="array" ref="G473">D473*E473*F473</f>
        <v>0</v>
      </c>
      <c r="H473" s="224" cm="1">
        <f t="array" ref="H473">$H$2</f>
        <v>0</v>
      </c>
      <c r="I473" s="225" cm="1">
        <f t="array" ref="I473">G473+G473*H473%</f>
        <v>0</v>
      </c>
      <c r="J473" s="226" cm="1">
        <f t="array" ref="J473">IF(OR($J$2="",$J$2=0),0,I473/$J$2)</f>
        <v>0</v>
      </c>
      <c r="K473" s="205"/>
      <c r="L473" s="192"/>
      <c r="M473" s="192"/>
      <c r="N473" s="27"/>
      <c r="O473" s="27"/>
      <c r="P473" s="27"/>
      <c r="Q473" s="27"/>
      <c r="R473" s="27"/>
      <c r="S473" s="27"/>
      <c r="T473" s="27"/>
      <c r="U473" s="27"/>
      <c r="V473" s="27"/>
      <c r="W473" s="27"/>
      <c r="X473" s="27"/>
      <c r="Y473" s="27"/>
      <c r="Z473" s="93"/>
    </row>
    <row r="474" ht="18" customHeight="1">
      <c r="A474" s="184"/>
      <c r="B474" t="s" s="218">
        <v>438</v>
      </c>
      <c r="C474" t="s" s="219">
        <v>439</v>
      </c>
      <c r="D474" s="220">
        <v>1</v>
      </c>
      <c r="E474" s="221">
        <v>1</v>
      </c>
      <c r="F474" s="272"/>
      <c r="G474" s="273" cm="1">
        <f t="array" ref="G474">D474*E474*F474</f>
        <v>0</v>
      </c>
      <c r="H474" s="224" cm="1">
        <f t="array" ref="H474">$H$2</f>
        <v>0</v>
      </c>
      <c r="I474" s="225" cm="1">
        <f t="array" ref="I474">G474+G474*H474%</f>
        <v>0</v>
      </c>
      <c r="J474" s="226" cm="1">
        <f t="array" ref="J474">IF(OR($J$2="",$J$2=0),0,I474/$J$2)</f>
        <v>0</v>
      </c>
      <c r="K474" s="205"/>
      <c r="L474" s="192"/>
      <c r="M474" s="192"/>
      <c r="N474" s="27"/>
      <c r="O474" s="27"/>
      <c r="P474" s="27"/>
      <c r="Q474" s="27"/>
      <c r="R474" s="27"/>
      <c r="S474" s="27"/>
      <c r="T474" s="27"/>
      <c r="U474" s="27"/>
      <c r="V474" s="27"/>
      <c r="W474" s="27"/>
      <c r="X474" s="27"/>
      <c r="Y474" s="27"/>
      <c r="Z474" s="93"/>
    </row>
    <row r="475" ht="18" customHeight="1">
      <c r="A475" s="184"/>
      <c r="B475" t="s" s="347">
        <v>522</v>
      </c>
      <c r="C475" t="s" s="348">
        <v>618</v>
      </c>
      <c r="D475" s="356"/>
      <c r="E475" s="357"/>
      <c r="F475" s="469"/>
      <c r="G475" s="470"/>
      <c r="H475" s="353"/>
      <c r="I475" s="354"/>
      <c r="J475" s="355"/>
      <c r="K475" s="205"/>
      <c r="L475" s="192"/>
      <c r="M475" s="192"/>
      <c r="N475" s="27"/>
      <c r="O475" s="27"/>
      <c r="P475" s="27"/>
      <c r="Q475" s="27"/>
      <c r="R475" s="27"/>
      <c r="S475" s="27"/>
      <c r="T475" s="27"/>
      <c r="U475" s="27"/>
      <c r="V475" s="27"/>
      <c r="W475" s="27"/>
      <c r="X475" s="27"/>
      <c r="Y475" s="27"/>
      <c r="Z475" s="93"/>
    </row>
    <row r="476" ht="18" customHeight="1">
      <c r="A476" s="184"/>
      <c r="B476" t="s" s="218">
        <v>619</v>
      </c>
      <c r="C476" t="s" s="219">
        <v>620</v>
      </c>
      <c r="D476" s="220">
        <v>1</v>
      </c>
      <c r="E476" s="221">
        <v>1</v>
      </c>
      <c r="F476" s="272"/>
      <c r="G476" s="273" cm="1">
        <f t="array" ref="G476">D476*E476*F476</f>
        <v>0</v>
      </c>
      <c r="H476" s="224" cm="1">
        <f t="array" ref="H476">$H$2</f>
        <v>0</v>
      </c>
      <c r="I476" s="225" cm="1">
        <f t="array" ref="I476">G476+G476*H476%</f>
        <v>0</v>
      </c>
      <c r="J476" s="226" cm="1">
        <f t="array" ref="J476">IF(OR($J$2="",$J$2=0),0,I476/$J$2)</f>
        <v>0</v>
      </c>
      <c r="K476" s="205"/>
      <c r="L476" s="192"/>
      <c r="M476" s="192"/>
      <c r="N476" s="27"/>
      <c r="O476" s="27"/>
      <c r="P476" s="27"/>
      <c r="Q476" s="27"/>
      <c r="R476" s="27"/>
      <c r="S476" s="27"/>
      <c r="T476" s="27"/>
      <c r="U476" s="27"/>
      <c r="V476" s="27"/>
      <c r="W476" s="27"/>
      <c r="X476" s="27"/>
      <c r="Y476" s="27"/>
      <c r="Z476" s="93"/>
    </row>
    <row r="477" ht="18" customHeight="1">
      <c r="A477" s="184"/>
      <c r="B477" t="s" s="218">
        <v>621</v>
      </c>
      <c r="C477" t="s" s="219">
        <v>622</v>
      </c>
      <c r="D477" s="220">
        <v>1</v>
      </c>
      <c r="E477" s="221">
        <v>1</v>
      </c>
      <c r="F477" s="272"/>
      <c r="G477" s="273" cm="1">
        <f t="array" ref="G477">D477*E477*F477</f>
        <v>0</v>
      </c>
      <c r="H477" s="224" cm="1">
        <f t="array" ref="H477">$H$2</f>
        <v>0</v>
      </c>
      <c r="I477" s="225" cm="1">
        <f t="array" ref="I477">G477+G477*H477%</f>
        <v>0</v>
      </c>
      <c r="J477" s="226" cm="1">
        <f t="array" ref="J477">IF(OR($J$2="",$J$2=0),0,I477/$J$2)</f>
        <v>0</v>
      </c>
      <c r="K477" s="205"/>
      <c r="L477" s="192"/>
      <c r="M477" s="192"/>
      <c r="N477" s="27"/>
      <c r="O477" s="27"/>
      <c r="P477" s="27"/>
      <c r="Q477" s="27"/>
      <c r="R477" s="27"/>
      <c r="S477" s="27"/>
      <c r="T477" s="27"/>
      <c r="U477" s="27"/>
      <c r="V477" s="27"/>
      <c r="W477" s="27"/>
      <c r="X477" s="27"/>
      <c r="Y477" s="27"/>
      <c r="Z477" s="93"/>
    </row>
    <row r="478" ht="18" customHeight="1">
      <c r="A478" s="184"/>
      <c r="B478" t="s" s="218">
        <v>623</v>
      </c>
      <c r="C478" t="s" s="219">
        <v>623</v>
      </c>
      <c r="D478" s="220">
        <v>1</v>
      </c>
      <c r="E478" s="221">
        <v>1</v>
      </c>
      <c r="F478" s="272"/>
      <c r="G478" s="273" cm="1">
        <f t="array" ref="G478">D478*E478*F478</f>
        <v>0</v>
      </c>
      <c r="H478" s="224" cm="1">
        <f t="array" ref="H478">$H$2</f>
        <v>0</v>
      </c>
      <c r="I478" s="225" cm="1">
        <f t="array" ref="I478">G478+G478*H478%</f>
        <v>0</v>
      </c>
      <c r="J478" s="226" cm="1">
        <f t="array" ref="J478">IF(OR($J$2="",$J$2=0),0,I478/$J$2)</f>
        <v>0</v>
      </c>
      <c r="K478" s="205"/>
      <c r="L478" s="192"/>
      <c r="M478" s="192"/>
      <c r="N478" s="27"/>
      <c r="O478" s="27"/>
      <c r="P478" s="27"/>
      <c r="Q478" s="27"/>
      <c r="R478" s="27"/>
      <c r="S478" s="27"/>
      <c r="T478" s="27"/>
      <c r="U478" s="27"/>
      <c r="V478" s="27"/>
      <c r="W478" s="27"/>
      <c r="X478" s="27"/>
      <c r="Y478" s="27"/>
      <c r="Z478" s="93"/>
    </row>
    <row r="479" ht="18" customHeight="1">
      <c r="A479" s="184"/>
      <c r="B479" t="s" s="218">
        <v>624</v>
      </c>
      <c r="C479" t="s" s="219">
        <v>625</v>
      </c>
      <c r="D479" s="220">
        <v>1</v>
      </c>
      <c r="E479" s="221">
        <v>1</v>
      </c>
      <c r="F479" s="272"/>
      <c r="G479" s="273" cm="1">
        <f t="array" ref="G479">D479*E479*F479</f>
        <v>0</v>
      </c>
      <c r="H479" s="224" cm="1">
        <f t="array" ref="H479">$H$2</f>
        <v>0</v>
      </c>
      <c r="I479" s="225" cm="1">
        <f t="array" ref="I479">G479+G479*H479%</f>
        <v>0</v>
      </c>
      <c r="J479" s="226" cm="1">
        <f t="array" ref="J479">IF(OR($J$2="",$J$2=0),0,I479/$J$2)</f>
        <v>0</v>
      </c>
      <c r="K479" s="205"/>
      <c r="L479" s="192"/>
      <c r="M479" s="192"/>
      <c r="N479" s="27"/>
      <c r="O479" s="27"/>
      <c r="P479" s="27"/>
      <c r="Q479" s="27"/>
      <c r="R479" s="27"/>
      <c r="S479" s="27"/>
      <c r="T479" s="27"/>
      <c r="U479" s="27"/>
      <c r="V479" s="27"/>
      <c r="W479" s="27"/>
      <c r="X479" s="27"/>
      <c r="Y479" s="27"/>
      <c r="Z479" s="93"/>
    </row>
    <row r="480" ht="18" customHeight="1">
      <c r="A480" s="184"/>
      <c r="B480" t="s" s="218">
        <v>626</v>
      </c>
      <c r="C480" t="s" s="219">
        <v>627</v>
      </c>
      <c r="D480" s="220">
        <v>1</v>
      </c>
      <c r="E480" s="221">
        <v>1</v>
      </c>
      <c r="F480" s="272"/>
      <c r="G480" s="273" cm="1">
        <f t="array" ref="G480">D480*E480*F480</f>
        <v>0</v>
      </c>
      <c r="H480" s="224" cm="1">
        <f t="array" ref="H480">$H$2</f>
        <v>0</v>
      </c>
      <c r="I480" s="225" cm="1">
        <f t="array" ref="I480">G480+G480*H480%</f>
        <v>0</v>
      </c>
      <c r="J480" s="226" cm="1">
        <f t="array" ref="J480">IF(OR($J$2="",$J$2=0),0,I480/$J$2)</f>
        <v>0</v>
      </c>
      <c r="K480" s="205"/>
      <c r="L480" s="192"/>
      <c r="M480" s="192"/>
      <c r="N480" s="27"/>
      <c r="O480" s="27"/>
      <c r="P480" s="27"/>
      <c r="Q480" s="27"/>
      <c r="R480" s="27"/>
      <c r="S480" s="27"/>
      <c r="T480" s="27"/>
      <c r="U480" s="27"/>
      <c r="V480" s="27"/>
      <c r="W480" s="27"/>
      <c r="X480" s="27"/>
      <c r="Y480" s="27"/>
      <c r="Z480" s="93"/>
    </row>
    <row r="481" ht="18" customHeight="1">
      <c r="A481" s="184"/>
      <c r="B481" t="s" s="347">
        <v>628</v>
      </c>
      <c r="C481" t="s" s="348">
        <v>629</v>
      </c>
      <c r="D481" s="356"/>
      <c r="E481" s="357"/>
      <c r="F481" s="469"/>
      <c r="G481" s="470"/>
      <c r="H481" s="353"/>
      <c r="I481" s="354"/>
      <c r="J481" s="355"/>
      <c r="K481" s="205"/>
      <c r="L481" s="192"/>
      <c r="M481" s="192"/>
      <c r="N481" s="27"/>
      <c r="O481" s="27"/>
      <c r="P481" s="27"/>
      <c r="Q481" s="27"/>
      <c r="R481" s="27"/>
      <c r="S481" s="27"/>
      <c r="T481" s="27"/>
      <c r="U481" s="27"/>
      <c r="V481" s="27"/>
      <c r="W481" s="27"/>
      <c r="X481" s="27"/>
      <c r="Y481" s="27"/>
      <c r="Z481" s="93"/>
    </row>
    <row r="482" ht="18" customHeight="1">
      <c r="A482" s="184"/>
      <c r="B482" t="s" s="218">
        <v>630</v>
      </c>
      <c r="C482" t="s" s="219">
        <v>631</v>
      </c>
      <c r="D482" s="220">
        <v>1</v>
      </c>
      <c r="E482" s="221">
        <v>1</v>
      </c>
      <c r="F482" s="272"/>
      <c r="G482" s="273" cm="1">
        <f t="array" ref="G482">D482*E482*F482</f>
        <v>0</v>
      </c>
      <c r="H482" s="224" cm="1">
        <f t="array" ref="H482">$H$2</f>
        <v>0</v>
      </c>
      <c r="I482" s="225" cm="1">
        <f t="array" ref="I482">G482+G482*H482%</f>
        <v>0</v>
      </c>
      <c r="J482" s="226" cm="1">
        <f t="array" ref="J482">IF(OR($J$2="",$J$2=0),0,I482/$J$2)</f>
        <v>0</v>
      </c>
      <c r="K482" s="205"/>
      <c r="L482" s="192"/>
      <c r="M482" s="192"/>
      <c r="N482" s="27"/>
      <c r="O482" s="27"/>
      <c r="P482" s="27"/>
      <c r="Q482" s="27"/>
      <c r="R482" s="27"/>
      <c r="S482" s="27"/>
      <c r="T482" s="27"/>
      <c r="U482" s="27"/>
      <c r="V482" s="27"/>
      <c r="W482" s="27"/>
      <c r="X482" s="27"/>
      <c r="Y482" s="27"/>
      <c r="Z482" s="93"/>
    </row>
    <row r="483" ht="18" customHeight="1">
      <c r="A483" s="184"/>
      <c r="B483" t="s" s="218">
        <v>632</v>
      </c>
      <c r="C483" t="s" s="219">
        <v>633</v>
      </c>
      <c r="D483" s="220">
        <v>1</v>
      </c>
      <c r="E483" s="221">
        <v>1</v>
      </c>
      <c r="F483" s="272"/>
      <c r="G483" s="273" cm="1">
        <f t="array" ref="G483">D483*E483*F483</f>
        <v>0</v>
      </c>
      <c r="H483" s="224" cm="1">
        <f t="array" ref="H483">$H$2</f>
        <v>0</v>
      </c>
      <c r="I483" s="225" cm="1">
        <f t="array" ref="I483">G483+G483*H483%</f>
        <v>0</v>
      </c>
      <c r="J483" s="226" cm="1">
        <f t="array" ref="J483">IF(OR($J$2="",$J$2=0),0,I483/$J$2)</f>
        <v>0</v>
      </c>
      <c r="K483" s="205"/>
      <c r="L483" s="192"/>
      <c r="M483" s="192"/>
      <c r="N483" s="27"/>
      <c r="O483" s="27"/>
      <c r="P483" s="27"/>
      <c r="Q483" s="27"/>
      <c r="R483" s="27"/>
      <c r="S483" s="27"/>
      <c r="T483" s="27"/>
      <c r="U483" s="27"/>
      <c r="V483" s="27"/>
      <c r="W483" s="27"/>
      <c r="X483" s="27"/>
      <c r="Y483" s="27"/>
      <c r="Z483" s="93"/>
    </row>
    <row r="484" ht="18" customHeight="1">
      <c r="A484" s="184"/>
      <c r="B484" t="s" s="218">
        <v>634</v>
      </c>
      <c r="C484" t="s" s="219">
        <v>635</v>
      </c>
      <c r="D484" s="220">
        <v>1</v>
      </c>
      <c r="E484" s="221">
        <v>1</v>
      </c>
      <c r="F484" s="272"/>
      <c r="G484" s="273" cm="1">
        <f t="array" ref="G484">D484*E484*F484</f>
        <v>0</v>
      </c>
      <c r="H484" s="224" cm="1">
        <f t="array" ref="H484">$H$2</f>
        <v>0</v>
      </c>
      <c r="I484" s="225" cm="1">
        <f t="array" ref="I484">G484+G484*H484%</f>
        <v>0</v>
      </c>
      <c r="J484" s="226" cm="1">
        <f t="array" ref="J484">IF(OR($J$2="",$J$2=0),0,I484/$J$2)</f>
        <v>0</v>
      </c>
      <c r="K484" s="205"/>
      <c r="L484" s="192"/>
      <c r="M484" s="192"/>
      <c r="N484" s="27"/>
      <c r="O484" s="27"/>
      <c r="P484" s="27"/>
      <c r="Q484" s="27"/>
      <c r="R484" s="27"/>
      <c r="S484" s="27"/>
      <c r="T484" s="27"/>
      <c r="U484" s="27"/>
      <c r="V484" s="27"/>
      <c r="W484" s="27"/>
      <c r="X484" s="27"/>
      <c r="Y484" s="27"/>
      <c r="Z484" s="93"/>
    </row>
    <row r="485" ht="18" customHeight="1">
      <c r="A485" s="184"/>
      <c r="B485" t="s" s="218">
        <v>636</v>
      </c>
      <c r="C485" t="s" s="219">
        <v>637</v>
      </c>
      <c r="D485" s="220">
        <v>1</v>
      </c>
      <c r="E485" s="221">
        <v>1</v>
      </c>
      <c r="F485" s="272"/>
      <c r="G485" s="273" cm="1">
        <f t="array" ref="G485">D485*E485*F485</f>
        <v>0</v>
      </c>
      <c r="H485" s="224" cm="1">
        <f t="array" ref="H485">$H$2</f>
        <v>0</v>
      </c>
      <c r="I485" s="225" cm="1">
        <f t="array" ref="I485">G485+G485*H485%</f>
        <v>0</v>
      </c>
      <c r="J485" s="226" cm="1">
        <f t="array" ref="J485">IF(OR($J$2="",$J$2=0),0,I485/$J$2)</f>
        <v>0</v>
      </c>
      <c r="K485" s="205"/>
      <c r="L485" s="192"/>
      <c r="M485" s="192"/>
      <c r="N485" s="27"/>
      <c r="O485" s="27"/>
      <c r="P485" s="27"/>
      <c r="Q485" s="27"/>
      <c r="R485" s="27"/>
      <c r="S485" s="27"/>
      <c r="T485" s="27"/>
      <c r="U485" s="27"/>
      <c r="V485" s="27"/>
      <c r="W485" s="27"/>
      <c r="X485" s="27"/>
      <c r="Y485" s="27"/>
      <c r="Z485" s="93"/>
    </row>
    <row r="486" ht="18" customHeight="1">
      <c r="A486" s="184"/>
      <c r="B486" t="s" s="227">
        <v>638</v>
      </c>
      <c r="C486" t="s" s="228">
        <v>639</v>
      </c>
      <c r="D486" s="229">
        <v>1</v>
      </c>
      <c r="E486" s="230">
        <v>1</v>
      </c>
      <c r="F486" s="283"/>
      <c r="G486" s="284" cm="1">
        <f t="array" ref="G486">D486*E486*F486</f>
        <v>0</v>
      </c>
      <c r="H486" s="233" cm="1">
        <f t="array" ref="H486">$H$2</f>
        <v>0</v>
      </c>
      <c r="I486" s="234" cm="1">
        <f t="array" ref="I486">G486+G486*H486%</f>
        <v>0</v>
      </c>
      <c r="J486" s="235" cm="1">
        <f t="array" ref="J486">IF(OR($J$2="",$J$2=0),0,I486/$J$2)</f>
        <v>0</v>
      </c>
      <c r="K486" s="205"/>
      <c r="L486" s="192"/>
      <c r="M486" s="192"/>
      <c r="N486" s="27"/>
      <c r="O486" s="27"/>
      <c r="P486" s="27"/>
      <c r="Q486" s="27"/>
      <c r="R486" s="27"/>
      <c r="S486" s="27"/>
      <c r="T486" s="27"/>
      <c r="U486" s="27"/>
      <c r="V486" s="27"/>
      <c r="W486" s="27"/>
      <c r="X486" s="27"/>
      <c r="Y486" s="27"/>
      <c r="Z486" s="93"/>
    </row>
    <row r="487" ht="8" customHeight="1">
      <c r="A487" s="184"/>
      <c r="B487" s="435"/>
      <c r="C487" s="436"/>
      <c r="D487" s="437"/>
      <c r="E487" s="437"/>
      <c r="F487" s="438"/>
      <c r="G487" s="240"/>
      <c r="H487" s="241"/>
      <c r="I487" s="242"/>
      <c r="J487" s="243"/>
      <c r="K487" s="205"/>
      <c r="L487" s="192"/>
      <c r="M487" s="192"/>
      <c r="N487" s="27"/>
      <c r="O487" s="27"/>
      <c r="P487" s="27"/>
      <c r="Q487" s="27"/>
      <c r="R487" s="27"/>
      <c r="S487" s="27"/>
      <c r="T487" s="27"/>
      <c r="U487" s="27"/>
      <c r="V487" s="27"/>
      <c r="W487" s="27"/>
      <c r="X487" s="27"/>
      <c r="Y487" s="27"/>
      <c r="Z487" s="93"/>
    </row>
    <row r="488" ht="15.75" customHeight="1">
      <c r="A488" s="193"/>
      <c r="B488" s="244"/>
      <c r="C488" s="244"/>
      <c r="D488" s="439"/>
      <c r="E488" s="440"/>
      <c r="F488" s="441"/>
      <c r="G488" s="249"/>
      <c r="H488" s="250"/>
      <c r="I488" s="251"/>
      <c r="J488" s="252"/>
      <c r="K488" s="195"/>
      <c r="L488" s="192"/>
      <c r="M488" s="192"/>
      <c r="N488" s="27"/>
      <c r="O488" s="27"/>
      <c r="P488" s="27"/>
      <c r="Q488" s="27"/>
      <c r="R488" s="27"/>
      <c r="S488" s="27"/>
      <c r="T488" s="27"/>
      <c r="U488" s="27"/>
      <c r="V488" s="27"/>
      <c r="W488" s="27"/>
      <c r="X488" s="27"/>
      <c r="Y488" s="27"/>
      <c r="Z488" s="93"/>
    </row>
    <row r="489" ht="21" customHeight="1">
      <c r="A489" s="446"/>
      <c r="B489" t="s" s="471">
        <v>467</v>
      </c>
      <c r="C489" s="472"/>
      <c r="D489" s="473"/>
      <c r="E489" s="474"/>
      <c r="F489" s="475"/>
      <c r="G489" s="476"/>
      <c r="H489" s="477"/>
      <c r="I489" s="472"/>
      <c r="J489" s="478"/>
      <c r="K489" s="447"/>
      <c r="L489" s="448"/>
      <c r="M489" s="448"/>
      <c r="N489" s="449"/>
      <c r="O489" s="449"/>
      <c r="P489" s="449"/>
      <c r="Q489" s="449"/>
      <c r="R489" s="449"/>
      <c r="S489" s="449"/>
      <c r="T489" s="449"/>
      <c r="U489" s="449"/>
      <c r="V489" s="449"/>
      <c r="W489" s="449"/>
      <c r="X489" s="449"/>
      <c r="Y489" s="449"/>
      <c r="Z489" s="450"/>
    </row>
    <row r="490" ht="18" customHeight="1">
      <c r="A490" s="184"/>
      <c r="B490" t="s" s="208">
        <v>640</v>
      </c>
      <c r="C490" t="s" s="209">
        <v>641</v>
      </c>
      <c r="D490" s="210">
        <v>1</v>
      </c>
      <c r="E490" s="261">
        <v>1</v>
      </c>
      <c r="F490" s="212"/>
      <c r="G490" s="213" cm="1">
        <f t="array" ref="G490">D490*E490*F490</f>
        <v>0</v>
      </c>
      <c r="H490" s="214" cm="1">
        <f t="array" ref="H490">$H$2</f>
        <v>0</v>
      </c>
      <c r="I490" s="215" cm="1">
        <f t="array" ref="I490">G490+G490*H490%</f>
        <v>0</v>
      </c>
      <c r="J490" s="216" cm="1">
        <f t="array" ref="J490">IF(OR($J$2="",$J$2=0),0,I490/$J$2)</f>
        <v>0</v>
      </c>
      <c r="K490" s="479"/>
      <c r="L490" s="480"/>
      <c r="M490" s="480"/>
      <c r="N490" s="481"/>
      <c r="O490" s="481"/>
      <c r="P490" s="481"/>
      <c r="Q490" s="481"/>
      <c r="R490" s="481"/>
      <c r="S490" s="481"/>
      <c r="T490" s="481"/>
      <c r="U490" s="481"/>
      <c r="V490" s="481"/>
      <c r="W490" s="481"/>
      <c r="X490" s="481"/>
      <c r="Y490" s="481"/>
      <c r="Z490" s="482"/>
    </row>
    <row r="491" ht="18" customHeight="1">
      <c r="A491" s="184"/>
      <c r="B491" t="s" s="218">
        <v>136</v>
      </c>
      <c r="C491" t="s" s="219">
        <v>136</v>
      </c>
      <c r="D491" s="220" cm="1">
        <f t="array" ref="D491">$F$2</f>
        <v>0</v>
      </c>
      <c r="E491" s="221">
        <v>1</v>
      </c>
      <c r="F491" s="222"/>
      <c r="G491" s="223" cm="1">
        <f t="array" ref="G491">D491*E491*F491</f>
        <v>0</v>
      </c>
      <c r="H491" s="224" cm="1">
        <f t="array" ref="H491">$H$2</f>
        <v>0</v>
      </c>
      <c r="I491" s="225" cm="1">
        <f t="array" ref="I491">G491+G491*H491%</f>
        <v>0</v>
      </c>
      <c r="J491" s="226" cm="1">
        <f t="array" ref="J491">IF(OR($J$2="",$J$2=0),0,I491/$J$2)</f>
        <v>0</v>
      </c>
      <c r="K491" s="479"/>
      <c r="L491" s="480"/>
      <c r="M491" s="480"/>
      <c r="N491" s="481"/>
      <c r="O491" s="481"/>
      <c r="P491" s="481"/>
      <c r="Q491" s="481"/>
      <c r="R491" s="481"/>
      <c r="S491" s="481"/>
      <c r="T491" s="481"/>
      <c r="U491" s="481"/>
      <c r="V491" s="481"/>
      <c r="W491" s="481"/>
      <c r="X491" s="481"/>
      <c r="Y491" s="481"/>
      <c r="Z491" s="482"/>
    </row>
    <row r="492" ht="18" customHeight="1">
      <c r="A492" s="184"/>
      <c r="B492" t="s" s="218">
        <v>642</v>
      </c>
      <c r="C492" t="s" s="219">
        <v>643</v>
      </c>
      <c r="D492" s="220">
        <v>1</v>
      </c>
      <c r="E492" s="221">
        <v>1</v>
      </c>
      <c r="F492" s="222"/>
      <c r="G492" s="223" cm="1">
        <f t="array" ref="G492">D492*E492*F492</f>
        <v>0</v>
      </c>
      <c r="H492" s="224" cm="1">
        <f t="array" ref="H492">$H$2</f>
        <v>0</v>
      </c>
      <c r="I492" s="225" cm="1">
        <f t="array" ref="I492">G492+G492*H492%</f>
        <v>0</v>
      </c>
      <c r="J492" s="226" cm="1">
        <f t="array" ref="J492">IF(OR($J$2="",$J$2=0),0,I492/$J$2)</f>
        <v>0</v>
      </c>
      <c r="K492" s="479"/>
      <c r="L492" s="480"/>
      <c r="M492" s="480"/>
      <c r="N492" s="481"/>
      <c r="O492" s="481"/>
      <c r="P492" s="481"/>
      <c r="Q492" s="481"/>
      <c r="R492" s="481"/>
      <c r="S492" s="481"/>
      <c r="T492" s="481"/>
      <c r="U492" s="481"/>
      <c r="V492" s="481"/>
      <c r="W492" s="481"/>
      <c r="X492" s="481"/>
      <c r="Y492" s="481"/>
      <c r="Z492" s="482"/>
    </row>
    <row r="493" ht="18" customHeight="1">
      <c r="A493" s="184"/>
      <c r="B493" t="s" s="218">
        <v>136</v>
      </c>
      <c r="C493" t="s" s="219">
        <v>136</v>
      </c>
      <c r="D493" s="220" cm="1">
        <f t="array" ref="D493">$F$2</f>
        <v>0</v>
      </c>
      <c r="E493" s="221">
        <v>1</v>
      </c>
      <c r="F493" s="222"/>
      <c r="G493" s="223" cm="1">
        <f t="array" ref="G493">D493*E493*F493</f>
        <v>0</v>
      </c>
      <c r="H493" s="224" cm="1">
        <f t="array" ref="H493">$H$2</f>
        <v>0</v>
      </c>
      <c r="I493" s="225" cm="1">
        <f t="array" ref="I493">G493+G493*H493%</f>
        <v>0</v>
      </c>
      <c r="J493" s="226" cm="1">
        <f t="array" ref="J493">IF(OR($J$2="",$J$2=0),0,I493/$J$2)</f>
        <v>0</v>
      </c>
      <c r="K493" s="479"/>
      <c r="L493" s="480"/>
      <c r="M493" s="480"/>
      <c r="N493" s="481"/>
      <c r="O493" s="481"/>
      <c r="P493" s="481"/>
      <c r="Q493" s="481"/>
      <c r="R493" s="481"/>
      <c r="S493" s="481"/>
      <c r="T493" s="481"/>
      <c r="U493" s="481"/>
      <c r="V493" s="481"/>
      <c r="W493" s="481"/>
      <c r="X493" s="481"/>
      <c r="Y493" s="481"/>
      <c r="Z493" s="482"/>
    </row>
    <row r="494" ht="18" customHeight="1">
      <c r="A494" s="184"/>
      <c r="B494" t="s" s="218">
        <v>644</v>
      </c>
      <c r="C494" t="s" s="219">
        <v>645</v>
      </c>
      <c r="D494" s="220">
        <v>1</v>
      </c>
      <c r="E494" s="221">
        <v>1</v>
      </c>
      <c r="F494" s="222"/>
      <c r="G494" s="223" cm="1">
        <f t="array" ref="G494">D494*E494*F494</f>
        <v>0</v>
      </c>
      <c r="H494" s="224" cm="1">
        <f t="array" ref="H494">$H$2</f>
        <v>0</v>
      </c>
      <c r="I494" s="225" cm="1">
        <f t="array" ref="I494">G494+G494*H494%</f>
        <v>0</v>
      </c>
      <c r="J494" s="226" cm="1">
        <f t="array" ref="J494">IF(OR($J$2="",$J$2=0),0,I494/$J$2)</f>
        <v>0</v>
      </c>
      <c r="K494" s="479"/>
      <c r="L494" s="480"/>
      <c r="M494" s="480"/>
      <c r="N494" s="481"/>
      <c r="O494" s="481"/>
      <c r="P494" s="481"/>
      <c r="Q494" s="481"/>
      <c r="R494" s="481"/>
      <c r="S494" s="481"/>
      <c r="T494" s="481"/>
      <c r="U494" s="481"/>
      <c r="V494" s="481"/>
      <c r="W494" s="481"/>
      <c r="X494" s="481"/>
      <c r="Y494" s="481"/>
      <c r="Z494" s="482"/>
    </row>
    <row r="495" ht="18" customHeight="1">
      <c r="A495" s="184"/>
      <c r="B495" t="s" s="218">
        <v>136</v>
      </c>
      <c r="C495" t="s" s="219">
        <v>136</v>
      </c>
      <c r="D495" s="220" cm="1">
        <f t="array" ref="D495">$F$2</f>
        <v>0</v>
      </c>
      <c r="E495" s="221">
        <v>1</v>
      </c>
      <c r="F495" s="222"/>
      <c r="G495" s="223" cm="1">
        <f t="array" ref="G495">D495*E495*F495</f>
        <v>0</v>
      </c>
      <c r="H495" s="224" cm="1">
        <f t="array" ref="H495">$H$2</f>
        <v>0</v>
      </c>
      <c r="I495" s="225" cm="1">
        <f t="array" ref="I495">G495+G495*H495%</f>
        <v>0</v>
      </c>
      <c r="J495" s="226" cm="1">
        <f t="array" ref="J495">IF(OR($J$2="",$J$2=0),0,I495/$J$2)</f>
        <v>0</v>
      </c>
      <c r="K495" s="479"/>
      <c r="L495" s="480"/>
      <c r="M495" s="480"/>
      <c r="N495" s="481"/>
      <c r="O495" s="481"/>
      <c r="P495" s="481"/>
      <c r="Q495" s="481"/>
      <c r="R495" s="481"/>
      <c r="S495" s="481"/>
      <c r="T495" s="481"/>
      <c r="U495" s="481"/>
      <c r="V495" s="481"/>
      <c r="W495" s="481"/>
      <c r="X495" s="481"/>
      <c r="Y495" s="481"/>
      <c r="Z495" s="482"/>
    </row>
    <row r="496" ht="18" customHeight="1">
      <c r="A496" s="184"/>
      <c r="B496" t="s" s="218">
        <v>646</v>
      </c>
      <c r="C496" t="s" s="219">
        <v>647</v>
      </c>
      <c r="D496" s="220">
        <v>1</v>
      </c>
      <c r="E496" s="221">
        <v>1</v>
      </c>
      <c r="F496" s="222"/>
      <c r="G496" s="223" cm="1">
        <f t="array" ref="G496">D496*E496*F496</f>
        <v>0</v>
      </c>
      <c r="H496" s="224" cm="1">
        <f t="array" ref="H496">$H$2</f>
        <v>0</v>
      </c>
      <c r="I496" s="225" cm="1">
        <f t="array" ref="I496">G496+G496*H496%</f>
        <v>0</v>
      </c>
      <c r="J496" s="226" cm="1">
        <f t="array" ref="J496">IF(OR($J$2="",$J$2=0),0,I496/$J$2)</f>
        <v>0</v>
      </c>
      <c r="K496" s="479"/>
      <c r="L496" s="480"/>
      <c r="M496" s="480"/>
      <c r="N496" s="481"/>
      <c r="O496" s="481"/>
      <c r="P496" s="481"/>
      <c r="Q496" s="481"/>
      <c r="R496" s="481"/>
      <c r="S496" s="481"/>
      <c r="T496" s="481"/>
      <c r="U496" s="481"/>
      <c r="V496" s="481"/>
      <c r="W496" s="481"/>
      <c r="X496" s="481"/>
      <c r="Y496" s="481"/>
      <c r="Z496" s="482"/>
    </row>
    <row r="497" ht="18" customHeight="1">
      <c r="A497" s="184"/>
      <c r="B497" t="s" s="218">
        <v>136</v>
      </c>
      <c r="C497" t="s" s="219">
        <v>136</v>
      </c>
      <c r="D497" s="220" cm="1">
        <f t="array" ref="D497">$F$2</f>
        <v>0</v>
      </c>
      <c r="E497" s="221">
        <v>1</v>
      </c>
      <c r="F497" s="222"/>
      <c r="G497" s="223" cm="1">
        <f t="array" ref="G497">D497*E497*F497</f>
        <v>0</v>
      </c>
      <c r="H497" s="224" cm="1">
        <f t="array" ref="H497">$H$2</f>
        <v>0</v>
      </c>
      <c r="I497" s="225" cm="1">
        <f t="array" ref="I497">G497+G497*H497%</f>
        <v>0</v>
      </c>
      <c r="J497" s="226" cm="1">
        <f t="array" ref="J497">IF(OR($J$2="",$J$2=0),0,I497/$J$2)</f>
        <v>0</v>
      </c>
      <c r="K497" s="479"/>
      <c r="L497" s="480"/>
      <c r="M497" s="480"/>
      <c r="N497" s="481"/>
      <c r="O497" s="481"/>
      <c r="P497" s="481"/>
      <c r="Q497" s="481"/>
      <c r="R497" s="481"/>
      <c r="S497" s="481"/>
      <c r="T497" s="481"/>
      <c r="U497" s="481"/>
      <c r="V497" s="481"/>
      <c r="W497" s="481"/>
      <c r="X497" s="481"/>
      <c r="Y497" s="481"/>
      <c r="Z497" s="482"/>
    </row>
    <row r="498" ht="18" customHeight="1">
      <c r="A498" s="184"/>
      <c r="B498" t="s" s="218">
        <v>648</v>
      </c>
      <c r="C498" t="s" s="219">
        <v>649</v>
      </c>
      <c r="D498" s="220">
        <v>1</v>
      </c>
      <c r="E498" s="221">
        <v>1</v>
      </c>
      <c r="F498" s="222"/>
      <c r="G498" s="223" cm="1">
        <f t="array" ref="G498">D498*E498*F498</f>
        <v>0</v>
      </c>
      <c r="H498" s="224" cm="1">
        <f t="array" ref="H498">$H$2</f>
        <v>0</v>
      </c>
      <c r="I498" s="225" cm="1">
        <f t="array" ref="I498">G498+G498*H498%</f>
        <v>0</v>
      </c>
      <c r="J498" s="226" cm="1">
        <f t="array" ref="J498">IF(OR($J$2="",$J$2=0),0,I498/$J$2)</f>
        <v>0</v>
      </c>
      <c r="K498" s="479"/>
      <c r="L498" s="480"/>
      <c r="M498" s="480"/>
      <c r="N498" s="481"/>
      <c r="O498" s="481"/>
      <c r="P498" s="481"/>
      <c r="Q498" s="481"/>
      <c r="R498" s="481"/>
      <c r="S498" s="481"/>
      <c r="T498" s="481"/>
      <c r="U498" s="481"/>
      <c r="V498" s="481"/>
      <c r="W498" s="481"/>
      <c r="X498" s="481"/>
      <c r="Y498" s="481"/>
      <c r="Z498" s="482"/>
    </row>
    <row r="499" ht="18" customHeight="1">
      <c r="A499" s="184"/>
      <c r="B499" t="s" s="218">
        <v>136</v>
      </c>
      <c r="C499" t="s" s="219">
        <v>136</v>
      </c>
      <c r="D499" s="220" cm="1">
        <f t="array" ref="D499">$F$2</f>
        <v>0</v>
      </c>
      <c r="E499" s="221">
        <v>1</v>
      </c>
      <c r="F499" s="222"/>
      <c r="G499" s="223" cm="1">
        <f t="array" ref="G499">D499*E499*F499</f>
        <v>0</v>
      </c>
      <c r="H499" s="224" cm="1">
        <f t="array" ref="H499">$H$2</f>
        <v>0</v>
      </c>
      <c r="I499" s="225" cm="1">
        <f t="array" ref="I499">G499+G499*H499%</f>
        <v>0</v>
      </c>
      <c r="J499" s="226" cm="1">
        <f t="array" ref="J499">IF(OR($J$2="",$J$2=0),0,I499/$J$2)</f>
        <v>0</v>
      </c>
      <c r="K499" s="479"/>
      <c r="L499" s="480"/>
      <c r="M499" s="480"/>
      <c r="N499" s="481"/>
      <c r="O499" s="481"/>
      <c r="P499" s="481"/>
      <c r="Q499" s="481"/>
      <c r="R499" s="481"/>
      <c r="S499" s="481"/>
      <c r="T499" s="481"/>
      <c r="U499" s="481"/>
      <c r="V499" s="481"/>
      <c r="W499" s="481"/>
      <c r="X499" s="481"/>
      <c r="Y499" s="481"/>
      <c r="Z499" s="482"/>
    </row>
    <row r="500" ht="18" customHeight="1">
      <c r="A500" s="184"/>
      <c r="B500" t="s" s="218">
        <v>650</v>
      </c>
      <c r="C500" t="s" s="219">
        <v>651</v>
      </c>
      <c r="D500" s="220">
        <v>1</v>
      </c>
      <c r="E500" s="221">
        <v>1</v>
      </c>
      <c r="F500" s="222"/>
      <c r="G500" s="223" cm="1">
        <f t="array" ref="G500">D500*E500*F500</f>
        <v>0</v>
      </c>
      <c r="H500" s="224" cm="1">
        <f t="array" ref="H500">$H$2</f>
        <v>0</v>
      </c>
      <c r="I500" s="225" cm="1">
        <f t="array" ref="I500">G500+G500*H500%</f>
        <v>0</v>
      </c>
      <c r="J500" s="226" cm="1">
        <f t="array" ref="J500">IF(OR($J$2="",$J$2=0),0,I500/$J$2)</f>
        <v>0</v>
      </c>
      <c r="K500" s="479"/>
      <c r="L500" s="480"/>
      <c r="M500" s="480"/>
      <c r="N500" s="481"/>
      <c r="O500" s="481"/>
      <c r="P500" s="481"/>
      <c r="Q500" s="481"/>
      <c r="R500" s="481"/>
      <c r="S500" s="481"/>
      <c r="T500" s="481"/>
      <c r="U500" s="481"/>
      <c r="V500" s="481"/>
      <c r="W500" s="481"/>
      <c r="X500" s="481"/>
      <c r="Y500" s="481"/>
      <c r="Z500" s="482"/>
    </row>
    <row r="501" ht="18" customHeight="1">
      <c r="A501" s="184"/>
      <c r="B501" t="s" s="218">
        <v>136</v>
      </c>
      <c r="C501" t="s" s="219">
        <v>136</v>
      </c>
      <c r="D501" s="220" cm="1">
        <f t="array" ref="D501">$F$2</f>
        <v>0</v>
      </c>
      <c r="E501" s="221">
        <v>1</v>
      </c>
      <c r="F501" s="222"/>
      <c r="G501" s="223" cm="1">
        <f t="array" ref="G501">D501*E501*F501</f>
        <v>0</v>
      </c>
      <c r="H501" s="224" cm="1">
        <f t="array" ref="H501">$H$2</f>
        <v>0</v>
      </c>
      <c r="I501" s="225" cm="1">
        <f t="array" ref="I501">G501+G501*H501%</f>
        <v>0</v>
      </c>
      <c r="J501" s="226" cm="1">
        <f t="array" ref="J501">IF(OR($J$2="",$J$2=0),0,I501/$J$2)</f>
        <v>0</v>
      </c>
      <c r="K501" s="479"/>
      <c r="L501" s="480"/>
      <c r="M501" s="480"/>
      <c r="N501" s="481"/>
      <c r="O501" s="481"/>
      <c r="P501" s="481"/>
      <c r="Q501" s="481"/>
      <c r="R501" s="481"/>
      <c r="S501" s="481"/>
      <c r="T501" s="481"/>
      <c r="U501" s="481"/>
      <c r="V501" s="481"/>
      <c r="W501" s="481"/>
      <c r="X501" s="481"/>
      <c r="Y501" s="481"/>
      <c r="Z501" s="482"/>
    </row>
    <row r="502" ht="18" customHeight="1">
      <c r="A502" s="184"/>
      <c r="B502" t="s" s="218">
        <v>652</v>
      </c>
      <c r="C502" t="s" s="219">
        <v>653</v>
      </c>
      <c r="D502" s="220">
        <v>1</v>
      </c>
      <c r="E502" s="221">
        <v>1</v>
      </c>
      <c r="F502" s="222"/>
      <c r="G502" s="223" cm="1">
        <f t="array" ref="G502">D502*E502*F502</f>
        <v>0</v>
      </c>
      <c r="H502" s="224" cm="1">
        <f t="array" ref="H502">$H$2</f>
        <v>0</v>
      </c>
      <c r="I502" s="225" cm="1">
        <f t="array" ref="I502">G502+G502*H502%</f>
        <v>0</v>
      </c>
      <c r="J502" s="226" cm="1">
        <f t="array" ref="J502">IF(OR($J$2="",$J$2=0),0,I502/$J$2)</f>
        <v>0</v>
      </c>
      <c r="K502" s="479"/>
      <c r="L502" s="480"/>
      <c r="M502" s="480"/>
      <c r="N502" s="481"/>
      <c r="O502" s="481"/>
      <c r="P502" s="481"/>
      <c r="Q502" s="481"/>
      <c r="R502" s="481"/>
      <c r="S502" s="481"/>
      <c r="T502" s="481"/>
      <c r="U502" s="481"/>
      <c r="V502" s="481"/>
      <c r="W502" s="481"/>
      <c r="X502" s="481"/>
      <c r="Y502" s="481"/>
      <c r="Z502" s="482"/>
    </row>
    <row r="503" ht="18" customHeight="1">
      <c r="A503" s="184"/>
      <c r="B503" t="s" s="227">
        <v>136</v>
      </c>
      <c r="C503" t="s" s="228">
        <v>136</v>
      </c>
      <c r="D503" s="229" cm="1">
        <f t="array" ref="D503">$F$2</f>
        <v>0</v>
      </c>
      <c r="E503" s="230">
        <v>1</v>
      </c>
      <c r="F503" s="231"/>
      <c r="G503" s="232" cm="1">
        <f t="array" ref="G503">D503*E503*F503</f>
        <v>0</v>
      </c>
      <c r="H503" s="233" cm="1">
        <f t="array" ref="H503">$H$2</f>
        <v>0</v>
      </c>
      <c r="I503" s="234" cm="1">
        <f t="array" ref="I503">G503+G503*H503%</f>
        <v>0</v>
      </c>
      <c r="J503" s="235" cm="1">
        <f t="array" ref="J503">IF(OR($J$2="",$J$2=0),0,I503/$J$2)</f>
        <v>0</v>
      </c>
      <c r="K503" s="479"/>
      <c r="L503" s="480"/>
      <c r="M503" s="480"/>
      <c r="N503" s="481"/>
      <c r="O503" s="481"/>
      <c r="P503" s="481"/>
      <c r="Q503" s="481"/>
      <c r="R503" s="481"/>
      <c r="S503" s="481"/>
      <c r="T503" s="481"/>
      <c r="U503" s="481"/>
      <c r="V503" s="481"/>
      <c r="W503" s="481"/>
      <c r="X503" s="481"/>
      <c r="Y503" s="481"/>
      <c r="Z503" s="482"/>
    </row>
    <row r="504" ht="8" customHeight="1">
      <c r="A504" s="184"/>
      <c r="B504" s="483"/>
      <c r="C504" s="484"/>
      <c r="D504" s="437"/>
      <c r="E504" s="437"/>
      <c r="F504" s="485"/>
      <c r="G504" s="486"/>
      <c r="H504" s="241"/>
      <c r="I504" s="242"/>
      <c r="J504" s="243"/>
      <c r="K504" s="479"/>
      <c r="L504" s="480"/>
      <c r="M504" s="480"/>
      <c r="N504" s="481"/>
      <c r="O504" s="481"/>
      <c r="P504" s="481"/>
      <c r="Q504" s="481"/>
      <c r="R504" s="481"/>
      <c r="S504" s="481"/>
      <c r="T504" s="481"/>
      <c r="U504" s="481"/>
      <c r="V504" s="481"/>
      <c r="W504" s="481"/>
      <c r="X504" s="481"/>
      <c r="Y504" s="481"/>
      <c r="Z504" s="482"/>
    </row>
    <row r="505" ht="15.75" customHeight="1">
      <c r="A505" s="193"/>
      <c r="B505" s="244"/>
      <c r="C505" s="244"/>
      <c r="D505" s="487"/>
      <c r="E505" s="440"/>
      <c r="F505" s="441"/>
      <c r="G505" s="249"/>
      <c r="H505" s="250"/>
      <c r="I505" s="251"/>
      <c r="J505" s="252"/>
      <c r="K505" s="195"/>
      <c r="L505" s="192"/>
      <c r="M505" s="192"/>
      <c r="N505" s="27"/>
      <c r="O505" s="27"/>
      <c r="P505" s="27"/>
      <c r="Q505" s="27"/>
      <c r="R505" s="27"/>
      <c r="S505" s="27"/>
      <c r="T505" s="27"/>
      <c r="U505" s="27"/>
      <c r="V505" s="27"/>
      <c r="W505" s="27"/>
      <c r="X505" s="27"/>
      <c r="Y505" s="27"/>
      <c r="Z505" s="93"/>
    </row>
    <row r="506" ht="21" customHeight="1">
      <c r="A506" s="446"/>
      <c r="B506" t="s" s="471">
        <v>164</v>
      </c>
      <c r="C506" s="472"/>
      <c r="D506" s="473"/>
      <c r="E506" s="474"/>
      <c r="F506" s="475"/>
      <c r="G506" s="476"/>
      <c r="H506" s="477"/>
      <c r="I506" s="472"/>
      <c r="J506" s="478"/>
      <c r="K506" s="447"/>
      <c r="L506" s="448"/>
      <c r="M506" s="448"/>
      <c r="N506" s="449"/>
      <c r="O506" s="449"/>
      <c r="P506" s="449"/>
      <c r="Q506" s="449"/>
      <c r="R506" s="449"/>
      <c r="S506" s="449"/>
      <c r="T506" s="449"/>
      <c r="U506" s="449"/>
      <c r="V506" s="449"/>
      <c r="W506" s="449"/>
      <c r="X506" s="449"/>
      <c r="Y506" s="449"/>
      <c r="Z506" s="450"/>
    </row>
    <row r="507" ht="18" customHeight="1">
      <c r="A507" s="184"/>
      <c r="B507" t="s" s="208">
        <v>654</v>
      </c>
      <c r="C507" t="s" s="209">
        <v>654</v>
      </c>
      <c r="D507" s="210">
        <v>1</v>
      </c>
      <c r="E507" s="261">
        <v>1</v>
      </c>
      <c r="F507" s="212"/>
      <c r="G507" s="213" cm="1">
        <f t="array" ref="G507">D507*E507*F507</f>
        <v>0</v>
      </c>
      <c r="H507" s="214" cm="1">
        <f t="array" ref="H507">$H$2</f>
        <v>0</v>
      </c>
      <c r="I507" s="215" cm="1">
        <f t="array" ref="I507">G507+G507*H507%</f>
        <v>0</v>
      </c>
      <c r="J507" s="216" cm="1">
        <f t="array" ref="J507">IF(OR($J$2="",$J$2=0),0,I507/$J$2)</f>
        <v>0</v>
      </c>
      <c r="K507" s="479"/>
      <c r="L507" s="480"/>
      <c r="M507" s="480"/>
      <c r="N507" s="481"/>
      <c r="O507" s="481"/>
      <c r="P507" s="481"/>
      <c r="Q507" s="481"/>
      <c r="R507" s="481"/>
      <c r="S507" s="481"/>
      <c r="T507" s="481"/>
      <c r="U507" s="481"/>
      <c r="V507" s="481"/>
      <c r="W507" s="481"/>
      <c r="X507" s="481"/>
      <c r="Y507" s="481"/>
      <c r="Z507" s="482"/>
    </row>
    <row r="508" ht="18" customHeight="1">
      <c r="A508" s="184"/>
      <c r="B508" t="s" s="218">
        <v>655</v>
      </c>
      <c r="C508" t="s" s="219">
        <v>656</v>
      </c>
      <c r="D508" s="220">
        <v>1</v>
      </c>
      <c r="E508" s="221">
        <v>1</v>
      </c>
      <c r="F508" s="222"/>
      <c r="G508" s="223" cm="1">
        <f t="array" ref="G508">D508*E508*F508</f>
        <v>0</v>
      </c>
      <c r="H508" s="224" cm="1">
        <f t="array" ref="H508">$H$2</f>
        <v>0</v>
      </c>
      <c r="I508" s="225" cm="1">
        <f t="array" ref="I508">G508+G508*H508%</f>
        <v>0</v>
      </c>
      <c r="J508" s="226" cm="1">
        <f t="array" ref="J508">IF(OR($J$2="",$J$2=0),0,I508/$J$2)</f>
        <v>0</v>
      </c>
      <c r="K508" s="479"/>
      <c r="L508" s="480"/>
      <c r="M508" s="480"/>
      <c r="N508" s="481"/>
      <c r="O508" s="481"/>
      <c r="P508" s="481"/>
      <c r="Q508" s="481"/>
      <c r="R508" s="481"/>
      <c r="S508" s="481"/>
      <c r="T508" s="481"/>
      <c r="U508" s="481"/>
      <c r="V508" s="481"/>
      <c r="W508" s="481"/>
      <c r="X508" s="481"/>
      <c r="Y508" s="481"/>
      <c r="Z508" s="482"/>
    </row>
    <row r="509" ht="18" customHeight="1">
      <c r="A509" s="184"/>
      <c r="B509" t="s" s="218">
        <v>657</v>
      </c>
      <c r="C509" t="s" s="219">
        <v>658</v>
      </c>
      <c r="D509" s="220">
        <v>1</v>
      </c>
      <c r="E509" s="221">
        <v>1</v>
      </c>
      <c r="F509" s="222"/>
      <c r="G509" s="223" cm="1">
        <f t="array" ref="G509">D509*E509*F509</f>
        <v>0</v>
      </c>
      <c r="H509" s="224" cm="1">
        <f t="array" ref="H509">$H$2</f>
        <v>0</v>
      </c>
      <c r="I509" s="225" cm="1">
        <f t="array" ref="I509">G509+G509*H509%</f>
        <v>0</v>
      </c>
      <c r="J509" s="226" cm="1">
        <f t="array" ref="J509">IF(OR($J$2="",$J$2=0),0,I509/$J$2)</f>
        <v>0</v>
      </c>
      <c r="K509" s="479"/>
      <c r="L509" s="480"/>
      <c r="M509" s="480"/>
      <c r="N509" s="481"/>
      <c r="O509" s="481"/>
      <c r="P509" s="481"/>
      <c r="Q509" s="481"/>
      <c r="R509" s="481"/>
      <c r="S509" s="481"/>
      <c r="T509" s="481"/>
      <c r="U509" s="481"/>
      <c r="V509" s="481"/>
      <c r="W509" s="481"/>
      <c r="X509" s="481"/>
      <c r="Y509" s="481"/>
      <c r="Z509" s="482"/>
    </row>
    <row r="510" ht="18" customHeight="1">
      <c r="A510" s="184"/>
      <c r="B510" s="279"/>
      <c r="C510" s="280"/>
      <c r="D510" s="220">
        <v>1</v>
      </c>
      <c r="E510" s="221">
        <v>1</v>
      </c>
      <c r="F510" s="222"/>
      <c r="G510" s="223" cm="1">
        <f t="array" ref="G510">D510*E510*F510</f>
        <v>0</v>
      </c>
      <c r="H510" s="224" cm="1">
        <f t="array" ref="H510">$H$2</f>
        <v>0</v>
      </c>
      <c r="I510" s="225" cm="1">
        <f t="array" ref="I510">G510+G510*H510%</f>
        <v>0</v>
      </c>
      <c r="J510" s="226" cm="1">
        <f t="array" ref="J510">IF(OR($J$2="",$J$2=0),0,I510/$J$2)</f>
        <v>0</v>
      </c>
      <c r="K510" s="479"/>
      <c r="L510" s="480"/>
      <c r="M510" s="480"/>
      <c r="N510" s="481"/>
      <c r="O510" s="481"/>
      <c r="P510" s="481"/>
      <c r="Q510" s="481"/>
      <c r="R510" s="481"/>
      <c r="S510" s="481"/>
      <c r="T510" s="481"/>
      <c r="U510" s="481"/>
      <c r="V510" s="481"/>
      <c r="W510" s="481"/>
      <c r="X510" s="481"/>
      <c r="Y510" s="481"/>
      <c r="Z510" s="482"/>
    </row>
    <row r="511" ht="18" customHeight="1">
      <c r="A511" s="184"/>
      <c r="B511" s="279"/>
      <c r="C511" s="280"/>
      <c r="D511" s="220">
        <v>1</v>
      </c>
      <c r="E511" s="221">
        <v>1</v>
      </c>
      <c r="F511" s="222"/>
      <c r="G511" s="223" cm="1">
        <f t="array" ref="G511">D511*E511*F511</f>
        <v>0</v>
      </c>
      <c r="H511" s="224" cm="1">
        <f t="array" ref="H511">$H$2</f>
        <v>0</v>
      </c>
      <c r="I511" s="225" cm="1">
        <f t="array" ref="I511">G511+G511*H511%</f>
        <v>0</v>
      </c>
      <c r="J511" s="226" cm="1">
        <f t="array" ref="J511">IF(OR($J$2="",$J$2=0),0,I511/$J$2)</f>
        <v>0</v>
      </c>
      <c r="K511" s="479"/>
      <c r="L511" s="480"/>
      <c r="M511" s="480"/>
      <c r="N511" s="481"/>
      <c r="O511" s="481"/>
      <c r="P511" s="481"/>
      <c r="Q511" s="481"/>
      <c r="R511" s="481"/>
      <c r="S511" s="481"/>
      <c r="T511" s="481"/>
      <c r="U511" s="481"/>
      <c r="V511" s="481"/>
      <c r="W511" s="481"/>
      <c r="X511" s="481"/>
      <c r="Y511" s="481"/>
      <c r="Z511" s="482"/>
    </row>
    <row r="512" ht="18" customHeight="1">
      <c r="A512" s="184"/>
      <c r="B512" s="279"/>
      <c r="C512" s="280"/>
      <c r="D512" s="220">
        <v>1</v>
      </c>
      <c r="E512" s="221">
        <v>1</v>
      </c>
      <c r="F512" s="222"/>
      <c r="G512" s="223" cm="1">
        <f t="array" ref="G512">D512*E512*F512</f>
        <v>0</v>
      </c>
      <c r="H512" s="224" cm="1">
        <f t="array" ref="H512">$H$2</f>
        <v>0</v>
      </c>
      <c r="I512" s="225" cm="1">
        <f t="array" ref="I512">G512+G512*H512%</f>
        <v>0</v>
      </c>
      <c r="J512" s="226" cm="1">
        <f t="array" ref="J512">IF(OR($J$2="",$J$2=0),0,I512/$J$2)</f>
        <v>0</v>
      </c>
      <c r="K512" s="479"/>
      <c r="L512" s="480"/>
      <c r="M512" s="480"/>
      <c r="N512" s="481"/>
      <c r="O512" s="481"/>
      <c r="P512" s="481"/>
      <c r="Q512" s="481"/>
      <c r="R512" s="481"/>
      <c r="S512" s="481"/>
      <c r="T512" s="481"/>
      <c r="U512" s="481"/>
      <c r="V512" s="481"/>
      <c r="W512" s="481"/>
      <c r="X512" s="481"/>
      <c r="Y512" s="481"/>
      <c r="Z512" s="482"/>
    </row>
    <row r="513" ht="18" customHeight="1">
      <c r="A513" s="184"/>
      <c r="B513" s="279"/>
      <c r="C513" s="280"/>
      <c r="D513" s="220">
        <v>1</v>
      </c>
      <c r="E513" s="221">
        <v>1</v>
      </c>
      <c r="F513" s="222"/>
      <c r="G513" s="223" cm="1">
        <f t="array" ref="G513">D513*E513*F513</f>
        <v>0</v>
      </c>
      <c r="H513" s="224" cm="1">
        <f t="array" ref="H513">$H$2</f>
        <v>0</v>
      </c>
      <c r="I513" s="225" cm="1">
        <f t="array" ref="I513">G513+G513*H513%</f>
        <v>0</v>
      </c>
      <c r="J513" s="226" cm="1">
        <f t="array" ref="J513">IF(OR($J$2="",$J$2=0),0,I513/$J$2)</f>
        <v>0</v>
      </c>
      <c r="K513" s="479"/>
      <c r="L513" s="480"/>
      <c r="M513" s="480"/>
      <c r="N513" s="481"/>
      <c r="O513" s="481"/>
      <c r="P513" s="481"/>
      <c r="Q513" s="481"/>
      <c r="R513" s="481"/>
      <c r="S513" s="481"/>
      <c r="T513" s="481"/>
      <c r="U513" s="481"/>
      <c r="V513" s="481"/>
      <c r="W513" s="481"/>
      <c r="X513" s="481"/>
      <c r="Y513" s="481"/>
      <c r="Z513" s="482"/>
    </row>
    <row r="514" ht="18" customHeight="1">
      <c r="A514" s="184"/>
      <c r="B514" s="281"/>
      <c r="C514" s="282"/>
      <c r="D514" s="229">
        <v>1</v>
      </c>
      <c r="E514" s="230">
        <v>1</v>
      </c>
      <c r="F514" s="231"/>
      <c r="G514" s="232" cm="1">
        <f t="array" ref="G514">D514*E514*F514</f>
        <v>0</v>
      </c>
      <c r="H514" s="233" cm="1">
        <f t="array" ref="H514">$H$2</f>
        <v>0</v>
      </c>
      <c r="I514" s="234" cm="1">
        <f t="array" ref="I514">G514+G514*H514%</f>
        <v>0</v>
      </c>
      <c r="J514" s="235" cm="1">
        <f t="array" ref="J514">IF(OR($J$2="",$J$2=0),0,I514/$J$2)</f>
        <v>0</v>
      </c>
      <c r="K514" s="479"/>
      <c r="L514" s="480"/>
      <c r="M514" s="480"/>
      <c r="N514" s="481"/>
      <c r="O514" s="481"/>
      <c r="P514" s="481"/>
      <c r="Q514" s="481"/>
      <c r="R514" s="481"/>
      <c r="S514" s="481"/>
      <c r="T514" s="481"/>
      <c r="U514" s="481"/>
      <c r="V514" s="481"/>
      <c r="W514" s="481"/>
      <c r="X514" s="481"/>
      <c r="Y514" s="481"/>
      <c r="Z514" s="482"/>
    </row>
    <row r="515" ht="8" customHeight="1">
      <c r="A515" s="184"/>
      <c r="B515" s="483"/>
      <c r="C515" s="484"/>
      <c r="D515" s="238"/>
      <c r="E515" s="238"/>
      <c r="F515" s="488"/>
      <c r="G515" s="486"/>
      <c r="H515" s="241"/>
      <c r="I515" s="242"/>
      <c r="J515" s="243"/>
      <c r="K515" s="479"/>
      <c r="L515" s="480"/>
      <c r="M515" s="480"/>
      <c r="N515" s="481"/>
      <c r="O515" s="481"/>
      <c r="P515" s="481"/>
      <c r="Q515" s="481"/>
      <c r="R515" s="481"/>
      <c r="S515" s="481"/>
      <c r="T515" s="481"/>
      <c r="U515" s="481"/>
      <c r="V515" s="481"/>
      <c r="W515" s="481"/>
      <c r="X515" s="481"/>
      <c r="Y515" s="481"/>
      <c r="Z515" s="482"/>
    </row>
    <row r="516" ht="15.75" customHeight="1">
      <c r="A516" s="193"/>
      <c r="B516" s="294"/>
      <c r="C516" s="294"/>
      <c r="D516" s="400"/>
      <c r="E516" s="401"/>
      <c r="F516" s="402"/>
      <c r="G516" s="249"/>
      <c r="H516" s="250"/>
      <c r="I516" s="251"/>
      <c r="J516" s="252"/>
      <c r="K516" s="195"/>
      <c r="L516" s="192"/>
      <c r="M516" s="192"/>
      <c r="N516" s="27"/>
      <c r="O516" s="27"/>
      <c r="P516" s="27"/>
      <c r="Q516" s="27"/>
      <c r="R516" s="27"/>
      <c r="S516" s="27"/>
      <c r="T516" s="27"/>
      <c r="U516" s="27"/>
      <c r="V516" s="27"/>
      <c r="W516" s="27"/>
      <c r="X516" s="27"/>
      <c r="Y516" s="27"/>
      <c r="Z516" s="93"/>
    </row>
    <row r="517" ht="27.75" customHeight="1">
      <c r="A517" s="193"/>
      <c r="B517" s="302"/>
      <c r="C517" s="408"/>
      <c r="D517" t="s" s="409">
        <v>175</v>
      </c>
      <c r="E517" s="16"/>
      <c r="F517" s="17"/>
      <c r="G517" s="445" cm="1">
        <f t="array" ref="G517">SUM(G394:G514)</f>
        <v>0</v>
      </c>
      <c r="H517" s="299" cm="1">
        <f t="array" ref="H517">AVERAGE(H394:H514)</f>
        <v>0</v>
      </c>
      <c r="I517" s="300" cm="1">
        <f t="array" ref="I517">SUM(I394:I514)</f>
        <v>0</v>
      </c>
      <c r="J517" s="301" cm="1">
        <f t="array" ref="J517">IF(OR($J$2="",$J$2=0),0,I517/$J$2)</f>
        <v>0</v>
      </c>
      <c r="K517" s="205"/>
      <c r="L517" s="192"/>
      <c r="M517" s="192"/>
      <c r="N517" s="27"/>
      <c r="O517" s="27"/>
      <c r="P517" s="27"/>
      <c r="Q517" s="27"/>
      <c r="R517" s="27"/>
      <c r="S517" s="27"/>
      <c r="T517" s="27"/>
      <c r="U517" s="27"/>
      <c r="V517" s="27"/>
      <c r="W517" s="27"/>
      <c r="X517" s="27"/>
      <c r="Y517" s="27"/>
      <c r="Z517" s="93"/>
    </row>
    <row r="518" ht="15.75" customHeight="1">
      <c r="A518" s="193"/>
      <c r="B518" s="302"/>
      <c r="C518" s="302"/>
      <c r="D518" s="303"/>
      <c r="E518" s="304"/>
      <c r="F518" s="305"/>
      <c r="G518" s="306"/>
      <c r="H518" s="307"/>
      <c r="I518" s="308"/>
      <c r="J518" s="309"/>
      <c r="K518" s="195"/>
      <c r="L518" s="192"/>
      <c r="M518" s="192"/>
      <c r="N518" s="27"/>
      <c r="O518" s="27"/>
      <c r="P518" s="27"/>
      <c r="Q518" s="27"/>
      <c r="R518" s="27"/>
      <c r="S518" s="27"/>
      <c r="T518" s="27"/>
      <c r="U518" s="27"/>
      <c r="V518" s="27"/>
      <c r="W518" s="27"/>
      <c r="X518" s="27"/>
      <c r="Y518" s="27"/>
      <c r="Z518" s="93"/>
    </row>
    <row r="519" ht="15.75" customHeight="1">
      <c r="A519" s="196"/>
      <c r="B519" t="s" s="310">
        <v>659</v>
      </c>
      <c r="C519" s="311"/>
      <c r="D519" s="312"/>
      <c r="E519" s="313"/>
      <c r="F519" s="314"/>
      <c r="G519" s="315"/>
      <c r="H519" s="316"/>
      <c r="I519" s="316"/>
      <c r="J519" s="316"/>
      <c r="K519" s="198"/>
      <c r="L519" s="192"/>
      <c r="M519" s="192"/>
      <c r="N519" s="27"/>
      <c r="O519" s="27"/>
      <c r="P519" s="27"/>
      <c r="Q519" s="27"/>
      <c r="R519" s="27"/>
      <c r="S519" s="27"/>
      <c r="T519" s="27"/>
      <c r="U519" s="27"/>
      <c r="V519" s="27"/>
      <c r="W519" s="27"/>
      <c r="X519" s="27"/>
      <c r="Y519" s="27"/>
      <c r="Z519" s="93"/>
    </row>
    <row r="520" ht="15.75" customHeight="1">
      <c r="A520" s="199"/>
      <c r="B520" s="317"/>
      <c r="C520" s="317"/>
      <c r="D520" s="318"/>
      <c r="E520" s="319"/>
      <c r="F520" s="320"/>
      <c r="G520" s="321"/>
      <c r="H520" s="322"/>
      <c r="I520" s="323"/>
      <c r="J520" s="324"/>
      <c r="K520" s="195"/>
      <c r="L520" s="192"/>
      <c r="M520" s="192"/>
      <c r="N520" s="27"/>
      <c r="O520" s="27"/>
      <c r="P520" s="27"/>
      <c r="Q520" s="27"/>
      <c r="R520" s="27"/>
      <c r="S520" s="27"/>
      <c r="T520" s="27"/>
      <c r="U520" s="27"/>
      <c r="V520" s="27"/>
      <c r="W520" s="27"/>
      <c r="X520" s="27"/>
      <c r="Y520" s="27"/>
      <c r="Z520" s="93"/>
    </row>
    <row r="521" ht="15.75" customHeight="1">
      <c r="A521" s="184"/>
      <c r="B521" t="s" s="201">
        <v>118</v>
      </c>
      <c r="C521" t="s" s="202">
        <v>119</v>
      </c>
      <c r="D521" t="s" s="202">
        <v>120</v>
      </c>
      <c r="E521" t="s" s="202">
        <v>121</v>
      </c>
      <c r="F521" t="s" s="202">
        <v>122</v>
      </c>
      <c r="G521" t="s" s="202">
        <v>123</v>
      </c>
      <c r="H521" t="s" s="202">
        <v>124</v>
      </c>
      <c r="I521" t="s" s="202">
        <v>123</v>
      </c>
      <c r="J521" t="s" s="204">
        <v>123</v>
      </c>
      <c r="K521" s="205"/>
      <c r="L521" s="192"/>
      <c r="M521" s="192"/>
      <c r="N521" s="27"/>
      <c r="O521" s="27"/>
      <c r="P521" s="27"/>
      <c r="Q521" s="27"/>
      <c r="R521" s="27"/>
      <c r="S521" s="27"/>
      <c r="T521" s="27"/>
      <c r="U521" s="27"/>
      <c r="V521" s="27"/>
      <c r="W521" s="27"/>
      <c r="X521" s="27"/>
      <c r="Y521" s="27"/>
      <c r="Z521" s="93"/>
    </row>
    <row r="522" ht="15.75" customHeight="1">
      <c r="A522" s="199"/>
      <c r="B522" s="330"/>
      <c r="C522" s="330"/>
      <c r="D522" s="331"/>
      <c r="E522" s="332"/>
      <c r="F522" s="333"/>
      <c r="G522" s="334"/>
      <c r="H522" s="335"/>
      <c r="I522" s="336"/>
      <c r="J522" s="337"/>
      <c r="K522" s="195"/>
      <c r="L522" s="192"/>
      <c r="M522" s="192"/>
      <c r="N522" s="27"/>
      <c r="O522" s="27"/>
      <c r="P522" s="27"/>
      <c r="Q522" s="27"/>
      <c r="R522" s="27"/>
      <c r="S522" s="27"/>
      <c r="T522" s="27"/>
      <c r="U522" s="27"/>
      <c r="V522" s="27"/>
      <c r="W522" s="27"/>
      <c r="X522" s="27"/>
      <c r="Y522" s="27"/>
      <c r="Z522" s="93"/>
    </row>
    <row r="523" ht="21" customHeight="1">
      <c r="A523" s="446"/>
      <c r="B523" t="s" s="471">
        <v>19</v>
      </c>
      <c r="C523" s="472"/>
      <c r="D523" s="489"/>
      <c r="E523" s="490"/>
      <c r="F523" s="491"/>
      <c r="G523" s="476"/>
      <c r="H523" s="477"/>
      <c r="I523" s="472"/>
      <c r="J523" s="478"/>
      <c r="K523" s="447"/>
      <c r="L523" s="448"/>
      <c r="M523" s="448"/>
      <c r="N523" s="449"/>
      <c r="O523" s="449"/>
      <c r="P523" s="449"/>
      <c r="Q523" s="449"/>
      <c r="R523" s="449"/>
      <c r="S523" s="449"/>
      <c r="T523" s="449"/>
      <c r="U523" s="449"/>
      <c r="V523" s="449"/>
      <c r="W523" s="449"/>
      <c r="X523" s="449"/>
      <c r="Y523" s="449"/>
      <c r="Z523" s="450"/>
    </row>
    <row r="524" ht="18" customHeight="1">
      <c r="A524" s="184"/>
      <c r="B524" t="s" s="208">
        <v>660</v>
      </c>
      <c r="C524" t="s" s="209">
        <v>661</v>
      </c>
      <c r="D524" s="210">
        <v>1</v>
      </c>
      <c r="E524" s="261">
        <v>1</v>
      </c>
      <c r="F524" s="212"/>
      <c r="G524" s="213" cm="1">
        <f t="array" ref="G524">D524*E524*F524</f>
        <v>0</v>
      </c>
      <c r="H524" s="214" cm="1">
        <f t="array" ref="H524">$H$2</f>
        <v>0</v>
      </c>
      <c r="I524" s="215" cm="1">
        <f t="array" ref="I524">G524+G524*H524%</f>
        <v>0</v>
      </c>
      <c r="J524" s="216" cm="1">
        <f t="array" ref="J524">IF(OR($J$2="",$J$2=0),0,I524/$J$2)</f>
        <v>0</v>
      </c>
      <c r="K524" s="479"/>
      <c r="L524" s="480"/>
      <c r="M524" s="480"/>
      <c r="N524" s="481"/>
      <c r="O524" s="481"/>
      <c r="P524" s="481"/>
      <c r="Q524" s="481"/>
      <c r="R524" s="481"/>
      <c r="S524" s="481"/>
      <c r="T524" s="481"/>
      <c r="U524" s="481"/>
      <c r="V524" s="481"/>
      <c r="W524" s="481"/>
      <c r="X524" s="481"/>
      <c r="Y524" s="481"/>
      <c r="Z524" s="482"/>
    </row>
    <row r="525" ht="18" customHeight="1">
      <c r="A525" s="184"/>
      <c r="B525" t="s" s="218">
        <v>662</v>
      </c>
      <c r="C525" t="s" s="219">
        <v>663</v>
      </c>
      <c r="D525" s="220">
        <v>1</v>
      </c>
      <c r="E525" s="221">
        <v>1</v>
      </c>
      <c r="F525" s="222"/>
      <c r="G525" s="223" cm="1">
        <f t="array" ref="G525">D525*E525*F525</f>
        <v>0</v>
      </c>
      <c r="H525" s="224" cm="1">
        <f t="array" ref="H525">$H$2</f>
        <v>0</v>
      </c>
      <c r="I525" s="225" cm="1">
        <f t="array" ref="I525">G525+G525*H525%</f>
        <v>0</v>
      </c>
      <c r="J525" s="226" cm="1">
        <f t="array" ref="J525">IF(OR($J$2="",$J$2=0),0,I525/$J$2)</f>
        <v>0</v>
      </c>
      <c r="K525" s="479"/>
      <c r="L525" s="480"/>
      <c r="M525" s="480"/>
      <c r="N525" s="481"/>
      <c r="O525" s="481"/>
      <c r="P525" s="481"/>
      <c r="Q525" s="481"/>
      <c r="R525" s="481"/>
      <c r="S525" s="481"/>
      <c r="T525" s="481"/>
      <c r="U525" s="481"/>
      <c r="V525" s="481"/>
      <c r="W525" s="481"/>
      <c r="X525" s="481"/>
      <c r="Y525" s="481"/>
      <c r="Z525" s="482"/>
    </row>
    <row r="526" ht="18" customHeight="1">
      <c r="A526" s="184"/>
      <c r="B526" t="s" s="218">
        <v>664</v>
      </c>
      <c r="C526" t="s" s="219">
        <v>665</v>
      </c>
      <c r="D526" s="220">
        <v>1</v>
      </c>
      <c r="E526" s="221">
        <v>1</v>
      </c>
      <c r="F526" s="222"/>
      <c r="G526" s="223" cm="1">
        <f t="array" ref="G526">D526*E526*F526</f>
        <v>0</v>
      </c>
      <c r="H526" s="224" cm="1">
        <f t="array" ref="H526">$H$2</f>
        <v>0</v>
      </c>
      <c r="I526" s="225" cm="1">
        <f t="array" ref="I526">G526+G526*H526%</f>
        <v>0</v>
      </c>
      <c r="J526" s="226" cm="1">
        <f t="array" ref="J526">IF(OR($J$2="",$J$2=0),0,I526/$J$2)</f>
        <v>0</v>
      </c>
      <c r="K526" s="479"/>
      <c r="L526" s="480"/>
      <c r="M526" s="480"/>
      <c r="N526" s="481"/>
      <c r="O526" s="481"/>
      <c r="P526" s="481"/>
      <c r="Q526" s="481"/>
      <c r="R526" s="481"/>
      <c r="S526" s="481"/>
      <c r="T526" s="481"/>
      <c r="U526" s="481"/>
      <c r="V526" s="481"/>
      <c r="W526" s="481"/>
      <c r="X526" s="481"/>
      <c r="Y526" s="481"/>
      <c r="Z526" s="482"/>
    </row>
    <row r="527" ht="18" customHeight="1">
      <c r="A527" s="184"/>
      <c r="B527" t="s" s="218">
        <v>666</v>
      </c>
      <c r="C527" t="s" s="219">
        <v>667</v>
      </c>
      <c r="D527" s="220">
        <v>1</v>
      </c>
      <c r="E527" s="221">
        <v>1</v>
      </c>
      <c r="F527" s="222"/>
      <c r="G527" s="223" cm="1">
        <f t="array" ref="G527">D527*E527*F527</f>
        <v>0</v>
      </c>
      <c r="H527" s="224" cm="1">
        <f t="array" ref="H527">$H$2</f>
        <v>0</v>
      </c>
      <c r="I527" s="225" cm="1">
        <f t="array" ref="I527">G527+G527*H527%</f>
        <v>0</v>
      </c>
      <c r="J527" s="226" cm="1">
        <f t="array" ref="J527">IF(OR($J$2="",$J$2=0),0,I527/$J$2)</f>
        <v>0</v>
      </c>
      <c r="K527" s="479"/>
      <c r="L527" s="480"/>
      <c r="M527" s="480"/>
      <c r="N527" s="481"/>
      <c r="O527" s="481"/>
      <c r="P527" s="481"/>
      <c r="Q527" s="481"/>
      <c r="R527" s="481"/>
      <c r="S527" s="481"/>
      <c r="T527" s="481"/>
      <c r="U527" s="481"/>
      <c r="V527" s="481"/>
      <c r="W527" s="481"/>
      <c r="X527" s="481"/>
      <c r="Y527" s="481"/>
      <c r="Z527" s="482"/>
    </row>
    <row r="528" ht="18" customHeight="1">
      <c r="A528" s="184"/>
      <c r="B528" t="s" s="218">
        <v>668</v>
      </c>
      <c r="C528" t="s" s="219">
        <v>669</v>
      </c>
      <c r="D528" s="220">
        <v>1</v>
      </c>
      <c r="E528" s="221">
        <v>1</v>
      </c>
      <c r="F528" s="222"/>
      <c r="G528" s="223" cm="1">
        <f t="array" ref="G528">D528*E528*F528</f>
        <v>0</v>
      </c>
      <c r="H528" s="224" cm="1">
        <f t="array" ref="H528">$H$2</f>
        <v>0</v>
      </c>
      <c r="I528" s="225" cm="1">
        <f t="array" ref="I528">G528+G528*H528%</f>
        <v>0</v>
      </c>
      <c r="J528" s="226" cm="1">
        <f t="array" ref="J528">IF(OR($J$2="",$J$2=0),0,I528/$J$2)</f>
        <v>0</v>
      </c>
      <c r="K528" s="479"/>
      <c r="L528" s="480"/>
      <c r="M528" s="480"/>
      <c r="N528" s="481"/>
      <c r="O528" s="481"/>
      <c r="P528" s="481"/>
      <c r="Q528" s="481"/>
      <c r="R528" s="481"/>
      <c r="S528" s="481"/>
      <c r="T528" s="481"/>
      <c r="U528" s="481"/>
      <c r="V528" s="481"/>
      <c r="W528" s="481"/>
      <c r="X528" s="481"/>
      <c r="Y528" s="481"/>
      <c r="Z528" s="482"/>
    </row>
    <row r="529" ht="18" customHeight="1">
      <c r="A529" s="184"/>
      <c r="B529" s="262"/>
      <c r="C529" s="263"/>
      <c r="D529" s="264"/>
      <c r="E529" s="264"/>
      <c r="F529" s="265"/>
      <c r="G529" s="266"/>
      <c r="H529" s="267"/>
      <c r="I529" s="225"/>
      <c r="J529" s="268"/>
      <c r="K529" s="479"/>
      <c r="L529" s="480"/>
      <c r="M529" s="480"/>
      <c r="N529" s="481"/>
      <c r="O529" s="481"/>
      <c r="P529" s="481"/>
      <c r="Q529" s="481"/>
      <c r="R529" s="481"/>
      <c r="S529" s="481"/>
      <c r="T529" s="481"/>
      <c r="U529" s="481"/>
      <c r="V529" s="481"/>
      <c r="W529" s="481"/>
      <c r="X529" s="481"/>
      <c r="Y529" s="481"/>
      <c r="Z529" s="482"/>
    </row>
    <row r="530" ht="18" customHeight="1">
      <c r="A530" s="184"/>
      <c r="B530" t="s" s="218">
        <v>670</v>
      </c>
      <c r="C530" t="s" s="219">
        <v>671</v>
      </c>
      <c r="D530" s="220">
        <v>1</v>
      </c>
      <c r="E530" s="221">
        <v>1</v>
      </c>
      <c r="F530" s="222"/>
      <c r="G530" s="223" cm="1">
        <f t="array" ref="G530">D530*E530*F530</f>
        <v>0</v>
      </c>
      <c r="H530" s="224" cm="1">
        <f t="array" ref="H530">$H$2</f>
        <v>0</v>
      </c>
      <c r="I530" s="225" cm="1">
        <f t="array" ref="I530">G530+G530*H530%</f>
        <v>0</v>
      </c>
      <c r="J530" s="226" cm="1">
        <f t="array" ref="J530">IF(OR($J$2="",$J$2=0),0,I530/$J$2)</f>
        <v>0</v>
      </c>
      <c r="K530" s="479"/>
      <c r="L530" s="480"/>
      <c r="M530" s="480"/>
      <c r="N530" s="481"/>
      <c r="O530" s="481"/>
      <c r="P530" s="481"/>
      <c r="Q530" s="481"/>
      <c r="R530" s="481"/>
      <c r="S530" s="481"/>
      <c r="T530" s="481"/>
      <c r="U530" s="481"/>
      <c r="V530" s="481"/>
      <c r="W530" s="481"/>
      <c r="X530" s="481"/>
      <c r="Y530" s="481"/>
      <c r="Z530" s="482"/>
    </row>
    <row r="531" ht="18" customHeight="1">
      <c r="A531" s="184"/>
      <c r="B531" t="s" s="218">
        <v>672</v>
      </c>
      <c r="C531" t="s" s="219">
        <v>673</v>
      </c>
      <c r="D531" s="220">
        <v>1</v>
      </c>
      <c r="E531" s="221">
        <v>1</v>
      </c>
      <c r="F531" s="222"/>
      <c r="G531" s="223" cm="1">
        <f t="array" ref="G531">D531*E531*F531</f>
        <v>0</v>
      </c>
      <c r="H531" s="224" cm="1">
        <f t="array" ref="H531">$H$2</f>
        <v>0</v>
      </c>
      <c r="I531" s="225" cm="1">
        <f t="array" ref="I531">G531+G531*H531%</f>
        <v>0</v>
      </c>
      <c r="J531" s="226" cm="1">
        <f t="array" ref="J531">IF(OR($J$2="",$J$2=0),0,I531/$J$2)</f>
        <v>0</v>
      </c>
      <c r="K531" s="479"/>
      <c r="L531" s="480"/>
      <c r="M531" s="480"/>
      <c r="N531" s="481"/>
      <c r="O531" s="481"/>
      <c r="P531" s="481"/>
      <c r="Q531" s="481"/>
      <c r="R531" s="481"/>
      <c r="S531" s="481"/>
      <c r="T531" s="481"/>
      <c r="U531" s="481"/>
      <c r="V531" s="481"/>
      <c r="W531" s="481"/>
      <c r="X531" s="481"/>
      <c r="Y531" s="481"/>
      <c r="Z531" s="482"/>
    </row>
    <row r="532" ht="18" customHeight="1">
      <c r="A532" s="184"/>
      <c r="B532" t="s" s="218">
        <v>674</v>
      </c>
      <c r="C532" t="s" s="219">
        <v>675</v>
      </c>
      <c r="D532" s="220">
        <v>1</v>
      </c>
      <c r="E532" s="221">
        <v>1</v>
      </c>
      <c r="F532" s="222"/>
      <c r="G532" s="223" cm="1">
        <f t="array" ref="G532">D532*E532*F532</f>
        <v>0</v>
      </c>
      <c r="H532" s="224" cm="1">
        <f t="array" ref="H532">$H$2</f>
        <v>0</v>
      </c>
      <c r="I532" s="225" cm="1">
        <f t="array" ref="I532">G532+G532*H532%</f>
        <v>0</v>
      </c>
      <c r="J532" s="226" cm="1">
        <f t="array" ref="J532">IF(OR($J$2="",$J$2=0),0,I532/$J$2)</f>
        <v>0</v>
      </c>
      <c r="K532" s="479"/>
      <c r="L532" s="480"/>
      <c r="M532" s="480"/>
      <c r="N532" s="481"/>
      <c r="O532" s="481"/>
      <c r="P532" s="481"/>
      <c r="Q532" s="481"/>
      <c r="R532" s="481"/>
      <c r="S532" s="481"/>
      <c r="T532" s="481"/>
      <c r="U532" s="481"/>
      <c r="V532" s="481"/>
      <c r="W532" s="481"/>
      <c r="X532" s="481"/>
      <c r="Y532" s="481"/>
      <c r="Z532" s="482"/>
    </row>
    <row r="533" ht="18" customHeight="1">
      <c r="A533" s="184"/>
      <c r="B533" s="262"/>
      <c r="C533" s="263"/>
      <c r="D533" s="264"/>
      <c r="E533" s="264"/>
      <c r="F533" s="265"/>
      <c r="G533" s="266"/>
      <c r="H533" s="267"/>
      <c r="I533" s="225"/>
      <c r="J533" s="268"/>
      <c r="K533" s="479"/>
      <c r="L533" s="480"/>
      <c r="M533" s="480"/>
      <c r="N533" s="481"/>
      <c r="O533" s="481"/>
      <c r="P533" s="481"/>
      <c r="Q533" s="481"/>
      <c r="R533" s="481"/>
      <c r="S533" s="481"/>
      <c r="T533" s="481"/>
      <c r="U533" s="481"/>
      <c r="V533" s="481"/>
      <c r="W533" s="481"/>
      <c r="X533" s="481"/>
      <c r="Y533" s="481"/>
      <c r="Z533" s="482"/>
    </row>
    <row r="534" ht="18" customHeight="1">
      <c r="A534" s="184"/>
      <c r="B534" t="s" s="218">
        <v>676</v>
      </c>
      <c r="C534" t="s" s="219">
        <v>677</v>
      </c>
      <c r="D534" s="220">
        <v>1</v>
      </c>
      <c r="E534" s="221">
        <v>1</v>
      </c>
      <c r="F534" s="222"/>
      <c r="G534" s="223" cm="1">
        <f t="array" ref="G534">D534*E534*F534</f>
        <v>0</v>
      </c>
      <c r="H534" s="224" cm="1">
        <f t="array" ref="H534">$H$2</f>
        <v>0</v>
      </c>
      <c r="I534" s="225" cm="1">
        <f t="array" ref="I534">G534+G534*H534%</f>
        <v>0</v>
      </c>
      <c r="J534" s="226" cm="1">
        <f t="array" ref="J534">IF(OR($J$2="",$J$2=0),0,I534/$J$2)</f>
        <v>0</v>
      </c>
      <c r="K534" s="479"/>
      <c r="L534" s="480"/>
      <c r="M534" s="480"/>
      <c r="N534" s="481"/>
      <c r="O534" s="481"/>
      <c r="P534" s="481"/>
      <c r="Q534" s="481"/>
      <c r="R534" s="481"/>
      <c r="S534" s="481"/>
      <c r="T534" s="481"/>
      <c r="U534" s="481"/>
      <c r="V534" s="481"/>
      <c r="W534" s="481"/>
      <c r="X534" s="481"/>
      <c r="Y534" s="481"/>
      <c r="Z534" s="482"/>
    </row>
    <row r="535" ht="18" customHeight="1">
      <c r="A535" s="184"/>
      <c r="B535" t="s" s="218">
        <v>678</v>
      </c>
      <c r="C535" t="s" s="219">
        <v>679</v>
      </c>
      <c r="D535" s="220">
        <v>1</v>
      </c>
      <c r="E535" s="221">
        <v>1</v>
      </c>
      <c r="F535" s="222"/>
      <c r="G535" s="223" cm="1">
        <f t="array" ref="G535">D535*E535*F535</f>
        <v>0</v>
      </c>
      <c r="H535" s="224" cm="1">
        <f t="array" ref="H535">$H$2</f>
        <v>0</v>
      </c>
      <c r="I535" s="225" cm="1">
        <f t="array" ref="I535">G535+G535*H535%</f>
        <v>0</v>
      </c>
      <c r="J535" s="226" cm="1">
        <f t="array" ref="J535">IF(OR($J$2="",$J$2=0),0,I535/$J$2)</f>
        <v>0</v>
      </c>
      <c r="K535" s="479"/>
      <c r="L535" s="480"/>
      <c r="M535" s="480"/>
      <c r="N535" s="481"/>
      <c r="O535" s="481"/>
      <c r="P535" s="481"/>
      <c r="Q535" s="481"/>
      <c r="R535" s="481"/>
      <c r="S535" s="481"/>
      <c r="T535" s="481"/>
      <c r="U535" s="481"/>
      <c r="V535" s="481"/>
      <c r="W535" s="481"/>
      <c r="X535" s="481"/>
      <c r="Y535" s="481"/>
      <c r="Z535" s="482"/>
    </row>
    <row r="536" ht="18" customHeight="1">
      <c r="A536" s="184"/>
      <c r="B536" t="s" s="218">
        <v>680</v>
      </c>
      <c r="C536" t="s" s="219">
        <v>681</v>
      </c>
      <c r="D536" s="220">
        <v>1</v>
      </c>
      <c r="E536" s="221">
        <v>1</v>
      </c>
      <c r="F536" s="222"/>
      <c r="G536" s="223" cm="1">
        <f t="array" ref="G536">D536*E536*F536</f>
        <v>0</v>
      </c>
      <c r="H536" s="224" cm="1">
        <f t="array" ref="H536">$H$2</f>
        <v>0</v>
      </c>
      <c r="I536" s="225" cm="1">
        <f t="array" ref="I536">G536+G536*H536%</f>
        <v>0</v>
      </c>
      <c r="J536" s="226" cm="1">
        <f t="array" ref="J536">IF(OR($J$2="",$J$2=0),0,I536/$J$2)</f>
        <v>0</v>
      </c>
      <c r="K536" s="479"/>
      <c r="L536" s="480"/>
      <c r="M536" s="480"/>
      <c r="N536" s="481"/>
      <c r="O536" s="481"/>
      <c r="P536" s="481"/>
      <c r="Q536" s="481"/>
      <c r="R536" s="481"/>
      <c r="S536" s="481"/>
      <c r="T536" s="481"/>
      <c r="U536" s="481"/>
      <c r="V536" s="481"/>
      <c r="W536" s="481"/>
      <c r="X536" s="481"/>
      <c r="Y536" s="481"/>
      <c r="Z536" s="482"/>
    </row>
    <row r="537" ht="18" customHeight="1">
      <c r="A537" s="184"/>
      <c r="B537" t="s" s="218">
        <v>682</v>
      </c>
      <c r="C537" t="s" s="219">
        <v>683</v>
      </c>
      <c r="D537" s="220">
        <v>1</v>
      </c>
      <c r="E537" s="221">
        <v>1</v>
      </c>
      <c r="F537" s="222"/>
      <c r="G537" s="223" cm="1">
        <f t="array" ref="G537">D537*E537*F537</f>
        <v>0</v>
      </c>
      <c r="H537" s="224" cm="1">
        <f t="array" ref="H537">$H$2</f>
        <v>0</v>
      </c>
      <c r="I537" s="225" cm="1">
        <f t="array" ref="I537">G537+G537*H537%</f>
        <v>0</v>
      </c>
      <c r="J537" s="226" cm="1">
        <f t="array" ref="J537">IF(OR($J$2="",$J$2=0),0,I537/$J$2)</f>
        <v>0</v>
      </c>
      <c r="K537" s="479"/>
      <c r="L537" s="480"/>
      <c r="M537" s="480"/>
      <c r="N537" s="481"/>
      <c r="O537" s="481"/>
      <c r="P537" s="481"/>
      <c r="Q537" s="481"/>
      <c r="R537" s="481"/>
      <c r="S537" s="481"/>
      <c r="T537" s="481"/>
      <c r="U537" s="481"/>
      <c r="V537" s="481"/>
      <c r="W537" s="481"/>
      <c r="X537" s="481"/>
      <c r="Y537" s="481"/>
      <c r="Z537" s="482"/>
    </row>
    <row r="538" ht="18" customHeight="1">
      <c r="A538" s="184"/>
      <c r="B538" t="s" s="218">
        <v>136</v>
      </c>
      <c r="C538" t="s" s="219">
        <v>136</v>
      </c>
      <c r="D538" s="220">
        <v>1</v>
      </c>
      <c r="E538" s="221">
        <v>1</v>
      </c>
      <c r="F538" s="222"/>
      <c r="G538" s="223" cm="1">
        <f t="array" ref="G538">D538*E538*F538</f>
        <v>0</v>
      </c>
      <c r="H538" s="224" cm="1">
        <f t="array" ref="H538">$H$2</f>
        <v>0</v>
      </c>
      <c r="I538" s="225" cm="1">
        <f t="array" ref="I538">G538+G538*H538%</f>
        <v>0</v>
      </c>
      <c r="J538" s="226" cm="1">
        <f t="array" ref="J538">IF(OR($J$2="",$J$2=0),0,I538/$J$2)</f>
        <v>0</v>
      </c>
      <c r="K538" s="479"/>
      <c r="L538" s="480"/>
      <c r="M538" s="480"/>
      <c r="N538" s="481"/>
      <c r="O538" s="481"/>
      <c r="P538" s="481"/>
      <c r="Q538" s="481"/>
      <c r="R538" s="481"/>
      <c r="S538" s="481"/>
      <c r="T538" s="481"/>
      <c r="U538" s="481"/>
      <c r="V538" s="481"/>
      <c r="W538" s="481"/>
      <c r="X538" s="481"/>
      <c r="Y538" s="481"/>
      <c r="Z538" s="482"/>
    </row>
    <row r="539" ht="18" customHeight="1">
      <c r="A539" s="184"/>
      <c r="B539" s="262"/>
      <c r="C539" s="263"/>
      <c r="D539" s="264"/>
      <c r="E539" s="264"/>
      <c r="F539" s="265"/>
      <c r="G539" s="266"/>
      <c r="H539" s="267"/>
      <c r="I539" s="225"/>
      <c r="J539" s="268"/>
      <c r="K539" s="479"/>
      <c r="L539" s="480"/>
      <c r="M539" s="480"/>
      <c r="N539" s="481"/>
      <c r="O539" s="481"/>
      <c r="P539" s="481"/>
      <c r="Q539" s="481"/>
      <c r="R539" s="481"/>
      <c r="S539" s="481"/>
      <c r="T539" s="481"/>
      <c r="U539" s="481"/>
      <c r="V539" s="481"/>
      <c r="W539" s="481"/>
      <c r="X539" s="481"/>
      <c r="Y539" s="481"/>
      <c r="Z539" s="482"/>
    </row>
    <row r="540" ht="18" customHeight="1">
      <c r="A540" s="184"/>
      <c r="B540" t="s" s="218">
        <v>684</v>
      </c>
      <c r="C540" t="s" s="219">
        <v>685</v>
      </c>
      <c r="D540" s="220">
        <v>1</v>
      </c>
      <c r="E540" s="221">
        <v>1</v>
      </c>
      <c r="F540" s="222"/>
      <c r="G540" s="223" cm="1">
        <f t="array" ref="G540">D540*E540*F540</f>
        <v>0</v>
      </c>
      <c r="H540" s="224" cm="1">
        <f t="array" ref="H540">$H$2</f>
        <v>0</v>
      </c>
      <c r="I540" s="225" cm="1">
        <f t="array" ref="I540">G540+G540*H540%</f>
        <v>0</v>
      </c>
      <c r="J540" s="226" cm="1">
        <f t="array" ref="J540">IF(OR($J$2="",$J$2=0),0,I540/$J$2)</f>
        <v>0</v>
      </c>
      <c r="K540" s="479"/>
      <c r="L540" s="480"/>
      <c r="M540" s="480"/>
      <c r="N540" s="481"/>
      <c r="O540" s="481"/>
      <c r="P540" s="481"/>
      <c r="Q540" s="481"/>
      <c r="R540" s="481"/>
      <c r="S540" s="481"/>
      <c r="T540" s="481"/>
      <c r="U540" s="481"/>
      <c r="V540" s="481"/>
      <c r="W540" s="481"/>
      <c r="X540" s="481"/>
      <c r="Y540" s="481"/>
      <c r="Z540" s="482"/>
    </row>
    <row r="541" ht="18" customHeight="1">
      <c r="A541" s="184"/>
      <c r="B541" t="s" s="218">
        <v>686</v>
      </c>
      <c r="C541" t="s" s="219">
        <v>687</v>
      </c>
      <c r="D541" s="220">
        <v>1</v>
      </c>
      <c r="E541" s="221">
        <v>1</v>
      </c>
      <c r="F541" s="222"/>
      <c r="G541" s="223" cm="1">
        <f t="array" ref="G541">D541*E541*F541</f>
        <v>0</v>
      </c>
      <c r="H541" s="224" cm="1">
        <f t="array" ref="H541">$H$2</f>
        <v>0</v>
      </c>
      <c r="I541" s="225" cm="1">
        <f t="array" ref="I541">G541+G541*H541%</f>
        <v>0</v>
      </c>
      <c r="J541" s="226" cm="1">
        <f t="array" ref="J541">IF(OR($J$2="",$J$2=0),0,I541/$J$2)</f>
        <v>0</v>
      </c>
      <c r="K541" s="479"/>
      <c r="L541" s="480"/>
      <c r="M541" s="480"/>
      <c r="N541" s="481"/>
      <c r="O541" s="481"/>
      <c r="P541" s="481"/>
      <c r="Q541" s="481"/>
      <c r="R541" s="481"/>
      <c r="S541" s="481"/>
      <c r="T541" s="481"/>
      <c r="U541" s="481"/>
      <c r="V541" s="481"/>
      <c r="W541" s="481"/>
      <c r="X541" s="481"/>
      <c r="Y541" s="481"/>
      <c r="Z541" s="482"/>
    </row>
    <row r="542" ht="18" customHeight="1">
      <c r="A542" s="184"/>
      <c r="B542" t="s" s="218">
        <v>438</v>
      </c>
      <c r="C542" t="s" s="219">
        <v>439</v>
      </c>
      <c r="D542" s="220">
        <v>1</v>
      </c>
      <c r="E542" s="221">
        <v>1</v>
      </c>
      <c r="F542" s="222"/>
      <c r="G542" s="223" cm="1">
        <f t="array" ref="G542">D542*E542*F542</f>
        <v>0</v>
      </c>
      <c r="H542" s="224" cm="1">
        <f t="array" ref="H542">$H$2</f>
        <v>0</v>
      </c>
      <c r="I542" s="225" cm="1">
        <f t="array" ref="I542">G542+G542*H542%</f>
        <v>0</v>
      </c>
      <c r="J542" s="226" cm="1">
        <f t="array" ref="J542">IF(OR($J$2="",$J$2=0),0,I542/$J$2)</f>
        <v>0</v>
      </c>
      <c r="K542" s="479"/>
      <c r="L542" s="480"/>
      <c r="M542" s="480"/>
      <c r="N542" s="481"/>
      <c r="O542" s="481"/>
      <c r="P542" s="481"/>
      <c r="Q542" s="481"/>
      <c r="R542" s="481"/>
      <c r="S542" s="481"/>
      <c r="T542" s="481"/>
      <c r="U542" s="481"/>
      <c r="V542" s="481"/>
      <c r="W542" s="481"/>
      <c r="X542" s="481"/>
      <c r="Y542" s="481"/>
      <c r="Z542" s="482"/>
    </row>
    <row r="543" ht="18" customHeight="1">
      <c r="A543" s="184"/>
      <c r="B543" t="s" s="218">
        <v>688</v>
      </c>
      <c r="C543" t="s" s="219">
        <v>689</v>
      </c>
      <c r="D543" s="220">
        <v>1</v>
      </c>
      <c r="E543" s="221">
        <v>1</v>
      </c>
      <c r="F543" s="222"/>
      <c r="G543" s="223" cm="1">
        <f t="array" ref="G543">D543*E543*F543</f>
        <v>0</v>
      </c>
      <c r="H543" s="224" cm="1">
        <f t="array" ref="H543">$H$2</f>
        <v>0</v>
      </c>
      <c r="I543" s="225" cm="1">
        <f t="array" ref="I543">G543+G543*H543%</f>
        <v>0</v>
      </c>
      <c r="J543" s="226" cm="1">
        <f t="array" ref="J543">IF(OR($J$2="",$J$2=0),0,I543/$J$2)</f>
        <v>0</v>
      </c>
      <c r="K543" s="479"/>
      <c r="L543" s="480"/>
      <c r="M543" s="480"/>
      <c r="N543" s="481"/>
      <c r="O543" s="481"/>
      <c r="P543" s="481"/>
      <c r="Q543" s="481"/>
      <c r="R543" s="481"/>
      <c r="S543" s="481"/>
      <c r="T543" s="481"/>
      <c r="U543" s="481"/>
      <c r="V543" s="481"/>
      <c r="W543" s="481"/>
      <c r="X543" s="481"/>
      <c r="Y543" s="481"/>
      <c r="Z543" s="482"/>
    </row>
    <row r="544" ht="18" customHeight="1">
      <c r="A544" s="184"/>
      <c r="B544" t="s" s="218">
        <v>690</v>
      </c>
      <c r="C544" t="s" s="219">
        <v>691</v>
      </c>
      <c r="D544" s="220">
        <v>1</v>
      </c>
      <c r="E544" s="221">
        <v>1</v>
      </c>
      <c r="F544" s="222"/>
      <c r="G544" s="223" cm="1">
        <f t="array" ref="G544">D544*E544*F544</f>
        <v>0</v>
      </c>
      <c r="H544" s="224" cm="1">
        <f t="array" ref="H544">$H$2</f>
        <v>0</v>
      </c>
      <c r="I544" s="225" cm="1">
        <f t="array" ref="I544">G544+G544*H544%</f>
        <v>0</v>
      </c>
      <c r="J544" s="226" cm="1">
        <f t="array" ref="J544">IF(OR($J$2="",$J$2=0),0,I544/$J$2)</f>
        <v>0</v>
      </c>
      <c r="K544" s="479"/>
      <c r="L544" s="480"/>
      <c r="M544" s="480"/>
      <c r="N544" s="481"/>
      <c r="O544" s="481"/>
      <c r="P544" s="481"/>
      <c r="Q544" s="481"/>
      <c r="R544" s="481"/>
      <c r="S544" s="481"/>
      <c r="T544" s="481"/>
      <c r="U544" s="481"/>
      <c r="V544" s="481"/>
      <c r="W544" s="481"/>
      <c r="X544" s="481"/>
      <c r="Y544" s="481"/>
      <c r="Z544" s="482"/>
    </row>
    <row r="545" ht="18" customHeight="1">
      <c r="A545" s="184"/>
      <c r="B545" t="s" s="227">
        <v>692</v>
      </c>
      <c r="C545" t="s" s="228">
        <v>693</v>
      </c>
      <c r="D545" s="229">
        <v>1</v>
      </c>
      <c r="E545" s="230">
        <v>1</v>
      </c>
      <c r="F545" s="231"/>
      <c r="G545" s="232" cm="1">
        <f t="array" ref="G545">D545*E545*F545</f>
        <v>0</v>
      </c>
      <c r="H545" s="233" cm="1">
        <f t="array" ref="H545">$H$2</f>
        <v>0</v>
      </c>
      <c r="I545" s="234" cm="1">
        <f t="array" ref="I545">G545+G545*H545%</f>
        <v>0</v>
      </c>
      <c r="J545" s="235" cm="1">
        <f t="array" ref="J545">IF(OR($J$2="",$J$2=0),0,I545/$J$2)</f>
        <v>0</v>
      </c>
      <c r="K545" s="479"/>
      <c r="L545" s="480"/>
      <c r="M545" s="480"/>
      <c r="N545" s="481"/>
      <c r="O545" s="481"/>
      <c r="P545" s="481"/>
      <c r="Q545" s="481"/>
      <c r="R545" s="481"/>
      <c r="S545" s="481"/>
      <c r="T545" s="481"/>
      <c r="U545" s="481"/>
      <c r="V545" s="481"/>
      <c r="W545" s="481"/>
      <c r="X545" s="481"/>
      <c r="Y545" s="481"/>
      <c r="Z545" s="482"/>
    </row>
    <row r="546" ht="8" customHeight="1">
      <c r="A546" s="184"/>
      <c r="B546" s="483"/>
      <c r="C546" s="484"/>
      <c r="D546" s="238"/>
      <c r="E546" s="238"/>
      <c r="F546" s="488"/>
      <c r="G546" s="486"/>
      <c r="H546" s="241"/>
      <c r="I546" s="242"/>
      <c r="J546" s="243"/>
      <c r="K546" s="479"/>
      <c r="L546" s="480"/>
      <c r="M546" s="480"/>
      <c r="N546" s="481"/>
      <c r="O546" s="481"/>
      <c r="P546" s="481"/>
      <c r="Q546" s="481"/>
      <c r="R546" s="481"/>
      <c r="S546" s="481"/>
      <c r="T546" s="481"/>
      <c r="U546" s="481"/>
      <c r="V546" s="481"/>
      <c r="W546" s="481"/>
      <c r="X546" s="481"/>
      <c r="Y546" s="481"/>
      <c r="Z546" s="482"/>
    </row>
    <row r="547" ht="15.75" customHeight="1">
      <c r="A547" s="193"/>
      <c r="B547" s="244"/>
      <c r="C547" s="244"/>
      <c r="D547" s="400"/>
      <c r="E547" s="401"/>
      <c r="F547" s="402"/>
      <c r="G547" s="249"/>
      <c r="H547" s="250"/>
      <c r="I547" s="251"/>
      <c r="J547" s="252"/>
      <c r="K547" s="195"/>
      <c r="L547" s="192"/>
      <c r="M547" s="192"/>
      <c r="N547" s="27"/>
      <c r="O547" s="27"/>
      <c r="P547" s="27"/>
      <c r="Q547" s="27"/>
      <c r="R547" s="27"/>
      <c r="S547" s="27"/>
      <c r="T547" s="27"/>
      <c r="U547" s="27"/>
      <c r="V547" s="27"/>
      <c r="W547" s="27"/>
      <c r="X547" s="27"/>
      <c r="Y547" s="27"/>
      <c r="Z547" s="93"/>
    </row>
    <row r="548" ht="21" customHeight="1">
      <c r="A548" s="206"/>
      <c r="B548" t="s" s="471">
        <v>164</v>
      </c>
      <c r="C548" s="472"/>
      <c r="D548" s="489"/>
      <c r="E548" s="490"/>
      <c r="F548" s="491"/>
      <c r="G548" s="476"/>
      <c r="H548" s="477"/>
      <c r="I548" s="472"/>
      <c r="J548" s="478"/>
      <c r="K548" s="207"/>
      <c r="L548" s="192"/>
      <c r="M548" s="192"/>
      <c r="N548" s="27"/>
      <c r="O548" s="27"/>
      <c r="P548" s="27"/>
      <c r="Q548" s="27"/>
      <c r="R548" s="27"/>
      <c r="S548" s="27"/>
      <c r="T548" s="27"/>
      <c r="U548" s="27"/>
      <c r="V548" s="27"/>
      <c r="W548" s="27"/>
      <c r="X548" s="27"/>
      <c r="Y548" s="27"/>
      <c r="Z548" s="93"/>
    </row>
    <row r="549" ht="18" customHeight="1">
      <c r="A549" s="184"/>
      <c r="B549" s="492"/>
      <c r="C549" s="493"/>
      <c r="D549" s="210">
        <v>1</v>
      </c>
      <c r="E549" s="261">
        <v>1</v>
      </c>
      <c r="F549" s="212"/>
      <c r="G549" s="213" cm="1">
        <f t="array" ref="G549">D549*E549*F549</f>
        <v>0</v>
      </c>
      <c r="H549" s="214" cm="1">
        <f t="array" ref="H549">$H$2</f>
        <v>0</v>
      </c>
      <c r="I549" s="215" cm="1">
        <f t="array" ref="I549">G549+G549*H549%</f>
        <v>0</v>
      </c>
      <c r="J549" s="216" cm="1">
        <f t="array" ref="J549">IF(OR($J$2="",$J$2=0),0,I549/$J$2)</f>
        <v>0</v>
      </c>
      <c r="K549" s="479"/>
      <c r="L549" s="480"/>
      <c r="M549" s="480"/>
      <c r="N549" s="481"/>
      <c r="O549" s="481"/>
      <c r="P549" s="481"/>
      <c r="Q549" s="481"/>
      <c r="R549" s="481"/>
      <c r="S549" s="481"/>
      <c r="T549" s="481"/>
      <c r="U549" s="481"/>
      <c r="V549" s="481"/>
      <c r="W549" s="481"/>
      <c r="X549" s="481"/>
      <c r="Y549" s="481"/>
      <c r="Z549" s="482"/>
    </row>
    <row r="550" ht="18" customHeight="1">
      <c r="A550" s="184"/>
      <c r="B550" s="494"/>
      <c r="C550" s="495"/>
      <c r="D550" s="220">
        <v>1</v>
      </c>
      <c r="E550" s="221">
        <v>1</v>
      </c>
      <c r="F550" s="222"/>
      <c r="G550" s="223" cm="1">
        <f t="array" ref="G550">D550*E550*F550</f>
        <v>0</v>
      </c>
      <c r="H550" s="224" cm="1">
        <f t="array" ref="H550">$H$2</f>
        <v>0</v>
      </c>
      <c r="I550" s="225" cm="1">
        <f t="array" ref="I550">G550+G550*H550%</f>
        <v>0</v>
      </c>
      <c r="J550" s="226" cm="1">
        <f t="array" ref="J550">IF(OR($J$2="",$J$2=0),0,I550/$J$2)</f>
        <v>0</v>
      </c>
      <c r="K550" s="479"/>
      <c r="L550" s="480"/>
      <c r="M550" s="480"/>
      <c r="N550" s="481"/>
      <c r="O550" s="481"/>
      <c r="P550" s="481"/>
      <c r="Q550" s="481"/>
      <c r="R550" s="481"/>
      <c r="S550" s="481"/>
      <c r="T550" s="481"/>
      <c r="U550" s="481"/>
      <c r="V550" s="481"/>
      <c r="W550" s="481"/>
      <c r="X550" s="481"/>
      <c r="Y550" s="481"/>
      <c r="Z550" s="482"/>
    </row>
    <row r="551" ht="18" customHeight="1">
      <c r="A551" s="184"/>
      <c r="B551" s="494"/>
      <c r="C551" s="495"/>
      <c r="D551" s="220">
        <v>1</v>
      </c>
      <c r="E551" s="221">
        <v>1</v>
      </c>
      <c r="F551" s="222"/>
      <c r="G551" s="223" cm="1">
        <f t="array" ref="G551">D551*E551*F551</f>
        <v>0</v>
      </c>
      <c r="H551" s="224" cm="1">
        <f t="array" ref="H551">$H$2</f>
        <v>0</v>
      </c>
      <c r="I551" s="225" cm="1">
        <f t="array" ref="I551">G551+G551*H551%</f>
        <v>0</v>
      </c>
      <c r="J551" s="226" cm="1">
        <f t="array" ref="J551">IF(OR($J$2="",$J$2=0),0,I551/$J$2)</f>
        <v>0</v>
      </c>
      <c r="K551" s="479"/>
      <c r="L551" s="480"/>
      <c r="M551" s="480"/>
      <c r="N551" s="481"/>
      <c r="O551" s="481"/>
      <c r="P551" s="481"/>
      <c r="Q551" s="481"/>
      <c r="R551" s="481"/>
      <c r="S551" s="481"/>
      <c r="T551" s="481"/>
      <c r="U551" s="481"/>
      <c r="V551" s="481"/>
      <c r="W551" s="481"/>
      <c r="X551" s="481"/>
      <c r="Y551" s="481"/>
      <c r="Z551" s="482"/>
    </row>
    <row r="552" ht="18" customHeight="1">
      <c r="A552" s="184"/>
      <c r="B552" s="494"/>
      <c r="C552" s="495"/>
      <c r="D552" s="220">
        <v>1</v>
      </c>
      <c r="E552" s="221">
        <v>1</v>
      </c>
      <c r="F552" s="222"/>
      <c r="G552" s="223" cm="1">
        <f t="array" ref="G552">D552*E552*F552</f>
        <v>0</v>
      </c>
      <c r="H552" s="224" cm="1">
        <f t="array" ref="H552">$H$2</f>
        <v>0</v>
      </c>
      <c r="I552" s="225" cm="1">
        <f t="array" ref="I552">G552+G552*H552%</f>
        <v>0</v>
      </c>
      <c r="J552" s="226" cm="1">
        <f t="array" ref="J552">IF(OR($J$2="",$J$2=0),0,I552/$J$2)</f>
        <v>0</v>
      </c>
      <c r="K552" s="479"/>
      <c r="L552" s="480"/>
      <c r="M552" s="480"/>
      <c r="N552" s="481"/>
      <c r="O552" s="481"/>
      <c r="P552" s="481"/>
      <c r="Q552" s="481"/>
      <c r="R552" s="481"/>
      <c r="S552" s="481"/>
      <c r="T552" s="481"/>
      <c r="U552" s="481"/>
      <c r="V552" s="481"/>
      <c r="W552" s="481"/>
      <c r="X552" s="481"/>
      <c r="Y552" s="481"/>
      <c r="Z552" s="482"/>
    </row>
    <row r="553" ht="18" customHeight="1">
      <c r="A553" s="184"/>
      <c r="B553" s="494"/>
      <c r="C553" s="495"/>
      <c r="D553" s="220">
        <v>1</v>
      </c>
      <c r="E553" s="221">
        <v>1</v>
      </c>
      <c r="F553" s="222"/>
      <c r="G553" s="223" cm="1">
        <f t="array" ref="G553">D553*E553*F553</f>
        <v>0</v>
      </c>
      <c r="H553" s="224" cm="1">
        <f t="array" ref="H553">$H$2</f>
        <v>0</v>
      </c>
      <c r="I553" s="225" cm="1">
        <f t="array" ref="I553">G553+G553*H553%</f>
        <v>0</v>
      </c>
      <c r="J553" s="226" cm="1">
        <f t="array" ref="J553">IF(OR($J$2="",$J$2=0),0,I553/$J$2)</f>
        <v>0</v>
      </c>
      <c r="K553" s="479"/>
      <c r="L553" s="480"/>
      <c r="M553" s="480"/>
      <c r="N553" s="481"/>
      <c r="O553" s="481"/>
      <c r="P553" s="481"/>
      <c r="Q553" s="481"/>
      <c r="R553" s="481"/>
      <c r="S553" s="481"/>
      <c r="T553" s="481"/>
      <c r="U553" s="481"/>
      <c r="V553" s="481"/>
      <c r="W553" s="481"/>
      <c r="X553" s="481"/>
      <c r="Y553" s="481"/>
      <c r="Z553" s="482"/>
    </row>
    <row r="554" ht="18" customHeight="1">
      <c r="A554" s="184"/>
      <c r="B554" s="494"/>
      <c r="C554" s="495"/>
      <c r="D554" s="220">
        <v>1</v>
      </c>
      <c r="E554" s="221">
        <v>1</v>
      </c>
      <c r="F554" s="222"/>
      <c r="G554" s="223" cm="1">
        <f t="array" ref="G554">D554*E554*F554</f>
        <v>0</v>
      </c>
      <c r="H554" s="224" cm="1">
        <f t="array" ref="H554">$H$2</f>
        <v>0</v>
      </c>
      <c r="I554" s="225" cm="1">
        <f t="array" ref="I554">G554+G554*H554%</f>
        <v>0</v>
      </c>
      <c r="J554" s="226" cm="1">
        <f t="array" ref="J554">IF(OR($J$2="",$J$2=0),0,I554/$J$2)</f>
        <v>0</v>
      </c>
      <c r="K554" s="479"/>
      <c r="L554" s="480"/>
      <c r="M554" s="480"/>
      <c r="N554" s="481"/>
      <c r="O554" s="481"/>
      <c r="P554" s="481"/>
      <c r="Q554" s="481"/>
      <c r="R554" s="481"/>
      <c r="S554" s="481"/>
      <c r="T554" s="481"/>
      <c r="U554" s="481"/>
      <c r="V554" s="481"/>
      <c r="W554" s="481"/>
      <c r="X554" s="481"/>
      <c r="Y554" s="481"/>
      <c r="Z554" s="482"/>
    </row>
    <row r="555" ht="18" customHeight="1">
      <c r="A555" s="184"/>
      <c r="B555" s="494"/>
      <c r="C555" s="495"/>
      <c r="D555" s="220">
        <v>1</v>
      </c>
      <c r="E555" s="221">
        <v>1</v>
      </c>
      <c r="F555" s="222"/>
      <c r="G555" s="223" cm="1">
        <f t="array" ref="G555">D555*E555*F555</f>
        <v>0</v>
      </c>
      <c r="H555" s="224" cm="1">
        <f t="array" ref="H555">$H$2</f>
        <v>0</v>
      </c>
      <c r="I555" s="225" cm="1">
        <f t="array" ref="I555">G555+G555*H555%</f>
        <v>0</v>
      </c>
      <c r="J555" s="226" cm="1">
        <f t="array" ref="J555">IF(OR($J$2="",$J$2=0),0,I555/$J$2)</f>
        <v>0</v>
      </c>
      <c r="K555" s="479"/>
      <c r="L555" s="480"/>
      <c r="M555" s="480"/>
      <c r="N555" s="481"/>
      <c r="O555" s="481"/>
      <c r="P555" s="481"/>
      <c r="Q555" s="481"/>
      <c r="R555" s="481"/>
      <c r="S555" s="481"/>
      <c r="T555" s="481"/>
      <c r="U555" s="481"/>
      <c r="V555" s="481"/>
      <c r="W555" s="481"/>
      <c r="X555" s="481"/>
      <c r="Y555" s="481"/>
      <c r="Z555" s="482"/>
    </row>
    <row r="556" ht="18" customHeight="1">
      <c r="A556" s="184"/>
      <c r="B556" s="496"/>
      <c r="C556" s="497"/>
      <c r="D556" s="229">
        <v>1</v>
      </c>
      <c r="E556" s="230">
        <v>1</v>
      </c>
      <c r="F556" s="231"/>
      <c r="G556" s="232" cm="1">
        <f t="array" ref="G556">D556*E556*F556</f>
        <v>0</v>
      </c>
      <c r="H556" s="233" cm="1">
        <f t="array" ref="H556">$H$2</f>
        <v>0</v>
      </c>
      <c r="I556" s="234" cm="1">
        <f t="array" ref="I556">G556+G556*H556%</f>
        <v>0</v>
      </c>
      <c r="J556" s="235" cm="1">
        <f t="array" ref="J556">IF(OR($J$2="",$J$2=0),0,I556/$J$2)</f>
        <v>0</v>
      </c>
      <c r="K556" s="479"/>
      <c r="L556" s="480"/>
      <c r="M556" s="480"/>
      <c r="N556" s="481"/>
      <c r="O556" s="481"/>
      <c r="P556" s="481"/>
      <c r="Q556" s="481"/>
      <c r="R556" s="481"/>
      <c r="S556" s="481"/>
      <c r="T556" s="481"/>
      <c r="U556" s="481"/>
      <c r="V556" s="481"/>
      <c r="W556" s="481"/>
      <c r="X556" s="481"/>
      <c r="Y556" s="481"/>
      <c r="Z556" s="482"/>
    </row>
    <row r="557" ht="8" customHeight="1">
      <c r="A557" s="184"/>
      <c r="B557" s="285"/>
      <c r="C557" s="286"/>
      <c r="D557" s="238"/>
      <c r="E557" s="238"/>
      <c r="F557" s="488"/>
      <c r="G557" s="486"/>
      <c r="H557" s="241"/>
      <c r="I557" s="242"/>
      <c r="J557" s="243"/>
      <c r="K557" s="479"/>
      <c r="L557" s="480"/>
      <c r="M557" s="480"/>
      <c r="N557" s="481"/>
      <c r="O557" s="481"/>
      <c r="P557" s="481"/>
      <c r="Q557" s="481"/>
      <c r="R557" s="481"/>
      <c r="S557" s="481"/>
      <c r="T557" s="481"/>
      <c r="U557" s="481"/>
      <c r="V557" s="481"/>
      <c r="W557" s="481"/>
      <c r="X557" s="481"/>
      <c r="Y557" s="481"/>
      <c r="Z557" s="482"/>
    </row>
    <row r="558" ht="15.75" customHeight="1">
      <c r="A558" s="193"/>
      <c r="B558" s="294"/>
      <c r="C558" s="294"/>
      <c r="D558" s="400"/>
      <c r="E558" s="401"/>
      <c r="F558" s="402"/>
      <c r="G558" s="249"/>
      <c r="H558" s="250"/>
      <c r="I558" s="251"/>
      <c r="J558" s="252"/>
      <c r="K558" s="195"/>
      <c r="L558" s="192"/>
      <c r="M558" s="192"/>
      <c r="N558" s="27"/>
      <c r="O558" s="27"/>
      <c r="P558" s="27"/>
      <c r="Q558" s="27"/>
      <c r="R558" s="27"/>
      <c r="S558" s="27"/>
      <c r="T558" s="27"/>
      <c r="U558" s="27"/>
      <c r="V558" s="27"/>
      <c r="W558" s="27"/>
      <c r="X558" s="27"/>
      <c r="Y558" s="27"/>
      <c r="Z558" s="93"/>
    </row>
    <row r="559" ht="27.75" customHeight="1">
      <c r="A559" s="193"/>
      <c r="B559" s="302"/>
      <c r="C559" s="408"/>
      <c r="D559" t="s" s="409">
        <v>175</v>
      </c>
      <c r="E559" s="16"/>
      <c r="F559" s="17"/>
      <c r="G559" s="445" cm="1">
        <f t="array" ref="G559">SUM(G524:G556)</f>
        <v>0</v>
      </c>
      <c r="H559" s="299" cm="1">
        <f t="array" ref="H559">AVERAGE(H524:H556)</f>
        <v>0</v>
      </c>
      <c r="I559" s="300" cm="1">
        <f t="array" ref="I559">SUM(I524:I556)</f>
        <v>0</v>
      </c>
      <c r="J559" s="301" cm="1">
        <f t="array" ref="J559">IF(OR($J$2="",$J$2=0),0,I559/$J$2)</f>
        <v>0</v>
      </c>
      <c r="K559" s="205"/>
      <c r="L559" s="192"/>
      <c r="M559" s="192"/>
      <c r="N559" s="27"/>
      <c r="O559" s="27"/>
      <c r="P559" s="27"/>
      <c r="Q559" s="27"/>
      <c r="R559" s="27"/>
      <c r="S559" s="27"/>
      <c r="T559" s="27"/>
      <c r="U559" s="27"/>
      <c r="V559" s="27"/>
      <c r="W559" s="27"/>
      <c r="X559" s="27"/>
      <c r="Y559" s="27"/>
      <c r="Z559" s="93"/>
    </row>
    <row r="560" ht="15.75" customHeight="1">
      <c r="A560" s="193"/>
      <c r="B560" s="302"/>
      <c r="C560" s="302"/>
      <c r="D560" s="303"/>
      <c r="E560" s="304"/>
      <c r="F560" s="305"/>
      <c r="G560" s="306"/>
      <c r="H560" s="307"/>
      <c r="I560" s="308"/>
      <c r="J560" s="309"/>
      <c r="K560" s="195"/>
      <c r="L560" s="192"/>
      <c r="M560" s="192"/>
      <c r="N560" s="27"/>
      <c r="O560" s="27"/>
      <c r="P560" s="27"/>
      <c r="Q560" s="27"/>
      <c r="R560" s="27"/>
      <c r="S560" s="27"/>
      <c r="T560" s="27"/>
      <c r="U560" s="27"/>
      <c r="V560" s="27"/>
      <c r="W560" s="27"/>
      <c r="X560" s="27"/>
      <c r="Y560" s="27"/>
      <c r="Z560" s="93"/>
    </row>
    <row r="561" ht="15.75" customHeight="1">
      <c r="A561" s="196"/>
      <c r="B561" t="s" s="310">
        <v>694</v>
      </c>
      <c r="C561" s="311"/>
      <c r="D561" s="312"/>
      <c r="E561" s="313"/>
      <c r="F561" s="314"/>
      <c r="G561" s="315"/>
      <c r="H561" s="316"/>
      <c r="I561" s="316"/>
      <c r="J561" s="316"/>
      <c r="K561" s="198"/>
      <c r="L561" s="192"/>
      <c r="M561" s="192"/>
      <c r="N561" s="27"/>
      <c r="O561" s="27"/>
      <c r="P561" s="27"/>
      <c r="Q561" s="27"/>
      <c r="R561" s="27"/>
      <c r="S561" s="27"/>
      <c r="T561" s="27"/>
      <c r="U561" s="27"/>
      <c r="V561" s="27"/>
      <c r="W561" s="27"/>
      <c r="X561" s="27"/>
      <c r="Y561" s="27"/>
      <c r="Z561" s="93"/>
    </row>
    <row r="562" ht="15.75" customHeight="1">
      <c r="A562" s="199"/>
      <c r="B562" s="317"/>
      <c r="C562" s="317"/>
      <c r="D562" s="318"/>
      <c r="E562" s="319"/>
      <c r="F562" s="320"/>
      <c r="G562" s="321"/>
      <c r="H562" s="322"/>
      <c r="I562" s="323"/>
      <c r="J562" s="324"/>
      <c r="K562" s="195"/>
      <c r="L562" s="192"/>
      <c r="M562" s="192"/>
      <c r="N562" s="27"/>
      <c r="O562" s="27"/>
      <c r="P562" s="27"/>
      <c r="Q562" s="27"/>
      <c r="R562" s="27"/>
      <c r="S562" s="27"/>
      <c r="T562" s="27"/>
      <c r="U562" s="27"/>
      <c r="V562" s="27"/>
      <c r="W562" s="27"/>
      <c r="X562" s="27"/>
      <c r="Y562" s="27"/>
      <c r="Z562" s="93"/>
    </row>
    <row r="563" ht="15.75" customHeight="1">
      <c r="A563" s="184"/>
      <c r="B563" t="s" s="201">
        <v>118</v>
      </c>
      <c r="C563" t="s" s="202">
        <v>119</v>
      </c>
      <c r="D563" t="s" s="202">
        <v>120</v>
      </c>
      <c r="E563" t="s" s="202">
        <v>121</v>
      </c>
      <c r="F563" t="s" s="202">
        <v>122</v>
      </c>
      <c r="G563" t="s" s="202">
        <v>123</v>
      </c>
      <c r="H563" t="s" s="202">
        <v>124</v>
      </c>
      <c r="I563" t="s" s="202">
        <v>123</v>
      </c>
      <c r="J563" t="s" s="204">
        <v>123</v>
      </c>
      <c r="K563" s="205"/>
      <c r="L563" s="192"/>
      <c r="M563" s="192"/>
      <c r="N563" s="27"/>
      <c r="O563" s="27"/>
      <c r="P563" s="27"/>
      <c r="Q563" s="27"/>
      <c r="R563" s="27"/>
      <c r="S563" s="27"/>
      <c r="T563" s="27"/>
      <c r="U563" s="27"/>
      <c r="V563" s="27"/>
      <c r="W563" s="27"/>
      <c r="X563" s="27"/>
      <c r="Y563" s="27"/>
      <c r="Z563" s="93"/>
    </row>
    <row r="564" ht="15.75" customHeight="1">
      <c r="A564" s="199"/>
      <c r="B564" s="330"/>
      <c r="C564" s="330"/>
      <c r="D564" s="331"/>
      <c r="E564" s="332"/>
      <c r="F564" s="333"/>
      <c r="G564" s="334"/>
      <c r="H564" s="335"/>
      <c r="I564" s="336"/>
      <c r="J564" s="337"/>
      <c r="K564" s="195"/>
      <c r="L564" s="192"/>
      <c r="M564" s="192"/>
      <c r="N564" s="27"/>
      <c r="O564" s="27"/>
      <c r="P564" s="27"/>
      <c r="Q564" s="27"/>
      <c r="R564" s="27"/>
      <c r="S564" s="27"/>
      <c r="T564" s="27"/>
      <c r="U564" s="27"/>
      <c r="V564" s="27"/>
      <c r="W564" s="27"/>
      <c r="X564" s="27"/>
      <c r="Y564" s="27"/>
      <c r="Z564" s="93"/>
    </row>
    <row r="565" ht="21" customHeight="1">
      <c r="A565" s="206"/>
      <c r="B565" t="s" s="471">
        <v>20</v>
      </c>
      <c r="C565" s="472"/>
      <c r="D565" s="489"/>
      <c r="E565" s="490"/>
      <c r="F565" s="491"/>
      <c r="G565" s="476"/>
      <c r="H565" s="477"/>
      <c r="I565" s="472"/>
      <c r="J565" s="478"/>
      <c r="K565" s="207"/>
      <c r="L565" s="192"/>
      <c r="M565" s="192"/>
      <c r="N565" s="27"/>
      <c r="O565" s="27"/>
      <c r="P565" s="27"/>
      <c r="Q565" s="27"/>
      <c r="R565" s="27"/>
      <c r="S565" s="27"/>
      <c r="T565" s="27"/>
      <c r="U565" s="27"/>
      <c r="V565" s="27"/>
      <c r="W565" s="27"/>
      <c r="X565" s="27"/>
      <c r="Y565" s="27"/>
      <c r="Z565" s="93"/>
    </row>
    <row r="566" ht="18" customHeight="1">
      <c r="A566" s="184"/>
      <c r="B566" t="s" s="460">
        <v>695</v>
      </c>
      <c r="C566" t="s" s="461">
        <v>696</v>
      </c>
      <c r="D566" s="462"/>
      <c r="E566" s="463"/>
      <c r="F566" s="498"/>
      <c r="G566" s="499"/>
      <c r="H566" s="466"/>
      <c r="I566" s="467"/>
      <c r="J566" s="468"/>
      <c r="K566" s="479"/>
      <c r="L566" s="480"/>
      <c r="M566" s="480"/>
      <c r="N566" s="481"/>
      <c r="O566" s="481"/>
      <c r="P566" s="481"/>
      <c r="Q566" s="481"/>
      <c r="R566" s="481"/>
      <c r="S566" s="481"/>
      <c r="T566" s="481"/>
      <c r="U566" s="481"/>
      <c r="V566" s="481"/>
      <c r="W566" s="481"/>
      <c r="X566" s="481"/>
      <c r="Y566" s="481"/>
      <c r="Z566" s="482"/>
    </row>
    <row r="567" ht="18" customHeight="1">
      <c r="A567" s="184"/>
      <c r="B567" t="s" s="218">
        <v>697</v>
      </c>
      <c r="C567" t="s" s="219">
        <v>698</v>
      </c>
      <c r="D567" s="220">
        <v>1</v>
      </c>
      <c r="E567" s="221">
        <v>1</v>
      </c>
      <c r="F567" s="222"/>
      <c r="G567" s="223" cm="1">
        <f t="array" ref="G567">D567*E567*F567</f>
        <v>0</v>
      </c>
      <c r="H567" s="224" cm="1">
        <f t="array" ref="H567">$H$2</f>
        <v>0</v>
      </c>
      <c r="I567" s="225" cm="1">
        <f t="array" ref="I567">G567+G567*H567%</f>
        <v>0</v>
      </c>
      <c r="J567" s="226" cm="1">
        <f t="array" ref="J567">IF(OR($J$2="",$J$2=0),0,I567/$J$2)</f>
        <v>0</v>
      </c>
      <c r="K567" s="479"/>
      <c r="L567" s="480"/>
      <c r="M567" s="480"/>
      <c r="N567" s="481"/>
      <c r="O567" s="481"/>
      <c r="P567" s="481"/>
      <c r="Q567" s="481"/>
      <c r="R567" s="481"/>
      <c r="S567" s="481"/>
      <c r="T567" s="481"/>
      <c r="U567" s="481"/>
      <c r="V567" s="481"/>
      <c r="W567" s="481"/>
      <c r="X567" s="481"/>
      <c r="Y567" s="481"/>
      <c r="Z567" s="482"/>
    </row>
    <row r="568" ht="18" customHeight="1">
      <c r="A568" s="184"/>
      <c r="B568" t="s" s="218">
        <v>699</v>
      </c>
      <c r="C568" t="s" s="219">
        <v>700</v>
      </c>
      <c r="D568" s="220">
        <v>1</v>
      </c>
      <c r="E568" s="221">
        <v>1</v>
      </c>
      <c r="F568" s="222"/>
      <c r="G568" s="223" cm="1">
        <f t="array" ref="G568">D568*E568*F568</f>
        <v>0</v>
      </c>
      <c r="H568" s="224" cm="1">
        <f t="array" ref="H568">$H$2</f>
        <v>0</v>
      </c>
      <c r="I568" s="225" cm="1">
        <f t="array" ref="I568">G568+G568*H568%</f>
        <v>0</v>
      </c>
      <c r="J568" s="226" cm="1">
        <f t="array" ref="J568">IF(OR($J$2="",$J$2=0),0,I568/$J$2)</f>
        <v>0</v>
      </c>
      <c r="K568" s="500"/>
      <c r="L568" s="480"/>
      <c r="M568" s="480"/>
      <c r="N568" s="481"/>
      <c r="O568" s="481"/>
      <c r="P568" s="481"/>
      <c r="Q568" s="481"/>
      <c r="R568" s="481"/>
      <c r="S568" s="481"/>
      <c r="T568" s="481"/>
      <c r="U568" s="481"/>
      <c r="V568" s="481"/>
      <c r="W568" s="481"/>
      <c r="X568" s="481"/>
      <c r="Y568" s="481"/>
      <c r="Z568" s="482"/>
    </row>
    <row r="569" ht="18" customHeight="1">
      <c r="A569" s="184"/>
      <c r="B569" t="s" s="218">
        <v>701</v>
      </c>
      <c r="C569" t="s" s="219">
        <v>702</v>
      </c>
      <c r="D569" s="220">
        <v>1</v>
      </c>
      <c r="E569" s="221">
        <v>1</v>
      </c>
      <c r="F569" s="222"/>
      <c r="G569" s="223" cm="1">
        <f t="array" ref="G569">D569*E569*F569</f>
        <v>0</v>
      </c>
      <c r="H569" s="224" cm="1">
        <f t="array" ref="H569">$H$2</f>
        <v>0</v>
      </c>
      <c r="I569" s="225" cm="1">
        <f t="array" ref="I569">G569+G569*H569%</f>
        <v>0</v>
      </c>
      <c r="J569" s="226" cm="1">
        <f t="array" ref="J569">IF(OR($J$2="",$J$2=0),0,I569/$J$2)</f>
        <v>0</v>
      </c>
      <c r="K569" s="500"/>
      <c r="L569" s="480"/>
      <c r="M569" s="480"/>
      <c r="N569" s="481"/>
      <c r="O569" s="481"/>
      <c r="P569" s="481"/>
      <c r="Q569" s="481"/>
      <c r="R569" s="481"/>
      <c r="S569" s="481"/>
      <c r="T569" s="481"/>
      <c r="U569" s="481"/>
      <c r="V569" s="481"/>
      <c r="W569" s="481"/>
      <c r="X569" s="481"/>
      <c r="Y569" s="481"/>
      <c r="Z569" s="482"/>
    </row>
    <row r="570" ht="18" customHeight="1">
      <c r="A570" s="184"/>
      <c r="B570" t="s" s="218">
        <v>703</v>
      </c>
      <c r="C570" t="s" s="219">
        <v>704</v>
      </c>
      <c r="D570" s="220">
        <v>1</v>
      </c>
      <c r="E570" s="221">
        <v>1</v>
      </c>
      <c r="F570" s="222"/>
      <c r="G570" s="223" cm="1">
        <f t="array" ref="G570">D570*E570*F570</f>
        <v>0</v>
      </c>
      <c r="H570" s="224" cm="1">
        <f t="array" ref="H570">$H$2</f>
        <v>0</v>
      </c>
      <c r="I570" s="225" cm="1">
        <f t="array" ref="I570">G570+G570*H570%</f>
        <v>0</v>
      </c>
      <c r="J570" s="226" cm="1">
        <f t="array" ref="J570">IF(OR($J$2="",$J$2=0),0,I570/$J$2)</f>
        <v>0</v>
      </c>
      <c r="K570" s="500"/>
      <c r="L570" s="480"/>
      <c r="M570" s="480"/>
      <c r="N570" s="481"/>
      <c r="O570" s="481"/>
      <c r="P570" s="481"/>
      <c r="Q570" s="481"/>
      <c r="R570" s="481"/>
      <c r="S570" s="481"/>
      <c r="T570" s="481"/>
      <c r="U570" s="481"/>
      <c r="V570" s="481"/>
      <c r="W570" s="481"/>
      <c r="X570" s="481"/>
      <c r="Y570" s="481"/>
      <c r="Z570" s="482"/>
    </row>
    <row r="571" ht="18" customHeight="1">
      <c r="A571" s="184"/>
      <c r="B571" t="s" s="218">
        <v>705</v>
      </c>
      <c r="C571" t="s" s="219">
        <v>706</v>
      </c>
      <c r="D571" s="220">
        <v>1</v>
      </c>
      <c r="E571" s="221">
        <v>1</v>
      </c>
      <c r="F571" s="222"/>
      <c r="G571" s="223" cm="1">
        <f t="array" ref="G571">D571*E571*F571</f>
        <v>0</v>
      </c>
      <c r="H571" s="224" cm="1">
        <f t="array" ref="H571">$H$2</f>
        <v>0</v>
      </c>
      <c r="I571" s="225" cm="1">
        <f t="array" ref="I571">G571+G571*H571%</f>
        <v>0</v>
      </c>
      <c r="J571" s="226" cm="1">
        <f t="array" ref="J571">IF(OR($J$2="",$J$2=0),0,I571/$J$2)</f>
        <v>0</v>
      </c>
      <c r="K571" s="479"/>
      <c r="L571" s="480"/>
      <c r="M571" s="480"/>
      <c r="N571" s="481"/>
      <c r="O571" s="481"/>
      <c r="P571" s="481"/>
      <c r="Q571" s="481"/>
      <c r="R571" s="481"/>
      <c r="S571" s="481"/>
      <c r="T571" s="481"/>
      <c r="U571" s="481"/>
      <c r="V571" s="481"/>
      <c r="W571" s="481"/>
      <c r="X571" s="481"/>
      <c r="Y571" s="481"/>
      <c r="Z571" s="482"/>
    </row>
    <row r="572" ht="18" customHeight="1">
      <c r="A572" s="184"/>
      <c r="B572" t="s" s="218">
        <v>707</v>
      </c>
      <c r="C572" t="s" s="219">
        <v>708</v>
      </c>
      <c r="D572" s="220">
        <v>1</v>
      </c>
      <c r="E572" s="221">
        <v>1</v>
      </c>
      <c r="F572" s="222"/>
      <c r="G572" s="223" cm="1">
        <f t="array" ref="G572">D572*E572*F572</f>
        <v>0</v>
      </c>
      <c r="H572" s="224" cm="1">
        <f t="array" ref="H572">$H$2</f>
        <v>0</v>
      </c>
      <c r="I572" s="225" cm="1">
        <f t="array" ref="I572">G572+G572*H572%</f>
        <v>0</v>
      </c>
      <c r="J572" s="226" cm="1">
        <f t="array" ref="J572">IF(OR($J$2="",$J$2=0),0,I572/$J$2)</f>
        <v>0</v>
      </c>
      <c r="K572" s="479"/>
      <c r="L572" s="480"/>
      <c r="M572" s="480"/>
      <c r="N572" s="481"/>
      <c r="O572" s="481"/>
      <c r="P572" s="481"/>
      <c r="Q572" s="481"/>
      <c r="R572" s="481"/>
      <c r="S572" s="481"/>
      <c r="T572" s="481"/>
      <c r="U572" s="481"/>
      <c r="V572" s="481"/>
      <c r="W572" s="481"/>
      <c r="X572" s="481"/>
      <c r="Y572" s="481"/>
      <c r="Z572" s="482"/>
    </row>
    <row r="573" ht="18" customHeight="1">
      <c r="A573" s="184"/>
      <c r="B573" t="s" s="218">
        <v>709</v>
      </c>
      <c r="C573" t="s" s="219">
        <v>710</v>
      </c>
      <c r="D573" s="220">
        <v>1</v>
      </c>
      <c r="E573" s="221">
        <v>1</v>
      </c>
      <c r="F573" s="222"/>
      <c r="G573" s="223" cm="1">
        <f t="array" ref="G573">D573*E573*F573</f>
        <v>0</v>
      </c>
      <c r="H573" s="224" cm="1">
        <f t="array" ref="H573">$H$2</f>
        <v>0</v>
      </c>
      <c r="I573" s="225" cm="1">
        <f t="array" ref="I573">G573+G573*H573%</f>
        <v>0</v>
      </c>
      <c r="J573" s="226" cm="1">
        <f t="array" ref="J573">IF(OR($J$2="",$J$2=0),0,I573/$J$2)</f>
        <v>0</v>
      </c>
      <c r="K573" s="479"/>
      <c r="L573" s="480"/>
      <c r="M573" s="480"/>
      <c r="N573" s="481"/>
      <c r="O573" s="481"/>
      <c r="P573" s="481"/>
      <c r="Q573" s="481"/>
      <c r="R573" s="481"/>
      <c r="S573" s="481"/>
      <c r="T573" s="481"/>
      <c r="U573" s="481"/>
      <c r="V573" s="481"/>
      <c r="W573" s="481"/>
      <c r="X573" s="481"/>
      <c r="Y573" s="481"/>
      <c r="Z573" s="482"/>
    </row>
    <row r="574" ht="18" customHeight="1">
      <c r="A574" s="184"/>
      <c r="B574" t="s" s="218">
        <v>711</v>
      </c>
      <c r="C574" t="s" s="219">
        <v>712</v>
      </c>
      <c r="D574" s="220">
        <v>1</v>
      </c>
      <c r="E574" s="221">
        <v>1</v>
      </c>
      <c r="F574" s="222"/>
      <c r="G574" s="223" cm="1">
        <f t="array" ref="G574">D574*E574*F574</f>
        <v>0</v>
      </c>
      <c r="H574" s="224" cm="1">
        <f t="array" ref="H574">$H$2</f>
        <v>0</v>
      </c>
      <c r="I574" s="225" cm="1">
        <f t="array" ref="I574">G574+G574*H574%</f>
        <v>0</v>
      </c>
      <c r="J574" s="226" cm="1">
        <f t="array" ref="J574">IF(OR($J$2="",$J$2=0),0,I574/$J$2)</f>
        <v>0</v>
      </c>
      <c r="K574" s="479"/>
      <c r="L574" s="480"/>
      <c r="M574" s="480"/>
      <c r="N574" s="481"/>
      <c r="O574" s="481"/>
      <c r="P574" s="481"/>
      <c r="Q574" s="481"/>
      <c r="R574" s="481"/>
      <c r="S574" s="481"/>
      <c r="T574" s="481"/>
      <c r="U574" s="481"/>
      <c r="V574" s="481"/>
      <c r="W574" s="481"/>
      <c r="X574" s="481"/>
      <c r="Y574" s="481"/>
      <c r="Z574" s="482"/>
    </row>
    <row r="575" ht="18" customHeight="1">
      <c r="A575" s="184"/>
      <c r="B575" t="s" s="218">
        <v>713</v>
      </c>
      <c r="C575" t="s" s="219">
        <v>714</v>
      </c>
      <c r="D575" s="220">
        <v>1</v>
      </c>
      <c r="E575" s="221">
        <v>1</v>
      </c>
      <c r="F575" s="222"/>
      <c r="G575" s="223" cm="1">
        <f t="array" ref="G575">D575*E575*F575</f>
        <v>0</v>
      </c>
      <c r="H575" s="224" cm="1">
        <f t="array" ref="H575">$H$2</f>
        <v>0</v>
      </c>
      <c r="I575" s="225" cm="1">
        <f t="array" ref="I575">G575+G575*H575%</f>
        <v>0</v>
      </c>
      <c r="J575" s="226" cm="1">
        <f t="array" ref="J575">IF(OR($J$2="",$J$2=0),0,I575/$J$2)</f>
        <v>0</v>
      </c>
      <c r="K575" s="479"/>
      <c r="L575" s="480"/>
      <c r="M575" s="480"/>
      <c r="N575" s="481"/>
      <c r="O575" s="481"/>
      <c r="P575" s="481"/>
      <c r="Q575" s="481"/>
      <c r="R575" s="481"/>
      <c r="S575" s="481"/>
      <c r="T575" s="481"/>
      <c r="U575" s="481"/>
      <c r="V575" s="481"/>
      <c r="W575" s="481"/>
      <c r="X575" s="481"/>
      <c r="Y575" s="481"/>
      <c r="Z575" s="482"/>
    </row>
    <row r="576" ht="18" customHeight="1">
      <c r="A576" s="184"/>
      <c r="B576" t="s" s="218">
        <v>715</v>
      </c>
      <c r="C576" t="s" s="219">
        <v>716</v>
      </c>
      <c r="D576" s="220">
        <v>1</v>
      </c>
      <c r="E576" s="221">
        <v>1</v>
      </c>
      <c r="F576" s="222"/>
      <c r="G576" s="223" cm="1">
        <f t="array" ref="G576">D576*E576*F576</f>
        <v>0</v>
      </c>
      <c r="H576" s="224" cm="1">
        <f t="array" ref="H576">$H$2</f>
        <v>0</v>
      </c>
      <c r="I576" s="225" cm="1">
        <f t="array" ref="I576">G576+G576*H576%</f>
        <v>0</v>
      </c>
      <c r="J576" s="226" cm="1">
        <f t="array" ref="J576">IF(OR($J$2="",$J$2=0),0,I576/$J$2)</f>
        <v>0</v>
      </c>
      <c r="K576" s="479"/>
      <c r="L576" s="480"/>
      <c r="M576" s="480"/>
      <c r="N576" s="481"/>
      <c r="O576" s="481"/>
      <c r="P576" s="481"/>
      <c r="Q576" s="481"/>
      <c r="R576" s="481"/>
      <c r="S576" s="481"/>
      <c r="T576" s="481"/>
      <c r="U576" s="481"/>
      <c r="V576" s="481"/>
      <c r="W576" s="481"/>
      <c r="X576" s="481"/>
      <c r="Y576" s="481"/>
      <c r="Z576" s="482"/>
    </row>
    <row r="577" ht="18" customHeight="1">
      <c r="A577" s="184"/>
      <c r="B577" t="s" s="347">
        <v>717</v>
      </c>
      <c r="C577" t="s" s="348">
        <v>718</v>
      </c>
      <c r="D577" s="356"/>
      <c r="E577" s="357"/>
      <c r="F577" s="358"/>
      <c r="G577" s="352"/>
      <c r="H577" s="353"/>
      <c r="I577" s="354"/>
      <c r="J577" s="355"/>
      <c r="K577" s="479"/>
      <c r="L577" s="480"/>
      <c r="M577" s="480"/>
      <c r="N577" s="481"/>
      <c r="O577" s="481"/>
      <c r="P577" s="481"/>
      <c r="Q577" s="481"/>
      <c r="R577" s="481"/>
      <c r="S577" s="481"/>
      <c r="T577" s="481"/>
      <c r="U577" s="481"/>
      <c r="V577" s="481"/>
      <c r="W577" s="481"/>
      <c r="X577" s="481"/>
      <c r="Y577" s="481"/>
      <c r="Z577" s="482"/>
    </row>
    <row r="578" ht="18" customHeight="1">
      <c r="A578" s="184"/>
      <c r="B578" t="s" s="218">
        <v>697</v>
      </c>
      <c r="C578" t="s" s="219">
        <v>698</v>
      </c>
      <c r="D578" s="220">
        <v>1</v>
      </c>
      <c r="E578" s="221">
        <v>1</v>
      </c>
      <c r="F578" s="222"/>
      <c r="G578" s="223" cm="1">
        <f t="array" ref="G578">D578*E578*F578</f>
        <v>0</v>
      </c>
      <c r="H578" s="224" cm="1">
        <f t="array" ref="H578">$H$2</f>
        <v>0</v>
      </c>
      <c r="I578" s="225" cm="1">
        <f t="array" ref="I578">G578+G578*H578%</f>
        <v>0</v>
      </c>
      <c r="J578" s="226" cm="1">
        <f t="array" ref="J578">IF(OR($J$2="",$J$2=0),0,I578/$J$2)</f>
        <v>0</v>
      </c>
      <c r="K578" s="479"/>
      <c r="L578" s="480"/>
      <c r="M578" s="480"/>
      <c r="N578" s="481"/>
      <c r="O578" s="481"/>
      <c r="P578" s="481"/>
      <c r="Q578" s="481"/>
      <c r="R578" s="481"/>
      <c r="S578" s="481"/>
      <c r="T578" s="481"/>
      <c r="U578" s="481"/>
      <c r="V578" s="481"/>
      <c r="W578" s="481"/>
      <c r="X578" s="481"/>
      <c r="Y578" s="481"/>
      <c r="Z578" s="482"/>
    </row>
    <row r="579" ht="18" customHeight="1">
      <c r="A579" s="184"/>
      <c r="B579" t="s" s="218">
        <v>699</v>
      </c>
      <c r="C579" t="s" s="219">
        <v>700</v>
      </c>
      <c r="D579" s="220">
        <v>1</v>
      </c>
      <c r="E579" s="221">
        <v>1</v>
      </c>
      <c r="F579" s="222"/>
      <c r="G579" s="223" cm="1">
        <f t="array" ref="G579">D579*E579*F579</f>
        <v>0</v>
      </c>
      <c r="H579" s="224" cm="1">
        <f t="array" ref="H579">$H$2</f>
        <v>0</v>
      </c>
      <c r="I579" s="225" cm="1">
        <f t="array" ref="I579">G579+G579*H579%</f>
        <v>0</v>
      </c>
      <c r="J579" s="226" cm="1">
        <f t="array" ref="J579">IF(OR($J$2="",$J$2=0),0,I579/$J$2)</f>
        <v>0</v>
      </c>
      <c r="K579" s="479"/>
      <c r="L579" s="480"/>
      <c r="M579" s="480"/>
      <c r="N579" s="481"/>
      <c r="O579" s="481"/>
      <c r="P579" s="481"/>
      <c r="Q579" s="481"/>
      <c r="R579" s="481"/>
      <c r="S579" s="481"/>
      <c r="T579" s="481"/>
      <c r="U579" s="481"/>
      <c r="V579" s="481"/>
      <c r="W579" s="481"/>
      <c r="X579" s="481"/>
      <c r="Y579" s="481"/>
      <c r="Z579" s="482"/>
    </row>
    <row r="580" ht="18" customHeight="1">
      <c r="A580" s="184"/>
      <c r="B580" t="s" s="218">
        <v>701</v>
      </c>
      <c r="C580" t="s" s="219">
        <v>702</v>
      </c>
      <c r="D580" s="220">
        <v>1</v>
      </c>
      <c r="E580" s="221">
        <v>1</v>
      </c>
      <c r="F580" s="222"/>
      <c r="G580" s="223" cm="1">
        <f t="array" ref="G580">D580*E580*F580</f>
        <v>0</v>
      </c>
      <c r="H580" s="224" cm="1">
        <f t="array" ref="H580">$H$2</f>
        <v>0</v>
      </c>
      <c r="I580" s="225" cm="1">
        <f t="array" ref="I580">G580+G580*H580%</f>
        <v>0</v>
      </c>
      <c r="J580" s="226" cm="1">
        <f t="array" ref="J580">IF(OR($J$2="",$J$2=0),0,I580/$J$2)</f>
        <v>0</v>
      </c>
      <c r="K580" s="479"/>
      <c r="L580" s="480"/>
      <c r="M580" s="480"/>
      <c r="N580" s="481"/>
      <c r="O580" s="481"/>
      <c r="P580" s="481"/>
      <c r="Q580" s="481"/>
      <c r="R580" s="481"/>
      <c r="S580" s="481"/>
      <c r="T580" s="481"/>
      <c r="U580" s="481"/>
      <c r="V580" s="481"/>
      <c r="W580" s="481"/>
      <c r="X580" s="481"/>
      <c r="Y580" s="481"/>
      <c r="Z580" s="482"/>
    </row>
    <row r="581" ht="18" customHeight="1">
      <c r="A581" s="184"/>
      <c r="B581" t="s" s="218">
        <v>703</v>
      </c>
      <c r="C581" t="s" s="219">
        <v>704</v>
      </c>
      <c r="D581" s="220">
        <v>1</v>
      </c>
      <c r="E581" s="221">
        <v>1</v>
      </c>
      <c r="F581" s="222"/>
      <c r="G581" s="223" cm="1">
        <f t="array" ref="G581">D581*E581*F581</f>
        <v>0</v>
      </c>
      <c r="H581" s="224" cm="1">
        <f t="array" ref="H581">$H$2</f>
        <v>0</v>
      </c>
      <c r="I581" s="225" cm="1">
        <f t="array" ref="I581">G581+G581*H581%</f>
        <v>0</v>
      </c>
      <c r="J581" s="226" cm="1">
        <f t="array" ref="J581">IF(OR($J$2="",$J$2=0),0,I581/$J$2)</f>
        <v>0</v>
      </c>
      <c r="K581" s="479"/>
      <c r="L581" s="480"/>
      <c r="M581" s="480"/>
      <c r="N581" s="481"/>
      <c r="O581" s="481"/>
      <c r="P581" s="481"/>
      <c r="Q581" s="481"/>
      <c r="R581" s="481"/>
      <c r="S581" s="481"/>
      <c r="T581" s="481"/>
      <c r="U581" s="481"/>
      <c r="V581" s="481"/>
      <c r="W581" s="481"/>
      <c r="X581" s="481"/>
      <c r="Y581" s="481"/>
      <c r="Z581" s="482"/>
    </row>
    <row r="582" ht="18" customHeight="1">
      <c r="A582" s="184"/>
      <c r="B582" t="s" s="218">
        <v>705</v>
      </c>
      <c r="C582" t="s" s="219">
        <v>706</v>
      </c>
      <c r="D582" s="220">
        <v>1</v>
      </c>
      <c r="E582" s="221">
        <v>1</v>
      </c>
      <c r="F582" s="222"/>
      <c r="G582" s="223" cm="1">
        <f t="array" ref="G582">D582*E582*F582</f>
        <v>0</v>
      </c>
      <c r="H582" s="224" cm="1">
        <f t="array" ref="H582">$H$2</f>
        <v>0</v>
      </c>
      <c r="I582" s="225" cm="1">
        <f t="array" ref="I582">G582+G582*H582%</f>
        <v>0</v>
      </c>
      <c r="J582" s="226" cm="1">
        <f t="array" ref="J582">IF(OR($J$2="",$J$2=0),0,I582/$J$2)</f>
        <v>0</v>
      </c>
      <c r="K582" s="479"/>
      <c r="L582" s="480"/>
      <c r="M582" s="480"/>
      <c r="N582" s="481"/>
      <c r="O582" s="481"/>
      <c r="P582" s="481"/>
      <c r="Q582" s="481"/>
      <c r="R582" s="481"/>
      <c r="S582" s="481"/>
      <c r="T582" s="481"/>
      <c r="U582" s="481"/>
      <c r="V582" s="481"/>
      <c r="W582" s="481"/>
      <c r="X582" s="481"/>
      <c r="Y582" s="481"/>
      <c r="Z582" s="482"/>
    </row>
    <row r="583" ht="18" customHeight="1">
      <c r="A583" s="184"/>
      <c r="B583" t="s" s="218">
        <v>707</v>
      </c>
      <c r="C583" t="s" s="219">
        <v>708</v>
      </c>
      <c r="D583" s="220">
        <v>1</v>
      </c>
      <c r="E583" s="221">
        <v>1</v>
      </c>
      <c r="F583" s="222"/>
      <c r="G583" s="223" cm="1">
        <f t="array" ref="G583">D583*E583*F583</f>
        <v>0</v>
      </c>
      <c r="H583" s="224" cm="1">
        <f t="array" ref="H583">$H$2</f>
        <v>0</v>
      </c>
      <c r="I583" s="225" cm="1">
        <f t="array" ref="I583">G583+G583*H583%</f>
        <v>0</v>
      </c>
      <c r="J583" s="226" cm="1">
        <f t="array" ref="J583">IF(OR($J$2="",$J$2=0),0,I583/$J$2)</f>
        <v>0</v>
      </c>
      <c r="K583" s="479"/>
      <c r="L583" s="480"/>
      <c r="M583" s="480"/>
      <c r="N583" s="481"/>
      <c r="O583" s="481"/>
      <c r="P583" s="481"/>
      <c r="Q583" s="481"/>
      <c r="R583" s="481"/>
      <c r="S583" s="481"/>
      <c r="T583" s="481"/>
      <c r="U583" s="481"/>
      <c r="V583" s="481"/>
      <c r="W583" s="481"/>
      <c r="X583" s="481"/>
      <c r="Y583" s="481"/>
      <c r="Z583" s="482"/>
    </row>
    <row r="584" ht="18" customHeight="1">
      <c r="A584" s="184"/>
      <c r="B584" t="s" s="218">
        <v>709</v>
      </c>
      <c r="C584" t="s" s="219">
        <v>710</v>
      </c>
      <c r="D584" s="220">
        <v>1</v>
      </c>
      <c r="E584" s="221">
        <v>1</v>
      </c>
      <c r="F584" s="222"/>
      <c r="G584" s="223" cm="1">
        <f t="array" ref="G584">D584*E584*F584</f>
        <v>0</v>
      </c>
      <c r="H584" s="224" cm="1">
        <f t="array" ref="H584">$H$2</f>
        <v>0</v>
      </c>
      <c r="I584" s="225" cm="1">
        <f t="array" ref="I584">G584+G584*H584%</f>
        <v>0</v>
      </c>
      <c r="J584" s="226" cm="1">
        <f t="array" ref="J584">IF(OR($J$2="",$J$2=0),0,I584/$J$2)</f>
        <v>0</v>
      </c>
      <c r="K584" s="479"/>
      <c r="L584" s="480"/>
      <c r="M584" s="480"/>
      <c r="N584" s="481"/>
      <c r="O584" s="481"/>
      <c r="P584" s="481"/>
      <c r="Q584" s="481"/>
      <c r="R584" s="481"/>
      <c r="S584" s="481"/>
      <c r="T584" s="481"/>
      <c r="U584" s="481"/>
      <c r="V584" s="481"/>
      <c r="W584" s="481"/>
      <c r="X584" s="481"/>
      <c r="Y584" s="481"/>
      <c r="Z584" s="482"/>
    </row>
    <row r="585" ht="18" customHeight="1">
      <c r="A585" s="184"/>
      <c r="B585" t="s" s="218">
        <v>711</v>
      </c>
      <c r="C585" t="s" s="219">
        <v>712</v>
      </c>
      <c r="D585" s="220">
        <v>1</v>
      </c>
      <c r="E585" s="221">
        <v>1</v>
      </c>
      <c r="F585" s="222"/>
      <c r="G585" s="223" cm="1">
        <f t="array" ref="G585">D585*E585*F585</f>
        <v>0</v>
      </c>
      <c r="H585" s="224" cm="1">
        <f t="array" ref="H585">$H$2</f>
        <v>0</v>
      </c>
      <c r="I585" s="225" cm="1">
        <f t="array" ref="I585">G585+G585*H585%</f>
        <v>0</v>
      </c>
      <c r="J585" s="226" cm="1">
        <f t="array" ref="J585">IF(OR($J$2="",$J$2=0),0,I585/$J$2)</f>
        <v>0</v>
      </c>
      <c r="K585" s="501"/>
      <c r="L585" s="480"/>
      <c r="M585" s="480"/>
      <c r="N585" s="481"/>
      <c r="O585" s="481"/>
      <c r="P585" s="481"/>
      <c r="Q585" s="481"/>
      <c r="R585" s="481"/>
      <c r="S585" s="481"/>
      <c r="T585" s="481"/>
      <c r="U585" s="481"/>
      <c r="V585" s="481"/>
      <c r="W585" s="481"/>
      <c r="X585" s="481"/>
      <c r="Y585" s="481"/>
      <c r="Z585" s="482"/>
    </row>
    <row r="586" ht="18" customHeight="1">
      <c r="A586" s="184"/>
      <c r="B586" s="262"/>
      <c r="C586" s="263"/>
      <c r="D586" s="264"/>
      <c r="E586" s="264"/>
      <c r="F586" s="265"/>
      <c r="G586" s="266"/>
      <c r="H586" s="267"/>
      <c r="I586" s="225"/>
      <c r="J586" s="268"/>
      <c r="K586" s="501"/>
      <c r="L586" s="480"/>
      <c r="M586" s="480"/>
      <c r="N586" s="481"/>
      <c r="O586" s="481"/>
      <c r="P586" s="481"/>
      <c r="Q586" s="481"/>
      <c r="R586" s="481"/>
      <c r="S586" s="481"/>
      <c r="T586" s="481"/>
      <c r="U586" s="481"/>
      <c r="V586" s="481"/>
      <c r="W586" s="481"/>
      <c r="X586" s="481"/>
      <c r="Y586" s="481"/>
      <c r="Z586" s="482"/>
    </row>
    <row r="587" ht="18" customHeight="1">
      <c r="A587" s="184"/>
      <c r="B587" t="s" s="218">
        <v>719</v>
      </c>
      <c r="C587" t="s" s="219">
        <v>720</v>
      </c>
      <c r="D587" s="220">
        <v>1</v>
      </c>
      <c r="E587" s="221">
        <v>1</v>
      </c>
      <c r="F587" s="222"/>
      <c r="G587" s="223" cm="1">
        <f t="array" ref="G587">D587*E587*F587</f>
        <v>0</v>
      </c>
      <c r="H587" s="224" cm="1">
        <f t="array" ref="H587">$H$2</f>
        <v>0</v>
      </c>
      <c r="I587" s="225" cm="1">
        <f t="array" ref="I587">G587+G587*H587%</f>
        <v>0</v>
      </c>
      <c r="J587" s="226" cm="1">
        <f t="array" ref="J587">IF(OR($J$2="",$J$2=0),0,I587/$J$2)</f>
        <v>0</v>
      </c>
      <c r="K587" s="501"/>
      <c r="L587" s="480"/>
      <c r="M587" s="480"/>
      <c r="N587" s="481"/>
      <c r="O587" s="481"/>
      <c r="P587" s="481"/>
      <c r="Q587" s="481"/>
      <c r="R587" s="481"/>
      <c r="S587" s="481"/>
      <c r="T587" s="481"/>
      <c r="U587" s="481"/>
      <c r="V587" s="481"/>
      <c r="W587" s="481"/>
      <c r="X587" s="481"/>
      <c r="Y587" s="481"/>
      <c r="Z587" s="482"/>
    </row>
    <row r="588" ht="18" customHeight="1">
      <c r="A588" s="184"/>
      <c r="B588" t="s" s="218">
        <v>721</v>
      </c>
      <c r="C588" t="s" s="219">
        <v>722</v>
      </c>
      <c r="D588" s="220">
        <v>1</v>
      </c>
      <c r="E588" s="221">
        <v>1</v>
      </c>
      <c r="F588" s="222"/>
      <c r="G588" s="223" cm="1">
        <f t="array" ref="G588">D588*E588*F588</f>
        <v>0</v>
      </c>
      <c r="H588" s="224" cm="1">
        <f t="array" ref="H588">$H$2</f>
        <v>0</v>
      </c>
      <c r="I588" s="225" cm="1">
        <f t="array" ref="I588">G588+G588*H588%</f>
        <v>0</v>
      </c>
      <c r="J588" s="226" cm="1">
        <f t="array" ref="J588">IF(OR($J$2="",$J$2=0),0,I588/$J$2)</f>
        <v>0</v>
      </c>
      <c r="K588" s="479"/>
      <c r="L588" s="480"/>
      <c r="M588" s="480"/>
      <c r="N588" s="481"/>
      <c r="O588" s="481"/>
      <c r="P588" s="481"/>
      <c r="Q588" s="481"/>
      <c r="R588" s="481"/>
      <c r="S588" s="481"/>
      <c r="T588" s="481"/>
      <c r="U588" s="481"/>
      <c r="V588" s="481"/>
      <c r="W588" s="481"/>
      <c r="X588" s="481"/>
      <c r="Y588" s="481"/>
      <c r="Z588" s="482"/>
    </row>
    <row r="589" ht="18" customHeight="1">
      <c r="A589" s="184"/>
      <c r="B589" t="s" s="218">
        <v>723</v>
      </c>
      <c r="C589" t="s" s="219">
        <v>724</v>
      </c>
      <c r="D589" s="220">
        <v>1</v>
      </c>
      <c r="E589" s="221">
        <v>1</v>
      </c>
      <c r="F589" s="222"/>
      <c r="G589" s="223" cm="1">
        <f t="array" ref="G589">D589*E589*F589</f>
        <v>0</v>
      </c>
      <c r="H589" s="224" cm="1">
        <f t="array" ref="H589">$H$2</f>
        <v>0</v>
      </c>
      <c r="I589" s="225" cm="1">
        <f t="array" ref="I589">G589+G589*H589%</f>
        <v>0</v>
      </c>
      <c r="J589" s="226" cm="1">
        <f t="array" ref="J589">IF(OR($J$2="",$J$2=0),0,I589/$J$2)</f>
        <v>0</v>
      </c>
      <c r="K589" s="479"/>
      <c r="L589" s="480"/>
      <c r="M589" s="480"/>
      <c r="N589" s="481"/>
      <c r="O589" s="481"/>
      <c r="P589" s="481"/>
      <c r="Q589" s="481"/>
      <c r="R589" s="481"/>
      <c r="S589" s="481"/>
      <c r="T589" s="481"/>
      <c r="U589" s="481"/>
      <c r="V589" s="481"/>
      <c r="W589" s="481"/>
      <c r="X589" s="481"/>
      <c r="Y589" s="481"/>
      <c r="Z589" s="482"/>
    </row>
    <row r="590" ht="18" customHeight="1">
      <c r="A590" s="184"/>
      <c r="B590" s="262"/>
      <c r="C590" s="263"/>
      <c r="D590" s="264"/>
      <c r="E590" s="264"/>
      <c r="F590" s="265"/>
      <c r="G590" s="266"/>
      <c r="H590" s="267"/>
      <c r="I590" s="225"/>
      <c r="J590" s="268"/>
      <c r="K590" s="479"/>
      <c r="L590" s="480"/>
      <c r="M590" s="480"/>
      <c r="N590" s="481"/>
      <c r="O590" s="481"/>
      <c r="P590" s="481"/>
      <c r="Q590" s="481"/>
      <c r="R590" s="481"/>
      <c r="S590" s="481"/>
      <c r="T590" s="481"/>
      <c r="U590" s="481"/>
      <c r="V590" s="481"/>
      <c r="W590" s="481"/>
      <c r="X590" s="481"/>
      <c r="Y590" s="481"/>
      <c r="Z590" s="482"/>
    </row>
    <row r="591" ht="18" customHeight="1">
      <c r="A591" s="184"/>
      <c r="B591" t="s" s="218">
        <v>725</v>
      </c>
      <c r="C591" t="s" s="219">
        <v>726</v>
      </c>
      <c r="D591" s="220">
        <v>1</v>
      </c>
      <c r="E591" s="221">
        <v>1</v>
      </c>
      <c r="F591" s="222"/>
      <c r="G591" s="223" cm="1">
        <f t="array" ref="G591">D591*E591*F591</f>
        <v>0</v>
      </c>
      <c r="H591" s="224" cm="1">
        <f t="array" ref="H591">$H$2</f>
        <v>0</v>
      </c>
      <c r="I591" s="225" cm="1">
        <f t="array" ref="I591">G591+G591*H591%</f>
        <v>0</v>
      </c>
      <c r="J591" s="226" cm="1">
        <f t="array" ref="J591">IF(OR($J$2="",$J$2=0),0,I591/$J$2)</f>
        <v>0</v>
      </c>
      <c r="K591" s="479"/>
      <c r="L591" s="480"/>
      <c r="M591" s="480"/>
      <c r="N591" s="481"/>
      <c r="O591" s="481"/>
      <c r="P591" s="481"/>
      <c r="Q591" s="481"/>
      <c r="R591" s="481"/>
      <c r="S591" s="481"/>
      <c r="T591" s="481"/>
      <c r="U591" s="481"/>
      <c r="V591" s="481"/>
      <c r="W591" s="481"/>
      <c r="X591" s="481"/>
      <c r="Y591" s="481"/>
      <c r="Z591" s="482"/>
    </row>
    <row r="592" ht="18" customHeight="1">
      <c r="A592" s="184"/>
      <c r="B592" t="s" s="218">
        <v>727</v>
      </c>
      <c r="C592" t="s" s="219">
        <v>728</v>
      </c>
      <c r="D592" s="220">
        <v>1</v>
      </c>
      <c r="E592" s="221">
        <v>1</v>
      </c>
      <c r="F592" s="222"/>
      <c r="G592" s="223" cm="1">
        <f t="array" ref="G592">D592*E592*F592</f>
        <v>0</v>
      </c>
      <c r="H592" s="224" cm="1">
        <f t="array" ref="H592">$H$2</f>
        <v>0</v>
      </c>
      <c r="I592" s="225" cm="1">
        <f t="array" ref="I592">G592+G592*H592%</f>
        <v>0</v>
      </c>
      <c r="J592" s="226" cm="1">
        <f t="array" ref="J592">IF(OR($J$2="",$J$2=0),0,I592/$J$2)</f>
        <v>0</v>
      </c>
      <c r="K592" s="479"/>
      <c r="L592" s="480"/>
      <c r="M592" s="480"/>
      <c r="N592" s="481"/>
      <c r="O592" s="481"/>
      <c r="P592" s="481"/>
      <c r="Q592" s="481"/>
      <c r="R592" s="481"/>
      <c r="S592" s="481"/>
      <c r="T592" s="481"/>
      <c r="U592" s="481"/>
      <c r="V592" s="481"/>
      <c r="W592" s="481"/>
      <c r="X592" s="481"/>
      <c r="Y592" s="481"/>
      <c r="Z592" s="482"/>
    </row>
    <row r="593" ht="18" customHeight="1">
      <c r="A593" s="184"/>
      <c r="B593" t="s" s="218">
        <v>729</v>
      </c>
      <c r="C593" t="s" s="219">
        <v>730</v>
      </c>
      <c r="D593" s="220">
        <v>1</v>
      </c>
      <c r="E593" s="221">
        <v>1</v>
      </c>
      <c r="F593" s="222"/>
      <c r="G593" s="223" cm="1">
        <f t="array" ref="G593">D593*E593*F593</f>
        <v>0</v>
      </c>
      <c r="H593" s="224" cm="1">
        <f t="array" ref="H593">$H$2</f>
        <v>0</v>
      </c>
      <c r="I593" s="225" cm="1">
        <f t="array" ref="I593">G593+G593*H593%</f>
        <v>0</v>
      </c>
      <c r="J593" s="226" cm="1">
        <f t="array" ref="J593">IF(OR($J$2="",$J$2=0),0,I593/$J$2)</f>
        <v>0</v>
      </c>
      <c r="K593" s="479"/>
      <c r="L593" s="480"/>
      <c r="M593" s="480"/>
      <c r="N593" s="481"/>
      <c r="O593" s="481"/>
      <c r="P593" s="481"/>
      <c r="Q593" s="481"/>
      <c r="R593" s="481"/>
      <c r="S593" s="481"/>
      <c r="T593" s="481"/>
      <c r="U593" s="481"/>
      <c r="V593" s="481"/>
      <c r="W593" s="481"/>
      <c r="X593" s="481"/>
      <c r="Y593" s="481"/>
      <c r="Z593" s="482"/>
    </row>
    <row r="594" ht="18" customHeight="1">
      <c r="A594" s="184"/>
      <c r="B594" t="s" s="218">
        <v>731</v>
      </c>
      <c r="C594" t="s" s="219">
        <v>732</v>
      </c>
      <c r="D594" s="220">
        <v>1</v>
      </c>
      <c r="E594" s="221">
        <v>1</v>
      </c>
      <c r="F594" s="222"/>
      <c r="G594" s="223" cm="1">
        <f t="array" ref="G594">D594*E594*F594</f>
        <v>0</v>
      </c>
      <c r="H594" s="224" cm="1">
        <f t="array" ref="H594">$H$2</f>
        <v>0</v>
      </c>
      <c r="I594" s="225" cm="1">
        <f t="array" ref="I594">G594+G594*H594%</f>
        <v>0</v>
      </c>
      <c r="J594" s="226" cm="1">
        <f t="array" ref="J594">IF(OR($J$2="",$J$2=0),0,I594/$J$2)</f>
        <v>0</v>
      </c>
      <c r="K594" s="479"/>
      <c r="L594" s="480"/>
      <c r="M594" s="480"/>
      <c r="N594" s="481"/>
      <c r="O594" s="481"/>
      <c r="P594" s="481"/>
      <c r="Q594" s="481"/>
      <c r="R594" s="481"/>
      <c r="S594" s="481"/>
      <c r="T594" s="481"/>
      <c r="U594" s="481"/>
      <c r="V594" s="481"/>
      <c r="W594" s="481"/>
      <c r="X594" s="481"/>
      <c r="Y594" s="481"/>
      <c r="Z594" s="482"/>
    </row>
    <row r="595" ht="18" customHeight="1">
      <c r="A595" s="184"/>
      <c r="B595" t="s" s="218">
        <v>136</v>
      </c>
      <c r="C595" t="s" s="219">
        <v>136</v>
      </c>
      <c r="D595" s="220" cm="1">
        <f t="array" ref="D595">$F$2</f>
        <v>0</v>
      </c>
      <c r="E595" s="221">
        <v>1</v>
      </c>
      <c r="F595" s="222"/>
      <c r="G595" s="223" cm="1">
        <f t="array" ref="G595">D595*E595*F595</f>
        <v>0</v>
      </c>
      <c r="H595" s="224" cm="1">
        <f t="array" ref="H595">$H$2</f>
        <v>0</v>
      </c>
      <c r="I595" s="225" cm="1">
        <f t="array" ref="I595">G595+G595*H595%</f>
        <v>0</v>
      </c>
      <c r="J595" s="226" cm="1">
        <f t="array" ref="J595">IF(OR($J$2="",$J$2=0),0,I595/$J$2)</f>
        <v>0</v>
      </c>
      <c r="K595" s="479"/>
      <c r="L595" s="480"/>
      <c r="M595" s="480"/>
      <c r="N595" s="481"/>
      <c r="O595" s="481"/>
      <c r="P595" s="481"/>
      <c r="Q595" s="481"/>
      <c r="R595" s="481"/>
      <c r="S595" s="481"/>
      <c r="T595" s="481"/>
      <c r="U595" s="481"/>
      <c r="V595" s="481"/>
      <c r="W595" s="481"/>
      <c r="X595" s="481"/>
      <c r="Y595" s="481"/>
      <c r="Z595" s="482"/>
    </row>
    <row r="596" ht="18" customHeight="1">
      <c r="A596" s="184"/>
      <c r="B596" s="262"/>
      <c r="C596" s="263"/>
      <c r="D596" s="264"/>
      <c r="E596" s="264"/>
      <c r="F596" s="265"/>
      <c r="G596" s="266"/>
      <c r="H596" s="267"/>
      <c r="I596" s="225"/>
      <c r="J596" s="268"/>
      <c r="K596" s="479"/>
      <c r="L596" s="480"/>
      <c r="M596" s="480"/>
      <c r="N596" s="481"/>
      <c r="O596" s="481"/>
      <c r="P596" s="481"/>
      <c r="Q596" s="481"/>
      <c r="R596" s="481"/>
      <c r="S596" s="481"/>
      <c r="T596" s="481"/>
      <c r="U596" s="481"/>
      <c r="V596" s="481"/>
      <c r="W596" s="481"/>
      <c r="X596" s="481"/>
      <c r="Y596" s="481"/>
      <c r="Z596" s="482"/>
    </row>
    <row r="597" ht="18" customHeight="1">
      <c r="A597" s="184"/>
      <c r="B597" t="s" s="218">
        <v>733</v>
      </c>
      <c r="C597" t="s" s="219">
        <v>734</v>
      </c>
      <c r="D597" s="220">
        <v>1</v>
      </c>
      <c r="E597" s="221">
        <v>1</v>
      </c>
      <c r="F597" s="222"/>
      <c r="G597" s="223" cm="1">
        <f t="array" ref="G597">D597*E597*F597</f>
        <v>0</v>
      </c>
      <c r="H597" s="224" cm="1">
        <f t="array" ref="H597">$H$2</f>
        <v>0</v>
      </c>
      <c r="I597" s="225" cm="1">
        <f t="array" ref="I597">G597+G597*H597%</f>
        <v>0</v>
      </c>
      <c r="J597" s="226" cm="1">
        <f t="array" ref="J597">IF(OR($J$2="",$J$2=0),0,I597/$J$2)</f>
        <v>0</v>
      </c>
      <c r="K597" s="479"/>
      <c r="L597" s="480"/>
      <c r="M597" s="480"/>
      <c r="N597" s="481"/>
      <c r="O597" s="481"/>
      <c r="P597" s="481"/>
      <c r="Q597" s="481"/>
      <c r="R597" s="481"/>
      <c r="S597" s="481"/>
      <c r="T597" s="481"/>
      <c r="U597" s="481"/>
      <c r="V597" s="481"/>
      <c r="W597" s="481"/>
      <c r="X597" s="481"/>
      <c r="Y597" s="481"/>
      <c r="Z597" s="482"/>
    </row>
    <row r="598" ht="18" customHeight="1">
      <c r="A598" s="184"/>
      <c r="B598" t="s" s="218">
        <v>136</v>
      </c>
      <c r="C598" t="s" s="219">
        <v>136</v>
      </c>
      <c r="D598" s="220" cm="1">
        <f t="array" ref="D598">$F$2</f>
        <v>0</v>
      </c>
      <c r="E598" s="221">
        <v>1</v>
      </c>
      <c r="F598" s="222"/>
      <c r="G598" s="223" cm="1">
        <f t="array" ref="G598">D598*E598*F598</f>
        <v>0</v>
      </c>
      <c r="H598" s="224" cm="1">
        <f t="array" ref="H598">$H$2</f>
        <v>0</v>
      </c>
      <c r="I598" s="225" cm="1">
        <f t="array" ref="I598">G598+G598*H598%</f>
        <v>0</v>
      </c>
      <c r="J598" s="226" cm="1">
        <f t="array" ref="J598">IF(OR($J$2="",$J$2=0),0,I598/$J$2)</f>
        <v>0</v>
      </c>
      <c r="K598" s="479"/>
      <c r="L598" s="480"/>
      <c r="M598" s="480"/>
      <c r="N598" s="481"/>
      <c r="O598" s="481"/>
      <c r="P598" s="481"/>
      <c r="Q598" s="481"/>
      <c r="R598" s="481"/>
      <c r="S598" s="481"/>
      <c r="T598" s="481"/>
      <c r="U598" s="481"/>
      <c r="V598" s="481"/>
      <c r="W598" s="481"/>
      <c r="X598" s="481"/>
      <c r="Y598" s="481"/>
      <c r="Z598" s="482"/>
    </row>
    <row r="599" ht="18" customHeight="1">
      <c r="A599" s="184"/>
      <c r="B599" s="262"/>
      <c r="C599" s="263"/>
      <c r="D599" s="264"/>
      <c r="E599" s="264"/>
      <c r="F599" s="265"/>
      <c r="G599" s="266"/>
      <c r="H599" s="267"/>
      <c r="I599" s="225"/>
      <c r="J599" s="268"/>
      <c r="K599" s="479"/>
      <c r="L599" s="480"/>
      <c r="M599" s="480"/>
      <c r="N599" s="481"/>
      <c r="O599" s="481"/>
      <c r="P599" s="481"/>
      <c r="Q599" s="481"/>
      <c r="R599" s="481"/>
      <c r="S599" s="481"/>
      <c r="T599" s="481"/>
      <c r="U599" s="481"/>
      <c r="V599" s="481"/>
      <c r="W599" s="481"/>
      <c r="X599" s="481"/>
      <c r="Y599" s="481"/>
      <c r="Z599" s="482"/>
    </row>
    <row r="600" ht="18" customHeight="1">
      <c r="A600" s="184"/>
      <c r="B600" t="s" s="218">
        <v>676</v>
      </c>
      <c r="C600" t="s" s="219">
        <v>735</v>
      </c>
      <c r="D600" s="220">
        <v>1</v>
      </c>
      <c r="E600" s="221">
        <v>1</v>
      </c>
      <c r="F600" s="222"/>
      <c r="G600" s="223" cm="1">
        <f t="array" ref="G600">D600*E600*F600</f>
        <v>0</v>
      </c>
      <c r="H600" s="224" cm="1">
        <f t="array" ref="H600">$H$2</f>
        <v>0</v>
      </c>
      <c r="I600" s="225" cm="1">
        <f t="array" ref="I600">G600+G600*H600%</f>
        <v>0</v>
      </c>
      <c r="J600" s="226" cm="1">
        <f t="array" ref="J600">IF(OR($J$2="",$J$2=0),0,I600/$J$2)</f>
        <v>0</v>
      </c>
      <c r="K600" s="479"/>
      <c r="L600" s="480"/>
      <c r="M600" s="480"/>
      <c r="N600" s="481"/>
      <c r="O600" s="481"/>
      <c r="P600" s="481"/>
      <c r="Q600" s="481"/>
      <c r="R600" s="481"/>
      <c r="S600" s="481"/>
      <c r="T600" s="481"/>
      <c r="U600" s="481"/>
      <c r="V600" s="481"/>
      <c r="W600" s="481"/>
      <c r="X600" s="481"/>
      <c r="Y600" s="481"/>
      <c r="Z600" s="482"/>
    </row>
    <row r="601" ht="18" customHeight="1">
      <c r="A601" s="184"/>
      <c r="B601" t="s" s="218">
        <v>736</v>
      </c>
      <c r="C601" t="s" s="219">
        <v>737</v>
      </c>
      <c r="D601" s="220">
        <v>1</v>
      </c>
      <c r="E601" s="221">
        <v>1</v>
      </c>
      <c r="F601" s="222"/>
      <c r="G601" s="223" cm="1">
        <f t="array" ref="G601">D601*E601*F601</f>
        <v>0</v>
      </c>
      <c r="H601" s="224" cm="1">
        <f t="array" ref="H601">$H$2</f>
        <v>0</v>
      </c>
      <c r="I601" s="225" cm="1">
        <f t="array" ref="I601">G601+G601*H601%</f>
        <v>0</v>
      </c>
      <c r="J601" s="226" cm="1">
        <f t="array" ref="J601">IF(OR($J$2="",$J$2=0),0,I601/$J$2)</f>
        <v>0</v>
      </c>
      <c r="K601" s="479"/>
      <c r="L601" s="480"/>
      <c r="M601" s="480"/>
      <c r="N601" s="481"/>
      <c r="O601" s="481"/>
      <c r="P601" s="481"/>
      <c r="Q601" s="481"/>
      <c r="R601" s="481"/>
      <c r="S601" s="481"/>
      <c r="T601" s="481"/>
      <c r="U601" s="481"/>
      <c r="V601" s="481"/>
      <c r="W601" s="481"/>
      <c r="X601" s="481"/>
      <c r="Y601" s="481"/>
      <c r="Z601" s="482"/>
    </row>
    <row r="602" ht="18" customHeight="1">
      <c r="A602" s="184"/>
      <c r="B602" t="s" s="218">
        <v>738</v>
      </c>
      <c r="C602" t="s" s="219">
        <v>681</v>
      </c>
      <c r="D602" s="220">
        <v>1</v>
      </c>
      <c r="E602" s="221">
        <v>1</v>
      </c>
      <c r="F602" s="222"/>
      <c r="G602" s="223" cm="1">
        <f t="array" ref="G602">D602*E602*F602</f>
        <v>0</v>
      </c>
      <c r="H602" s="224" cm="1">
        <f t="array" ref="H602">$H$2</f>
        <v>0</v>
      </c>
      <c r="I602" s="225" cm="1">
        <f t="array" ref="I602">G602+G602*H602%</f>
        <v>0</v>
      </c>
      <c r="J602" s="226" cm="1">
        <f t="array" ref="J602">IF(OR($J$2="",$J$2=0),0,I602/$J$2)</f>
        <v>0</v>
      </c>
      <c r="K602" s="479"/>
      <c r="L602" s="480"/>
      <c r="M602" s="480"/>
      <c r="N602" s="481"/>
      <c r="O602" s="481"/>
      <c r="P602" s="481"/>
      <c r="Q602" s="481"/>
      <c r="R602" s="481"/>
      <c r="S602" s="481"/>
      <c r="T602" s="481"/>
      <c r="U602" s="481"/>
      <c r="V602" s="481"/>
      <c r="W602" s="481"/>
      <c r="X602" s="481"/>
      <c r="Y602" s="481"/>
      <c r="Z602" s="482"/>
    </row>
    <row r="603" ht="18" customHeight="1">
      <c r="A603" s="184"/>
      <c r="B603" t="s" s="218">
        <v>739</v>
      </c>
      <c r="C603" t="s" s="219">
        <v>683</v>
      </c>
      <c r="D603" s="220">
        <v>1</v>
      </c>
      <c r="E603" s="221">
        <v>1</v>
      </c>
      <c r="F603" s="222"/>
      <c r="G603" s="223" cm="1">
        <f t="array" ref="G603">D603*E603*F603</f>
        <v>0</v>
      </c>
      <c r="H603" s="224" cm="1">
        <f t="array" ref="H603">$H$2</f>
        <v>0</v>
      </c>
      <c r="I603" s="225" cm="1">
        <f t="array" ref="I603">G603+G603*H603%</f>
        <v>0</v>
      </c>
      <c r="J603" s="226" cm="1">
        <f t="array" ref="J603">IF(OR($J$2="",$J$2=0),0,I603/$J$2)</f>
        <v>0</v>
      </c>
      <c r="K603" s="479"/>
      <c r="L603" s="480"/>
      <c r="M603" s="480"/>
      <c r="N603" s="481"/>
      <c r="O603" s="481"/>
      <c r="P603" s="481"/>
      <c r="Q603" s="481"/>
      <c r="R603" s="481"/>
      <c r="S603" s="481"/>
      <c r="T603" s="481"/>
      <c r="U603" s="481"/>
      <c r="V603" s="481"/>
      <c r="W603" s="481"/>
      <c r="X603" s="481"/>
      <c r="Y603" s="481"/>
      <c r="Z603" s="482"/>
    </row>
    <row r="604" ht="18" customHeight="1">
      <c r="A604" s="184"/>
      <c r="B604" t="s" s="218">
        <v>136</v>
      </c>
      <c r="C604" t="s" s="219">
        <v>136</v>
      </c>
      <c r="D604" s="220">
        <v>1</v>
      </c>
      <c r="E604" s="221">
        <v>1</v>
      </c>
      <c r="F604" s="222"/>
      <c r="G604" s="223" cm="1">
        <f t="array" ref="G604">D604*E604*F604</f>
        <v>0</v>
      </c>
      <c r="H604" s="224" cm="1">
        <f t="array" ref="H604">$H$2</f>
        <v>0</v>
      </c>
      <c r="I604" s="225" cm="1">
        <f t="array" ref="I604">G604+G604*H604%</f>
        <v>0</v>
      </c>
      <c r="J604" s="226" cm="1">
        <f t="array" ref="J604">IF(OR($J$2="",$J$2=0),0,I604/$J$2)</f>
        <v>0</v>
      </c>
      <c r="K604" s="479"/>
      <c r="L604" s="480"/>
      <c r="M604" s="480"/>
      <c r="N604" s="481"/>
      <c r="O604" s="481"/>
      <c r="P604" s="481"/>
      <c r="Q604" s="481"/>
      <c r="R604" s="481"/>
      <c r="S604" s="481"/>
      <c r="T604" s="481"/>
      <c r="U604" s="481"/>
      <c r="V604" s="481"/>
      <c r="W604" s="481"/>
      <c r="X604" s="481"/>
      <c r="Y604" s="481"/>
      <c r="Z604" s="482"/>
    </row>
    <row r="605" ht="18" customHeight="1">
      <c r="A605" s="184"/>
      <c r="B605" s="262"/>
      <c r="C605" s="263"/>
      <c r="D605" s="264"/>
      <c r="E605" s="264"/>
      <c r="F605" s="265"/>
      <c r="G605" s="266"/>
      <c r="H605" s="267"/>
      <c r="I605" s="225"/>
      <c r="J605" s="268"/>
      <c r="K605" s="479"/>
      <c r="L605" s="480"/>
      <c r="M605" s="480"/>
      <c r="N605" s="481"/>
      <c r="O605" s="481"/>
      <c r="P605" s="481"/>
      <c r="Q605" s="481"/>
      <c r="R605" s="481"/>
      <c r="S605" s="481"/>
      <c r="T605" s="481"/>
      <c r="U605" s="481"/>
      <c r="V605" s="481"/>
      <c r="W605" s="481"/>
      <c r="X605" s="481"/>
      <c r="Y605" s="481"/>
      <c r="Z605" s="482"/>
    </row>
    <row r="606" ht="18" customHeight="1">
      <c r="A606" s="184"/>
      <c r="B606" t="s" s="218">
        <v>740</v>
      </c>
      <c r="C606" t="s" s="219">
        <v>741</v>
      </c>
      <c r="D606" s="220">
        <v>1</v>
      </c>
      <c r="E606" s="221">
        <v>1</v>
      </c>
      <c r="F606" s="222"/>
      <c r="G606" s="223" cm="1">
        <f t="array" ref="G606">D606*E606*F606</f>
        <v>0</v>
      </c>
      <c r="H606" s="224" cm="1">
        <f t="array" ref="H606">$H$2</f>
        <v>0</v>
      </c>
      <c r="I606" s="225" cm="1">
        <f t="array" ref="I606">G606+G606*H606%</f>
        <v>0</v>
      </c>
      <c r="J606" s="226" cm="1">
        <f t="array" ref="J606">IF(OR($J$2="",$J$2=0),0,I606/$J$2)</f>
        <v>0</v>
      </c>
      <c r="K606" s="500"/>
      <c r="L606" s="480"/>
      <c r="M606" s="480"/>
      <c r="N606" s="481"/>
      <c r="O606" s="481"/>
      <c r="P606" s="481"/>
      <c r="Q606" s="481"/>
      <c r="R606" s="481"/>
      <c r="S606" s="481"/>
      <c r="T606" s="481"/>
      <c r="U606" s="481"/>
      <c r="V606" s="481"/>
      <c r="W606" s="481"/>
      <c r="X606" s="481"/>
      <c r="Y606" s="481"/>
      <c r="Z606" s="482"/>
    </row>
    <row r="607" ht="18" customHeight="1">
      <c r="A607" s="184"/>
      <c r="B607" s="262"/>
      <c r="C607" s="263"/>
      <c r="D607" s="264"/>
      <c r="E607" s="264"/>
      <c r="F607" s="265"/>
      <c r="G607" s="266"/>
      <c r="H607" s="267"/>
      <c r="I607" s="225"/>
      <c r="J607" s="268"/>
      <c r="K607" s="479"/>
      <c r="L607" s="480"/>
      <c r="M607" s="480"/>
      <c r="N607" s="481"/>
      <c r="O607" s="481"/>
      <c r="P607" s="481"/>
      <c r="Q607" s="481"/>
      <c r="R607" s="481"/>
      <c r="S607" s="481"/>
      <c r="T607" s="481"/>
      <c r="U607" s="481"/>
      <c r="V607" s="481"/>
      <c r="W607" s="481"/>
      <c r="X607" s="481"/>
      <c r="Y607" s="481"/>
      <c r="Z607" s="482"/>
    </row>
    <row r="608" ht="18" customHeight="1">
      <c r="A608" s="184"/>
      <c r="B608" t="s" s="218">
        <v>742</v>
      </c>
      <c r="C608" t="s" s="219">
        <v>743</v>
      </c>
      <c r="D608" s="220">
        <v>1</v>
      </c>
      <c r="E608" s="221">
        <v>1</v>
      </c>
      <c r="F608" s="222"/>
      <c r="G608" s="223" cm="1">
        <f t="array" ref="G608">D608*E608*F608</f>
        <v>0</v>
      </c>
      <c r="H608" s="224" cm="1">
        <f t="array" ref="H608">$H$2</f>
        <v>0</v>
      </c>
      <c r="I608" s="225" cm="1">
        <f t="array" ref="I608">G608+G608*H608%</f>
        <v>0</v>
      </c>
      <c r="J608" s="226" cm="1">
        <f t="array" ref="J608">IF(OR($J$2="",$J$2=0),0,I608/$J$2)</f>
        <v>0</v>
      </c>
      <c r="K608" s="479"/>
      <c r="L608" s="480"/>
      <c r="M608" s="480"/>
      <c r="N608" s="481"/>
      <c r="O608" s="481"/>
      <c r="P608" s="481"/>
      <c r="Q608" s="481"/>
      <c r="R608" s="481"/>
      <c r="S608" s="481"/>
      <c r="T608" s="481"/>
      <c r="U608" s="481"/>
      <c r="V608" s="481"/>
      <c r="W608" s="481"/>
      <c r="X608" s="481"/>
      <c r="Y608" s="481"/>
      <c r="Z608" s="482"/>
    </row>
    <row r="609" ht="18" customHeight="1">
      <c r="A609" s="184"/>
      <c r="B609" t="s" s="218">
        <v>744</v>
      </c>
      <c r="C609" t="s" s="219">
        <v>745</v>
      </c>
      <c r="D609" s="220">
        <v>1</v>
      </c>
      <c r="E609" s="221">
        <v>1</v>
      </c>
      <c r="F609" s="222"/>
      <c r="G609" s="223" cm="1">
        <f t="array" ref="G609">D609*E609*F609</f>
        <v>0</v>
      </c>
      <c r="H609" s="224" cm="1">
        <f t="array" ref="H609">$H$2</f>
        <v>0</v>
      </c>
      <c r="I609" s="225" cm="1">
        <f t="array" ref="I609">G609+G609*H609%</f>
        <v>0</v>
      </c>
      <c r="J609" s="226" cm="1">
        <f t="array" ref="J609">IF(OR($J$2="",$J$2=0),0,I609/$J$2)</f>
        <v>0</v>
      </c>
      <c r="K609" s="479"/>
      <c r="L609" s="480"/>
      <c r="M609" s="480"/>
      <c r="N609" s="481"/>
      <c r="O609" s="481"/>
      <c r="P609" s="481"/>
      <c r="Q609" s="481"/>
      <c r="R609" s="481"/>
      <c r="S609" s="481"/>
      <c r="T609" s="481"/>
      <c r="U609" s="481"/>
      <c r="V609" s="481"/>
      <c r="W609" s="481"/>
      <c r="X609" s="481"/>
      <c r="Y609" s="481"/>
      <c r="Z609" s="482"/>
    </row>
    <row r="610" ht="18" customHeight="1">
      <c r="A610" s="184"/>
      <c r="B610" t="s" s="218">
        <v>746</v>
      </c>
      <c r="C610" t="s" s="219">
        <v>685</v>
      </c>
      <c r="D610" s="220">
        <v>1</v>
      </c>
      <c r="E610" s="221">
        <v>1</v>
      </c>
      <c r="F610" s="222"/>
      <c r="G610" s="223" cm="1">
        <f t="array" ref="G610">D610*E610*F610</f>
        <v>0</v>
      </c>
      <c r="H610" s="224" cm="1">
        <f t="array" ref="H610">$H$2</f>
        <v>0</v>
      </c>
      <c r="I610" s="225" cm="1">
        <f t="array" ref="I610">G610+G610*H610%</f>
        <v>0</v>
      </c>
      <c r="J610" s="226" cm="1">
        <f t="array" ref="J610">IF(OR($J$2="",$J$2=0),0,I610/$J$2)</f>
        <v>0</v>
      </c>
      <c r="K610" s="479"/>
      <c r="L610" s="480"/>
      <c r="M610" s="480"/>
      <c r="N610" s="481"/>
      <c r="O610" s="481"/>
      <c r="P610" s="481"/>
      <c r="Q610" s="481"/>
      <c r="R610" s="481"/>
      <c r="S610" s="481"/>
      <c r="T610" s="481"/>
      <c r="U610" s="481"/>
      <c r="V610" s="481"/>
      <c r="W610" s="481"/>
      <c r="X610" s="481"/>
      <c r="Y610" s="481"/>
      <c r="Z610" s="482"/>
    </row>
    <row r="611" ht="18" customHeight="1">
      <c r="A611" s="184"/>
      <c r="B611" s="262"/>
      <c r="C611" s="263"/>
      <c r="D611" s="264"/>
      <c r="E611" s="264"/>
      <c r="F611" s="265"/>
      <c r="G611" s="266"/>
      <c r="H611" s="267"/>
      <c r="I611" s="225"/>
      <c r="J611" s="268"/>
      <c r="K611" s="479"/>
      <c r="L611" s="480"/>
      <c r="M611" s="480"/>
      <c r="N611" s="481"/>
      <c r="O611" s="481"/>
      <c r="P611" s="481"/>
      <c r="Q611" s="481"/>
      <c r="R611" s="481"/>
      <c r="S611" s="481"/>
      <c r="T611" s="481"/>
      <c r="U611" s="481"/>
      <c r="V611" s="481"/>
      <c r="W611" s="481"/>
      <c r="X611" s="481"/>
      <c r="Y611" s="481"/>
      <c r="Z611" s="482"/>
    </row>
    <row r="612" ht="18" customHeight="1">
      <c r="A612" s="184"/>
      <c r="B612" t="s" s="218">
        <v>747</v>
      </c>
      <c r="C612" t="s" s="219">
        <v>747</v>
      </c>
      <c r="D612" s="220">
        <v>1</v>
      </c>
      <c r="E612" s="221">
        <v>1</v>
      </c>
      <c r="F612" s="222"/>
      <c r="G612" s="223" cm="1">
        <f t="array" ref="G612">D612*E612*F612</f>
        <v>0</v>
      </c>
      <c r="H612" s="224" cm="1">
        <f t="array" ref="H612">$H$2</f>
        <v>0</v>
      </c>
      <c r="I612" s="225" cm="1">
        <f t="array" ref="I612">G612+G612*H612%</f>
        <v>0</v>
      </c>
      <c r="J612" s="226" cm="1">
        <f t="array" ref="J612">IF(OR($J$2="",$J$2=0),0,I612/$J$2)</f>
        <v>0</v>
      </c>
      <c r="K612" s="479"/>
      <c r="L612" s="480"/>
      <c r="M612" s="480"/>
      <c r="N612" s="481"/>
      <c r="O612" s="481"/>
      <c r="P612" s="481"/>
      <c r="Q612" s="481"/>
      <c r="R612" s="481"/>
      <c r="S612" s="481"/>
      <c r="T612" s="481"/>
      <c r="U612" s="481"/>
      <c r="V612" s="481"/>
      <c r="W612" s="481"/>
      <c r="X612" s="481"/>
      <c r="Y612" s="481"/>
      <c r="Z612" s="482"/>
    </row>
    <row r="613" ht="18" customHeight="1">
      <c r="A613" s="184"/>
      <c r="B613" t="s" s="218">
        <v>688</v>
      </c>
      <c r="C613" t="s" s="219">
        <v>689</v>
      </c>
      <c r="D613" s="220">
        <v>1</v>
      </c>
      <c r="E613" s="221">
        <v>1</v>
      </c>
      <c r="F613" s="222"/>
      <c r="G613" s="223" cm="1">
        <f t="array" ref="G613">D613*E613*F613</f>
        <v>0</v>
      </c>
      <c r="H613" s="224" cm="1">
        <f t="array" ref="H613">$H$2</f>
        <v>0</v>
      </c>
      <c r="I613" s="225" cm="1">
        <f t="array" ref="I613">G613+G613*H613%</f>
        <v>0</v>
      </c>
      <c r="J613" s="226" cm="1">
        <f t="array" ref="J613">IF(OR($J$2="",$J$2=0),0,I613/$J$2)</f>
        <v>0</v>
      </c>
      <c r="K613" s="500"/>
      <c r="L613" s="502"/>
      <c r="M613" s="480"/>
      <c r="N613" s="481"/>
      <c r="O613" s="481"/>
      <c r="P613" s="481"/>
      <c r="Q613" s="481"/>
      <c r="R613" s="481"/>
      <c r="S613" s="481"/>
      <c r="T613" s="481"/>
      <c r="U613" s="481"/>
      <c r="V613" s="481"/>
      <c r="W613" s="481"/>
      <c r="X613" s="481"/>
      <c r="Y613" s="481"/>
      <c r="Z613" s="482"/>
    </row>
    <row r="614" ht="18" customHeight="1">
      <c r="A614" s="184"/>
      <c r="B614" t="s" s="227">
        <v>690</v>
      </c>
      <c r="C614" t="s" s="228">
        <v>691</v>
      </c>
      <c r="D614" s="229">
        <v>1</v>
      </c>
      <c r="E614" s="230">
        <v>1</v>
      </c>
      <c r="F614" s="231"/>
      <c r="G614" s="232" cm="1">
        <f t="array" ref="G614">D614*E614*F614</f>
        <v>0</v>
      </c>
      <c r="H614" s="233" cm="1">
        <f t="array" ref="H614">$H$2</f>
        <v>0</v>
      </c>
      <c r="I614" s="234" cm="1">
        <f t="array" ref="I614">G614+G614*H614%</f>
        <v>0</v>
      </c>
      <c r="J614" s="235" cm="1">
        <f t="array" ref="J614">IF(OR($J$2="",$J$2=0),0,I614/$J$2)</f>
        <v>0</v>
      </c>
      <c r="K614" s="500"/>
      <c r="L614" s="502"/>
      <c r="M614" s="480"/>
      <c r="N614" s="481"/>
      <c r="O614" s="481"/>
      <c r="P614" s="481"/>
      <c r="Q614" s="481"/>
      <c r="R614" s="481"/>
      <c r="S614" s="481"/>
      <c r="T614" s="481"/>
      <c r="U614" s="481"/>
      <c r="V614" s="481"/>
      <c r="W614" s="481"/>
      <c r="X614" s="481"/>
      <c r="Y614" s="481"/>
      <c r="Z614" s="482"/>
    </row>
    <row r="615" ht="8" customHeight="1">
      <c r="A615" s="184"/>
      <c r="B615" s="483"/>
      <c r="C615" s="484"/>
      <c r="D615" s="238"/>
      <c r="E615" s="238"/>
      <c r="F615" s="488"/>
      <c r="G615" s="486"/>
      <c r="H615" s="241"/>
      <c r="I615" s="242"/>
      <c r="J615" s="243"/>
      <c r="K615" s="479"/>
      <c r="L615" s="480"/>
      <c r="M615" s="480"/>
      <c r="N615" s="481"/>
      <c r="O615" s="481"/>
      <c r="P615" s="481"/>
      <c r="Q615" s="481"/>
      <c r="R615" s="481"/>
      <c r="S615" s="481"/>
      <c r="T615" s="481"/>
      <c r="U615" s="481"/>
      <c r="V615" s="481"/>
      <c r="W615" s="481"/>
      <c r="X615" s="481"/>
      <c r="Y615" s="481"/>
      <c r="Z615" s="482"/>
    </row>
    <row r="616" ht="15.75" customHeight="1">
      <c r="A616" s="193"/>
      <c r="B616" s="244"/>
      <c r="C616" s="244"/>
      <c r="D616" s="400"/>
      <c r="E616" s="401"/>
      <c r="F616" s="402"/>
      <c r="G616" s="249"/>
      <c r="H616" s="250"/>
      <c r="I616" s="251"/>
      <c r="J616" s="252"/>
      <c r="K616" s="195"/>
      <c r="L616" s="192"/>
      <c r="M616" s="192"/>
      <c r="N616" s="27"/>
      <c r="O616" s="27"/>
      <c r="P616" s="27"/>
      <c r="Q616" s="27"/>
      <c r="R616" s="27"/>
      <c r="S616" s="27"/>
      <c r="T616" s="27"/>
      <c r="U616" s="27"/>
      <c r="V616" s="27"/>
      <c r="W616" s="27"/>
      <c r="X616" s="27"/>
      <c r="Y616" s="27"/>
      <c r="Z616" s="93"/>
    </row>
    <row r="617" ht="21" customHeight="1">
      <c r="A617" s="206"/>
      <c r="B617" t="s" s="15">
        <v>164</v>
      </c>
      <c r="C617" s="425"/>
      <c r="D617" s="426"/>
      <c r="E617" s="427"/>
      <c r="F617" s="428"/>
      <c r="G617" s="429"/>
      <c r="H617" s="430"/>
      <c r="I617" s="425"/>
      <c r="J617" s="431"/>
      <c r="K617" s="207"/>
      <c r="L617" s="192"/>
      <c r="M617" s="192"/>
      <c r="N617" s="27"/>
      <c r="O617" s="27"/>
      <c r="P617" s="27"/>
      <c r="Q617" s="27"/>
      <c r="R617" s="27"/>
      <c r="S617" s="27"/>
      <c r="T617" s="27"/>
      <c r="U617" s="27"/>
      <c r="V617" s="27"/>
      <c r="W617" s="27"/>
      <c r="X617" s="27"/>
      <c r="Y617" s="27"/>
      <c r="Z617" s="93"/>
    </row>
    <row r="618" ht="18" customHeight="1">
      <c r="A618" s="184"/>
      <c r="B618" s="503"/>
      <c r="C618" s="504"/>
      <c r="D618" s="210">
        <v>1</v>
      </c>
      <c r="E618" s="261">
        <v>1</v>
      </c>
      <c r="F618" s="212"/>
      <c r="G618" s="213" cm="1">
        <f t="array" ref="G618">D618*E618*F618</f>
        <v>0</v>
      </c>
      <c r="H618" s="214" cm="1">
        <f t="array" ref="H618">$H$2</f>
        <v>0</v>
      </c>
      <c r="I618" s="215" cm="1">
        <f t="array" ref="I618">G618+G618*H618%</f>
        <v>0</v>
      </c>
      <c r="J618" s="216" cm="1">
        <f t="array" ref="J618">IF(OR($J$2="",$J$2=0),0,I618/$J$2)</f>
        <v>0</v>
      </c>
      <c r="K618" s="479"/>
      <c r="L618" s="480"/>
      <c r="M618" s="480"/>
      <c r="N618" s="481"/>
      <c r="O618" s="481"/>
      <c r="P618" s="481"/>
      <c r="Q618" s="481"/>
      <c r="R618" s="481"/>
      <c r="S618" s="481"/>
      <c r="T618" s="481"/>
      <c r="U618" s="481"/>
      <c r="V618" s="481"/>
      <c r="W618" s="481"/>
      <c r="X618" s="481"/>
      <c r="Y618" s="481"/>
      <c r="Z618" s="482"/>
    </row>
    <row r="619" ht="18" customHeight="1">
      <c r="A619" s="184"/>
      <c r="B619" s="494"/>
      <c r="C619" s="495"/>
      <c r="D619" s="220">
        <v>1</v>
      </c>
      <c r="E619" s="221">
        <v>1</v>
      </c>
      <c r="F619" s="222"/>
      <c r="G619" s="223" cm="1">
        <f t="array" ref="G619">D619*E619*F619</f>
        <v>0</v>
      </c>
      <c r="H619" s="224" cm="1">
        <f t="array" ref="H619">$H$2</f>
        <v>0</v>
      </c>
      <c r="I619" s="225" cm="1">
        <f t="array" ref="I619">G619+G619*H619%</f>
        <v>0</v>
      </c>
      <c r="J619" s="226" cm="1">
        <f t="array" ref="J619">IF(OR($J$2="",$J$2=0),0,I619/$J$2)</f>
        <v>0</v>
      </c>
      <c r="K619" s="479"/>
      <c r="L619" s="480"/>
      <c r="M619" s="480"/>
      <c r="N619" s="481"/>
      <c r="O619" s="481"/>
      <c r="P619" s="481"/>
      <c r="Q619" s="481"/>
      <c r="R619" s="481"/>
      <c r="S619" s="481"/>
      <c r="T619" s="481"/>
      <c r="U619" s="481"/>
      <c r="V619" s="481"/>
      <c r="W619" s="481"/>
      <c r="X619" s="481"/>
      <c r="Y619" s="481"/>
      <c r="Z619" s="482"/>
    </row>
    <row r="620" ht="18" customHeight="1">
      <c r="A620" s="184"/>
      <c r="B620" s="494"/>
      <c r="C620" s="495"/>
      <c r="D620" s="220">
        <v>1</v>
      </c>
      <c r="E620" s="221">
        <v>1</v>
      </c>
      <c r="F620" s="222"/>
      <c r="G620" s="223" cm="1">
        <f t="array" ref="G620">D620*E620*F620</f>
        <v>0</v>
      </c>
      <c r="H620" s="224" cm="1">
        <f t="array" ref="H620">$H$2</f>
        <v>0</v>
      </c>
      <c r="I620" s="225" cm="1">
        <f t="array" ref="I620">G620+G620*H620%</f>
        <v>0</v>
      </c>
      <c r="J620" s="226" cm="1">
        <f t="array" ref="J620">IF(OR($J$2="",$J$2=0),0,I620/$J$2)</f>
        <v>0</v>
      </c>
      <c r="K620" s="479"/>
      <c r="L620" s="480"/>
      <c r="M620" s="480"/>
      <c r="N620" s="481"/>
      <c r="O620" s="481"/>
      <c r="P620" s="481"/>
      <c r="Q620" s="481"/>
      <c r="R620" s="481"/>
      <c r="S620" s="481"/>
      <c r="T620" s="481"/>
      <c r="U620" s="481"/>
      <c r="V620" s="481"/>
      <c r="W620" s="481"/>
      <c r="X620" s="481"/>
      <c r="Y620" s="481"/>
      <c r="Z620" s="482"/>
    </row>
    <row r="621" ht="18" customHeight="1">
      <c r="A621" s="184"/>
      <c r="B621" s="494"/>
      <c r="C621" s="495"/>
      <c r="D621" s="220">
        <v>1</v>
      </c>
      <c r="E621" s="221">
        <v>1</v>
      </c>
      <c r="F621" s="222"/>
      <c r="G621" s="223" cm="1">
        <f t="array" ref="G621">D621*E621*F621</f>
        <v>0</v>
      </c>
      <c r="H621" s="224" cm="1">
        <f t="array" ref="H621">$H$2</f>
        <v>0</v>
      </c>
      <c r="I621" s="225" cm="1">
        <f t="array" ref="I621">G621+G621*H621%</f>
        <v>0</v>
      </c>
      <c r="J621" s="226" cm="1">
        <f t="array" ref="J621">IF(OR($J$2="",$J$2=0),0,I621/$J$2)</f>
        <v>0</v>
      </c>
      <c r="K621" s="479"/>
      <c r="L621" s="480"/>
      <c r="M621" s="480"/>
      <c r="N621" s="481"/>
      <c r="O621" s="481"/>
      <c r="P621" s="481"/>
      <c r="Q621" s="481"/>
      <c r="R621" s="481"/>
      <c r="S621" s="481"/>
      <c r="T621" s="481"/>
      <c r="U621" s="481"/>
      <c r="V621" s="481"/>
      <c r="W621" s="481"/>
      <c r="X621" s="481"/>
      <c r="Y621" s="481"/>
      <c r="Z621" s="482"/>
    </row>
    <row r="622" ht="18" customHeight="1">
      <c r="A622" s="184"/>
      <c r="B622" s="494"/>
      <c r="C622" s="495"/>
      <c r="D622" s="220">
        <v>1</v>
      </c>
      <c r="E622" s="221">
        <v>1</v>
      </c>
      <c r="F622" s="222"/>
      <c r="G622" s="223" cm="1">
        <f t="array" ref="G622">D622*E622*F622</f>
        <v>0</v>
      </c>
      <c r="H622" s="224" cm="1">
        <f t="array" ref="H622">$H$2</f>
        <v>0</v>
      </c>
      <c r="I622" s="225" cm="1">
        <f t="array" ref="I622">G622+G622*H622%</f>
        <v>0</v>
      </c>
      <c r="J622" s="226" cm="1">
        <f t="array" ref="J622">IF(OR($J$2="",$J$2=0),0,I622/$J$2)</f>
        <v>0</v>
      </c>
      <c r="K622" s="479"/>
      <c r="L622" s="480"/>
      <c r="M622" s="480"/>
      <c r="N622" s="481"/>
      <c r="O622" s="481"/>
      <c r="P622" s="481"/>
      <c r="Q622" s="481"/>
      <c r="R622" s="481"/>
      <c r="S622" s="481"/>
      <c r="T622" s="481"/>
      <c r="U622" s="481"/>
      <c r="V622" s="481"/>
      <c r="W622" s="481"/>
      <c r="X622" s="481"/>
      <c r="Y622" s="481"/>
      <c r="Z622" s="482"/>
    </row>
    <row r="623" ht="18" customHeight="1">
      <c r="A623" s="184"/>
      <c r="B623" s="494"/>
      <c r="C623" s="495"/>
      <c r="D623" s="220">
        <v>1</v>
      </c>
      <c r="E623" s="221">
        <v>1</v>
      </c>
      <c r="F623" s="222"/>
      <c r="G623" s="223" cm="1">
        <f t="array" ref="G623">D623*E623*F623</f>
        <v>0</v>
      </c>
      <c r="H623" s="224" cm="1">
        <f t="array" ref="H623">$H$2</f>
        <v>0</v>
      </c>
      <c r="I623" s="225" cm="1">
        <f t="array" ref="I623">G623+G623*H623%</f>
        <v>0</v>
      </c>
      <c r="J623" s="226" cm="1">
        <f t="array" ref="J623">IF(OR($J$2="",$J$2=0),0,I623/$J$2)</f>
        <v>0</v>
      </c>
      <c r="K623" s="479"/>
      <c r="L623" s="480"/>
      <c r="M623" s="480"/>
      <c r="N623" s="481"/>
      <c r="O623" s="481"/>
      <c r="P623" s="481"/>
      <c r="Q623" s="481"/>
      <c r="R623" s="481"/>
      <c r="S623" s="481"/>
      <c r="T623" s="481"/>
      <c r="U623" s="481"/>
      <c r="V623" s="481"/>
      <c r="W623" s="481"/>
      <c r="X623" s="481"/>
      <c r="Y623" s="481"/>
      <c r="Z623" s="482"/>
    </row>
    <row r="624" ht="18" customHeight="1">
      <c r="A624" s="184"/>
      <c r="B624" s="494"/>
      <c r="C624" s="495"/>
      <c r="D624" s="220">
        <v>1</v>
      </c>
      <c r="E624" s="221">
        <v>1</v>
      </c>
      <c r="F624" s="222"/>
      <c r="G624" s="223" cm="1">
        <f t="array" ref="G624">D624*E624*F624</f>
        <v>0</v>
      </c>
      <c r="H624" s="224" cm="1">
        <f t="array" ref="H624">$H$2</f>
        <v>0</v>
      </c>
      <c r="I624" s="225" cm="1">
        <f t="array" ref="I624">G624+G624*H624%</f>
        <v>0</v>
      </c>
      <c r="J624" s="226" cm="1">
        <f t="array" ref="J624">IF(OR($J$2="",$J$2=0),0,I624/$J$2)</f>
        <v>0</v>
      </c>
      <c r="K624" s="479"/>
      <c r="L624" s="480"/>
      <c r="M624" s="480"/>
      <c r="N624" s="481"/>
      <c r="O624" s="481"/>
      <c r="P624" s="481"/>
      <c r="Q624" s="481"/>
      <c r="R624" s="481"/>
      <c r="S624" s="481"/>
      <c r="T624" s="481"/>
      <c r="U624" s="481"/>
      <c r="V624" s="481"/>
      <c r="W624" s="481"/>
      <c r="X624" s="481"/>
      <c r="Y624" s="481"/>
      <c r="Z624" s="482"/>
    </row>
    <row r="625" ht="18" customHeight="1">
      <c r="A625" s="184"/>
      <c r="B625" s="496"/>
      <c r="C625" s="497"/>
      <c r="D625" s="229">
        <v>1</v>
      </c>
      <c r="E625" s="230">
        <v>1</v>
      </c>
      <c r="F625" s="231"/>
      <c r="G625" s="232" cm="1">
        <f t="array" ref="G625">D625*E625*F625</f>
        <v>0</v>
      </c>
      <c r="H625" s="233" cm="1">
        <f t="array" ref="H625">$H$2</f>
        <v>0</v>
      </c>
      <c r="I625" s="234" cm="1">
        <f t="array" ref="I625">G625+G625*H625%</f>
        <v>0</v>
      </c>
      <c r="J625" s="235" cm="1">
        <f t="array" ref="J625">IF(OR($J$2="",$J$2=0),0,I625/$J$2)</f>
        <v>0</v>
      </c>
      <c r="K625" s="479"/>
      <c r="L625" s="480"/>
      <c r="M625" s="480"/>
      <c r="N625" s="481"/>
      <c r="O625" s="481"/>
      <c r="P625" s="481"/>
      <c r="Q625" s="481"/>
      <c r="R625" s="481"/>
      <c r="S625" s="481"/>
      <c r="T625" s="481"/>
      <c r="U625" s="481"/>
      <c r="V625" s="481"/>
      <c r="W625" s="481"/>
      <c r="X625" s="481"/>
      <c r="Y625" s="481"/>
      <c r="Z625" s="482"/>
    </row>
    <row r="626" ht="8" customHeight="1">
      <c r="A626" s="184"/>
      <c r="B626" s="285"/>
      <c r="C626" s="286"/>
      <c r="D626" s="238"/>
      <c r="E626" s="238"/>
      <c r="F626" s="488"/>
      <c r="G626" s="486"/>
      <c r="H626" s="241"/>
      <c r="I626" s="242"/>
      <c r="J626" s="243"/>
      <c r="K626" s="479"/>
      <c r="L626" s="480"/>
      <c r="M626" s="480"/>
      <c r="N626" s="481"/>
      <c r="O626" s="481"/>
      <c r="P626" s="481"/>
      <c r="Q626" s="481"/>
      <c r="R626" s="481"/>
      <c r="S626" s="481"/>
      <c r="T626" s="481"/>
      <c r="U626" s="481"/>
      <c r="V626" s="481"/>
      <c r="W626" s="481"/>
      <c r="X626" s="481"/>
      <c r="Y626" s="481"/>
      <c r="Z626" s="482"/>
    </row>
    <row r="627" ht="15.75" customHeight="1">
      <c r="A627" s="193"/>
      <c r="B627" s="294"/>
      <c r="C627" s="294"/>
      <c r="D627" s="400"/>
      <c r="E627" s="401"/>
      <c r="F627" s="402"/>
      <c r="G627" s="249"/>
      <c r="H627" s="250"/>
      <c r="I627" s="251"/>
      <c r="J627" s="252"/>
      <c r="K627" s="195"/>
      <c r="L627" s="192"/>
      <c r="M627" s="192"/>
      <c r="N627" s="27"/>
      <c r="O627" s="27"/>
      <c r="P627" s="27"/>
      <c r="Q627" s="27"/>
      <c r="R627" s="27"/>
      <c r="S627" s="27"/>
      <c r="T627" s="27"/>
      <c r="U627" s="27"/>
      <c r="V627" s="27"/>
      <c r="W627" s="27"/>
      <c r="X627" s="27"/>
      <c r="Y627" s="27"/>
      <c r="Z627" s="93"/>
    </row>
    <row r="628" ht="27.75" customHeight="1">
      <c r="A628" s="193"/>
      <c r="B628" s="302"/>
      <c r="C628" s="408"/>
      <c r="D628" t="s" s="409">
        <v>175</v>
      </c>
      <c r="E628" s="16"/>
      <c r="F628" s="17"/>
      <c r="G628" s="445" cm="1">
        <f t="array" ref="G628">SUM(G567:G625)</f>
        <v>0</v>
      </c>
      <c r="H628" s="299" cm="1">
        <f t="array" ref="H628">AVERAGE(H567:H625)</f>
        <v>0</v>
      </c>
      <c r="I628" s="300" cm="1">
        <f t="array" ref="I628">SUM(I567:I625)</f>
        <v>0</v>
      </c>
      <c r="J628" s="301" cm="1">
        <f t="array" ref="J628">IF(OR($J$2="",$J$2=0),0,I628/$J$2)</f>
        <v>0</v>
      </c>
      <c r="K628" s="205"/>
      <c r="L628" s="192"/>
      <c r="M628" s="192"/>
      <c r="N628" s="27"/>
      <c r="O628" s="27"/>
      <c r="P628" s="27"/>
      <c r="Q628" s="27"/>
      <c r="R628" s="27"/>
      <c r="S628" s="27"/>
      <c r="T628" s="27"/>
      <c r="U628" s="27"/>
      <c r="V628" s="27"/>
      <c r="W628" s="27"/>
      <c r="X628" s="27"/>
      <c r="Y628" s="27"/>
      <c r="Z628" s="93"/>
    </row>
    <row r="629" ht="15.75" customHeight="1">
      <c r="A629" s="193"/>
      <c r="B629" s="302"/>
      <c r="C629" s="302"/>
      <c r="D629" s="303"/>
      <c r="E629" s="304"/>
      <c r="F629" s="305"/>
      <c r="G629" s="306"/>
      <c r="H629" s="307"/>
      <c r="I629" s="308"/>
      <c r="J629" s="309"/>
      <c r="K629" s="195"/>
      <c r="L629" s="192"/>
      <c r="M629" s="192"/>
      <c r="N629" s="27"/>
      <c r="O629" s="27"/>
      <c r="P629" s="27"/>
      <c r="Q629" s="27"/>
      <c r="R629" s="27"/>
      <c r="S629" s="27"/>
      <c r="T629" s="27"/>
      <c r="U629" s="27"/>
      <c r="V629" s="27"/>
      <c r="W629" s="27"/>
      <c r="X629" s="27"/>
      <c r="Y629" s="27"/>
      <c r="Z629" s="93"/>
    </row>
    <row r="630" ht="15.75" customHeight="1">
      <c r="A630" s="196"/>
      <c r="B630" t="s" s="310">
        <v>748</v>
      </c>
      <c r="C630" s="311"/>
      <c r="D630" s="312"/>
      <c r="E630" s="313"/>
      <c r="F630" s="314"/>
      <c r="G630" s="315"/>
      <c r="H630" s="316"/>
      <c r="I630" s="316"/>
      <c r="J630" s="316"/>
      <c r="K630" s="198"/>
      <c r="L630" s="192"/>
      <c r="M630" s="192"/>
      <c r="N630" s="27"/>
      <c r="O630" s="27"/>
      <c r="P630" s="27"/>
      <c r="Q630" s="27"/>
      <c r="R630" s="27"/>
      <c r="S630" s="27"/>
      <c r="T630" s="27"/>
      <c r="U630" s="27"/>
      <c r="V630" s="27"/>
      <c r="W630" s="27"/>
      <c r="X630" s="27"/>
      <c r="Y630" s="27"/>
      <c r="Z630" s="93"/>
    </row>
    <row r="631" ht="15.75" customHeight="1">
      <c r="A631" s="199"/>
      <c r="B631" s="317"/>
      <c r="C631" s="317"/>
      <c r="D631" s="318"/>
      <c r="E631" s="319"/>
      <c r="F631" s="320"/>
      <c r="G631" s="321"/>
      <c r="H631" s="322"/>
      <c r="I631" s="323"/>
      <c r="J631" s="324"/>
      <c r="K631" s="195"/>
      <c r="L631" s="192"/>
      <c r="M631" s="192"/>
      <c r="N631" s="27"/>
      <c r="O631" s="27"/>
      <c r="P631" s="27"/>
      <c r="Q631" s="27"/>
      <c r="R631" s="27"/>
      <c r="S631" s="27"/>
      <c r="T631" s="27"/>
      <c r="U631" s="27"/>
      <c r="V631" s="27"/>
      <c r="W631" s="27"/>
      <c r="X631" s="27"/>
      <c r="Y631" s="27"/>
      <c r="Z631" s="93"/>
    </row>
    <row r="632" ht="15.75" customHeight="1">
      <c r="A632" s="184"/>
      <c r="B632" t="s" s="201">
        <v>118</v>
      </c>
      <c r="C632" t="s" s="202">
        <v>119</v>
      </c>
      <c r="D632" t="s" s="202">
        <v>120</v>
      </c>
      <c r="E632" t="s" s="202">
        <v>121</v>
      </c>
      <c r="F632" t="s" s="202">
        <v>122</v>
      </c>
      <c r="G632" t="s" s="202">
        <v>123</v>
      </c>
      <c r="H632" t="s" s="202">
        <v>124</v>
      </c>
      <c r="I632" t="s" s="202">
        <v>123</v>
      </c>
      <c r="J632" t="s" s="204">
        <v>123</v>
      </c>
      <c r="K632" s="205"/>
      <c r="L632" s="192"/>
      <c r="M632" s="192"/>
      <c r="N632" s="27"/>
      <c r="O632" s="27"/>
      <c r="P632" s="27"/>
      <c r="Q632" s="27"/>
      <c r="R632" s="27"/>
      <c r="S632" s="27"/>
      <c r="T632" s="27"/>
      <c r="U632" s="27"/>
      <c r="V632" s="27"/>
      <c r="W632" s="27"/>
      <c r="X632" s="27"/>
      <c r="Y632" s="27"/>
      <c r="Z632" s="93"/>
    </row>
    <row r="633" ht="15.75" customHeight="1">
      <c r="A633" s="199"/>
      <c r="B633" s="330"/>
      <c r="C633" s="330"/>
      <c r="D633" s="331"/>
      <c r="E633" s="332"/>
      <c r="F633" s="333"/>
      <c r="G633" s="334"/>
      <c r="H633" s="335"/>
      <c r="I633" s="336"/>
      <c r="J633" s="337"/>
      <c r="K633" s="195"/>
      <c r="L633" s="192"/>
      <c r="M633" s="192"/>
      <c r="N633" s="27"/>
      <c r="O633" s="27"/>
      <c r="P633" s="27"/>
      <c r="Q633" s="27"/>
      <c r="R633" s="27"/>
      <c r="S633" s="27"/>
      <c r="T633" s="27"/>
      <c r="U633" s="27"/>
      <c r="V633" s="27"/>
      <c r="W633" s="27"/>
      <c r="X633" s="27"/>
      <c r="Y633" s="27"/>
      <c r="Z633" s="93"/>
    </row>
    <row r="634" ht="21" customHeight="1">
      <c r="A634" s="206"/>
      <c r="B634" t="s" s="15">
        <v>749</v>
      </c>
      <c r="C634" s="425"/>
      <c r="D634" s="426"/>
      <c r="E634" s="427"/>
      <c r="F634" s="428"/>
      <c r="G634" s="429"/>
      <c r="H634" s="430"/>
      <c r="I634" s="425"/>
      <c r="J634" s="431"/>
      <c r="K634" s="207"/>
      <c r="L634" s="192"/>
      <c r="M634" s="192"/>
      <c r="N634" s="27"/>
      <c r="O634" s="27"/>
      <c r="P634" s="27"/>
      <c r="Q634" s="27"/>
      <c r="R634" s="27"/>
      <c r="S634" s="27"/>
      <c r="T634" s="27"/>
      <c r="U634" s="27"/>
      <c r="V634" s="27"/>
      <c r="W634" s="27"/>
      <c r="X634" s="27"/>
      <c r="Y634" s="27"/>
      <c r="Z634" s="93"/>
    </row>
    <row r="635" ht="18" customHeight="1">
      <c r="A635" s="184"/>
      <c r="B635" t="s" s="208">
        <v>750</v>
      </c>
      <c r="C635" t="s" s="209">
        <v>751</v>
      </c>
      <c r="D635" s="210">
        <v>1</v>
      </c>
      <c r="E635" s="261">
        <v>1</v>
      </c>
      <c r="F635" s="212"/>
      <c r="G635" s="213" cm="1">
        <f t="array" ref="G635">D635*E635*F635</f>
        <v>0</v>
      </c>
      <c r="H635" s="214" cm="1">
        <f t="array" ref="H635">$H$2</f>
        <v>0</v>
      </c>
      <c r="I635" s="215" cm="1">
        <f t="array" ref="I635">G635+G635*H635%</f>
        <v>0</v>
      </c>
      <c r="J635" s="216" cm="1">
        <f t="array" ref="J635">IF(OR($J$2="",$J$2=0),0,I635/$J$2)</f>
        <v>0</v>
      </c>
      <c r="K635" s="500"/>
      <c r="L635" s="480"/>
      <c r="M635" s="480"/>
      <c r="N635" s="481"/>
      <c r="O635" s="481"/>
      <c r="P635" s="481"/>
      <c r="Q635" s="481"/>
      <c r="R635" s="481"/>
      <c r="S635" s="481"/>
      <c r="T635" s="481"/>
      <c r="U635" s="481"/>
      <c r="V635" s="481"/>
      <c r="W635" s="481"/>
      <c r="X635" s="481"/>
      <c r="Y635" s="481"/>
      <c r="Z635" s="482"/>
    </row>
    <row r="636" ht="18" customHeight="1">
      <c r="A636" s="184"/>
      <c r="B636" t="s" s="218">
        <v>752</v>
      </c>
      <c r="C636" t="s" s="219">
        <v>753</v>
      </c>
      <c r="D636" s="220">
        <v>1</v>
      </c>
      <c r="E636" s="221">
        <v>1</v>
      </c>
      <c r="F636" s="222"/>
      <c r="G636" s="223" cm="1">
        <f t="array" ref="G636">D636*E636*F636</f>
        <v>0</v>
      </c>
      <c r="H636" s="224" cm="1">
        <f t="array" ref="H636">$H$2</f>
        <v>0</v>
      </c>
      <c r="I636" s="225" cm="1">
        <f t="array" ref="I636">G636+G636*H636%</f>
        <v>0</v>
      </c>
      <c r="J636" s="226" cm="1">
        <f t="array" ref="J636">IF(OR($J$2="",$J$2=0),0,I636/$J$2)</f>
        <v>0</v>
      </c>
      <c r="K636" s="479"/>
      <c r="L636" s="480"/>
      <c r="M636" s="480"/>
      <c r="N636" s="481"/>
      <c r="O636" s="481"/>
      <c r="P636" s="481"/>
      <c r="Q636" s="481"/>
      <c r="R636" s="481"/>
      <c r="S636" s="481"/>
      <c r="T636" s="481"/>
      <c r="U636" s="481"/>
      <c r="V636" s="481"/>
      <c r="W636" s="481"/>
      <c r="X636" s="481"/>
      <c r="Y636" s="481"/>
      <c r="Z636" s="482"/>
    </row>
    <row r="637" ht="18" customHeight="1">
      <c r="A637" s="184"/>
      <c r="B637" t="s" s="218">
        <v>754</v>
      </c>
      <c r="C637" t="s" s="219">
        <v>755</v>
      </c>
      <c r="D637" s="220">
        <v>1</v>
      </c>
      <c r="E637" s="221">
        <v>1</v>
      </c>
      <c r="F637" s="222"/>
      <c r="G637" s="223" cm="1">
        <f t="array" ref="G637">D637*E637*F637</f>
        <v>0</v>
      </c>
      <c r="H637" s="224" cm="1">
        <f t="array" ref="H637">$H$2</f>
        <v>0</v>
      </c>
      <c r="I637" s="225" cm="1">
        <f t="array" ref="I637">G637+G637*H637%</f>
        <v>0</v>
      </c>
      <c r="J637" s="226" cm="1">
        <f t="array" ref="J637">IF(OR($J$2="",$J$2=0),0,I637/$J$2)</f>
        <v>0</v>
      </c>
      <c r="K637" s="479"/>
      <c r="L637" s="480"/>
      <c r="M637" s="480"/>
      <c r="N637" s="481"/>
      <c r="O637" s="481"/>
      <c r="P637" s="481"/>
      <c r="Q637" s="481"/>
      <c r="R637" s="481"/>
      <c r="S637" s="481"/>
      <c r="T637" s="481"/>
      <c r="U637" s="481"/>
      <c r="V637" s="481"/>
      <c r="W637" s="481"/>
      <c r="X637" s="481"/>
      <c r="Y637" s="481"/>
      <c r="Z637" s="482"/>
    </row>
    <row r="638" ht="18" customHeight="1">
      <c r="A638" s="184"/>
      <c r="B638" t="s" s="218">
        <v>756</v>
      </c>
      <c r="C638" t="s" s="219">
        <v>757</v>
      </c>
      <c r="D638" s="220">
        <v>1</v>
      </c>
      <c r="E638" s="221">
        <v>1</v>
      </c>
      <c r="F638" s="222"/>
      <c r="G638" s="223" cm="1">
        <f t="array" ref="G638">D638*E638*F638</f>
        <v>0</v>
      </c>
      <c r="H638" s="224" cm="1">
        <f t="array" ref="H638">$H$2</f>
        <v>0</v>
      </c>
      <c r="I638" s="225" cm="1">
        <f t="array" ref="I638">G638+G638*H638%</f>
        <v>0</v>
      </c>
      <c r="J638" s="226" cm="1">
        <f t="array" ref="J638">IF(OR($J$2="",$J$2=0),0,I638/$J$2)</f>
        <v>0</v>
      </c>
      <c r="K638" s="479"/>
      <c r="L638" s="480"/>
      <c r="M638" s="480"/>
      <c r="N638" s="481"/>
      <c r="O638" s="481"/>
      <c r="P638" s="481"/>
      <c r="Q638" s="481"/>
      <c r="R638" s="481"/>
      <c r="S638" s="481"/>
      <c r="T638" s="481"/>
      <c r="U638" s="481"/>
      <c r="V638" s="481"/>
      <c r="W638" s="481"/>
      <c r="X638" s="481"/>
      <c r="Y638" s="481"/>
      <c r="Z638" s="482"/>
    </row>
    <row r="639" ht="18" customHeight="1">
      <c r="A639" s="184"/>
      <c r="B639" t="s" s="218">
        <v>758</v>
      </c>
      <c r="C639" t="s" s="219">
        <v>759</v>
      </c>
      <c r="D639" s="220">
        <v>1</v>
      </c>
      <c r="E639" s="221">
        <v>1</v>
      </c>
      <c r="F639" s="222"/>
      <c r="G639" s="223" cm="1">
        <f t="array" ref="G639">D639*E639*F639</f>
        <v>0</v>
      </c>
      <c r="H639" s="224" cm="1">
        <f t="array" ref="H639">$H$2</f>
        <v>0</v>
      </c>
      <c r="I639" s="225" cm="1">
        <f t="array" ref="I639">G639+G639*H639%</f>
        <v>0</v>
      </c>
      <c r="J639" s="226" cm="1">
        <f t="array" ref="J639">IF(OR($J$2="",$J$2=0),0,I639/$J$2)</f>
        <v>0</v>
      </c>
      <c r="K639" s="479"/>
      <c r="L639" s="480"/>
      <c r="M639" s="480"/>
      <c r="N639" s="481"/>
      <c r="O639" s="481"/>
      <c r="P639" s="481"/>
      <c r="Q639" s="481"/>
      <c r="R639" s="481"/>
      <c r="S639" s="481"/>
      <c r="T639" s="481"/>
      <c r="U639" s="481"/>
      <c r="V639" s="481"/>
      <c r="W639" s="481"/>
      <c r="X639" s="481"/>
      <c r="Y639" s="481"/>
      <c r="Z639" s="482"/>
    </row>
    <row r="640" ht="18" customHeight="1">
      <c r="A640" s="184"/>
      <c r="B640" t="s" s="218">
        <v>136</v>
      </c>
      <c r="C640" t="s" s="219">
        <v>136</v>
      </c>
      <c r="D640" s="220" cm="1">
        <f t="array" ref="D640">$F$2</f>
        <v>0</v>
      </c>
      <c r="E640" s="221">
        <v>1</v>
      </c>
      <c r="F640" s="222"/>
      <c r="G640" s="223" cm="1">
        <f t="array" ref="G640">D640*E640*F640</f>
        <v>0</v>
      </c>
      <c r="H640" s="224" cm="1">
        <f t="array" ref="H640">$H$2</f>
        <v>0</v>
      </c>
      <c r="I640" s="225" cm="1">
        <f t="array" ref="I640">G640+G640*H640%</f>
        <v>0</v>
      </c>
      <c r="J640" s="226" cm="1">
        <f t="array" ref="J640">IF(OR($J$2="",$J$2=0),0,I640/$J$2)</f>
        <v>0</v>
      </c>
      <c r="K640" s="479"/>
      <c r="L640" s="480"/>
      <c r="M640" s="480"/>
      <c r="N640" s="481"/>
      <c r="O640" s="481"/>
      <c r="P640" s="481"/>
      <c r="Q640" s="481"/>
      <c r="R640" s="481"/>
      <c r="S640" s="481"/>
      <c r="T640" s="481"/>
      <c r="U640" s="481"/>
      <c r="V640" s="481"/>
      <c r="W640" s="481"/>
      <c r="X640" s="481"/>
      <c r="Y640" s="481"/>
      <c r="Z640" s="482"/>
    </row>
    <row r="641" ht="18" customHeight="1">
      <c r="A641" s="184"/>
      <c r="B641" t="s" s="218">
        <v>760</v>
      </c>
      <c r="C641" t="s" s="219">
        <v>761</v>
      </c>
      <c r="D641" s="220">
        <v>1</v>
      </c>
      <c r="E641" s="221">
        <v>1</v>
      </c>
      <c r="F641" s="222"/>
      <c r="G641" s="223" cm="1">
        <f t="array" ref="G641">D641*E641*F641</f>
        <v>0</v>
      </c>
      <c r="H641" s="224" cm="1">
        <f t="array" ref="H641">$H$2</f>
        <v>0</v>
      </c>
      <c r="I641" s="225" cm="1">
        <f t="array" ref="I641">G641+G641*H641%</f>
        <v>0</v>
      </c>
      <c r="J641" s="226" cm="1">
        <f t="array" ref="J641">IF(OR($J$2="",$J$2=0),0,I641/$J$2)</f>
        <v>0</v>
      </c>
      <c r="K641" s="479"/>
      <c r="L641" s="480"/>
      <c r="M641" s="480"/>
      <c r="N641" s="481"/>
      <c r="O641" s="481"/>
      <c r="P641" s="481"/>
      <c r="Q641" s="481"/>
      <c r="R641" s="481"/>
      <c r="S641" s="481"/>
      <c r="T641" s="481"/>
      <c r="U641" s="481"/>
      <c r="V641" s="481"/>
      <c r="W641" s="481"/>
      <c r="X641" s="481"/>
      <c r="Y641" s="481"/>
      <c r="Z641" s="482"/>
    </row>
    <row r="642" ht="18" customHeight="1">
      <c r="A642" s="184"/>
      <c r="B642" t="s" s="218">
        <v>136</v>
      </c>
      <c r="C642" t="s" s="219">
        <v>136</v>
      </c>
      <c r="D642" s="220" cm="1">
        <f t="array" ref="D642">$F$2</f>
        <v>0</v>
      </c>
      <c r="E642" s="221">
        <v>1</v>
      </c>
      <c r="F642" s="222"/>
      <c r="G642" s="223" cm="1">
        <f t="array" ref="G642">D642*E642*F642</f>
        <v>0</v>
      </c>
      <c r="H642" s="224" cm="1">
        <f t="array" ref="H642">$H$2</f>
        <v>0</v>
      </c>
      <c r="I642" s="225" cm="1">
        <f t="array" ref="I642">G642+G642*H642%</f>
        <v>0</v>
      </c>
      <c r="J642" s="226" cm="1">
        <f t="array" ref="J642">IF(OR($J$2="",$J$2=0),0,I642/$J$2)</f>
        <v>0</v>
      </c>
      <c r="K642" s="479"/>
      <c r="L642" s="480"/>
      <c r="M642" s="480"/>
      <c r="N642" s="481"/>
      <c r="O642" s="481"/>
      <c r="P642" s="481"/>
      <c r="Q642" s="481"/>
      <c r="R642" s="481"/>
      <c r="S642" s="481"/>
      <c r="T642" s="481"/>
      <c r="U642" s="481"/>
      <c r="V642" s="481"/>
      <c r="W642" s="481"/>
      <c r="X642" s="481"/>
      <c r="Y642" s="481"/>
      <c r="Z642" s="482"/>
    </row>
    <row r="643" ht="18" customHeight="1">
      <c r="A643" s="184"/>
      <c r="B643" t="s" s="227">
        <v>762</v>
      </c>
      <c r="C643" t="s" s="228">
        <v>763</v>
      </c>
      <c r="D643" s="229">
        <v>1</v>
      </c>
      <c r="E643" s="230">
        <v>1</v>
      </c>
      <c r="F643" s="231"/>
      <c r="G643" s="232" cm="1">
        <f t="array" ref="G643">D643*E643*F643</f>
        <v>0</v>
      </c>
      <c r="H643" s="233" cm="1">
        <f t="array" ref="H643">$H$2</f>
        <v>0</v>
      </c>
      <c r="I643" s="234" cm="1">
        <f t="array" ref="I643">G643+G643*H643%</f>
        <v>0</v>
      </c>
      <c r="J643" s="235" cm="1">
        <f t="array" ref="J643">IF(OR($J$2="",$J$2=0),0,I643/$J$2)</f>
        <v>0</v>
      </c>
      <c r="K643" s="479"/>
      <c r="L643" s="480"/>
      <c r="M643" s="480"/>
      <c r="N643" s="481"/>
      <c r="O643" s="481"/>
      <c r="P643" s="481"/>
      <c r="Q643" s="481"/>
      <c r="R643" s="481"/>
      <c r="S643" s="481"/>
      <c r="T643" s="481"/>
      <c r="U643" s="481"/>
      <c r="V643" s="481"/>
      <c r="W643" s="481"/>
      <c r="X643" s="481"/>
      <c r="Y643" s="481"/>
      <c r="Z643" s="482"/>
    </row>
    <row r="644" ht="8" customHeight="1">
      <c r="A644" s="184"/>
      <c r="B644" s="483"/>
      <c r="C644" s="484"/>
      <c r="D644" s="437"/>
      <c r="E644" s="437"/>
      <c r="F644" s="485"/>
      <c r="G644" s="486"/>
      <c r="H644" s="241"/>
      <c r="I644" s="242"/>
      <c r="J644" s="243"/>
      <c r="K644" s="479"/>
      <c r="L644" s="480"/>
      <c r="M644" s="480"/>
      <c r="N644" s="481"/>
      <c r="O644" s="481"/>
      <c r="P644" s="481"/>
      <c r="Q644" s="481"/>
      <c r="R644" s="481"/>
      <c r="S644" s="481"/>
      <c r="T644" s="481"/>
      <c r="U644" s="481"/>
      <c r="V644" s="481"/>
      <c r="W644" s="481"/>
      <c r="X644" s="481"/>
      <c r="Y644" s="481"/>
      <c r="Z644" s="482"/>
    </row>
    <row r="645" ht="15.75" customHeight="1">
      <c r="A645" s="193"/>
      <c r="B645" s="244"/>
      <c r="C645" s="245"/>
      <c r="D645" s="505"/>
      <c r="E645" s="440"/>
      <c r="F645" s="441"/>
      <c r="G645" s="249"/>
      <c r="H645" s="250"/>
      <c r="I645" s="251"/>
      <c r="J645" s="252"/>
      <c r="K645" s="195"/>
      <c r="L645" s="192"/>
      <c r="M645" s="192"/>
      <c r="N645" s="27"/>
      <c r="O645" s="27"/>
      <c r="P645" s="27"/>
      <c r="Q645" s="27"/>
      <c r="R645" s="27"/>
      <c r="S645" s="27"/>
      <c r="T645" s="27"/>
      <c r="U645" s="27"/>
      <c r="V645" s="27"/>
      <c r="W645" s="27"/>
      <c r="X645" s="27"/>
      <c r="Y645" s="27"/>
      <c r="Z645" s="93"/>
    </row>
    <row r="646" ht="21" customHeight="1">
      <c r="A646" s="206"/>
      <c r="B646" t="s" s="15">
        <v>764</v>
      </c>
      <c r="C646" s="425"/>
      <c r="D646" s="442"/>
      <c r="E646" s="443"/>
      <c r="F646" s="444"/>
      <c r="G646" s="429"/>
      <c r="H646" s="430"/>
      <c r="I646" s="425"/>
      <c r="J646" s="431"/>
      <c r="K646" s="207"/>
      <c r="L646" s="192"/>
      <c r="M646" s="192"/>
      <c r="N646" s="27"/>
      <c r="O646" s="27"/>
      <c r="P646" s="27"/>
      <c r="Q646" s="27"/>
      <c r="R646" s="27"/>
      <c r="S646" s="27"/>
      <c r="T646" s="27"/>
      <c r="U646" s="27"/>
      <c r="V646" s="27"/>
      <c r="W646" s="27"/>
      <c r="X646" s="27"/>
      <c r="Y646" s="27"/>
      <c r="Z646" s="93"/>
    </row>
    <row r="647" ht="18" customHeight="1">
      <c r="A647" s="184"/>
      <c r="B647" t="s" s="460">
        <v>765</v>
      </c>
      <c r="C647" t="s" s="461">
        <v>766</v>
      </c>
      <c r="D647" s="506"/>
      <c r="E647" s="507"/>
      <c r="F647" s="508"/>
      <c r="G647" s="499"/>
      <c r="H647" s="466"/>
      <c r="I647" s="467"/>
      <c r="J647" s="468"/>
      <c r="K647" s="479"/>
      <c r="L647" s="480"/>
      <c r="M647" s="480"/>
      <c r="N647" s="481"/>
      <c r="O647" s="481"/>
      <c r="P647" s="481"/>
      <c r="Q647" s="481"/>
      <c r="R647" s="481"/>
      <c r="S647" s="481"/>
      <c r="T647" s="481"/>
      <c r="U647" s="481"/>
      <c r="V647" s="481"/>
      <c r="W647" s="481"/>
      <c r="X647" s="481"/>
      <c r="Y647" s="481"/>
      <c r="Z647" s="482"/>
    </row>
    <row r="648" ht="18" customHeight="1">
      <c r="A648" s="184"/>
      <c r="B648" t="s" s="218">
        <v>767</v>
      </c>
      <c r="C648" t="s" s="219">
        <v>768</v>
      </c>
      <c r="D648" s="220">
        <v>1</v>
      </c>
      <c r="E648" s="221">
        <v>1</v>
      </c>
      <c r="F648" s="222"/>
      <c r="G648" s="223" cm="1">
        <f t="array" ref="G648">D648*E648*F648</f>
        <v>0</v>
      </c>
      <c r="H648" s="224" cm="1">
        <f t="array" ref="H648">$H$2</f>
        <v>0</v>
      </c>
      <c r="I648" s="225" cm="1">
        <f t="array" ref="I648">G648+G648*H648%</f>
        <v>0</v>
      </c>
      <c r="J648" s="226" cm="1">
        <f t="array" ref="J648">IF(OR($J$2="",$J$2=0),0,I648/$J$2)</f>
        <v>0</v>
      </c>
      <c r="K648" s="479"/>
      <c r="L648" s="480"/>
      <c r="M648" s="480"/>
      <c r="N648" s="481"/>
      <c r="O648" s="481"/>
      <c r="P648" s="481"/>
      <c r="Q648" s="481"/>
      <c r="R648" s="481"/>
      <c r="S648" s="481"/>
      <c r="T648" s="481"/>
      <c r="U648" s="481"/>
      <c r="V648" s="481"/>
      <c r="W648" s="481"/>
      <c r="X648" s="481"/>
      <c r="Y648" s="481"/>
      <c r="Z648" s="482"/>
    </row>
    <row r="649" ht="18" customHeight="1">
      <c r="A649" s="184"/>
      <c r="B649" t="s" s="218">
        <v>769</v>
      </c>
      <c r="C649" t="s" s="219">
        <v>770</v>
      </c>
      <c r="D649" s="220">
        <v>1</v>
      </c>
      <c r="E649" s="221">
        <v>1</v>
      </c>
      <c r="F649" s="222"/>
      <c r="G649" s="223" cm="1">
        <f t="array" ref="G649">D649*E649*F649</f>
        <v>0</v>
      </c>
      <c r="H649" s="224" cm="1">
        <f t="array" ref="H649">$H$2</f>
        <v>0</v>
      </c>
      <c r="I649" s="225" cm="1">
        <f t="array" ref="I649">G649+G649*H649%</f>
        <v>0</v>
      </c>
      <c r="J649" s="226" cm="1">
        <f t="array" ref="J649">IF(OR($J$2="",$J$2=0),0,I649/$J$2)</f>
        <v>0</v>
      </c>
      <c r="K649" s="479"/>
      <c r="L649" s="480"/>
      <c r="M649" s="480"/>
      <c r="N649" s="481"/>
      <c r="O649" s="481"/>
      <c r="P649" s="481"/>
      <c r="Q649" s="481"/>
      <c r="R649" s="481"/>
      <c r="S649" s="481"/>
      <c r="T649" s="481"/>
      <c r="U649" s="481"/>
      <c r="V649" s="481"/>
      <c r="W649" s="481"/>
      <c r="X649" s="481"/>
      <c r="Y649" s="481"/>
      <c r="Z649" s="482"/>
    </row>
    <row r="650" ht="18" customHeight="1">
      <c r="A650" s="184"/>
      <c r="B650" t="s" s="218">
        <v>771</v>
      </c>
      <c r="C650" t="s" s="219">
        <v>772</v>
      </c>
      <c r="D650" s="220">
        <v>1</v>
      </c>
      <c r="E650" s="221">
        <v>1</v>
      </c>
      <c r="F650" s="222"/>
      <c r="G650" s="223" cm="1">
        <f t="array" ref="G650">D650*E650*F650</f>
        <v>0</v>
      </c>
      <c r="H650" s="224" cm="1">
        <f t="array" ref="H650">$H$2</f>
        <v>0</v>
      </c>
      <c r="I650" s="225" cm="1">
        <f t="array" ref="I650">G650+G650*H650%</f>
        <v>0</v>
      </c>
      <c r="J650" s="226" cm="1">
        <f t="array" ref="J650">IF(OR($J$2="",$J$2=0),0,I650/$J$2)</f>
        <v>0</v>
      </c>
      <c r="K650" s="479"/>
      <c r="L650" s="480"/>
      <c r="M650" s="480"/>
      <c r="N650" s="481"/>
      <c r="O650" s="481"/>
      <c r="P650" s="481"/>
      <c r="Q650" s="481"/>
      <c r="R650" s="481"/>
      <c r="S650" s="481"/>
      <c r="T650" s="481"/>
      <c r="U650" s="481"/>
      <c r="V650" s="481"/>
      <c r="W650" s="481"/>
      <c r="X650" s="481"/>
      <c r="Y650" s="481"/>
      <c r="Z650" s="482"/>
    </row>
    <row r="651" ht="18" customHeight="1">
      <c r="A651" s="184"/>
      <c r="B651" t="s" s="218">
        <v>773</v>
      </c>
      <c r="C651" t="s" s="219">
        <v>774</v>
      </c>
      <c r="D651" s="220">
        <v>1</v>
      </c>
      <c r="E651" s="221">
        <v>1</v>
      </c>
      <c r="F651" s="222"/>
      <c r="G651" s="223" cm="1">
        <f t="array" ref="G651">D651*E651*F651</f>
        <v>0</v>
      </c>
      <c r="H651" s="224" cm="1">
        <f t="array" ref="H651">$H$2</f>
        <v>0</v>
      </c>
      <c r="I651" s="225" cm="1">
        <f t="array" ref="I651">G651+G651*H651%</f>
        <v>0</v>
      </c>
      <c r="J651" s="226" cm="1">
        <f t="array" ref="J651">IF(OR($J$2="",$J$2=0),0,I651/$J$2)</f>
        <v>0</v>
      </c>
      <c r="K651" s="479"/>
      <c r="L651" s="480"/>
      <c r="M651" s="480"/>
      <c r="N651" s="481"/>
      <c r="O651" s="481"/>
      <c r="P651" s="481"/>
      <c r="Q651" s="481"/>
      <c r="R651" s="481"/>
      <c r="S651" s="481"/>
      <c r="T651" s="481"/>
      <c r="U651" s="481"/>
      <c r="V651" s="481"/>
      <c r="W651" s="481"/>
      <c r="X651" s="481"/>
      <c r="Y651" s="481"/>
      <c r="Z651" s="482"/>
    </row>
    <row r="652" ht="18" customHeight="1">
      <c r="A652" s="184"/>
      <c r="B652" t="s" s="218">
        <v>775</v>
      </c>
      <c r="C652" t="s" s="219">
        <v>776</v>
      </c>
      <c r="D652" s="220">
        <v>1</v>
      </c>
      <c r="E652" s="221">
        <v>1</v>
      </c>
      <c r="F652" s="222"/>
      <c r="G652" s="223" cm="1">
        <f t="array" ref="G652">D652*E652*F652</f>
        <v>0</v>
      </c>
      <c r="H652" s="224" cm="1">
        <f t="array" ref="H652">$H$2</f>
        <v>0</v>
      </c>
      <c r="I652" s="225" cm="1">
        <f t="array" ref="I652">G652+G652*H652%</f>
        <v>0</v>
      </c>
      <c r="J652" s="226" cm="1">
        <f t="array" ref="J652">IF(OR($J$2="",$J$2=0),0,I652/$J$2)</f>
        <v>0</v>
      </c>
      <c r="K652" s="479"/>
      <c r="L652" s="480"/>
      <c r="M652" s="480"/>
      <c r="N652" s="481"/>
      <c r="O652" s="481"/>
      <c r="P652" s="481"/>
      <c r="Q652" s="481"/>
      <c r="R652" s="481"/>
      <c r="S652" s="481"/>
      <c r="T652" s="481"/>
      <c r="U652" s="481"/>
      <c r="V652" s="481"/>
      <c r="W652" s="481"/>
      <c r="X652" s="481"/>
      <c r="Y652" s="481"/>
      <c r="Z652" s="482"/>
    </row>
    <row r="653" ht="18" customHeight="1">
      <c r="A653" s="184"/>
      <c r="B653" t="s" s="347">
        <v>777</v>
      </c>
      <c r="C653" t="s" s="348">
        <v>778</v>
      </c>
      <c r="D653" s="356"/>
      <c r="E653" s="357"/>
      <c r="F653" s="358"/>
      <c r="G653" s="352"/>
      <c r="H653" s="353"/>
      <c r="I653" s="354"/>
      <c r="J653" s="355"/>
      <c r="K653" s="479"/>
      <c r="L653" s="480"/>
      <c r="M653" s="480"/>
      <c r="N653" s="481"/>
      <c r="O653" s="481"/>
      <c r="P653" s="481"/>
      <c r="Q653" s="481"/>
      <c r="R653" s="481"/>
      <c r="S653" s="481"/>
      <c r="T653" s="481"/>
      <c r="U653" s="481"/>
      <c r="V653" s="481"/>
      <c r="W653" s="481"/>
      <c r="X653" s="481"/>
      <c r="Y653" s="481"/>
      <c r="Z653" s="482"/>
    </row>
    <row r="654" ht="18" customHeight="1">
      <c r="A654" s="184"/>
      <c r="B654" t="s" s="218">
        <v>779</v>
      </c>
      <c r="C654" t="s" s="219">
        <v>780</v>
      </c>
      <c r="D654" s="220">
        <v>1</v>
      </c>
      <c r="E654" s="221">
        <v>1</v>
      </c>
      <c r="F654" s="222"/>
      <c r="G654" s="223" cm="1">
        <f t="array" ref="G654">D654*E654*F654</f>
        <v>0</v>
      </c>
      <c r="H654" s="224" cm="1">
        <f t="array" ref="H654">$H$2</f>
        <v>0</v>
      </c>
      <c r="I654" s="225" cm="1">
        <f t="array" ref="I654">G654+G654*H654%</f>
        <v>0</v>
      </c>
      <c r="J654" s="226" cm="1">
        <f t="array" ref="J654">IF(OR($J$2="",$J$2=0),0,I654/$J$2)</f>
        <v>0</v>
      </c>
      <c r="K654" s="479"/>
      <c r="L654" s="480"/>
      <c r="M654" s="480"/>
      <c r="N654" s="481"/>
      <c r="O654" s="481"/>
      <c r="P654" s="481"/>
      <c r="Q654" s="481"/>
      <c r="R654" s="481"/>
      <c r="S654" s="481"/>
      <c r="T654" s="481"/>
      <c r="U654" s="481"/>
      <c r="V654" s="481"/>
      <c r="W654" s="481"/>
      <c r="X654" s="481"/>
      <c r="Y654" s="481"/>
      <c r="Z654" s="482"/>
    </row>
    <row r="655" ht="18" customHeight="1">
      <c r="A655" s="184"/>
      <c r="B655" t="s" s="218">
        <v>781</v>
      </c>
      <c r="C655" t="s" s="219">
        <v>782</v>
      </c>
      <c r="D655" s="220">
        <v>1</v>
      </c>
      <c r="E655" s="221">
        <v>1</v>
      </c>
      <c r="F655" s="222"/>
      <c r="G655" s="223" cm="1">
        <f t="array" ref="G655">D655*E655*F655</f>
        <v>0</v>
      </c>
      <c r="H655" s="224" cm="1">
        <f t="array" ref="H655">$H$2</f>
        <v>0</v>
      </c>
      <c r="I655" s="225" cm="1">
        <f t="array" ref="I655">G655+G655*H655%</f>
        <v>0</v>
      </c>
      <c r="J655" s="226" cm="1">
        <f t="array" ref="J655">IF(OR($J$2="",$J$2=0),0,I655/$J$2)</f>
        <v>0</v>
      </c>
      <c r="K655" s="479"/>
      <c r="L655" s="480"/>
      <c r="M655" s="480"/>
      <c r="N655" s="481"/>
      <c r="O655" s="481"/>
      <c r="P655" s="481"/>
      <c r="Q655" s="481"/>
      <c r="R655" s="481"/>
      <c r="S655" s="481"/>
      <c r="T655" s="481"/>
      <c r="U655" s="481"/>
      <c r="V655" s="481"/>
      <c r="W655" s="481"/>
      <c r="X655" s="481"/>
      <c r="Y655" s="481"/>
      <c r="Z655" s="482"/>
    </row>
    <row r="656" ht="18" customHeight="1">
      <c r="A656" s="184"/>
      <c r="B656" t="s" s="218">
        <v>783</v>
      </c>
      <c r="C656" t="s" s="219">
        <v>784</v>
      </c>
      <c r="D656" s="220">
        <v>1</v>
      </c>
      <c r="E656" s="221">
        <v>1</v>
      </c>
      <c r="F656" s="222"/>
      <c r="G656" s="223" cm="1">
        <f t="array" ref="G656">D656*E656*F656</f>
        <v>0</v>
      </c>
      <c r="H656" s="224" cm="1">
        <f t="array" ref="H656">$H$2</f>
        <v>0</v>
      </c>
      <c r="I656" s="225" cm="1">
        <f t="array" ref="I656">G656+G656*H656%</f>
        <v>0</v>
      </c>
      <c r="J656" s="226" cm="1">
        <f t="array" ref="J656">IF(OR($J$2="",$J$2=0),0,I656/$J$2)</f>
        <v>0</v>
      </c>
      <c r="K656" s="479"/>
      <c r="L656" s="480"/>
      <c r="M656" s="480"/>
      <c r="N656" s="481"/>
      <c r="O656" s="481"/>
      <c r="P656" s="481"/>
      <c r="Q656" s="481"/>
      <c r="R656" s="481"/>
      <c r="S656" s="481"/>
      <c r="T656" s="481"/>
      <c r="U656" s="481"/>
      <c r="V656" s="481"/>
      <c r="W656" s="481"/>
      <c r="X656" s="481"/>
      <c r="Y656" s="481"/>
      <c r="Z656" s="482"/>
    </row>
    <row r="657" ht="18" customHeight="1">
      <c r="A657" s="184"/>
      <c r="B657" t="s" s="218">
        <v>785</v>
      </c>
      <c r="C657" t="s" s="219">
        <v>786</v>
      </c>
      <c r="D657" s="220">
        <v>1</v>
      </c>
      <c r="E657" s="221">
        <v>1</v>
      </c>
      <c r="F657" s="222"/>
      <c r="G657" s="223" cm="1">
        <f t="array" ref="G657">D657*E657*F657</f>
        <v>0</v>
      </c>
      <c r="H657" s="224" cm="1">
        <f t="array" ref="H657">$H$2</f>
        <v>0</v>
      </c>
      <c r="I657" s="225" cm="1">
        <f t="array" ref="I657">G657+G657*H657%</f>
        <v>0</v>
      </c>
      <c r="J657" s="226" cm="1">
        <f t="array" ref="J657">IF(OR($J$2="",$J$2=0),0,I657/$J$2)</f>
        <v>0</v>
      </c>
      <c r="K657" s="479"/>
      <c r="L657" s="480"/>
      <c r="M657" s="480"/>
      <c r="N657" s="481"/>
      <c r="O657" s="481"/>
      <c r="P657" s="481"/>
      <c r="Q657" s="481"/>
      <c r="R657" s="481"/>
      <c r="S657" s="481"/>
      <c r="T657" s="481"/>
      <c r="U657" s="481"/>
      <c r="V657" s="481"/>
      <c r="W657" s="481"/>
      <c r="X657" s="481"/>
      <c r="Y657" s="481"/>
      <c r="Z657" s="482"/>
    </row>
    <row r="658" ht="18" customHeight="1">
      <c r="A658" s="184"/>
      <c r="B658" t="s" s="218">
        <v>787</v>
      </c>
      <c r="C658" t="s" s="219">
        <v>788</v>
      </c>
      <c r="D658" s="220">
        <v>1</v>
      </c>
      <c r="E658" s="221">
        <v>1</v>
      </c>
      <c r="F658" s="222"/>
      <c r="G658" s="223" cm="1">
        <f t="array" ref="G658">D658*E658*F658</f>
        <v>0</v>
      </c>
      <c r="H658" s="224" cm="1">
        <f t="array" ref="H658">$H$2</f>
        <v>0</v>
      </c>
      <c r="I658" s="225" cm="1">
        <f t="array" ref="I658">G658+G658*H658%</f>
        <v>0</v>
      </c>
      <c r="J658" s="226" cm="1">
        <f t="array" ref="J658">IF(OR($J$2="",$J$2=0),0,I658/$J$2)</f>
        <v>0</v>
      </c>
      <c r="K658" s="479"/>
      <c r="L658" s="480"/>
      <c r="M658" s="480"/>
      <c r="N658" s="481"/>
      <c r="O658" s="481"/>
      <c r="P658" s="481"/>
      <c r="Q658" s="481"/>
      <c r="R658" s="481"/>
      <c r="S658" s="481"/>
      <c r="T658" s="481"/>
      <c r="U658" s="481"/>
      <c r="V658" s="481"/>
      <c r="W658" s="481"/>
      <c r="X658" s="481"/>
      <c r="Y658" s="481"/>
      <c r="Z658" s="482"/>
    </row>
    <row r="659" ht="18" customHeight="1">
      <c r="A659" s="184"/>
      <c r="B659" t="s" s="218">
        <v>789</v>
      </c>
      <c r="C659" t="s" s="219">
        <v>790</v>
      </c>
      <c r="D659" s="220">
        <v>1</v>
      </c>
      <c r="E659" s="221">
        <v>1</v>
      </c>
      <c r="F659" s="222"/>
      <c r="G659" s="223" cm="1">
        <f t="array" ref="G659">D659*E659*F659</f>
        <v>0</v>
      </c>
      <c r="H659" s="224" cm="1">
        <f t="array" ref="H659">$H$2</f>
        <v>0</v>
      </c>
      <c r="I659" s="225" cm="1">
        <f t="array" ref="I659">G659+G659*H659%</f>
        <v>0</v>
      </c>
      <c r="J659" s="226" cm="1">
        <f t="array" ref="J659">IF(OR($J$2="",$J$2=0),0,I659/$J$2)</f>
        <v>0</v>
      </c>
      <c r="K659" s="479"/>
      <c r="L659" s="480"/>
      <c r="M659" s="480"/>
      <c r="N659" s="481"/>
      <c r="O659" s="481"/>
      <c r="P659" s="481"/>
      <c r="Q659" s="481"/>
      <c r="R659" s="481"/>
      <c r="S659" s="481"/>
      <c r="T659" s="481"/>
      <c r="U659" s="481"/>
      <c r="V659" s="481"/>
      <c r="W659" s="481"/>
      <c r="X659" s="481"/>
      <c r="Y659" s="481"/>
      <c r="Z659" s="482"/>
    </row>
    <row r="660" ht="18" customHeight="1">
      <c r="A660" s="184"/>
      <c r="B660" t="s" s="347">
        <v>791</v>
      </c>
      <c r="C660" t="s" s="348">
        <v>792</v>
      </c>
      <c r="D660" s="356"/>
      <c r="E660" s="357"/>
      <c r="F660" s="358"/>
      <c r="G660" s="352"/>
      <c r="H660" s="353"/>
      <c r="I660" s="354"/>
      <c r="J660" s="355"/>
      <c r="K660" s="479"/>
      <c r="L660" s="480"/>
      <c r="M660" s="480"/>
      <c r="N660" s="481"/>
      <c r="O660" s="481"/>
      <c r="P660" s="481"/>
      <c r="Q660" s="481"/>
      <c r="R660" s="481"/>
      <c r="S660" s="481"/>
      <c r="T660" s="481"/>
      <c r="U660" s="481"/>
      <c r="V660" s="481"/>
      <c r="W660" s="481"/>
      <c r="X660" s="481"/>
      <c r="Y660" s="481"/>
      <c r="Z660" s="482"/>
    </row>
    <row r="661" ht="18" customHeight="1">
      <c r="A661" s="184"/>
      <c r="B661" t="s" s="218">
        <v>793</v>
      </c>
      <c r="C661" t="s" s="219">
        <v>794</v>
      </c>
      <c r="D661" s="220">
        <v>1</v>
      </c>
      <c r="E661" s="221">
        <v>1</v>
      </c>
      <c r="F661" s="222"/>
      <c r="G661" s="223" cm="1">
        <f t="array" ref="G661">D661*E661*F661</f>
        <v>0</v>
      </c>
      <c r="H661" s="224" cm="1">
        <f t="array" ref="H661">$H$2</f>
        <v>0</v>
      </c>
      <c r="I661" s="225" cm="1">
        <f t="array" ref="I661">G661+G661*H661%</f>
        <v>0</v>
      </c>
      <c r="J661" s="226" cm="1">
        <f t="array" ref="J661">IF(OR($J$2="",$J$2=0),0,I661/$J$2)</f>
        <v>0</v>
      </c>
      <c r="K661" s="479"/>
      <c r="L661" s="480"/>
      <c r="M661" s="480"/>
      <c r="N661" s="481"/>
      <c r="O661" s="481"/>
      <c r="P661" s="481"/>
      <c r="Q661" s="481"/>
      <c r="R661" s="481"/>
      <c r="S661" s="481"/>
      <c r="T661" s="481"/>
      <c r="U661" s="481"/>
      <c r="V661" s="481"/>
      <c r="W661" s="481"/>
      <c r="X661" s="481"/>
      <c r="Y661" s="481"/>
      <c r="Z661" s="482"/>
    </row>
    <row r="662" ht="18" customHeight="1">
      <c r="A662" s="184"/>
      <c r="B662" t="s" s="218">
        <v>795</v>
      </c>
      <c r="C662" t="s" s="219">
        <v>796</v>
      </c>
      <c r="D662" s="220">
        <v>1</v>
      </c>
      <c r="E662" s="221">
        <v>1</v>
      </c>
      <c r="F662" s="222"/>
      <c r="G662" s="223" cm="1">
        <f t="array" ref="G662">D662*E662*F662</f>
        <v>0</v>
      </c>
      <c r="H662" s="224" cm="1">
        <f t="array" ref="H662">$H$2</f>
        <v>0</v>
      </c>
      <c r="I662" s="225" cm="1">
        <f t="array" ref="I662">G662+G662*H662%</f>
        <v>0</v>
      </c>
      <c r="J662" s="226" cm="1">
        <f t="array" ref="J662">IF(OR($J$2="",$J$2=0),0,I662/$J$2)</f>
        <v>0</v>
      </c>
      <c r="K662" s="479"/>
      <c r="L662" s="480"/>
      <c r="M662" s="480"/>
      <c r="N662" s="481"/>
      <c r="O662" s="481"/>
      <c r="P662" s="481"/>
      <c r="Q662" s="481"/>
      <c r="R662" s="481"/>
      <c r="S662" s="481"/>
      <c r="T662" s="481"/>
      <c r="U662" s="481"/>
      <c r="V662" s="481"/>
      <c r="W662" s="481"/>
      <c r="X662" s="481"/>
      <c r="Y662" s="481"/>
      <c r="Z662" s="482"/>
    </row>
    <row r="663" ht="18" customHeight="1">
      <c r="A663" s="184"/>
      <c r="B663" t="s" s="218">
        <v>797</v>
      </c>
      <c r="C663" t="s" s="219">
        <v>798</v>
      </c>
      <c r="D663" s="220">
        <v>1</v>
      </c>
      <c r="E663" s="221">
        <v>1</v>
      </c>
      <c r="F663" s="222"/>
      <c r="G663" s="223" cm="1">
        <f t="array" ref="G663">D663*E663*F663</f>
        <v>0</v>
      </c>
      <c r="H663" s="224" cm="1">
        <f t="array" ref="H663">$H$2</f>
        <v>0</v>
      </c>
      <c r="I663" s="225" cm="1">
        <f t="array" ref="I663">G663+G663*H663%</f>
        <v>0</v>
      </c>
      <c r="J663" s="226" cm="1">
        <f t="array" ref="J663">IF(OR($J$2="",$J$2=0),0,I663/$J$2)</f>
        <v>0</v>
      </c>
      <c r="K663" s="479"/>
      <c r="L663" s="480"/>
      <c r="M663" s="480"/>
      <c r="N663" s="481"/>
      <c r="O663" s="481"/>
      <c r="P663" s="481"/>
      <c r="Q663" s="481"/>
      <c r="R663" s="481"/>
      <c r="S663" s="481"/>
      <c r="T663" s="481"/>
      <c r="U663" s="481"/>
      <c r="V663" s="481"/>
      <c r="W663" s="481"/>
      <c r="X663" s="481"/>
      <c r="Y663" s="481"/>
      <c r="Z663" s="482"/>
    </row>
    <row r="664" ht="18" customHeight="1">
      <c r="A664" s="184"/>
      <c r="B664" t="s" s="218">
        <v>799</v>
      </c>
      <c r="C664" t="s" s="219">
        <v>800</v>
      </c>
      <c r="D664" s="220">
        <v>1</v>
      </c>
      <c r="E664" s="221">
        <v>1</v>
      </c>
      <c r="F664" s="222"/>
      <c r="G664" s="223" cm="1">
        <f t="array" ref="G664">D664*E664*F664</f>
        <v>0</v>
      </c>
      <c r="H664" s="224" cm="1">
        <f t="array" ref="H664">$H$2</f>
        <v>0</v>
      </c>
      <c r="I664" s="225" cm="1">
        <f t="array" ref="I664">G664+G664*H664%</f>
        <v>0</v>
      </c>
      <c r="J664" s="226" cm="1">
        <f t="array" ref="J664">IF(OR($J$2="",$J$2=0),0,I664/$J$2)</f>
        <v>0</v>
      </c>
      <c r="K664" s="479"/>
      <c r="L664" s="480"/>
      <c r="M664" s="480"/>
      <c r="N664" s="481"/>
      <c r="O664" s="481"/>
      <c r="P664" s="481"/>
      <c r="Q664" s="481"/>
      <c r="R664" s="481"/>
      <c r="S664" s="481"/>
      <c r="T664" s="481"/>
      <c r="U664" s="481"/>
      <c r="V664" s="481"/>
      <c r="W664" s="481"/>
      <c r="X664" s="481"/>
      <c r="Y664" s="481"/>
      <c r="Z664" s="482"/>
    </row>
    <row r="665" ht="18" customHeight="1">
      <c r="A665" s="184"/>
      <c r="B665" t="s" s="218">
        <v>801</v>
      </c>
      <c r="C665" t="s" s="219">
        <v>802</v>
      </c>
      <c r="D665" s="220">
        <v>1</v>
      </c>
      <c r="E665" s="221">
        <v>1</v>
      </c>
      <c r="F665" s="222"/>
      <c r="G665" s="223" cm="1">
        <f t="array" ref="G665">D665*E665*F665</f>
        <v>0</v>
      </c>
      <c r="H665" s="224" cm="1">
        <f t="array" ref="H665">$H$2</f>
        <v>0</v>
      </c>
      <c r="I665" s="225" cm="1">
        <f t="array" ref="I665">G665+G665*H665%</f>
        <v>0</v>
      </c>
      <c r="J665" s="226" cm="1">
        <f t="array" ref="J665">IF(OR($J$2="",$J$2=0),0,I665/$J$2)</f>
        <v>0</v>
      </c>
      <c r="K665" s="479"/>
      <c r="L665" s="480"/>
      <c r="M665" s="480"/>
      <c r="N665" s="481"/>
      <c r="O665" s="481"/>
      <c r="P665" s="481"/>
      <c r="Q665" s="481"/>
      <c r="R665" s="481"/>
      <c r="S665" s="481"/>
      <c r="T665" s="481"/>
      <c r="U665" s="481"/>
      <c r="V665" s="481"/>
      <c r="W665" s="481"/>
      <c r="X665" s="481"/>
      <c r="Y665" s="481"/>
      <c r="Z665" s="482"/>
    </row>
    <row r="666" ht="18" customHeight="1">
      <c r="A666" s="184"/>
      <c r="B666" t="s" s="227">
        <v>803</v>
      </c>
      <c r="C666" t="s" s="228">
        <v>804</v>
      </c>
      <c r="D666" s="229">
        <v>1</v>
      </c>
      <c r="E666" s="230">
        <v>1</v>
      </c>
      <c r="F666" s="231"/>
      <c r="G666" s="232" cm="1">
        <f t="array" ref="G666">D666*E666*F666</f>
        <v>0</v>
      </c>
      <c r="H666" s="233" cm="1">
        <f t="array" ref="H666">$H$2</f>
        <v>0</v>
      </c>
      <c r="I666" s="234" cm="1">
        <f t="array" ref="I666">G666+G666*H666%</f>
        <v>0</v>
      </c>
      <c r="J666" s="235" cm="1">
        <f t="array" ref="J666">IF(OR($J$2="",$J$2=0),0,I666/$J$2)</f>
        <v>0</v>
      </c>
      <c r="K666" s="479"/>
      <c r="L666" s="480"/>
      <c r="M666" s="480"/>
      <c r="N666" s="481"/>
      <c r="O666" s="481"/>
      <c r="P666" s="481"/>
      <c r="Q666" s="481"/>
      <c r="R666" s="481"/>
      <c r="S666" s="481"/>
      <c r="T666" s="481"/>
      <c r="U666" s="481"/>
      <c r="V666" s="481"/>
      <c r="W666" s="481"/>
      <c r="X666" s="481"/>
      <c r="Y666" s="481"/>
      <c r="Z666" s="482"/>
    </row>
    <row r="667" ht="8" customHeight="1">
      <c r="A667" s="184"/>
      <c r="B667" s="483"/>
      <c r="C667" s="484"/>
      <c r="D667" s="437"/>
      <c r="E667" s="437"/>
      <c r="F667" s="485"/>
      <c r="G667" s="486"/>
      <c r="H667" s="241"/>
      <c r="I667" s="242"/>
      <c r="J667" s="243"/>
      <c r="K667" s="479"/>
      <c r="L667" s="480"/>
      <c r="M667" s="480"/>
      <c r="N667" s="481"/>
      <c r="O667" s="481"/>
      <c r="P667" s="481"/>
      <c r="Q667" s="481"/>
      <c r="R667" s="481"/>
      <c r="S667" s="481"/>
      <c r="T667" s="481"/>
      <c r="U667" s="481"/>
      <c r="V667" s="481"/>
      <c r="W667" s="481"/>
      <c r="X667" s="481"/>
      <c r="Y667" s="481"/>
      <c r="Z667" s="482"/>
    </row>
    <row r="668" ht="15.75" customHeight="1">
      <c r="A668" s="193"/>
      <c r="B668" s="244"/>
      <c r="C668" s="245"/>
      <c r="D668" s="505"/>
      <c r="E668" s="440"/>
      <c r="F668" s="441"/>
      <c r="G668" s="249"/>
      <c r="H668" s="250"/>
      <c r="I668" s="251"/>
      <c r="J668" s="252"/>
      <c r="K668" s="195"/>
      <c r="L668" s="192"/>
      <c r="M668" s="192"/>
      <c r="N668" s="27"/>
      <c r="O668" s="27"/>
      <c r="P668" s="27"/>
      <c r="Q668" s="27"/>
      <c r="R668" s="27"/>
      <c r="S668" s="27"/>
      <c r="T668" s="27"/>
      <c r="U668" s="27"/>
      <c r="V668" s="27"/>
      <c r="W668" s="27"/>
      <c r="X668" s="27"/>
      <c r="Y668" s="27"/>
      <c r="Z668" s="93"/>
    </row>
    <row r="669" ht="21" customHeight="1">
      <c r="A669" s="206"/>
      <c r="B669" t="s" s="15">
        <v>164</v>
      </c>
      <c r="C669" s="425"/>
      <c r="D669" s="442"/>
      <c r="E669" s="443"/>
      <c r="F669" s="444"/>
      <c r="G669" s="429"/>
      <c r="H669" s="430"/>
      <c r="I669" s="425"/>
      <c r="J669" s="431"/>
      <c r="K669" s="207"/>
      <c r="L669" s="192"/>
      <c r="M669" s="192"/>
      <c r="N669" s="27"/>
      <c r="O669" s="27"/>
      <c r="P669" s="27"/>
      <c r="Q669" s="27"/>
      <c r="R669" s="27"/>
      <c r="S669" s="27"/>
      <c r="T669" s="27"/>
      <c r="U669" s="27"/>
      <c r="V669" s="27"/>
      <c r="W669" s="27"/>
      <c r="X669" s="27"/>
      <c r="Y669" s="27"/>
      <c r="Z669" s="93"/>
    </row>
    <row r="670" ht="18" customHeight="1">
      <c r="A670" s="184"/>
      <c r="B670" t="s" s="208">
        <v>805</v>
      </c>
      <c r="C670" t="s" s="209">
        <v>806</v>
      </c>
      <c r="D670" s="210">
        <v>1</v>
      </c>
      <c r="E670" s="261">
        <v>1</v>
      </c>
      <c r="F670" s="212"/>
      <c r="G670" s="213" cm="1">
        <f t="array" ref="G670">D670*E670*F670</f>
        <v>0</v>
      </c>
      <c r="H670" s="214" cm="1">
        <f t="array" ref="H670">$H$2</f>
        <v>0</v>
      </c>
      <c r="I670" s="215" cm="1">
        <f t="array" ref="I670">G670+G670*H670%</f>
        <v>0</v>
      </c>
      <c r="J670" s="216" cm="1">
        <f t="array" ref="J670">IF(OR($J$2="",$J$2=0),0,I670/$J$2)</f>
        <v>0</v>
      </c>
      <c r="K670" s="479"/>
      <c r="L670" s="480"/>
      <c r="M670" s="480"/>
      <c r="N670" s="481"/>
      <c r="O670" s="481"/>
      <c r="P670" s="481"/>
      <c r="Q670" s="481"/>
      <c r="R670" s="481"/>
      <c r="S670" s="481"/>
      <c r="T670" s="481"/>
      <c r="U670" s="481"/>
      <c r="V670" s="481"/>
      <c r="W670" s="481"/>
      <c r="X670" s="481"/>
      <c r="Y670" s="481"/>
      <c r="Z670" s="482"/>
    </row>
    <row r="671" ht="18" customHeight="1">
      <c r="A671" s="184"/>
      <c r="B671" t="s" s="218">
        <v>807</v>
      </c>
      <c r="C671" t="s" s="219">
        <v>808</v>
      </c>
      <c r="D671" s="220">
        <v>1</v>
      </c>
      <c r="E671" s="221">
        <v>1</v>
      </c>
      <c r="F671" s="222"/>
      <c r="G671" s="223" cm="1">
        <f t="array" ref="G671">D671*E671*F671</f>
        <v>0</v>
      </c>
      <c r="H671" s="224" cm="1">
        <f t="array" ref="H671">$H$2</f>
        <v>0</v>
      </c>
      <c r="I671" s="225" cm="1">
        <f t="array" ref="I671">G671+G671*H671%</f>
        <v>0</v>
      </c>
      <c r="J671" s="226" cm="1">
        <f t="array" ref="J671">IF(OR($J$2="",$J$2=0),0,I671/$J$2)</f>
        <v>0</v>
      </c>
      <c r="K671" s="479"/>
      <c r="L671" s="480"/>
      <c r="M671" s="480"/>
      <c r="N671" s="481"/>
      <c r="O671" s="481"/>
      <c r="P671" s="481"/>
      <c r="Q671" s="481"/>
      <c r="R671" s="481"/>
      <c r="S671" s="481"/>
      <c r="T671" s="481"/>
      <c r="U671" s="481"/>
      <c r="V671" s="481"/>
      <c r="W671" s="481"/>
      <c r="X671" s="481"/>
      <c r="Y671" s="481"/>
      <c r="Z671" s="482"/>
    </row>
    <row r="672" ht="18" customHeight="1">
      <c r="A672" s="184"/>
      <c r="B672" t="s" s="218">
        <v>809</v>
      </c>
      <c r="C672" t="s" s="219">
        <v>810</v>
      </c>
      <c r="D672" s="220">
        <v>1</v>
      </c>
      <c r="E672" s="221">
        <v>1</v>
      </c>
      <c r="F672" s="222"/>
      <c r="G672" s="223" cm="1">
        <f t="array" ref="G672">D672*E672*F672</f>
        <v>0</v>
      </c>
      <c r="H672" s="224" cm="1">
        <f t="array" ref="H672">$H$2</f>
        <v>0</v>
      </c>
      <c r="I672" s="225" cm="1">
        <f t="array" ref="I672">G672+G672*H672%</f>
        <v>0</v>
      </c>
      <c r="J672" s="226" cm="1">
        <f t="array" ref="J672">IF(OR($J$2="",$J$2=0),0,I672/$J$2)</f>
        <v>0</v>
      </c>
      <c r="K672" s="479"/>
      <c r="L672" s="480"/>
      <c r="M672" s="480"/>
      <c r="N672" s="481"/>
      <c r="O672" s="481"/>
      <c r="P672" s="481"/>
      <c r="Q672" s="481"/>
      <c r="R672" s="481"/>
      <c r="S672" s="481"/>
      <c r="T672" s="481"/>
      <c r="U672" s="481"/>
      <c r="V672" s="481"/>
      <c r="W672" s="481"/>
      <c r="X672" s="481"/>
      <c r="Y672" s="481"/>
      <c r="Z672" s="482"/>
    </row>
    <row r="673" ht="18" customHeight="1">
      <c r="A673" s="184"/>
      <c r="B673" t="s" s="218">
        <v>811</v>
      </c>
      <c r="C673" t="s" s="219">
        <v>812</v>
      </c>
      <c r="D673" s="220">
        <v>1</v>
      </c>
      <c r="E673" s="221">
        <v>1</v>
      </c>
      <c r="F673" s="222"/>
      <c r="G673" s="223" cm="1">
        <f t="array" ref="G673">D673*E673*F673</f>
        <v>0</v>
      </c>
      <c r="H673" s="224" cm="1">
        <f t="array" ref="H673">$H$2</f>
        <v>0</v>
      </c>
      <c r="I673" s="225" cm="1">
        <f t="array" ref="I673">G673+G673*H673%</f>
        <v>0</v>
      </c>
      <c r="J673" s="226" cm="1">
        <f t="array" ref="J673">IF(OR($J$2="",$J$2=0),0,I673/$J$2)</f>
        <v>0</v>
      </c>
      <c r="K673" s="479"/>
      <c r="L673" s="480"/>
      <c r="M673" s="480"/>
      <c r="N673" s="481"/>
      <c r="O673" s="481"/>
      <c r="P673" s="481"/>
      <c r="Q673" s="481"/>
      <c r="R673" s="481"/>
      <c r="S673" s="481"/>
      <c r="T673" s="481"/>
      <c r="U673" s="481"/>
      <c r="V673" s="481"/>
      <c r="W673" s="481"/>
      <c r="X673" s="481"/>
      <c r="Y673" s="481"/>
      <c r="Z673" s="482"/>
    </row>
    <row r="674" ht="18" customHeight="1">
      <c r="A674" s="184"/>
      <c r="B674" s="262"/>
      <c r="C674" s="263"/>
      <c r="D674" s="264"/>
      <c r="E674" s="264"/>
      <c r="F674" s="265"/>
      <c r="G674" s="266"/>
      <c r="H674" s="267"/>
      <c r="I674" s="225"/>
      <c r="J674" s="268"/>
      <c r="K674" s="479"/>
      <c r="L674" s="480"/>
      <c r="M674" s="480"/>
      <c r="N674" s="481"/>
      <c r="O674" s="481"/>
      <c r="P674" s="481"/>
      <c r="Q674" s="481"/>
      <c r="R674" s="481"/>
      <c r="S674" s="481"/>
      <c r="T674" s="481"/>
      <c r="U674" s="481"/>
      <c r="V674" s="481"/>
      <c r="W674" s="481"/>
      <c r="X674" s="481"/>
      <c r="Y674" s="481"/>
      <c r="Z674" s="482"/>
    </row>
    <row r="675" ht="18" customHeight="1">
      <c r="A675" s="184"/>
      <c r="B675" t="s" s="218">
        <v>813</v>
      </c>
      <c r="C675" t="s" s="219">
        <v>814</v>
      </c>
      <c r="D675" s="220">
        <v>1</v>
      </c>
      <c r="E675" s="221">
        <v>1</v>
      </c>
      <c r="F675" s="222"/>
      <c r="G675" s="223" cm="1">
        <f t="array" ref="G675">D675*E675*F675</f>
        <v>0</v>
      </c>
      <c r="H675" s="224" cm="1">
        <f t="array" ref="H675">$H$2</f>
        <v>0</v>
      </c>
      <c r="I675" s="225" cm="1">
        <f t="array" ref="I675">G675+G675*H675%</f>
        <v>0</v>
      </c>
      <c r="J675" s="226" cm="1">
        <f t="array" ref="J675">IF(OR($J$2="",$J$2=0),0,I675/$J$2)</f>
        <v>0</v>
      </c>
      <c r="K675" s="479"/>
      <c r="L675" s="480"/>
      <c r="M675" s="480"/>
      <c r="N675" s="481"/>
      <c r="O675" s="481"/>
      <c r="P675" s="481"/>
      <c r="Q675" s="481"/>
      <c r="R675" s="481"/>
      <c r="S675" s="481"/>
      <c r="T675" s="481"/>
      <c r="U675" s="481"/>
      <c r="V675" s="481"/>
      <c r="W675" s="481"/>
      <c r="X675" s="481"/>
      <c r="Y675" s="481"/>
      <c r="Z675" s="482"/>
    </row>
    <row r="676" ht="18" customHeight="1">
      <c r="A676" s="184"/>
      <c r="B676" t="s" s="218">
        <v>815</v>
      </c>
      <c r="C676" t="s" s="219">
        <v>816</v>
      </c>
      <c r="D676" s="220">
        <v>1</v>
      </c>
      <c r="E676" s="221">
        <v>1</v>
      </c>
      <c r="F676" s="222"/>
      <c r="G676" s="223" cm="1">
        <f t="array" ref="G676">D676*E676*F676</f>
        <v>0</v>
      </c>
      <c r="H676" s="224" cm="1">
        <f t="array" ref="H676">$H$2</f>
        <v>0</v>
      </c>
      <c r="I676" s="225" cm="1">
        <f t="array" ref="I676">G676+G676*H676%</f>
        <v>0</v>
      </c>
      <c r="J676" s="226" cm="1">
        <f t="array" ref="J676">IF(OR($J$2="",$J$2=0),0,I676/$J$2)</f>
        <v>0</v>
      </c>
      <c r="K676" s="479"/>
      <c r="L676" s="480"/>
      <c r="M676" s="480"/>
      <c r="N676" s="481"/>
      <c r="O676" s="481"/>
      <c r="P676" s="481"/>
      <c r="Q676" s="481"/>
      <c r="R676" s="481"/>
      <c r="S676" s="481"/>
      <c r="T676" s="481"/>
      <c r="U676" s="481"/>
      <c r="V676" s="481"/>
      <c r="W676" s="481"/>
      <c r="X676" s="481"/>
      <c r="Y676" s="481"/>
      <c r="Z676" s="482"/>
    </row>
    <row r="677" ht="18" customHeight="1">
      <c r="A677" s="184"/>
      <c r="B677" t="s" s="218">
        <v>817</v>
      </c>
      <c r="C677" t="s" s="219">
        <v>818</v>
      </c>
      <c r="D677" s="220">
        <v>1</v>
      </c>
      <c r="E677" s="221">
        <v>1</v>
      </c>
      <c r="F677" s="222"/>
      <c r="G677" s="223" cm="1">
        <f t="array" ref="G677">D677*E677*F677</f>
        <v>0</v>
      </c>
      <c r="H677" s="224" cm="1">
        <f t="array" ref="H677">$H$2</f>
        <v>0</v>
      </c>
      <c r="I677" s="225" cm="1">
        <f t="array" ref="I677">G677+G677*H677%</f>
        <v>0</v>
      </c>
      <c r="J677" s="226" cm="1">
        <f t="array" ref="J677">IF(OR($J$2="",$J$2=0),0,I677/$J$2)</f>
        <v>0</v>
      </c>
      <c r="K677" s="479"/>
      <c r="L677" s="480"/>
      <c r="M677" s="480"/>
      <c r="N677" s="481"/>
      <c r="O677" s="481"/>
      <c r="P677" s="481"/>
      <c r="Q677" s="481"/>
      <c r="R677" s="481"/>
      <c r="S677" s="481"/>
      <c r="T677" s="481"/>
      <c r="U677" s="481"/>
      <c r="V677" s="481"/>
      <c r="W677" s="481"/>
      <c r="X677" s="481"/>
      <c r="Y677" s="481"/>
      <c r="Z677" s="482"/>
    </row>
    <row r="678" ht="18" customHeight="1">
      <c r="A678" s="184"/>
      <c r="B678" t="s" s="218">
        <v>819</v>
      </c>
      <c r="C678" t="s" s="219">
        <v>820</v>
      </c>
      <c r="D678" s="220">
        <v>1</v>
      </c>
      <c r="E678" s="221">
        <v>1</v>
      </c>
      <c r="F678" s="222"/>
      <c r="G678" s="223" cm="1">
        <f t="array" ref="G678">D678*E678*F678</f>
        <v>0</v>
      </c>
      <c r="H678" s="224" cm="1">
        <f t="array" ref="H678">$H$2</f>
        <v>0</v>
      </c>
      <c r="I678" s="225" cm="1">
        <f t="array" ref="I678">G678+G678*H678%</f>
        <v>0</v>
      </c>
      <c r="J678" s="226" cm="1">
        <f t="array" ref="J678">IF(OR($J$2="",$J$2=0),0,I678/$J$2)</f>
        <v>0</v>
      </c>
      <c r="K678" s="479"/>
      <c r="L678" s="480"/>
      <c r="M678" s="480"/>
      <c r="N678" s="481"/>
      <c r="O678" s="481"/>
      <c r="P678" s="481"/>
      <c r="Q678" s="481"/>
      <c r="R678" s="481"/>
      <c r="S678" s="481"/>
      <c r="T678" s="481"/>
      <c r="U678" s="481"/>
      <c r="V678" s="481"/>
      <c r="W678" s="481"/>
      <c r="X678" s="481"/>
      <c r="Y678" s="481"/>
      <c r="Z678" s="482"/>
    </row>
    <row r="679" ht="18" customHeight="1">
      <c r="A679" s="184"/>
      <c r="B679" t="s" s="218">
        <v>821</v>
      </c>
      <c r="C679" t="s" s="219">
        <v>822</v>
      </c>
      <c r="D679" s="220">
        <v>1</v>
      </c>
      <c r="E679" s="221">
        <v>1</v>
      </c>
      <c r="F679" s="222"/>
      <c r="G679" s="223" cm="1">
        <f t="array" ref="G679">D679*E679*F679</f>
        <v>0</v>
      </c>
      <c r="H679" s="224" cm="1">
        <f t="array" ref="H679">$H$2</f>
        <v>0</v>
      </c>
      <c r="I679" s="225" cm="1">
        <f t="array" ref="I679">G679+G679*H679%</f>
        <v>0</v>
      </c>
      <c r="J679" s="226" cm="1">
        <f t="array" ref="J679">IF(OR($J$2="",$J$2=0),0,I679/$J$2)</f>
        <v>0</v>
      </c>
      <c r="K679" s="479"/>
      <c r="L679" s="480"/>
      <c r="M679" s="480"/>
      <c r="N679" s="481"/>
      <c r="O679" s="481"/>
      <c r="P679" s="481"/>
      <c r="Q679" s="481"/>
      <c r="R679" s="481"/>
      <c r="S679" s="481"/>
      <c r="T679" s="481"/>
      <c r="U679" s="481"/>
      <c r="V679" s="481"/>
      <c r="W679" s="481"/>
      <c r="X679" s="481"/>
      <c r="Y679" s="481"/>
      <c r="Z679" s="482"/>
    </row>
    <row r="680" ht="18" customHeight="1">
      <c r="A680" s="184"/>
      <c r="B680" t="s" s="218">
        <v>823</v>
      </c>
      <c r="C680" t="s" s="219">
        <v>824</v>
      </c>
      <c r="D680" s="220">
        <v>1</v>
      </c>
      <c r="E680" s="221">
        <v>1</v>
      </c>
      <c r="F680" s="222"/>
      <c r="G680" s="223" cm="1">
        <f t="array" ref="G680">D680*E680*F680</f>
        <v>0</v>
      </c>
      <c r="H680" s="224" cm="1">
        <f t="array" ref="H680">$H$2</f>
        <v>0</v>
      </c>
      <c r="I680" s="225" cm="1">
        <f t="array" ref="I680">G680+G680*H680%</f>
        <v>0</v>
      </c>
      <c r="J680" s="226" cm="1">
        <f t="array" ref="J680">IF(OR($J$2="",$J$2=0),0,I680/$J$2)</f>
        <v>0</v>
      </c>
      <c r="K680" s="479"/>
      <c r="L680" s="480"/>
      <c r="M680" s="480"/>
      <c r="N680" s="481"/>
      <c r="O680" s="481"/>
      <c r="P680" s="481"/>
      <c r="Q680" s="481"/>
      <c r="R680" s="481"/>
      <c r="S680" s="481"/>
      <c r="T680" s="481"/>
      <c r="U680" s="481"/>
      <c r="V680" s="481"/>
      <c r="W680" s="481"/>
      <c r="X680" s="481"/>
      <c r="Y680" s="481"/>
      <c r="Z680" s="482"/>
    </row>
    <row r="681" ht="18" customHeight="1">
      <c r="A681" s="184"/>
      <c r="B681" s="262"/>
      <c r="C681" s="263"/>
      <c r="D681" s="264"/>
      <c r="E681" s="264"/>
      <c r="F681" s="265"/>
      <c r="G681" s="266"/>
      <c r="H681" s="267"/>
      <c r="I681" s="225"/>
      <c r="J681" s="268"/>
      <c r="K681" s="479"/>
      <c r="L681" s="480"/>
      <c r="M681" s="480"/>
      <c r="N681" s="481"/>
      <c r="O681" s="481"/>
      <c r="P681" s="481"/>
      <c r="Q681" s="481"/>
      <c r="R681" s="481"/>
      <c r="S681" s="481"/>
      <c r="T681" s="481"/>
      <c r="U681" s="481"/>
      <c r="V681" s="481"/>
      <c r="W681" s="481"/>
      <c r="X681" s="481"/>
      <c r="Y681" s="481"/>
      <c r="Z681" s="482"/>
    </row>
    <row r="682" ht="18" customHeight="1">
      <c r="A682" s="184"/>
      <c r="B682" t="s" s="218">
        <v>825</v>
      </c>
      <c r="C682" t="s" s="219">
        <v>826</v>
      </c>
      <c r="D682" s="220">
        <v>1</v>
      </c>
      <c r="E682" s="221">
        <v>1</v>
      </c>
      <c r="F682" s="222"/>
      <c r="G682" s="223" cm="1">
        <f t="array" ref="G682">D682*E682*F682</f>
        <v>0</v>
      </c>
      <c r="H682" s="224" cm="1">
        <f t="array" ref="H682">$H$2</f>
        <v>0</v>
      </c>
      <c r="I682" s="225" cm="1">
        <f t="array" ref="I682">G682+G682*H682%</f>
        <v>0</v>
      </c>
      <c r="J682" s="226" cm="1">
        <f t="array" ref="J682">IF(OR($J$2="",$J$2=0),0,I682/$J$2)</f>
        <v>0</v>
      </c>
      <c r="K682" s="500"/>
      <c r="L682" s="480"/>
      <c r="M682" s="480"/>
      <c r="N682" s="481"/>
      <c r="O682" s="481"/>
      <c r="P682" s="481"/>
      <c r="Q682" s="481"/>
      <c r="R682" s="481"/>
      <c r="S682" s="481"/>
      <c r="T682" s="481"/>
      <c r="U682" s="481"/>
      <c r="V682" s="481"/>
      <c r="W682" s="481"/>
      <c r="X682" s="481"/>
      <c r="Y682" s="481"/>
      <c r="Z682" s="482"/>
    </row>
    <row r="683" ht="18" customHeight="1">
      <c r="A683" s="184"/>
      <c r="B683" t="s" s="218">
        <v>136</v>
      </c>
      <c r="C683" t="s" s="219">
        <v>136</v>
      </c>
      <c r="D683" s="220" cm="1">
        <f t="array" ref="D683">$F$2</f>
        <v>0</v>
      </c>
      <c r="E683" s="221">
        <v>1</v>
      </c>
      <c r="F683" s="222"/>
      <c r="G683" s="223" cm="1">
        <f t="array" ref="G683">D683*E683*F683</f>
        <v>0</v>
      </c>
      <c r="H683" s="224" cm="1">
        <f t="array" ref="H683">$H$2</f>
        <v>0</v>
      </c>
      <c r="I683" s="225" cm="1">
        <f t="array" ref="I683">G683+G683*H683%</f>
        <v>0</v>
      </c>
      <c r="J683" s="226" cm="1">
        <f t="array" ref="J683">IF(OR($J$2="",$J$2=0),0,I683/$J$2)</f>
        <v>0</v>
      </c>
      <c r="K683" s="479"/>
      <c r="L683" s="480"/>
      <c r="M683" s="480"/>
      <c r="N683" s="481"/>
      <c r="O683" s="481"/>
      <c r="P683" s="481"/>
      <c r="Q683" s="481"/>
      <c r="R683" s="481"/>
      <c r="S683" s="481"/>
      <c r="T683" s="481"/>
      <c r="U683" s="481"/>
      <c r="V683" s="481"/>
      <c r="W683" s="481"/>
      <c r="X683" s="481"/>
      <c r="Y683" s="481"/>
      <c r="Z683" s="482"/>
    </row>
    <row r="684" ht="18" customHeight="1">
      <c r="A684" s="184"/>
      <c r="B684" t="s" s="218">
        <v>827</v>
      </c>
      <c r="C684" t="s" s="219">
        <v>828</v>
      </c>
      <c r="D684" s="220">
        <v>1</v>
      </c>
      <c r="E684" s="221">
        <v>1</v>
      </c>
      <c r="F684" s="222"/>
      <c r="G684" s="223" cm="1">
        <f t="array" ref="G684">D684*E684*F684</f>
        <v>0</v>
      </c>
      <c r="H684" s="224" cm="1">
        <f t="array" ref="H684">$H$2</f>
        <v>0</v>
      </c>
      <c r="I684" s="225" cm="1">
        <f t="array" ref="I684">G684+G684*H684%</f>
        <v>0</v>
      </c>
      <c r="J684" s="226" cm="1">
        <f t="array" ref="J684">IF(OR($J$2="",$J$2=0),0,I684/$J$2)</f>
        <v>0</v>
      </c>
      <c r="K684" s="500"/>
      <c r="L684" s="480"/>
      <c r="M684" s="480"/>
      <c r="N684" s="481"/>
      <c r="O684" s="481"/>
      <c r="P684" s="481"/>
      <c r="Q684" s="481"/>
      <c r="R684" s="481"/>
      <c r="S684" s="481"/>
      <c r="T684" s="481"/>
      <c r="U684" s="481"/>
      <c r="V684" s="481"/>
      <c r="W684" s="481"/>
      <c r="X684" s="481"/>
      <c r="Y684" s="481"/>
      <c r="Z684" s="482"/>
    </row>
    <row r="685" ht="18" customHeight="1">
      <c r="A685" s="184"/>
      <c r="B685" t="s" s="218">
        <v>136</v>
      </c>
      <c r="C685" t="s" s="219">
        <v>136</v>
      </c>
      <c r="D685" s="220" cm="1">
        <f t="array" ref="D685">$F$2</f>
        <v>0</v>
      </c>
      <c r="E685" s="221">
        <v>1</v>
      </c>
      <c r="F685" s="222"/>
      <c r="G685" s="223" cm="1">
        <f t="array" ref="G685">D685*E685*F685</f>
        <v>0</v>
      </c>
      <c r="H685" s="224" cm="1">
        <f t="array" ref="H685">$H$2</f>
        <v>0</v>
      </c>
      <c r="I685" s="225" cm="1">
        <f t="array" ref="I685">G685+G685*H685%</f>
        <v>0</v>
      </c>
      <c r="J685" s="226" cm="1">
        <f t="array" ref="J685">IF(OR($J$2="",$J$2=0),0,I685/$J$2)</f>
        <v>0</v>
      </c>
      <c r="K685" s="479"/>
      <c r="L685" s="480"/>
      <c r="M685" s="480"/>
      <c r="N685" s="481"/>
      <c r="O685" s="481"/>
      <c r="P685" s="481"/>
      <c r="Q685" s="481"/>
      <c r="R685" s="481"/>
      <c r="S685" s="481"/>
      <c r="T685" s="481"/>
      <c r="U685" s="481"/>
      <c r="V685" s="481"/>
      <c r="W685" s="481"/>
      <c r="X685" s="481"/>
      <c r="Y685" s="481"/>
      <c r="Z685" s="482"/>
    </row>
    <row r="686" ht="18" customHeight="1">
      <c r="A686" s="184"/>
      <c r="B686" t="s" s="218">
        <v>829</v>
      </c>
      <c r="C686" t="s" s="219">
        <v>830</v>
      </c>
      <c r="D686" s="220">
        <v>1</v>
      </c>
      <c r="E686" s="221">
        <v>1</v>
      </c>
      <c r="F686" s="222"/>
      <c r="G686" s="223" cm="1">
        <f t="array" ref="G686">D686*E686*F686</f>
        <v>0</v>
      </c>
      <c r="H686" s="224" cm="1">
        <f t="array" ref="H686">$H$2</f>
        <v>0</v>
      </c>
      <c r="I686" s="225" cm="1">
        <f t="array" ref="I686">G686+G686*H686%</f>
        <v>0</v>
      </c>
      <c r="J686" s="226" cm="1">
        <f t="array" ref="J686">IF(OR($J$2="",$J$2=0),0,I686/$J$2)</f>
        <v>0</v>
      </c>
      <c r="K686" s="479"/>
      <c r="L686" s="480"/>
      <c r="M686" s="480"/>
      <c r="N686" s="481"/>
      <c r="O686" s="481"/>
      <c r="P686" s="481"/>
      <c r="Q686" s="481"/>
      <c r="R686" s="481"/>
      <c r="S686" s="481"/>
      <c r="T686" s="481"/>
      <c r="U686" s="481"/>
      <c r="V686" s="481"/>
      <c r="W686" s="481"/>
      <c r="X686" s="481"/>
      <c r="Y686" s="481"/>
      <c r="Z686" s="482"/>
    </row>
    <row r="687" ht="18" customHeight="1">
      <c r="A687" s="184"/>
      <c r="B687" t="s" s="218">
        <v>136</v>
      </c>
      <c r="C687" t="s" s="219">
        <v>136</v>
      </c>
      <c r="D687" s="220" cm="1">
        <f t="array" ref="D687">$F$2</f>
        <v>0</v>
      </c>
      <c r="E687" s="221">
        <v>1</v>
      </c>
      <c r="F687" s="222"/>
      <c r="G687" s="223" cm="1">
        <f t="array" ref="G687">D687*E687*F687</f>
        <v>0</v>
      </c>
      <c r="H687" s="224" cm="1">
        <f t="array" ref="H687">$H$2</f>
        <v>0</v>
      </c>
      <c r="I687" s="225" cm="1">
        <f t="array" ref="I687">G687+G687*H687%</f>
        <v>0</v>
      </c>
      <c r="J687" s="226" cm="1">
        <f t="array" ref="J687">IF(OR($J$2="",$J$2=0),0,I687/$J$2)</f>
        <v>0</v>
      </c>
      <c r="K687" s="479"/>
      <c r="L687" s="480"/>
      <c r="M687" s="480"/>
      <c r="N687" s="481"/>
      <c r="O687" s="481"/>
      <c r="P687" s="481"/>
      <c r="Q687" s="481"/>
      <c r="R687" s="481"/>
      <c r="S687" s="481"/>
      <c r="T687" s="481"/>
      <c r="U687" s="481"/>
      <c r="V687" s="481"/>
      <c r="W687" s="481"/>
      <c r="X687" s="481"/>
      <c r="Y687" s="481"/>
      <c r="Z687" s="482"/>
    </row>
    <row r="688" ht="18" customHeight="1">
      <c r="A688" s="184"/>
      <c r="B688" t="s" s="218">
        <v>831</v>
      </c>
      <c r="C688" t="s" s="219">
        <v>832</v>
      </c>
      <c r="D688" s="220">
        <v>1</v>
      </c>
      <c r="E688" s="221">
        <v>1</v>
      </c>
      <c r="F688" s="222"/>
      <c r="G688" s="223" cm="1">
        <f t="array" ref="G688">D688*E688*F688</f>
        <v>0</v>
      </c>
      <c r="H688" s="224" cm="1">
        <f t="array" ref="H688">$H$2</f>
        <v>0</v>
      </c>
      <c r="I688" s="225" cm="1">
        <f t="array" ref="I688">G688+G688*H688%</f>
        <v>0</v>
      </c>
      <c r="J688" s="226" cm="1">
        <f t="array" ref="J688">IF(OR($J$2="",$J$2=0),0,I688/$J$2)</f>
        <v>0</v>
      </c>
      <c r="K688" s="479"/>
      <c r="L688" s="480"/>
      <c r="M688" s="480"/>
      <c r="N688" s="481"/>
      <c r="O688" s="481"/>
      <c r="P688" s="481"/>
      <c r="Q688" s="481"/>
      <c r="R688" s="481"/>
      <c r="S688" s="481"/>
      <c r="T688" s="481"/>
      <c r="U688" s="481"/>
      <c r="V688" s="481"/>
      <c r="W688" s="481"/>
      <c r="X688" s="481"/>
      <c r="Y688" s="481"/>
      <c r="Z688" s="482"/>
    </row>
    <row r="689" ht="18" customHeight="1">
      <c r="A689" s="184"/>
      <c r="B689" t="s" s="218">
        <v>136</v>
      </c>
      <c r="C689" t="s" s="219">
        <v>136</v>
      </c>
      <c r="D689" s="220" cm="1">
        <f t="array" ref="D689">$F$2</f>
        <v>0</v>
      </c>
      <c r="E689" s="221">
        <v>1</v>
      </c>
      <c r="F689" s="222"/>
      <c r="G689" s="223" cm="1">
        <f t="array" ref="G689">D689*E689*F689</f>
        <v>0</v>
      </c>
      <c r="H689" s="224" cm="1">
        <f t="array" ref="H689">$H$2</f>
        <v>0</v>
      </c>
      <c r="I689" s="225" cm="1">
        <f t="array" ref="I689">G689+G689*H689%</f>
        <v>0</v>
      </c>
      <c r="J689" s="226" cm="1">
        <f t="array" ref="J689">IF(OR($J$2="",$J$2=0),0,I689/$J$2)</f>
        <v>0</v>
      </c>
      <c r="K689" s="479"/>
      <c r="L689" s="480"/>
      <c r="M689" s="480"/>
      <c r="N689" s="481"/>
      <c r="O689" s="481"/>
      <c r="P689" s="481"/>
      <c r="Q689" s="481"/>
      <c r="R689" s="481"/>
      <c r="S689" s="481"/>
      <c r="T689" s="481"/>
      <c r="U689" s="481"/>
      <c r="V689" s="481"/>
      <c r="W689" s="481"/>
      <c r="X689" s="481"/>
      <c r="Y689" s="481"/>
      <c r="Z689" s="482"/>
    </row>
    <row r="690" ht="18" customHeight="1">
      <c r="A690" s="184"/>
      <c r="B690" s="262"/>
      <c r="C690" s="263"/>
      <c r="D690" s="264"/>
      <c r="E690" s="264"/>
      <c r="F690" s="265"/>
      <c r="G690" s="266"/>
      <c r="H690" s="267"/>
      <c r="I690" s="225"/>
      <c r="J690" s="268"/>
      <c r="K690" s="479"/>
      <c r="L690" s="480"/>
      <c r="M690" s="480"/>
      <c r="N690" s="481"/>
      <c r="O690" s="481"/>
      <c r="P690" s="481"/>
      <c r="Q690" s="481"/>
      <c r="R690" s="481"/>
      <c r="S690" s="481"/>
      <c r="T690" s="481"/>
      <c r="U690" s="481"/>
      <c r="V690" s="481"/>
      <c r="W690" s="481"/>
      <c r="X690" s="481"/>
      <c r="Y690" s="481"/>
      <c r="Z690" s="482"/>
    </row>
    <row r="691" ht="18" customHeight="1">
      <c r="A691" s="184"/>
      <c r="B691" t="s" s="218">
        <v>833</v>
      </c>
      <c r="C691" t="s" s="219">
        <v>834</v>
      </c>
      <c r="D691" s="220">
        <v>1</v>
      </c>
      <c r="E691" s="221">
        <v>1</v>
      </c>
      <c r="F691" s="222"/>
      <c r="G691" s="223" cm="1">
        <f t="array" ref="G691">D691*E691*F691</f>
        <v>0</v>
      </c>
      <c r="H691" s="224" cm="1">
        <f t="array" ref="H691">$H$2</f>
        <v>0</v>
      </c>
      <c r="I691" s="225" cm="1">
        <f t="array" ref="I691">G691+G691*H691%</f>
        <v>0</v>
      </c>
      <c r="J691" s="226" cm="1">
        <f t="array" ref="J691">IF(OR($J$2="",$J$2=0),0,I691/$J$2)</f>
        <v>0</v>
      </c>
      <c r="K691" s="500"/>
      <c r="L691" s="480"/>
      <c r="M691" s="480"/>
      <c r="N691" s="481"/>
      <c r="O691" s="481"/>
      <c r="P691" s="481"/>
      <c r="Q691" s="481"/>
      <c r="R691" s="481"/>
      <c r="S691" s="481"/>
      <c r="T691" s="481"/>
      <c r="U691" s="481"/>
      <c r="V691" s="481"/>
      <c r="W691" s="481"/>
      <c r="X691" s="481"/>
      <c r="Y691" s="481"/>
      <c r="Z691" s="482"/>
    </row>
    <row r="692" ht="18" customHeight="1">
      <c r="A692" s="184"/>
      <c r="B692" t="s" s="218">
        <v>272</v>
      </c>
      <c r="C692" t="s" s="219">
        <v>273</v>
      </c>
      <c r="D692" s="220">
        <v>1</v>
      </c>
      <c r="E692" s="221">
        <v>1</v>
      </c>
      <c r="F692" s="222"/>
      <c r="G692" s="223" cm="1">
        <f t="array" ref="G692">D692*E692*F692</f>
        <v>0</v>
      </c>
      <c r="H692" s="224" cm="1">
        <f t="array" ref="H692">$H$2</f>
        <v>0</v>
      </c>
      <c r="I692" s="225" cm="1">
        <f t="array" ref="I692">G692+G692*H692%</f>
        <v>0</v>
      </c>
      <c r="J692" s="226" cm="1">
        <f t="array" ref="J692">IF(OR($J$2="",$J$2=0),0,I692/$J$2)</f>
        <v>0</v>
      </c>
      <c r="K692" s="479"/>
      <c r="L692" s="480"/>
      <c r="M692" s="480"/>
      <c r="N692" s="481"/>
      <c r="O692" s="481"/>
      <c r="P692" s="481"/>
      <c r="Q692" s="481"/>
      <c r="R692" s="481"/>
      <c r="S692" s="481"/>
      <c r="T692" s="481"/>
      <c r="U692" s="481"/>
      <c r="V692" s="481"/>
      <c r="W692" s="481"/>
      <c r="X692" s="481"/>
      <c r="Y692" s="481"/>
      <c r="Z692" s="482"/>
    </row>
    <row r="693" ht="18" customHeight="1">
      <c r="A693" s="184"/>
      <c r="B693" s="262"/>
      <c r="C693" s="263"/>
      <c r="D693" s="264"/>
      <c r="E693" s="264"/>
      <c r="F693" s="265"/>
      <c r="G693" s="266"/>
      <c r="H693" s="267"/>
      <c r="I693" s="225"/>
      <c r="J693" s="268"/>
      <c r="K693" s="479"/>
      <c r="L693" s="480"/>
      <c r="M693" s="480"/>
      <c r="N693" s="481"/>
      <c r="O693" s="481"/>
      <c r="P693" s="481"/>
      <c r="Q693" s="481"/>
      <c r="R693" s="481"/>
      <c r="S693" s="481"/>
      <c r="T693" s="481"/>
      <c r="U693" s="481"/>
      <c r="V693" s="481"/>
      <c r="W693" s="481"/>
      <c r="X693" s="481"/>
      <c r="Y693" s="481"/>
      <c r="Z693" s="482"/>
    </row>
    <row r="694" ht="18" customHeight="1">
      <c r="A694" s="184"/>
      <c r="B694" t="s" s="218">
        <v>835</v>
      </c>
      <c r="C694" t="s" s="219">
        <v>836</v>
      </c>
      <c r="D694" s="220">
        <v>1</v>
      </c>
      <c r="E694" s="221">
        <v>1</v>
      </c>
      <c r="F694" s="222"/>
      <c r="G694" s="223" cm="1">
        <f t="array" ref="G694">D694*E694*F694</f>
        <v>0</v>
      </c>
      <c r="H694" s="224" cm="1">
        <f t="array" ref="H694">$H$2</f>
        <v>0</v>
      </c>
      <c r="I694" s="225" cm="1">
        <f t="array" ref="I694">G694+G694*H694%</f>
        <v>0</v>
      </c>
      <c r="J694" s="226" cm="1">
        <f t="array" ref="J694">IF(OR($J$2="",$J$2=0),0,I694/$J$2)</f>
        <v>0</v>
      </c>
      <c r="K694" s="500"/>
      <c r="L694" s="480"/>
      <c r="M694" s="480"/>
      <c r="N694" s="481"/>
      <c r="O694" s="481"/>
      <c r="P694" s="481"/>
      <c r="Q694" s="481"/>
      <c r="R694" s="481"/>
      <c r="S694" s="481"/>
      <c r="T694" s="481"/>
      <c r="U694" s="481"/>
      <c r="V694" s="481"/>
      <c r="W694" s="481"/>
      <c r="X694" s="481"/>
      <c r="Y694" s="481"/>
      <c r="Z694" s="482"/>
    </row>
    <row r="695" ht="18" customHeight="1">
      <c r="A695" s="184"/>
      <c r="B695" t="s" s="218">
        <v>837</v>
      </c>
      <c r="C695" t="s" s="219">
        <v>838</v>
      </c>
      <c r="D695" s="220">
        <v>1</v>
      </c>
      <c r="E695" s="221">
        <v>1</v>
      </c>
      <c r="F695" s="222"/>
      <c r="G695" s="223" cm="1">
        <f t="array" ref="G695">D695*E695*F695</f>
        <v>0</v>
      </c>
      <c r="H695" s="224" cm="1">
        <f t="array" ref="H695">$H$2</f>
        <v>0</v>
      </c>
      <c r="I695" s="225" cm="1">
        <f t="array" ref="I695">G695+G695*H695%</f>
        <v>0</v>
      </c>
      <c r="J695" s="226" cm="1">
        <f t="array" ref="J695">IF(OR($J$2="",$J$2=0),0,I695/$J$2)</f>
        <v>0</v>
      </c>
      <c r="K695" s="500"/>
      <c r="L695" s="480"/>
      <c r="M695" s="480"/>
      <c r="N695" s="481"/>
      <c r="O695" s="481"/>
      <c r="P695" s="481"/>
      <c r="Q695" s="481"/>
      <c r="R695" s="481"/>
      <c r="S695" s="481"/>
      <c r="T695" s="481"/>
      <c r="U695" s="481"/>
      <c r="V695" s="481"/>
      <c r="W695" s="481"/>
      <c r="X695" s="481"/>
      <c r="Y695" s="481"/>
      <c r="Z695" s="482"/>
    </row>
    <row r="696" ht="18" customHeight="1">
      <c r="A696" s="184"/>
      <c r="B696" s="279"/>
      <c r="C696" s="280"/>
      <c r="D696" s="220">
        <v>1</v>
      </c>
      <c r="E696" s="221">
        <v>1</v>
      </c>
      <c r="F696" s="222"/>
      <c r="G696" s="223" cm="1">
        <f t="array" ref="G696">D696*E696*F696</f>
        <v>0</v>
      </c>
      <c r="H696" s="224" cm="1">
        <f t="array" ref="H696">$H$2</f>
        <v>0</v>
      </c>
      <c r="I696" s="225" cm="1">
        <f t="array" ref="I696">G696+G696*H696%</f>
        <v>0</v>
      </c>
      <c r="J696" s="226" cm="1">
        <f t="array" ref="J696">IF(OR($J$2="",$J$2=0),0,I696/$J$2)</f>
        <v>0</v>
      </c>
      <c r="K696" s="500"/>
      <c r="L696" s="480"/>
      <c r="M696" s="480"/>
      <c r="N696" s="481"/>
      <c r="O696" s="481"/>
      <c r="P696" s="481"/>
      <c r="Q696" s="481"/>
      <c r="R696" s="481"/>
      <c r="S696" s="481"/>
      <c r="T696" s="481"/>
      <c r="U696" s="481"/>
      <c r="V696" s="481"/>
      <c r="W696" s="481"/>
      <c r="X696" s="481"/>
      <c r="Y696" s="481"/>
      <c r="Z696" s="482"/>
    </row>
    <row r="697" ht="18" customHeight="1">
      <c r="A697" s="184"/>
      <c r="B697" s="279"/>
      <c r="C697" s="280"/>
      <c r="D697" s="220">
        <v>1</v>
      </c>
      <c r="E697" s="221">
        <v>1</v>
      </c>
      <c r="F697" s="222"/>
      <c r="G697" s="223" cm="1">
        <f t="array" ref="G697">D697*E697*F697</f>
        <v>0</v>
      </c>
      <c r="H697" s="224" cm="1">
        <f t="array" ref="H697">$H$2</f>
        <v>0</v>
      </c>
      <c r="I697" s="225" cm="1">
        <f t="array" ref="I697">G697+G697*H697%</f>
        <v>0</v>
      </c>
      <c r="J697" s="226" cm="1">
        <f t="array" ref="J697">IF(OR($J$2="",$J$2=0),0,I697/$J$2)</f>
        <v>0</v>
      </c>
      <c r="K697" s="479"/>
      <c r="L697" s="480"/>
      <c r="M697" s="480"/>
      <c r="N697" s="481"/>
      <c r="O697" s="481"/>
      <c r="P697" s="481"/>
      <c r="Q697" s="481"/>
      <c r="R697" s="481"/>
      <c r="S697" s="481"/>
      <c r="T697" s="481"/>
      <c r="U697" s="481"/>
      <c r="V697" s="481"/>
      <c r="W697" s="481"/>
      <c r="X697" s="481"/>
      <c r="Y697" s="481"/>
      <c r="Z697" s="482"/>
    </row>
    <row r="698" ht="18" customHeight="1">
      <c r="A698" s="184"/>
      <c r="B698" s="279"/>
      <c r="C698" s="280"/>
      <c r="D698" s="220">
        <v>1</v>
      </c>
      <c r="E698" s="221">
        <v>1</v>
      </c>
      <c r="F698" s="222"/>
      <c r="G698" s="223" cm="1">
        <f t="array" ref="G698">D698*E698*F698</f>
        <v>0</v>
      </c>
      <c r="H698" s="224" cm="1">
        <f t="array" ref="H698">$H$2</f>
        <v>0</v>
      </c>
      <c r="I698" s="225" cm="1">
        <f t="array" ref="I698">G698+G698*H698%</f>
        <v>0</v>
      </c>
      <c r="J698" s="226" cm="1">
        <f t="array" ref="J698">IF(OR($J$2="",$J$2=0),0,I698/$J$2)</f>
        <v>0</v>
      </c>
      <c r="K698" s="500"/>
      <c r="L698" s="480"/>
      <c r="M698" s="480"/>
      <c r="N698" s="481"/>
      <c r="O698" s="481"/>
      <c r="P698" s="481"/>
      <c r="Q698" s="481"/>
      <c r="R698" s="481"/>
      <c r="S698" s="481"/>
      <c r="T698" s="481"/>
      <c r="U698" s="481"/>
      <c r="V698" s="481"/>
      <c r="W698" s="481"/>
      <c r="X698" s="481"/>
      <c r="Y698" s="481"/>
      <c r="Z698" s="482"/>
    </row>
    <row r="699" ht="18" customHeight="1">
      <c r="A699" s="184"/>
      <c r="B699" s="279"/>
      <c r="C699" s="280"/>
      <c r="D699" s="220">
        <v>1</v>
      </c>
      <c r="E699" s="221">
        <v>1</v>
      </c>
      <c r="F699" s="222"/>
      <c r="G699" s="223" cm="1">
        <f t="array" ref="G699">D699*E699*F699</f>
        <v>0</v>
      </c>
      <c r="H699" s="224" cm="1">
        <f t="array" ref="H699">$H$2</f>
        <v>0</v>
      </c>
      <c r="I699" s="225" cm="1">
        <f t="array" ref="I699">G699+G699*H699%</f>
        <v>0</v>
      </c>
      <c r="J699" s="226" cm="1">
        <f t="array" ref="J699">IF(OR($J$2="",$J$2=0),0,I699/$J$2)</f>
        <v>0</v>
      </c>
      <c r="K699" s="479"/>
      <c r="L699" s="480"/>
      <c r="M699" s="480"/>
      <c r="N699" s="481"/>
      <c r="O699" s="481"/>
      <c r="P699" s="481"/>
      <c r="Q699" s="481"/>
      <c r="R699" s="481"/>
      <c r="S699" s="481"/>
      <c r="T699" s="481"/>
      <c r="U699" s="481"/>
      <c r="V699" s="481"/>
      <c r="W699" s="481"/>
      <c r="X699" s="481"/>
      <c r="Y699" s="481"/>
      <c r="Z699" s="482"/>
    </row>
    <row r="700" ht="18" customHeight="1">
      <c r="A700" s="184"/>
      <c r="B700" s="279"/>
      <c r="C700" s="280"/>
      <c r="D700" s="220">
        <v>1</v>
      </c>
      <c r="E700" s="221">
        <v>1</v>
      </c>
      <c r="F700" s="222"/>
      <c r="G700" s="223" cm="1">
        <f t="array" ref="G700">D700*E700*F700</f>
        <v>0</v>
      </c>
      <c r="H700" s="224" cm="1">
        <f t="array" ref="H700">$H$2</f>
        <v>0</v>
      </c>
      <c r="I700" s="225" cm="1">
        <f t="array" ref="I700">G700+G700*H700%</f>
        <v>0</v>
      </c>
      <c r="J700" s="226" cm="1">
        <f t="array" ref="J700">IF(OR($J$2="",$J$2=0),0,I700/$J$2)</f>
        <v>0</v>
      </c>
      <c r="K700" s="479"/>
      <c r="L700" s="480"/>
      <c r="M700" s="480"/>
      <c r="N700" s="481"/>
      <c r="O700" s="481"/>
      <c r="P700" s="481"/>
      <c r="Q700" s="481"/>
      <c r="R700" s="481"/>
      <c r="S700" s="481"/>
      <c r="T700" s="481"/>
      <c r="U700" s="481"/>
      <c r="V700" s="481"/>
      <c r="W700" s="481"/>
      <c r="X700" s="481"/>
      <c r="Y700" s="481"/>
      <c r="Z700" s="482"/>
    </row>
    <row r="701" ht="18" customHeight="1">
      <c r="A701" s="184"/>
      <c r="B701" s="281"/>
      <c r="C701" s="282"/>
      <c r="D701" s="229">
        <v>1</v>
      </c>
      <c r="E701" s="230">
        <v>1</v>
      </c>
      <c r="F701" s="231"/>
      <c r="G701" s="232" cm="1">
        <f t="array" ref="G701">D701*E701*F701</f>
        <v>0</v>
      </c>
      <c r="H701" s="233" cm="1">
        <f t="array" ref="H701">$H$2</f>
        <v>0</v>
      </c>
      <c r="I701" s="234" cm="1">
        <f t="array" ref="I701">G701+G701*H701%</f>
        <v>0</v>
      </c>
      <c r="J701" s="235" cm="1">
        <f t="array" ref="J701">IF(OR($J$2="",$J$2=0),0,I701/$J$2)</f>
        <v>0</v>
      </c>
      <c r="K701" s="479"/>
      <c r="L701" s="480"/>
      <c r="M701" s="480"/>
      <c r="N701" s="481"/>
      <c r="O701" s="481"/>
      <c r="P701" s="481"/>
      <c r="Q701" s="481"/>
      <c r="R701" s="481"/>
      <c r="S701" s="481"/>
      <c r="T701" s="481"/>
      <c r="U701" s="481"/>
      <c r="V701" s="481"/>
      <c r="W701" s="481"/>
      <c r="X701" s="481"/>
      <c r="Y701" s="481"/>
      <c r="Z701" s="482"/>
    </row>
    <row r="702" ht="8" customHeight="1">
      <c r="A702" s="184"/>
      <c r="B702" s="483"/>
      <c r="C702" s="484"/>
      <c r="D702" s="238"/>
      <c r="E702" s="238"/>
      <c r="F702" s="488"/>
      <c r="G702" s="486"/>
      <c r="H702" s="241"/>
      <c r="I702" s="242"/>
      <c r="J702" s="243"/>
      <c r="K702" s="479"/>
      <c r="L702" s="480"/>
      <c r="M702" s="480"/>
      <c r="N702" s="481"/>
      <c r="O702" s="481"/>
      <c r="P702" s="481"/>
      <c r="Q702" s="481"/>
      <c r="R702" s="481"/>
      <c r="S702" s="481"/>
      <c r="T702" s="481"/>
      <c r="U702" s="481"/>
      <c r="V702" s="481"/>
      <c r="W702" s="481"/>
      <c r="X702" s="481"/>
      <c r="Y702" s="481"/>
      <c r="Z702" s="482"/>
    </row>
    <row r="703" ht="15.75" customHeight="1">
      <c r="A703" s="193"/>
      <c r="B703" s="294"/>
      <c r="C703" s="294"/>
      <c r="D703" s="400"/>
      <c r="E703" s="401"/>
      <c r="F703" s="402"/>
      <c r="G703" s="249"/>
      <c r="H703" s="250"/>
      <c r="I703" s="251"/>
      <c r="J703" s="252"/>
      <c r="K703" s="195"/>
      <c r="L703" s="192"/>
      <c r="M703" s="192"/>
      <c r="N703" s="27"/>
      <c r="O703" s="27"/>
      <c r="P703" s="27"/>
      <c r="Q703" s="27"/>
      <c r="R703" s="27"/>
      <c r="S703" s="27"/>
      <c r="T703" s="27"/>
      <c r="U703" s="27"/>
      <c r="V703" s="27"/>
      <c r="W703" s="27"/>
      <c r="X703" s="27"/>
      <c r="Y703" s="27"/>
      <c r="Z703" s="93"/>
    </row>
    <row r="704" ht="27.75" customHeight="1">
      <c r="A704" s="193"/>
      <c r="B704" s="295"/>
      <c r="C704" s="408"/>
      <c r="D704" t="s" s="409">
        <v>175</v>
      </c>
      <c r="E704" s="16"/>
      <c r="F704" s="17"/>
      <c r="G704" s="445" cm="1">
        <f t="array" ref="G704">SUM(G635:G701)</f>
        <v>0</v>
      </c>
      <c r="H704" s="299" cm="1">
        <f t="array" ref="H704">AVERAGE(H635:H701)</f>
        <v>0</v>
      </c>
      <c r="I704" s="300" cm="1">
        <f t="array" ref="I704">SUM(I635:I701)</f>
        <v>0</v>
      </c>
      <c r="J704" s="301" cm="1">
        <f t="array" ref="J704">IF(OR($J$2="",$J$2=0),0,I704/$J$2)</f>
        <v>0</v>
      </c>
      <c r="K704" s="205"/>
      <c r="L704" s="192"/>
      <c r="M704" s="192"/>
      <c r="N704" s="27"/>
      <c r="O704" s="27"/>
      <c r="P704" s="27"/>
      <c r="Q704" s="27"/>
      <c r="R704" s="27"/>
      <c r="S704" s="27"/>
      <c r="T704" s="27"/>
      <c r="U704" s="27"/>
      <c r="V704" s="27"/>
      <c r="W704" s="27"/>
      <c r="X704" s="27"/>
      <c r="Y704" s="27"/>
      <c r="Z704" s="93"/>
    </row>
    <row r="705" ht="15.75" customHeight="1">
      <c r="A705" s="193"/>
      <c r="B705" s="295"/>
      <c r="C705" s="407"/>
      <c r="D705" s="303"/>
      <c r="E705" s="303"/>
      <c r="F705" s="509"/>
      <c r="G705" s="510"/>
      <c r="H705" s="307"/>
      <c r="I705" s="511"/>
      <c r="J705" s="309"/>
      <c r="K705" s="195"/>
      <c r="L705" s="192"/>
      <c r="M705" s="192"/>
      <c r="N705" s="27"/>
      <c r="O705" s="27"/>
      <c r="P705" s="27"/>
      <c r="Q705" s="27"/>
      <c r="R705" s="27"/>
      <c r="S705" s="27"/>
      <c r="T705" s="27"/>
      <c r="U705" s="27"/>
      <c r="V705" s="27"/>
      <c r="W705" s="27"/>
      <c r="X705" s="27"/>
      <c r="Y705" s="27"/>
      <c r="Z705" s="93"/>
    </row>
    <row r="706" ht="15.75" customHeight="1">
      <c r="A706" s="196"/>
      <c r="B706" t="s" s="310">
        <v>839</v>
      </c>
      <c r="C706" s="311"/>
      <c r="D706" s="312"/>
      <c r="E706" s="313"/>
      <c r="F706" s="314"/>
      <c r="G706" s="315"/>
      <c r="H706" s="316"/>
      <c r="I706" s="316"/>
      <c r="J706" s="316"/>
      <c r="K706" s="198"/>
      <c r="L706" s="192"/>
      <c r="M706" s="192"/>
      <c r="N706" s="27"/>
      <c r="O706" s="27"/>
      <c r="P706" s="27"/>
      <c r="Q706" s="27"/>
      <c r="R706" s="27"/>
      <c r="S706" s="27"/>
      <c r="T706" s="27"/>
      <c r="U706" s="27"/>
      <c r="V706" s="27"/>
      <c r="W706" s="27"/>
      <c r="X706" s="27"/>
      <c r="Y706" s="27"/>
      <c r="Z706" s="93"/>
    </row>
    <row r="707" ht="15.75" customHeight="1">
      <c r="A707" s="199"/>
      <c r="B707" s="317"/>
      <c r="C707" s="317"/>
      <c r="D707" s="318"/>
      <c r="E707" s="319"/>
      <c r="F707" s="320"/>
      <c r="G707" s="321"/>
      <c r="H707" s="322"/>
      <c r="I707" s="323"/>
      <c r="J707" s="324"/>
      <c r="K707" s="195"/>
      <c r="L707" s="192"/>
      <c r="M707" s="192"/>
      <c r="N707" s="27"/>
      <c r="O707" s="27"/>
      <c r="P707" s="27"/>
      <c r="Q707" s="27"/>
      <c r="R707" s="27"/>
      <c r="S707" s="27"/>
      <c r="T707" s="27"/>
      <c r="U707" s="27"/>
      <c r="V707" s="27"/>
      <c r="W707" s="27"/>
      <c r="X707" s="27"/>
      <c r="Y707" s="27"/>
      <c r="Z707" s="93"/>
    </row>
    <row r="708" ht="15.75" customHeight="1">
      <c r="A708" s="184"/>
      <c r="B708" t="s" s="201">
        <v>118</v>
      </c>
      <c r="C708" t="s" s="202">
        <v>119</v>
      </c>
      <c r="D708" t="s" s="202">
        <v>120</v>
      </c>
      <c r="E708" t="s" s="202">
        <v>121</v>
      </c>
      <c r="F708" t="s" s="202">
        <v>122</v>
      </c>
      <c r="G708" t="s" s="202">
        <v>123</v>
      </c>
      <c r="H708" t="s" s="202">
        <v>124</v>
      </c>
      <c r="I708" t="s" s="202">
        <v>123</v>
      </c>
      <c r="J708" t="s" s="204">
        <v>123</v>
      </c>
      <c r="K708" s="205"/>
      <c r="L708" s="192"/>
      <c r="M708" s="192"/>
      <c r="N708" s="27"/>
      <c r="O708" s="27"/>
      <c r="P708" s="27"/>
      <c r="Q708" s="27"/>
      <c r="R708" s="27"/>
      <c r="S708" s="27"/>
      <c r="T708" s="27"/>
      <c r="U708" s="27"/>
      <c r="V708" s="27"/>
      <c r="W708" s="27"/>
      <c r="X708" s="27"/>
      <c r="Y708" s="27"/>
      <c r="Z708" s="93"/>
    </row>
    <row r="709" ht="15.75" customHeight="1">
      <c r="A709" s="199"/>
      <c r="B709" s="330"/>
      <c r="C709" s="330"/>
      <c r="D709" s="331"/>
      <c r="E709" s="332"/>
      <c r="F709" s="333"/>
      <c r="G709" s="334"/>
      <c r="H709" s="335"/>
      <c r="I709" s="336"/>
      <c r="J709" s="337"/>
      <c r="K709" s="195"/>
      <c r="L709" s="192"/>
      <c r="M709" s="192"/>
      <c r="N709" s="27"/>
      <c r="O709" s="27"/>
      <c r="P709" s="27"/>
      <c r="Q709" s="27"/>
      <c r="R709" s="27"/>
      <c r="S709" s="27"/>
      <c r="T709" s="27"/>
      <c r="U709" s="27"/>
      <c r="V709" s="27"/>
      <c r="W709" s="27"/>
      <c r="X709" s="27"/>
      <c r="Y709" s="27"/>
      <c r="Z709" s="93"/>
    </row>
    <row r="710" ht="21" customHeight="1">
      <c r="A710" s="184"/>
      <c r="B710" t="s" s="15">
        <v>840</v>
      </c>
      <c r="C710" s="425"/>
      <c r="D710" s="442"/>
      <c r="E710" s="443"/>
      <c r="F710" s="444"/>
      <c r="G710" s="429"/>
      <c r="H710" s="430"/>
      <c r="I710" s="425"/>
      <c r="J710" s="431"/>
      <c r="K710" s="512"/>
      <c r="L710" s="192"/>
      <c r="M710" s="192"/>
      <c r="N710" s="27"/>
      <c r="O710" s="27"/>
      <c r="P710" s="27"/>
      <c r="Q710" s="27"/>
      <c r="R710" s="27"/>
      <c r="S710" s="27"/>
      <c r="T710" s="27"/>
      <c r="U710" s="27"/>
      <c r="V710" s="27"/>
      <c r="W710" s="27"/>
      <c r="X710" s="27"/>
      <c r="Y710" s="27"/>
      <c r="Z710" s="93"/>
    </row>
    <row r="711" ht="18" customHeight="1">
      <c r="A711" s="184"/>
      <c r="B711" t="s" s="208">
        <v>841</v>
      </c>
      <c r="C711" t="s" s="209">
        <v>842</v>
      </c>
      <c r="D711" s="210">
        <v>1</v>
      </c>
      <c r="E711" s="261">
        <v>1</v>
      </c>
      <c r="F711" s="212"/>
      <c r="G711" s="213" cm="1">
        <f t="array" ref="G711">D711*E711*F711</f>
        <v>0</v>
      </c>
      <c r="H711" s="214" cm="1">
        <f t="array" ref="H711">$H$2</f>
        <v>0</v>
      </c>
      <c r="I711" s="215" cm="1">
        <f t="array" ref="I711">G711+G711*H711%</f>
        <v>0</v>
      </c>
      <c r="J711" s="216" cm="1">
        <f t="array" ref="J711">IF(OR($J$2="",$J$2=0),0,I711/$J$2)</f>
        <v>0</v>
      </c>
      <c r="K711" s="513"/>
      <c r="L711" s="480"/>
      <c r="M711" s="480"/>
      <c r="N711" s="481"/>
      <c r="O711" s="481"/>
      <c r="P711" s="481"/>
      <c r="Q711" s="481"/>
      <c r="R711" s="481"/>
      <c r="S711" s="481"/>
      <c r="T711" s="481"/>
      <c r="U711" s="481"/>
      <c r="V711" s="481"/>
      <c r="W711" s="481"/>
      <c r="X711" s="481"/>
      <c r="Y711" s="481"/>
      <c r="Z711" s="482"/>
    </row>
    <row r="712" ht="8" customHeight="1">
      <c r="A712" s="184"/>
      <c r="B712" s="514"/>
      <c r="C712" s="515"/>
      <c r="D712" s="516"/>
      <c r="E712" s="517"/>
      <c r="F712" s="518"/>
      <c r="G712" s="519"/>
      <c r="H712" s="520"/>
      <c r="I712" s="521"/>
      <c r="J712" s="522"/>
      <c r="K712" s="513"/>
      <c r="L712" s="480"/>
      <c r="M712" s="480"/>
      <c r="N712" s="481"/>
      <c r="O712" s="481"/>
      <c r="P712" s="481"/>
      <c r="Q712" s="481"/>
      <c r="R712" s="481"/>
      <c r="S712" s="481"/>
      <c r="T712" s="481"/>
      <c r="U712" s="481"/>
      <c r="V712" s="481"/>
      <c r="W712" s="481"/>
      <c r="X712" s="481"/>
      <c r="Y712" s="481"/>
      <c r="Z712" s="482"/>
    </row>
    <row r="713" ht="15.75" customHeight="1">
      <c r="A713" s="193"/>
      <c r="B713" s="523"/>
      <c r="C713" s="523"/>
      <c r="D713" s="524"/>
      <c r="E713" s="524"/>
      <c r="F713" s="525"/>
      <c r="G713" s="526"/>
      <c r="H713" s="527"/>
      <c r="I713" s="251"/>
      <c r="J713" s="528"/>
      <c r="K713" s="195"/>
      <c r="L713" s="192"/>
      <c r="M713" s="192"/>
      <c r="N713" s="27"/>
      <c r="O713" s="27"/>
      <c r="P713" s="27"/>
      <c r="Q713" s="27"/>
      <c r="R713" s="27"/>
      <c r="S713" s="27"/>
      <c r="T713" s="27"/>
      <c r="U713" s="27"/>
      <c r="V713" s="27"/>
      <c r="W713" s="27"/>
      <c r="X713" s="27"/>
      <c r="Y713" s="27"/>
      <c r="Z713" s="93"/>
    </row>
    <row r="714" ht="21" customHeight="1">
      <c r="A714" s="206"/>
      <c r="B714" t="s" s="15">
        <v>16</v>
      </c>
      <c r="C714" s="425"/>
      <c r="D714" s="426"/>
      <c r="E714" s="427"/>
      <c r="F714" s="428"/>
      <c r="G714" s="429"/>
      <c r="H714" s="430"/>
      <c r="I714" s="425"/>
      <c r="J714" s="431"/>
      <c r="K714" s="207"/>
      <c r="L714" s="192"/>
      <c r="M714" s="192"/>
      <c r="N714" s="27"/>
      <c r="O714" s="27"/>
      <c r="P714" s="27"/>
      <c r="Q714" s="27"/>
      <c r="R714" s="27"/>
      <c r="S714" s="27"/>
      <c r="T714" s="27"/>
      <c r="U714" s="27"/>
      <c r="V714" s="27"/>
      <c r="W714" s="27"/>
      <c r="X714" s="27"/>
      <c r="Y714" s="27"/>
      <c r="Z714" s="93"/>
    </row>
    <row r="715" ht="18" customHeight="1">
      <c r="A715" s="184"/>
      <c r="B715" t="s" s="208">
        <v>843</v>
      </c>
      <c r="C715" t="s" s="209">
        <v>844</v>
      </c>
      <c r="D715" s="210">
        <v>1</v>
      </c>
      <c r="E715" s="261">
        <v>1</v>
      </c>
      <c r="F715" s="212"/>
      <c r="G715" s="213" cm="1">
        <f t="array" ref="G715">D715*E715*F715</f>
        <v>0</v>
      </c>
      <c r="H715" s="214" cm="1">
        <f t="array" ref="H715">$H$2</f>
        <v>0</v>
      </c>
      <c r="I715" s="215" cm="1">
        <f t="array" ref="I715">G715+G715*H715%</f>
        <v>0</v>
      </c>
      <c r="J715" s="216" cm="1">
        <f t="array" ref="J715">IF(OR($J$2="",$J$2=0),0,I715/$J$2)</f>
        <v>0</v>
      </c>
      <c r="K715" s="479"/>
      <c r="L715" s="480"/>
      <c r="M715" s="480"/>
      <c r="N715" s="481"/>
      <c r="O715" s="481"/>
      <c r="P715" s="481"/>
      <c r="Q715" s="481"/>
      <c r="R715" s="481"/>
      <c r="S715" s="481"/>
      <c r="T715" s="481"/>
      <c r="U715" s="481"/>
      <c r="V715" s="481"/>
      <c r="W715" s="481"/>
      <c r="X715" s="481"/>
      <c r="Y715" s="481"/>
      <c r="Z715" s="482"/>
    </row>
    <row r="716" ht="18" customHeight="1">
      <c r="A716" s="184"/>
      <c r="B716" t="s" s="218">
        <v>845</v>
      </c>
      <c r="C716" t="s" s="219">
        <v>846</v>
      </c>
      <c r="D716" s="220">
        <v>1</v>
      </c>
      <c r="E716" s="221">
        <v>1</v>
      </c>
      <c r="F716" s="222"/>
      <c r="G716" s="223" cm="1">
        <f t="array" ref="G716">D716*E716*F716</f>
        <v>0</v>
      </c>
      <c r="H716" s="224" cm="1">
        <f t="array" ref="H716">$H$2</f>
        <v>0</v>
      </c>
      <c r="I716" s="225" cm="1">
        <f t="array" ref="I716">G716+G716*H716%</f>
        <v>0</v>
      </c>
      <c r="J716" s="226" cm="1">
        <f t="array" ref="J716">IF(OR($J$2="",$J$2=0),0,I716/$J$2)</f>
        <v>0</v>
      </c>
      <c r="K716" s="529"/>
      <c r="L716" s="480"/>
      <c r="M716" s="480"/>
      <c r="N716" s="481"/>
      <c r="O716" s="481"/>
      <c r="P716" s="481"/>
      <c r="Q716" s="481"/>
      <c r="R716" s="481"/>
      <c r="S716" s="481"/>
      <c r="T716" s="481"/>
      <c r="U716" s="481"/>
      <c r="V716" s="481"/>
      <c r="W716" s="481"/>
      <c r="X716" s="481"/>
      <c r="Y716" s="481"/>
      <c r="Z716" s="482"/>
    </row>
    <row r="717" ht="18" customHeight="1">
      <c r="A717" s="184"/>
      <c r="B717" t="s" s="218">
        <v>847</v>
      </c>
      <c r="C717" t="s" s="219">
        <v>848</v>
      </c>
      <c r="D717" s="220">
        <v>1</v>
      </c>
      <c r="E717" s="221">
        <v>1</v>
      </c>
      <c r="F717" s="222"/>
      <c r="G717" s="223" cm="1">
        <f t="array" ref="G717">D717*E717*F717</f>
        <v>0</v>
      </c>
      <c r="H717" s="224" cm="1">
        <f t="array" ref="H717">$H$2</f>
        <v>0</v>
      </c>
      <c r="I717" s="225" cm="1">
        <f t="array" ref="I717">G717+G717*H717%</f>
        <v>0</v>
      </c>
      <c r="J717" s="226" cm="1">
        <f t="array" ref="J717">IF(OR($J$2="",$J$2=0),0,I717/$J$2)</f>
        <v>0</v>
      </c>
      <c r="K717" s="479"/>
      <c r="L717" s="480"/>
      <c r="M717" s="480"/>
      <c r="N717" s="481"/>
      <c r="O717" s="481"/>
      <c r="P717" s="481"/>
      <c r="Q717" s="481"/>
      <c r="R717" s="481"/>
      <c r="S717" s="481"/>
      <c r="T717" s="481"/>
      <c r="U717" s="481"/>
      <c r="V717" s="481"/>
      <c r="W717" s="481"/>
      <c r="X717" s="481"/>
      <c r="Y717" s="481"/>
      <c r="Z717" s="482"/>
    </row>
    <row r="718" ht="18" customHeight="1">
      <c r="A718" s="184"/>
      <c r="B718" t="s" s="218">
        <v>849</v>
      </c>
      <c r="C718" t="s" s="219">
        <v>850</v>
      </c>
      <c r="D718" s="220">
        <v>1</v>
      </c>
      <c r="E718" s="221">
        <v>1</v>
      </c>
      <c r="F718" s="222"/>
      <c r="G718" s="223" cm="1">
        <f t="array" ref="G718">D718*E718*F718</f>
        <v>0</v>
      </c>
      <c r="H718" s="224" cm="1">
        <f t="array" ref="H718">$H$2</f>
        <v>0</v>
      </c>
      <c r="I718" s="225" cm="1">
        <f t="array" ref="I718">G718+G718*H718%</f>
        <v>0</v>
      </c>
      <c r="J718" s="226" cm="1">
        <f t="array" ref="J718">IF(OR($J$2="",$J$2=0),0,I718/$J$2)</f>
        <v>0</v>
      </c>
      <c r="K718" s="479"/>
      <c r="L718" s="480"/>
      <c r="M718" s="480"/>
      <c r="N718" s="481"/>
      <c r="O718" s="481"/>
      <c r="P718" s="481"/>
      <c r="Q718" s="481"/>
      <c r="R718" s="481"/>
      <c r="S718" s="481"/>
      <c r="T718" s="481"/>
      <c r="U718" s="481"/>
      <c r="V718" s="481"/>
      <c r="W718" s="481"/>
      <c r="X718" s="481"/>
      <c r="Y718" s="481"/>
      <c r="Z718" s="482"/>
    </row>
    <row r="719" ht="18" customHeight="1">
      <c r="A719" s="184"/>
      <c r="B719" s="262"/>
      <c r="C719" s="263"/>
      <c r="D719" s="264"/>
      <c r="E719" s="264"/>
      <c r="F719" s="265"/>
      <c r="G719" s="266"/>
      <c r="H719" s="267"/>
      <c r="I719" s="225"/>
      <c r="J719" s="268"/>
      <c r="K719" s="479"/>
      <c r="L719" s="480"/>
      <c r="M719" s="480"/>
      <c r="N719" s="481"/>
      <c r="O719" s="481"/>
      <c r="P719" s="481"/>
      <c r="Q719" s="481"/>
      <c r="R719" s="481"/>
      <c r="S719" s="481"/>
      <c r="T719" s="481"/>
      <c r="U719" s="481"/>
      <c r="V719" s="481"/>
      <c r="W719" s="481"/>
      <c r="X719" s="481"/>
      <c r="Y719" s="481"/>
      <c r="Z719" s="482"/>
    </row>
    <row r="720" ht="18" customHeight="1">
      <c r="A720" s="184"/>
      <c r="B720" t="s" s="218">
        <v>851</v>
      </c>
      <c r="C720" t="s" s="219">
        <v>852</v>
      </c>
      <c r="D720" s="220">
        <v>1</v>
      </c>
      <c r="E720" s="221">
        <v>1</v>
      </c>
      <c r="F720" s="222"/>
      <c r="G720" s="223" cm="1">
        <f t="array" ref="G720">D720*E720*F720</f>
        <v>0</v>
      </c>
      <c r="H720" s="224" cm="1">
        <f t="array" ref="H720">$H$2</f>
        <v>0</v>
      </c>
      <c r="I720" s="225" cm="1">
        <f t="array" ref="I720">G720+G720*H720%</f>
        <v>0</v>
      </c>
      <c r="J720" s="226" cm="1">
        <f t="array" ref="J720">IF(OR($J$2="",$J$2=0),0,I720/$J$2)</f>
        <v>0</v>
      </c>
      <c r="K720" s="479"/>
      <c r="L720" s="480"/>
      <c r="M720" s="480"/>
      <c r="N720" s="481"/>
      <c r="O720" s="481"/>
      <c r="P720" s="481"/>
      <c r="Q720" s="481"/>
      <c r="R720" s="481"/>
      <c r="S720" s="481"/>
      <c r="T720" s="481"/>
      <c r="U720" s="481"/>
      <c r="V720" s="481"/>
      <c r="W720" s="481"/>
      <c r="X720" s="481"/>
      <c r="Y720" s="481"/>
      <c r="Z720" s="482"/>
    </row>
    <row r="721" ht="18" customHeight="1">
      <c r="A721" s="184"/>
      <c r="B721" t="s" s="218">
        <v>853</v>
      </c>
      <c r="C721" t="s" s="219">
        <v>854</v>
      </c>
      <c r="D721" s="220">
        <v>1</v>
      </c>
      <c r="E721" s="221">
        <v>1</v>
      </c>
      <c r="F721" s="222"/>
      <c r="G721" s="223" cm="1">
        <f t="array" ref="G721">D721*E721*F721</f>
        <v>0</v>
      </c>
      <c r="H721" s="224" cm="1">
        <f t="array" ref="H721">$H$2</f>
        <v>0</v>
      </c>
      <c r="I721" s="225" cm="1">
        <f t="array" ref="I721">G721+G721*H721%</f>
        <v>0</v>
      </c>
      <c r="J721" s="226" cm="1">
        <f t="array" ref="J721">IF(OR($J$2="",$J$2=0),0,I721/$J$2)</f>
        <v>0</v>
      </c>
      <c r="K721" s="479"/>
      <c r="L721" s="480"/>
      <c r="M721" s="480"/>
      <c r="N721" s="481"/>
      <c r="O721" s="481"/>
      <c r="P721" s="481"/>
      <c r="Q721" s="481"/>
      <c r="R721" s="481"/>
      <c r="S721" s="481"/>
      <c r="T721" s="481"/>
      <c r="U721" s="481"/>
      <c r="V721" s="481"/>
      <c r="W721" s="481"/>
      <c r="X721" s="481"/>
      <c r="Y721" s="481"/>
      <c r="Z721" s="482"/>
    </row>
    <row r="722" ht="18" customHeight="1">
      <c r="A722" s="184"/>
      <c r="B722" t="s" s="218">
        <v>851</v>
      </c>
      <c r="C722" t="s" s="219">
        <v>852</v>
      </c>
      <c r="D722" s="220">
        <v>1</v>
      </c>
      <c r="E722" s="221">
        <v>1</v>
      </c>
      <c r="F722" s="222"/>
      <c r="G722" s="223" cm="1">
        <f t="array" ref="G722">D722*E722*F722</f>
        <v>0</v>
      </c>
      <c r="H722" s="224" cm="1">
        <f t="array" ref="H722">$H$2</f>
        <v>0</v>
      </c>
      <c r="I722" s="225" cm="1">
        <f t="array" ref="I722">G722+G722*H722%</f>
        <v>0</v>
      </c>
      <c r="J722" s="226" cm="1">
        <f t="array" ref="J722">IF(OR($J$2="",$J$2=0),0,I722/$J$2)</f>
        <v>0</v>
      </c>
      <c r="K722" s="479"/>
      <c r="L722" s="480"/>
      <c r="M722" s="480"/>
      <c r="N722" s="481"/>
      <c r="O722" s="481"/>
      <c r="P722" s="481"/>
      <c r="Q722" s="481"/>
      <c r="R722" s="481"/>
      <c r="S722" s="481"/>
      <c r="T722" s="481"/>
      <c r="U722" s="481"/>
      <c r="V722" s="481"/>
      <c r="W722" s="481"/>
      <c r="X722" s="481"/>
      <c r="Y722" s="481"/>
      <c r="Z722" s="482"/>
    </row>
    <row r="723" ht="18" customHeight="1">
      <c r="A723" s="184"/>
      <c r="B723" t="s" s="218">
        <v>853</v>
      </c>
      <c r="C723" t="s" s="219">
        <v>854</v>
      </c>
      <c r="D723" s="220">
        <v>1</v>
      </c>
      <c r="E723" s="221">
        <v>1</v>
      </c>
      <c r="F723" s="222"/>
      <c r="G723" s="223" cm="1">
        <f t="array" ref="G723">D723*E723*F723</f>
        <v>0</v>
      </c>
      <c r="H723" s="224" cm="1">
        <f t="array" ref="H723">$H$2</f>
        <v>0</v>
      </c>
      <c r="I723" s="225" cm="1">
        <f t="array" ref="I723">G723+G723*H723%</f>
        <v>0</v>
      </c>
      <c r="J723" s="226" cm="1">
        <f t="array" ref="J723">IF(OR($J$2="",$J$2=0),0,I723/$J$2)</f>
        <v>0</v>
      </c>
      <c r="K723" s="479"/>
      <c r="L723" s="480"/>
      <c r="M723" s="480"/>
      <c r="N723" s="481"/>
      <c r="O723" s="481"/>
      <c r="P723" s="481"/>
      <c r="Q723" s="481"/>
      <c r="R723" s="481"/>
      <c r="S723" s="481"/>
      <c r="T723" s="481"/>
      <c r="U723" s="481"/>
      <c r="V723" s="481"/>
      <c r="W723" s="481"/>
      <c r="X723" s="481"/>
      <c r="Y723" s="481"/>
      <c r="Z723" s="482"/>
    </row>
    <row r="724" ht="18" customHeight="1">
      <c r="A724" s="184"/>
      <c r="B724" t="s" s="218">
        <v>851</v>
      </c>
      <c r="C724" t="s" s="219">
        <v>852</v>
      </c>
      <c r="D724" s="220">
        <v>1</v>
      </c>
      <c r="E724" s="221">
        <v>1</v>
      </c>
      <c r="F724" s="222"/>
      <c r="G724" s="223" cm="1">
        <f t="array" ref="G724">D724*E724*F724</f>
        <v>0</v>
      </c>
      <c r="H724" s="224" cm="1">
        <f t="array" ref="H724">$H$2</f>
        <v>0</v>
      </c>
      <c r="I724" s="225" cm="1">
        <f t="array" ref="I724">G724+G724*H724%</f>
        <v>0</v>
      </c>
      <c r="J724" s="226" cm="1">
        <f t="array" ref="J724">IF(OR($J$2="",$J$2=0),0,I724/$J$2)</f>
        <v>0</v>
      </c>
      <c r="K724" s="479"/>
      <c r="L724" s="480"/>
      <c r="M724" s="480"/>
      <c r="N724" s="481"/>
      <c r="O724" s="481"/>
      <c r="P724" s="481"/>
      <c r="Q724" s="481"/>
      <c r="R724" s="481"/>
      <c r="S724" s="481"/>
      <c r="T724" s="481"/>
      <c r="U724" s="481"/>
      <c r="V724" s="481"/>
      <c r="W724" s="481"/>
      <c r="X724" s="481"/>
      <c r="Y724" s="481"/>
      <c r="Z724" s="482"/>
    </row>
    <row r="725" ht="18" customHeight="1">
      <c r="A725" s="184"/>
      <c r="B725" t="s" s="218">
        <v>853</v>
      </c>
      <c r="C725" t="s" s="219">
        <v>854</v>
      </c>
      <c r="D725" s="220">
        <v>1</v>
      </c>
      <c r="E725" s="221">
        <v>1</v>
      </c>
      <c r="F725" s="222"/>
      <c r="G725" s="223" cm="1">
        <f t="array" ref="G725">D725*E725*F725</f>
        <v>0</v>
      </c>
      <c r="H725" s="224" cm="1">
        <f t="array" ref="H725">$H$2</f>
        <v>0</v>
      </c>
      <c r="I725" s="225" cm="1">
        <f t="array" ref="I725">G725+G725*H725%</f>
        <v>0</v>
      </c>
      <c r="J725" s="226" cm="1">
        <f t="array" ref="J725">IF(OR($J$2="",$J$2=0),0,I725/$J$2)</f>
        <v>0</v>
      </c>
      <c r="K725" s="479"/>
      <c r="L725" s="480"/>
      <c r="M725" s="480"/>
      <c r="N725" s="481"/>
      <c r="O725" s="481"/>
      <c r="P725" s="481"/>
      <c r="Q725" s="481"/>
      <c r="R725" s="481"/>
      <c r="S725" s="481"/>
      <c r="T725" s="481"/>
      <c r="U725" s="481"/>
      <c r="V725" s="481"/>
      <c r="W725" s="481"/>
      <c r="X725" s="481"/>
      <c r="Y725" s="481"/>
      <c r="Z725" s="482"/>
    </row>
    <row r="726" ht="18" customHeight="1">
      <c r="A726" s="184"/>
      <c r="B726" t="s" s="218">
        <v>855</v>
      </c>
      <c r="C726" t="s" s="219">
        <v>856</v>
      </c>
      <c r="D726" s="220">
        <v>1</v>
      </c>
      <c r="E726" s="221">
        <v>1</v>
      </c>
      <c r="F726" s="222"/>
      <c r="G726" s="223" cm="1">
        <f t="array" ref="G726">D726*E726*F726</f>
        <v>0</v>
      </c>
      <c r="H726" s="224" cm="1">
        <f t="array" ref="H726">$H$2</f>
        <v>0</v>
      </c>
      <c r="I726" s="225" cm="1">
        <f t="array" ref="I726">G726+G726*H726%</f>
        <v>0</v>
      </c>
      <c r="J726" s="226" cm="1">
        <f t="array" ref="J726">IF(OR($J$2="",$J$2=0),0,I726/$J$2)</f>
        <v>0</v>
      </c>
      <c r="K726" s="529"/>
      <c r="L726" s="480"/>
      <c r="M726" s="480"/>
      <c r="N726" s="481"/>
      <c r="O726" s="481"/>
      <c r="P726" s="481"/>
      <c r="Q726" s="481"/>
      <c r="R726" s="481"/>
      <c r="S726" s="481"/>
      <c r="T726" s="481"/>
      <c r="U726" s="481"/>
      <c r="V726" s="481"/>
      <c r="W726" s="481"/>
      <c r="X726" s="481"/>
      <c r="Y726" s="481"/>
      <c r="Z726" s="482"/>
    </row>
    <row r="727" ht="18" customHeight="1">
      <c r="A727" s="184"/>
      <c r="B727" t="s" s="218">
        <v>522</v>
      </c>
      <c r="C727" t="s" s="219">
        <v>522</v>
      </c>
      <c r="D727" s="220">
        <v>1</v>
      </c>
      <c r="E727" s="221">
        <v>1</v>
      </c>
      <c r="F727" s="222"/>
      <c r="G727" s="223" cm="1">
        <f t="array" ref="G727">D727*E727*F727</f>
        <v>0</v>
      </c>
      <c r="H727" s="224" cm="1">
        <f t="array" ref="H727">$H$2</f>
        <v>0</v>
      </c>
      <c r="I727" s="225" cm="1">
        <f t="array" ref="I727">G727+G727*H727%</f>
        <v>0</v>
      </c>
      <c r="J727" s="226" cm="1">
        <f t="array" ref="J727">IF(OR($J$2="",$J$2=0),0,I727/$J$2)</f>
        <v>0</v>
      </c>
      <c r="K727" s="479"/>
      <c r="L727" s="480"/>
      <c r="M727" s="480"/>
      <c r="N727" s="481"/>
      <c r="O727" s="481"/>
      <c r="P727" s="481"/>
      <c r="Q727" s="481"/>
      <c r="R727" s="481"/>
      <c r="S727" s="481"/>
      <c r="T727" s="481"/>
      <c r="U727" s="481"/>
      <c r="V727" s="481"/>
      <c r="W727" s="481"/>
      <c r="X727" s="481"/>
      <c r="Y727" s="481"/>
      <c r="Z727" s="482"/>
    </row>
    <row r="728" ht="18" customHeight="1">
      <c r="A728" s="184"/>
      <c r="B728" t="s" s="218">
        <v>857</v>
      </c>
      <c r="C728" t="s" s="219">
        <v>858</v>
      </c>
      <c r="D728" s="220">
        <v>1</v>
      </c>
      <c r="E728" s="221">
        <v>1</v>
      </c>
      <c r="F728" s="222"/>
      <c r="G728" s="223" cm="1">
        <f t="array" ref="G728">D728*E728*F728</f>
        <v>0</v>
      </c>
      <c r="H728" s="224" cm="1">
        <f t="array" ref="H728">$H$2</f>
        <v>0</v>
      </c>
      <c r="I728" s="225" cm="1">
        <f t="array" ref="I728">G728+G728*H728%</f>
        <v>0</v>
      </c>
      <c r="J728" s="226" cm="1">
        <f t="array" ref="J728">IF(OR($J$2="",$J$2=0),0,I728/$J$2)</f>
        <v>0</v>
      </c>
      <c r="K728" s="479"/>
      <c r="L728" s="480"/>
      <c r="M728" s="480"/>
      <c r="N728" s="481"/>
      <c r="O728" s="481"/>
      <c r="P728" s="481"/>
      <c r="Q728" s="481"/>
      <c r="R728" s="481"/>
      <c r="S728" s="481"/>
      <c r="T728" s="481"/>
      <c r="U728" s="481"/>
      <c r="V728" s="481"/>
      <c r="W728" s="481"/>
      <c r="X728" s="481"/>
      <c r="Y728" s="481"/>
      <c r="Z728" s="482"/>
    </row>
    <row r="729" ht="18" customHeight="1">
      <c r="A729" s="184"/>
      <c r="B729" t="s" s="218">
        <v>859</v>
      </c>
      <c r="C729" t="s" s="219">
        <v>860</v>
      </c>
      <c r="D729" s="220">
        <v>1</v>
      </c>
      <c r="E729" s="221">
        <v>1</v>
      </c>
      <c r="F729" s="222"/>
      <c r="G729" s="223" cm="1">
        <f t="array" ref="G729">D729*E729*F729</f>
        <v>0</v>
      </c>
      <c r="H729" s="224" cm="1">
        <f t="array" ref="H729">$H$2</f>
        <v>0</v>
      </c>
      <c r="I729" s="225" cm="1">
        <f t="array" ref="I729">G729+G729*H729%</f>
        <v>0</v>
      </c>
      <c r="J729" s="226" cm="1">
        <f t="array" ref="J729">IF(OR($J$2="",$J$2=0),0,I729/$J$2)</f>
        <v>0</v>
      </c>
      <c r="K729" s="529"/>
      <c r="L729" s="480"/>
      <c r="M729" s="480"/>
      <c r="N729" s="481"/>
      <c r="O729" s="481"/>
      <c r="P729" s="481"/>
      <c r="Q729" s="481"/>
      <c r="R729" s="481"/>
      <c r="S729" s="481"/>
      <c r="T729" s="481"/>
      <c r="U729" s="481"/>
      <c r="V729" s="481"/>
      <c r="W729" s="481"/>
      <c r="X729" s="481"/>
      <c r="Y729" s="481"/>
      <c r="Z729" s="482"/>
    </row>
    <row r="730" ht="18" customHeight="1">
      <c r="A730" s="184"/>
      <c r="B730" t="s" s="218">
        <v>861</v>
      </c>
      <c r="C730" t="s" s="219">
        <v>862</v>
      </c>
      <c r="D730" s="220">
        <v>1</v>
      </c>
      <c r="E730" s="221">
        <v>1</v>
      </c>
      <c r="F730" s="222"/>
      <c r="G730" s="223" cm="1">
        <f t="array" ref="G730">D730*E730*F730</f>
        <v>0</v>
      </c>
      <c r="H730" s="224" cm="1">
        <f t="array" ref="H730">$H$2</f>
        <v>0</v>
      </c>
      <c r="I730" s="225" cm="1">
        <f t="array" ref="I730">G730+G730*H730%</f>
        <v>0</v>
      </c>
      <c r="J730" s="226" cm="1">
        <f t="array" ref="J730">IF(OR($J$2="",$J$2=0),0,I730/$J$2)</f>
        <v>0</v>
      </c>
      <c r="K730" s="479"/>
      <c r="L730" s="480"/>
      <c r="M730" s="480"/>
      <c r="N730" s="481"/>
      <c r="O730" s="481"/>
      <c r="P730" s="481"/>
      <c r="Q730" s="481"/>
      <c r="R730" s="481"/>
      <c r="S730" s="481"/>
      <c r="T730" s="481"/>
      <c r="U730" s="481"/>
      <c r="V730" s="481"/>
      <c r="W730" s="481"/>
      <c r="X730" s="481"/>
      <c r="Y730" s="481"/>
      <c r="Z730" s="482"/>
    </row>
    <row r="731" ht="18" customHeight="1">
      <c r="A731" s="184"/>
      <c r="B731" t="s" s="218">
        <v>494</v>
      </c>
      <c r="C731" t="s" s="219">
        <v>863</v>
      </c>
      <c r="D731" s="220">
        <v>1</v>
      </c>
      <c r="E731" s="221">
        <v>1</v>
      </c>
      <c r="F731" s="222"/>
      <c r="G731" s="223" cm="1">
        <f t="array" ref="G731">D731*E731*F731</f>
        <v>0</v>
      </c>
      <c r="H731" s="224" cm="1">
        <f t="array" ref="H731">$H$2</f>
        <v>0</v>
      </c>
      <c r="I731" s="225" cm="1">
        <f t="array" ref="I731">G731+G731*H731%</f>
        <v>0</v>
      </c>
      <c r="J731" s="226" cm="1">
        <f t="array" ref="J731">IF(OR($J$2="",$J$2=0),0,I731/$J$2)</f>
        <v>0</v>
      </c>
      <c r="K731" s="529"/>
      <c r="L731" s="480"/>
      <c r="M731" s="480"/>
      <c r="N731" s="481"/>
      <c r="O731" s="481"/>
      <c r="P731" s="481"/>
      <c r="Q731" s="481"/>
      <c r="R731" s="481"/>
      <c r="S731" s="481"/>
      <c r="T731" s="481"/>
      <c r="U731" s="481"/>
      <c r="V731" s="481"/>
      <c r="W731" s="481"/>
      <c r="X731" s="481"/>
      <c r="Y731" s="481"/>
      <c r="Z731" s="482"/>
    </row>
    <row r="732" ht="18" customHeight="1">
      <c r="A732" s="184"/>
      <c r="B732" t="s" s="218">
        <v>864</v>
      </c>
      <c r="C732" t="s" s="219">
        <v>865</v>
      </c>
      <c r="D732" s="220">
        <v>1</v>
      </c>
      <c r="E732" s="221">
        <v>1</v>
      </c>
      <c r="F732" s="222"/>
      <c r="G732" s="223" cm="1">
        <f t="array" ref="G732">D732*E732*F732</f>
        <v>0</v>
      </c>
      <c r="H732" s="224" cm="1">
        <f t="array" ref="H732">$H$2</f>
        <v>0</v>
      </c>
      <c r="I732" s="225" cm="1">
        <f t="array" ref="I732">G732+G732*H732%</f>
        <v>0</v>
      </c>
      <c r="J732" s="226" cm="1">
        <f t="array" ref="J732">IF(OR($J$2="",$J$2=0),0,I732/$J$2)</f>
        <v>0</v>
      </c>
      <c r="K732" s="479"/>
      <c r="L732" s="480"/>
      <c r="M732" s="480"/>
      <c r="N732" s="481"/>
      <c r="O732" s="481"/>
      <c r="P732" s="481"/>
      <c r="Q732" s="481"/>
      <c r="R732" s="481"/>
      <c r="S732" s="481"/>
      <c r="T732" s="481"/>
      <c r="U732" s="481"/>
      <c r="V732" s="481"/>
      <c r="W732" s="481"/>
      <c r="X732" s="481"/>
      <c r="Y732" s="481"/>
      <c r="Z732" s="482"/>
    </row>
    <row r="733" ht="18" customHeight="1">
      <c r="A733" s="184"/>
      <c r="B733" t="s" s="218">
        <v>504</v>
      </c>
      <c r="C733" t="s" s="219">
        <v>505</v>
      </c>
      <c r="D733" s="220">
        <v>1</v>
      </c>
      <c r="E733" s="221">
        <v>1</v>
      </c>
      <c r="F733" s="222"/>
      <c r="G733" s="223" cm="1">
        <f t="array" ref="G733">D733*E733*F733</f>
        <v>0</v>
      </c>
      <c r="H733" s="224" cm="1">
        <f t="array" ref="H733">$H$2</f>
        <v>0</v>
      </c>
      <c r="I733" s="225" cm="1">
        <f t="array" ref="I733">G733+G733*H733%</f>
        <v>0</v>
      </c>
      <c r="J733" s="226" cm="1">
        <f t="array" ref="J733">IF(OR($J$2="",$J$2=0),0,I733/$J$2)</f>
        <v>0</v>
      </c>
      <c r="K733" s="529"/>
      <c r="L733" s="480"/>
      <c r="M733" s="480"/>
      <c r="N733" s="481"/>
      <c r="O733" s="481"/>
      <c r="P733" s="481"/>
      <c r="Q733" s="481"/>
      <c r="R733" s="481"/>
      <c r="S733" s="481"/>
      <c r="T733" s="481"/>
      <c r="U733" s="481"/>
      <c r="V733" s="481"/>
      <c r="W733" s="481"/>
      <c r="X733" s="481"/>
      <c r="Y733" s="481"/>
      <c r="Z733" s="482"/>
    </row>
    <row r="734" ht="18" customHeight="1">
      <c r="A734" s="184"/>
      <c r="B734" t="s" s="218">
        <v>363</v>
      </c>
      <c r="C734" t="s" s="219">
        <v>866</v>
      </c>
      <c r="D734" s="220">
        <v>1</v>
      </c>
      <c r="E734" s="221">
        <v>1</v>
      </c>
      <c r="F734" s="222"/>
      <c r="G734" s="223" cm="1">
        <f t="array" ref="G734">D734*E734*F734</f>
        <v>0</v>
      </c>
      <c r="H734" s="224" cm="1">
        <f t="array" ref="H734">$H$2</f>
        <v>0</v>
      </c>
      <c r="I734" s="225" cm="1">
        <f t="array" ref="I734">G734+G734*H734%</f>
        <v>0</v>
      </c>
      <c r="J734" s="226" cm="1">
        <f t="array" ref="J734">IF(OR($J$2="",$J$2=0),0,I734/$J$2)</f>
        <v>0</v>
      </c>
      <c r="K734" s="479"/>
      <c r="L734" s="480"/>
      <c r="M734" s="480"/>
      <c r="N734" s="481"/>
      <c r="O734" s="481"/>
      <c r="P734" s="481"/>
      <c r="Q734" s="481"/>
      <c r="R734" s="481"/>
      <c r="S734" s="481"/>
      <c r="T734" s="481"/>
      <c r="U734" s="481"/>
      <c r="V734" s="481"/>
      <c r="W734" s="481"/>
      <c r="X734" s="481"/>
      <c r="Y734" s="481"/>
      <c r="Z734" s="482"/>
    </row>
    <row r="735" ht="18" customHeight="1">
      <c r="A735" s="184"/>
      <c r="B735" t="s" s="218">
        <v>867</v>
      </c>
      <c r="C735" t="s" s="219">
        <v>346</v>
      </c>
      <c r="D735" s="220">
        <v>1</v>
      </c>
      <c r="E735" s="221">
        <v>1</v>
      </c>
      <c r="F735" s="222"/>
      <c r="G735" s="223" cm="1">
        <f t="array" ref="G735">D735*E735*F735</f>
        <v>0</v>
      </c>
      <c r="H735" s="224" cm="1">
        <f t="array" ref="H735">$H$2</f>
        <v>0</v>
      </c>
      <c r="I735" s="225" cm="1">
        <f t="array" ref="I735">G735+G735*H735%</f>
        <v>0</v>
      </c>
      <c r="J735" s="226" cm="1">
        <f t="array" ref="J735">IF(OR($J$2="",$J$2=0),0,I735/$J$2)</f>
        <v>0</v>
      </c>
      <c r="K735" s="479"/>
      <c r="L735" s="480"/>
      <c r="M735" s="480"/>
      <c r="N735" s="481"/>
      <c r="O735" s="481"/>
      <c r="P735" s="481"/>
      <c r="Q735" s="481"/>
      <c r="R735" s="481"/>
      <c r="S735" s="481"/>
      <c r="T735" s="481"/>
      <c r="U735" s="481"/>
      <c r="V735" s="481"/>
      <c r="W735" s="481"/>
      <c r="X735" s="481"/>
      <c r="Y735" s="481"/>
      <c r="Z735" s="482"/>
    </row>
    <row r="736" ht="18" customHeight="1">
      <c r="A736" s="184"/>
      <c r="B736" t="s" s="218">
        <v>508</v>
      </c>
      <c r="C736" t="s" s="219">
        <v>509</v>
      </c>
      <c r="D736" s="220">
        <v>1</v>
      </c>
      <c r="E736" s="221">
        <v>1</v>
      </c>
      <c r="F736" s="222"/>
      <c r="G736" s="223" cm="1">
        <f t="array" ref="G736">D736*E736*F736</f>
        <v>0</v>
      </c>
      <c r="H736" s="224" cm="1">
        <f t="array" ref="H736">$H$2</f>
        <v>0</v>
      </c>
      <c r="I736" s="225" cm="1">
        <f t="array" ref="I736">G736+G736*H736%</f>
        <v>0</v>
      </c>
      <c r="J736" s="226" cm="1">
        <f t="array" ref="J736">IF(OR($J$2="",$J$2=0),0,I736/$J$2)</f>
        <v>0</v>
      </c>
      <c r="K736" s="479"/>
      <c r="L736" s="480"/>
      <c r="M736" s="480"/>
      <c r="N736" s="481"/>
      <c r="O736" s="481"/>
      <c r="P736" s="481"/>
      <c r="Q736" s="481"/>
      <c r="R736" s="481"/>
      <c r="S736" s="481"/>
      <c r="T736" s="481"/>
      <c r="U736" s="481"/>
      <c r="V736" s="481"/>
      <c r="W736" s="481"/>
      <c r="X736" s="481"/>
      <c r="Y736" s="481"/>
      <c r="Z736" s="482"/>
    </row>
    <row r="737" ht="18" customHeight="1">
      <c r="A737" s="184"/>
      <c r="B737" t="s" s="218">
        <v>281</v>
      </c>
      <c r="C737" t="s" s="219">
        <v>282</v>
      </c>
      <c r="D737" s="220">
        <v>1</v>
      </c>
      <c r="E737" s="221">
        <v>1</v>
      </c>
      <c r="F737" s="222"/>
      <c r="G737" s="223" cm="1">
        <f t="array" ref="G737">D737*E737*F737</f>
        <v>0</v>
      </c>
      <c r="H737" s="224" cm="1">
        <f t="array" ref="H737">$H$2</f>
        <v>0</v>
      </c>
      <c r="I737" s="225" cm="1">
        <f t="array" ref="I737">G737+G737*H737%</f>
        <v>0</v>
      </c>
      <c r="J737" s="226" cm="1">
        <f t="array" ref="J737">IF(OR($J$2="",$J$2=0),0,I737/$J$2)</f>
        <v>0</v>
      </c>
      <c r="K737" s="479"/>
      <c r="L737" s="480"/>
      <c r="M737" s="480"/>
      <c r="N737" s="481"/>
      <c r="O737" s="481"/>
      <c r="P737" s="481"/>
      <c r="Q737" s="481"/>
      <c r="R737" s="481"/>
      <c r="S737" s="481"/>
      <c r="T737" s="481"/>
      <c r="U737" s="481"/>
      <c r="V737" s="481"/>
      <c r="W737" s="481"/>
      <c r="X737" s="481"/>
      <c r="Y737" s="481"/>
      <c r="Z737" s="482"/>
    </row>
    <row r="738" ht="18" customHeight="1">
      <c r="A738" s="184"/>
      <c r="B738" t="s" s="227">
        <v>283</v>
      </c>
      <c r="C738" t="s" s="228">
        <v>284</v>
      </c>
      <c r="D738" s="229">
        <v>1</v>
      </c>
      <c r="E738" s="230">
        <v>1</v>
      </c>
      <c r="F738" s="231"/>
      <c r="G738" s="232" cm="1">
        <f t="array" ref="G738">D738*E738*F738</f>
        <v>0</v>
      </c>
      <c r="H738" s="233" cm="1">
        <f t="array" ref="H738">$H$2</f>
        <v>0</v>
      </c>
      <c r="I738" s="234" cm="1">
        <f t="array" ref="I738">G738+G738*H738%</f>
        <v>0</v>
      </c>
      <c r="J738" s="235" cm="1">
        <f t="array" ref="J738">IF(OR($J$2="",$J$2=0),0,I738/$J$2)</f>
        <v>0</v>
      </c>
      <c r="K738" s="479"/>
      <c r="L738" s="480"/>
      <c r="M738" s="480"/>
      <c r="N738" s="481"/>
      <c r="O738" s="481"/>
      <c r="P738" s="481"/>
      <c r="Q738" s="481"/>
      <c r="R738" s="481"/>
      <c r="S738" s="481"/>
      <c r="T738" s="481"/>
      <c r="U738" s="481"/>
      <c r="V738" s="481"/>
      <c r="W738" s="481"/>
      <c r="X738" s="481"/>
      <c r="Y738" s="481"/>
      <c r="Z738" s="482"/>
    </row>
    <row r="739" ht="8" customHeight="1">
      <c r="A739" s="184"/>
      <c r="B739" s="483"/>
      <c r="C739" s="484"/>
      <c r="D739" s="437"/>
      <c r="E739" s="437"/>
      <c r="F739" s="485"/>
      <c r="G739" s="486"/>
      <c r="H739" s="241"/>
      <c r="I739" s="242"/>
      <c r="J739" s="243"/>
      <c r="K739" s="479"/>
      <c r="L739" s="480"/>
      <c r="M739" s="480"/>
      <c r="N739" s="481"/>
      <c r="O739" s="481"/>
      <c r="P739" s="481"/>
      <c r="Q739" s="481"/>
      <c r="R739" s="481"/>
      <c r="S739" s="481"/>
      <c r="T739" s="481"/>
      <c r="U739" s="481"/>
      <c r="V739" s="481"/>
      <c r="W739" s="481"/>
      <c r="X739" s="481"/>
      <c r="Y739" s="481"/>
      <c r="Z739" s="482"/>
    </row>
    <row r="740" ht="15.75" customHeight="1">
      <c r="A740" s="193"/>
      <c r="B740" s="244"/>
      <c r="C740" s="244"/>
      <c r="D740" s="439"/>
      <c r="E740" s="440"/>
      <c r="F740" s="441"/>
      <c r="G740" s="249"/>
      <c r="H740" s="250"/>
      <c r="I740" s="251"/>
      <c r="J740" s="252"/>
      <c r="K740" s="195"/>
      <c r="L740" s="192"/>
      <c r="M740" s="192"/>
      <c r="N740" s="27"/>
      <c r="O740" s="27"/>
      <c r="P740" s="27"/>
      <c r="Q740" s="27"/>
      <c r="R740" s="27"/>
      <c r="S740" s="27"/>
      <c r="T740" s="27"/>
      <c r="U740" s="27"/>
      <c r="V740" s="27"/>
      <c r="W740" s="27"/>
      <c r="X740" s="27"/>
      <c r="Y740" s="27"/>
      <c r="Z740" s="93"/>
    </row>
    <row r="741" ht="21" customHeight="1">
      <c r="A741" s="206"/>
      <c r="B741" t="s" s="15">
        <v>868</v>
      </c>
      <c r="C741" s="425"/>
      <c r="D741" s="442"/>
      <c r="E741" s="443"/>
      <c r="F741" s="444"/>
      <c r="G741" s="429"/>
      <c r="H741" s="430"/>
      <c r="I741" s="425"/>
      <c r="J741" s="431"/>
      <c r="K741" s="207"/>
      <c r="L741" s="192"/>
      <c r="M741" s="192"/>
      <c r="N741" s="27"/>
      <c r="O741" s="27"/>
      <c r="P741" s="27"/>
      <c r="Q741" s="27"/>
      <c r="R741" s="27"/>
      <c r="S741" s="27"/>
      <c r="T741" s="27"/>
      <c r="U741" s="27"/>
      <c r="V741" s="27"/>
      <c r="W741" s="27"/>
      <c r="X741" s="27"/>
      <c r="Y741" s="27"/>
      <c r="Z741" s="93"/>
    </row>
    <row r="742" ht="18" customHeight="1">
      <c r="A742" s="184"/>
      <c r="B742" t="s" s="208">
        <v>869</v>
      </c>
      <c r="C742" t="s" s="209">
        <v>869</v>
      </c>
      <c r="D742" s="210">
        <v>1</v>
      </c>
      <c r="E742" s="261">
        <v>1</v>
      </c>
      <c r="F742" s="212"/>
      <c r="G742" s="213" cm="1">
        <f t="array" ref="G742">D742*E742*F742</f>
        <v>0</v>
      </c>
      <c r="H742" s="214" cm="1">
        <f t="array" ref="H742">$H$2</f>
        <v>0</v>
      </c>
      <c r="I742" s="215" cm="1">
        <f t="array" ref="I742">G742+G742*H742%</f>
        <v>0</v>
      </c>
      <c r="J742" s="216" cm="1">
        <f t="array" ref="J742">IF(OR($J$2="",$J$2=0),0,I742/$J$2)</f>
        <v>0</v>
      </c>
      <c r="K742" s="479"/>
      <c r="L742" s="480"/>
      <c r="M742" s="480"/>
      <c r="N742" s="481"/>
      <c r="O742" s="481"/>
      <c r="P742" s="481"/>
      <c r="Q742" s="481"/>
      <c r="R742" s="481"/>
      <c r="S742" s="481"/>
      <c r="T742" s="481"/>
      <c r="U742" s="481"/>
      <c r="V742" s="481"/>
      <c r="W742" s="481"/>
      <c r="X742" s="481"/>
      <c r="Y742" s="481"/>
      <c r="Z742" s="482"/>
    </row>
    <row r="743" ht="18" customHeight="1">
      <c r="A743" s="184"/>
      <c r="B743" t="s" s="218">
        <v>870</v>
      </c>
      <c r="C743" t="s" s="219">
        <v>871</v>
      </c>
      <c r="D743" s="220">
        <v>1</v>
      </c>
      <c r="E743" s="221">
        <v>1</v>
      </c>
      <c r="F743" s="222"/>
      <c r="G743" s="223" cm="1">
        <f t="array" ref="G743">D743*E743*F743</f>
        <v>0</v>
      </c>
      <c r="H743" s="224" cm="1">
        <f t="array" ref="H743">$H$2</f>
        <v>0</v>
      </c>
      <c r="I743" s="225" cm="1">
        <f t="array" ref="I743">G743+G743*H743%</f>
        <v>0</v>
      </c>
      <c r="J743" s="226" cm="1">
        <f t="array" ref="J743">IF(OR($J$2="",$J$2=0),0,I743/$J$2)</f>
        <v>0</v>
      </c>
      <c r="K743" s="479"/>
      <c r="L743" s="480"/>
      <c r="M743" s="480"/>
      <c r="N743" s="481"/>
      <c r="O743" s="481"/>
      <c r="P743" s="481"/>
      <c r="Q743" s="481"/>
      <c r="R743" s="481"/>
      <c r="S743" s="481"/>
      <c r="T743" s="481"/>
      <c r="U743" s="481"/>
      <c r="V743" s="481"/>
      <c r="W743" s="481"/>
      <c r="X743" s="481"/>
      <c r="Y743" s="481"/>
      <c r="Z743" s="482"/>
    </row>
    <row r="744" ht="18" customHeight="1">
      <c r="A744" s="184"/>
      <c r="B744" t="s" s="218">
        <v>872</v>
      </c>
      <c r="C744" t="s" s="219">
        <v>873</v>
      </c>
      <c r="D744" s="220">
        <v>1</v>
      </c>
      <c r="E744" s="221">
        <v>1</v>
      </c>
      <c r="F744" s="222"/>
      <c r="G744" s="223" cm="1">
        <f t="array" ref="G744">D744*E744*F744</f>
        <v>0</v>
      </c>
      <c r="H744" s="224" cm="1">
        <f t="array" ref="H744">$H$2</f>
        <v>0</v>
      </c>
      <c r="I744" s="225" cm="1">
        <f t="array" ref="I744">G744+G744*H744%</f>
        <v>0</v>
      </c>
      <c r="J744" s="226" cm="1">
        <f t="array" ref="J744">IF(OR($J$2="",$J$2=0),0,I744/$J$2)</f>
        <v>0</v>
      </c>
      <c r="K744" s="479"/>
      <c r="L744" s="480"/>
      <c r="M744" s="480"/>
      <c r="N744" s="481"/>
      <c r="O744" s="481"/>
      <c r="P744" s="481"/>
      <c r="Q744" s="481"/>
      <c r="R744" s="481"/>
      <c r="S744" s="481"/>
      <c r="T744" s="481"/>
      <c r="U744" s="481"/>
      <c r="V744" s="481"/>
      <c r="W744" s="481"/>
      <c r="X744" s="481"/>
      <c r="Y744" s="481"/>
      <c r="Z744" s="482"/>
    </row>
    <row r="745" ht="18" customHeight="1">
      <c r="A745" s="184"/>
      <c r="B745" t="s" s="218">
        <v>874</v>
      </c>
      <c r="C745" t="s" s="219">
        <v>875</v>
      </c>
      <c r="D745" s="220">
        <v>1</v>
      </c>
      <c r="E745" s="221">
        <v>1</v>
      </c>
      <c r="F745" s="222"/>
      <c r="G745" s="223" cm="1">
        <f t="array" ref="G745">D745*E745*F745</f>
        <v>0</v>
      </c>
      <c r="H745" s="224" cm="1">
        <f t="array" ref="H745">$H$2</f>
        <v>0</v>
      </c>
      <c r="I745" s="225" cm="1">
        <f t="array" ref="I745">G745+G745*H745%</f>
        <v>0</v>
      </c>
      <c r="J745" s="226" cm="1">
        <f t="array" ref="J745">IF(OR($J$2="",$J$2=0),0,I745/$J$2)</f>
        <v>0</v>
      </c>
      <c r="K745" s="479"/>
      <c r="L745" s="480"/>
      <c r="M745" s="480"/>
      <c r="N745" s="481"/>
      <c r="O745" s="481"/>
      <c r="P745" s="481"/>
      <c r="Q745" s="481"/>
      <c r="R745" s="481"/>
      <c r="S745" s="481"/>
      <c r="T745" s="481"/>
      <c r="U745" s="481"/>
      <c r="V745" s="481"/>
      <c r="W745" s="481"/>
      <c r="X745" s="481"/>
      <c r="Y745" s="481"/>
      <c r="Z745" s="482"/>
    </row>
    <row r="746" ht="18" customHeight="1">
      <c r="A746" s="184"/>
      <c r="B746" t="s" s="218">
        <v>628</v>
      </c>
      <c r="C746" t="s" s="219">
        <v>629</v>
      </c>
      <c r="D746" s="220">
        <v>1</v>
      </c>
      <c r="E746" s="221">
        <v>1</v>
      </c>
      <c r="F746" s="222"/>
      <c r="G746" s="223" cm="1">
        <f t="array" ref="G746">D746*E746*F746</f>
        <v>0</v>
      </c>
      <c r="H746" s="224" cm="1">
        <f t="array" ref="H746">$H$2</f>
        <v>0</v>
      </c>
      <c r="I746" s="225" cm="1">
        <f t="array" ref="I746">G746+G746*H746%</f>
        <v>0</v>
      </c>
      <c r="J746" s="226" cm="1">
        <f t="array" ref="J746">IF(OR($J$2="",$J$2=0),0,I746/$J$2)</f>
        <v>0</v>
      </c>
      <c r="K746" s="479"/>
      <c r="L746" s="480"/>
      <c r="M746" s="480"/>
      <c r="N746" s="481"/>
      <c r="O746" s="481"/>
      <c r="P746" s="481"/>
      <c r="Q746" s="481"/>
      <c r="R746" s="481"/>
      <c r="S746" s="481"/>
      <c r="T746" s="481"/>
      <c r="U746" s="481"/>
      <c r="V746" s="481"/>
      <c r="W746" s="481"/>
      <c r="X746" s="481"/>
      <c r="Y746" s="481"/>
      <c r="Z746" s="482"/>
    </row>
    <row r="747" ht="18" customHeight="1">
      <c r="A747" s="184"/>
      <c r="B747" t="s" s="218">
        <v>876</v>
      </c>
      <c r="C747" t="s" s="219">
        <v>877</v>
      </c>
      <c r="D747" s="220">
        <v>1</v>
      </c>
      <c r="E747" s="221">
        <v>1</v>
      </c>
      <c r="F747" s="222"/>
      <c r="G747" s="223" cm="1">
        <f t="array" ref="G747">D747*E747*F747</f>
        <v>0</v>
      </c>
      <c r="H747" s="224" cm="1">
        <f t="array" ref="H747">$H$2</f>
        <v>0</v>
      </c>
      <c r="I747" s="225" cm="1">
        <f t="array" ref="I747">G747+G747*H747%</f>
        <v>0</v>
      </c>
      <c r="J747" s="226" cm="1">
        <f t="array" ref="J747">IF(OR($J$2="",$J$2=0),0,I747/$J$2)</f>
        <v>0</v>
      </c>
      <c r="K747" s="479"/>
      <c r="L747" s="480"/>
      <c r="M747" s="480"/>
      <c r="N747" s="481"/>
      <c r="O747" s="481"/>
      <c r="P747" s="481"/>
      <c r="Q747" s="481"/>
      <c r="R747" s="481"/>
      <c r="S747" s="481"/>
      <c r="T747" s="481"/>
      <c r="U747" s="481"/>
      <c r="V747" s="481"/>
      <c r="W747" s="481"/>
      <c r="X747" s="481"/>
      <c r="Y747" s="481"/>
      <c r="Z747" s="482"/>
    </row>
    <row r="748" ht="18" customHeight="1">
      <c r="A748" s="184"/>
      <c r="B748" t="s" s="218">
        <v>878</v>
      </c>
      <c r="C748" t="s" s="219">
        <v>879</v>
      </c>
      <c r="D748" s="220">
        <v>1</v>
      </c>
      <c r="E748" s="221">
        <v>1</v>
      </c>
      <c r="F748" s="222"/>
      <c r="G748" s="223" cm="1">
        <f t="array" ref="G748">D748*E748*F748</f>
        <v>0</v>
      </c>
      <c r="H748" s="224" cm="1">
        <f t="array" ref="H748">$H$2</f>
        <v>0</v>
      </c>
      <c r="I748" s="225" cm="1">
        <f t="array" ref="I748">G748+G748*H748%</f>
        <v>0</v>
      </c>
      <c r="J748" s="226" cm="1">
        <f t="array" ref="J748">IF(OR($J$2="",$J$2=0),0,I748/$J$2)</f>
        <v>0</v>
      </c>
      <c r="K748" s="479"/>
      <c r="L748" s="480"/>
      <c r="M748" s="480"/>
      <c r="N748" s="481"/>
      <c r="O748" s="481"/>
      <c r="P748" s="481"/>
      <c r="Q748" s="481"/>
      <c r="R748" s="481"/>
      <c r="S748" s="481"/>
      <c r="T748" s="481"/>
      <c r="U748" s="481"/>
      <c r="V748" s="481"/>
      <c r="W748" s="481"/>
      <c r="X748" s="481"/>
      <c r="Y748" s="481"/>
      <c r="Z748" s="482"/>
    </row>
    <row r="749" ht="18" customHeight="1">
      <c r="A749" s="184"/>
      <c r="B749" t="s" s="227">
        <v>555</v>
      </c>
      <c r="C749" t="s" s="228">
        <v>556</v>
      </c>
      <c r="D749" s="229">
        <v>1</v>
      </c>
      <c r="E749" s="230">
        <v>1</v>
      </c>
      <c r="F749" s="231"/>
      <c r="G749" s="232" cm="1">
        <f t="array" ref="G749">D749*E749*F749</f>
        <v>0</v>
      </c>
      <c r="H749" s="233" cm="1">
        <f t="array" ref="H749">$H$2</f>
        <v>0</v>
      </c>
      <c r="I749" s="234" cm="1">
        <f t="array" ref="I749">G749+G749*H749%</f>
        <v>0</v>
      </c>
      <c r="J749" s="235" cm="1">
        <f t="array" ref="J749">IF(OR($J$2="",$J$2=0),0,I749/$J$2)</f>
        <v>0</v>
      </c>
      <c r="K749" s="479"/>
      <c r="L749" s="480"/>
      <c r="M749" s="480"/>
      <c r="N749" s="481"/>
      <c r="O749" s="481"/>
      <c r="P749" s="481"/>
      <c r="Q749" s="481"/>
      <c r="R749" s="481"/>
      <c r="S749" s="481"/>
      <c r="T749" s="481"/>
      <c r="U749" s="481"/>
      <c r="V749" s="481"/>
      <c r="W749" s="481"/>
      <c r="X749" s="481"/>
      <c r="Y749" s="481"/>
      <c r="Z749" s="482"/>
    </row>
    <row r="750" ht="8" customHeight="1">
      <c r="A750" s="184"/>
      <c r="B750" s="530"/>
      <c r="C750" s="531"/>
      <c r="D750" s="437"/>
      <c r="E750" s="437"/>
      <c r="F750" s="485"/>
      <c r="G750" s="486" cm="1">
        <f t="array" ref="G750">D750*E750*F750</f>
        <v>0</v>
      </c>
      <c r="H750" s="241"/>
      <c r="I750" s="242"/>
      <c r="J750" s="243"/>
      <c r="K750" s="479"/>
      <c r="L750" s="480"/>
      <c r="M750" s="480"/>
      <c r="N750" s="481"/>
      <c r="O750" s="481"/>
      <c r="P750" s="481"/>
      <c r="Q750" s="481"/>
      <c r="R750" s="481"/>
      <c r="S750" s="481"/>
      <c r="T750" s="481"/>
      <c r="U750" s="481"/>
      <c r="V750" s="481"/>
      <c r="W750" s="481"/>
      <c r="X750" s="481"/>
      <c r="Y750" s="481"/>
      <c r="Z750" s="482"/>
    </row>
    <row r="751" ht="15.75" customHeight="1">
      <c r="A751" s="193"/>
      <c r="B751" s="244"/>
      <c r="C751" s="244"/>
      <c r="D751" s="439"/>
      <c r="E751" s="440"/>
      <c r="F751" s="441"/>
      <c r="G751" s="249"/>
      <c r="H751" s="250"/>
      <c r="I751" s="251"/>
      <c r="J751" s="252"/>
      <c r="K751" s="195"/>
      <c r="L751" s="192"/>
      <c r="M751" s="192"/>
      <c r="N751" s="27"/>
      <c r="O751" s="27"/>
      <c r="P751" s="27"/>
      <c r="Q751" s="27"/>
      <c r="R751" s="27"/>
      <c r="S751" s="27"/>
      <c r="T751" s="27"/>
      <c r="U751" s="27"/>
      <c r="V751" s="27"/>
      <c r="W751" s="27"/>
      <c r="X751" s="27"/>
      <c r="Y751" s="27"/>
      <c r="Z751" s="93"/>
    </row>
    <row r="752" ht="21" customHeight="1">
      <c r="A752" s="206"/>
      <c r="B752" t="s" s="15">
        <v>880</v>
      </c>
      <c r="C752" s="425"/>
      <c r="D752" s="442"/>
      <c r="E752" s="443"/>
      <c r="F752" s="444"/>
      <c r="G752" s="429"/>
      <c r="H752" s="430"/>
      <c r="I752" s="425"/>
      <c r="J752" s="431"/>
      <c r="K752" s="207"/>
      <c r="L752" s="192"/>
      <c r="M752" s="192"/>
      <c r="N752" s="27"/>
      <c r="O752" s="27"/>
      <c r="P752" s="27"/>
      <c r="Q752" s="27"/>
      <c r="R752" s="27"/>
      <c r="S752" s="27"/>
      <c r="T752" s="27"/>
      <c r="U752" s="27"/>
      <c r="V752" s="27"/>
      <c r="W752" s="27"/>
      <c r="X752" s="27"/>
      <c r="Y752" s="27"/>
      <c r="Z752" s="93"/>
    </row>
    <row r="753" ht="18" customHeight="1">
      <c r="A753" s="184"/>
      <c r="B753" t="s" s="208">
        <v>881</v>
      </c>
      <c r="C753" t="s" s="209">
        <v>882</v>
      </c>
      <c r="D753" s="210">
        <v>1</v>
      </c>
      <c r="E753" s="261">
        <v>1</v>
      </c>
      <c r="F753" s="212"/>
      <c r="G753" s="213" cm="1">
        <f t="array" ref="G753">D753*E753*F753</f>
        <v>0</v>
      </c>
      <c r="H753" s="214" cm="1">
        <f t="array" ref="H753">$H$2</f>
        <v>0</v>
      </c>
      <c r="I753" s="215" cm="1">
        <f t="array" ref="I753">G753+G753*H753%</f>
        <v>0</v>
      </c>
      <c r="J753" s="216" cm="1">
        <f t="array" ref="J753">IF(OR($J$2="",$J$2=0),0,I753/$J$2)</f>
        <v>0</v>
      </c>
      <c r="K753" s="479"/>
      <c r="L753" s="480"/>
      <c r="M753" s="480"/>
      <c r="N753" s="481"/>
      <c r="O753" s="481"/>
      <c r="P753" s="481"/>
      <c r="Q753" s="481"/>
      <c r="R753" s="481"/>
      <c r="S753" s="481"/>
      <c r="T753" s="481"/>
      <c r="U753" s="481"/>
      <c r="V753" s="481"/>
      <c r="W753" s="481"/>
      <c r="X753" s="481"/>
      <c r="Y753" s="481"/>
      <c r="Z753" s="482"/>
    </row>
    <row r="754" ht="18" customHeight="1">
      <c r="A754" s="184"/>
      <c r="B754" t="s" s="218">
        <v>883</v>
      </c>
      <c r="C754" t="s" s="219">
        <v>884</v>
      </c>
      <c r="D754" s="220">
        <v>1</v>
      </c>
      <c r="E754" s="221">
        <v>1</v>
      </c>
      <c r="F754" s="222"/>
      <c r="G754" s="223" cm="1">
        <f t="array" ref="G754">D754*E754*F754</f>
        <v>0</v>
      </c>
      <c r="H754" s="224" cm="1">
        <f t="array" ref="H754">$H$2</f>
        <v>0</v>
      </c>
      <c r="I754" s="225" cm="1">
        <f t="array" ref="I754">G754+G754*H754%</f>
        <v>0</v>
      </c>
      <c r="J754" s="226" cm="1">
        <f t="array" ref="J754">IF(OR($J$2="",$J$2=0),0,I754/$J$2)</f>
        <v>0</v>
      </c>
      <c r="K754" s="479"/>
      <c r="L754" s="480"/>
      <c r="M754" s="480"/>
      <c r="N754" s="481"/>
      <c r="O754" s="481"/>
      <c r="P754" s="481"/>
      <c r="Q754" s="481"/>
      <c r="R754" s="481"/>
      <c r="S754" s="481"/>
      <c r="T754" s="481"/>
      <c r="U754" s="481"/>
      <c r="V754" s="481"/>
      <c r="W754" s="481"/>
      <c r="X754" s="481"/>
      <c r="Y754" s="481"/>
      <c r="Z754" s="482"/>
    </row>
    <row r="755" ht="18" customHeight="1">
      <c r="A755" s="184"/>
      <c r="B755" t="s" s="218">
        <v>885</v>
      </c>
      <c r="C755" t="s" s="219">
        <v>886</v>
      </c>
      <c r="D755" s="220">
        <v>1</v>
      </c>
      <c r="E755" s="221">
        <v>1</v>
      </c>
      <c r="F755" s="222"/>
      <c r="G755" s="223" cm="1">
        <f t="array" ref="G755">D755*E755*F755</f>
        <v>0</v>
      </c>
      <c r="H755" s="224" cm="1">
        <f t="array" ref="H755">$H$2</f>
        <v>0</v>
      </c>
      <c r="I755" s="225" cm="1">
        <f t="array" ref="I755">G755+G755*H755%</f>
        <v>0</v>
      </c>
      <c r="J755" s="226" cm="1">
        <f t="array" ref="J755">IF(OR($J$2="",$J$2=0),0,I755/$J$2)</f>
        <v>0</v>
      </c>
      <c r="K755" s="479"/>
      <c r="L755" s="480"/>
      <c r="M755" s="480"/>
      <c r="N755" s="481"/>
      <c r="O755" s="481"/>
      <c r="P755" s="481"/>
      <c r="Q755" s="481"/>
      <c r="R755" s="481"/>
      <c r="S755" s="481"/>
      <c r="T755" s="481"/>
      <c r="U755" s="481"/>
      <c r="V755" s="481"/>
      <c r="W755" s="481"/>
      <c r="X755" s="481"/>
      <c r="Y755" s="481"/>
      <c r="Z755" s="482"/>
    </row>
    <row r="756" ht="18" customHeight="1">
      <c r="A756" s="184"/>
      <c r="B756" t="s" s="227">
        <v>887</v>
      </c>
      <c r="C756" t="s" s="228">
        <v>888</v>
      </c>
      <c r="D756" s="229">
        <v>1</v>
      </c>
      <c r="E756" s="230">
        <v>1</v>
      </c>
      <c r="F756" s="231"/>
      <c r="G756" s="232" cm="1">
        <f t="array" ref="G756">D756*E756*F756</f>
        <v>0</v>
      </c>
      <c r="H756" s="233" cm="1">
        <f t="array" ref="H756">$H$2</f>
        <v>0</v>
      </c>
      <c r="I756" s="234" cm="1">
        <f t="array" ref="I756">G756+G756*H756%</f>
        <v>0</v>
      </c>
      <c r="J756" s="235" cm="1">
        <f t="array" ref="J756">IF(OR($J$2="",$J$2=0),0,I756/$J$2)</f>
        <v>0</v>
      </c>
      <c r="K756" s="479"/>
      <c r="L756" s="480"/>
      <c r="M756" s="480"/>
      <c r="N756" s="481"/>
      <c r="O756" s="481"/>
      <c r="P756" s="481"/>
      <c r="Q756" s="481"/>
      <c r="R756" s="481"/>
      <c r="S756" s="481"/>
      <c r="T756" s="481"/>
      <c r="U756" s="481"/>
      <c r="V756" s="481"/>
      <c r="W756" s="481"/>
      <c r="X756" s="481"/>
      <c r="Y756" s="481"/>
      <c r="Z756" s="482"/>
    </row>
    <row r="757" ht="8" customHeight="1">
      <c r="A757" s="184"/>
      <c r="B757" s="483"/>
      <c r="C757" s="484"/>
      <c r="D757" s="437"/>
      <c r="E757" s="437"/>
      <c r="F757" s="485"/>
      <c r="G757" s="486"/>
      <c r="H757" s="241"/>
      <c r="I757" s="242"/>
      <c r="J757" s="243"/>
      <c r="K757" s="479"/>
      <c r="L757" s="480"/>
      <c r="M757" s="480"/>
      <c r="N757" s="481"/>
      <c r="O757" s="481"/>
      <c r="P757" s="481"/>
      <c r="Q757" s="481"/>
      <c r="R757" s="481"/>
      <c r="S757" s="481"/>
      <c r="T757" s="481"/>
      <c r="U757" s="481"/>
      <c r="V757" s="481"/>
      <c r="W757" s="481"/>
      <c r="X757" s="481"/>
      <c r="Y757" s="481"/>
      <c r="Z757" s="482"/>
    </row>
    <row r="758" ht="15.75" customHeight="1">
      <c r="A758" s="193"/>
      <c r="B758" s="244"/>
      <c r="C758" s="244"/>
      <c r="D758" s="439"/>
      <c r="E758" s="440"/>
      <c r="F758" s="441"/>
      <c r="G758" s="249"/>
      <c r="H758" s="250"/>
      <c r="I758" s="251"/>
      <c r="J758" s="252"/>
      <c r="K758" s="195"/>
      <c r="L758" s="192"/>
      <c r="M758" s="192"/>
      <c r="N758" s="27"/>
      <c r="O758" s="27"/>
      <c r="P758" s="27"/>
      <c r="Q758" s="27"/>
      <c r="R758" s="27"/>
      <c r="S758" s="27"/>
      <c r="T758" s="27"/>
      <c r="U758" s="27"/>
      <c r="V758" s="27"/>
      <c r="W758" s="27"/>
      <c r="X758" s="27"/>
      <c r="Y758" s="27"/>
      <c r="Z758" s="93"/>
    </row>
    <row r="759" ht="21" customHeight="1">
      <c r="A759" s="206"/>
      <c r="B759" t="s" s="15">
        <v>164</v>
      </c>
      <c r="C759" s="425"/>
      <c r="D759" s="442"/>
      <c r="E759" s="443"/>
      <c r="F759" s="444"/>
      <c r="G759" s="429"/>
      <c r="H759" s="430"/>
      <c r="I759" s="425"/>
      <c r="J759" s="431"/>
      <c r="K759" s="207"/>
      <c r="L759" s="192"/>
      <c r="M759" s="192"/>
      <c r="N759" s="27"/>
      <c r="O759" s="27"/>
      <c r="P759" s="27"/>
      <c r="Q759" s="27"/>
      <c r="R759" s="27"/>
      <c r="S759" s="27"/>
      <c r="T759" s="27"/>
      <c r="U759" s="27"/>
      <c r="V759" s="27"/>
      <c r="W759" s="27"/>
      <c r="X759" s="27"/>
      <c r="Y759" s="27"/>
      <c r="Z759" s="93"/>
    </row>
    <row r="760" ht="18" customHeight="1">
      <c r="A760" s="184"/>
      <c r="B760" t="s" s="208">
        <v>889</v>
      </c>
      <c r="C760" t="s" s="209">
        <v>889</v>
      </c>
      <c r="D760" s="210">
        <v>1</v>
      </c>
      <c r="E760" s="261">
        <v>1</v>
      </c>
      <c r="F760" s="212"/>
      <c r="G760" s="213" cm="1">
        <f t="array" ref="G760">D760*E760*F760</f>
        <v>0</v>
      </c>
      <c r="H760" s="214" cm="1">
        <f t="array" ref="H760">$H$2</f>
        <v>0</v>
      </c>
      <c r="I760" s="215" cm="1">
        <f t="array" ref="I760">G760+G760*H760%</f>
        <v>0</v>
      </c>
      <c r="J760" s="216" cm="1">
        <f t="array" ref="J760">IF(OR($J$2="",$J$2=0),0,I760/$J$2)</f>
        <v>0</v>
      </c>
      <c r="K760" s="479"/>
      <c r="L760" s="480"/>
      <c r="M760" s="480"/>
      <c r="N760" s="481"/>
      <c r="O760" s="481"/>
      <c r="P760" s="481"/>
      <c r="Q760" s="481"/>
      <c r="R760" s="481"/>
      <c r="S760" s="481"/>
      <c r="T760" s="481"/>
      <c r="U760" s="481"/>
      <c r="V760" s="481"/>
      <c r="W760" s="481"/>
      <c r="X760" s="481"/>
      <c r="Y760" s="481"/>
      <c r="Z760" s="482"/>
    </row>
    <row r="761" ht="18" customHeight="1">
      <c r="A761" s="184"/>
      <c r="B761" t="s" s="218">
        <v>890</v>
      </c>
      <c r="C761" t="s" s="219">
        <v>890</v>
      </c>
      <c r="D761" s="220">
        <v>1</v>
      </c>
      <c r="E761" s="221">
        <v>1</v>
      </c>
      <c r="F761" s="222"/>
      <c r="G761" s="223" cm="1">
        <f t="array" ref="G761">D761*E761*F761</f>
        <v>0</v>
      </c>
      <c r="H761" s="224" cm="1">
        <f t="array" ref="H761">$H$2</f>
        <v>0</v>
      </c>
      <c r="I761" s="225" cm="1">
        <f t="array" ref="I761">G761+G761*H761%</f>
        <v>0</v>
      </c>
      <c r="J761" s="226" cm="1">
        <f t="array" ref="J761">IF(OR($J$2="",$J$2=0),0,I761/$J$2)</f>
        <v>0</v>
      </c>
      <c r="K761" s="479"/>
      <c r="L761" s="480"/>
      <c r="M761" s="480"/>
      <c r="N761" s="481"/>
      <c r="O761" s="481"/>
      <c r="P761" s="481"/>
      <c r="Q761" s="481"/>
      <c r="R761" s="481"/>
      <c r="S761" s="481"/>
      <c r="T761" s="481"/>
      <c r="U761" s="481"/>
      <c r="V761" s="481"/>
      <c r="W761" s="481"/>
      <c r="X761" s="481"/>
      <c r="Y761" s="481"/>
      <c r="Z761" s="482"/>
    </row>
    <row r="762" ht="18" customHeight="1">
      <c r="A762" s="184"/>
      <c r="B762" t="s" s="218">
        <v>395</v>
      </c>
      <c r="C762" t="s" s="219">
        <v>396</v>
      </c>
      <c r="D762" s="220">
        <v>1</v>
      </c>
      <c r="E762" s="221">
        <v>1</v>
      </c>
      <c r="F762" s="222"/>
      <c r="G762" s="223" cm="1">
        <f t="array" ref="G762">D762*E762*F762</f>
        <v>0</v>
      </c>
      <c r="H762" s="224" cm="1">
        <f t="array" ref="H762">$H$2</f>
        <v>0</v>
      </c>
      <c r="I762" s="225" cm="1">
        <f t="array" ref="I762">G762+G762*H762%</f>
        <v>0</v>
      </c>
      <c r="J762" s="226" cm="1">
        <f t="array" ref="J762">IF(OR($J$2="",$J$2=0),0,I762/$J$2)</f>
        <v>0</v>
      </c>
      <c r="K762" s="479"/>
      <c r="L762" s="480"/>
      <c r="M762" s="480"/>
      <c r="N762" s="481"/>
      <c r="O762" s="481"/>
      <c r="P762" s="481"/>
      <c r="Q762" s="481"/>
      <c r="R762" s="481"/>
      <c r="S762" s="481"/>
      <c r="T762" s="481"/>
      <c r="U762" s="481"/>
      <c r="V762" s="481"/>
      <c r="W762" s="481"/>
      <c r="X762" s="481"/>
      <c r="Y762" s="481"/>
      <c r="Z762" s="482"/>
    </row>
    <row r="763" ht="18" customHeight="1">
      <c r="A763" s="184"/>
      <c r="B763" s="279"/>
      <c r="C763" s="280"/>
      <c r="D763" s="220">
        <v>1</v>
      </c>
      <c r="E763" s="221">
        <v>1</v>
      </c>
      <c r="F763" s="222"/>
      <c r="G763" s="223" cm="1">
        <f t="array" ref="G763">D763*E763*F763</f>
        <v>0</v>
      </c>
      <c r="H763" s="224" cm="1">
        <f t="array" ref="H763">$H$2</f>
        <v>0</v>
      </c>
      <c r="I763" s="225" cm="1">
        <f t="array" ref="I763">G763+G763*H763%</f>
        <v>0</v>
      </c>
      <c r="J763" s="226" cm="1">
        <f t="array" ref="J763">IF(OR($J$2="",$J$2=0),0,I763/$J$2)</f>
        <v>0</v>
      </c>
      <c r="K763" s="479"/>
      <c r="L763" s="480"/>
      <c r="M763" s="480"/>
      <c r="N763" s="481"/>
      <c r="O763" s="481"/>
      <c r="P763" s="481"/>
      <c r="Q763" s="481"/>
      <c r="R763" s="481"/>
      <c r="S763" s="481"/>
      <c r="T763" s="481"/>
      <c r="U763" s="481"/>
      <c r="V763" s="481"/>
      <c r="W763" s="481"/>
      <c r="X763" s="481"/>
      <c r="Y763" s="481"/>
      <c r="Z763" s="482"/>
    </row>
    <row r="764" ht="18" customHeight="1">
      <c r="A764" s="184"/>
      <c r="B764" s="279"/>
      <c r="C764" s="280"/>
      <c r="D764" s="220">
        <v>1</v>
      </c>
      <c r="E764" s="221">
        <v>1</v>
      </c>
      <c r="F764" s="222"/>
      <c r="G764" s="223" cm="1">
        <f t="array" ref="G764">D764*E764*F764</f>
        <v>0</v>
      </c>
      <c r="H764" s="224" cm="1">
        <f t="array" ref="H764">$H$2</f>
        <v>0</v>
      </c>
      <c r="I764" s="225" cm="1">
        <f t="array" ref="I764">G764+G764*H764%</f>
        <v>0</v>
      </c>
      <c r="J764" s="226" cm="1">
        <f t="array" ref="J764">IF(OR($J$2="",$J$2=0),0,I764/$J$2)</f>
        <v>0</v>
      </c>
      <c r="K764" s="479"/>
      <c r="L764" s="480"/>
      <c r="M764" s="480"/>
      <c r="N764" s="481"/>
      <c r="O764" s="481"/>
      <c r="P764" s="481"/>
      <c r="Q764" s="481"/>
      <c r="R764" s="481"/>
      <c r="S764" s="481"/>
      <c r="T764" s="481"/>
      <c r="U764" s="481"/>
      <c r="V764" s="481"/>
      <c r="W764" s="481"/>
      <c r="X764" s="481"/>
      <c r="Y764" s="481"/>
      <c r="Z764" s="482"/>
    </row>
    <row r="765" ht="18" customHeight="1">
      <c r="A765" s="184"/>
      <c r="B765" s="279"/>
      <c r="C765" s="280"/>
      <c r="D765" s="220">
        <v>1</v>
      </c>
      <c r="E765" s="221">
        <v>1</v>
      </c>
      <c r="F765" s="222"/>
      <c r="G765" s="223" cm="1">
        <f t="array" ref="G765">D765*E765*F765</f>
        <v>0</v>
      </c>
      <c r="H765" s="224" cm="1">
        <f t="array" ref="H765">$H$2</f>
        <v>0</v>
      </c>
      <c r="I765" s="225" cm="1">
        <f t="array" ref="I765">G765+G765*H765%</f>
        <v>0</v>
      </c>
      <c r="J765" s="226" cm="1">
        <f t="array" ref="J765">IF(OR($J$2="",$J$2=0),0,I765/$J$2)</f>
        <v>0</v>
      </c>
      <c r="K765" s="479"/>
      <c r="L765" s="480"/>
      <c r="M765" s="480"/>
      <c r="N765" s="481"/>
      <c r="O765" s="481"/>
      <c r="P765" s="481"/>
      <c r="Q765" s="481"/>
      <c r="R765" s="481"/>
      <c r="S765" s="481"/>
      <c r="T765" s="481"/>
      <c r="U765" s="481"/>
      <c r="V765" s="481"/>
      <c r="W765" s="481"/>
      <c r="X765" s="481"/>
      <c r="Y765" s="481"/>
      <c r="Z765" s="482"/>
    </row>
    <row r="766" ht="18" customHeight="1">
      <c r="A766" s="184"/>
      <c r="B766" s="279"/>
      <c r="C766" s="280"/>
      <c r="D766" s="220">
        <v>1</v>
      </c>
      <c r="E766" s="221">
        <v>1</v>
      </c>
      <c r="F766" s="222"/>
      <c r="G766" s="223" cm="1">
        <f t="array" ref="G766">D766*E766*F766</f>
        <v>0</v>
      </c>
      <c r="H766" s="224" cm="1">
        <f t="array" ref="H766">$H$2</f>
        <v>0</v>
      </c>
      <c r="I766" s="225" cm="1">
        <f t="array" ref="I766">G766+G766*H766%</f>
        <v>0</v>
      </c>
      <c r="J766" s="226" cm="1">
        <f t="array" ref="J766">IF(OR($J$2="",$J$2=0),0,I766/$J$2)</f>
        <v>0</v>
      </c>
      <c r="K766" s="479"/>
      <c r="L766" s="480"/>
      <c r="M766" s="480"/>
      <c r="N766" s="481"/>
      <c r="O766" s="481"/>
      <c r="P766" s="481"/>
      <c r="Q766" s="481"/>
      <c r="R766" s="481"/>
      <c r="S766" s="481"/>
      <c r="T766" s="481"/>
      <c r="U766" s="481"/>
      <c r="V766" s="481"/>
      <c r="W766" s="481"/>
      <c r="X766" s="481"/>
      <c r="Y766" s="481"/>
      <c r="Z766" s="482"/>
    </row>
    <row r="767" ht="18" customHeight="1">
      <c r="A767" s="184"/>
      <c r="B767" s="281"/>
      <c r="C767" s="282"/>
      <c r="D767" s="229">
        <v>1</v>
      </c>
      <c r="E767" s="230">
        <v>1</v>
      </c>
      <c r="F767" s="231"/>
      <c r="G767" s="232" cm="1">
        <f t="array" ref="G767">D767*E767*F767</f>
        <v>0</v>
      </c>
      <c r="H767" s="233" cm="1">
        <f t="array" ref="H767">$H$2</f>
        <v>0</v>
      </c>
      <c r="I767" s="234" cm="1">
        <f t="array" ref="I767">G767+G767*H767%</f>
        <v>0</v>
      </c>
      <c r="J767" s="235" cm="1">
        <f t="array" ref="J767">IF(OR($J$2="",$J$2=0),0,I767/$J$2)</f>
        <v>0</v>
      </c>
      <c r="K767" s="479"/>
      <c r="L767" s="480"/>
      <c r="M767" s="480"/>
      <c r="N767" s="481"/>
      <c r="O767" s="481"/>
      <c r="P767" s="481"/>
      <c r="Q767" s="481"/>
      <c r="R767" s="481"/>
      <c r="S767" s="481"/>
      <c r="T767" s="481"/>
      <c r="U767" s="481"/>
      <c r="V767" s="481"/>
      <c r="W767" s="481"/>
      <c r="X767" s="481"/>
      <c r="Y767" s="481"/>
      <c r="Z767" s="482"/>
    </row>
    <row r="768" ht="8" customHeight="1">
      <c r="A768" s="184"/>
      <c r="B768" s="483"/>
      <c r="C768" s="484"/>
      <c r="D768" s="238"/>
      <c r="E768" s="238"/>
      <c r="F768" s="488"/>
      <c r="G768" s="486"/>
      <c r="H768" s="241"/>
      <c r="I768" s="242"/>
      <c r="J768" s="243"/>
      <c r="K768" s="479"/>
      <c r="L768" s="480"/>
      <c r="M768" s="480"/>
      <c r="N768" s="481"/>
      <c r="O768" s="481"/>
      <c r="P768" s="481"/>
      <c r="Q768" s="481"/>
      <c r="R768" s="481"/>
      <c r="S768" s="481"/>
      <c r="T768" s="481"/>
      <c r="U768" s="481"/>
      <c r="V768" s="481"/>
      <c r="W768" s="481"/>
      <c r="X768" s="481"/>
      <c r="Y768" s="481"/>
      <c r="Z768" s="482"/>
    </row>
    <row r="769" ht="15.75" customHeight="1">
      <c r="A769" s="193"/>
      <c r="B769" s="294"/>
      <c r="C769" s="294"/>
      <c r="D769" s="400"/>
      <c r="E769" s="401"/>
      <c r="F769" s="402"/>
      <c r="G769" s="249"/>
      <c r="H769" s="250"/>
      <c r="I769" s="251"/>
      <c r="J769" s="252"/>
      <c r="K769" s="195"/>
      <c r="L769" s="192"/>
      <c r="M769" s="192"/>
      <c r="N769" s="27"/>
      <c r="O769" s="27"/>
      <c r="P769" s="27"/>
      <c r="Q769" s="27"/>
      <c r="R769" s="27"/>
      <c r="S769" s="27"/>
      <c r="T769" s="27"/>
      <c r="U769" s="27"/>
      <c r="V769" s="27"/>
      <c r="W769" s="27"/>
      <c r="X769" s="27"/>
      <c r="Y769" s="27"/>
      <c r="Z769" s="93"/>
    </row>
    <row r="770" ht="27.75" customHeight="1">
      <c r="A770" s="193"/>
      <c r="B770" s="295"/>
      <c r="C770" s="408"/>
      <c r="D770" t="s" s="409">
        <v>175</v>
      </c>
      <c r="E770" s="16"/>
      <c r="F770" s="17"/>
      <c r="G770" s="445" cm="1">
        <f t="array" ref="G770">SUM(G711:G767)</f>
        <v>0</v>
      </c>
      <c r="H770" s="299" cm="1">
        <f t="array" ref="H770">AVERAGE(H711:H767)</f>
        <v>0</v>
      </c>
      <c r="I770" s="300" cm="1">
        <f t="array" ref="I770">SUM(I711:I767)</f>
        <v>0</v>
      </c>
      <c r="J770" s="301" cm="1">
        <f t="array" ref="J770">IF(OR($J$2="",$J$2=0),0,I770/$J$2)</f>
        <v>0</v>
      </c>
      <c r="K770" s="205"/>
      <c r="L770" s="192"/>
      <c r="M770" s="192"/>
      <c r="N770" s="27"/>
      <c r="O770" s="27"/>
      <c r="P770" s="27"/>
      <c r="Q770" s="27"/>
      <c r="R770" s="27"/>
      <c r="S770" s="27"/>
      <c r="T770" s="27"/>
      <c r="U770" s="27"/>
      <c r="V770" s="27"/>
      <c r="W770" s="27"/>
      <c r="X770" s="27"/>
      <c r="Y770" s="27"/>
      <c r="Z770" s="93"/>
    </row>
    <row r="771" ht="15.75" customHeight="1">
      <c r="A771" s="193"/>
      <c r="B771" s="295"/>
      <c r="C771" s="407"/>
      <c r="D771" s="303"/>
      <c r="E771" s="303"/>
      <c r="F771" s="509"/>
      <c r="G771" s="510"/>
      <c r="H771" s="307"/>
      <c r="I771" s="511"/>
      <c r="J771" s="309"/>
      <c r="K771" s="195"/>
      <c r="L771" s="192"/>
      <c r="M771" s="192"/>
      <c r="N771" s="27"/>
      <c r="O771" s="27"/>
      <c r="P771" s="27"/>
      <c r="Q771" s="27"/>
      <c r="R771" s="27"/>
      <c r="S771" s="27"/>
      <c r="T771" s="27"/>
      <c r="U771" s="27"/>
      <c r="V771" s="27"/>
      <c r="W771" s="27"/>
      <c r="X771" s="27"/>
      <c r="Y771" s="27"/>
      <c r="Z771" s="93"/>
    </row>
    <row r="772" ht="15.75" customHeight="1">
      <c r="A772" s="196"/>
      <c r="B772" t="s" s="310">
        <v>891</v>
      </c>
      <c r="C772" s="311"/>
      <c r="D772" s="312"/>
      <c r="E772" s="313"/>
      <c r="F772" s="314"/>
      <c r="G772" s="315"/>
      <c r="H772" s="316"/>
      <c r="I772" s="316"/>
      <c r="J772" s="316"/>
      <c r="K772" s="198"/>
      <c r="L772" s="192"/>
      <c r="M772" s="192"/>
      <c r="N772" s="27"/>
      <c r="O772" s="27"/>
      <c r="P772" s="27"/>
      <c r="Q772" s="27"/>
      <c r="R772" s="27"/>
      <c r="S772" s="27"/>
      <c r="T772" s="27"/>
      <c r="U772" s="27"/>
      <c r="V772" s="27"/>
      <c r="W772" s="27"/>
      <c r="X772" s="27"/>
      <c r="Y772" s="27"/>
      <c r="Z772" s="93"/>
    </row>
    <row r="773" ht="15.75" customHeight="1">
      <c r="A773" s="199"/>
      <c r="B773" s="317"/>
      <c r="C773" s="317"/>
      <c r="D773" s="318"/>
      <c r="E773" s="319"/>
      <c r="F773" s="320"/>
      <c r="G773" s="321"/>
      <c r="H773" s="322"/>
      <c r="I773" s="323"/>
      <c r="J773" s="324"/>
      <c r="K773" s="195"/>
      <c r="L773" s="192"/>
      <c r="M773" s="192"/>
      <c r="N773" s="27"/>
      <c r="O773" s="27"/>
      <c r="P773" s="27"/>
      <c r="Q773" s="27"/>
      <c r="R773" s="27"/>
      <c r="S773" s="27"/>
      <c r="T773" s="27"/>
      <c r="U773" s="27"/>
      <c r="V773" s="27"/>
      <c r="W773" s="27"/>
      <c r="X773" s="27"/>
      <c r="Y773" s="27"/>
      <c r="Z773" s="93"/>
    </row>
    <row r="774" ht="15.75" customHeight="1">
      <c r="A774" s="184"/>
      <c r="B774" t="s" s="201">
        <v>118</v>
      </c>
      <c r="C774" t="s" s="202">
        <v>119</v>
      </c>
      <c r="D774" t="s" s="202">
        <v>120</v>
      </c>
      <c r="E774" t="s" s="202">
        <v>121</v>
      </c>
      <c r="F774" t="s" s="202">
        <v>122</v>
      </c>
      <c r="G774" t="s" s="202">
        <v>123</v>
      </c>
      <c r="H774" t="s" s="202">
        <v>124</v>
      </c>
      <c r="I774" t="s" s="202">
        <v>123</v>
      </c>
      <c r="J774" t="s" s="204">
        <v>123</v>
      </c>
      <c r="K774" s="205"/>
      <c r="L774" s="192"/>
      <c r="M774" s="192"/>
      <c r="N774" s="27"/>
      <c r="O774" s="27"/>
      <c r="P774" s="27"/>
      <c r="Q774" s="27"/>
      <c r="R774" s="27"/>
      <c r="S774" s="27"/>
      <c r="T774" s="27"/>
      <c r="U774" s="27"/>
      <c r="V774" s="27"/>
      <c r="W774" s="27"/>
      <c r="X774" s="27"/>
      <c r="Y774" s="27"/>
      <c r="Z774" s="93"/>
    </row>
    <row r="775" ht="15.75" customHeight="1">
      <c r="A775" s="193"/>
      <c r="B775" s="523"/>
      <c r="C775" s="523"/>
      <c r="D775" s="524"/>
      <c r="E775" s="524"/>
      <c r="F775" s="525"/>
      <c r="G775" s="526"/>
      <c r="H775" s="527"/>
      <c r="I775" s="251"/>
      <c r="J775" s="528"/>
      <c r="K775" s="195"/>
      <c r="L775" s="192"/>
      <c r="M775" s="192"/>
      <c r="N775" s="27"/>
      <c r="O775" s="27"/>
      <c r="P775" s="27"/>
      <c r="Q775" s="27"/>
      <c r="R775" s="27"/>
      <c r="S775" s="27"/>
      <c r="T775" s="27"/>
      <c r="U775" s="27"/>
      <c r="V775" s="27"/>
      <c r="W775" s="27"/>
      <c r="X775" s="27"/>
      <c r="Y775" s="27"/>
      <c r="Z775" s="93"/>
    </row>
    <row r="776" ht="21" customHeight="1">
      <c r="A776" s="184"/>
      <c r="B776" t="s" s="15">
        <v>892</v>
      </c>
      <c r="C776" s="425"/>
      <c r="D776" s="442"/>
      <c r="E776" s="443"/>
      <c r="F776" s="444"/>
      <c r="G776" s="429"/>
      <c r="H776" s="430"/>
      <c r="I776" s="425"/>
      <c r="J776" s="431"/>
      <c r="K776" s="512"/>
      <c r="L776" s="192"/>
      <c r="M776" s="192"/>
      <c r="N776" s="27"/>
      <c r="O776" s="27"/>
      <c r="P776" s="27"/>
      <c r="Q776" s="27"/>
      <c r="R776" s="27"/>
      <c r="S776" s="27"/>
      <c r="T776" s="27"/>
      <c r="U776" s="27"/>
      <c r="V776" s="27"/>
      <c r="W776" s="27"/>
      <c r="X776" s="27"/>
      <c r="Y776" s="27"/>
      <c r="Z776" s="93"/>
    </row>
    <row r="777" ht="18" customHeight="1">
      <c r="A777" s="184"/>
      <c r="B777" t="s" s="532">
        <v>893</v>
      </c>
      <c r="C777" t="s" s="533">
        <v>894</v>
      </c>
      <c r="D777" s="534">
        <v>1</v>
      </c>
      <c r="E777" s="535">
        <v>1</v>
      </c>
      <c r="F777" s="536"/>
      <c r="G777" s="537" cm="1">
        <f t="array" ref="G777">D777*E777*F777</f>
        <v>0</v>
      </c>
      <c r="H777" s="538" cm="1">
        <f t="array" ref="H777">$H$2</f>
        <v>0</v>
      </c>
      <c r="I777" s="539" cm="1">
        <f t="array" ref="I777">G777+G777*H777%</f>
        <v>0</v>
      </c>
      <c r="J777" s="540" cm="1">
        <f t="array" ref="J777">IF(OR($J$2="",$J$2=0),0,I777/$J$2)</f>
        <v>0</v>
      </c>
      <c r="K777" s="513"/>
      <c r="L777" s="480"/>
      <c r="M777" s="480"/>
      <c r="N777" s="481"/>
      <c r="O777" s="481"/>
      <c r="P777" s="481"/>
      <c r="Q777" s="481"/>
      <c r="R777" s="481"/>
      <c r="S777" s="481"/>
      <c r="T777" s="481"/>
      <c r="U777" s="481"/>
      <c r="V777" s="481"/>
      <c r="W777" s="481"/>
      <c r="X777" s="481"/>
      <c r="Y777" s="481"/>
      <c r="Z777" s="482"/>
    </row>
    <row r="778" ht="8" customHeight="1">
      <c r="A778" s="184"/>
      <c r="B778" s="541"/>
      <c r="C778" s="542"/>
      <c r="D778" s="543"/>
      <c r="E778" s="544"/>
      <c r="F778" s="545"/>
      <c r="G778" s="546"/>
      <c r="H778" s="547"/>
      <c r="I778" s="242"/>
      <c r="J778" s="548"/>
      <c r="K778" s="513"/>
      <c r="L778" s="480"/>
      <c r="M778" s="480"/>
      <c r="N778" s="481"/>
      <c r="O778" s="481"/>
      <c r="P778" s="481"/>
      <c r="Q778" s="481"/>
      <c r="R778" s="481"/>
      <c r="S778" s="481"/>
      <c r="T778" s="481"/>
      <c r="U778" s="481"/>
      <c r="V778" s="481"/>
      <c r="W778" s="481"/>
      <c r="X778" s="481"/>
      <c r="Y778" s="481"/>
      <c r="Z778" s="482"/>
    </row>
    <row r="779" ht="15.75" customHeight="1">
      <c r="A779" s="199"/>
      <c r="B779" s="330"/>
      <c r="C779" s="330"/>
      <c r="D779" s="331"/>
      <c r="E779" s="332"/>
      <c r="F779" s="333"/>
      <c r="G779" s="334"/>
      <c r="H779" s="335"/>
      <c r="I779" s="336"/>
      <c r="J779" s="337"/>
      <c r="K779" s="195"/>
      <c r="L779" s="192"/>
      <c r="M779" s="192"/>
      <c r="N779" s="27"/>
      <c r="O779" s="27"/>
      <c r="P779" s="27"/>
      <c r="Q779" s="27"/>
      <c r="R779" s="27"/>
      <c r="S779" s="27"/>
      <c r="T779" s="27"/>
      <c r="U779" s="27"/>
      <c r="V779" s="27"/>
      <c r="W779" s="27"/>
      <c r="X779" s="27"/>
      <c r="Y779" s="27"/>
      <c r="Z779" s="93"/>
    </row>
    <row r="780" ht="21" customHeight="1">
      <c r="A780" s="206"/>
      <c r="B780" t="s" s="15">
        <v>16</v>
      </c>
      <c r="C780" s="425"/>
      <c r="D780" s="426"/>
      <c r="E780" s="427"/>
      <c r="F780" s="428"/>
      <c r="G780" s="429"/>
      <c r="H780" s="430"/>
      <c r="I780" s="425"/>
      <c r="J780" s="431"/>
      <c r="K780" s="207"/>
      <c r="L780" s="192"/>
      <c r="M780" s="192"/>
      <c r="N780" s="27"/>
      <c r="O780" s="27"/>
      <c r="P780" s="27"/>
      <c r="Q780" s="27"/>
      <c r="R780" s="27"/>
      <c r="S780" s="27"/>
      <c r="T780" s="27"/>
      <c r="U780" s="27"/>
      <c r="V780" s="27"/>
      <c r="W780" s="27"/>
      <c r="X780" s="27"/>
      <c r="Y780" s="27"/>
      <c r="Z780" s="93"/>
    </row>
    <row r="781" ht="18" customHeight="1">
      <c r="A781" s="184"/>
      <c r="B781" t="s" s="208">
        <v>895</v>
      </c>
      <c r="C781" t="s" s="209">
        <v>896</v>
      </c>
      <c r="D781" s="210">
        <v>1</v>
      </c>
      <c r="E781" s="261">
        <v>1</v>
      </c>
      <c r="F781" s="212"/>
      <c r="G781" s="213" cm="1">
        <f t="array" ref="G781">D781*E781*F781</f>
        <v>0</v>
      </c>
      <c r="H781" s="214" cm="1">
        <f t="array" ref="H781">$H$2</f>
        <v>0</v>
      </c>
      <c r="I781" s="215" cm="1">
        <f t="array" ref="I781">G781+G781*H781%</f>
        <v>0</v>
      </c>
      <c r="J781" s="216" cm="1">
        <f t="array" ref="J781">IF(OR($J$2="",$J$2=0),0,I781/$J$2)</f>
        <v>0</v>
      </c>
      <c r="K781" s="479"/>
      <c r="L781" s="480"/>
      <c r="M781" s="480"/>
      <c r="N781" s="481"/>
      <c r="O781" s="481"/>
      <c r="P781" s="481"/>
      <c r="Q781" s="481"/>
      <c r="R781" s="481"/>
      <c r="S781" s="481"/>
      <c r="T781" s="481"/>
      <c r="U781" s="481"/>
      <c r="V781" s="481"/>
      <c r="W781" s="481"/>
      <c r="X781" s="481"/>
      <c r="Y781" s="481"/>
      <c r="Z781" s="482"/>
    </row>
    <row r="782" ht="18" customHeight="1">
      <c r="A782" s="184"/>
      <c r="B782" t="s" s="218">
        <v>897</v>
      </c>
      <c r="C782" t="s" s="219">
        <v>898</v>
      </c>
      <c r="D782" s="220">
        <v>1</v>
      </c>
      <c r="E782" s="221">
        <v>1</v>
      </c>
      <c r="F782" s="222"/>
      <c r="G782" s="223" cm="1">
        <f t="array" ref="G782">D782*E782*F782</f>
        <v>0</v>
      </c>
      <c r="H782" s="224" cm="1">
        <f t="array" ref="H782">$H$2</f>
        <v>0</v>
      </c>
      <c r="I782" s="225" cm="1">
        <f t="array" ref="I782">G782+G782*H782%</f>
        <v>0</v>
      </c>
      <c r="J782" s="226" cm="1">
        <f t="array" ref="J782">IF(OR($J$2="",$J$2=0),0,I782/$J$2)</f>
        <v>0</v>
      </c>
      <c r="K782" s="529"/>
      <c r="L782" s="480"/>
      <c r="M782" s="480"/>
      <c r="N782" s="481"/>
      <c r="O782" s="481"/>
      <c r="P782" s="481"/>
      <c r="Q782" s="481"/>
      <c r="R782" s="481"/>
      <c r="S782" s="481"/>
      <c r="T782" s="481"/>
      <c r="U782" s="481"/>
      <c r="V782" s="481"/>
      <c r="W782" s="481"/>
      <c r="X782" s="481"/>
      <c r="Y782" s="481"/>
      <c r="Z782" s="482"/>
    </row>
    <row r="783" ht="18" customHeight="1">
      <c r="A783" s="184"/>
      <c r="B783" s="262"/>
      <c r="C783" s="263"/>
      <c r="D783" s="264"/>
      <c r="E783" s="264"/>
      <c r="F783" s="265"/>
      <c r="G783" s="266"/>
      <c r="H783" s="267"/>
      <c r="I783" s="225"/>
      <c r="J783" s="268"/>
      <c r="K783" s="479"/>
      <c r="L783" s="480"/>
      <c r="M783" s="480"/>
      <c r="N783" s="481"/>
      <c r="O783" s="481"/>
      <c r="P783" s="481"/>
      <c r="Q783" s="481"/>
      <c r="R783" s="481"/>
      <c r="S783" s="481"/>
      <c r="T783" s="481"/>
      <c r="U783" s="481"/>
      <c r="V783" s="481"/>
      <c r="W783" s="481"/>
      <c r="X783" s="481"/>
      <c r="Y783" s="481"/>
      <c r="Z783" s="482"/>
    </row>
    <row r="784" ht="18" customHeight="1">
      <c r="A784" s="184"/>
      <c r="B784" t="s" s="218">
        <v>899</v>
      </c>
      <c r="C784" t="s" s="219">
        <v>900</v>
      </c>
      <c r="D784" s="220">
        <v>1</v>
      </c>
      <c r="E784" s="221">
        <v>1</v>
      </c>
      <c r="F784" s="222"/>
      <c r="G784" s="223" cm="1">
        <f t="array" ref="G784">D784*E784*F784</f>
        <v>0</v>
      </c>
      <c r="H784" s="224" cm="1">
        <f t="array" ref="H784">$H$2</f>
        <v>0</v>
      </c>
      <c r="I784" s="225" cm="1">
        <f t="array" ref="I784">G784+G784*H784%</f>
        <v>0</v>
      </c>
      <c r="J784" s="226" cm="1">
        <f t="array" ref="J784">IF(OR($J$2="",$J$2=0),0,I784/$J$2)</f>
        <v>0</v>
      </c>
      <c r="K784" s="479"/>
      <c r="L784" s="480"/>
      <c r="M784" s="480"/>
      <c r="N784" s="481"/>
      <c r="O784" s="481"/>
      <c r="P784" s="481"/>
      <c r="Q784" s="481"/>
      <c r="R784" s="481"/>
      <c r="S784" s="481"/>
      <c r="T784" s="481"/>
      <c r="U784" s="481"/>
      <c r="V784" s="481"/>
      <c r="W784" s="481"/>
      <c r="X784" s="481"/>
      <c r="Y784" s="481"/>
      <c r="Z784" s="482"/>
    </row>
    <row r="785" ht="18" customHeight="1">
      <c r="A785" s="184"/>
      <c r="B785" t="s" s="218">
        <v>901</v>
      </c>
      <c r="C785" t="s" s="219">
        <v>902</v>
      </c>
      <c r="D785" s="220">
        <v>1</v>
      </c>
      <c r="E785" s="221">
        <v>1</v>
      </c>
      <c r="F785" s="222"/>
      <c r="G785" s="223" cm="1">
        <f t="array" ref="G785">D785*E785*F785</f>
        <v>0</v>
      </c>
      <c r="H785" s="224" cm="1">
        <f t="array" ref="H785">$H$2</f>
        <v>0</v>
      </c>
      <c r="I785" s="225" cm="1">
        <f t="array" ref="I785">G785+G785*H785%</f>
        <v>0</v>
      </c>
      <c r="J785" s="226" cm="1">
        <f t="array" ref="J785">IF(OR($J$2="",$J$2=0),0,I785/$J$2)</f>
        <v>0</v>
      </c>
      <c r="K785" s="479"/>
      <c r="L785" s="480"/>
      <c r="M785" s="480"/>
      <c r="N785" s="481"/>
      <c r="O785" s="481"/>
      <c r="P785" s="481"/>
      <c r="Q785" s="481"/>
      <c r="R785" s="481"/>
      <c r="S785" s="481"/>
      <c r="T785" s="481"/>
      <c r="U785" s="481"/>
      <c r="V785" s="481"/>
      <c r="W785" s="481"/>
      <c r="X785" s="481"/>
      <c r="Y785" s="481"/>
      <c r="Z785" s="482"/>
    </row>
    <row r="786" ht="18" customHeight="1">
      <c r="A786" s="184"/>
      <c r="B786" t="s" s="227">
        <v>903</v>
      </c>
      <c r="C786" t="s" s="228">
        <v>904</v>
      </c>
      <c r="D786" s="229">
        <v>1</v>
      </c>
      <c r="E786" s="230">
        <v>1</v>
      </c>
      <c r="F786" s="231"/>
      <c r="G786" s="232" cm="1">
        <f t="array" ref="G786">D786*E786*F786</f>
        <v>0</v>
      </c>
      <c r="H786" s="233" cm="1">
        <f t="array" ref="H786">$H$2</f>
        <v>0</v>
      </c>
      <c r="I786" s="234" cm="1">
        <f t="array" ref="I786">G786+G786*H786%</f>
        <v>0</v>
      </c>
      <c r="J786" s="235" cm="1">
        <f t="array" ref="J786">IF(OR($J$2="",$J$2=0),0,I786/$J$2)</f>
        <v>0</v>
      </c>
      <c r="K786" s="479"/>
      <c r="L786" s="480"/>
      <c r="M786" s="480"/>
      <c r="N786" s="481"/>
      <c r="O786" s="481"/>
      <c r="P786" s="481"/>
      <c r="Q786" s="481"/>
      <c r="R786" s="481"/>
      <c r="S786" s="481"/>
      <c r="T786" s="481"/>
      <c r="U786" s="481"/>
      <c r="V786" s="481"/>
      <c r="W786" s="481"/>
      <c r="X786" s="481"/>
      <c r="Y786" s="481"/>
      <c r="Z786" s="482"/>
    </row>
    <row r="787" ht="8" customHeight="1">
      <c r="A787" s="184"/>
      <c r="B787" s="541"/>
      <c r="C787" s="542"/>
      <c r="D787" s="543"/>
      <c r="E787" s="544"/>
      <c r="F787" s="545"/>
      <c r="G787" s="546"/>
      <c r="H787" s="547"/>
      <c r="I787" s="242"/>
      <c r="J787" s="548"/>
      <c r="K787" s="513"/>
      <c r="L787" s="480"/>
      <c r="M787" s="480"/>
      <c r="N787" s="481"/>
      <c r="O787" s="481"/>
      <c r="P787" s="481"/>
      <c r="Q787" s="481"/>
      <c r="R787" s="481"/>
      <c r="S787" s="481"/>
      <c r="T787" s="481"/>
      <c r="U787" s="481"/>
      <c r="V787" s="481"/>
      <c r="W787" s="481"/>
      <c r="X787" s="481"/>
      <c r="Y787" s="481"/>
      <c r="Z787" s="482"/>
    </row>
    <row r="788" ht="15.75" customHeight="1">
      <c r="A788" s="193"/>
      <c r="B788" s="523"/>
      <c r="C788" s="523"/>
      <c r="D788" s="524"/>
      <c r="E788" s="524"/>
      <c r="F788" s="525"/>
      <c r="G788" s="526"/>
      <c r="H788" s="527"/>
      <c r="I788" s="251"/>
      <c r="J788" s="528"/>
      <c r="K788" s="195"/>
      <c r="L788" s="192"/>
      <c r="M788" s="192"/>
      <c r="N788" s="27"/>
      <c r="O788" s="27"/>
      <c r="P788" s="27"/>
      <c r="Q788" s="27"/>
      <c r="R788" s="27"/>
      <c r="S788" s="27"/>
      <c r="T788" s="27"/>
      <c r="U788" s="27"/>
      <c r="V788" s="27"/>
      <c r="W788" s="27"/>
      <c r="X788" s="27"/>
      <c r="Y788" s="27"/>
      <c r="Z788" s="93"/>
    </row>
    <row r="789" ht="21" customHeight="1">
      <c r="A789" s="206"/>
      <c r="B789" t="s" s="15">
        <v>17</v>
      </c>
      <c r="C789" s="425"/>
      <c r="D789" s="442"/>
      <c r="E789" s="443"/>
      <c r="F789" s="444"/>
      <c r="G789" s="429"/>
      <c r="H789" s="430"/>
      <c r="I789" s="425"/>
      <c r="J789" s="431"/>
      <c r="K789" s="207"/>
      <c r="L789" s="192"/>
      <c r="M789" s="192"/>
      <c r="N789" s="27"/>
      <c r="O789" s="27"/>
      <c r="P789" s="27"/>
      <c r="Q789" s="27"/>
      <c r="R789" s="27"/>
      <c r="S789" s="27"/>
      <c r="T789" s="27"/>
      <c r="U789" s="27"/>
      <c r="V789" s="27"/>
      <c r="W789" s="27"/>
      <c r="X789" s="27"/>
      <c r="Y789" s="27"/>
      <c r="Z789" s="93"/>
    </row>
    <row r="790" ht="18" customHeight="1">
      <c r="A790" s="184"/>
      <c r="B790" t="s" s="208">
        <v>905</v>
      </c>
      <c r="C790" t="s" s="209">
        <v>906</v>
      </c>
      <c r="D790" s="210">
        <v>1</v>
      </c>
      <c r="E790" s="261">
        <v>1</v>
      </c>
      <c r="F790" s="212"/>
      <c r="G790" s="213" cm="1">
        <f t="array" ref="G790">D790*E790*F790</f>
        <v>0</v>
      </c>
      <c r="H790" s="214" cm="1">
        <f t="array" ref="H790">$H$2</f>
        <v>0</v>
      </c>
      <c r="I790" s="215" cm="1">
        <f t="array" ref="I790">G790+G790*H790%</f>
        <v>0</v>
      </c>
      <c r="J790" s="216" cm="1">
        <f t="array" ref="J790">IF(OR($J$2="",$J$2=0),0,I790/$J$2)</f>
        <v>0</v>
      </c>
      <c r="K790" s="529"/>
      <c r="L790" s="480"/>
      <c r="M790" s="480"/>
      <c r="N790" s="481"/>
      <c r="O790" s="481"/>
      <c r="P790" s="481"/>
      <c r="Q790" s="481"/>
      <c r="R790" s="481"/>
      <c r="S790" s="481"/>
      <c r="T790" s="481"/>
      <c r="U790" s="481"/>
      <c r="V790" s="481"/>
      <c r="W790" s="481"/>
      <c r="X790" s="481"/>
      <c r="Y790" s="481"/>
      <c r="Z790" s="482"/>
    </row>
    <row r="791" ht="18" customHeight="1">
      <c r="A791" s="184"/>
      <c r="B791" t="s" s="218">
        <v>907</v>
      </c>
      <c r="C791" t="s" s="219">
        <v>908</v>
      </c>
      <c r="D791" s="220">
        <v>1</v>
      </c>
      <c r="E791" s="221">
        <v>1</v>
      </c>
      <c r="F791" s="222"/>
      <c r="G791" s="223" cm="1">
        <f t="array" ref="G791">D791*E791*F791</f>
        <v>0</v>
      </c>
      <c r="H791" s="224" cm="1">
        <f t="array" ref="H791">$H$2</f>
        <v>0</v>
      </c>
      <c r="I791" s="225" cm="1">
        <f t="array" ref="I791">G791+G791*H791%</f>
        <v>0</v>
      </c>
      <c r="J791" s="226" cm="1">
        <f t="array" ref="J791">IF(OR($J$2="",$J$2=0),0,I791/$J$2)</f>
        <v>0</v>
      </c>
      <c r="K791" s="479"/>
      <c r="L791" s="480"/>
      <c r="M791" s="480"/>
      <c r="N791" s="481"/>
      <c r="O791" s="481"/>
      <c r="P791" s="481"/>
      <c r="Q791" s="481"/>
      <c r="R791" s="481"/>
      <c r="S791" s="481"/>
      <c r="T791" s="481"/>
      <c r="U791" s="481"/>
      <c r="V791" s="481"/>
      <c r="W791" s="481"/>
      <c r="X791" s="481"/>
      <c r="Y791" s="481"/>
      <c r="Z791" s="482"/>
    </row>
    <row r="792" ht="18" customHeight="1">
      <c r="A792" s="184"/>
      <c r="B792" t="s" s="218">
        <v>909</v>
      </c>
      <c r="C792" t="s" s="219">
        <v>910</v>
      </c>
      <c r="D792" s="220">
        <v>1</v>
      </c>
      <c r="E792" s="221">
        <v>1</v>
      </c>
      <c r="F792" s="222"/>
      <c r="G792" s="223" cm="1">
        <f t="array" ref="G792">D792*E792*F792</f>
        <v>0</v>
      </c>
      <c r="H792" s="224" cm="1">
        <f t="array" ref="H792">$H$2</f>
        <v>0</v>
      </c>
      <c r="I792" s="225" cm="1">
        <f t="array" ref="I792">G792+G792*H792%</f>
        <v>0</v>
      </c>
      <c r="J792" s="226" cm="1">
        <f t="array" ref="J792">IF(OR($J$2="",$J$2=0),0,I792/$J$2)</f>
        <v>0</v>
      </c>
      <c r="K792" s="479"/>
      <c r="L792" s="480"/>
      <c r="M792" s="480"/>
      <c r="N792" s="481"/>
      <c r="O792" s="481"/>
      <c r="P792" s="481"/>
      <c r="Q792" s="481"/>
      <c r="R792" s="481"/>
      <c r="S792" s="481"/>
      <c r="T792" s="481"/>
      <c r="U792" s="481"/>
      <c r="V792" s="481"/>
      <c r="W792" s="481"/>
      <c r="X792" s="481"/>
      <c r="Y792" s="481"/>
      <c r="Z792" s="482"/>
    </row>
    <row r="793" ht="18" customHeight="1">
      <c r="A793" s="184"/>
      <c r="B793" t="s" s="218">
        <v>911</v>
      </c>
      <c r="C793" t="s" s="219">
        <v>912</v>
      </c>
      <c r="D793" s="220">
        <v>1</v>
      </c>
      <c r="E793" s="221">
        <v>1</v>
      </c>
      <c r="F793" s="222"/>
      <c r="G793" s="223" cm="1">
        <f t="array" ref="G793">D793*E793*F793</f>
        <v>0</v>
      </c>
      <c r="H793" s="224" cm="1">
        <f t="array" ref="H793">$H$2</f>
        <v>0</v>
      </c>
      <c r="I793" s="225" cm="1">
        <f t="array" ref="I793">G793+G793*H793%</f>
        <v>0</v>
      </c>
      <c r="J793" s="226" cm="1">
        <f t="array" ref="J793">IF(OR($J$2="",$J$2=0),0,I793/$J$2)</f>
        <v>0</v>
      </c>
      <c r="K793" s="513"/>
      <c r="L793" s="480"/>
      <c r="M793" s="480"/>
      <c r="N793" s="481"/>
      <c r="O793" s="481"/>
      <c r="P793" s="481"/>
      <c r="Q793" s="481"/>
      <c r="R793" s="481"/>
      <c r="S793" s="481"/>
      <c r="T793" s="481"/>
      <c r="U793" s="481"/>
      <c r="V793" s="481"/>
      <c r="W793" s="481"/>
      <c r="X793" s="481"/>
      <c r="Y793" s="481"/>
      <c r="Z793" s="482"/>
    </row>
    <row r="794" ht="18" customHeight="1">
      <c r="A794" s="184"/>
      <c r="B794" s="549"/>
      <c r="C794" s="550"/>
      <c r="D794" s="551"/>
      <c r="E794" s="552"/>
      <c r="F794" s="553"/>
      <c r="G794" s="554"/>
      <c r="H794" s="555"/>
      <c r="I794" s="225"/>
      <c r="J794" s="556"/>
      <c r="K794" s="513"/>
      <c r="L794" s="480"/>
      <c r="M794" s="480"/>
      <c r="N794" s="481"/>
      <c r="O794" s="481"/>
      <c r="P794" s="481"/>
      <c r="Q794" s="481"/>
      <c r="R794" s="481"/>
      <c r="S794" s="481"/>
      <c r="T794" s="481"/>
      <c r="U794" s="481"/>
      <c r="V794" s="481"/>
      <c r="W794" s="481"/>
      <c r="X794" s="481"/>
      <c r="Y794" s="481"/>
      <c r="Z794" s="482"/>
    </row>
    <row r="795" ht="18" customHeight="1">
      <c r="A795" s="184"/>
      <c r="B795" t="s" s="218">
        <v>913</v>
      </c>
      <c r="C795" t="s" s="219">
        <v>914</v>
      </c>
      <c r="D795" s="220">
        <v>1</v>
      </c>
      <c r="E795" s="221">
        <v>1</v>
      </c>
      <c r="F795" s="222"/>
      <c r="G795" s="223" cm="1">
        <f t="array" ref="G795">D795*E795*F795</f>
        <v>0</v>
      </c>
      <c r="H795" s="224" cm="1">
        <f t="array" ref="H795">$H$2</f>
        <v>0</v>
      </c>
      <c r="I795" s="225" cm="1">
        <f t="array" ref="I795">G795+G795*H795%</f>
        <v>0</v>
      </c>
      <c r="J795" s="226" cm="1">
        <f t="array" ref="J795">IF(OR($J$2="",$J$2=0),0,I795/$J$2)</f>
        <v>0</v>
      </c>
      <c r="K795" s="513"/>
      <c r="L795" s="480"/>
      <c r="M795" s="480"/>
      <c r="N795" s="481"/>
      <c r="O795" s="481"/>
      <c r="P795" s="481"/>
      <c r="Q795" s="481"/>
      <c r="R795" s="481"/>
      <c r="S795" s="481"/>
      <c r="T795" s="481"/>
      <c r="U795" s="481"/>
      <c r="V795" s="481"/>
      <c r="W795" s="481"/>
      <c r="X795" s="481"/>
      <c r="Y795" s="481"/>
      <c r="Z795" s="482"/>
    </row>
    <row r="796" ht="18" customHeight="1">
      <c r="A796" s="184"/>
      <c r="B796" t="s" s="227">
        <v>915</v>
      </c>
      <c r="C796" t="s" s="228">
        <v>915</v>
      </c>
      <c r="D796" s="229">
        <v>1</v>
      </c>
      <c r="E796" s="230">
        <v>1</v>
      </c>
      <c r="F796" s="231"/>
      <c r="G796" s="232" cm="1">
        <f t="array" ref="G796">D796*E796*F796</f>
        <v>0</v>
      </c>
      <c r="H796" s="233" cm="1">
        <f t="array" ref="H796">$H$2</f>
        <v>0</v>
      </c>
      <c r="I796" s="234" cm="1">
        <f t="array" ref="I796">G796+G796*H796%</f>
        <v>0</v>
      </c>
      <c r="J796" s="235" cm="1">
        <f t="array" ref="J796">IF(OR($J$2="",$J$2=0),0,I796/$J$2)</f>
        <v>0</v>
      </c>
      <c r="K796" s="557"/>
      <c r="L796" s="480"/>
      <c r="M796" s="480"/>
      <c r="N796" s="481"/>
      <c r="O796" s="481"/>
      <c r="P796" s="481"/>
      <c r="Q796" s="481"/>
      <c r="R796" s="481"/>
      <c r="S796" s="481"/>
      <c r="T796" s="481"/>
      <c r="U796" s="481"/>
      <c r="V796" s="481"/>
      <c r="W796" s="481"/>
      <c r="X796" s="481"/>
      <c r="Y796" s="481"/>
      <c r="Z796" s="482"/>
    </row>
    <row r="797" ht="8" customHeight="1">
      <c r="A797" s="184"/>
      <c r="B797" s="541"/>
      <c r="C797" s="542"/>
      <c r="D797" s="543"/>
      <c r="E797" s="544"/>
      <c r="F797" s="545"/>
      <c r="G797" s="546"/>
      <c r="H797" s="547"/>
      <c r="I797" s="242"/>
      <c r="J797" s="548"/>
      <c r="K797" s="513"/>
      <c r="L797" s="480"/>
      <c r="M797" s="480"/>
      <c r="N797" s="481"/>
      <c r="O797" s="481"/>
      <c r="P797" s="481"/>
      <c r="Q797" s="481"/>
      <c r="R797" s="481"/>
      <c r="S797" s="481"/>
      <c r="T797" s="481"/>
      <c r="U797" s="481"/>
      <c r="V797" s="481"/>
      <c r="W797" s="481"/>
      <c r="X797" s="481"/>
      <c r="Y797" s="481"/>
      <c r="Z797" s="482"/>
    </row>
    <row r="798" ht="15.75" customHeight="1">
      <c r="A798" s="193"/>
      <c r="B798" s="558"/>
      <c r="C798" s="558"/>
      <c r="D798" s="439"/>
      <c r="E798" s="559"/>
      <c r="F798" s="441"/>
      <c r="G798" s="249"/>
      <c r="H798" s="560"/>
      <c r="I798" s="251"/>
      <c r="J798" s="561"/>
      <c r="K798" s="562"/>
      <c r="L798" s="192"/>
      <c r="M798" s="192"/>
      <c r="N798" s="27"/>
      <c r="O798" s="27"/>
      <c r="P798" s="27"/>
      <c r="Q798" s="27"/>
      <c r="R798" s="27"/>
      <c r="S798" s="27"/>
      <c r="T798" s="27"/>
      <c r="U798" s="27"/>
      <c r="V798" s="27"/>
      <c r="W798" s="27"/>
      <c r="X798" s="27"/>
      <c r="Y798" s="27"/>
      <c r="Z798" s="93"/>
    </row>
    <row r="799" ht="21" customHeight="1">
      <c r="A799" s="184"/>
      <c r="B799" t="s" s="15">
        <v>916</v>
      </c>
      <c r="C799" s="425"/>
      <c r="D799" s="442"/>
      <c r="E799" s="443"/>
      <c r="F799" s="444"/>
      <c r="G799" s="429"/>
      <c r="H799" s="430"/>
      <c r="I799" s="425"/>
      <c r="J799" s="431"/>
      <c r="K799" s="512"/>
      <c r="L799" s="192"/>
      <c r="M799" s="192"/>
      <c r="N799" s="27"/>
      <c r="O799" s="27"/>
      <c r="P799" s="27"/>
      <c r="Q799" s="27"/>
      <c r="R799" s="27"/>
      <c r="S799" s="27"/>
      <c r="T799" s="27"/>
      <c r="U799" s="27"/>
      <c r="V799" s="27"/>
      <c r="W799" s="27"/>
      <c r="X799" s="27"/>
      <c r="Y799" s="27"/>
      <c r="Z799" s="93"/>
    </row>
    <row r="800" ht="18" customHeight="1">
      <c r="A800" s="184"/>
      <c r="B800" t="s" s="208">
        <v>917</v>
      </c>
      <c r="C800" t="s" s="209">
        <v>918</v>
      </c>
      <c r="D800" s="210">
        <v>1</v>
      </c>
      <c r="E800" s="261">
        <v>1</v>
      </c>
      <c r="F800" s="212"/>
      <c r="G800" s="213" cm="1">
        <f t="array" ref="G800">D800*E800*F800</f>
        <v>0</v>
      </c>
      <c r="H800" s="214" cm="1">
        <f t="array" ref="H800">$H$2</f>
        <v>0</v>
      </c>
      <c r="I800" s="215" cm="1">
        <f t="array" ref="I800">G800+G800*H800%</f>
        <v>0</v>
      </c>
      <c r="J800" s="216" cm="1">
        <f t="array" ref="J800">IF(OR($J$2="",$J$2=0),0,I800/$J$2)</f>
        <v>0</v>
      </c>
      <c r="K800" s="513"/>
      <c r="L800" s="480"/>
      <c r="M800" s="480"/>
      <c r="N800" s="481"/>
      <c r="O800" s="481"/>
      <c r="P800" s="481"/>
      <c r="Q800" s="481"/>
      <c r="R800" s="481"/>
      <c r="S800" s="481"/>
      <c r="T800" s="481"/>
      <c r="U800" s="481"/>
      <c r="V800" s="481"/>
      <c r="W800" s="481"/>
      <c r="X800" s="481"/>
      <c r="Y800" s="481"/>
      <c r="Z800" s="482"/>
    </row>
    <row r="801" ht="18" customHeight="1">
      <c r="A801" s="184"/>
      <c r="B801" t="s" s="218">
        <v>919</v>
      </c>
      <c r="C801" t="s" s="219">
        <v>920</v>
      </c>
      <c r="D801" s="220">
        <v>1</v>
      </c>
      <c r="E801" s="221">
        <v>1</v>
      </c>
      <c r="F801" s="222"/>
      <c r="G801" s="223" cm="1">
        <f t="array" ref="G801">D801*E801*F801</f>
        <v>0</v>
      </c>
      <c r="H801" s="224" cm="1">
        <f t="array" ref="H801">$H$2</f>
        <v>0</v>
      </c>
      <c r="I801" s="225" cm="1">
        <f t="array" ref="I801">G801+G801*H801%</f>
        <v>0</v>
      </c>
      <c r="J801" s="226" cm="1">
        <f t="array" ref="J801">IF(OR($J$2="",$J$2=0),0,I801/$J$2)</f>
        <v>0</v>
      </c>
      <c r="K801" s="513"/>
      <c r="L801" s="480"/>
      <c r="M801" s="480"/>
      <c r="N801" s="481"/>
      <c r="O801" s="481"/>
      <c r="P801" s="481"/>
      <c r="Q801" s="481"/>
      <c r="R801" s="481"/>
      <c r="S801" s="481"/>
      <c r="T801" s="481"/>
      <c r="U801" s="481"/>
      <c r="V801" s="481"/>
      <c r="W801" s="481"/>
      <c r="X801" s="481"/>
      <c r="Y801" s="481"/>
      <c r="Z801" s="482"/>
    </row>
    <row r="802" ht="18" customHeight="1">
      <c r="A802" s="184"/>
      <c r="B802" t="s" s="227">
        <v>921</v>
      </c>
      <c r="C802" t="s" s="228">
        <v>922</v>
      </c>
      <c r="D802" s="229">
        <v>1</v>
      </c>
      <c r="E802" s="230">
        <v>1</v>
      </c>
      <c r="F802" s="231"/>
      <c r="G802" s="232" cm="1">
        <f t="array" ref="G802">D802*E802*F802</f>
        <v>0</v>
      </c>
      <c r="H802" s="233" cm="1">
        <f t="array" ref="H802">$H$2</f>
        <v>0</v>
      </c>
      <c r="I802" s="234" cm="1">
        <f t="array" ref="I802">G802+G802*H802%</f>
        <v>0</v>
      </c>
      <c r="J802" s="235" cm="1">
        <f t="array" ref="J802">IF(OR($J$2="",$J$2=0),0,I802/$J$2)</f>
        <v>0</v>
      </c>
      <c r="K802" s="557"/>
      <c r="L802" s="480"/>
      <c r="M802" s="480"/>
      <c r="N802" s="481"/>
      <c r="O802" s="481"/>
      <c r="P802" s="481"/>
      <c r="Q802" s="481"/>
      <c r="R802" s="481"/>
      <c r="S802" s="481"/>
      <c r="T802" s="481"/>
      <c r="U802" s="481"/>
      <c r="V802" s="481"/>
      <c r="W802" s="481"/>
      <c r="X802" s="481"/>
      <c r="Y802" s="481"/>
      <c r="Z802" s="482"/>
    </row>
    <row r="803" ht="8" customHeight="1">
      <c r="A803" s="184"/>
      <c r="B803" s="541"/>
      <c r="C803" s="542"/>
      <c r="D803" s="543"/>
      <c r="E803" s="544"/>
      <c r="F803" s="545"/>
      <c r="G803" s="546"/>
      <c r="H803" s="547"/>
      <c r="I803" s="242"/>
      <c r="J803" s="548"/>
      <c r="K803" s="513"/>
      <c r="L803" s="480"/>
      <c r="M803" s="480"/>
      <c r="N803" s="481"/>
      <c r="O803" s="481"/>
      <c r="P803" s="481"/>
      <c r="Q803" s="481"/>
      <c r="R803" s="481"/>
      <c r="S803" s="481"/>
      <c r="T803" s="481"/>
      <c r="U803" s="481"/>
      <c r="V803" s="481"/>
      <c r="W803" s="481"/>
      <c r="X803" s="481"/>
      <c r="Y803" s="481"/>
      <c r="Z803" s="482"/>
    </row>
    <row r="804" ht="15.75" customHeight="1">
      <c r="A804" s="193"/>
      <c r="B804" s="523"/>
      <c r="C804" s="523"/>
      <c r="D804" s="524"/>
      <c r="E804" s="524"/>
      <c r="F804" s="525"/>
      <c r="G804" s="526"/>
      <c r="H804" s="527"/>
      <c r="I804" s="251"/>
      <c r="J804" s="528"/>
      <c r="K804" s="195"/>
      <c r="L804" s="192"/>
      <c r="M804" s="192"/>
      <c r="N804" s="27"/>
      <c r="O804" s="27"/>
      <c r="P804" s="27"/>
      <c r="Q804" s="27"/>
      <c r="R804" s="27"/>
      <c r="S804" s="27"/>
      <c r="T804" s="27"/>
      <c r="U804" s="27"/>
      <c r="V804" s="27"/>
      <c r="W804" s="27"/>
      <c r="X804" s="27"/>
      <c r="Y804" s="27"/>
      <c r="Z804" s="93"/>
    </row>
    <row r="805" ht="21" customHeight="1">
      <c r="A805" s="184"/>
      <c r="B805" t="s" s="15">
        <v>923</v>
      </c>
      <c r="C805" s="425"/>
      <c r="D805" s="442"/>
      <c r="E805" s="443"/>
      <c r="F805" s="444"/>
      <c r="G805" s="429"/>
      <c r="H805" s="430"/>
      <c r="I805" s="425"/>
      <c r="J805" s="431"/>
      <c r="K805" s="512"/>
      <c r="L805" s="192"/>
      <c r="M805" s="192"/>
      <c r="N805" s="27"/>
      <c r="O805" s="27"/>
      <c r="P805" s="27"/>
      <c r="Q805" s="27"/>
      <c r="R805" s="27"/>
      <c r="S805" s="27"/>
      <c r="T805" s="27"/>
      <c r="U805" s="27"/>
      <c r="V805" s="27"/>
      <c r="W805" s="27"/>
      <c r="X805" s="27"/>
      <c r="Y805" s="27"/>
      <c r="Z805" s="93"/>
    </row>
    <row r="806" ht="18" customHeight="1">
      <c r="A806" s="184"/>
      <c r="B806" s="563"/>
      <c r="C806" s="564"/>
      <c r="D806" s="210">
        <v>1</v>
      </c>
      <c r="E806" s="261">
        <v>1</v>
      </c>
      <c r="F806" s="212"/>
      <c r="G806" s="213" cm="1">
        <f t="array" ref="G806">D806*E806*F806</f>
        <v>0</v>
      </c>
      <c r="H806" s="214" cm="1">
        <f t="array" ref="H806">$H$2</f>
        <v>0</v>
      </c>
      <c r="I806" s="215" cm="1">
        <f t="array" ref="I806">G806+G806*H806%</f>
        <v>0</v>
      </c>
      <c r="J806" s="216" cm="1">
        <f t="array" ref="J806">IF(OR($J$2="",$J$2=0),0,I806/$J$2)</f>
        <v>0</v>
      </c>
      <c r="K806" s="513"/>
      <c r="L806" s="480"/>
      <c r="M806" s="480"/>
      <c r="N806" s="481"/>
      <c r="O806" s="481"/>
      <c r="P806" s="481"/>
      <c r="Q806" s="481"/>
      <c r="R806" s="481"/>
      <c r="S806" s="481"/>
      <c r="T806" s="481"/>
      <c r="U806" s="481"/>
      <c r="V806" s="481"/>
      <c r="W806" s="481"/>
      <c r="X806" s="481"/>
      <c r="Y806" s="481"/>
      <c r="Z806" s="482"/>
    </row>
    <row r="807" ht="18" customHeight="1">
      <c r="A807" s="184"/>
      <c r="B807" s="279"/>
      <c r="C807" s="280"/>
      <c r="D807" s="220">
        <v>1</v>
      </c>
      <c r="E807" s="221">
        <v>1</v>
      </c>
      <c r="F807" s="222"/>
      <c r="G807" s="223" cm="1">
        <f t="array" ref="G807">D807*E807*F807</f>
        <v>0</v>
      </c>
      <c r="H807" s="224" cm="1">
        <f t="array" ref="H807">$H$2</f>
        <v>0</v>
      </c>
      <c r="I807" s="225" cm="1">
        <f t="array" ref="I807">G807+G807*H807%</f>
        <v>0</v>
      </c>
      <c r="J807" s="226" cm="1">
        <f t="array" ref="J807">IF(OR($J$2="",$J$2=0),0,I807/$J$2)</f>
        <v>0</v>
      </c>
      <c r="K807" s="513"/>
      <c r="L807" s="480"/>
      <c r="M807" s="480"/>
      <c r="N807" s="481"/>
      <c r="O807" s="481"/>
      <c r="P807" s="481"/>
      <c r="Q807" s="481"/>
      <c r="R807" s="481"/>
      <c r="S807" s="481"/>
      <c r="T807" s="481"/>
      <c r="U807" s="481"/>
      <c r="V807" s="481"/>
      <c r="W807" s="481"/>
      <c r="X807" s="481"/>
      <c r="Y807" s="481"/>
      <c r="Z807" s="482"/>
    </row>
    <row r="808" ht="18" customHeight="1">
      <c r="A808" s="184"/>
      <c r="B808" s="279"/>
      <c r="C808" s="280"/>
      <c r="D808" s="220">
        <v>1</v>
      </c>
      <c r="E808" s="221">
        <v>1</v>
      </c>
      <c r="F808" s="222"/>
      <c r="G808" s="223" cm="1">
        <f t="array" ref="G808">D808*E808*F808</f>
        <v>0</v>
      </c>
      <c r="H808" s="224" cm="1">
        <f t="array" ref="H808">$H$2</f>
        <v>0</v>
      </c>
      <c r="I808" s="225" cm="1">
        <f t="array" ref="I808">G808+G808*H808%</f>
        <v>0</v>
      </c>
      <c r="J808" s="226" cm="1">
        <f t="array" ref="J808">IF(OR($J$2="",$J$2=0),0,I808/$J$2)</f>
        <v>0</v>
      </c>
      <c r="K808" s="557"/>
      <c r="L808" s="480"/>
      <c r="M808" s="480"/>
      <c r="N808" s="481"/>
      <c r="O808" s="481"/>
      <c r="P808" s="481"/>
      <c r="Q808" s="481"/>
      <c r="R808" s="481"/>
      <c r="S808" s="481"/>
      <c r="T808" s="481"/>
      <c r="U808" s="481"/>
      <c r="V808" s="481"/>
      <c r="W808" s="481"/>
      <c r="X808" s="481"/>
      <c r="Y808" s="481"/>
      <c r="Z808" s="482"/>
    </row>
    <row r="809" ht="18" customHeight="1">
      <c r="A809" s="184"/>
      <c r="B809" s="279"/>
      <c r="C809" s="280"/>
      <c r="D809" s="220">
        <v>1</v>
      </c>
      <c r="E809" s="221">
        <v>1</v>
      </c>
      <c r="F809" s="222"/>
      <c r="G809" s="223" cm="1">
        <f t="array" ref="G809">D809*E809*F809</f>
        <v>0</v>
      </c>
      <c r="H809" s="224" cm="1">
        <f t="array" ref="H809">$H$2</f>
        <v>0</v>
      </c>
      <c r="I809" s="225" cm="1">
        <f t="array" ref="I809">G809+G809*H809%</f>
        <v>0</v>
      </c>
      <c r="J809" s="226" cm="1">
        <f t="array" ref="J809">IF(OR($J$2="",$J$2=0),0,I809/$J$2)</f>
        <v>0</v>
      </c>
      <c r="K809" s="513"/>
      <c r="L809" s="480"/>
      <c r="M809" s="480"/>
      <c r="N809" s="481"/>
      <c r="O809" s="481"/>
      <c r="P809" s="481"/>
      <c r="Q809" s="481"/>
      <c r="R809" s="481"/>
      <c r="S809" s="481"/>
      <c r="T809" s="481"/>
      <c r="U809" s="481"/>
      <c r="V809" s="481"/>
      <c r="W809" s="481"/>
      <c r="X809" s="481"/>
      <c r="Y809" s="481"/>
      <c r="Z809" s="482"/>
    </row>
    <row r="810" ht="18" customHeight="1">
      <c r="A810" s="184"/>
      <c r="B810" s="281"/>
      <c r="C810" s="282"/>
      <c r="D810" s="229">
        <v>1</v>
      </c>
      <c r="E810" s="230">
        <v>1</v>
      </c>
      <c r="F810" s="231"/>
      <c r="G810" s="232" cm="1">
        <f t="array" ref="G810">D810*E810*F810</f>
        <v>0</v>
      </c>
      <c r="H810" s="233" cm="1">
        <f t="array" ref="H810">$H$2</f>
        <v>0</v>
      </c>
      <c r="I810" s="234" cm="1">
        <f t="array" ref="I810">G810+G810*H810%</f>
        <v>0</v>
      </c>
      <c r="J810" s="235" cm="1">
        <f t="array" ref="J810">IF(OR($J$2="",$J$2=0),0,I810/$J$2)</f>
        <v>0</v>
      </c>
      <c r="K810" s="557"/>
      <c r="L810" s="480"/>
      <c r="M810" s="480"/>
      <c r="N810" s="481"/>
      <c r="O810" s="481"/>
      <c r="P810" s="481"/>
      <c r="Q810" s="481"/>
      <c r="R810" s="481"/>
      <c r="S810" s="481"/>
      <c r="T810" s="481"/>
      <c r="U810" s="481"/>
      <c r="V810" s="481"/>
      <c r="W810" s="481"/>
      <c r="X810" s="481"/>
      <c r="Y810" s="481"/>
      <c r="Z810" s="482"/>
    </row>
    <row r="811" ht="8" customHeight="1">
      <c r="A811" s="184"/>
      <c r="B811" s="541"/>
      <c r="C811" s="542"/>
      <c r="D811" s="565"/>
      <c r="E811" s="566"/>
      <c r="F811" s="567"/>
      <c r="G811" s="546"/>
      <c r="H811" s="547"/>
      <c r="I811" s="242"/>
      <c r="J811" s="548"/>
      <c r="K811" s="513"/>
      <c r="L811" s="480"/>
      <c r="M811" s="480"/>
      <c r="N811" s="481"/>
      <c r="O811" s="481"/>
      <c r="P811" s="481"/>
      <c r="Q811" s="481"/>
      <c r="R811" s="481"/>
      <c r="S811" s="481"/>
      <c r="T811" s="481"/>
      <c r="U811" s="481"/>
      <c r="V811" s="481"/>
      <c r="W811" s="481"/>
      <c r="X811" s="481"/>
      <c r="Y811" s="481"/>
      <c r="Z811" s="482"/>
    </row>
    <row r="812" ht="15.75" customHeight="1">
      <c r="A812" s="193"/>
      <c r="B812" s="294"/>
      <c r="C812" s="294"/>
      <c r="D812" s="400"/>
      <c r="E812" s="401"/>
      <c r="F812" s="402"/>
      <c r="G812" s="249"/>
      <c r="H812" s="250"/>
      <c r="I812" s="251"/>
      <c r="J812" s="252"/>
      <c r="K812" s="195"/>
      <c r="L812" s="192"/>
      <c r="M812" s="192"/>
      <c r="N812" s="27"/>
      <c r="O812" s="27"/>
      <c r="P812" s="27"/>
      <c r="Q812" s="27"/>
      <c r="R812" s="27"/>
      <c r="S812" s="27"/>
      <c r="T812" s="27"/>
      <c r="U812" s="27"/>
      <c r="V812" s="27"/>
      <c r="W812" s="27"/>
      <c r="X812" s="27"/>
      <c r="Y812" s="27"/>
      <c r="Z812" s="93"/>
    </row>
    <row r="813" ht="27.75" customHeight="1">
      <c r="A813" s="193"/>
      <c r="B813" s="295"/>
      <c r="C813" s="408"/>
      <c r="D813" t="s" s="409">
        <v>175</v>
      </c>
      <c r="E813" s="16"/>
      <c r="F813" s="17"/>
      <c r="G813" s="445" cm="1">
        <f t="array" ref="G813">SUM(G777:G810)</f>
        <v>0</v>
      </c>
      <c r="H813" s="299" cm="1">
        <f t="array" ref="H813">AVERAGE(H757:H810)</f>
        <v>0</v>
      </c>
      <c r="I813" s="300" cm="1">
        <f t="array" ref="I813">SUM(I777:I810)</f>
        <v>0</v>
      </c>
      <c r="J813" s="301" cm="1">
        <f t="array" ref="J813">IF(OR($J$2="",$J$2=0),0,I813/$J$2)</f>
        <v>0</v>
      </c>
      <c r="K813" s="205"/>
      <c r="L813" s="192"/>
      <c r="M813" s="192"/>
      <c r="N813" s="27"/>
      <c r="O813" s="27"/>
      <c r="P813" s="27"/>
      <c r="Q813" s="27"/>
      <c r="R813" s="27"/>
      <c r="S813" s="27"/>
      <c r="T813" s="27"/>
      <c r="U813" s="27"/>
      <c r="V813" s="27"/>
      <c r="W813" s="27"/>
      <c r="X813" s="27"/>
      <c r="Y813" s="27"/>
      <c r="Z813" s="93"/>
    </row>
    <row r="814" ht="15.75" customHeight="1">
      <c r="A814" s="193"/>
      <c r="B814" s="295"/>
      <c r="C814" s="407"/>
      <c r="D814" s="303"/>
      <c r="E814" s="303"/>
      <c r="F814" s="509"/>
      <c r="G814" s="510"/>
      <c r="H814" s="307"/>
      <c r="I814" s="511"/>
      <c r="J814" s="309"/>
      <c r="K814" s="195"/>
      <c r="L814" s="192"/>
      <c r="M814" s="192"/>
      <c r="N814" s="27"/>
      <c r="O814" s="27"/>
      <c r="P814" s="27"/>
      <c r="Q814" s="27"/>
      <c r="R814" s="27"/>
      <c r="S814" s="27"/>
      <c r="T814" s="27"/>
      <c r="U814" s="27"/>
      <c r="V814" s="27"/>
      <c r="W814" s="27"/>
      <c r="X814" s="27"/>
      <c r="Y814" s="27"/>
      <c r="Z814" s="93"/>
    </row>
    <row r="815" ht="15.75" customHeight="1">
      <c r="A815" s="196"/>
      <c r="B815" t="s" s="310">
        <v>924</v>
      </c>
      <c r="C815" s="311"/>
      <c r="D815" s="312"/>
      <c r="E815" s="313"/>
      <c r="F815" s="314"/>
      <c r="G815" s="315"/>
      <c r="H815" s="316"/>
      <c r="I815" s="316"/>
      <c r="J815" s="316"/>
      <c r="K815" s="198"/>
      <c r="L815" s="192"/>
      <c r="M815" s="192"/>
      <c r="N815" s="27"/>
      <c r="O815" s="27"/>
      <c r="P815" s="27"/>
      <c r="Q815" s="27"/>
      <c r="R815" s="27"/>
      <c r="S815" s="27"/>
      <c r="T815" s="27"/>
      <c r="U815" s="27"/>
      <c r="V815" s="27"/>
      <c r="W815" s="27"/>
      <c r="X815" s="27"/>
      <c r="Y815" s="27"/>
      <c r="Z815" s="93"/>
    </row>
    <row r="816" ht="15.75" customHeight="1">
      <c r="A816" s="199"/>
      <c r="B816" s="317"/>
      <c r="C816" s="317"/>
      <c r="D816" s="318"/>
      <c r="E816" s="319"/>
      <c r="F816" s="320"/>
      <c r="G816" s="321"/>
      <c r="H816" s="322"/>
      <c r="I816" s="323"/>
      <c r="J816" s="324"/>
      <c r="K816" s="195"/>
      <c r="L816" s="192"/>
      <c r="M816" s="192"/>
      <c r="N816" s="27"/>
      <c r="O816" s="27"/>
      <c r="P816" s="27"/>
      <c r="Q816" s="27"/>
      <c r="R816" s="27"/>
      <c r="S816" s="27"/>
      <c r="T816" s="27"/>
      <c r="U816" s="27"/>
      <c r="V816" s="27"/>
      <c r="W816" s="27"/>
      <c r="X816" s="27"/>
      <c r="Y816" s="27"/>
      <c r="Z816" s="93"/>
    </row>
    <row r="817" ht="15.75" customHeight="1">
      <c r="A817" s="184"/>
      <c r="B817" t="s" s="201">
        <v>118</v>
      </c>
      <c r="C817" t="s" s="202">
        <v>119</v>
      </c>
      <c r="D817" t="s" s="202">
        <v>120</v>
      </c>
      <c r="E817" t="s" s="202">
        <v>121</v>
      </c>
      <c r="F817" t="s" s="202">
        <v>122</v>
      </c>
      <c r="G817" t="s" s="202">
        <v>123</v>
      </c>
      <c r="H817" t="s" s="202">
        <v>124</v>
      </c>
      <c r="I817" t="s" s="202">
        <v>123</v>
      </c>
      <c r="J817" t="s" s="204">
        <v>123</v>
      </c>
      <c r="K817" s="205"/>
      <c r="L817" s="192"/>
      <c r="M817" s="192"/>
      <c r="N817" s="27"/>
      <c r="O817" s="27"/>
      <c r="P817" s="27"/>
      <c r="Q817" s="27"/>
      <c r="R817" s="27"/>
      <c r="S817" s="27"/>
      <c r="T817" s="27"/>
      <c r="U817" s="27"/>
      <c r="V817" s="27"/>
      <c r="W817" s="27"/>
      <c r="X817" s="27"/>
      <c r="Y817" s="27"/>
      <c r="Z817" s="93"/>
    </row>
    <row r="818" ht="15.75" customHeight="1">
      <c r="A818" s="175"/>
      <c r="B818" s="57"/>
      <c r="C818" s="57"/>
      <c r="D818" s="568"/>
      <c r="E818" s="505"/>
      <c r="F818" s="569"/>
      <c r="G818" s="570"/>
      <c r="H818" s="571"/>
      <c r="I818" s="571"/>
      <c r="J818" s="571"/>
      <c r="K818" s="192"/>
      <c r="L818" s="192"/>
      <c r="M818" s="192"/>
      <c r="N818" s="27"/>
      <c r="O818" s="27"/>
      <c r="P818" s="27"/>
      <c r="Q818" s="27"/>
      <c r="R818" s="27"/>
      <c r="S818" s="27"/>
      <c r="T818" s="27"/>
      <c r="U818" s="27"/>
      <c r="V818" s="27"/>
      <c r="W818" s="27"/>
      <c r="X818" s="27"/>
      <c r="Y818" s="27"/>
      <c r="Z818" s="93"/>
    </row>
    <row r="819" ht="15.75" customHeight="1">
      <c r="A819" s="184"/>
      <c r="B819" t="s" s="15">
        <v>925</v>
      </c>
      <c r="C819" s="425"/>
      <c r="D819" s="442"/>
      <c r="E819" s="443"/>
      <c r="F819" s="444"/>
      <c r="G819" s="429"/>
      <c r="H819" s="430"/>
      <c r="I819" s="425"/>
      <c r="J819" s="431"/>
      <c r="K819" s="512"/>
      <c r="L819" s="192"/>
      <c r="M819" s="192"/>
      <c r="N819" s="27"/>
      <c r="O819" s="27"/>
      <c r="P819" s="27"/>
      <c r="Q819" s="27"/>
      <c r="R819" s="27"/>
      <c r="S819" s="27"/>
      <c r="T819" s="27"/>
      <c r="U819" s="27"/>
      <c r="V819" s="27"/>
      <c r="W819" s="27"/>
      <c r="X819" s="27"/>
      <c r="Y819" s="27"/>
      <c r="Z819" s="93"/>
    </row>
    <row r="820" ht="18" customHeight="1">
      <c r="A820" s="184"/>
      <c r="B820" t="s" s="532">
        <v>926</v>
      </c>
      <c r="C820" t="s" s="533">
        <v>927</v>
      </c>
      <c r="D820" s="534">
        <v>1</v>
      </c>
      <c r="E820" s="535">
        <v>1</v>
      </c>
      <c r="F820" s="536"/>
      <c r="G820" s="537" cm="1">
        <f t="array" ref="G820">D820*E820*F820</f>
        <v>0</v>
      </c>
      <c r="H820" s="538" cm="1">
        <f t="array" ref="H820">$H$2</f>
        <v>0</v>
      </c>
      <c r="I820" s="539" cm="1">
        <f t="array" ref="I820">G820+G820*H820%</f>
        <v>0</v>
      </c>
      <c r="J820" s="540" cm="1">
        <f t="array" ref="J820">IF(OR($J$2="",$J$2=0),0,I820/$J$2)</f>
        <v>0</v>
      </c>
      <c r="K820" s="513"/>
      <c r="L820" s="480"/>
      <c r="M820" s="480"/>
      <c r="N820" s="481"/>
      <c r="O820" s="481"/>
      <c r="P820" s="481"/>
      <c r="Q820" s="481"/>
      <c r="R820" s="481"/>
      <c r="S820" s="481"/>
      <c r="T820" s="481"/>
      <c r="U820" s="481"/>
      <c r="V820" s="481"/>
      <c r="W820" s="481"/>
      <c r="X820" s="481"/>
      <c r="Y820" s="481"/>
      <c r="Z820" s="482"/>
    </row>
    <row r="821" ht="8" customHeight="1">
      <c r="A821" s="184"/>
      <c r="B821" s="541"/>
      <c r="C821" s="542"/>
      <c r="D821" s="543"/>
      <c r="E821" s="544"/>
      <c r="F821" s="545"/>
      <c r="G821" s="546"/>
      <c r="H821" s="547"/>
      <c r="I821" s="242"/>
      <c r="J821" s="548"/>
      <c r="K821" s="513"/>
      <c r="L821" s="480"/>
      <c r="M821" s="480"/>
      <c r="N821" s="481"/>
      <c r="O821" s="481"/>
      <c r="P821" s="481"/>
      <c r="Q821" s="481"/>
      <c r="R821" s="481"/>
      <c r="S821" s="481"/>
      <c r="T821" s="481"/>
      <c r="U821" s="481"/>
      <c r="V821" s="481"/>
      <c r="W821" s="481"/>
      <c r="X821" s="481"/>
      <c r="Y821" s="481"/>
      <c r="Z821" s="482"/>
    </row>
    <row r="822" ht="18" customHeight="1">
      <c r="A822" s="193"/>
      <c r="B822" s="572"/>
      <c r="C822" s="572"/>
      <c r="D822" s="331"/>
      <c r="E822" s="332"/>
      <c r="F822" s="573"/>
      <c r="G822" s="574"/>
      <c r="H822" s="335"/>
      <c r="I822" s="336"/>
      <c r="J822" s="337"/>
      <c r="K822" s="575"/>
      <c r="L822" s="480"/>
      <c r="M822" s="480"/>
      <c r="N822" s="481"/>
      <c r="O822" s="481"/>
      <c r="P822" s="481"/>
      <c r="Q822" s="481"/>
      <c r="R822" s="481"/>
      <c r="S822" s="481"/>
      <c r="T822" s="481"/>
      <c r="U822" s="481"/>
      <c r="V822" s="481"/>
      <c r="W822" s="481"/>
      <c r="X822" s="481"/>
      <c r="Y822" s="481"/>
      <c r="Z822" s="482"/>
    </row>
    <row r="823" ht="21" customHeight="1">
      <c r="A823" s="206"/>
      <c r="B823" t="s" s="15">
        <v>928</v>
      </c>
      <c r="C823" s="425"/>
      <c r="D823" s="426"/>
      <c r="E823" s="427"/>
      <c r="F823" s="428"/>
      <c r="G823" s="429"/>
      <c r="H823" s="430"/>
      <c r="I823" s="425"/>
      <c r="J823" s="431"/>
      <c r="K823" s="207"/>
      <c r="L823" s="192"/>
      <c r="M823" s="192"/>
      <c r="N823" s="27"/>
      <c r="O823" s="27"/>
      <c r="P823" s="27"/>
      <c r="Q823" s="27"/>
      <c r="R823" s="27"/>
      <c r="S823" s="27"/>
      <c r="T823" s="27"/>
      <c r="U823" s="27"/>
      <c r="V823" s="27"/>
      <c r="W823" s="27"/>
      <c r="X823" s="27"/>
      <c r="Y823" s="27"/>
      <c r="Z823" s="93"/>
    </row>
    <row r="824" ht="18" customHeight="1">
      <c r="A824" s="184"/>
      <c r="B824" t="s" s="208">
        <v>929</v>
      </c>
      <c r="C824" t="s" s="209">
        <v>930</v>
      </c>
      <c r="D824" s="210">
        <v>1</v>
      </c>
      <c r="E824" s="261">
        <v>1</v>
      </c>
      <c r="F824" s="212"/>
      <c r="G824" s="213" cm="1">
        <f t="array" ref="G824">D824*E824*F824</f>
        <v>0</v>
      </c>
      <c r="H824" s="214" cm="1">
        <f t="array" ref="H824">$H$2</f>
        <v>0</v>
      </c>
      <c r="I824" s="215" cm="1">
        <f t="array" ref="I824">G824+G824*H824%</f>
        <v>0</v>
      </c>
      <c r="J824" s="216" cm="1">
        <f t="array" ref="J824">IF(OR($J$2="",$J$2=0),0,I824/$J$2)</f>
        <v>0</v>
      </c>
      <c r="K824" s="479"/>
      <c r="L824" s="480"/>
      <c r="M824" s="480"/>
      <c r="N824" s="481"/>
      <c r="O824" s="481"/>
      <c r="P824" s="481"/>
      <c r="Q824" s="481"/>
      <c r="R824" s="481"/>
      <c r="S824" s="481"/>
      <c r="T824" s="481"/>
      <c r="U824" s="481"/>
      <c r="V824" s="481"/>
      <c r="W824" s="481"/>
      <c r="X824" s="481"/>
      <c r="Y824" s="481"/>
      <c r="Z824" s="482"/>
    </row>
    <row r="825" ht="18" customHeight="1">
      <c r="A825" s="184"/>
      <c r="B825" t="s" s="218">
        <v>931</v>
      </c>
      <c r="C825" t="s" s="219">
        <v>932</v>
      </c>
      <c r="D825" s="220">
        <v>1</v>
      </c>
      <c r="E825" s="221">
        <v>1</v>
      </c>
      <c r="F825" s="222"/>
      <c r="G825" s="223" cm="1">
        <f t="array" ref="G825">D825*E825*F825</f>
        <v>0</v>
      </c>
      <c r="H825" s="224" cm="1">
        <f t="array" ref="H825">$H$2</f>
        <v>0</v>
      </c>
      <c r="I825" s="225" cm="1">
        <f t="array" ref="I825">G825+G825*H825%</f>
        <v>0</v>
      </c>
      <c r="J825" s="226" cm="1">
        <f t="array" ref="J825">IF(OR($J$2="",$J$2=0),0,I825/$J$2)</f>
        <v>0</v>
      </c>
      <c r="K825" s="479"/>
      <c r="L825" s="480"/>
      <c r="M825" s="480"/>
      <c r="N825" s="481"/>
      <c r="O825" s="481"/>
      <c r="P825" s="481"/>
      <c r="Q825" s="481"/>
      <c r="R825" s="481"/>
      <c r="S825" s="481"/>
      <c r="T825" s="481"/>
      <c r="U825" s="481"/>
      <c r="V825" s="481"/>
      <c r="W825" s="481"/>
      <c r="X825" s="481"/>
      <c r="Y825" s="481"/>
      <c r="Z825" s="482"/>
    </row>
    <row r="826" ht="18" customHeight="1">
      <c r="A826" s="184"/>
      <c r="B826" s="262"/>
      <c r="C826" s="263"/>
      <c r="D826" s="264"/>
      <c r="E826" s="264"/>
      <c r="F826" s="265"/>
      <c r="G826" s="266"/>
      <c r="H826" s="267"/>
      <c r="I826" s="225"/>
      <c r="J826" s="268"/>
      <c r="K826" s="479"/>
      <c r="L826" s="480"/>
      <c r="M826" s="480"/>
      <c r="N826" s="481"/>
      <c r="O826" s="481"/>
      <c r="P826" s="481"/>
      <c r="Q826" s="481"/>
      <c r="R826" s="481"/>
      <c r="S826" s="481"/>
      <c r="T826" s="481"/>
      <c r="U826" s="481"/>
      <c r="V826" s="481"/>
      <c r="W826" s="481"/>
      <c r="X826" s="481"/>
      <c r="Y826" s="481"/>
      <c r="Z826" s="482"/>
    </row>
    <row r="827" ht="18" customHeight="1">
      <c r="A827" s="184"/>
      <c r="B827" t="s" s="218">
        <v>171</v>
      </c>
      <c r="C827" t="s" s="219">
        <v>172</v>
      </c>
      <c r="D827" s="220">
        <v>1</v>
      </c>
      <c r="E827" s="221">
        <v>1</v>
      </c>
      <c r="F827" s="222"/>
      <c r="G827" s="223" cm="1">
        <f t="array" ref="G827">D827*E827*F827</f>
        <v>0</v>
      </c>
      <c r="H827" s="224" cm="1">
        <f t="array" ref="H827">$H$2</f>
        <v>0</v>
      </c>
      <c r="I827" s="225" cm="1">
        <f t="array" ref="I827">G827+G827*H827%</f>
        <v>0</v>
      </c>
      <c r="J827" s="226" cm="1">
        <f t="array" ref="J827">IF(OR($J$2="",$J$2=0),0,I827/$J$2)</f>
        <v>0</v>
      </c>
      <c r="K827" s="479"/>
      <c r="L827" s="480"/>
      <c r="M827" s="480"/>
      <c r="N827" s="481"/>
      <c r="O827" s="481"/>
      <c r="P827" s="481"/>
      <c r="Q827" s="481"/>
      <c r="R827" s="481"/>
      <c r="S827" s="481"/>
      <c r="T827" s="481"/>
      <c r="U827" s="481"/>
      <c r="V827" s="481"/>
      <c r="W827" s="481"/>
      <c r="X827" s="481"/>
      <c r="Y827" s="481"/>
      <c r="Z827" s="482"/>
    </row>
    <row r="828" ht="18" customHeight="1">
      <c r="A828" s="184"/>
      <c r="B828" t="s" s="218">
        <v>272</v>
      </c>
      <c r="C828" t="s" s="219">
        <v>273</v>
      </c>
      <c r="D828" s="220">
        <v>1</v>
      </c>
      <c r="E828" s="221">
        <v>1</v>
      </c>
      <c r="F828" s="222"/>
      <c r="G828" s="223" cm="1">
        <f t="array" ref="G828">D828*E828*F828</f>
        <v>0</v>
      </c>
      <c r="H828" s="224" cm="1">
        <f t="array" ref="H828">$H$2</f>
        <v>0</v>
      </c>
      <c r="I828" s="225" cm="1">
        <f t="array" ref="I828">G828+G828*H828%</f>
        <v>0</v>
      </c>
      <c r="J828" s="226" cm="1">
        <f t="array" ref="J828">IF(OR($J$2="",$J$2=0),0,I828/$J$2)</f>
        <v>0</v>
      </c>
      <c r="K828" s="479"/>
      <c r="L828" s="480"/>
      <c r="M828" s="480"/>
      <c r="N828" s="481"/>
      <c r="O828" s="481"/>
      <c r="P828" s="481"/>
      <c r="Q828" s="481"/>
      <c r="R828" s="481"/>
      <c r="S828" s="481"/>
      <c r="T828" s="481"/>
      <c r="U828" s="481"/>
      <c r="V828" s="481"/>
      <c r="W828" s="481"/>
      <c r="X828" s="481"/>
      <c r="Y828" s="481"/>
      <c r="Z828" s="482"/>
    </row>
    <row r="829" ht="18" customHeight="1">
      <c r="A829" s="184"/>
      <c r="B829" t="s" s="227">
        <v>933</v>
      </c>
      <c r="C829" t="s" s="228">
        <v>133</v>
      </c>
      <c r="D829" s="229">
        <v>1</v>
      </c>
      <c r="E829" s="230">
        <v>1</v>
      </c>
      <c r="F829" s="231"/>
      <c r="G829" s="232" cm="1">
        <f t="array" ref="G829">D829*E829*F829</f>
        <v>0</v>
      </c>
      <c r="H829" s="233" cm="1">
        <f t="array" ref="H829">$H$2</f>
        <v>0</v>
      </c>
      <c r="I829" s="234" cm="1">
        <f t="array" ref="I829">G829+G829*H829%</f>
        <v>0</v>
      </c>
      <c r="J829" s="235" cm="1">
        <f t="array" ref="J829">IF(OR($J$2="",$J$2=0),0,I829/$J$2)</f>
        <v>0</v>
      </c>
      <c r="K829" s="479"/>
      <c r="L829" s="480"/>
      <c r="M829" s="480"/>
      <c r="N829" s="481"/>
      <c r="O829" s="481"/>
      <c r="P829" s="481"/>
      <c r="Q829" s="481"/>
      <c r="R829" s="481"/>
      <c r="S829" s="481"/>
      <c r="T829" s="481"/>
      <c r="U829" s="481"/>
      <c r="V829" s="481"/>
      <c r="W829" s="481"/>
      <c r="X829" s="481"/>
      <c r="Y829" s="481"/>
      <c r="Z829" s="482"/>
    </row>
    <row r="830" ht="8" customHeight="1">
      <c r="A830" s="184"/>
      <c r="B830" s="483"/>
      <c r="C830" s="484"/>
      <c r="D830" s="437"/>
      <c r="E830" s="437"/>
      <c r="F830" s="485"/>
      <c r="G830" s="486"/>
      <c r="H830" s="241"/>
      <c r="I830" s="242"/>
      <c r="J830" s="243"/>
      <c r="K830" s="479"/>
      <c r="L830" s="480"/>
      <c r="M830" s="480"/>
      <c r="N830" s="481"/>
      <c r="O830" s="481"/>
      <c r="P830" s="481"/>
      <c r="Q830" s="481"/>
      <c r="R830" s="481"/>
      <c r="S830" s="481"/>
      <c r="T830" s="481"/>
      <c r="U830" s="481"/>
      <c r="V830" s="481"/>
      <c r="W830" s="481"/>
      <c r="X830" s="481"/>
      <c r="Y830" s="481"/>
      <c r="Z830" s="482"/>
    </row>
    <row r="831" ht="15.75" customHeight="1">
      <c r="A831" s="193"/>
      <c r="B831" s="523"/>
      <c r="C831" s="523"/>
      <c r="D831" s="524"/>
      <c r="E831" s="524"/>
      <c r="F831" s="525"/>
      <c r="G831" s="526"/>
      <c r="H831" s="527"/>
      <c r="I831" s="251"/>
      <c r="J831" s="528"/>
      <c r="K831" s="195"/>
      <c r="L831" s="192"/>
      <c r="M831" s="192"/>
      <c r="N831" s="27"/>
      <c r="O831" s="27"/>
      <c r="P831" s="27"/>
      <c r="Q831" s="27"/>
      <c r="R831" s="27"/>
      <c r="S831" s="27"/>
      <c r="T831" s="27"/>
      <c r="U831" s="27"/>
      <c r="V831" s="27"/>
      <c r="W831" s="27"/>
      <c r="X831" s="27"/>
      <c r="Y831" s="27"/>
      <c r="Z831" s="93"/>
    </row>
    <row r="832" ht="21" customHeight="1">
      <c r="A832" s="206"/>
      <c r="B832" t="s" s="15">
        <v>934</v>
      </c>
      <c r="C832" s="425"/>
      <c r="D832" s="442"/>
      <c r="E832" s="443"/>
      <c r="F832" s="444"/>
      <c r="G832" s="429"/>
      <c r="H832" s="430"/>
      <c r="I832" s="425"/>
      <c r="J832" s="431"/>
      <c r="K832" s="207"/>
      <c r="L832" s="192"/>
      <c r="M832" s="192"/>
      <c r="N832" s="27"/>
      <c r="O832" s="27"/>
      <c r="P832" s="27"/>
      <c r="Q832" s="27"/>
      <c r="R832" s="27"/>
      <c r="S832" s="27"/>
      <c r="T832" s="27"/>
      <c r="U832" s="27"/>
      <c r="V832" s="27"/>
      <c r="W832" s="27"/>
      <c r="X832" s="27"/>
      <c r="Y832" s="27"/>
      <c r="Z832" s="93"/>
    </row>
    <row r="833" ht="18" customHeight="1">
      <c r="A833" s="184"/>
      <c r="B833" t="s" s="460">
        <v>935</v>
      </c>
      <c r="C833" t="s" s="461">
        <v>936</v>
      </c>
      <c r="D833" s="506"/>
      <c r="E833" s="507"/>
      <c r="F833" s="508"/>
      <c r="G833" s="499"/>
      <c r="H833" s="466"/>
      <c r="I833" s="467"/>
      <c r="J833" s="468"/>
      <c r="K833" s="479"/>
      <c r="L833" s="480"/>
      <c r="M833" s="480"/>
      <c r="N833" s="481"/>
      <c r="O833" s="481"/>
      <c r="P833" s="481"/>
      <c r="Q833" s="481"/>
      <c r="R833" s="481"/>
      <c r="S833" s="481"/>
      <c r="T833" s="481"/>
      <c r="U833" s="481"/>
      <c r="V833" s="481"/>
      <c r="W833" s="481"/>
      <c r="X833" s="481"/>
      <c r="Y833" s="481"/>
      <c r="Z833" s="482"/>
    </row>
    <row r="834" ht="18" customHeight="1">
      <c r="A834" s="184"/>
      <c r="B834" t="s" s="218">
        <v>937</v>
      </c>
      <c r="C834" t="s" s="219">
        <v>938</v>
      </c>
      <c r="D834" s="220">
        <v>1</v>
      </c>
      <c r="E834" s="221">
        <v>1</v>
      </c>
      <c r="F834" s="222"/>
      <c r="G834" s="223" cm="1">
        <f t="array" ref="G834">D834*E834*F834</f>
        <v>0</v>
      </c>
      <c r="H834" s="224" cm="1">
        <f t="array" ref="H834">$H$2</f>
        <v>0</v>
      </c>
      <c r="I834" s="225" cm="1">
        <f t="array" ref="I834">G834+G834*H834%</f>
        <v>0</v>
      </c>
      <c r="J834" s="226" cm="1">
        <f t="array" ref="J834">IF(OR($J$2="",$J$2=0),0,I834/$J$2)</f>
        <v>0</v>
      </c>
      <c r="K834" s="479"/>
      <c r="L834" s="480"/>
      <c r="M834" s="480"/>
      <c r="N834" s="481"/>
      <c r="O834" s="481"/>
      <c r="P834" s="481"/>
      <c r="Q834" s="481"/>
      <c r="R834" s="481"/>
      <c r="S834" s="481"/>
      <c r="T834" s="481"/>
      <c r="U834" s="481"/>
      <c r="V834" s="481"/>
      <c r="W834" s="481"/>
      <c r="X834" s="481"/>
      <c r="Y834" s="481"/>
      <c r="Z834" s="482"/>
    </row>
    <row r="835" ht="18" customHeight="1">
      <c r="A835" s="184"/>
      <c r="B835" t="s" s="218">
        <v>939</v>
      </c>
      <c r="C835" t="s" s="219">
        <v>940</v>
      </c>
      <c r="D835" s="220">
        <v>1</v>
      </c>
      <c r="E835" s="221">
        <v>1</v>
      </c>
      <c r="F835" s="222"/>
      <c r="G835" s="223" cm="1">
        <f t="array" ref="G835">D835*E835*F835</f>
        <v>0</v>
      </c>
      <c r="H835" s="224" cm="1">
        <f t="array" ref="H835">$H$2</f>
        <v>0</v>
      </c>
      <c r="I835" s="225" cm="1">
        <f t="array" ref="I835">G835+G835*H835%</f>
        <v>0</v>
      </c>
      <c r="J835" s="226" cm="1">
        <f t="array" ref="J835">IF(OR($J$2="",$J$2=0),0,I835/$J$2)</f>
        <v>0</v>
      </c>
      <c r="K835" s="479"/>
      <c r="L835" s="480"/>
      <c r="M835" s="480"/>
      <c r="N835" s="481"/>
      <c r="O835" s="481"/>
      <c r="P835" s="481"/>
      <c r="Q835" s="481"/>
      <c r="R835" s="481"/>
      <c r="S835" s="481"/>
      <c r="T835" s="481"/>
      <c r="U835" s="481"/>
      <c r="V835" s="481"/>
      <c r="W835" s="481"/>
      <c r="X835" s="481"/>
      <c r="Y835" s="481"/>
      <c r="Z835" s="482"/>
    </row>
    <row r="836" ht="18" customHeight="1">
      <c r="A836" s="184"/>
      <c r="B836" t="s" s="218">
        <v>941</v>
      </c>
      <c r="C836" t="s" s="219">
        <v>942</v>
      </c>
      <c r="D836" s="220">
        <v>1</v>
      </c>
      <c r="E836" s="221">
        <v>1</v>
      </c>
      <c r="F836" s="222"/>
      <c r="G836" s="223" cm="1">
        <f t="array" ref="G836">D836*E836*F836</f>
        <v>0</v>
      </c>
      <c r="H836" s="224" cm="1">
        <f t="array" ref="H836">$H$2</f>
        <v>0</v>
      </c>
      <c r="I836" s="225" cm="1">
        <f t="array" ref="I836">G836+G836*H836%</f>
        <v>0</v>
      </c>
      <c r="J836" s="226" cm="1">
        <f t="array" ref="J836">IF(OR($J$2="",$J$2=0),0,I836/$J$2)</f>
        <v>0</v>
      </c>
      <c r="K836" s="479"/>
      <c r="L836" s="480"/>
      <c r="M836" s="480"/>
      <c r="N836" s="481"/>
      <c r="O836" s="481"/>
      <c r="P836" s="481"/>
      <c r="Q836" s="481"/>
      <c r="R836" s="481"/>
      <c r="S836" s="481"/>
      <c r="T836" s="481"/>
      <c r="U836" s="481"/>
      <c r="V836" s="481"/>
      <c r="W836" s="481"/>
      <c r="X836" s="481"/>
      <c r="Y836" s="481"/>
      <c r="Z836" s="482"/>
    </row>
    <row r="837" ht="18" customHeight="1">
      <c r="A837" s="184"/>
      <c r="B837" t="s" s="347">
        <v>943</v>
      </c>
      <c r="C837" t="s" s="348">
        <v>944</v>
      </c>
      <c r="D837" s="356"/>
      <c r="E837" s="357"/>
      <c r="F837" s="358"/>
      <c r="G837" s="352"/>
      <c r="H837" s="353"/>
      <c r="I837" s="354"/>
      <c r="J837" s="355"/>
      <c r="K837" s="479"/>
      <c r="L837" s="480"/>
      <c r="M837" s="480"/>
      <c r="N837" s="481"/>
      <c r="O837" s="481"/>
      <c r="P837" s="481"/>
      <c r="Q837" s="481"/>
      <c r="R837" s="481"/>
      <c r="S837" s="481"/>
      <c r="T837" s="481"/>
      <c r="U837" s="481"/>
      <c r="V837" s="481"/>
      <c r="W837" s="481"/>
      <c r="X837" s="481"/>
      <c r="Y837" s="481"/>
      <c r="Z837" s="482"/>
    </row>
    <row r="838" ht="18" customHeight="1">
      <c r="A838" s="184"/>
      <c r="B838" t="s" s="218">
        <v>945</v>
      </c>
      <c r="C838" t="s" s="219">
        <v>946</v>
      </c>
      <c r="D838" s="220">
        <v>1</v>
      </c>
      <c r="E838" s="221">
        <v>1</v>
      </c>
      <c r="F838" s="222"/>
      <c r="G838" s="223" cm="1">
        <f t="array" ref="G838">D838*E838*F838</f>
        <v>0</v>
      </c>
      <c r="H838" s="224" cm="1">
        <f t="array" ref="H838">$H$2</f>
        <v>0</v>
      </c>
      <c r="I838" s="225" cm="1">
        <f t="array" ref="I838">G838+G838*H838%</f>
        <v>0</v>
      </c>
      <c r="J838" s="226" cm="1">
        <f t="array" ref="J838">IF(OR($J$2="",$J$2=0),0,I838/$J$2)</f>
        <v>0</v>
      </c>
      <c r="K838" s="479"/>
      <c r="L838" s="480"/>
      <c r="M838" s="480"/>
      <c r="N838" s="481"/>
      <c r="O838" s="481"/>
      <c r="P838" s="481"/>
      <c r="Q838" s="481"/>
      <c r="R838" s="481"/>
      <c r="S838" s="481"/>
      <c r="T838" s="481"/>
      <c r="U838" s="481"/>
      <c r="V838" s="481"/>
      <c r="W838" s="481"/>
      <c r="X838" s="481"/>
      <c r="Y838" s="481"/>
      <c r="Z838" s="482"/>
    </row>
    <row r="839" ht="18" customHeight="1">
      <c r="A839" s="184"/>
      <c r="B839" t="s" s="218">
        <v>947</v>
      </c>
      <c r="C839" t="s" s="219">
        <v>948</v>
      </c>
      <c r="D839" s="220">
        <v>1</v>
      </c>
      <c r="E839" s="221">
        <v>1</v>
      </c>
      <c r="F839" s="222"/>
      <c r="G839" s="223" cm="1">
        <f t="array" ref="G839">D839*E839*F839</f>
        <v>0</v>
      </c>
      <c r="H839" s="224" cm="1">
        <f t="array" ref="H839">$H$2</f>
        <v>0</v>
      </c>
      <c r="I839" s="225" cm="1">
        <f t="array" ref="I839">G839+G839*H839%</f>
        <v>0</v>
      </c>
      <c r="J839" s="226" cm="1">
        <f t="array" ref="J839">IF(OR($J$2="",$J$2=0),0,I839/$J$2)</f>
        <v>0</v>
      </c>
      <c r="K839" s="479"/>
      <c r="L839" s="480"/>
      <c r="M839" s="480"/>
      <c r="N839" s="481"/>
      <c r="O839" s="481"/>
      <c r="P839" s="481"/>
      <c r="Q839" s="481"/>
      <c r="R839" s="481"/>
      <c r="S839" s="481"/>
      <c r="T839" s="481"/>
      <c r="U839" s="481"/>
      <c r="V839" s="481"/>
      <c r="W839" s="481"/>
      <c r="X839" s="481"/>
      <c r="Y839" s="481"/>
      <c r="Z839" s="482"/>
    </row>
    <row r="840" ht="18" customHeight="1">
      <c r="A840" s="184"/>
      <c r="B840" t="s" s="218">
        <v>949</v>
      </c>
      <c r="C840" t="s" s="219">
        <v>950</v>
      </c>
      <c r="D840" s="220">
        <v>1</v>
      </c>
      <c r="E840" s="221">
        <v>1</v>
      </c>
      <c r="F840" s="222"/>
      <c r="G840" s="223" cm="1">
        <f t="array" ref="G840">D840*E840*F840</f>
        <v>0</v>
      </c>
      <c r="H840" s="224" cm="1">
        <f t="array" ref="H840">$H$2</f>
        <v>0</v>
      </c>
      <c r="I840" s="225" cm="1">
        <f t="array" ref="I840">G840+G840*H840%</f>
        <v>0</v>
      </c>
      <c r="J840" s="226" cm="1">
        <f t="array" ref="J840">IF(OR($J$2="",$J$2=0),0,I840/$J$2)</f>
        <v>0</v>
      </c>
      <c r="K840" s="479"/>
      <c r="L840" s="480"/>
      <c r="M840" s="480"/>
      <c r="N840" s="481"/>
      <c r="O840" s="481"/>
      <c r="P840" s="481"/>
      <c r="Q840" s="481"/>
      <c r="R840" s="481"/>
      <c r="S840" s="481"/>
      <c r="T840" s="481"/>
      <c r="U840" s="481"/>
      <c r="V840" s="481"/>
      <c r="W840" s="481"/>
      <c r="X840" s="481"/>
      <c r="Y840" s="481"/>
      <c r="Z840" s="482"/>
    </row>
    <row r="841" ht="18" customHeight="1">
      <c r="A841" s="184"/>
      <c r="B841" t="s" s="218">
        <v>951</v>
      </c>
      <c r="C841" t="s" s="219">
        <v>952</v>
      </c>
      <c r="D841" s="220">
        <v>1</v>
      </c>
      <c r="E841" s="221">
        <v>1</v>
      </c>
      <c r="F841" s="222"/>
      <c r="G841" s="223" cm="1">
        <f t="array" ref="G841">D841*E841*F841</f>
        <v>0</v>
      </c>
      <c r="H841" s="224" cm="1">
        <f t="array" ref="H841">$H$2</f>
        <v>0</v>
      </c>
      <c r="I841" s="225" cm="1">
        <f t="array" ref="I841">G841+G841*H841%</f>
        <v>0</v>
      </c>
      <c r="J841" s="226" cm="1">
        <f t="array" ref="J841">IF(OR($J$2="",$J$2=0),0,I841/$J$2)</f>
        <v>0</v>
      </c>
      <c r="K841" s="479"/>
      <c r="L841" s="480"/>
      <c r="M841" s="480"/>
      <c r="N841" s="481"/>
      <c r="O841" s="481"/>
      <c r="P841" s="481"/>
      <c r="Q841" s="481"/>
      <c r="R841" s="481"/>
      <c r="S841" s="481"/>
      <c r="T841" s="481"/>
      <c r="U841" s="481"/>
      <c r="V841" s="481"/>
      <c r="W841" s="481"/>
      <c r="X841" s="481"/>
      <c r="Y841" s="481"/>
      <c r="Z841" s="482"/>
    </row>
    <row r="842" ht="18" customHeight="1">
      <c r="A842" s="184"/>
      <c r="B842" t="s" s="218">
        <v>953</v>
      </c>
      <c r="C842" t="s" s="219">
        <v>954</v>
      </c>
      <c r="D842" s="220">
        <v>1</v>
      </c>
      <c r="E842" s="221">
        <v>1</v>
      </c>
      <c r="F842" s="222"/>
      <c r="G842" s="223" cm="1">
        <f t="array" ref="G842">D842*E842*F842</f>
        <v>0</v>
      </c>
      <c r="H842" s="224" cm="1">
        <f t="array" ref="H842">$H$2</f>
        <v>0</v>
      </c>
      <c r="I842" s="225" cm="1">
        <f t="array" ref="I842">G842+G842*H842%</f>
        <v>0</v>
      </c>
      <c r="J842" s="226" cm="1">
        <f t="array" ref="J842">IF(OR($J$2="",$J$2=0),0,I842/$J$2)</f>
        <v>0</v>
      </c>
      <c r="K842" s="479"/>
      <c r="L842" s="480"/>
      <c r="M842" s="480"/>
      <c r="N842" s="481"/>
      <c r="O842" s="481"/>
      <c r="P842" s="481"/>
      <c r="Q842" s="481"/>
      <c r="R842" s="481"/>
      <c r="S842" s="481"/>
      <c r="T842" s="481"/>
      <c r="U842" s="481"/>
      <c r="V842" s="481"/>
      <c r="W842" s="481"/>
      <c r="X842" s="481"/>
      <c r="Y842" s="481"/>
      <c r="Z842" s="482"/>
    </row>
    <row r="843" ht="18" customHeight="1">
      <c r="A843" s="184"/>
      <c r="B843" s="576"/>
      <c r="C843" s="577"/>
      <c r="D843" s="264"/>
      <c r="E843" s="264"/>
      <c r="F843" s="265"/>
      <c r="G843" s="266"/>
      <c r="H843" s="267"/>
      <c r="I843" s="225"/>
      <c r="J843" s="268"/>
      <c r="K843" s="479"/>
      <c r="L843" s="480"/>
      <c r="M843" s="480"/>
      <c r="N843" s="481"/>
      <c r="O843" s="481"/>
      <c r="P843" s="481"/>
      <c r="Q843" s="481"/>
      <c r="R843" s="481"/>
      <c r="S843" s="481"/>
      <c r="T843" s="481"/>
      <c r="U843" s="481"/>
      <c r="V843" s="481"/>
      <c r="W843" s="481"/>
      <c r="X843" s="481"/>
      <c r="Y843" s="481"/>
      <c r="Z843" s="482"/>
    </row>
    <row r="844" ht="18" customHeight="1">
      <c r="A844" s="184"/>
      <c r="B844" t="s" s="218">
        <v>955</v>
      </c>
      <c r="C844" t="s" s="219">
        <v>956</v>
      </c>
      <c r="D844" s="220">
        <v>1</v>
      </c>
      <c r="E844" s="221">
        <v>1</v>
      </c>
      <c r="F844" s="222"/>
      <c r="G844" s="223" cm="1">
        <f t="array" ref="G844">D844*E844*F844</f>
        <v>0</v>
      </c>
      <c r="H844" s="224" cm="1">
        <f t="array" ref="H844">$H$2</f>
        <v>0</v>
      </c>
      <c r="I844" s="225" cm="1">
        <f t="array" ref="I844">G844+G844*H844%</f>
        <v>0</v>
      </c>
      <c r="J844" s="226" cm="1">
        <f t="array" ref="J844">IF(OR($J$2="",$J$2=0),0,I844/$J$2)</f>
        <v>0</v>
      </c>
      <c r="K844" s="479"/>
      <c r="L844" s="480"/>
      <c r="M844" s="480"/>
      <c r="N844" s="481"/>
      <c r="O844" s="481"/>
      <c r="P844" s="481"/>
      <c r="Q844" s="481"/>
      <c r="R844" s="481"/>
      <c r="S844" s="481"/>
      <c r="T844" s="481"/>
      <c r="U844" s="481"/>
      <c r="V844" s="481"/>
      <c r="W844" s="481"/>
      <c r="X844" s="481"/>
      <c r="Y844" s="481"/>
      <c r="Z844" s="482"/>
    </row>
    <row r="845" ht="18" customHeight="1">
      <c r="A845" s="184"/>
      <c r="B845" t="s" s="347">
        <v>957</v>
      </c>
      <c r="C845" t="s" s="348">
        <v>958</v>
      </c>
      <c r="D845" s="356"/>
      <c r="E845" s="357"/>
      <c r="F845" s="358"/>
      <c r="G845" s="352"/>
      <c r="H845" s="353"/>
      <c r="I845" s="354"/>
      <c r="J845" s="355"/>
      <c r="K845" s="479"/>
      <c r="L845" s="480"/>
      <c r="M845" s="480"/>
      <c r="N845" s="481"/>
      <c r="O845" s="481"/>
      <c r="P845" s="481"/>
      <c r="Q845" s="481"/>
      <c r="R845" s="481"/>
      <c r="S845" s="481"/>
      <c r="T845" s="481"/>
      <c r="U845" s="481"/>
      <c r="V845" s="481"/>
      <c r="W845" s="481"/>
      <c r="X845" s="481"/>
      <c r="Y845" s="481"/>
      <c r="Z845" s="482"/>
    </row>
    <row r="846" ht="18" customHeight="1">
      <c r="A846" s="184"/>
      <c r="B846" t="s" s="218">
        <v>959</v>
      </c>
      <c r="C846" t="s" s="219">
        <v>960</v>
      </c>
      <c r="D846" s="220">
        <v>1</v>
      </c>
      <c r="E846" s="221">
        <v>1</v>
      </c>
      <c r="F846" s="222"/>
      <c r="G846" s="223" cm="1">
        <f t="array" ref="G846">D846*E846*F846</f>
        <v>0</v>
      </c>
      <c r="H846" s="224" cm="1">
        <f t="array" ref="H846">$H$2</f>
        <v>0</v>
      </c>
      <c r="I846" s="225" cm="1">
        <f t="array" ref="I846">G846+G846*H846%</f>
        <v>0</v>
      </c>
      <c r="J846" s="226" cm="1">
        <f t="array" ref="J846">IF(OR($J$2="",$J$2=0),0,I846/$J$2)</f>
        <v>0</v>
      </c>
      <c r="K846" s="479"/>
      <c r="L846" s="480"/>
      <c r="M846" s="480"/>
      <c r="N846" s="481"/>
      <c r="O846" s="481"/>
      <c r="P846" s="481"/>
      <c r="Q846" s="481"/>
      <c r="R846" s="481"/>
      <c r="S846" s="481"/>
      <c r="T846" s="481"/>
      <c r="U846" s="481"/>
      <c r="V846" s="481"/>
      <c r="W846" s="481"/>
      <c r="X846" s="481"/>
      <c r="Y846" s="481"/>
      <c r="Z846" s="482"/>
    </row>
    <row r="847" ht="18" customHeight="1">
      <c r="A847" s="184"/>
      <c r="B847" t="s" s="218">
        <v>961</v>
      </c>
      <c r="C847" t="s" s="219">
        <v>962</v>
      </c>
      <c r="D847" s="220">
        <v>1</v>
      </c>
      <c r="E847" s="221">
        <v>1</v>
      </c>
      <c r="F847" s="222"/>
      <c r="G847" s="223" cm="1">
        <f t="array" ref="G847">D847*E847*F847</f>
        <v>0</v>
      </c>
      <c r="H847" s="224" cm="1">
        <f t="array" ref="H847">$H$2</f>
        <v>0</v>
      </c>
      <c r="I847" s="225" cm="1">
        <f t="array" ref="I847">G847+G847*H847%</f>
        <v>0</v>
      </c>
      <c r="J847" s="226" cm="1">
        <f t="array" ref="J847">IF(OR($J$2="",$J$2=0),0,I847/$J$2)</f>
        <v>0</v>
      </c>
      <c r="K847" s="479"/>
      <c r="L847" s="480"/>
      <c r="M847" s="480"/>
      <c r="N847" s="481"/>
      <c r="O847" s="481"/>
      <c r="P847" s="481"/>
      <c r="Q847" s="481"/>
      <c r="R847" s="481"/>
      <c r="S847" s="481"/>
      <c r="T847" s="481"/>
      <c r="U847" s="481"/>
      <c r="V847" s="481"/>
      <c r="W847" s="481"/>
      <c r="X847" s="481"/>
      <c r="Y847" s="481"/>
      <c r="Z847" s="482"/>
    </row>
    <row r="848" ht="18" customHeight="1">
      <c r="A848" s="184"/>
      <c r="B848" t="s" s="218">
        <v>963</v>
      </c>
      <c r="C848" t="s" s="219">
        <v>964</v>
      </c>
      <c r="D848" s="220">
        <v>1</v>
      </c>
      <c r="E848" s="221">
        <v>1</v>
      </c>
      <c r="F848" s="222"/>
      <c r="G848" s="223" cm="1">
        <f t="array" ref="G848">D848*E848*F848</f>
        <v>0</v>
      </c>
      <c r="H848" s="224" cm="1">
        <f t="array" ref="H848">$H$2</f>
        <v>0</v>
      </c>
      <c r="I848" s="225" cm="1">
        <f t="array" ref="I848">G848+G848*H848%</f>
        <v>0</v>
      </c>
      <c r="J848" s="226" cm="1">
        <f t="array" ref="J848">IF(OR($J$2="",$J$2=0),0,I848/$J$2)</f>
        <v>0</v>
      </c>
      <c r="K848" s="479"/>
      <c r="L848" s="480"/>
      <c r="M848" s="480"/>
      <c r="N848" s="481"/>
      <c r="O848" s="481"/>
      <c r="P848" s="481"/>
      <c r="Q848" s="481"/>
      <c r="R848" s="481"/>
      <c r="S848" s="481"/>
      <c r="T848" s="481"/>
      <c r="U848" s="481"/>
      <c r="V848" s="481"/>
      <c r="W848" s="481"/>
      <c r="X848" s="481"/>
      <c r="Y848" s="481"/>
      <c r="Z848" s="482"/>
    </row>
    <row r="849" ht="18" customHeight="1">
      <c r="A849" s="184"/>
      <c r="B849" t="s" s="218">
        <v>965</v>
      </c>
      <c r="C849" t="s" s="219">
        <v>966</v>
      </c>
      <c r="D849" s="220">
        <v>1</v>
      </c>
      <c r="E849" s="221">
        <v>1</v>
      </c>
      <c r="F849" s="222"/>
      <c r="G849" s="223" cm="1">
        <f t="array" ref="G849">D849*E849*F849</f>
        <v>0</v>
      </c>
      <c r="H849" s="224" cm="1">
        <f t="array" ref="H849">$H$2</f>
        <v>0</v>
      </c>
      <c r="I849" s="225" cm="1">
        <f t="array" ref="I849">G849+G849*H849%</f>
        <v>0</v>
      </c>
      <c r="J849" s="226" cm="1">
        <f t="array" ref="J849">IF(OR($J$2="",$J$2=0),0,I849/$J$2)</f>
        <v>0</v>
      </c>
      <c r="K849" s="479"/>
      <c r="L849" s="480"/>
      <c r="M849" s="480"/>
      <c r="N849" s="481"/>
      <c r="O849" s="481"/>
      <c r="P849" s="481"/>
      <c r="Q849" s="481"/>
      <c r="R849" s="481"/>
      <c r="S849" s="481"/>
      <c r="T849" s="481"/>
      <c r="U849" s="481"/>
      <c r="V849" s="481"/>
      <c r="W849" s="481"/>
      <c r="X849" s="481"/>
      <c r="Y849" s="481"/>
      <c r="Z849" s="482"/>
    </row>
    <row r="850" ht="18" customHeight="1">
      <c r="A850" s="184"/>
      <c r="B850" t="s" s="218">
        <v>967</v>
      </c>
      <c r="C850" t="s" s="219">
        <v>968</v>
      </c>
      <c r="D850" s="220">
        <v>1</v>
      </c>
      <c r="E850" s="221">
        <v>1</v>
      </c>
      <c r="F850" s="222"/>
      <c r="G850" s="223" cm="1">
        <f t="array" ref="G850">D850*E850*F850</f>
        <v>0</v>
      </c>
      <c r="H850" s="224" cm="1">
        <f t="array" ref="H850">$H$2</f>
        <v>0</v>
      </c>
      <c r="I850" s="225" cm="1">
        <f t="array" ref="I850">G850+G850*H850%</f>
        <v>0</v>
      </c>
      <c r="J850" s="226" cm="1">
        <f t="array" ref="J850">IF(OR($J$2="",$J$2=0),0,I850/$J$2)</f>
        <v>0</v>
      </c>
      <c r="K850" s="479"/>
      <c r="L850" s="480"/>
      <c r="M850" s="480"/>
      <c r="N850" s="481"/>
      <c r="O850" s="481"/>
      <c r="P850" s="481"/>
      <c r="Q850" s="481"/>
      <c r="R850" s="481"/>
      <c r="S850" s="481"/>
      <c r="T850" s="481"/>
      <c r="U850" s="481"/>
      <c r="V850" s="481"/>
      <c r="W850" s="481"/>
      <c r="X850" s="481"/>
      <c r="Y850" s="481"/>
      <c r="Z850" s="482"/>
    </row>
    <row r="851" ht="18" customHeight="1">
      <c r="A851" s="184"/>
      <c r="B851" t="s" s="347">
        <v>969</v>
      </c>
      <c r="C851" t="s" s="348">
        <v>970</v>
      </c>
      <c r="D851" s="356"/>
      <c r="E851" s="357"/>
      <c r="F851" s="358"/>
      <c r="G851" s="352"/>
      <c r="H851" s="353"/>
      <c r="I851" s="354"/>
      <c r="J851" s="355"/>
      <c r="K851" s="479"/>
      <c r="L851" s="480"/>
      <c r="M851" s="480"/>
      <c r="N851" s="481"/>
      <c r="O851" s="481"/>
      <c r="P851" s="481"/>
      <c r="Q851" s="481"/>
      <c r="R851" s="481"/>
      <c r="S851" s="481"/>
      <c r="T851" s="481"/>
      <c r="U851" s="481"/>
      <c r="V851" s="481"/>
      <c r="W851" s="481"/>
      <c r="X851" s="481"/>
      <c r="Y851" s="481"/>
      <c r="Z851" s="482"/>
    </row>
    <row r="852" ht="18" customHeight="1">
      <c r="A852" s="184"/>
      <c r="B852" t="s" s="218">
        <v>971</v>
      </c>
      <c r="C852" t="s" s="219">
        <v>971</v>
      </c>
      <c r="D852" s="220">
        <v>1</v>
      </c>
      <c r="E852" s="221">
        <v>1</v>
      </c>
      <c r="F852" s="222"/>
      <c r="G852" s="223" cm="1">
        <f t="array" ref="G852">D852*E852*F852</f>
        <v>0</v>
      </c>
      <c r="H852" s="224" cm="1">
        <f t="array" ref="H852">$H$2</f>
        <v>0</v>
      </c>
      <c r="I852" s="225" cm="1">
        <f t="array" ref="I852">G852+G852*H852%</f>
        <v>0</v>
      </c>
      <c r="J852" s="226" cm="1">
        <f t="array" ref="J852">IF(OR($J$2="",$J$2=0),0,I852/$J$2)</f>
        <v>0</v>
      </c>
      <c r="K852" s="479"/>
      <c r="L852" s="480"/>
      <c r="M852" s="480"/>
      <c r="N852" s="481"/>
      <c r="O852" s="481"/>
      <c r="P852" s="481"/>
      <c r="Q852" s="481"/>
      <c r="R852" s="481"/>
      <c r="S852" s="481"/>
      <c r="T852" s="481"/>
      <c r="U852" s="481"/>
      <c r="V852" s="481"/>
      <c r="W852" s="481"/>
      <c r="X852" s="481"/>
      <c r="Y852" s="481"/>
      <c r="Z852" s="482"/>
    </row>
    <row r="853" ht="18" customHeight="1">
      <c r="A853" s="184"/>
      <c r="B853" t="s" s="218">
        <v>972</v>
      </c>
      <c r="C853" t="s" s="219">
        <v>972</v>
      </c>
      <c r="D853" s="220">
        <v>1</v>
      </c>
      <c r="E853" s="221">
        <v>1</v>
      </c>
      <c r="F853" s="222"/>
      <c r="G853" s="223" cm="1">
        <f t="array" ref="G853">D853*E853*F853</f>
        <v>0</v>
      </c>
      <c r="H853" s="224" cm="1">
        <f t="array" ref="H853">$H$2</f>
        <v>0</v>
      </c>
      <c r="I853" s="225" cm="1">
        <f t="array" ref="I853">G853+G853*H853%</f>
        <v>0</v>
      </c>
      <c r="J853" s="226" cm="1">
        <f t="array" ref="J853">IF(OR($J$2="",$J$2=0),0,I853/$J$2)</f>
        <v>0</v>
      </c>
      <c r="K853" s="479"/>
      <c r="L853" s="480"/>
      <c r="M853" s="480"/>
      <c r="N853" s="481"/>
      <c r="O853" s="481"/>
      <c r="P853" s="481"/>
      <c r="Q853" s="481"/>
      <c r="R853" s="481"/>
      <c r="S853" s="481"/>
      <c r="T853" s="481"/>
      <c r="U853" s="481"/>
      <c r="V853" s="481"/>
      <c r="W853" s="481"/>
      <c r="X853" s="481"/>
      <c r="Y853" s="481"/>
      <c r="Z853" s="482"/>
    </row>
    <row r="854" ht="18" customHeight="1">
      <c r="A854" s="184"/>
      <c r="B854" t="s" s="218">
        <v>973</v>
      </c>
      <c r="C854" t="s" s="219">
        <v>974</v>
      </c>
      <c r="D854" s="220">
        <v>1</v>
      </c>
      <c r="E854" s="221">
        <v>1</v>
      </c>
      <c r="F854" s="222"/>
      <c r="G854" s="223" cm="1">
        <f t="array" ref="G854">D854*E854*F854</f>
        <v>0</v>
      </c>
      <c r="H854" s="224" cm="1">
        <f t="array" ref="H854">$H$2</f>
        <v>0</v>
      </c>
      <c r="I854" s="225" cm="1">
        <f t="array" ref="I854">G854+G854*H854%</f>
        <v>0</v>
      </c>
      <c r="J854" s="226" cm="1">
        <f t="array" ref="J854">IF(OR($J$2="",$J$2=0),0,I854/$J$2)</f>
        <v>0</v>
      </c>
      <c r="K854" s="479"/>
      <c r="L854" s="480"/>
      <c r="M854" s="480"/>
      <c r="N854" s="481"/>
      <c r="O854" s="481"/>
      <c r="P854" s="481"/>
      <c r="Q854" s="481"/>
      <c r="R854" s="481"/>
      <c r="S854" s="481"/>
      <c r="T854" s="481"/>
      <c r="U854" s="481"/>
      <c r="V854" s="481"/>
      <c r="W854" s="481"/>
      <c r="X854" s="481"/>
      <c r="Y854" s="481"/>
      <c r="Z854" s="482"/>
    </row>
    <row r="855" ht="18" customHeight="1">
      <c r="A855" s="184"/>
      <c r="B855" t="s" s="218">
        <v>975</v>
      </c>
      <c r="C855" t="s" s="219">
        <v>976</v>
      </c>
      <c r="D855" s="220">
        <v>1</v>
      </c>
      <c r="E855" s="221">
        <v>1</v>
      </c>
      <c r="F855" s="222"/>
      <c r="G855" s="223" cm="1">
        <f t="array" ref="G855">D855*E855*F855</f>
        <v>0</v>
      </c>
      <c r="H855" s="224" cm="1">
        <f t="array" ref="H855">$H$2</f>
        <v>0</v>
      </c>
      <c r="I855" s="225" cm="1">
        <f t="array" ref="I855">G855+G855*H855%</f>
        <v>0</v>
      </c>
      <c r="J855" s="226" cm="1">
        <f t="array" ref="J855">IF(OR($J$2="",$J$2=0),0,I855/$J$2)</f>
        <v>0</v>
      </c>
      <c r="K855" s="479"/>
      <c r="L855" s="480"/>
      <c r="M855" s="480"/>
      <c r="N855" s="481"/>
      <c r="O855" s="481"/>
      <c r="P855" s="481"/>
      <c r="Q855" s="481"/>
      <c r="R855" s="481"/>
      <c r="S855" s="481"/>
      <c r="T855" s="481"/>
      <c r="U855" s="481"/>
      <c r="V855" s="481"/>
      <c r="W855" s="481"/>
      <c r="X855" s="481"/>
      <c r="Y855" s="481"/>
      <c r="Z855" s="482"/>
    </row>
    <row r="856" ht="18" customHeight="1">
      <c r="A856" s="184"/>
      <c r="B856" t="s" s="347">
        <v>977</v>
      </c>
      <c r="C856" t="s" s="348">
        <v>978</v>
      </c>
      <c r="D856" s="356"/>
      <c r="E856" s="357"/>
      <c r="F856" s="358"/>
      <c r="G856" s="352"/>
      <c r="H856" s="353"/>
      <c r="I856" s="354"/>
      <c r="J856" s="355"/>
      <c r="K856" s="479"/>
      <c r="L856" s="480"/>
      <c r="M856" s="480"/>
      <c r="N856" s="481"/>
      <c r="O856" s="481"/>
      <c r="P856" s="481"/>
      <c r="Q856" s="481"/>
      <c r="R856" s="481"/>
      <c r="S856" s="481"/>
      <c r="T856" s="481"/>
      <c r="U856" s="481"/>
      <c r="V856" s="481"/>
      <c r="W856" s="481"/>
      <c r="X856" s="481"/>
      <c r="Y856" s="481"/>
      <c r="Z856" s="482"/>
    </row>
    <row r="857" ht="18" customHeight="1">
      <c r="A857" s="184"/>
      <c r="B857" t="s" s="218">
        <v>979</v>
      </c>
      <c r="C857" t="s" s="219">
        <v>980</v>
      </c>
      <c r="D857" s="220">
        <v>1</v>
      </c>
      <c r="E857" s="221">
        <v>1</v>
      </c>
      <c r="F857" s="222"/>
      <c r="G857" s="223" cm="1">
        <f t="array" ref="G857">D857*E857*F857</f>
        <v>0</v>
      </c>
      <c r="H857" s="224" cm="1">
        <f t="array" ref="H857">$H$2</f>
        <v>0</v>
      </c>
      <c r="I857" s="225" cm="1">
        <f t="array" ref="I857">G857+G857*H857%</f>
        <v>0</v>
      </c>
      <c r="J857" s="226" cm="1">
        <f t="array" ref="J857">IF(OR($J$2="",$J$2=0),0,I857/$J$2)</f>
        <v>0</v>
      </c>
      <c r="K857" s="479"/>
      <c r="L857" s="480"/>
      <c r="M857" s="480"/>
      <c r="N857" s="481"/>
      <c r="O857" s="481"/>
      <c r="P857" s="481"/>
      <c r="Q857" s="481"/>
      <c r="R857" s="481"/>
      <c r="S857" s="481"/>
      <c r="T857" s="481"/>
      <c r="U857" s="481"/>
      <c r="V857" s="481"/>
      <c r="W857" s="481"/>
      <c r="X857" s="481"/>
      <c r="Y857" s="481"/>
      <c r="Z857" s="482"/>
    </row>
    <row r="858" ht="18" customHeight="1">
      <c r="A858" s="184"/>
      <c r="B858" t="s" s="218">
        <v>981</v>
      </c>
      <c r="C858" t="s" s="219">
        <v>982</v>
      </c>
      <c r="D858" s="220">
        <v>1</v>
      </c>
      <c r="E858" s="221">
        <v>1</v>
      </c>
      <c r="F858" s="222"/>
      <c r="G858" s="223" cm="1">
        <f t="array" ref="G858">D858*E858*F858</f>
        <v>0</v>
      </c>
      <c r="H858" s="224" cm="1">
        <f t="array" ref="H858">$H$2</f>
        <v>0</v>
      </c>
      <c r="I858" s="225" cm="1">
        <f t="array" ref="I858">G858+G858*H858%</f>
        <v>0</v>
      </c>
      <c r="J858" s="226" cm="1">
        <f t="array" ref="J858">IF(OR($J$2="",$J$2=0),0,I858/$J$2)</f>
        <v>0</v>
      </c>
      <c r="K858" s="479"/>
      <c r="L858" s="480"/>
      <c r="M858" s="480"/>
      <c r="N858" s="481"/>
      <c r="O858" s="481"/>
      <c r="P858" s="481"/>
      <c r="Q858" s="481"/>
      <c r="R858" s="481"/>
      <c r="S858" s="481"/>
      <c r="T858" s="481"/>
      <c r="U858" s="481"/>
      <c r="V858" s="481"/>
      <c r="W858" s="481"/>
      <c r="X858" s="481"/>
      <c r="Y858" s="481"/>
      <c r="Z858" s="482"/>
    </row>
    <row r="859" ht="18" customHeight="1">
      <c r="A859" s="184"/>
      <c r="B859" t="s" s="218">
        <v>983</v>
      </c>
      <c r="C859" t="s" s="219">
        <v>984</v>
      </c>
      <c r="D859" s="220">
        <v>1</v>
      </c>
      <c r="E859" s="221">
        <v>1</v>
      </c>
      <c r="F859" s="222"/>
      <c r="G859" s="223" cm="1">
        <f t="array" ref="G859">D859*E859*F859</f>
        <v>0</v>
      </c>
      <c r="H859" s="224" cm="1">
        <f t="array" ref="H859">$H$2</f>
        <v>0</v>
      </c>
      <c r="I859" s="225" cm="1">
        <f t="array" ref="I859">G859+G859*H859%</f>
        <v>0</v>
      </c>
      <c r="J859" s="226" cm="1">
        <f t="array" ref="J859">IF(OR($J$2="",$J$2=0),0,I859/$J$2)</f>
        <v>0</v>
      </c>
      <c r="K859" s="479"/>
      <c r="L859" s="480"/>
      <c r="M859" s="480"/>
      <c r="N859" s="481"/>
      <c r="O859" s="481"/>
      <c r="P859" s="481"/>
      <c r="Q859" s="481"/>
      <c r="R859" s="481"/>
      <c r="S859" s="481"/>
      <c r="T859" s="481"/>
      <c r="U859" s="481"/>
      <c r="V859" s="481"/>
      <c r="W859" s="481"/>
      <c r="X859" s="481"/>
      <c r="Y859" s="481"/>
      <c r="Z859" s="482"/>
    </row>
    <row r="860" ht="18" customHeight="1">
      <c r="A860" s="184"/>
      <c r="B860" t="s" s="218">
        <v>985</v>
      </c>
      <c r="C860" t="s" s="219">
        <v>986</v>
      </c>
      <c r="D860" s="220">
        <v>1</v>
      </c>
      <c r="E860" s="221">
        <v>1</v>
      </c>
      <c r="F860" s="222"/>
      <c r="G860" s="223" cm="1">
        <f t="array" ref="G860">D860*E860*F860</f>
        <v>0</v>
      </c>
      <c r="H860" s="224" cm="1">
        <f t="array" ref="H860">$H$2</f>
        <v>0</v>
      </c>
      <c r="I860" s="225" cm="1">
        <f t="array" ref="I860">G860+G860*H860%</f>
        <v>0</v>
      </c>
      <c r="J860" s="226" cm="1">
        <f t="array" ref="J860">IF(OR($J$2="",$J$2=0),0,I860/$J$2)</f>
        <v>0</v>
      </c>
      <c r="K860" s="479"/>
      <c r="L860" s="480"/>
      <c r="M860" s="480"/>
      <c r="N860" s="481"/>
      <c r="O860" s="481"/>
      <c r="P860" s="481"/>
      <c r="Q860" s="481"/>
      <c r="R860" s="481"/>
      <c r="S860" s="481"/>
      <c r="T860" s="481"/>
      <c r="U860" s="481"/>
      <c r="V860" s="481"/>
      <c r="W860" s="481"/>
      <c r="X860" s="481"/>
      <c r="Y860" s="481"/>
      <c r="Z860" s="482"/>
    </row>
    <row r="861" ht="18" customHeight="1">
      <c r="A861" s="184"/>
      <c r="B861" t="s" s="218">
        <v>987</v>
      </c>
      <c r="C861" t="s" s="219">
        <v>988</v>
      </c>
      <c r="D861" s="220">
        <v>1</v>
      </c>
      <c r="E861" s="221">
        <v>1</v>
      </c>
      <c r="F861" s="222"/>
      <c r="G861" s="223" cm="1">
        <f t="array" ref="G861">D861*E861*F861</f>
        <v>0</v>
      </c>
      <c r="H861" s="224" cm="1">
        <f t="array" ref="H861">$H$2</f>
        <v>0</v>
      </c>
      <c r="I861" s="225" cm="1">
        <f t="array" ref="I861">G861+G861*H861%</f>
        <v>0</v>
      </c>
      <c r="J861" s="226" cm="1">
        <f t="array" ref="J861">IF(OR($J$2="",$J$2=0),0,I861/$J$2)</f>
        <v>0</v>
      </c>
      <c r="K861" s="479"/>
      <c r="L861" s="480"/>
      <c r="M861" s="480"/>
      <c r="N861" s="481"/>
      <c r="O861" s="481"/>
      <c r="P861" s="481"/>
      <c r="Q861" s="481"/>
      <c r="R861" s="481"/>
      <c r="S861" s="481"/>
      <c r="T861" s="481"/>
      <c r="U861" s="481"/>
      <c r="V861" s="481"/>
      <c r="W861" s="481"/>
      <c r="X861" s="481"/>
      <c r="Y861" s="481"/>
      <c r="Z861" s="482"/>
    </row>
    <row r="862" ht="18" customHeight="1">
      <c r="A862" s="184"/>
      <c r="B862" t="s" s="218">
        <v>989</v>
      </c>
      <c r="C862" t="s" s="219">
        <v>990</v>
      </c>
      <c r="D862" s="220">
        <v>1</v>
      </c>
      <c r="E862" s="221">
        <v>1</v>
      </c>
      <c r="F862" s="222"/>
      <c r="G862" s="223" cm="1">
        <f t="array" ref="G862">D862*E862*F862</f>
        <v>0</v>
      </c>
      <c r="H862" s="224" cm="1">
        <f t="array" ref="H862">$H$2</f>
        <v>0</v>
      </c>
      <c r="I862" s="225" cm="1">
        <f t="array" ref="I862">G862+G862*H862%</f>
        <v>0</v>
      </c>
      <c r="J862" s="226" cm="1">
        <f t="array" ref="J862">IF(OR($J$2="",$J$2=0),0,I862/$J$2)</f>
        <v>0</v>
      </c>
      <c r="K862" s="479"/>
      <c r="L862" s="480"/>
      <c r="M862" s="480"/>
      <c r="N862" s="481"/>
      <c r="O862" s="481"/>
      <c r="P862" s="481"/>
      <c r="Q862" s="481"/>
      <c r="R862" s="481"/>
      <c r="S862" s="481"/>
      <c r="T862" s="481"/>
      <c r="U862" s="481"/>
      <c r="V862" s="481"/>
      <c r="W862" s="481"/>
      <c r="X862" s="481"/>
      <c r="Y862" s="481"/>
      <c r="Z862" s="482"/>
    </row>
    <row r="863" ht="18" customHeight="1">
      <c r="A863" s="184"/>
      <c r="B863" t="s" s="218">
        <v>953</v>
      </c>
      <c r="C863" t="s" s="219">
        <v>954</v>
      </c>
      <c r="D863" s="220">
        <v>1</v>
      </c>
      <c r="E863" s="221">
        <v>1</v>
      </c>
      <c r="F863" s="222"/>
      <c r="G863" s="223" cm="1">
        <f t="array" ref="G863">D863*E863*F863</f>
        <v>0</v>
      </c>
      <c r="H863" s="224" cm="1">
        <f t="array" ref="H863">$H$2</f>
        <v>0</v>
      </c>
      <c r="I863" s="225" cm="1">
        <f t="array" ref="I863">G863+G863*H863%</f>
        <v>0</v>
      </c>
      <c r="J863" s="226" cm="1">
        <f t="array" ref="J863">IF(OR($J$2="",$J$2=0),0,I863/$J$2)</f>
        <v>0</v>
      </c>
      <c r="K863" s="479"/>
      <c r="L863" s="480"/>
      <c r="M863" s="480"/>
      <c r="N863" s="481"/>
      <c r="O863" s="481"/>
      <c r="P863" s="481"/>
      <c r="Q863" s="481"/>
      <c r="R863" s="481"/>
      <c r="S863" s="481"/>
      <c r="T863" s="481"/>
      <c r="U863" s="481"/>
      <c r="V863" s="481"/>
      <c r="W863" s="481"/>
      <c r="X863" s="481"/>
      <c r="Y863" s="481"/>
      <c r="Z863" s="482"/>
    </row>
    <row r="864" ht="18" customHeight="1">
      <c r="A864" s="184"/>
      <c r="B864" t="s" s="347">
        <v>991</v>
      </c>
      <c r="C864" t="s" s="348">
        <v>992</v>
      </c>
      <c r="D864" s="356"/>
      <c r="E864" s="357"/>
      <c r="F864" s="358"/>
      <c r="G864" s="352"/>
      <c r="H864" s="353"/>
      <c r="I864" s="354"/>
      <c r="J864" s="355"/>
      <c r="K864" s="479"/>
      <c r="L864" s="480"/>
      <c r="M864" s="480"/>
      <c r="N864" s="481"/>
      <c r="O864" s="481"/>
      <c r="P864" s="481"/>
      <c r="Q864" s="481"/>
      <c r="R864" s="481"/>
      <c r="S864" s="481"/>
      <c r="T864" s="481"/>
      <c r="U864" s="481"/>
      <c r="V864" s="481"/>
      <c r="W864" s="481"/>
      <c r="X864" s="481"/>
      <c r="Y864" s="481"/>
      <c r="Z864" s="482"/>
    </row>
    <row r="865" ht="18" customHeight="1">
      <c r="A865" s="184"/>
      <c r="B865" t="s" s="218">
        <v>993</v>
      </c>
      <c r="C865" t="s" s="219">
        <v>994</v>
      </c>
      <c r="D865" s="220">
        <v>1</v>
      </c>
      <c r="E865" s="221">
        <v>1</v>
      </c>
      <c r="F865" s="222"/>
      <c r="G865" s="223" cm="1">
        <f t="array" ref="G865">D865*E865*F865</f>
        <v>0</v>
      </c>
      <c r="H865" s="224" cm="1">
        <f t="array" ref="H865">$H$2</f>
        <v>0</v>
      </c>
      <c r="I865" s="225" cm="1">
        <f t="array" ref="I865">G865+G865*H865%</f>
        <v>0</v>
      </c>
      <c r="J865" s="226" cm="1">
        <f t="array" ref="J865">IF(OR($J$2="",$J$2=0),0,I865/$J$2)</f>
        <v>0</v>
      </c>
      <c r="K865" s="479"/>
      <c r="L865" s="480"/>
      <c r="M865" s="480"/>
      <c r="N865" s="481"/>
      <c r="O865" s="481"/>
      <c r="P865" s="481"/>
      <c r="Q865" s="481"/>
      <c r="R865" s="481"/>
      <c r="S865" s="481"/>
      <c r="T865" s="481"/>
      <c r="U865" s="481"/>
      <c r="V865" s="481"/>
      <c r="W865" s="481"/>
      <c r="X865" s="481"/>
      <c r="Y865" s="481"/>
      <c r="Z865" s="482"/>
    </row>
    <row r="866" ht="18" customHeight="1">
      <c r="A866" s="184"/>
      <c r="B866" t="s" s="227">
        <v>995</v>
      </c>
      <c r="C866" t="s" s="228">
        <v>996</v>
      </c>
      <c r="D866" s="229">
        <v>1</v>
      </c>
      <c r="E866" s="230">
        <v>1</v>
      </c>
      <c r="F866" s="231"/>
      <c r="G866" s="232" cm="1">
        <f t="array" ref="G866">D863*E863*F863</f>
        <v>0</v>
      </c>
      <c r="H866" s="233" cm="1">
        <f t="array" ref="H866">$H$2</f>
        <v>0</v>
      </c>
      <c r="I866" s="234" cm="1">
        <f t="array" ref="I866">G866+G866*H866%</f>
        <v>0</v>
      </c>
      <c r="J866" s="235" cm="1">
        <f t="array" ref="J866">IF(OR($J$2="",$J$2=0),0,I866/$J$2)</f>
        <v>0</v>
      </c>
      <c r="K866" s="479"/>
      <c r="L866" s="480"/>
      <c r="M866" s="480"/>
      <c r="N866" s="481"/>
      <c r="O866" s="481"/>
      <c r="P866" s="481"/>
      <c r="Q866" s="481"/>
      <c r="R866" s="481"/>
      <c r="S866" s="481"/>
      <c r="T866" s="481"/>
      <c r="U866" s="481"/>
      <c r="V866" s="481"/>
      <c r="W866" s="481"/>
      <c r="X866" s="481"/>
      <c r="Y866" s="481"/>
      <c r="Z866" s="482"/>
    </row>
    <row r="867" ht="8" customHeight="1">
      <c r="A867" s="184"/>
      <c r="B867" s="483"/>
      <c r="C867" s="484"/>
      <c r="D867" s="437"/>
      <c r="E867" s="437"/>
      <c r="F867" s="485"/>
      <c r="G867" s="486"/>
      <c r="H867" s="241"/>
      <c r="I867" s="242"/>
      <c r="J867" s="243"/>
      <c r="K867" s="479"/>
      <c r="L867" s="480"/>
      <c r="M867" s="480"/>
      <c r="N867" s="481"/>
      <c r="O867" s="481"/>
      <c r="P867" s="481"/>
      <c r="Q867" s="481"/>
      <c r="R867" s="481"/>
      <c r="S867" s="481"/>
      <c r="T867" s="481"/>
      <c r="U867" s="481"/>
      <c r="V867" s="481"/>
      <c r="W867" s="481"/>
      <c r="X867" s="481"/>
      <c r="Y867" s="481"/>
      <c r="Z867" s="482"/>
    </row>
    <row r="868" ht="15.75" customHeight="1">
      <c r="A868" s="175"/>
      <c r="B868" s="57"/>
      <c r="C868" s="57"/>
      <c r="D868" s="568"/>
      <c r="E868" s="505"/>
      <c r="F868" s="569"/>
      <c r="G868" s="570"/>
      <c r="H868" s="571"/>
      <c r="I868" s="571"/>
      <c r="J868" s="571"/>
      <c r="K868" s="192"/>
      <c r="L868" s="192"/>
      <c r="M868" s="192"/>
      <c r="N868" s="27"/>
      <c r="O868" s="27"/>
      <c r="P868" s="27"/>
      <c r="Q868" s="27"/>
      <c r="R868" s="27"/>
      <c r="S868" s="27"/>
      <c r="T868" s="27"/>
      <c r="U868" s="27"/>
      <c r="V868" s="27"/>
      <c r="W868" s="27"/>
      <c r="X868" s="27"/>
      <c r="Y868" s="27"/>
      <c r="Z868" s="93"/>
    </row>
    <row r="869" ht="21" customHeight="1">
      <c r="A869" s="184"/>
      <c r="B869" t="s" s="15">
        <v>997</v>
      </c>
      <c r="C869" s="425"/>
      <c r="D869" s="442"/>
      <c r="E869" s="443"/>
      <c r="F869" s="444"/>
      <c r="G869" s="429"/>
      <c r="H869" s="430"/>
      <c r="I869" s="425"/>
      <c r="J869" s="431"/>
      <c r="K869" s="512"/>
      <c r="L869" s="192"/>
      <c r="M869" s="192"/>
      <c r="N869" s="27"/>
      <c r="O869" s="27"/>
      <c r="P869" s="27"/>
      <c r="Q869" s="27"/>
      <c r="R869" s="27"/>
      <c r="S869" s="27"/>
      <c r="T869" s="27"/>
      <c r="U869" s="27"/>
      <c r="V869" s="27"/>
      <c r="W869" s="27"/>
      <c r="X869" s="27"/>
      <c r="Y869" s="27"/>
      <c r="Z869" s="93"/>
    </row>
    <row r="870" ht="18" customHeight="1">
      <c r="A870" s="184"/>
      <c r="B870" t="s" s="532">
        <v>998</v>
      </c>
      <c r="C870" t="s" s="533">
        <v>999</v>
      </c>
      <c r="D870" s="534">
        <v>1</v>
      </c>
      <c r="E870" s="535">
        <v>1</v>
      </c>
      <c r="F870" s="536"/>
      <c r="G870" s="537" cm="1">
        <f t="array" ref="G870">D870*E870*F870</f>
        <v>0</v>
      </c>
      <c r="H870" s="538" cm="1">
        <f t="array" ref="H870">$H$2</f>
        <v>0</v>
      </c>
      <c r="I870" s="539" cm="1">
        <f t="array" ref="I870">G870+G870*H870%</f>
        <v>0</v>
      </c>
      <c r="J870" s="540" cm="1">
        <f t="array" ref="J870">IF(OR($J$2="",$J$2=0),0,I870/$J$2)</f>
        <v>0</v>
      </c>
      <c r="K870" s="513"/>
      <c r="L870" s="480"/>
      <c r="M870" s="480"/>
      <c r="N870" s="481"/>
      <c r="O870" s="481"/>
      <c r="P870" s="481"/>
      <c r="Q870" s="481"/>
      <c r="R870" s="481"/>
      <c r="S870" s="481"/>
      <c r="T870" s="481"/>
      <c r="U870" s="481"/>
      <c r="V870" s="481"/>
      <c r="W870" s="481"/>
      <c r="X870" s="481"/>
      <c r="Y870" s="481"/>
      <c r="Z870" s="482"/>
    </row>
    <row r="871" ht="8" customHeight="1">
      <c r="A871" s="184"/>
      <c r="B871" s="541"/>
      <c r="C871" s="542"/>
      <c r="D871" s="543"/>
      <c r="E871" s="544"/>
      <c r="F871" s="545"/>
      <c r="G871" s="546"/>
      <c r="H871" s="547"/>
      <c r="I871" s="242"/>
      <c r="J871" s="548"/>
      <c r="K871" s="513"/>
      <c r="L871" s="480"/>
      <c r="M871" s="480"/>
      <c r="N871" s="481"/>
      <c r="O871" s="481"/>
      <c r="P871" s="481"/>
      <c r="Q871" s="481"/>
      <c r="R871" s="481"/>
      <c r="S871" s="481"/>
      <c r="T871" s="481"/>
      <c r="U871" s="481"/>
      <c r="V871" s="481"/>
      <c r="W871" s="481"/>
      <c r="X871" s="481"/>
      <c r="Y871" s="481"/>
      <c r="Z871" s="482"/>
    </row>
    <row r="872" ht="15.75" customHeight="1">
      <c r="A872" s="193"/>
      <c r="B872" s="523"/>
      <c r="C872" s="523"/>
      <c r="D872" s="524"/>
      <c r="E872" s="524"/>
      <c r="F872" s="525"/>
      <c r="G872" s="526"/>
      <c r="H872" s="527"/>
      <c r="I872" s="251"/>
      <c r="J872" s="528"/>
      <c r="K872" s="195"/>
      <c r="L872" s="192"/>
      <c r="M872" s="192"/>
      <c r="N872" s="27"/>
      <c r="O872" s="27"/>
      <c r="P872" s="27"/>
      <c r="Q872" s="27"/>
      <c r="R872" s="27"/>
      <c r="S872" s="27"/>
      <c r="T872" s="27"/>
      <c r="U872" s="27"/>
      <c r="V872" s="27"/>
      <c r="W872" s="27"/>
      <c r="X872" s="27"/>
      <c r="Y872" s="27"/>
      <c r="Z872" s="93"/>
    </row>
    <row r="873" ht="21" customHeight="1">
      <c r="A873" s="206"/>
      <c r="B873" t="s" s="15">
        <v>1000</v>
      </c>
      <c r="C873" s="425"/>
      <c r="D873" s="442"/>
      <c r="E873" s="443"/>
      <c r="F873" s="444"/>
      <c r="G873" s="429"/>
      <c r="H873" s="430"/>
      <c r="I873" s="425"/>
      <c r="J873" s="431"/>
      <c r="K873" s="207"/>
      <c r="L873" s="192"/>
      <c r="M873" s="192"/>
      <c r="N873" s="27"/>
      <c r="O873" s="27"/>
      <c r="P873" s="27"/>
      <c r="Q873" s="27"/>
      <c r="R873" s="27"/>
      <c r="S873" s="27"/>
      <c r="T873" s="27"/>
      <c r="U873" s="27"/>
      <c r="V873" s="27"/>
      <c r="W873" s="27"/>
      <c r="X873" s="27"/>
      <c r="Y873" s="27"/>
      <c r="Z873" s="93"/>
    </row>
    <row r="874" ht="18" customHeight="1">
      <c r="A874" s="184"/>
      <c r="B874" t="s" s="208">
        <v>1001</v>
      </c>
      <c r="C874" t="s" s="209">
        <v>1002</v>
      </c>
      <c r="D874" s="210">
        <v>1</v>
      </c>
      <c r="E874" s="261">
        <v>1</v>
      </c>
      <c r="F874" s="212"/>
      <c r="G874" s="213" cm="1">
        <f t="array" ref="G874">D874*E874*F874</f>
        <v>0</v>
      </c>
      <c r="H874" s="214" cm="1">
        <f t="array" ref="H874">$H$2</f>
        <v>0</v>
      </c>
      <c r="I874" s="215" cm="1">
        <f t="array" ref="I874">G874+G874*H874%</f>
        <v>0</v>
      </c>
      <c r="J874" s="216" cm="1">
        <f t="array" ref="J874">IF(OR($J$2="",$J$2=0),0,I874/$J$2)</f>
        <v>0</v>
      </c>
      <c r="K874" s="513"/>
      <c r="L874" s="480"/>
      <c r="M874" s="480"/>
      <c r="N874" s="481"/>
      <c r="O874" s="481"/>
      <c r="P874" s="481"/>
      <c r="Q874" s="481"/>
      <c r="R874" s="481"/>
      <c r="S874" s="481"/>
      <c r="T874" s="481"/>
      <c r="U874" s="481"/>
      <c r="V874" s="481"/>
      <c r="W874" s="481"/>
      <c r="X874" s="481"/>
      <c r="Y874" s="481"/>
      <c r="Z874" s="482"/>
    </row>
    <row r="875" ht="18" customHeight="1">
      <c r="A875" s="184"/>
      <c r="B875" t="s" s="218">
        <v>1003</v>
      </c>
      <c r="C875" t="s" s="219">
        <v>1004</v>
      </c>
      <c r="D875" s="220">
        <v>1</v>
      </c>
      <c r="E875" s="221">
        <v>1</v>
      </c>
      <c r="F875" s="222"/>
      <c r="G875" s="223" cm="1">
        <f t="array" ref="G875">D875*E875*F875</f>
        <v>0</v>
      </c>
      <c r="H875" s="224" cm="1">
        <f t="array" ref="H875">$H$2</f>
        <v>0</v>
      </c>
      <c r="I875" s="225" cm="1">
        <f t="array" ref="I875">G875+G875*H875%</f>
        <v>0</v>
      </c>
      <c r="J875" s="226" cm="1">
        <f t="array" ref="J875">IF(OR($J$2="",$J$2=0),0,I875/$J$2)</f>
        <v>0</v>
      </c>
      <c r="K875" s="513"/>
      <c r="L875" s="480"/>
      <c r="M875" s="480"/>
      <c r="N875" s="481"/>
      <c r="O875" s="481"/>
      <c r="P875" s="481"/>
      <c r="Q875" s="481"/>
      <c r="R875" s="481"/>
      <c r="S875" s="481"/>
      <c r="T875" s="481"/>
      <c r="U875" s="481"/>
      <c r="V875" s="481"/>
      <c r="W875" s="481"/>
      <c r="X875" s="481"/>
      <c r="Y875" s="481"/>
      <c r="Z875" s="482"/>
    </row>
    <row r="876" ht="18" customHeight="1">
      <c r="A876" s="184"/>
      <c r="B876" t="s" s="218">
        <v>1005</v>
      </c>
      <c r="C876" t="s" s="219">
        <v>1006</v>
      </c>
      <c r="D876" s="220">
        <v>1</v>
      </c>
      <c r="E876" s="221">
        <v>1</v>
      </c>
      <c r="F876" s="222"/>
      <c r="G876" s="223" cm="1">
        <f t="array" ref="G876">D876*E876*F876</f>
        <v>0</v>
      </c>
      <c r="H876" s="224" cm="1">
        <f t="array" ref="H876">$H$2</f>
        <v>0</v>
      </c>
      <c r="I876" s="225" cm="1">
        <f t="array" ref="I876">G876+G876*H876%</f>
        <v>0</v>
      </c>
      <c r="J876" s="226" cm="1">
        <f t="array" ref="J876">IF(OR($J$2="",$J$2=0),0,I876/$J$2)</f>
        <v>0</v>
      </c>
      <c r="K876" s="513"/>
      <c r="L876" s="480"/>
      <c r="M876" s="480"/>
      <c r="N876" s="481"/>
      <c r="O876" s="481"/>
      <c r="P876" s="481"/>
      <c r="Q876" s="481"/>
      <c r="R876" s="481"/>
      <c r="S876" s="481"/>
      <c r="T876" s="481"/>
      <c r="U876" s="481"/>
      <c r="V876" s="481"/>
      <c r="W876" s="481"/>
      <c r="X876" s="481"/>
      <c r="Y876" s="481"/>
      <c r="Z876" s="482"/>
    </row>
    <row r="877" ht="18" customHeight="1">
      <c r="A877" s="184"/>
      <c r="B877" t="s" s="218">
        <v>1007</v>
      </c>
      <c r="C877" t="s" s="219">
        <v>1008</v>
      </c>
      <c r="D877" s="220">
        <v>1</v>
      </c>
      <c r="E877" s="221">
        <v>1</v>
      </c>
      <c r="F877" s="222"/>
      <c r="G877" s="223" cm="1">
        <f t="array" ref="G877">D877*E877*F877</f>
        <v>0</v>
      </c>
      <c r="H877" s="224" cm="1">
        <f t="array" ref="H877">$H$2</f>
        <v>0</v>
      </c>
      <c r="I877" s="225" cm="1">
        <f t="array" ref="I877">G877+G877*H877%</f>
        <v>0</v>
      </c>
      <c r="J877" s="226" cm="1">
        <f t="array" ref="J877">IF(OR($J$2="",$J$2=0),0,I877/$J$2)</f>
        <v>0</v>
      </c>
      <c r="K877" s="513"/>
      <c r="L877" s="480"/>
      <c r="M877" s="480"/>
      <c r="N877" s="481"/>
      <c r="O877" s="481"/>
      <c r="P877" s="481"/>
      <c r="Q877" s="481"/>
      <c r="R877" s="481"/>
      <c r="S877" s="481"/>
      <c r="T877" s="481"/>
      <c r="U877" s="481"/>
      <c r="V877" s="481"/>
      <c r="W877" s="481"/>
      <c r="X877" s="481"/>
      <c r="Y877" s="481"/>
      <c r="Z877" s="482"/>
    </row>
    <row r="878" ht="18" customHeight="1">
      <c r="A878" s="184"/>
      <c r="B878" t="s" s="218">
        <v>1009</v>
      </c>
      <c r="C878" t="s" s="219">
        <v>1010</v>
      </c>
      <c r="D878" s="220">
        <v>1</v>
      </c>
      <c r="E878" s="221">
        <v>1</v>
      </c>
      <c r="F878" s="222"/>
      <c r="G878" s="223" cm="1">
        <f t="array" ref="G878">D878*E878*F878</f>
        <v>0</v>
      </c>
      <c r="H878" s="224" cm="1">
        <f t="array" ref="H878">$H$2</f>
        <v>0</v>
      </c>
      <c r="I878" s="225" cm="1">
        <f t="array" ref="I878">G878+G878*H878%</f>
        <v>0</v>
      </c>
      <c r="J878" s="226" cm="1">
        <f t="array" ref="J878">IF(OR($J$2="",$J$2=0),0,I878/$J$2)</f>
        <v>0</v>
      </c>
      <c r="K878" s="513"/>
      <c r="L878" s="480"/>
      <c r="M878" s="480"/>
      <c r="N878" s="481"/>
      <c r="O878" s="481"/>
      <c r="P878" s="481"/>
      <c r="Q878" s="481"/>
      <c r="R878" s="481"/>
      <c r="S878" s="481"/>
      <c r="T878" s="481"/>
      <c r="U878" s="481"/>
      <c r="V878" s="481"/>
      <c r="W878" s="481"/>
      <c r="X878" s="481"/>
      <c r="Y878" s="481"/>
      <c r="Z878" s="482"/>
    </row>
    <row r="879" ht="18" customHeight="1">
      <c r="A879" s="184"/>
      <c r="B879" s="262"/>
      <c r="C879" s="263"/>
      <c r="D879" s="578"/>
      <c r="E879" s="579"/>
      <c r="F879" s="265"/>
      <c r="G879" s="266"/>
      <c r="H879" s="267"/>
      <c r="I879" s="225"/>
      <c r="J879" s="268"/>
      <c r="K879" s="479"/>
      <c r="L879" s="480"/>
      <c r="M879" s="480"/>
      <c r="N879" s="481"/>
      <c r="O879" s="481"/>
      <c r="P879" s="481"/>
      <c r="Q879" s="481"/>
      <c r="R879" s="481"/>
      <c r="S879" s="481"/>
      <c r="T879" s="481"/>
      <c r="U879" s="481"/>
      <c r="V879" s="481"/>
      <c r="W879" s="481"/>
      <c r="X879" s="481"/>
      <c r="Y879" s="481"/>
      <c r="Z879" s="482"/>
    </row>
    <row r="880" ht="18" customHeight="1">
      <c r="A880" s="184"/>
      <c r="B880" t="s" s="218">
        <v>1011</v>
      </c>
      <c r="C880" t="s" s="219">
        <v>1012</v>
      </c>
      <c r="D880" s="220">
        <v>1</v>
      </c>
      <c r="E880" s="221">
        <v>1</v>
      </c>
      <c r="F880" s="222"/>
      <c r="G880" s="223" cm="1">
        <f t="array" ref="G880">D880*E880*F880</f>
        <v>0</v>
      </c>
      <c r="H880" s="224" cm="1">
        <f t="array" ref="H880">$H$2</f>
        <v>0</v>
      </c>
      <c r="I880" s="225" cm="1">
        <f t="array" ref="I880">G880+G880*H880%</f>
        <v>0</v>
      </c>
      <c r="J880" s="226" cm="1">
        <f t="array" ref="J880">IF(OR($J$2="",$J$2=0),0,I880/$J$2)</f>
        <v>0</v>
      </c>
      <c r="K880" s="479"/>
      <c r="L880" s="480"/>
      <c r="M880" s="480"/>
      <c r="N880" s="481"/>
      <c r="O880" s="481"/>
      <c r="P880" s="481"/>
      <c r="Q880" s="481"/>
      <c r="R880" s="481"/>
      <c r="S880" s="481"/>
      <c r="T880" s="481"/>
      <c r="U880" s="481"/>
      <c r="V880" s="481"/>
      <c r="W880" s="481"/>
      <c r="X880" s="481"/>
      <c r="Y880" s="481"/>
      <c r="Z880" s="482"/>
    </row>
    <row r="881" ht="18" customHeight="1">
      <c r="A881" s="184"/>
      <c r="B881" t="s" s="227">
        <v>1013</v>
      </c>
      <c r="C881" t="s" s="228">
        <v>1014</v>
      </c>
      <c r="D881" s="229">
        <v>1</v>
      </c>
      <c r="E881" s="230">
        <v>1</v>
      </c>
      <c r="F881" s="231"/>
      <c r="G881" s="232" cm="1">
        <f t="array" ref="G881">D881*E881*F881</f>
        <v>0</v>
      </c>
      <c r="H881" s="233" cm="1">
        <f t="array" ref="H881">$H$2</f>
        <v>0</v>
      </c>
      <c r="I881" s="234" cm="1">
        <f t="array" ref="I881">G881+G881*H881%</f>
        <v>0</v>
      </c>
      <c r="J881" s="235" cm="1">
        <f t="array" ref="J881">IF(OR($J$2="",$J$2=0),0,I881/$J$2)</f>
        <v>0</v>
      </c>
      <c r="K881" s="479"/>
      <c r="L881" s="480"/>
      <c r="M881" s="480"/>
      <c r="N881" s="481"/>
      <c r="O881" s="481"/>
      <c r="P881" s="481"/>
      <c r="Q881" s="481"/>
      <c r="R881" s="481"/>
      <c r="S881" s="481"/>
      <c r="T881" s="481"/>
      <c r="U881" s="481"/>
      <c r="V881" s="481"/>
      <c r="W881" s="481"/>
      <c r="X881" s="481"/>
      <c r="Y881" s="481"/>
      <c r="Z881" s="482"/>
    </row>
    <row r="882" ht="8" customHeight="1">
      <c r="A882" s="184"/>
      <c r="B882" s="483"/>
      <c r="C882" s="484"/>
      <c r="D882" s="437"/>
      <c r="E882" s="437"/>
      <c r="F882" s="485"/>
      <c r="G882" s="486"/>
      <c r="H882" s="241"/>
      <c r="I882" s="242"/>
      <c r="J882" s="243"/>
      <c r="K882" s="479"/>
      <c r="L882" s="480"/>
      <c r="M882" s="480"/>
      <c r="N882" s="481"/>
      <c r="O882" s="481"/>
      <c r="P882" s="481"/>
      <c r="Q882" s="481"/>
      <c r="R882" s="481"/>
      <c r="S882" s="481"/>
      <c r="T882" s="481"/>
      <c r="U882" s="481"/>
      <c r="V882" s="481"/>
      <c r="W882" s="481"/>
      <c r="X882" s="481"/>
      <c r="Y882" s="481"/>
      <c r="Z882" s="482"/>
    </row>
    <row r="883" ht="15.75" customHeight="1">
      <c r="A883" s="193"/>
      <c r="B883" s="244"/>
      <c r="C883" s="245"/>
      <c r="D883" s="505"/>
      <c r="E883" s="440"/>
      <c r="F883" s="441"/>
      <c r="G883" s="249"/>
      <c r="H883" s="250"/>
      <c r="I883" s="580"/>
      <c r="J883" s="252"/>
      <c r="K883" s="195"/>
      <c r="L883" s="192"/>
      <c r="M883" s="192"/>
      <c r="N883" s="27"/>
      <c r="O883" s="27"/>
      <c r="P883" s="27"/>
      <c r="Q883" s="27"/>
      <c r="R883" s="27"/>
      <c r="S883" s="27"/>
      <c r="T883" s="27"/>
      <c r="U883" s="27"/>
      <c r="V883" s="27"/>
      <c r="W883" s="27"/>
      <c r="X883" s="27"/>
      <c r="Y883" s="27"/>
      <c r="Z883" s="93"/>
    </row>
    <row r="884" ht="21" customHeight="1">
      <c r="A884" s="206"/>
      <c r="B884" t="s" s="15">
        <v>1015</v>
      </c>
      <c r="C884" s="425"/>
      <c r="D884" s="442"/>
      <c r="E884" s="443"/>
      <c r="F884" s="444"/>
      <c r="G884" s="429"/>
      <c r="H884" s="430"/>
      <c r="I884" s="425"/>
      <c r="J884" s="431"/>
      <c r="K884" s="207"/>
      <c r="L884" s="192"/>
      <c r="M884" s="192"/>
      <c r="N884" s="27"/>
      <c r="O884" s="27"/>
      <c r="P884" s="27"/>
      <c r="Q884" s="27"/>
      <c r="R884" s="27"/>
      <c r="S884" s="27"/>
      <c r="T884" s="27"/>
      <c r="U884" s="27"/>
      <c r="V884" s="27"/>
      <c r="W884" s="27"/>
      <c r="X884" s="27"/>
      <c r="Y884" s="27"/>
      <c r="Z884" s="93"/>
    </row>
    <row r="885" ht="18" customHeight="1">
      <c r="A885" s="184"/>
      <c r="B885" t="s" s="208">
        <v>1016</v>
      </c>
      <c r="C885" t="s" s="209">
        <v>1017</v>
      </c>
      <c r="D885" s="210">
        <v>1</v>
      </c>
      <c r="E885" s="261">
        <v>1</v>
      </c>
      <c r="F885" s="212"/>
      <c r="G885" s="213" cm="1">
        <f t="array" ref="G885">D885*E885*F885</f>
        <v>0</v>
      </c>
      <c r="H885" s="214" cm="1">
        <f t="array" ref="H885">$H$2</f>
        <v>0</v>
      </c>
      <c r="I885" s="215" cm="1">
        <f t="array" ref="I885">G885+G885*H885%</f>
        <v>0</v>
      </c>
      <c r="J885" s="216" cm="1">
        <f t="array" ref="J885">IF(OR($J$2="",$J$2=0),0,I885/$J$2)</f>
        <v>0</v>
      </c>
      <c r="K885" s="513"/>
      <c r="L885" s="480"/>
      <c r="M885" s="480"/>
      <c r="N885" s="481"/>
      <c r="O885" s="481"/>
      <c r="P885" s="481"/>
      <c r="Q885" s="481"/>
      <c r="R885" s="481"/>
      <c r="S885" s="481"/>
      <c r="T885" s="481"/>
      <c r="U885" s="481"/>
      <c r="V885" s="481"/>
      <c r="W885" s="481"/>
      <c r="X885" s="481"/>
      <c r="Y885" s="481"/>
      <c r="Z885" s="482"/>
    </row>
    <row r="886" ht="18" customHeight="1">
      <c r="A886" s="184"/>
      <c r="B886" t="s" s="218">
        <v>1018</v>
      </c>
      <c r="C886" t="s" s="219">
        <v>1019</v>
      </c>
      <c r="D886" s="220">
        <v>1</v>
      </c>
      <c r="E886" s="221">
        <v>1</v>
      </c>
      <c r="F886" s="222"/>
      <c r="G886" s="223" cm="1">
        <f t="array" ref="G886">D886*E886*F886</f>
        <v>0</v>
      </c>
      <c r="H886" s="224" cm="1">
        <f t="array" ref="H886">$H$2</f>
        <v>0</v>
      </c>
      <c r="I886" s="225" cm="1">
        <f t="array" ref="I886">G886+G886*H886%</f>
        <v>0</v>
      </c>
      <c r="J886" s="226" cm="1">
        <f t="array" ref="J886">IF(OR($J$2="",$J$2=0),0,I886/$J$2)</f>
        <v>0</v>
      </c>
      <c r="K886" s="513"/>
      <c r="L886" s="480"/>
      <c r="M886" s="480"/>
      <c r="N886" s="481"/>
      <c r="O886" s="481"/>
      <c r="P886" s="481"/>
      <c r="Q886" s="481"/>
      <c r="R886" s="481"/>
      <c r="S886" s="481"/>
      <c r="T886" s="481"/>
      <c r="U886" s="481"/>
      <c r="V886" s="481"/>
      <c r="W886" s="481"/>
      <c r="X886" s="481"/>
      <c r="Y886" s="481"/>
      <c r="Z886" s="482"/>
    </row>
    <row r="887" ht="18" customHeight="1">
      <c r="A887" s="184"/>
      <c r="B887" t="s" s="218">
        <v>1020</v>
      </c>
      <c r="C887" t="s" s="219">
        <v>1021</v>
      </c>
      <c r="D887" s="220">
        <v>1</v>
      </c>
      <c r="E887" s="221">
        <v>1</v>
      </c>
      <c r="F887" s="222"/>
      <c r="G887" s="223" cm="1">
        <f t="array" ref="G887">D887*E887*F887</f>
        <v>0</v>
      </c>
      <c r="H887" s="224" cm="1">
        <f t="array" ref="H887">$H$2</f>
        <v>0</v>
      </c>
      <c r="I887" s="225" cm="1">
        <f t="array" ref="I887">G887+G887*H887%</f>
        <v>0</v>
      </c>
      <c r="J887" s="226" cm="1">
        <f t="array" ref="J887">IF(OR($J$2="",$J$2=0),0,I887/$J$2)</f>
        <v>0</v>
      </c>
      <c r="K887" s="513"/>
      <c r="L887" s="480"/>
      <c r="M887" s="480"/>
      <c r="N887" s="481"/>
      <c r="O887" s="481"/>
      <c r="P887" s="481"/>
      <c r="Q887" s="481"/>
      <c r="R887" s="481"/>
      <c r="S887" s="481"/>
      <c r="T887" s="481"/>
      <c r="U887" s="481"/>
      <c r="V887" s="481"/>
      <c r="W887" s="481"/>
      <c r="X887" s="481"/>
      <c r="Y887" s="481"/>
      <c r="Z887" s="482"/>
    </row>
    <row r="888" ht="18" customHeight="1">
      <c r="A888" s="184"/>
      <c r="B888" t="s" s="227">
        <v>1022</v>
      </c>
      <c r="C888" t="s" s="228">
        <v>1023</v>
      </c>
      <c r="D888" s="229">
        <v>1</v>
      </c>
      <c r="E888" s="230">
        <v>1</v>
      </c>
      <c r="F888" s="231"/>
      <c r="G888" s="232" cm="1">
        <f t="array" ref="G888">D888*E888*F888</f>
        <v>0</v>
      </c>
      <c r="H888" s="233" cm="1">
        <f t="array" ref="H888">$H$2</f>
        <v>0</v>
      </c>
      <c r="I888" s="234" cm="1">
        <f t="array" ref="I888">G888+G888*H888%</f>
        <v>0</v>
      </c>
      <c r="J888" s="235" cm="1">
        <f t="array" ref="J888">IF(OR($J$2="",$J$2=0),0,I888/$J$2)</f>
        <v>0</v>
      </c>
      <c r="K888" s="513"/>
      <c r="L888" s="480"/>
      <c r="M888" s="480"/>
      <c r="N888" s="481"/>
      <c r="O888" s="481"/>
      <c r="P888" s="481"/>
      <c r="Q888" s="481"/>
      <c r="R888" s="481"/>
      <c r="S888" s="481"/>
      <c r="T888" s="481"/>
      <c r="U888" s="481"/>
      <c r="V888" s="481"/>
      <c r="W888" s="481"/>
      <c r="X888" s="481"/>
      <c r="Y888" s="481"/>
      <c r="Z888" s="482"/>
    </row>
    <row r="889" ht="8" customHeight="1">
      <c r="A889" s="184"/>
      <c r="B889" s="483"/>
      <c r="C889" s="484"/>
      <c r="D889" s="437"/>
      <c r="E889" s="437"/>
      <c r="F889" s="485"/>
      <c r="G889" s="486"/>
      <c r="H889" s="241"/>
      <c r="I889" s="242"/>
      <c r="J889" s="243"/>
      <c r="K889" s="479"/>
      <c r="L889" s="480"/>
      <c r="M889" s="480"/>
      <c r="N889" s="481"/>
      <c r="O889" s="481"/>
      <c r="P889" s="481"/>
      <c r="Q889" s="481"/>
      <c r="R889" s="481"/>
      <c r="S889" s="481"/>
      <c r="T889" s="481"/>
      <c r="U889" s="481"/>
      <c r="V889" s="481"/>
      <c r="W889" s="481"/>
      <c r="X889" s="481"/>
      <c r="Y889" s="481"/>
      <c r="Z889" s="482"/>
    </row>
    <row r="890" ht="15.75" customHeight="1">
      <c r="A890" s="193"/>
      <c r="B890" s="244"/>
      <c r="C890" s="245"/>
      <c r="D890" s="505"/>
      <c r="E890" s="440"/>
      <c r="F890" s="441"/>
      <c r="G890" s="249"/>
      <c r="H890" s="250"/>
      <c r="I890" s="580"/>
      <c r="J890" s="252"/>
      <c r="K890" s="195"/>
      <c r="L890" s="192"/>
      <c r="M890" s="192"/>
      <c r="N890" s="27"/>
      <c r="O890" s="27"/>
      <c r="P890" s="27"/>
      <c r="Q890" s="27"/>
      <c r="R890" s="27"/>
      <c r="S890" s="27"/>
      <c r="T890" s="27"/>
      <c r="U890" s="27"/>
      <c r="V890" s="27"/>
      <c r="W890" s="27"/>
      <c r="X890" s="27"/>
      <c r="Y890" s="27"/>
      <c r="Z890" s="93"/>
    </row>
    <row r="891" ht="21" customHeight="1">
      <c r="A891" s="206"/>
      <c r="B891" t="s" s="15">
        <v>164</v>
      </c>
      <c r="C891" s="425"/>
      <c r="D891" s="442"/>
      <c r="E891" s="443"/>
      <c r="F891" s="444"/>
      <c r="G891" s="429"/>
      <c r="H891" s="430"/>
      <c r="I891" s="425"/>
      <c r="J891" s="431"/>
      <c r="K891" s="207"/>
      <c r="L891" s="192"/>
      <c r="M891" s="192"/>
      <c r="N891" s="27"/>
      <c r="O891" s="27"/>
      <c r="P891" s="27"/>
      <c r="Q891" s="27"/>
      <c r="R891" s="27"/>
      <c r="S891" s="27"/>
      <c r="T891" s="27"/>
      <c r="U891" s="27"/>
      <c r="V891" s="27"/>
      <c r="W891" s="27"/>
      <c r="X891" s="27"/>
      <c r="Y891" s="27"/>
      <c r="Z891" s="93"/>
    </row>
    <row r="892" ht="18" customHeight="1">
      <c r="A892" s="184"/>
      <c r="B892" t="s" s="208">
        <v>1024</v>
      </c>
      <c r="C892" t="s" s="209">
        <v>1025</v>
      </c>
      <c r="D892" s="210"/>
      <c r="E892" s="261"/>
      <c r="F892" s="212"/>
      <c r="G892" s="213" cm="1">
        <f t="array" ref="G892">D892*E892*F892</f>
        <v>0</v>
      </c>
      <c r="H892" s="214" cm="1">
        <f t="array" ref="H892">$H$2</f>
        <v>0</v>
      </c>
      <c r="I892" s="215" cm="1">
        <f t="array" ref="I892">G892+G892*H892%</f>
        <v>0</v>
      </c>
      <c r="J892" s="216" cm="1">
        <f t="array" ref="J892">IF(OR($J$2="",$J$2=0),0,I892/$J$2)</f>
        <v>0</v>
      </c>
      <c r="K892" s="479"/>
      <c r="L892" s="480"/>
      <c r="M892" s="480"/>
      <c r="N892" s="481"/>
      <c r="O892" s="481"/>
      <c r="P892" s="481"/>
      <c r="Q892" s="481"/>
      <c r="R892" s="481"/>
      <c r="S892" s="481"/>
      <c r="T892" s="481"/>
      <c r="U892" s="481"/>
      <c r="V892" s="481"/>
      <c r="W892" s="481"/>
      <c r="X892" s="481"/>
      <c r="Y892" s="481"/>
      <c r="Z892" s="482"/>
    </row>
    <row r="893" ht="18" customHeight="1">
      <c r="A893" s="184"/>
      <c r="B893" s="279"/>
      <c r="C893" s="280"/>
      <c r="D893" s="220"/>
      <c r="E893" s="221"/>
      <c r="F893" s="222"/>
      <c r="G893" s="223" cm="1">
        <f t="array" ref="G893">D893*E893*F893</f>
        <v>0</v>
      </c>
      <c r="H893" s="224" cm="1">
        <f t="array" ref="H893">$H$2</f>
        <v>0</v>
      </c>
      <c r="I893" s="225" cm="1">
        <f t="array" ref="I893">G893+G893*H893%</f>
        <v>0</v>
      </c>
      <c r="J893" s="226" cm="1">
        <f t="array" ref="J893">IF(OR($J$2="",$J$2=0),0,I893/$J$2)</f>
        <v>0</v>
      </c>
      <c r="K893" s="479"/>
      <c r="L893" s="480"/>
      <c r="M893" s="480"/>
      <c r="N893" s="481"/>
      <c r="O893" s="481"/>
      <c r="P893" s="481"/>
      <c r="Q893" s="481"/>
      <c r="R893" s="481"/>
      <c r="S893" s="481"/>
      <c r="T893" s="481"/>
      <c r="U893" s="481"/>
      <c r="V893" s="481"/>
      <c r="W893" s="481"/>
      <c r="X893" s="481"/>
      <c r="Y893" s="481"/>
      <c r="Z893" s="482"/>
    </row>
    <row r="894" ht="18" customHeight="1">
      <c r="A894" s="184"/>
      <c r="B894" s="279"/>
      <c r="C894" s="280"/>
      <c r="D894" s="220"/>
      <c r="E894" s="221"/>
      <c r="F894" s="222"/>
      <c r="G894" s="223" cm="1">
        <f t="array" ref="G894">D894*E894*F894</f>
        <v>0</v>
      </c>
      <c r="H894" s="224" cm="1">
        <f t="array" ref="H894">$H$2</f>
        <v>0</v>
      </c>
      <c r="I894" s="225" cm="1">
        <f t="array" ref="I894">G894+G894*H894%</f>
        <v>0</v>
      </c>
      <c r="J894" s="226" cm="1">
        <f t="array" ref="J894">IF(OR($J$2="",$J$2=0),0,I894/$J$2)</f>
        <v>0</v>
      </c>
      <c r="K894" s="479"/>
      <c r="L894" s="480"/>
      <c r="M894" s="480"/>
      <c r="N894" s="481"/>
      <c r="O894" s="481"/>
      <c r="P894" s="481"/>
      <c r="Q894" s="481"/>
      <c r="R894" s="481"/>
      <c r="S894" s="481"/>
      <c r="T894" s="481"/>
      <c r="U894" s="481"/>
      <c r="V894" s="481"/>
      <c r="W894" s="481"/>
      <c r="X894" s="481"/>
      <c r="Y894" s="481"/>
      <c r="Z894" s="482"/>
    </row>
    <row r="895" ht="18" customHeight="1">
      <c r="A895" s="184"/>
      <c r="B895" s="279"/>
      <c r="C895" s="280"/>
      <c r="D895" s="220"/>
      <c r="E895" s="221"/>
      <c r="F895" s="222"/>
      <c r="G895" s="223" cm="1">
        <f t="array" ref="G895">D895*E895*F895</f>
        <v>0</v>
      </c>
      <c r="H895" s="224" cm="1">
        <f t="array" ref="H895">$H$2</f>
        <v>0</v>
      </c>
      <c r="I895" s="225" cm="1">
        <f t="array" ref="I895">G895+G895*H895%</f>
        <v>0</v>
      </c>
      <c r="J895" s="226" cm="1">
        <f t="array" ref="J895">IF(OR($J$2="",$J$2=0),0,I895/$J$2)</f>
        <v>0</v>
      </c>
      <c r="K895" s="479"/>
      <c r="L895" s="480"/>
      <c r="M895" s="480"/>
      <c r="N895" s="481"/>
      <c r="O895" s="481"/>
      <c r="P895" s="481"/>
      <c r="Q895" s="481"/>
      <c r="R895" s="481"/>
      <c r="S895" s="481"/>
      <c r="T895" s="481"/>
      <c r="U895" s="481"/>
      <c r="V895" s="481"/>
      <c r="W895" s="481"/>
      <c r="X895" s="481"/>
      <c r="Y895" s="481"/>
      <c r="Z895" s="482"/>
    </row>
    <row r="896" ht="18" customHeight="1">
      <c r="A896" s="184"/>
      <c r="B896" s="279"/>
      <c r="C896" s="280"/>
      <c r="D896" s="220"/>
      <c r="E896" s="221"/>
      <c r="F896" s="222"/>
      <c r="G896" s="223" cm="1">
        <f t="array" ref="G896">D896*E896*F896</f>
        <v>0</v>
      </c>
      <c r="H896" s="224" cm="1">
        <f t="array" ref="H896">$H$2</f>
        <v>0</v>
      </c>
      <c r="I896" s="225" cm="1">
        <f t="array" ref="I896">G896+G896*H896%</f>
        <v>0</v>
      </c>
      <c r="J896" s="226" cm="1">
        <f t="array" ref="J896">IF(OR($J$2="",$J$2=0),0,I896/$J$2)</f>
        <v>0</v>
      </c>
      <c r="K896" s="479"/>
      <c r="L896" s="480"/>
      <c r="M896" s="480"/>
      <c r="N896" s="481"/>
      <c r="O896" s="481"/>
      <c r="P896" s="481"/>
      <c r="Q896" s="481"/>
      <c r="R896" s="481"/>
      <c r="S896" s="481"/>
      <c r="T896" s="481"/>
      <c r="U896" s="481"/>
      <c r="V896" s="481"/>
      <c r="W896" s="481"/>
      <c r="X896" s="481"/>
      <c r="Y896" s="481"/>
      <c r="Z896" s="482"/>
    </row>
    <row r="897" ht="18" customHeight="1">
      <c r="A897" s="184"/>
      <c r="B897" s="279"/>
      <c r="C897" s="280"/>
      <c r="D897" s="220"/>
      <c r="E897" s="221"/>
      <c r="F897" s="222"/>
      <c r="G897" s="223" cm="1">
        <f t="array" ref="G897">D897*E897*F897</f>
        <v>0</v>
      </c>
      <c r="H897" s="224" cm="1">
        <f t="array" ref="H897">$H$2</f>
        <v>0</v>
      </c>
      <c r="I897" s="225" cm="1">
        <f t="array" ref="I897">G897+G897*H897%</f>
        <v>0</v>
      </c>
      <c r="J897" s="226" cm="1">
        <f t="array" ref="J897">IF(OR($J$2="",$J$2=0),0,I897/$J$2)</f>
        <v>0</v>
      </c>
      <c r="K897" s="479"/>
      <c r="L897" s="480"/>
      <c r="M897" s="480"/>
      <c r="N897" s="481"/>
      <c r="O897" s="481"/>
      <c r="P897" s="481"/>
      <c r="Q897" s="481"/>
      <c r="R897" s="481"/>
      <c r="S897" s="481"/>
      <c r="T897" s="481"/>
      <c r="U897" s="481"/>
      <c r="V897" s="481"/>
      <c r="W897" s="481"/>
      <c r="X897" s="481"/>
      <c r="Y897" s="481"/>
      <c r="Z897" s="482"/>
    </row>
    <row r="898" ht="18" customHeight="1">
      <c r="A898" s="184"/>
      <c r="B898" s="281"/>
      <c r="C898" s="282"/>
      <c r="D898" s="229"/>
      <c r="E898" s="230"/>
      <c r="F898" s="231"/>
      <c r="G898" s="232" cm="1">
        <f t="array" ref="G898">D898*E898*F898</f>
        <v>0</v>
      </c>
      <c r="H898" s="233" cm="1">
        <f t="array" ref="H898">$H$2</f>
        <v>0</v>
      </c>
      <c r="I898" s="234" cm="1">
        <f t="array" ref="I898">G898+G898*H898%</f>
        <v>0</v>
      </c>
      <c r="J898" s="235" cm="1">
        <f t="array" ref="J898">IF(OR($J$2="",$J$2=0),0,I898/$J$2)</f>
        <v>0</v>
      </c>
      <c r="K898" s="479"/>
      <c r="L898" s="480"/>
      <c r="M898" s="480"/>
      <c r="N898" s="481"/>
      <c r="O898" s="481"/>
      <c r="P898" s="481"/>
      <c r="Q898" s="481"/>
      <c r="R898" s="481"/>
      <c r="S898" s="481"/>
      <c r="T898" s="481"/>
      <c r="U898" s="481"/>
      <c r="V898" s="481"/>
      <c r="W898" s="481"/>
      <c r="X898" s="481"/>
      <c r="Y898" s="481"/>
      <c r="Z898" s="482"/>
    </row>
    <row r="899" ht="8" customHeight="1">
      <c r="A899" s="184"/>
      <c r="B899" s="483"/>
      <c r="C899" s="484"/>
      <c r="D899" s="238"/>
      <c r="E899" s="238"/>
      <c r="F899" s="488"/>
      <c r="G899" s="486"/>
      <c r="H899" s="241"/>
      <c r="I899" s="242"/>
      <c r="J899" s="243"/>
      <c r="K899" s="479"/>
      <c r="L899" s="480"/>
      <c r="M899" s="480"/>
      <c r="N899" s="481"/>
      <c r="O899" s="481"/>
      <c r="P899" s="481"/>
      <c r="Q899" s="481"/>
      <c r="R899" s="481"/>
      <c r="S899" s="481"/>
      <c r="T899" s="481"/>
      <c r="U899" s="481"/>
      <c r="V899" s="481"/>
      <c r="W899" s="481"/>
      <c r="X899" s="481"/>
      <c r="Y899" s="481"/>
      <c r="Z899" s="482"/>
    </row>
    <row r="900" ht="15.75" customHeight="1">
      <c r="A900" s="193"/>
      <c r="B900" s="294"/>
      <c r="C900" s="294"/>
      <c r="D900" s="400"/>
      <c r="E900" s="401"/>
      <c r="F900" s="402"/>
      <c r="G900" s="249"/>
      <c r="H900" s="250"/>
      <c r="I900" s="251"/>
      <c r="J900" s="252"/>
      <c r="K900" s="195"/>
      <c r="L900" s="192"/>
      <c r="M900" s="192"/>
      <c r="N900" s="27"/>
      <c r="O900" s="27"/>
      <c r="P900" s="27"/>
      <c r="Q900" s="27"/>
      <c r="R900" s="27"/>
      <c r="S900" s="27"/>
      <c r="T900" s="27"/>
      <c r="U900" s="27"/>
      <c r="V900" s="27"/>
      <c r="W900" s="27"/>
      <c r="X900" s="27"/>
      <c r="Y900" s="27"/>
      <c r="Z900" s="93"/>
    </row>
    <row r="901" ht="27.75" customHeight="1">
      <c r="A901" s="193"/>
      <c r="B901" s="295"/>
      <c r="C901" s="408"/>
      <c r="D901" t="s" s="409">
        <v>175</v>
      </c>
      <c r="E901" s="16"/>
      <c r="F901" s="17"/>
      <c r="G901" s="445" cm="1">
        <f t="array" ref="G901">SUM(G820:G898)</f>
        <v>0</v>
      </c>
      <c r="H901" s="299" cm="1">
        <f t="array" ref="H901">AVERAGE(H820:H898)</f>
        <v>0</v>
      </c>
      <c r="I901" s="300" cm="1">
        <f t="array" ref="I901">SUM(I820:I898)</f>
        <v>0</v>
      </c>
      <c r="J901" s="301" cm="1">
        <f t="array" ref="J901">IF(OR($J$2="",$J$2=0),0,I901/$J$2)</f>
        <v>0</v>
      </c>
      <c r="K901" s="205"/>
      <c r="L901" s="192"/>
      <c r="M901" s="192"/>
      <c r="N901" s="27"/>
      <c r="O901" s="27"/>
      <c r="P901" s="27"/>
      <c r="Q901" s="27"/>
      <c r="R901" s="27"/>
      <c r="S901" s="27"/>
      <c r="T901" s="27"/>
      <c r="U901" s="27"/>
      <c r="V901" s="27"/>
      <c r="W901" s="27"/>
      <c r="X901" s="27"/>
      <c r="Y901" s="27"/>
      <c r="Z901" s="93"/>
    </row>
    <row r="902" ht="15.75" customHeight="1">
      <c r="A902" s="193"/>
      <c r="B902" s="295"/>
      <c r="C902" s="407"/>
      <c r="D902" s="303"/>
      <c r="E902" s="303"/>
      <c r="F902" s="509"/>
      <c r="G902" s="510"/>
      <c r="H902" s="307"/>
      <c r="I902" s="511"/>
      <c r="J902" s="309"/>
      <c r="K902" s="195"/>
      <c r="L902" s="192"/>
      <c r="M902" s="192"/>
      <c r="N902" s="27"/>
      <c r="O902" s="27"/>
      <c r="P902" s="27"/>
      <c r="Q902" s="27"/>
      <c r="R902" s="27"/>
      <c r="S902" s="27"/>
      <c r="T902" s="27"/>
      <c r="U902" s="27"/>
      <c r="V902" s="27"/>
      <c r="W902" s="27"/>
      <c r="X902" s="27"/>
      <c r="Y902" s="27"/>
      <c r="Z902" s="93"/>
    </row>
    <row r="903" ht="15.75" customHeight="1">
      <c r="A903" s="196"/>
      <c r="B903" t="s" s="310">
        <v>1026</v>
      </c>
      <c r="C903" s="311"/>
      <c r="D903" s="312"/>
      <c r="E903" s="313"/>
      <c r="F903" s="314"/>
      <c r="G903" s="315"/>
      <c r="H903" s="316"/>
      <c r="I903" s="316"/>
      <c r="J903" s="316"/>
      <c r="K903" s="198"/>
      <c r="L903" s="192"/>
      <c r="M903" s="192"/>
      <c r="N903" s="27"/>
      <c r="O903" s="27"/>
      <c r="P903" s="27"/>
      <c r="Q903" s="27"/>
      <c r="R903" s="27"/>
      <c r="S903" s="27"/>
      <c r="T903" s="27"/>
      <c r="U903" s="27"/>
      <c r="V903" s="27"/>
      <c r="W903" s="27"/>
      <c r="X903" s="27"/>
      <c r="Y903" s="27"/>
      <c r="Z903" s="93"/>
    </row>
    <row r="904" ht="15.75" customHeight="1">
      <c r="A904" s="199"/>
      <c r="B904" s="317"/>
      <c r="C904" s="317"/>
      <c r="D904" s="318"/>
      <c r="E904" s="319"/>
      <c r="F904" s="320"/>
      <c r="G904" s="321"/>
      <c r="H904" s="322"/>
      <c r="I904" s="323"/>
      <c r="J904" s="324"/>
      <c r="K904" s="195"/>
      <c r="L904" s="192"/>
      <c r="M904" s="192"/>
      <c r="N904" s="27"/>
      <c r="O904" s="27"/>
      <c r="P904" s="27"/>
      <c r="Q904" s="27"/>
      <c r="R904" s="27"/>
      <c r="S904" s="27"/>
      <c r="T904" s="27"/>
      <c r="U904" s="27"/>
      <c r="V904" s="27"/>
      <c r="W904" s="27"/>
      <c r="X904" s="27"/>
      <c r="Y904" s="27"/>
      <c r="Z904" s="93"/>
    </row>
    <row r="905" ht="15.75" customHeight="1">
      <c r="A905" s="184"/>
      <c r="B905" t="s" s="201">
        <v>118</v>
      </c>
      <c r="C905" t="s" s="202">
        <v>119</v>
      </c>
      <c r="D905" t="s" s="202">
        <v>120</v>
      </c>
      <c r="E905" t="s" s="202">
        <v>121</v>
      </c>
      <c r="F905" t="s" s="202">
        <v>122</v>
      </c>
      <c r="G905" t="s" s="202">
        <v>123</v>
      </c>
      <c r="H905" t="s" s="202">
        <v>124</v>
      </c>
      <c r="I905" t="s" s="202">
        <v>123</v>
      </c>
      <c r="J905" t="s" s="204">
        <v>123</v>
      </c>
      <c r="K905" s="205"/>
      <c r="L905" s="192"/>
      <c r="M905" s="192"/>
      <c r="N905" s="27"/>
      <c r="O905" s="27"/>
      <c r="P905" s="27"/>
      <c r="Q905" s="27"/>
      <c r="R905" s="27"/>
      <c r="S905" s="27"/>
      <c r="T905" s="27"/>
      <c r="U905" s="27"/>
      <c r="V905" s="27"/>
      <c r="W905" s="27"/>
      <c r="X905" s="27"/>
      <c r="Y905" s="27"/>
      <c r="Z905" s="93"/>
    </row>
    <row r="906" ht="15.75" customHeight="1">
      <c r="A906" s="199"/>
      <c r="B906" s="330"/>
      <c r="C906" s="330"/>
      <c r="D906" s="331"/>
      <c r="E906" s="332"/>
      <c r="F906" s="333"/>
      <c r="G906" s="334"/>
      <c r="H906" s="335"/>
      <c r="I906" s="336"/>
      <c r="J906" s="337"/>
      <c r="K906" s="195"/>
      <c r="L906" s="192"/>
      <c r="M906" s="192"/>
      <c r="N906" s="27"/>
      <c r="O906" s="27"/>
      <c r="P906" s="27"/>
      <c r="Q906" s="27"/>
      <c r="R906" s="27"/>
      <c r="S906" s="27"/>
      <c r="T906" s="27"/>
      <c r="U906" s="27"/>
      <c r="V906" s="27"/>
      <c r="W906" s="27"/>
      <c r="X906" s="27"/>
      <c r="Y906" s="27"/>
      <c r="Z906" s="93"/>
    </row>
    <row r="907" ht="21" customHeight="1">
      <c r="A907" s="206"/>
      <c r="B907" t="s" s="15">
        <v>1027</v>
      </c>
      <c r="C907" s="425"/>
      <c r="D907" s="426"/>
      <c r="E907" s="427"/>
      <c r="F907" s="428"/>
      <c r="G907" s="429"/>
      <c r="H907" s="430"/>
      <c r="I907" s="425"/>
      <c r="J907" s="431"/>
      <c r="K907" s="207"/>
      <c r="L907" s="192"/>
      <c r="M907" s="192"/>
      <c r="N907" s="27"/>
      <c r="O907" s="27"/>
      <c r="P907" s="27"/>
      <c r="Q907" s="27"/>
      <c r="R907" s="27"/>
      <c r="S907" s="27"/>
      <c r="T907" s="27"/>
      <c r="U907" s="27"/>
      <c r="V907" s="27"/>
      <c r="W907" s="27"/>
      <c r="X907" s="27"/>
      <c r="Y907" s="27"/>
      <c r="Z907" s="93"/>
    </row>
    <row r="908" ht="18" customHeight="1">
      <c r="A908" s="184"/>
      <c r="B908" t="s" s="208">
        <v>1028</v>
      </c>
      <c r="C908" t="s" s="209">
        <v>1029</v>
      </c>
      <c r="D908" s="210">
        <v>1</v>
      </c>
      <c r="E908" s="261">
        <v>1</v>
      </c>
      <c r="F908" s="212"/>
      <c r="G908" s="213" cm="1">
        <f t="array" ref="G908">D908*E908*F908</f>
        <v>0</v>
      </c>
      <c r="H908" s="214" cm="1">
        <f t="array" ref="H908">$H$2</f>
        <v>0</v>
      </c>
      <c r="I908" s="215" cm="1">
        <f t="array" ref="I908">G908+G908*H908%</f>
        <v>0</v>
      </c>
      <c r="J908" s="216" cm="1">
        <f t="array" ref="J908">IF(OR($J$2="",$J$2=0),0,I908/$J$2)</f>
        <v>0</v>
      </c>
      <c r="K908" s="500"/>
      <c r="L908" s="480"/>
      <c r="M908" s="480"/>
      <c r="N908" s="481"/>
      <c r="O908" s="481"/>
      <c r="P908" s="481"/>
      <c r="Q908" s="481"/>
      <c r="R908" s="481"/>
      <c r="S908" s="481"/>
      <c r="T908" s="481"/>
      <c r="U908" s="481"/>
      <c r="V908" s="481"/>
      <c r="W908" s="481"/>
      <c r="X908" s="481"/>
      <c r="Y908" s="481"/>
      <c r="Z908" s="482"/>
    </row>
    <row r="909" ht="18" customHeight="1">
      <c r="A909" s="184"/>
      <c r="B909" t="s" s="347">
        <v>1030</v>
      </c>
      <c r="C909" t="s" s="348">
        <v>1031</v>
      </c>
      <c r="D909" s="356"/>
      <c r="E909" s="357"/>
      <c r="F909" s="358"/>
      <c r="G909" s="352"/>
      <c r="H909" s="353"/>
      <c r="I909" s="354"/>
      <c r="J909" s="355"/>
      <c r="K909" s="479"/>
      <c r="L909" s="480"/>
      <c r="M909" s="480"/>
      <c r="N909" s="481"/>
      <c r="O909" s="481"/>
      <c r="P909" s="481"/>
      <c r="Q909" s="481"/>
      <c r="R909" s="481"/>
      <c r="S909" s="481"/>
      <c r="T909" s="481"/>
      <c r="U909" s="481"/>
      <c r="V909" s="481"/>
      <c r="W909" s="481"/>
      <c r="X909" s="481"/>
      <c r="Y909" s="481"/>
      <c r="Z909" s="482"/>
    </row>
    <row r="910" ht="18" customHeight="1">
      <c r="A910" s="184"/>
      <c r="B910" t="s" s="218">
        <v>1032</v>
      </c>
      <c r="C910" t="s" s="219">
        <v>1033</v>
      </c>
      <c r="D910" s="581">
        <v>1</v>
      </c>
      <c r="E910" s="221">
        <v>1</v>
      </c>
      <c r="F910" s="222"/>
      <c r="G910" s="223" cm="1">
        <f t="array" ref="G910">D910*E910*F910</f>
        <v>0</v>
      </c>
      <c r="H910" s="224" cm="1">
        <f t="array" ref="H910">$H$2</f>
        <v>0</v>
      </c>
      <c r="I910" s="225" cm="1">
        <f t="array" ref="I910">G910+G910*H910%</f>
        <v>0</v>
      </c>
      <c r="J910" s="226" cm="1">
        <f t="array" ref="J910">IF(OR($J$2="",$J$2=0),0,I910/$J$2)</f>
        <v>0</v>
      </c>
      <c r="K910" s="500"/>
      <c r="L910" s="582"/>
      <c r="M910" s="480"/>
      <c r="N910" s="481"/>
      <c r="O910" s="481"/>
      <c r="P910" s="481"/>
      <c r="Q910" s="481"/>
      <c r="R910" s="481"/>
      <c r="S910" s="481"/>
      <c r="T910" s="481"/>
      <c r="U910" s="481"/>
      <c r="V910" s="481"/>
      <c r="W910" s="481"/>
      <c r="X910" s="481"/>
      <c r="Y910" s="481"/>
      <c r="Z910" s="482"/>
    </row>
    <row r="911" ht="18" customHeight="1">
      <c r="A911" s="184"/>
      <c r="B911" t="s" s="218">
        <v>1034</v>
      </c>
      <c r="C911" t="s" s="219">
        <v>1035</v>
      </c>
      <c r="D911" s="581">
        <v>1</v>
      </c>
      <c r="E911" s="221">
        <v>1</v>
      </c>
      <c r="F911" s="222"/>
      <c r="G911" s="223" cm="1">
        <f t="array" ref="G911">D911*E911*F911</f>
        <v>0</v>
      </c>
      <c r="H911" s="224" cm="1">
        <f t="array" ref="H911">$H$2</f>
        <v>0</v>
      </c>
      <c r="I911" s="225" cm="1">
        <f t="array" ref="I911">G911+G911*H911%</f>
        <v>0</v>
      </c>
      <c r="J911" s="226" cm="1">
        <f t="array" ref="J911">IF(OR($J$2="",$J$2=0),0,I911/$J$2)</f>
        <v>0</v>
      </c>
      <c r="K911" s="479"/>
      <c r="L911" s="480"/>
      <c r="M911" s="480"/>
      <c r="N911" s="481"/>
      <c r="O911" s="481"/>
      <c r="P911" s="481"/>
      <c r="Q911" s="481"/>
      <c r="R911" s="481"/>
      <c r="S911" s="481"/>
      <c r="T911" s="481"/>
      <c r="U911" s="481"/>
      <c r="V911" s="481"/>
      <c r="W911" s="481"/>
      <c r="X911" s="481"/>
      <c r="Y911" s="481"/>
      <c r="Z911" s="482"/>
    </row>
    <row r="912" ht="18" customHeight="1">
      <c r="A912" s="184"/>
      <c r="B912" t="s" s="218">
        <v>1036</v>
      </c>
      <c r="C912" t="s" s="219">
        <v>1037</v>
      </c>
      <c r="D912" s="581">
        <v>1</v>
      </c>
      <c r="E912" s="221">
        <v>1</v>
      </c>
      <c r="F912" s="222"/>
      <c r="G912" s="223" cm="1">
        <f t="array" ref="G912">D912*E912*F912</f>
        <v>0</v>
      </c>
      <c r="H912" s="224" cm="1">
        <f t="array" ref="H912">$H$2</f>
        <v>0</v>
      </c>
      <c r="I912" s="225" cm="1">
        <f t="array" ref="I912">G912+G912*H912%</f>
        <v>0</v>
      </c>
      <c r="J912" s="226" cm="1">
        <f t="array" ref="J912">IF(OR($J$2="",$J$2=0),0,I912/$J$2)</f>
        <v>0</v>
      </c>
      <c r="K912" s="479"/>
      <c r="L912" s="480"/>
      <c r="M912" s="480"/>
      <c r="N912" s="481"/>
      <c r="O912" s="481"/>
      <c r="P912" s="481"/>
      <c r="Q912" s="481"/>
      <c r="R912" s="481"/>
      <c r="S912" s="481"/>
      <c r="T912" s="481"/>
      <c r="U912" s="481"/>
      <c r="V912" s="481"/>
      <c r="W912" s="481"/>
      <c r="X912" s="481"/>
      <c r="Y912" s="481"/>
      <c r="Z912" s="482"/>
    </row>
    <row r="913" ht="18" customHeight="1">
      <c r="A913" s="184"/>
      <c r="B913" t="s" s="347">
        <v>1038</v>
      </c>
      <c r="C913" t="s" s="348">
        <v>1039</v>
      </c>
      <c r="D913" s="356"/>
      <c r="E913" s="357"/>
      <c r="F913" s="358"/>
      <c r="G913" s="352"/>
      <c r="H913" s="353"/>
      <c r="I913" s="354"/>
      <c r="J913" s="355"/>
      <c r="K913" s="479"/>
      <c r="L913" s="480"/>
      <c r="M913" s="480"/>
      <c r="N913" s="481"/>
      <c r="O913" s="481"/>
      <c r="P913" s="481"/>
      <c r="Q913" s="481"/>
      <c r="R913" s="481"/>
      <c r="S913" s="481"/>
      <c r="T913" s="481"/>
      <c r="U913" s="481"/>
      <c r="V913" s="481"/>
      <c r="W913" s="481"/>
      <c r="X913" s="481"/>
      <c r="Y913" s="481"/>
      <c r="Z913" s="482"/>
    </row>
    <row r="914" ht="18" customHeight="1">
      <c r="A914" s="184"/>
      <c r="B914" t="s" s="218">
        <v>1034</v>
      </c>
      <c r="C914" t="s" s="219">
        <v>1035</v>
      </c>
      <c r="D914" s="581">
        <v>1</v>
      </c>
      <c r="E914" s="221">
        <v>1</v>
      </c>
      <c r="F914" s="222"/>
      <c r="G914" s="223" cm="1">
        <f t="array" ref="G914">D914*E914*F914</f>
        <v>0</v>
      </c>
      <c r="H914" s="224" cm="1">
        <f t="array" ref="H914">$H$2</f>
        <v>0</v>
      </c>
      <c r="I914" s="225" cm="1">
        <f t="array" ref="I914">G914+G914*H914%</f>
        <v>0</v>
      </c>
      <c r="J914" s="226" cm="1">
        <f t="array" ref="J914">IF(OR($J$2="",$J$2=0),0,I914/$J$2)</f>
        <v>0</v>
      </c>
      <c r="K914" s="479"/>
      <c r="L914" s="480"/>
      <c r="M914" s="480"/>
      <c r="N914" s="481"/>
      <c r="O914" s="481"/>
      <c r="P914" s="481"/>
      <c r="Q914" s="481"/>
      <c r="R914" s="481"/>
      <c r="S914" s="481"/>
      <c r="T914" s="481"/>
      <c r="U914" s="481"/>
      <c r="V914" s="481"/>
      <c r="W914" s="481"/>
      <c r="X914" s="481"/>
      <c r="Y914" s="481"/>
      <c r="Z914" s="482"/>
    </row>
    <row r="915" ht="18" customHeight="1">
      <c r="A915" s="184"/>
      <c r="B915" t="s" s="218">
        <v>1040</v>
      </c>
      <c r="C915" t="s" s="219">
        <v>1041</v>
      </c>
      <c r="D915" s="581">
        <v>1</v>
      </c>
      <c r="E915" s="221">
        <v>1</v>
      </c>
      <c r="F915" s="222"/>
      <c r="G915" s="223" cm="1">
        <f t="array" ref="G915">D915*E915*F915</f>
        <v>0</v>
      </c>
      <c r="H915" s="224" cm="1">
        <f t="array" ref="H915">$H$2</f>
        <v>0</v>
      </c>
      <c r="I915" s="225" cm="1">
        <f t="array" ref="I915">G915+G915*H915%</f>
        <v>0</v>
      </c>
      <c r="J915" s="226" cm="1">
        <f t="array" ref="J915">IF(OR($J$2="",$J$2=0),0,I915/$J$2)</f>
        <v>0</v>
      </c>
      <c r="K915" s="479"/>
      <c r="L915" s="480"/>
      <c r="M915" s="480"/>
      <c r="N915" s="481"/>
      <c r="O915" s="481"/>
      <c r="P915" s="481"/>
      <c r="Q915" s="481"/>
      <c r="R915" s="481"/>
      <c r="S915" s="481"/>
      <c r="T915" s="481"/>
      <c r="U915" s="481"/>
      <c r="V915" s="481"/>
      <c r="W915" s="481"/>
      <c r="X915" s="481"/>
      <c r="Y915" s="481"/>
      <c r="Z915" s="482"/>
    </row>
    <row r="916" ht="18" customHeight="1">
      <c r="A916" s="184"/>
      <c r="B916" t="s" s="218">
        <v>1042</v>
      </c>
      <c r="C916" t="s" s="219">
        <v>1043</v>
      </c>
      <c r="D916" s="581">
        <v>1</v>
      </c>
      <c r="E916" s="221">
        <v>1</v>
      </c>
      <c r="F916" s="222"/>
      <c r="G916" s="223" cm="1">
        <f t="array" ref="G916">D916*E916*F916</f>
        <v>0</v>
      </c>
      <c r="H916" s="224" cm="1">
        <f t="array" ref="H916">$H$2</f>
        <v>0</v>
      </c>
      <c r="I916" s="225" cm="1">
        <f t="array" ref="I916">G916+G916*H916%</f>
        <v>0</v>
      </c>
      <c r="J916" s="226" cm="1">
        <f t="array" ref="J916">IF(OR($J$2="",$J$2=0),0,I916/$J$2)</f>
        <v>0</v>
      </c>
      <c r="K916" s="479"/>
      <c r="L916" s="480"/>
      <c r="M916" s="480"/>
      <c r="N916" s="481"/>
      <c r="O916" s="481"/>
      <c r="P916" s="481"/>
      <c r="Q916" s="481"/>
      <c r="R916" s="481"/>
      <c r="S916" s="481"/>
      <c r="T916" s="481"/>
      <c r="U916" s="481"/>
      <c r="V916" s="481"/>
      <c r="W916" s="481"/>
      <c r="X916" s="481"/>
      <c r="Y916" s="481"/>
      <c r="Z916" s="482"/>
    </row>
    <row r="917" ht="18" customHeight="1">
      <c r="A917" s="184"/>
      <c r="B917" t="s" s="218">
        <v>283</v>
      </c>
      <c r="C917" t="s" s="219">
        <v>284</v>
      </c>
      <c r="D917" s="581">
        <v>1</v>
      </c>
      <c r="E917" s="221">
        <v>1</v>
      </c>
      <c r="F917" s="222"/>
      <c r="G917" s="223" cm="1">
        <f t="array" ref="G917">D917*E917*F917</f>
        <v>0</v>
      </c>
      <c r="H917" s="224" cm="1">
        <f t="array" ref="H917">$H$2</f>
        <v>0</v>
      </c>
      <c r="I917" s="225" cm="1">
        <f t="array" ref="I917">G917+G917*H917%</f>
        <v>0</v>
      </c>
      <c r="J917" s="226" cm="1">
        <f t="array" ref="J917">IF(OR($J$2="",$J$2=0),0,I917/$J$2)</f>
        <v>0</v>
      </c>
      <c r="K917" s="479"/>
      <c r="L917" s="480"/>
      <c r="M917" s="480"/>
      <c r="N917" s="481"/>
      <c r="O917" s="481"/>
      <c r="P917" s="481"/>
      <c r="Q917" s="481"/>
      <c r="R917" s="481"/>
      <c r="S917" s="481"/>
      <c r="T917" s="481"/>
      <c r="U917" s="481"/>
      <c r="V917" s="481"/>
      <c r="W917" s="481"/>
      <c r="X917" s="481"/>
      <c r="Y917" s="481"/>
      <c r="Z917" s="482"/>
    </row>
    <row r="918" ht="18" customHeight="1">
      <c r="A918" s="184"/>
      <c r="B918" t="s" s="218">
        <v>153</v>
      </c>
      <c r="C918" t="s" s="219">
        <v>154</v>
      </c>
      <c r="D918" s="581">
        <v>1</v>
      </c>
      <c r="E918" s="221">
        <v>1</v>
      </c>
      <c r="F918" s="222"/>
      <c r="G918" s="223" cm="1">
        <f t="array" ref="G918">D918*E918*F918</f>
        <v>0</v>
      </c>
      <c r="H918" s="224" cm="1">
        <f t="array" ref="H918">$H$2</f>
        <v>0</v>
      </c>
      <c r="I918" s="225" cm="1">
        <f t="array" ref="I918">G918+G918*H918%</f>
        <v>0</v>
      </c>
      <c r="J918" s="226" cm="1">
        <f t="array" ref="J918">IF(OR($J$2="",$J$2=0),0,I918/$J$2)</f>
        <v>0</v>
      </c>
      <c r="K918" s="479"/>
      <c r="L918" s="480"/>
      <c r="M918" s="480"/>
      <c r="N918" s="481"/>
      <c r="O918" s="481"/>
      <c r="P918" s="481"/>
      <c r="Q918" s="481"/>
      <c r="R918" s="481"/>
      <c r="S918" s="481"/>
      <c r="T918" s="481"/>
      <c r="U918" s="481"/>
      <c r="V918" s="481"/>
      <c r="W918" s="481"/>
      <c r="X918" s="481"/>
      <c r="Y918" s="481"/>
      <c r="Z918" s="482"/>
    </row>
    <row r="919" ht="18" customHeight="1">
      <c r="A919" s="184"/>
      <c r="B919" s="262"/>
      <c r="C919" s="263"/>
      <c r="D919" s="264"/>
      <c r="E919" s="264"/>
      <c r="F919" s="265"/>
      <c r="G919" s="266"/>
      <c r="H919" s="267"/>
      <c r="I919" s="225"/>
      <c r="J919" s="268"/>
      <c r="K919" s="479"/>
      <c r="L919" s="480"/>
      <c r="M919" s="480"/>
      <c r="N919" s="481"/>
      <c r="O919" s="481"/>
      <c r="P919" s="481"/>
      <c r="Q919" s="481"/>
      <c r="R919" s="481"/>
      <c r="S919" s="481"/>
      <c r="T919" s="481"/>
      <c r="U919" s="481"/>
      <c r="V919" s="481"/>
      <c r="W919" s="481"/>
      <c r="X919" s="481"/>
      <c r="Y919" s="481"/>
      <c r="Z919" s="482"/>
    </row>
    <row r="920" ht="18" customHeight="1">
      <c r="A920" s="184"/>
      <c r="B920" t="s" s="218">
        <v>1044</v>
      </c>
      <c r="C920" t="s" s="219">
        <v>1045</v>
      </c>
      <c r="D920" s="581">
        <v>1</v>
      </c>
      <c r="E920" s="221">
        <v>1</v>
      </c>
      <c r="F920" s="222"/>
      <c r="G920" s="223" cm="1">
        <f t="array" ref="G920">D920*E920*F920</f>
        <v>0</v>
      </c>
      <c r="H920" s="224" cm="1">
        <f t="array" ref="H920">$H$2</f>
        <v>0</v>
      </c>
      <c r="I920" s="225" cm="1">
        <f t="array" ref="I920">G920+G920*H920%</f>
        <v>0</v>
      </c>
      <c r="J920" s="226" cm="1">
        <f t="array" ref="J920">IF(OR($J$2="",$J$2=0),0,I920/$J$2)</f>
        <v>0</v>
      </c>
      <c r="K920" s="479"/>
      <c r="L920" s="480"/>
      <c r="M920" s="480"/>
      <c r="N920" s="481"/>
      <c r="O920" s="481"/>
      <c r="P920" s="481"/>
      <c r="Q920" s="481"/>
      <c r="R920" s="481"/>
      <c r="S920" s="481"/>
      <c r="T920" s="481"/>
      <c r="U920" s="481"/>
      <c r="V920" s="481"/>
      <c r="W920" s="481"/>
      <c r="X920" s="481"/>
      <c r="Y920" s="481"/>
      <c r="Z920" s="482"/>
    </row>
    <row r="921" ht="18" customHeight="1">
      <c r="A921" s="184"/>
      <c r="B921" s="262"/>
      <c r="C921" s="263"/>
      <c r="D921" s="264"/>
      <c r="E921" s="264"/>
      <c r="F921" s="265"/>
      <c r="G921" s="266"/>
      <c r="H921" s="267"/>
      <c r="I921" s="225"/>
      <c r="J921" s="268"/>
      <c r="K921" s="479"/>
      <c r="L921" s="480"/>
      <c r="M921" s="480"/>
      <c r="N921" s="481"/>
      <c r="O921" s="481"/>
      <c r="P921" s="481"/>
      <c r="Q921" s="481"/>
      <c r="R921" s="481"/>
      <c r="S921" s="481"/>
      <c r="T921" s="481"/>
      <c r="U921" s="481"/>
      <c r="V921" s="481"/>
      <c r="W921" s="481"/>
      <c r="X921" s="481"/>
      <c r="Y921" s="481"/>
      <c r="Z921" s="482"/>
    </row>
    <row r="922" ht="18" customHeight="1">
      <c r="A922" s="184"/>
      <c r="B922" t="s" s="218">
        <v>1046</v>
      </c>
      <c r="C922" t="s" s="219">
        <v>1047</v>
      </c>
      <c r="D922" s="581">
        <v>1</v>
      </c>
      <c r="E922" s="221">
        <v>1</v>
      </c>
      <c r="F922" s="222"/>
      <c r="G922" s="223" cm="1">
        <f t="array" ref="G922">D922*E922*F922</f>
        <v>0</v>
      </c>
      <c r="H922" s="224" cm="1">
        <f t="array" ref="H922">$H$2</f>
        <v>0</v>
      </c>
      <c r="I922" s="225" cm="1">
        <f t="array" ref="I922">G922+G922*H922%</f>
        <v>0</v>
      </c>
      <c r="J922" s="226" cm="1">
        <f t="array" ref="J922">IF(OR($J$2="",$J$2=0),0,I922/$J$2)</f>
        <v>0</v>
      </c>
      <c r="K922" s="479"/>
      <c r="L922" s="480"/>
      <c r="M922" s="480"/>
      <c r="N922" s="481"/>
      <c r="O922" s="481"/>
      <c r="P922" s="481"/>
      <c r="Q922" s="481"/>
      <c r="R922" s="481"/>
      <c r="S922" s="481"/>
      <c r="T922" s="481"/>
      <c r="U922" s="481"/>
      <c r="V922" s="481"/>
      <c r="W922" s="481"/>
      <c r="X922" s="481"/>
      <c r="Y922" s="481"/>
      <c r="Z922" s="482"/>
    </row>
    <row r="923" ht="18" customHeight="1">
      <c r="A923" s="184"/>
      <c r="B923" s="262"/>
      <c r="C923" s="263"/>
      <c r="D923" s="264"/>
      <c r="E923" s="264"/>
      <c r="F923" s="265"/>
      <c r="G923" s="266"/>
      <c r="H923" s="267"/>
      <c r="I923" s="225"/>
      <c r="J923" s="268"/>
      <c r="K923" s="479"/>
      <c r="L923" s="480"/>
      <c r="M923" s="480"/>
      <c r="N923" s="481"/>
      <c r="O923" s="481"/>
      <c r="P923" s="481"/>
      <c r="Q923" s="481"/>
      <c r="R923" s="481"/>
      <c r="S923" s="481"/>
      <c r="T923" s="481"/>
      <c r="U923" s="481"/>
      <c r="V923" s="481"/>
      <c r="W923" s="481"/>
      <c r="X923" s="481"/>
      <c r="Y923" s="481"/>
      <c r="Z923" s="482"/>
    </row>
    <row r="924" ht="18" customHeight="1">
      <c r="A924" s="184"/>
      <c r="B924" t="s" s="227">
        <v>1048</v>
      </c>
      <c r="C924" t="s" s="228">
        <v>1049</v>
      </c>
      <c r="D924" s="583">
        <v>1</v>
      </c>
      <c r="E924" s="230">
        <v>1</v>
      </c>
      <c r="F924" s="231"/>
      <c r="G924" s="232" cm="1">
        <f t="array" ref="G924">D924*E924*F924</f>
        <v>0</v>
      </c>
      <c r="H924" s="233" cm="1">
        <f t="array" ref="H924">$H$2</f>
        <v>0</v>
      </c>
      <c r="I924" s="234" cm="1">
        <f t="array" ref="I924">G924+G924*H924%</f>
        <v>0</v>
      </c>
      <c r="J924" s="235" cm="1">
        <f t="array" ref="J924">IF(OR($J$2="",$J$2=0),0,I924/$J$2)</f>
        <v>0</v>
      </c>
      <c r="K924" s="479"/>
      <c r="L924" s="480"/>
      <c r="M924" s="480"/>
      <c r="N924" s="481"/>
      <c r="O924" s="481"/>
      <c r="P924" s="481"/>
      <c r="Q924" s="481"/>
      <c r="R924" s="481"/>
      <c r="S924" s="481"/>
      <c r="T924" s="481"/>
      <c r="U924" s="481"/>
      <c r="V924" s="481"/>
      <c r="W924" s="481"/>
      <c r="X924" s="481"/>
      <c r="Y924" s="481"/>
      <c r="Z924" s="482"/>
    </row>
    <row r="925" ht="8" customHeight="1">
      <c r="A925" s="184"/>
      <c r="B925" s="483"/>
      <c r="C925" s="484"/>
      <c r="D925" s="437"/>
      <c r="E925" s="437"/>
      <c r="F925" s="485"/>
      <c r="G925" s="486"/>
      <c r="H925" s="241"/>
      <c r="I925" s="242"/>
      <c r="J925" s="243"/>
      <c r="K925" s="479"/>
      <c r="L925" s="480"/>
      <c r="M925" s="480"/>
      <c r="N925" s="481"/>
      <c r="O925" s="481"/>
      <c r="P925" s="481"/>
      <c r="Q925" s="481"/>
      <c r="R925" s="481"/>
      <c r="S925" s="481"/>
      <c r="T925" s="481"/>
      <c r="U925" s="481"/>
      <c r="V925" s="481"/>
      <c r="W925" s="481"/>
      <c r="X925" s="481"/>
      <c r="Y925" s="481"/>
      <c r="Z925" s="482"/>
    </row>
    <row r="926" ht="15.75" customHeight="1">
      <c r="A926" s="193"/>
      <c r="B926" s="244"/>
      <c r="C926" s="245"/>
      <c r="D926" s="505"/>
      <c r="E926" s="440"/>
      <c r="F926" s="441"/>
      <c r="G926" s="249"/>
      <c r="H926" s="250"/>
      <c r="I926" s="580"/>
      <c r="J926" s="252"/>
      <c r="K926" s="195"/>
      <c r="L926" s="192"/>
      <c r="M926" s="192"/>
      <c r="N926" s="27"/>
      <c r="O926" s="27"/>
      <c r="P926" s="27"/>
      <c r="Q926" s="27"/>
      <c r="R926" s="27"/>
      <c r="S926" s="27"/>
      <c r="T926" s="27"/>
      <c r="U926" s="27"/>
      <c r="V926" s="27"/>
      <c r="W926" s="27"/>
      <c r="X926" s="27"/>
      <c r="Y926" s="27"/>
      <c r="Z926" s="93"/>
    </row>
    <row r="927" ht="21" customHeight="1">
      <c r="A927" s="206"/>
      <c r="B927" t="s" s="15">
        <v>164</v>
      </c>
      <c r="C927" s="425"/>
      <c r="D927" s="442"/>
      <c r="E927" s="443"/>
      <c r="F927" s="444"/>
      <c r="G927" s="429"/>
      <c r="H927" s="430"/>
      <c r="I927" s="425"/>
      <c r="J927" s="431"/>
      <c r="K927" s="207"/>
      <c r="L927" s="192"/>
      <c r="M927" s="192"/>
      <c r="N927" s="27"/>
      <c r="O927" s="27"/>
      <c r="P927" s="27"/>
      <c r="Q927" s="27"/>
      <c r="R927" s="27"/>
      <c r="S927" s="27"/>
      <c r="T927" s="27"/>
      <c r="U927" s="27"/>
      <c r="V927" s="27"/>
      <c r="W927" s="27"/>
      <c r="X927" s="27"/>
      <c r="Y927" s="27"/>
      <c r="Z927" s="93"/>
    </row>
    <row r="928" ht="18" customHeight="1">
      <c r="A928" s="184"/>
      <c r="B928" s="563"/>
      <c r="C928" s="564"/>
      <c r="D928" s="210">
        <v>1</v>
      </c>
      <c r="E928" s="261">
        <v>1</v>
      </c>
      <c r="F928" s="212"/>
      <c r="G928" s="213" cm="1">
        <f t="array" ref="G928">D928*E928*F928</f>
        <v>0</v>
      </c>
      <c r="H928" s="214" cm="1">
        <f t="array" ref="H928">$H$2</f>
        <v>0</v>
      </c>
      <c r="I928" s="215" cm="1">
        <f t="array" ref="I928">G928+G928*H928%</f>
        <v>0</v>
      </c>
      <c r="J928" s="216" cm="1">
        <f t="array" ref="J928">IF(OR($J$2="",$J$2=0),0,I928/$J$2)</f>
        <v>0</v>
      </c>
      <c r="K928" s="479"/>
      <c r="L928" s="480"/>
      <c r="M928" s="480"/>
      <c r="N928" s="481"/>
      <c r="O928" s="481"/>
      <c r="P928" s="481"/>
      <c r="Q928" s="481"/>
      <c r="R928" s="481"/>
      <c r="S928" s="481"/>
      <c r="T928" s="481"/>
      <c r="U928" s="481"/>
      <c r="V928" s="481"/>
      <c r="W928" s="481"/>
      <c r="X928" s="481"/>
      <c r="Y928" s="481"/>
      <c r="Z928" s="482"/>
    </row>
    <row r="929" ht="18" customHeight="1">
      <c r="A929" s="184"/>
      <c r="B929" s="279"/>
      <c r="C929" s="280"/>
      <c r="D929" s="220">
        <v>1</v>
      </c>
      <c r="E929" s="221">
        <v>1</v>
      </c>
      <c r="F929" s="222"/>
      <c r="G929" s="223" cm="1">
        <f t="array" ref="G929">D929*E929*F929</f>
        <v>0</v>
      </c>
      <c r="H929" s="224" cm="1">
        <f t="array" ref="H929">$H$2</f>
        <v>0</v>
      </c>
      <c r="I929" s="225" cm="1">
        <f t="array" ref="I929">G929+G929*H929%</f>
        <v>0</v>
      </c>
      <c r="J929" s="226" cm="1">
        <f t="array" ref="J929">IF(OR($J$2="",$J$2=0),0,I929/$J$2)</f>
        <v>0</v>
      </c>
      <c r="K929" s="479"/>
      <c r="L929" s="480"/>
      <c r="M929" s="480"/>
      <c r="N929" s="481"/>
      <c r="O929" s="481"/>
      <c r="P929" s="481"/>
      <c r="Q929" s="481"/>
      <c r="R929" s="481"/>
      <c r="S929" s="481"/>
      <c r="T929" s="481"/>
      <c r="U929" s="481"/>
      <c r="V929" s="481"/>
      <c r="W929" s="481"/>
      <c r="X929" s="481"/>
      <c r="Y929" s="481"/>
      <c r="Z929" s="482"/>
    </row>
    <row r="930" ht="18" customHeight="1">
      <c r="A930" s="184"/>
      <c r="B930" s="279"/>
      <c r="C930" s="280"/>
      <c r="D930" s="220">
        <v>1</v>
      </c>
      <c r="E930" s="221">
        <v>1</v>
      </c>
      <c r="F930" s="222"/>
      <c r="G930" s="223" cm="1">
        <f t="array" ref="G930">D930*E930*F930</f>
        <v>0</v>
      </c>
      <c r="H930" s="224" cm="1">
        <f t="array" ref="H930">$H$2</f>
        <v>0</v>
      </c>
      <c r="I930" s="225" cm="1">
        <f t="array" ref="I930">G930+G930*H930%</f>
        <v>0</v>
      </c>
      <c r="J930" s="226" cm="1">
        <f t="array" ref="J930">IF(OR($J$2="",$J$2=0),0,I930/$J$2)</f>
        <v>0</v>
      </c>
      <c r="K930" s="479"/>
      <c r="L930" s="480"/>
      <c r="M930" s="480"/>
      <c r="N930" s="481"/>
      <c r="O930" s="481"/>
      <c r="P930" s="481"/>
      <c r="Q930" s="481"/>
      <c r="R930" s="481"/>
      <c r="S930" s="481"/>
      <c r="T930" s="481"/>
      <c r="U930" s="481"/>
      <c r="V930" s="481"/>
      <c r="W930" s="481"/>
      <c r="X930" s="481"/>
      <c r="Y930" s="481"/>
      <c r="Z930" s="482"/>
    </row>
    <row r="931" ht="18" customHeight="1">
      <c r="A931" s="184"/>
      <c r="B931" s="279"/>
      <c r="C931" s="280"/>
      <c r="D931" s="220">
        <v>1</v>
      </c>
      <c r="E931" s="221">
        <v>1</v>
      </c>
      <c r="F931" s="222"/>
      <c r="G931" s="223" cm="1">
        <f t="array" ref="G931">D931*E931*F931</f>
        <v>0</v>
      </c>
      <c r="H931" s="224" cm="1">
        <f t="array" ref="H931">$H$2</f>
        <v>0</v>
      </c>
      <c r="I931" s="225" cm="1">
        <f t="array" ref="I931">G931+G931*H931%</f>
        <v>0</v>
      </c>
      <c r="J931" s="226" cm="1">
        <f t="array" ref="J931">IF(OR($J$2="",$J$2=0),0,I931/$J$2)</f>
        <v>0</v>
      </c>
      <c r="K931" s="479"/>
      <c r="L931" s="480"/>
      <c r="M931" s="480"/>
      <c r="N931" s="481"/>
      <c r="O931" s="481"/>
      <c r="P931" s="481"/>
      <c r="Q931" s="481"/>
      <c r="R931" s="481"/>
      <c r="S931" s="481"/>
      <c r="T931" s="481"/>
      <c r="U931" s="481"/>
      <c r="V931" s="481"/>
      <c r="W931" s="481"/>
      <c r="X931" s="481"/>
      <c r="Y931" s="481"/>
      <c r="Z931" s="482"/>
    </row>
    <row r="932" ht="18" customHeight="1">
      <c r="A932" s="184"/>
      <c r="B932" s="279"/>
      <c r="C932" s="280"/>
      <c r="D932" s="220">
        <v>1</v>
      </c>
      <c r="E932" s="221">
        <v>1</v>
      </c>
      <c r="F932" s="222"/>
      <c r="G932" s="223" cm="1">
        <f t="array" ref="G932">D932*E932*F932</f>
        <v>0</v>
      </c>
      <c r="H932" s="224" cm="1">
        <f t="array" ref="H932">$H$2</f>
        <v>0</v>
      </c>
      <c r="I932" s="225" cm="1">
        <f t="array" ref="I932">G932+G932*H932%</f>
        <v>0</v>
      </c>
      <c r="J932" s="226" cm="1">
        <f t="array" ref="J932">IF(OR($J$2="",$J$2=0),0,I932/$J$2)</f>
        <v>0</v>
      </c>
      <c r="K932" s="479"/>
      <c r="L932" s="480"/>
      <c r="M932" s="480"/>
      <c r="N932" s="481"/>
      <c r="O932" s="481"/>
      <c r="P932" s="481"/>
      <c r="Q932" s="481"/>
      <c r="R932" s="481"/>
      <c r="S932" s="481"/>
      <c r="T932" s="481"/>
      <c r="U932" s="481"/>
      <c r="V932" s="481"/>
      <c r="W932" s="481"/>
      <c r="X932" s="481"/>
      <c r="Y932" s="481"/>
      <c r="Z932" s="482"/>
    </row>
    <row r="933" ht="18" customHeight="1">
      <c r="A933" s="184"/>
      <c r="B933" s="279"/>
      <c r="C933" s="280"/>
      <c r="D933" s="220">
        <v>1</v>
      </c>
      <c r="E933" s="221">
        <v>1</v>
      </c>
      <c r="F933" s="222"/>
      <c r="G933" s="223" cm="1">
        <f t="array" ref="G933">D933*E933*F933</f>
        <v>0</v>
      </c>
      <c r="H933" s="224" cm="1">
        <f t="array" ref="H933">$H$2</f>
        <v>0</v>
      </c>
      <c r="I933" s="225" cm="1">
        <f t="array" ref="I933">G933+G933*H933%</f>
        <v>0</v>
      </c>
      <c r="J933" s="226" cm="1">
        <f t="array" ref="J933">IF(OR($J$2="",$J$2=0),0,I933/$J$2)</f>
        <v>0</v>
      </c>
      <c r="K933" s="479"/>
      <c r="L933" s="480"/>
      <c r="M933" s="480"/>
      <c r="N933" s="481"/>
      <c r="O933" s="481"/>
      <c r="P933" s="481"/>
      <c r="Q933" s="481"/>
      <c r="R933" s="481"/>
      <c r="S933" s="481"/>
      <c r="T933" s="481"/>
      <c r="U933" s="481"/>
      <c r="V933" s="481"/>
      <c r="W933" s="481"/>
      <c r="X933" s="481"/>
      <c r="Y933" s="481"/>
      <c r="Z933" s="482"/>
    </row>
    <row r="934" ht="18" customHeight="1">
      <c r="A934" s="184"/>
      <c r="B934" s="279"/>
      <c r="C934" s="280"/>
      <c r="D934" s="220">
        <v>1</v>
      </c>
      <c r="E934" s="221">
        <v>1</v>
      </c>
      <c r="F934" s="222"/>
      <c r="G934" s="223" cm="1">
        <f t="array" ref="G934">D934*E934*F934</f>
        <v>0</v>
      </c>
      <c r="H934" s="224" cm="1">
        <f t="array" ref="H934">$H$2</f>
        <v>0</v>
      </c>
      <c r="I934" s="225" cm="1">
        <f t="array" ref="I934">G934+G934*H934%</f>
        <v>0</v>
      </c>
      <c r="J934" s="226" cm="1">
        <f t="array" ref="J934">IF(OR($J$2="",$J$2=0),0,I934/$J$2)</f>
        <v>0</v>
      </c>
      <c r="K934" s="479"/>
      <c r="L934" s="480"/>
      <c r="M934" s="480"/>
      <c r="N934" s="481"/>
      <c r="O934" s="481"/>
      <c r="P934" s="481"/>
      <c r="Q934" s="481"/>
      <c r="R934" s="481"/>
      <c r="S934" s="481"/>
      <c r="T934" s="481"/>
      <c r="U934" s="481"/>
      <c r="V934" s="481"/>
      <c r="W934" s="481"/>
      <c r="X934" s="481"/>
      <c r="Y934" s="481"/>
      <c r="Z934" s="482"/>
    </row>
    <row r="935" ht="18" customHeight="1">
      <c r="A935" s="184"/>
      <c r="B935" s="281"/>
      <c r="C935" s="282"/>
      <c r="D935" s="229">
        <v>1</v>
      </c>
      <c r="E935" s="230">
        <v>1</v>
      </c>
      <c r="F935" s="231"/>
      <c r="G935" s="232" cm="1">
        <f t="array" ref="G935">D935*E935*F935</f>
        <v>0</v>
      </c>
      <c r="H935" s="233" cm="1">
        <f t="array" ref="H935">$H$2</f>
        <v>0</v>
      </c>
      <c r="I935" s="234" cm="1">
        <f t="array" ref="I935">G935+G935*H935%</f>
        <v>0</v>
      </c>
      <c r="J935" s="235" cm="1">
        <f t="array" ref="J935">IF(OR($J$2="",$J$2=0),0,I935/$J$2)</f>
        <v>0</v>
      </c>
      <c r="K935" s="479"/>
      <c r="L935" s="480"/>
      <c r="M935" s="480"/>
      <c r="N935" s="481"/>
      <c r="O935" s="481"/>
      <c r="P935" s="481"/>
      <c r="Q935" s="481"/>
      <c r="R935" s="481"/>
      <c r="S935" s="481"/>
      <c r="T935" s="481"/>
      <c r="U935" s="481"/>
      <c r="V935" s="481"/>
      <c r="W935" s="481"/>
      <c r="X935" s="481"/>
      <c r="Y935" s="481"/>
      <c r="Z935" s="482"/>
    </row>
    <row r="936" ht="8" customHeight="1">
      <c r="A936" s="184"/>
      <c r="B936" s="483"/>
      <c r="C936" s="484"/>
      <c r="D936" s="238"/>
      <c r="E936" s="238"/>
      <c r="F936" s="488"/>
      <c r="G936" s="486"/>
      <c r="H936" s="241"/>
      <c r="I936" s="242"/>
      <c r="J936" s="243"/>
      <c r="K936" s="479"/>
      <c r="L936" s="480"/>
      <c r="M936" s="480"/>
      <c r="N936" s="481"/>
      <c r="O936" s="481"/>
      <c r="P936" s="481"/>
      <c r="Q936" s="481"/>
      <c r="R936" s="481"/>
      <c r="S936" s="481"/>
      <c r="T936" s="481"/>
      <c r="U936" s="481"/>
      <c r="V936" s="481"/>
      <c r="W936" s="481"/>
      <c r="X936" s="481"/>
      <c r="Y936" s="481"/>
      <c r="Z936" s="482"/>
    </row>
    <row r="937" ht="15.75" customHeight="1">
      <c r="A937" s="193"/>
      <c r="B937" s="294"/>
      <c r="C937" s="294"/>
      <c r="D937" s="400"/>
      <c r="E937" s="401"/>
      <c r="F937" s="402"/>
      <c r="G937" s="249"/>
      <c r="H937" s="250"/>
      <c r="I937" s="251"/>
      <c r="J937" s="252"/>
      <c r="K937" s="195"/>
      <c r="L937" s="192"/>
      <c r="M937" s="192"/>
      <c r="N937" s="27"/>
      <c r="O937" s="27"/>
      <c r="P937" s="27"/>
      <c r="Q937" s="27"/>
      <c r="R937" s="27"/>
      <c r="S937" s="27"/>
      <c r="T937" s="27"/>
      <c r="U937" s="27"/>
      <c r="V937" s="27"/>
      <c r="W937" s="27"/>
      <c r="X937" s="27"/>
      <c r="Y937" s="27"/>
      <c r="Z937" s="93"/>
    </row>
    <row r="938" ht="27.75" customHeight="1">
      <c r="A938" s="193"/>
      <c r="B938" s="295"/>
      <c r="C938" s="408"/>
      <c r="D938" t="s" s="409">
        <v>175</v>
      </c>
      <c r="E938" s="16"/>
      <c r="F938" s="17"/>
      <c r="G938" s="445" cm="1">
        <f t="array" ref="G938">SUM(G908:G935)</f>
        <v>0</v>
      </c>
      <c r="H938" s="299" cm="1">
        <f t="array" ref="H938">AVERAGE(H908:H935)</f>
        <v>0</v>
      </c>
      <c r="I938" s="300" cm="1">
        <f t="array" ref="I938">SUM(I908:I935)</f>
        <v>0</v>
      </c>
      <c r="J938" s="301" cm="1">
        <f t="array" ref="J938">IF(OR($J$2="",$J$2=0),0,I938/$J$2)</f>
        <v>0</v>
      </c>
      <c r="K938" s="205"/>
      <c r="L938" s="192"/>
      <c r="M938" s="192"/>
      <c r="N938" s="27"/>
      <c r="O938" s="27"/>
      <c r="P938" s="27"/>
      <c r="Q938" s="27"/>
      <c r="R938" s="27"/>
      <c r="S938" s="27"/>
      <c r="T938" s="27"/>
      <c r="U938" s="27"/>
      <c r="V938" s="27"/>
      <c r="W938" s="27"/>
      <c r="X938" s="27"/>
      <c r="Y938" s="27"/>
      <c r="Z938" s="93"/>
    </row>
    <row r="939" ht="15.75" customHeight="1">
      <c r="A939" s="193"/>
      <c r="B939" s="295"/>
      <c r="C939" s="407"/>
      <c r="D939" s="303"/>
      <c r="E939" s="303"/>
      <c r="F939" s="509"/>
      <c r="G939" s="510"/>
      <c r="H939" s="307"/>
      <c r="I939" s="511"/>
      <c r="J939" s="309"/>
      <c r="K939" s="195"/>
      <c r="L939" s="192"/>
      <c r="M939" s="192"/>
      <c r="N939" s="27"/>
      <c r="O939" s="27"/>
      <c r="P939" s="27"/>
      <c r="Q939" s="27"/>
      <c r="R939" s="27"/>
      <c r="S939" s="27"/>
      <c r="T939" s="27"/>
      <c r="U939" s="27"/>
      <c r="V939" s="27"/>
      <c r="W939" s="27"/>
      <c r="X939" s="27"/>
      <c r="Y939" s="27"/>
      <c r="Z939" s="93"/>
    </row>
    <row r="940" ht="15.75" customHeight="1">
      <c r="A940" s="196"/>
      <c r="B940" t="s" s="310">
        <v>1050</v>
      </c>
      <c r="C940" s="311"/>
      <c r="D940" s="312"/>
      <c r="E940" s="313"/>
      <c r="F940" s="314"/>
      <c r="G940" s="315"/>
      <c r="H940" s="316"/>
      <c r="I940" s="316"/>
      <c r="J940" s="316"/>
      <c r="K940" s="198"/>
      <c r="L940" s="192"/>
      <c r="M940" s="192"/>
      <c r="N940" s="27"/>
      <c r="O940" s="27"/>
      <c r="P940" s="27"/>
      <c r="Q940" s="27"/>
      <c r="R940" s="27"/>
      <c r="S940" s="27"/>
      <c r="T940" s="27"/>
      <c r="U940" s="27"/>
      <c r="V940" s="27"/>
      <c r="W940" s="27"/>
      <c r="X940" s="27"/>
      <c r="Y940" s="27"/>
      <c r="Z940" s="93"/>
    </row>
    <row r="941" ht="15.75" customHeight="1">
      <c r="A941" s="199"/>
      <c r="B941" s="317"/>
      <c r="C941" s="317"/>
      <c r="D941" s="318"/>
      <c r="E941" s="319"/>
      <c r="F941" s="320"/>
      <c r="G941" s="321"/>
      <c r="H941" s="322"/>
      <c r="I941" s="323"/>
      <c r="J941" s="324"/>
      <c r="K941" s="195"/>
      <c r="L941" s="192"/>
      <c r="M941" s="192"/>
      <c r="N941" s="27"/>
      <c r="O941" s="27"/>
      <c r="P941" s="27"/>
      <c r="Q941" s="27"/>
      <c r="R941" s="27"/>
      <c r="S941" s="27"/>
      <c r="T941" s="27"/>
      <c r="U941" s="27"/>
      <c r="V941" s="27"/>
      <c r="W941" s="27"/>
      <c r="X941" s="27"/>
      <c r="Y941" s="27"/>
      <c r="Z941" s="93"/>
    </row>
    <row r="942" ht="15.75" customHeight="1">
      <c r="A942" s="184"/>
      <c r="B942" t="s" s="201">
        <v>118</v>
      </c>
      <c r="C942" t="s" s="202">
        <v>119</v>
      </c>
      <c r="D942" t="s" s="202">
        <v>120</v>
      </c>
      <c r="E942" t="s" s="202">
        <v>121</v>
      </c>
      <c r="F942" t="s" s="202">
        <v>122</v>
      </c>
      <c r="G942" t="s" s="202">
        <v>123</v>
      </c>
      <c r="H942" t="s" s="202">
        <v>124</v>
      </c>
      <c r="I942" t="s" s="202">
        <v>123</v>
      </c>
      <c r="J942" t="s" s="204">
        <v>123</v>
      </c>
      <c r="K942" s="205"/>
      <c r="L942" s="192"/>
      <c r="M942" s="192"/>
      <c r="N942" s="27"/>
      <c r="O942" s="27"/>
      <c r="P942" s="27"/>
      <c r="Q942" s="27"/>
      <c r="R942" s="27"/>
      <c r="S942" s="27"/>
      <c r="T942" s="27"/>
      <c r="U942" s="27"/>
      <c r="V942" s="27"/>
      <c r="W942" s="27"/>
      <c r="X942" s="27"/>
      <c r="Y942" s="27"/>
      <c r="Z942" s="93"/>
    </row>
    <row r="943" ht="15.75" customHeight="1">
      <c r="A943" s="199"/>
      <c r="B943" s="330"/>
      <c r="C943" s="330"/>
      <c r="D943" s="331"/>
      <c r="E943" s="332"/>
      <c r="F943" s="333"/>
      <c r="G943" s="334"/>
      <c r="H943" s="335"/>
      <c r="I943" s="336"/>
      <c r="J943" s="337"/>
      <c r="K943" s="195"/>
      <c r="L943" s="192"/>
      <c r="M943" s="192"/>
      <c r="N943" s="27"/>
      <c r="O943" s="27"/>
      <c r="P943" s="27"/>
      <c r="Q943" s="27"/>
      <c r="R943" s="27"/>
      <c r="S943" s="27"/>
      <c r="T943" s="27"/>
      <c r="U943" s="27"/>
      <c r="V943" s="27"/>
      <c r="W943" s="27"/>
      <c r="X943" s="27"/>
      <c r="Y943" s="27"/>
      <c r="Z943" s="93"/>
    </row>
    <row r="944" ht="21" customHeight="1">
      <c r="A944" s="206"/>
      <c r="B944" t="s" s="15">
        <v>1051</v>
      </c>
      <c r="C944" s="425"/>
      <c r="D944" s="426"/>
      <c r="E944" s="427"/>
      <c r="F944" s="428"/>
      <c r="G944" s="429"/>
      <c r="H944" s="430"/>
      <c r="I944" s="425"/>
      <c r="J944" s="431"/>
      <c r="K944" s="207"/>
      <c r="L944" s="192"/>
      <c r="M944" s="192"/>
      <c r="N944" s="27"/>
      <c r="O944" s="27"/>
      <c r="P944" s="27"/>
      <c r="Q944" s="27"/>
      <c r="R944" s="27"/>
      <c r="S944" s="27"/>
      <c r="T944" s="27"/>
      <c r="U944" s="27"/>
      <c r="V944" s="27"/>
      <c r="W944" s="27"/>
      <c r="X944" s="27"/>
      <c r="Y944" s="27"/>
      <c r="Z944" s="93"/>
    </row>
    <row r="945" ht="18" customHeight="1">
      <c r="A945" s="184"/>
      <c r="B945" t="s" s="532">
        <v>1052</v>
      </c>
      <c r="C945" t="s" s="533">
        <v>1053</v>
      </c>
      <c r="D945" s="534">
        <v>1</v>
      </c>
      <c r="E945" s="535">
        <v>1</v>
      </c>
      <c r="F945" s="536"/>
      <c r="G945" s="537" cm="1">
        <f t="array" ref="G945">D945*E945*F945</f>
        <v>0</v>
      </c>
      <c r="H945" s="538" cm="1">
        <f t="array" ref="H945">$H$2</f>
        <v>0</v>
      </c>
      <c r="I945" s="539" cm="1">
        <f t="array" ref="I945">G945+G945*H945%</f>
        <v>0</v>
      </c>
      <c r="J945" s="540" cm="1">
        <f t="array" ref="J945">IF(OR($J$2="",$J$2=0),0,I945/$J$2)</f>
        <v>0</v>
      </c>
      <c r="K945" s="479"/>
      <c r="L945" s="480"/>
      <c r="M945" s="480"/>
      <c r="N945" s="481"/>
      <c r="O945" s="481"/>
      <c r="P945" s="481"/>
      <c r="Q945" s="481"/>
      <c r="R945" s="481"/>
      <c r="S945" s="481"/>
      <c r="T945" s="481"/>
      <c r="U945" s="481"/>
      <c r="V945" s="481"/>
      <c r="W945" s="481"/>
      <c r="X945" s="481"/>
      <c r="Y945" s="481"/>
      <c r="Z945" s="482"/>
    </row>
    <row r="946" ht="8" customHeight="1">
      <c r="A946" s="184"/>
      <c r="B946" s="483"/>
      <c r="C946" s="484"/>
      <c r="D946" s="437"/>
      <c r="E946" s="437"/>
      <c r="F946" s="485"/>
      <c r="G946" s="486"/>
      <c r="H946" s="241"/>
      <c r="I946" s="242"/>
      <c r="J946" s="243"/>
      <c r="K946" s="479"/>
      <c r="L946" s="480"/>
      <c r="M946" s="480"/>
      <c r="N946" s="481"/>
      <c r="O946" s="481"/>
      <c r="P946" s="481"/>
      <c r="Q946" s="481"/>
      <c r="R946" s="481"/>
      <c r="S946" s="481"/>
      <c r="T946" s="481"/>
      <c r="U946" s="481"/>
      <c r="V946" s="481"/>
      <c r="W946" s="481"/>
      <c r="X946" s="481"/>
      <c r="Y946" s="481"/>
      <c r="Z946" s="482"/>
    </row>
    <row r="947" ht="15.75" customHeight="1">
      <c r="A947" s="193"/>
      <c r="B947" s="244"/>
      <c r="C947" s="245"/>
      <c r="D947" s="505"/>
      <c r="E947" s="440"/>
      <c r="F947" s="441"/>
      <c r="G947" s="249"/>
      <c r="H947" s="250"/>
      <c r="I947" s="580"/>
      <c r="J947" s="252"/>
      <c r="K947" s="195"/>
      <c r="L947" s="192"/>
      <c r="M947" s="192"/>
      <c r="N947" s="27"/>
      <c r="O947" s="27"/>
      <c r="P947" s="27"/>
      <c r="Q947" s="27"/>
      <c r="R947" s="27"/>
      <c r="S947" s="27"/>
      <c r="T947" s="27"/>
      <c r="U947" s="27"/>
      <c r="V947" s="27"/>
      <c r="W947" s="27"/>
      <c r="X947" s="27"/>
      <c r="Y947" s="27"/>
      <c r="Z947" s="93"/>
    </row>
    <row r="948" ht="21" customHeight="1">
      <c r="A948" s="206"/>
      <c r="B948" t="s" s="15">
        <v>164</v>
      </c>
      <c r="C948" s="425"/>
      <c r="D948" s="442"/>
      <c r="E948" s="443"/>
      <c r="F948" s="444"/>
      <c r="G948" s="429"/>
      <c r="H948" s="430"/>
      <c r="I948" s="425"/>
      <c r="J948" s="431"/>
      <c r="K948" s="207"/>
      <c r="L948" s="192"/>
      <c r="M948" s="192"/>
      <c r="N948" s="27"/>
      <c r="O948" s="27"/>
      <c r="P948" s="27"/>
      <c r="Q948" s="27"/>
      <c r="R948" s="27"/>
      <c r="S948" s="27"/>
      <c r="T948" s="27"/>
      <c r="U948" s="27"/>
      <c r="V948" s="27"/>
      <c r="W948" s="27"/>
      <c r="X948" s="27"/>
      <c r="Y948" s="27"/>
      <c r="Z948" s="93"/>
    </row>
    <row r="949" ht="18" customHeight="1">
      <c r="A949" s="184"/>
      <c r="B949" s="563"/>
      <c r="C949" s="584"/>
      <c r="D949" s="210">
        <v>1</v>
      </c>
      <c r="E949" s="261">
        <v>1</v>
      </c>
      <c r="F949" s="212"/>
      <c r="G949" s="213" cm="1">
        <f t="array" ref="G949">D949*E949*F949</f>
        <v>0</v>
      </c>
      <c r="H949" s="214" cm="1">
        <f t="array" ref="H949">$H$2</f>
        <v>0</v>
      </c>
      <c r="I949" s="215" cm="1">
        <f t="array" ref="I949">G949+G949*H949%</f>
        <v>0</v>
      </c>
      <c r="J949" s="216" cm="1">
        <f t="array" ref="J949">IF(OR($J$2="",$J$2=0),0,I949/$J$2)</f>
        <v>0</v>
      </c>
      <c r="K949" s="479"/>
      <c r="L949" s="480"/>
      <c r="M949" s="480"/>
      <c r="N949" s="481"/>
      <c r="O949" s="481"/>
      <c r="P949" s="481"/>
      <c r="Q949" s="481"/>
      <c r="R949" s="481"/>
      <c r="S949" s="481"/>
      <c r="T949" s="481"/>
      <c r="U949" s="481"/>
      <c r="V949" s="481"/>
      <c r="W949" s="481"/>
      <c r="X949" s="481"/>
      <c r="Y949" s="481"/>
      <c r="Z949" s="482"/>
    </row>
    <row r="950" ht="18" customHeight="1">
      <c r="A950" s="184"/>
      <c r="B950" s="403"/>
      <c r="C950" s="404"/>
      <c r="D950" s="220">
        <v>1</v>
      </c>
      <c r="E950" s="221">
        <v>1</v>
      </c>
      <c r="F950" s="222"/>
      <c r="G950" s="223" cm="1">
        <f t="array" ref="G950">D950*E950*F950</f>
        <v>0</v>
      </c>
      <c r="H950" s="224" cm="1">
        <f t="array" ref="H950">$H$2</f>
        <v>0</v>
      </c>
      <c r="I950" s="225" cm="1">
        <f t="array" ref="I950">G950+G950*H950%</f>
        <v>0</v>
      </c>
      <c r="J950" s="226" cm="1">
        <f t="array" ref="J950">IF(OR($J$2="",$J$2=0),0,I950/$J$2)</f>
        <v>0</v>
      </c>
      <c r="K950" s="479"/>
      <c r="L950" s="480"/>
      <c r="M950" s="480"/>
      <c r="N950" s="481"/>
      <c r="O950" s="481"/>
      <c r="P950" s="481"/>
      <c r="Q950" s="481"/>
      <c r="R950" s="481"/>
      <c r="S950" s="481"/>
      <c r="T950" s="481"/>
      <c r="U950" s="481"/>
      <c r="V950" s="481"/>
      <c r="W950" s="481"/>
      <c r="X950" s="481"/>
      <c r="Y950" s="481"/>
      <c r="Z950" s="482"/>
    </row>
    <row r="951" ht="18" customHeight="1">
      <c r="A951" s="184"/>
      <c r="B951" s="403"/>
      <c r="C951" s="404"/>
      <c r="D951" s="220">
        <v>1</v>
      </c>
      <c r="E951" s="221">
        <v>1</v>
      </c>
      <c r="F951" s="222"/>
      <c r="G951" s="223" cm="1">
        <f t="array" ref="G951">D951*E951*F951</f>
        <v>0</v>
      </c>
      <c r="H951" s="224" cm="1">
        <f t="array" ref="H951">$H$2</f>
        <v>0</v>
      </c>
      <c r="I951" s="225" cm="1">
        <f t="array" ref="I951">G951+G951*H951%</f>
        <v>0</v>
      </c>
      <c r="J951" s="226" cm="1">
        <f t="array" ref="J951">IF(OR($J$2="",$J$2=0),0,I951/$J$2)</f>
        <v>0</v>
      </c>
      <c r="K951" s="479"/>
      <c r="L951" s="480"/>
      <c r="M951" s="480"/>
      <c r="N951" s="481"/>
      <c r="O951" s="481"/>
      <c r="P951" s="481"/>
      <c r="Q951" s="481"/>
      <c r="R951" s="481"/>
      <c r="S951" s="481"/>
      <c r="T951" s="481"/>
      <c r="U951" s="481"/>
      <c r="V951" s="481"/>
      <c r="W951" s="481"/>
      <c r="X951" s="481"/>
      <c r="Y951" s="481"/>
      <c r="Z951" s="482"/>
    </row>
    <row r="952" ht="18" customHeight="1">
      <c r="A952" s="184"/>
      <c r="B952" s="403"/>
      <c r="C952" s="404"/>
      <c r="D952" s="220">
        <v>1</v>
      </c>
      <c r="E952" s="221">
        <v>1</v>
      </c>
      <c r="F952" s="222"/>
      <c r="G952" s="223" cm="1">
        <f t="array" ref="G952">D952*E952*F952</f>
        <v>0</v>
      </c>
      <c r="H952" s="224" cm="1">
        <f t="array" ref="H952">$H$2</f>
        <v>0</v>
      </c>
      <c r="I952" s="225" cm="1">
        <f t="array" ref="I952">G952+G952*H952%</f>
        <v>0</v>
      </c>
      <c r="J952" s="226" cm="1">
        <f t="array" ref="J952">IF(OR($J$2="",$J$2=0),0,I952/$J$2)</f>
        <v>0</v>
      </c>
      <c r="K952" s="479"/>
      <c r="L952" s="480"/>
      <c r="M952" s="480"/>
      <c r="N952" s="481"/>
      <c r="O952" s="481"/>
      <c r="P952" s="481"/>
      <c r="Q952" s="481"/>
      <c r="R952" s="481"/>
      <c r="S952" s="481"/>
      <c r="T952" s="481"/>
      <c r="U952" s="481"/>
      <c r="V952" s="481"/>
      <c r="W952" s="481"/>
      <c r="X952" s="481"/>
      <c r="Y952" s="481"/>
      <c r="Z952" s="482"/>
    </row>
    <row r="953" ht="18" customHeight="1">
      <c r="A953" s="184"/>
      <c r="B953" s="403"/>
      <c r="C953" s="404"/>
      <c r="D953" s="220">
        <v>1</v>
      </c>
      <c r="E953" s="221">
        <v>1</v>
      </c>
      <c r="F953" s="222"/>
      <c r="G953" s="223" cm="1">
        <f t="array" ref="G953">D953*E953*F953</f>
        <v>0</v>
      </c>
      <c r="H953" s="224" cm="1">
        <f t="array" ref="H953">$H$2</f>
        <v>0</v>
      </c>
      <c r="I953" s="225" cm="1">
        <f t="array" ref="I953">G953+G953*H953%</f>
        <v>0</v>
      </c>
      <c r="J953" s="226" cm="1">
        <f t="array" ref="J953">IF(OR($J$2="",$J$2=0),0,I953/$J$2)</f>
        <v>0</v>
      </c>
      <c r="K953" s="479"/>
      <c r="L953" s="480"/>
      <c r="M953" s="480"/>
      <c r="N953" s="481"/>
      <c r="O953" s="481"/>
      <c r="P953" s="481"/>
      <c r="Q953" s="481"/>
      <c r="R953" s="481"/>
      <c r="S953" s="481"/>
      <c r="T953" s="481"/>
      <c r="U953" s="481"/>
      <c r="V953" s="481"/>
      <c r="W953" s="481"/>
      <c r="X953" s="481"/>
      <c r="Y953" s="481"/>
      <c r="Z953" s="482"/>
    </row>
    <row r="954" ht="18" customHeight="1">
      <c r="A954" s="184"/>
      <c r="B954" s="403"/>
      <c r="C954" s="404"/>
      <c r="D954" s="220">
        <v>1</v>
      </c>
      <c r="E954" s="221">
        <v>1</v>
      </c>
      <c r="F954" s="222"/>
      <c r="G954" s="223" cm="1">
        <f t="array" ref="G954">D954*E954*F954</f>
        <v>0</v>
      </c>
      <c r="H954" s="224" cm="1">
        <f t="array" ref="H954">$H$2</f>
        <v>0</v>
      </c>
      <c r="I954" s="225" cm="1">
        <f t="array" ref="I954">G954+G954*H954%</f>
        <v>0</v>
      </c>
      <c r="J954" s="226" cm="1">
        <f t="array" ref="J954">IF(OR($J$2="",$J$2=0),0,I954/$J$2)</f>
        <v>0</v>
      </c>
      <c r="K954" s="479"/>
      <c r="L954" s="480"/>
      <c r="M954" s="480"/>
      <c r="N954" s="481"/>
      <c r="O954" s="481"/>
      <c r="P954" s="481"/>
      <c r="Q954" s="481"/>
      <c r="R954" s="481"/>
      <c r="S954" s="481"/>
      <c r="T954" s="481"/>
      <c r="U954" s="481"/>
      <c r="V954" s="481"/>
      <c r="W954" s="481"/>
      <c r="X954" s="481"/>
      <c r="Y954" s="481"/>
      <c r="Z954" s="482"/>
    </row>
    <row r="955" ht="18" customHeight="1">
      <c r="A955" s="184"/>
      <c r="B955" s="585"/>
      <c r="C955" s="586"/>
      <c r="D955" s="229">
        <v>1</v>
      </c>
      <c r="E955" s="230">
        <v>1</v>
      </c>
      <c r="F955" s="231"/>
      <c r="G955" s="232" cm="1">
        <f t="array" ref="G955">D955*E955*F955</f>
        <v>0</v>
      </c>
      <c r="H955" s="233" cm="1">
        <f t="array" ref="H955">$H$2</f>
        <v>0</v>
      </c>
      <c r="I955" s="234" cm="1">
        <f t="array" ref="I955">G955+G955*H955%</f>
        <v>0</v>
      </c>
      <c r="J955" s="235" cm="1">
        <f t="array" ref="J955">IF(OR($J$2="",$J$2=0),0,I955/$J$2)</f>
        <v>0</v>
      </c>
      <c r="K955" s="479"/>
      <c r="L955" s="480"/>
      <c r="M955" s="480"/>
      <c r="N955" s="481"/>
      <c r="O955" s="481"/>
      <c r="P955" s="481"/>
      <c r="Q955" s="481"/>
      <c r="R955" s="481"/>
      <c r="S955" s="481"/>
      <c r="T955" s="481"/>
      <c r="U955" s="481"/>
      <c r="V955" s="481"/>
      <c r="W955" s="481"/>
      <c r="X955" s="481"/>
      <c r="Y955" s="481"/>
      <c r="Z955" s="482"/>
    </row>
    <row r="956" ht="8" customHeight="1">
      <c r="A956" s="184"/>
      <c r="B956" s="587"/>
      <c r="C956" s="588"/>
      <c r="D956" s="238"/>
      <c r="E956" s="238"/>
      <c r="F956" s="488"/>
      <c r="G956" s="486"/>
      <c r="H956" s="241"/>
      <c r="I956" s="242"/>
      <c r="J956" s="243"/>
      <c r="K956" s="479"/>
      <c r="L956" s="480"/>
      <c r="M956" s="480"/>
      <c r="N956" s="481"/>
      <c r="O956" s="481"/>
      <c r="P956" s="481"/>
      <c r="Q956" s="481"/>
      <c r="R956" s="481"/>
      <c r="S956" s="481"/>
      <c r="T956" s="481"/>
      <c r="U956" s="481"/>
      <c r="V956" s="481"/>
      <c r="W956" s="481"/>
      <c r="X956" s="481"/>
      <c r="Y956" s="481"/>
      <c r="Z956" s="482"/>
    </row>
    <row r="957" ht="15.75" customHeight="1">
      <c r="A957" s="193"/>
      <c r="B957" s="294"/>
      <c r="C957" s="294"/>
      <c r="D957" s="400"/>
      <c r="E957" s="401"/>
      <c r="F957" s="402"/>
      <c r="G957" s="249"/>
      <c r="H957" s="250"/>
      <c r="I957" s="251"/>
      <c r="J957" s="252"/>
      <c r="K957" s="195"/>
      <c r="L957" s="192"/>
      <c r="M957" s="192"/>
      <c r="N957" s="27"/>
      <c r="O957" s="27"/>
      <c r="P957" s="27"/>
      <c r="Q957" s="27"/>
      <c r="R957" s="27"/>
      <c r="S957" s="27"/>
      <c r="T957" s="27"/>
      <c r="U957" s="27"/>
      <c r="V957" s="27"/>
      <c r="W957" s="27"/>
      <c r="X957" s="27"/>
      <c r="Y957" s="27"/>
      <c r="Z957" s="93"/>
    </row>
    <row r="958" ht="27.75" customHeight="1">
      <c r="A958" s="193"/>
      <c r="B958" s="295"/>
      <c r="C958" s="408"/>
      <c r="D958" t="s" s="409">
        <v>175</v>
      </c>
      <c r="E958" s="16"/>
      <c r="F958" s="17"/>
      <c r="G958" s="445" cm="1">
        <f t="array" ref="G958">SUM(G945:G955)</f>
        <v>0</v>
      </c>
      <c r="H958" s="299" cm="1">
        <f t="array" ref="H958">AVERAGE(H945:H955)</f>
        <v>0</v>
      </c>
      <c r="I958" s="300" cm="1">
        <f t="array" ref="I958">SUM(I945:I955)</f>
        <v>0</v>
      </c>
      <c r="J958" s="301" cm="1">
        <f t="array" ref="J958">IF(OR($J$2="",$J$2=0),0,I958/$J$2)</f>
        <v>0</v>
      </c>
      <c r="K958" s="205"/>
      <c r="L958" s="192"/>
      <c r="M958" s="192"/>
      <c r="N958" s="27"/>
      <c r="O958" s="27"/>
      <c r="P958" s="27"/>
      <c r="Q958" s="27"/>
      <c r="R958" s="27"/>
      <c r="S958" s="27"/>
      <c r="T958" s="27"/>
      <c r="U958" s="27"/>
      <c r="V958" s="27"/>
      <c r="W958" s="27"/>
      <c r="X958" s="27"/>
      <c r="Y958" s="27"/>
      <c r="Z958" s="93"/>
    </row>
    <row r="959" ht="16.5" customHeight="1">
      <c r="A959" s="193"/>
      <c r="B959" s="295"/>
      <c r="C959" s="407"/>
      <c r="D959" s="303"/>
      <c r="E959" s="304"/>
      <c r="F959" s="589"/>
      <c r="G959" s="590"/>
      <c r="H959" s="307"/>
      <c r="I959" s="511"/>
      <c r="J959" s="591"/>
      <c r="K959" s="195"/>
      <c r="L959" s="192"/>
      <c r="M959" s="192"/>
      <c r="N959" s="27"/>
      <c r="O959" s="27"/>
      <c r="P959" s="27"/>
      <c r="Q959" s="27"/>
      <c r="R959" s="27"/>
      <c r="S959" s="27"/>
      <c r="T959" s="27"/>
      <c r="U959" s="27"/>
      <c r="V959" s="27"/>
      <c r="W959" s="27"/>
      <c r="X959" s="27"/>
      <c r="Y959" s="27"/>
      <c r="Z959" s="93"/>
    </row>
    <row r="960" ht="15.75" customHeight="1">
      <c r="A960" s="196"/>
      <c r="B960" t="s" s="310">
        <v>1054</v>
      </c>
      <c r="C960" s="311"/>
      <c r="D960" s="312"/>
      <c r="E960" s="313"/>
      <c r="F960" s="314"/>
      <c r="G960" s="315"/>
      <c r="H960" s="316"/>
      <c r="I960" s="316"/>
      <c r="J960" s="316"/>
      <c r="K960" s="198"/>
      <c r="L960" s="192"/>
      <c r="M960" s="192"/>
      <c r="N960" s="27"/>
      <c r="O960" s="27"/>
      <c r="P960" s="27"/>
      <c r="Q960" s="27"/>
      <c r="R960" s="27"/>
      <c r="S960" s="27"/>
      <c r="T960" s="27"/>
      <c r="U960" s="27"/>
      <c r="V960" s="27"/>
      <c r="W960" s="27"/>
      <c r="X960" s="27"/>
      <c r="Y960" s="27"/>
      <c r="Z960" s="93"/>
    </row>
    <row r="961" ht="15.75" customHeight="1">
      <c r="A961" s="199"/>
      <c r="B961" s="317"/>
      <c r="C961" s="317"/>
      <c r="D961" s="318"/>
      <c r="E961" s="319"/>
      <c r="F961" s="320"/>
      <c r="G961" s="321"/>
      <c r="H961" s="322"/>
      <c r="I961" s="323"/>
      <c r="J961" s="324"/>
      <c r="K961" s="195"/>
      <c r="L961" s="192"/>
      <c r="M961" s="192"/>
      <c r="N961" s="27"/>
      <c r="O961" s="27"/>
      <c r="P961" s="27"/>
      <c r="Q961" s="27"/>
      <c r="R961" s="27"/>
      <c r="S961" s="27"/>
      <c r="T961" s="27"/>
      <c r="U961" s="27"/>
      <c r="V961" s="27"/>
      <c r="W961" s="27"/>
      <c r="X961" s="27"/>
      <c r="Y961" s="27"/>
      <c r="Z961" s="93"/>
    </row>
    <row r="962" ht="15.75" customHeight="1">
      <c r="A962" s="184"/>
      <c r="B962" t="s" s="201">
        <v>118</v>
      </c>
      <c r="C962" t="s" s="202">
        <v>119</v>
      </c>
      <c r="D962" t="s" s="202">
        <v>120</v>
      </c>
      <c r="E962" t="s" s="202">
        <v>121</v>
      </c>
      <c r="F962" t="s" s="202">
        <v>122</v>
      </c>
      <c r="G962" t="s" s="202">
        <v>123</v>
      </c>
      <c r="H962" t="s" s="202">
        <v>124</v>
      </c>
      <c r="I962" t="s" s="202">
        <v>123</v>
      </c>
      <c r="J962" t="s" s="204">
        <v>123</v>
      </c>
      <c r="K962" s="205"/>
      <c r="L962" s="192"/>
      <c r="M962" s="192"/>
      <c r="N962" s="27"/>
      <c r="O962" s="27"/>
      <c r="P962" s="27"/>
      <c r="Q962" s="27"/>
      <c r="R962" s="27"/>
      <c r="S962" s="27"/>
      <c r="T962" s="27"/>
      <c r="U962" s="27"/>
      <c r="V962" s="27"/>
      <c r="W962" s="27"/>
      <c r="X962" s="27"/>
      <c r="Y962" s="27"/>
      <c r="Z962" s="93"/>
    </row>
    <row r="963" ht="15.75" customHeight="1">
      <c r="A963" s="199"/>
      <c r="B963" s="330"/>
      <c r="C963" s="330"/>
      <c r="D963" s="331"/>
      <c r="E963" s="332"/>
      <c r="F963" s="333"/>
      <c r="G963" s="334"/>
      <c r="H963" s="335"/>
      <c r="I963" s="336"/>
      <c r="J963" s="337"/>
      <c r="K963" s="195"/>
      <c r="L963" s="192"/>
      <c r="M963" s="192"/>
      <c r="N963" s="27"/>
      <c r="O963" s="27"/>
      <c r="P963" s="27"/>
      <c r="Q963" s="27"/>
      <c r="R963" s="27"/>
      <c r="S963" s="27"/>
      <c r="T963" s="27"/>
      <c r="U963" s="27"/>
      <c r="V963" s="27"/>
      <c r="W963" s="27"/>
      <c r="X963" s="27"/>
      <c r="Y963" s="27"/>
      <c r="Z963" s="93"/>
    </row>
    <row r="964" ht="21" customHeight="1">
      <c r="A964" s="592"/>
      <c r="B964" t="s" s="593">
        <v>27</v>
      </c>
      <c r="C964" s="594"/>
      <c r="D964" s="595"/>
      <c r="E964" s="427"/>
      <c r="F964" s="596"/>
      <c r="G964" s="597"/>
      <c r="H964" s="598"/>
      <c r="I964" s="594"/>
      <c r="J964" s="599"/>
      <c r="K964" s="600"/>
      <c r="L964" s="601"/>
      <c r="M964" s="601"/>
      <c r="N964" s="602"/>
      <c r="O964" s="602"/>
      <c r="P964" s="602"/>
      <c r="Q964" s="602"/>
      <c r="R964" s="602"/>
      <c r="S964" s="602"/>
      <c r="T964" s="602"/>
      <c r="U964" s="602"/>
      <c r="V964" s="602"/>
      <c r="W964" s="602"/>
      <c r="X964" s="602"/>
      <c r="Y964" s="602"/>
      <c r="Z964" s="603"/>
    </row>
    <row r="965" ht="18" customHeight="1">
      <c r="A965" s="184"/>
      <c r="B965" t="s" s="208">
        <v>1055</v>
      </c>
      <c r="C965" t="s" s="209">
        <v>1056</v>
      </c>
      <c r="D965" s="210">
        <v>1</v>
      </c>
      <c r="E965" s="261">
        <v>1</v>
      </c>
      <c r="F965" s="212"/>
      <c r="G965" s="213" cm="1">
        <f t="array" ref="G965">D965*E965*F965</f>
        <v>0</v>
      </c>
      <c r="H965" s="214" cm="1">
        <f t="array" ref="H965">$H$2</f>
        <v>0</v>
      </c>
      <c r="I965" s="215" cm="1">
        <f t="array" ref="I965">G965+G965*H965%</f>
        <v>0</v>
      </c>
      <c r="J965" s="216" cm="1">
        <f t="array" ref="J965">IF(OR($J$2="",$J$2=0),0,I965/$J$2)</f>
        <v>0</v>
      </c>
      <c r="K965" s="479"/>
      <c r="L965" s="480"/>
      <c r="M965" s="480"/>
      <c r="N965" s="481"/>
      <c r="O965" s="481"/>
      <c r="P965" s="481"/>
      <c r="Q965" s="481"/>
      <c r="R965" s="481"/>
      <c r="S965" s="481"/>
      <c r="T965" s="481"/>
      <c r="U965" s="481"/>
      <c r="V965" s="481"/>
      <c r="W965" s="481"/>
      <c r="X965" s="481"/>
      <c r="Y965" s="481"/>
      <c r="Z965" s="482"/>
    </row>
    <row r="966" ht="18" customHeight="1">
      <c r="A966" s="184"/>
      <c r="B966" t="s" s="218">
        <v>1057</v>
      </c>
      <c r="C966" t="s" s="219">
        <v>1058</v>
      </c>
      <c r="D966" s="220">
        <v>1</v>
      </c>
      <c r="E966" s="221">
        <v>1</v>
      </c>
      <c r="F966" s="222"/>
      <c r="G966" s="223" cm="1">
        <f t="array" ref="G966">D966*E966*F966</f>
        <v>0</v>
      </c>
      <c r="H966" s="224" cm="1">
        <f t="array" ref="H966">$H$2</f>
        <v>0</v>
      </c>
      <c r="I966" s="225" cm="1">
        <f t="array" ref="I966">G966+G966*H966%</f>
        <v>0</v>
      </c>
      <c r="J966" s="226" cm="1">
        <f t="array" ref="J966">IF(OR($J$2="",$J$2=0),0,I966/$J$2)</f>
        <v>0</v>
      </c>
      <c r="K966" s="479"/>
      <c r="L966" s="480"/>
      <c r="M966" s="480"/>
      <c r="N966" s="481"/>
      <c r="O966" s="481"/>
      <c r="P966" s="481"/>
      <c r="Q966" s="481"/>
      <c r="R966" s="481"/>
      <c r="S966" s="481"/>
      <c r="T966" s="481"/>
      <c r="U966" s="481"/>
      <c r="V966" s="481"/>
      <c r="W966" s="481"/>
      <c r="X966" s="481"/>
      <c r="Y966" s="481"/>
      <c r="Z966" s="482"/>
    </row>
    <row r="967" ht="18" customHeight="1">
      <c r="A967" s="184"/>
      <c r="B967" s="262"/>
      <c r="C967" s="263"/>
      <c r="D967" s="264"/>
      <c r="E967" s="264"/>
      <c r="F967" s="265"/>
      <c r="G967" s="266"/>
      <c r="H967" s="267"/>
      <c r="I967" s="225"/>
      <c r="J967" s="268"/>
      <c r="K967" s="529"/>
      <c r="L967" s="480"/>
      <c r="M967" s="480"/>
      <c r="N967" s="481"/>
      <c r="O967" s="481"/>
      <c r="P967" s="481"/>
      <c r="Q967" s="481"/>
      <c r="R967" s="481"/>
      <c r="S967" s="481"/>
      <c r="T967" s="481"/>
      <c r="U967" s="481"/>
      <c r="V967" s="481"/>
      <c r="W967" s="481"/>
      <c r="X967" s="481"/>
      <c r="Y967" s="481"/>
      <c r="Z967" s="482"/>
    </row>
    <row r="968" ht="18" customHeight="1">
      <c r="A968" s="184"/>
      <c r="B968" t="s" s="218">
        <v>1059</v>
      </c>
      <c r="C968" t="s" s="219">
        <v>1060</v>
      </c>
      <c r="D968" s="220">
        <v>1</v>
      </c>
      <c r="E968" s="221">
        <v>1</v>
      </c>
      <c r="F968" s="222"/>
      <c r="G968" s="223" cm="1">
        <f t="array" ref="G968">D968*E968*F968</f>
        <v>0</v>
      </c>
      <c r="H968" s="224" cm="1">
        <f t="array" ref="H968">$H$2</f>
        <v>0</v>
      </c>
      <c r="I968" s="225" cm="1">
        <f t="array" ref="I968">G968+G968*H968%</f>
        <v>0</v>
      </c>
      <c r="J968" s="226" cm="1">
        <f t="array" ref="J968">IF(OR($J$2="",$J$2=0),0,I968/$J$2)</f>
        <v>0</v>
      </c>
      <c r="K968" s="479"/>
      <c r="L968" s="480"/>
      <c r="M968" s="480"/>
      <c r="N968" s="481"/>
      <c r="O968" s="481"/>
      <c r="P968" s="481"/>
      <c r="Q968" s="481"/>
      <c r="R968" s="481"/>
      <c r="S968" s="481"/>
      <c r="T968" s="481"/>
      <c r="U968" s="481"/>
      <c r="V968" s="481"/>
      <c r="W968" s="481"/>
      <c r="X968" s="481"/>
      <c r="Y968" s="481"/>
      <c r="Z968" s="482"/>
    </row>
    <row r="969" ht="18" customHeight="1">
      <c r="A969" s="184"/>
      <c r="B969" t="s" s="218">
        <v>1061</v>
      </c>
      <c r="C969" t="s" s="219">
        <v>1062</v>
      </c>
      <c r="D969" s="220">
        <v>1</v>
      </c>
      <c r="E969" s="221">
        <v>1</v>
      </c>
      <c r="F969" s="222"/>
      <c r="G969" s="223" cm="1">
        <f t="array" ref="G969">D969*E969*F969</f>
        <v>0</v>
      </c>
      <c r="H969" s="224" cm="1">
        <f t="array" ref="H969">$H$2</f>
        <v>0</v>
      </c>
      <c r="I969" s="225" cm="1">
        <f t="array" ref="I969">G969+G969*H969%</f>
        <v>0</v>
      </c>
      <c r="J969" s="226" cm="1">
        <f t="array" ref="J969">IF(OR($J$2="",$J$2=0),0,I969/$J$2)</f>
        <v>0</v>
      </c>
      <c r="K969" s="479"/>
      <c r="L969" s="480"/>
      <c r="M969" s="480"/>
      <c r="N969" s="481"/>
      <c r="O969" s="481"/>
      <c r="P969" s="481"/>
      <c r="Q969" s="481"/>
      <c r="R969" s="481"/>
      <c r="S969" s="481"/>
      <c r="T969" s="481"/>
      <c r="U969" s="481"/>
      <c r="V969" s="481"/>
      <c r="W969" s="481"/>
      <c r="X969" s="481"/>
      <c r="Y969" s="481"/>
      <c r="Z969" s="482"/>
    </row>
    <row r="970" ht="18" customHeight="1">
      <c r="A970" s="184"/>
      <c r="B970" t="s" s="218">
        <v>1063</v>
      </c>
      <c r="C970" t="s" s="219">
        <v>1064</v>
      </c>
      <c r="D970" s="220">
        <v>1</v>
      </c>
      <c r="E970" s="221">
        <v>1</v>
      </c>
      <c r="F970" s="604"/>
      <c r="G970" s="223" cm="1">
        <f t="array" ref="G970">D970*E970*F970</f>
        <v>0</v>
      </c>
      <c r="H970" s="224" cm="1">
        <f t="array" ref="H970">$H$2</f>
        <v>0</v>
      </c>
      <c r="I970" s="225" cm="1">
        <f t="array" ref="I970">G970+G970*H970%</f>
        <v>0</v>
      </c>
      <c r="J970" s="226" cm="1">
        <f t="array" ref="J970">IF(OR($J$2="",$J$2=0),0,I970/$J$2)</f>
        <v>0</v>
      </c>
      <c r="K970" s="529"/>
      <c r="L970" s="480"/>
      <c r="M970" s="480"/>
      <c r="N970" s="481"/>
      <c r="O970" s="481"/>
      <c r="P970" s="481"/>
      <c r="Q970" s="481"/>
      <c r="R970" s="481"/>
      <c r="S970" s="481"/>
      <c r="T970" s="481"/>
      <c r="U970" s="481"/>
      <c r="V970" s="481"/>
      <c r="W970" s="481"/>
      <c r="X970" s="481"/>
      <c r="Y970" s="481"/>
      <c r="Z970" s="482"/>
    </row>
    <row r="971" ht="18" customHeight="1">
      <c r="A971" s="184"/>
      <c r="B971" t="s" s="218">
        <v>1065</v>
      </c>
      <c r="C971" t="s" s="219">
        <v>1066</v>
      </c>
      <c r="D971" s="220">
        <v>1</v>
      </c>
      <c r="E971" s="221">
        <v>1</v>
      </c>
      <c r="F971" s="605"/>
      <c r="G971" s="223" cm="1">
        <f t="array" ref="G971">D971*E971*F971</f>
        <v>0</v>
      </c>
      <c r="H971" s="224" cm="1">
        <f t="array" ref="H971">$H$2</f>
        <v>0</v>
      </c>
      <c r="I971" s="225" cm="1">
        <f t="array" ref="I971">G971+G971*H971%</f>
        <v>0</v>
      </c>
      <c r="J971" s="226" cm="1">
        <f t="array" ref="J971">IF(OR($J$2="",$J$2=0),0,I971/$J$2)</f>
        <v>0</v>
      </c>
      <c r="K971" s="479"/>
      <c r="L971" s="480"/>
      <c r="M971" s="480"/>
      <c r="N971" s="481"/>
      <c r="O971" s="481"/>
      <c r="P971" s="481"/>
      <c r="Q971" s="481"/>
      <c r="R971" s="481"/>
      <c r="S971" s="481"/>
      <c r="T971" s="481"/>
      <c r="U971" s="481"/>
      <c r="V971" s="481"/>
      <c r="W971" s="481"/>
      <c r="X971" s="481"/>
      <c r="Y971" s="481"/>
      <c r="Z971" s="482"/>
    </row>
    <row r="972" ht="18" customHeight="1">
      <c r="A972" s="184"/>
      <c r="B972" s="262"/>
      <c r="C972" s="263"/>
      <c r="D972" s="264"/>
      <c r="E972" s="264"/>
      <c r="F972" s="265"/>
      <c r="G972" s="266"/>
      <c r="H972" s="267"/>
      <c r="I972" s="225"/>
      <c r="J972" s="268"/>
      <c r="K972" s="529"/>
      <c r="L972" s="480"/>
      <c r="M972" s="480"/>
      <c r="N972" s="481"/>
      <c r="O972" s="481"/>
      <c r="P972" s="481"/>
      <c r="Q972" s="481"/>
      <c r="R972" s="481"/>
      <c r="S972" s="481"/>
      <c r="T972" s="481"/>
      <c r="U972" s="481"/>
      <c r="V972" s="481"/>
      <c r="W972" s="481"/>
      <c r="X972" s="481"/>
      <c r="Y972" s="481"/>
      <c r="Z972" s="482"/>
    </row>
    <row r="973" ht="18" customHeight="1">
      <c r="A973" s="184"/>
      <c r="B973" t="s" s="218">
        <v>1067</v>
      </c>
      <c r="C973" t="s" s="219">
        <v>1068</v>
      </c>
      <c r="D973" s="220">
        <v>1</v>
      </c>
      <c r="E973" s="221">
        <v>1</v>
      </c>
      <c r="F973" s="605"/>
      <c r="G973" s="223" cm="1">
        <f t="array" ref="G973">D973*E973*F973</f>
        <v>0</v>
      </c>
      <c r="H973" s="224" cm="1">
        <f t="array" ref="H973">$H$2</f>
        <v>0</v>
      </c>
      <c r="I973" s="225" cm="1">
        <f t="array" ref="I973">G973+G973*H973%</f>
        <v>0</v>
      </c>
      <c r="J973" s="226" cm="1">
        <f t="array" ref="J973">IF(OR($J$2="",$J$2=0),0,I973/$J$2)</f>
        <v>0</v>
      </c>
      <c r="K973" s="479"/>
      <c r="L973" s="480"/>
      <c r="M973" s="480"/>
      <c r="N973" s="481"/>
      <c r="O973" s="481"/>
      <c r="P973" s="481"/>
      <c r="Q973" s="481"/>
      <c r="R973" s="481"/>
      <c r="S973" s="481"/>
      <c r="T973" s="481"/>
      <c r="U973" s="481"/>
      <c r="V973" s="481"/>
      <c r="W973" s="481"/>
      <c r="X973" s="481"/>
      <c r="Y973" s="481"/>
      <c r="Z973" s="482"/>
    </row>
    <row r="974" ht="18" customHeight="1">
      <c r="A974" s="184"/>
      <c r="B974" t="s" s="218">
        <v>1069</v>
      </c>
      <c r="C974" t="s" s="219">
        <v>1070</v>
      </c>
      <c r="D974" s="220">
        <v>1</v>
      </c>
      <c r="E974" s="221">
        <v>1</v>
      </c>
      <c r="F974" s="605"/>
      <c r="G974" s="223" cm="1">
        <f t="array" ref="G974">D974*E974*F974</f>
        <v>0</v>
      </c>
      <c r="H974" s="224" cm="1">
        <f t="array" ref="H974">$H$2</f>
        <v>0</v>
      </c>
      <c r="I974" s="225" cm="1">
        <f t="array" ref="I974">G974+G974*H974%</f>
        <v>0</v>
      </c>
      <c r="J974" s="226" cm="1">
        <f t="array" ref="J974">IF(OR($J$2="",$J$2=0),0,I974/$J$2)</f>
        <v>0</v>
      </c>
      <c r="K974" s="479"/>
      <c r="L974" s="480"/>
      <c r="M974" s="480"/>
      <c r="N974" s="481"/>
      <c r="O974" s="481"/>
      <c r="P974" s="481"/>
      <c r="Q974" s="481"/>
      <c r="R974" s="481"/>
      <c r="S974" s="481"/>
      <c r="T974" s="481"/>
      <c r="U974" s="481"/>
      <c r="V974" s="481"/>
      <c r="W974" s="481"/>
      <c r="X974" s="481"/>
      <c r="Y974" s="481"/>
      <c r="Z974" s="482"/>
    </row>
    <row r="975" ht="18" customHeight="1">
      <c r="A975" s="184"/>
      <c r="B975" t="s" s="218">
        <v>1071</v>
      </c>
      <c r="C975" t="s" s="219">
        <v>1072</v>
      </c>
      <c r="D975" s="220">
        <v>1</v>
      </c>
      <c r="E975" s="221">
        <v>1</v>
      </c>
      <c r="F975" s="222"/>
      <c r="G975" s="223" cm="1">
        <f t="array" ref="G975">D975*E975*F975</f>
        <v>0</v>
      </c>
      <c r="H975" s="224" cm="1">
        <f t="array" ref="H975">$H$2</f>
        <v>0</v>
      </c>
      <c r="I975" s="225" cm="1">
        <f t="array" ref="I975">G975+G975*H975%</f>
        <v>0</v>
      </c>
      <c r="J975" s="226" cm="1">
        <f t="array" ref="J975">IF(OR($J$2="",$J$2=0),0,I975/$J$2)</f>
        <v>0</v>
      </c>
      <c r="K975" s="479"/>
      <c r="L975" s="480"/>
      <c r="M975" s="480"/>
      <c r="N975" s="481"/>
      <c r="O975" s="481"/>
      <c r="P975" s="481"/>
      <c r="Q975" s="481"/>
      <c r="R975" s="481"/>
      <c r="S975" s="481"/>
      <c r="T975" s="481"/>
      <c r="U975" s="481"/>
      <c r="V975" s="481"/>
      <c r="W975" s="481"/>
      <c r="X975" s="481"/>
      <c r="Y975" s="481"/>
      <c r="Z975" s="482"/>
    </row>
    <row r="976" ht="18" customHeight="1">
      <c r="A976" s="184"/>
      <c r="B976" t="s" s="218">
        <v>1073</v>
      </c>
      <c r="C976" t="s" s="219">
        <v>1074</v>
      </c>
      <c r="D976" s="220">
        <v>1</v>
      </c>
      <c r="E976" s="221">
        <v>1</v>
      </c>
      <c r="F976" s="222"/>
      <c r="G976" s="223" cm="1">
        <f t="array" ref="G976">D976*E976*F976</f>
        <v>0</v>
      </c>
      <c r="H976" s="224" cm="1">
        <f t="array" ref="H976">$H$2</f>
        <v>0</v>
      </c>
      <c r="I976" s="225" cm="1">
        <f t="array" ref="I976">G976+G976*H976%</f>
        <v>0</v>
      </c>
      <c r="J976" s="226" cm="1">
        <f t="array" ref="J976">IF(OR($J$2="",$J$2=0),0,I976/$J$2)</f>
        <v>0</v>
      </c>
      <c r="K976" s="479"/>
      <c r="L976" s="480"/>
      <c r="M976" s="480"/>
      <c r="N976" s="481"/>
      <c r="O976" s="481"/>
      <c r="P976" s="481"/>
      <c r="Q976" s="481"/>
      <c r="R976" s="481"/>
      <c r="S976" s="481"/>
      <c r="T976" s="481"/>
      <c r="U976" s="481"/>
      <c r="V976" s="481"/>
      <c r="W976" s="481"/>
      <c r="X976" s="481"/>
      <c r="Y976" s="481"/>
      <c r="Z976" s="482"/>
    </row>
    <row r="977" ht="18" customHeight="1">
      <c r="A977" s="184"/>
      <c r="B977" t="s" s="218">
        <v>1075</v>
      </c>
      <c r="C977" t="s" s="219">
        <v>1076</v>
      </c>
      <c r="D977" s="220">
        <v>1</v>
      </c>
      <c r="E977" s="221">
        <v>1</v>
      </c>
      <c r="F977" s="222"/>
      <c r="G977" s="223" cm="1">
        <f t="array" ref="G977">D977*E977*F977</f>
        <v>0</v>
      </c>
      <c r="H977" s="224" cm="1">
        <f t="array" ref="H977">$H$2</f>
        <v>0</v>
      </c>
      <c r="I977" s="225" cm="1">
        <f t="array" ref="I977">G977+G977*H977%</f>
        <v>0</v>
      </c>
      <c r="J977" s="226" cm="1">
        <f t="array" ref="J977">IF(OR($J$2="",$J$2=0),0,I977/$J$2)</f>
        <v>0</v>
      </c>
      <c r="K977" s="479"/>
      <c r="L977" s="480"/>
      <c r="M977" s="480"/>
      <c r="N977" s="481"/>
      <c r="O977" s="481"/>
      <c r="P977" s="481"/>
      <c r="Q977" s="481"/>
      <c r="R977" s="481"/>
      <c r="S977" s="481"/>
      <c r="T977" s="481"/>
      <c r="U977" s="481"/>
      <c r="V977" s="481"/>
      <c r="W977" s="481"/>
      <c r="X977" s="481"/>
      <c r="Y977" s="481"/>
      <c r="Z977" s="482"/>
    </row>
    <row r="978" ht="18" customHeight="1">
      <c r="A978" s="184"/>
      <c r="B978" t="s" s="218">
        <v>1077</v>
      </c>
      <c r="C978" t="s" s="219">
        <v>1078</v>
      </c>
      <c r="D978" s="220">
        <v>1</v>
      </c>
      <c r="E978" s="221">
        <v>1</v>
      </c>
      <c r="F978" s="222"/>
      <c r="G978" s="223" cm="1">
        <f t="array" ref="G978">D978*E978*F978</f>
        <v>0</v>
      </c>
      <c r="H978" s="224" cm="1">
        <f t="array" ref="H978">$H$2</f>
        <v>0</v>
      </c>
      <c r="I978" s="225" cm="1">
        <f t="array" ref="I978">G978+G978*H978%</f>
        <v>0</v>
      </c>
      <c r="J978" s="226" cm="1">
        <f t="array" ref="J978">IF(OR($J$2="",$J$2=0),0,I978/$J$2)</f>
        <v>0</v>
      </c>
      <c r="K978" s="479"/>
      <c r="L978" s="480"/>
      <c r="M978" s="480"/>
      <c r="N978" s="481"/>
      <c r="O978" s="481"/>
      <c r="P978" s="481"/>
      <c r="Q978" s="481"/>
      <c r="R978" s="481"/>
      <c r="S978" s="481"/>
      <c r="T978" s="481"/>
      <c r="U978" s="481"/>
      <c r="V978" s="481"/>
      <c r="W978" s="481"/>
      <c r="X978" s="481"/>
      <c r="Y978" s="481"/>
      <c r="Z978" s="482"/>
    </row>
    <row r="979" ht="18" customHeight="1">
      <c r="A979" s="184"/>
      <c r="B979" t="s" s="227">
        <v>1079</v>
      </c>
      <c r="C979" t="s" s="228">
        <v>1080</v>
      </c>
      <c r="D979" s="229">
        <v>1</v>
      </c>
      <c r="E979" s="230">
        <v>1</v>
      </c>
      <c r="F979" s="231"/>
      <c r="G979" s="232" cm="1">
        <f t="array" ref="G979">D979*E979*F979</f>
        <v>0</v>
      </c>
      <c r="H979" s="233" cm="1">
        <f t="array" ref="H979">$H$2</f>
        <v>0</v>
      </c>
      <c r="I979" s="234" cm="1">
        <f t="array" ref="I979">G979+G979*H979%</f>
        <v>0</v>
      </c>
      <c r="J979" s="235" cm="1">
        <f t="array" ref="J979">IF(OR($J$2="",$J$2=0),0,I979/$J$2)</f>
        <v>0</v>
      </c>
      <c r="K979" s="479"/>
      <c r="L979" s="480"/>
      <c r="M979" s="480"/>
      <c r="N979" s="481"/>
      <c r="O979" s="481"/>
      <c r="P979" s="481"/>
      <c r="Q979" s="481"/>
      <c r="R979" s="481"/>
      <c r="S979" s="481"/>
      <c r="T979" s="481"/>
      <c r="U979" s="481"/>
      <c r="V979" s="481"/>
      <c r="W979" s="481"/>
      <c r="X979" s="481"/>
      <c r="Y979" s="481"/>
      <c r="Z979" s="482"/>
    </row>
    <row r="980" ht="8" customHeight="1">
      <c r="A980" s="184"/>
      <c r="B980" s="483"/>
      <c r="C980" s="484"/>
      <c r="D980" s="437"/>
      <c r="E980" s="437"/>
      <c r="F980" s="485"/>
      <c r="G980" s="486"/>
      <c r="H980" s="241"/>
      <c r="I980" s="242"/>
      <c r="J980" s="243"/>
      <c r="K980" s="479"/>
      <c r="L980" s="480"/>
      <c r="M980" s="480"/>
      <c r="N980" s="481"/>
      <c r="O980" s="481"/>
      <c r="P980" s="481"/>
      <c r="Q980" s="481"/>
      <c r="R980" s="481"/>
      <c r="S980" s="481"/>
      <c r="T980" s="481"/>
      <c r="U980" s="481"/>
      <c r="V980" s="481"/>
      <c r="W980" s="481"/>
      <c r="X980" s="481"/>
      <c r="Y980" s="481"/>
      <c r="Z980" s="482"/>
    </row>
    <row r="981" ht="15.75" customHeight="1">
      <c r="A981" s="193"/>
      <c r="B981" s="244"/>
      <c r="C981" s="606"/>
      <c r="D981" s="607"/>
      <c r="E981" s="608"/>
      <c r="F981" s="609"/>
      <c r="G981" s="610"/>
      <c r="H981" s="611"/>
      <c r="I981" s="612"/>
      <c r="J981" s="613"/>
      <c r="K981" s="195"/>
      <c r="L981" s="192"/>
      <c r="M981" s="192"/>
      <c r="N981" s="27"/>
      <c r="O981" s="27"/>
      <c r="P981" s="27"/>
      <c r="Q981" s="27"/>
      <c r="R981" s="27"/>
      <c r="S981" s="27"/>
      <c r="T981" s="27"/>
      <c r="U981" s="27"/>
      <c r="V981" s="27"/>
      <c r="W981" s="27"/>
      <c r="X981" s="27"/>
      <c r="Y981" s="27"/>
      <c r="Z981" s="93"/>
    </row>
    <row r="982" ht="21" customHeight="1">
      <c r="A982" s="592"/>
      <c r="B982" t="s" s="614">
        <v>164</v>
      </c>
      <c r="C982" s="615"/>
      <c r="D982" s="616"/>
      <c r="E982" s="617"/>
      <c r="F982" s="618"/>
      <c r="G982" s="619"/>
      <c r="H982" s="620"/>
      <c r="I982" s="621"/>
      <c r="J982" s="622"/>
      <c r="K982" s="623"/>
      <c r="L982" s="601"/>
      <c r="M982" s="601"/>
      <c r="N982" s="602"/>
      <c r="O982" s="602"/>
      <c r="P982" s="602"/>
      <c r="Q982" s="602"/>
      <c r="R982" s="602"/>
      <c r="S982" s="602"/>
      <c r="T982" s="602"/>
      <c r="U982" s="602"/>
      <c r="V982" s="602"/>
      <c r="W982" s="602"/>
      <c r="X982" s="602"/>
      <c r="Y982" s="602"/>
      <c r="Z982" s="603"/>
    </row>
    <row r="983" ht="18" customHeight="1">
      <c r="A983" s="184"/>
      <c r="B983" s="563"/>
      <c r="C983" s="564"/>
      <c r="D983" s="210">
        <v>1</v>
      </c>
      <c r="E983" s="261">
        <v>1</v>
      </c>
      <c r="F983" s="212"/>
      <c r="G983" s="213" cm="1">
        <f t="array" ref="G983">D983*E983*F983</f>
        <v>0</v>
      </c>
      <c r="H983" s="214" cm="1">
        <f t="array" ref="H983">$H$2</f>
        <v>0</v>
      </c>
      <c r="I983" s="215" cm="1">
        <f t="array" ref="I983">G983+G983*H983%</f>
        <v>0</v>
      </c>
      <c r="J983" s="216" cm="1">
        <f t="array" ref="J983">IF(OR($J$2="",$J$2=0),0,I983/$J$2)</f>
        <v>0</v>
      </c>
      <c r="K983" s="479"/>
      <c r="L983" s="480"/>
      <c r="M983" s="480"/>
      <c r="N983" s="481"/>
      <c r="O983" s="481"/>
      <c r="P983" s="481"/>
      <c r="Q983" s="481"/>
      <c r="R983" s="481"/>
      <c r="S983" s="481"/>
      <c r="T983" s="481"/>
      <c r="U983" s="481"/>
      <c r="V983" s="481"/>
      <c r="W983" s="481"/>
      <c r="X983" s="481"/>
      <c r="Y983" s="481"/>
      <c r="Z983" s="482"/>
    </row>
    <row r="984" ht="18" customHeight="1">
      <c r="A984" s="184"/>
      <c r="B984" s="279"/>
      <c r="C984" s="280"/>
      <c r="D984" s="220">
        <v>1</v>
      </c>
      <c r="E984" s="221">
        <v>1</v>
      </c>
      <c r="F984" s="222"/>
      <c r="G984" s="223" cm="1">
        <f t="array" ref="G984">D984*E984*F984</f>
        <v>0</v>
      </c>
      <c r="H984" s="224" cm="1">
        <f t="array" ref="H984">$H$2</f>
        <v>0</v>
      </c>
      <c r="I984" s="225" cm="1">
        <f t="array" ref="I984">G984+G984*H984%</f>
        <v>0</v>
      </c>
      <c r="J984" s="226" cm="1">
        <f t="array" ref="J984">IF(OR($J$2="",$J$2=0),0,I984/$J$2)</f>
        <v>0</v>
      </c>
      <c r="K984" s="479"/>
      <c r="L984" s="480"/>
      <c r="M984" s="480"/>
      <c r="N984" s="481"/>
      <c r="O984" s="481"/>
      <c r="P984" s="481"/>
      <c r="Q984" s="481"/>
      <c r="R984" s="481"/>
      <c r="S984" s="481"/>
      <c r="T984" s="481"/>
      <c r="U984" s="481"/>
      <c r="V984" s="481"/>
      <c r="W984" s="481"/>
      <c r="X984" s="481"/>
      <c r="Y984" s="481"/>
      <c r="Z984" s="482"/>
    </row>
    <row r="985" ht="18" customHeight="1">
      <c r="A985" s="184"/>
      <c r="B985" s="279"/>
      <c r="C985" s="280"/>
      <c r="D985" s="220">
        <v>1</v>
      </c>
      <c r="E985" s="221">
        <v>1</v>
      </c>
      <c r="F985" s="222"/>
      <c r="G985" s="223" cm="1">
        <f t="array" ref="G985">D985*E985*F985</f>
        <v>0</v>
      </c>
      <c r="H985" s="224" cm="1">
        <f t="array" ref="H985">$H$2</f>
        <v>0</v>
      </c>
      <c r="I985" s="225" cm="1">
        <f t="array" ref="I985">G985+G985*H985%</f>
        <v>0</v>
      </c>
      <c r="J985" s="226" cm="1">
        <f t="array" ref="J985">IF(OR($J$2="",$J$2=0),0,I985/$J$2)</f>
        <v>0</v>
      </c>
      <c r="K985" s="479"/>
      <c r="L985" s="480"/>
      <c r="M985" s="480"/>
      <c r="N985" s="481"/>
      <c r="O985" s="481"/>
      <c r="P985" s="481"/>
      <c r="Q985" s="481"/>
      <c r="R985" s="481"/>
      <c r="S985" s="481"/>
      <c r="T985" s="481"/>
      <c r="U985" s="481"/>
      <c r="V985" s="481"/>
      <c r="W985" s="481"/>
      <c r="X985" s="481"/>
      <c r="Y985" s="481"/>
      <c r="Z985" s="482"/>
    </row>
    <row r="986" ht="18" customHeight="1">
      <c r="A986" s="184"/>
      <c r="B986" s="279"/>
      <c r="C986" s="280"/>
      <c r="D986" s="220">
        <v>1</v>
      </c>
      <c r="E986" s="221">
        <v>1</v>
      </c>
      <c r="F986" s="222"/>
      <c r="G986" s="223" cm="1">
        <f t="array" ref="G986">D986*E986*F986</f>
        <v>0</v>
      </c>
      <c r="H986" s="224" cm="1">
        <f t="array" ref="H986">$H$2</f>
        <v>0</v>
      </c>
      <c r="I986" s="225" cm="1">
        <f t="array" ref="I986">G986+G986*H986%</f>
        <v>0</v>
      </c>
      <c r="J986" s="226" cm="1">
        <f t="array" ref="J986">IF(OR($J$2="",$J$2=0),0,I986/$J$2)</f>
        <v>0</v>
      </c>
      <c r="K986" s="479"/>
      <c r="L986" s="480"/>
      <c r="M986" s="480"/>
      <c r="N986" s="481"/>
      <c r="O986" s="481"/>
      <c r="P986" s="481"/>
      <c r="Q986" s="481"/>
      <c r="R986" s="481"/>
      <c r="S986" s="481"/>
      <c r="T986" s="481"/>
      <c r="U986" s="481"/>
      <c r="V986" s="481"/>
      <c r="W986" s="481"/>
      <c r="X986" s="481"/>
      <c r="Y986" s="481"/>
      <c r="Z986" s="482"/>
    </row>
    <row r="987" ht="18" customHeight="1">
      <c r="A987" s="184"/>
      <c r="B987" s="279"/>
      <c r="C987" s="280"/>
      <c r="D987" s="220">
        <v>1</v>
      </c>
      <c r="E987" s="221">
        <v>1</v>
      </c>
      <c r="F987" s="222"/>
      <c r="G987" s="223" cm="1">
        <f t="array" ref="G987">D987*E987*F987</f>
        <v>0</v>
      </c>
      <c r="H987" s="224" cm="1">
        <f t="array" ref="H987">$H$2</f>
        <v>0</v>
      </c>
      <c r="I987" s="225" cm="1">
        <f t="array" ref="I987">G987+G987*H987%</f>
        <v>0</v>
      </c>
      <c r="J987" s="226" cm="1">
        <f t="array" ref="J987">IF(OR($J$2="",$J$2=0),0,I987/$J$2)</f>
        <v>0</v>
      </c>
      <c r="K987" s="479"/>
      <c r="L987" s="480"/>
      <c r="M987" s="480"/>
      <c r="N987" s="481"/>
      <c r="O987" s="481"/>
      <c r="P987" s="481"/>
      <c r="Q987" s="481"/>
      <c r="R987" s="481"/>
      <c r="S987" s="481"/>
      <c r="T987" s="481"/>
      <c r="U987" s="481"/>
      <c r="V987" s="481"/>
      <c r="W987" s="481"/>
      <c r="X987" s="481"/>
      <c r="Y987" s="481"/>
      <c r="Z987" s="482"/>
    </row>
    <row r="988" ht="18" customHeight="1">
      <c r="A988" s="184"/>
      <c r="B988" s="279"/>
      <c r="C988" s="280"/>
      <c r="D988" s="220">
        <v>1</v>
      </c>
      <c r="E988" s="221">
        <v>1</v>
      </c>
      <c r="F988" s="222"/>
      <c r="G988" s="223" cm="1">
        <f t="array" ref="G988">D988*E988*F988</f>
        <v>0</v>
      </c>
      <c r="H988" s="224" cm="1">
        <f t="array" ref="H988">$H$2</f>
        <v>0</v>
      </c>
      <c r="I988" s="225" cm="1">
        <f t="array" ref="I988">G988+G988*H988%</f>
        <v>0</v>
      </c>
      <c r="J988" s="226" cm="1">
        <f t="array" ref="J988">IF(OR($J$2="",$J$2=0),0,I988/$J$2)</f>
        <v>0</v>
      </c>
      <c r="K988" s="479"/>
      <c r="L988" s="480"/>
      <c r="M988" s="480"/>
      <c r="N988" s="481"/>
      <c r="O988" s="481"/>
      <c r="P988" s="481"/>
      <c r="Q988" s="481"/>
      <c r="R988" s="481"/>
      <c r="S988" s="481"/>
      <c r="T988" s="481"/>
      <c r="U988" s="481"/>
      <c r="V988" s="481"/>
      <c r="W988" s="481"/>
      <c r="X988" s="481"/>
      <c r="Y988" s="481"/>
      <c r="Z988" s="482"/>
    </row>
    <row r="989" ht="18" customHeight="1">
      <c r="A989" s="184"/>
      <c r="B989" s="279"/>
      <c r="C989" s="280"/>
      <c r="D989" s="220">
        <v>1</v>
      </c>
      <c r="E989" s="221">
        <v>1</v>
      </c>
      <c r="F989" s="222"/>
      <c r="G989" s="223" cm="1">
        <f t="array" ref="G989">D989*E989*F989</f>
        <v>0</v>
      </c>
      <c r="H989" s="224" cm="1">
        <f t="array" ref="H989">$H$2</f>
        <v>0</v>
      </c>
      <c r="I989" s="225" cm="1">
        <f t="array" ref="I989">G989+G989*H989%</f>
        <v>0</v>
      </c>
      <c r="J989" s="226" cm="1">
        <f t="array" ref="J989">IF(OR($J$2="",$J$2=0),0,I989/$J$2)</f>
        <v>0</v>
      </c>
      <c r="K989" s="479"/>
      <c r="L989" s="480"/>
      <c r="M989" s="480"/>
      <c r="N989" s="481"/>
      <c r="O989" s="481"/>
      <c r="P989" s="481"/>
      <c r="Q989" s="481"/>
      <c r="R989" s="481"/>
      <c r="S989" s="481"/>
      <c r="T989" s="481"/>
      <c r="U989" s="481"/>
      <c r="V989" s="481"/>
      <c r="W989" s="481"/>
      <c r="X989" s="481"/>
      <c r="Y989" s="481"/>
      <c r="Z989" s="482"/>
    </row>
    <row r="990" ht="18" customHeight="1">
      <c r="A990" s="184"/>
      <c r="B990" s="281"/>
      <c r="C990" s="282"/>
      <c r="D990" s="229">
        <v>1</v>
      </c>
      <c r="E990" s="230">
        <v>1</v>
      </c>
      <c r="F990" s="231"/>
      <c r="G990" s="232" cm="1">
        <f t="array" ref="G990">D990*E990*F990</f>
        <v>0</v>
      </c>
      <c r="H990" s="233" cm="1">
        <f t="array" ref="H990">$H$2</f>
        <v>0</v>
      </c>
      <c r="I990" s="234" cm="1">
        <f t="array" ref="I990">G990+G990*H990%</f>
        <v>0</v>
      </c>
      <c r="J990" s="235" cm="1">
        <f t="array" ref="J990">IF(OR($J$2="",$J$2=0),0,I990/$J$2)</f>
        <v>0</v>
      </c>
      <c r="K990" s="479"/>
      <c r="L990" s="480"/>
      <c r="M990" s="480"/>
      <c r="N990" s="481"/>
      <c r="O990" s="481"/>
      <c r="P990" s="481"/>
      <c r="Q990" s="481"/>
      <c r="R990" s="481"/>
      <c r="S990" s="481"/>
      <c r="T990" s="481"/>
      <c r="U990" s="481"/>
      <c r="V990" s="481"/>
      <c r="W990" s="481"/>
      <c r="X990" s="481"/>
      <c r="Y990" s="481"/>
      <c r="Z990" s="482"/>
    </row>
    <row r="991" ht="8" customHeight="1">
      <c r="A991" s="184"/>
      <c r="B991" s="483"/>
      <c r="C991" s="484"/>
      <c r="D991" s="238"/>
      <c r="E991" s="238"/>
      <c r="F991" s="488"/>
      <c r="G991" s="486"/>
      <c r="H991" s="241"/>
      <c r="I991" s="242"/>
      <c r="J991" s="243"/>
      <c r="K991" s="479"/>
      <c r="L991" s="480"/>
      <c r="M991" s="480"/>
      <c r="N991" s="481"/>
      <c r="O991" s="481"/>
      <c r="P991" s="481"/>
      <c r="Q991" s="481"/>
      <c r="R991" s="481"/>
      <c r="S991" s="481"/>
      <c r="T991" s="481"/>
      <c r="U991" s="481"/>
      <c r="V991" s="481"/>
      <c r="W991" s="481"/>
      <c r="X991" s="481"/>
      <c r="Y991" s="481"/>
      <c r="Z991" s="482"/>
    </row>
    <row r="992" ht="15.75" customHeight="1">
      <c r="A992" s="193"/>
      <c r="B992" s="294"/>
      <c r="C992" s="294"/>
      <c r="D992" s="624"/>
      <c r="E992" s="246"/>
      <c r="F992" s="625"/>
      <c r="G992" s="249"/>
      <c r="H992" s="250"/>
      <c r="I992" s="251"/>
      <c r="J992" s="252"/>
      <c r="K992" s="195"/>
      <c r="L992" s="192"/>
      <c r="M992" s="192"/>
      <c r="N992" s="27"/>
      <c r="O992" s="27"/>
      <c r="P992" s="27"/>
      <c r="Q992" s="27"/>
      <c r="R992" s="27"/>
      <c r="S992" s="27"/>
      <c r="T992" s="27"/>
      <c r="U992" s="27"/>
      <c r="V992" s="27"/>
      <c r="W992" s="27"/>
      <c r="X992" s="27"/>
      <c r="Y992" s="27"/>
      <c r="Z992" s="93"/>
    </row>
    <row r="993" ht="27.75" customHeight="1">
      <c r="A993" s="193"/>
      <c r="B993" s="295"/>
      <c r="C993" s="626"/>
      <c r="D993" t="s" s="409">
        <v>175</v>
      </c>
      <c r="E993" s="16"/>
      <c r="F993" s="17"/>
      <c r="G993" s="445" cm="1">
        <f t="array" ref="G993">SUM(G965:G990)</f>
        <v>0</v>
      </c>
      <c r="H993" s="299" cm="1">
        <f t="array" ref="H993">AVERAGE(H965:H990)</f>
        <v>0</v>
      </c>
      <c r="I993" s="300" cm="1">
        <f t="array" ref="I993">SUM(I965:I990)</f>
        <v>0</v>
      </c>
      <c r="J993" s="627" cm="1">
        <f t="array" ref="J993">SUM(J965:J990)</f>
        <v>0</v>
      </c>
      <c r="K993" s="205"/>
      <c r="L993" s="192"/>
      <c r="M993" s="192"/>
      <c r="N993" s="27"/>
      <c r="O993" s="27"/>
      <c r="P993" s="27"/>
      <c r="Q993" s="27"/>
      <c r="R993" s="27"/>
      <c r="S993" s="27"/>
      <c r="T993" s="27"/>
      <c r="U993" s="27"/>
      <c r="V993" s="27"/>
      <c r="W993" s="27"/>
      <c r="X993" s="27"/>
      <c r="Y993" s="27"/>
      <c r="Z993" s="93"/>
    </row>
    <row r="994" ht="15.75" customHeight="1">
      <c r="A994" s="193"/>
      <c r="B994" s="295"/>
      <c r="C994" s="295"/>
      <c r="D994" s="624"/>
      <c r="E994" s="246"/>
      <c r="F994" s="625"/>
      <c r="G994" s="249"/>
      <c r="H994" s="250"/>
      <c r="I994" s="251"/>
      <c r="J994" s="252"/>
      <c r="K994" s="195"/>
      <c r="L994" s="192"/>
      <c r="M994" s="192"/>
      <c r="N994" s="27"/>
      <c r="O994" s="27"/>
      <c r="P994" s="27"/>
      <c r="Q994" s="27"/>
      <c r="R994" s="27"/>
      <c r="S994" s="27"/>
      <c r="T994" s="27"/>
      <c r="U994" s="27"/>
      <c r="V994" s="27"/>
      <c r="W994" s="27"/>
      <c r="X994" s="27"/>
      <c r="Y994" s="27"/>
      <c r="Z994" s="93"/>
    </row>
    <row r="995" ht="27.75" customHeight="1">
      <c r="A995" s="193"/>
      <c r="B995" s="295"/>
      <c r="C995" s="296"/>
      <c r="D995" t="s" s="628">
        <v>1081</v>
      </c>
      <c r="E995" s="16"/>
      <c r="F995" s="17"/>
      <c r="G995" s="445" cm="1">
        <f t="array" ref="G995">SUM(G993,G958,G938,G901,G813,G770,G704,G628,G559,G517,G387,G288,G177,G71)</f>
        <v>0</v>
      </c>
      <c r="H995" s="299" cm="1">
        <f t="array" ref="H995">AVERAGE(H993,H958,H938,H901,H813,H770,H704,H628,H559,H517,H387,H288,H177,H71)</f>
        <v>0</v>
      </c>
      <c r="I995" s="300" cm="1">
        <f t="array" ref="I995">SUM(I993,I958,I938,I901,I813,I770,I704,I628,I559,I517,I387,I288,I177,I71)</f>
        <v>0</v>
      </c>
      <c r="J995" s="627" cm="1">
        <f t="array" ref="J995">SUM(J993,J958,J938,J901,J813,J770,J704,J628,J559,J517,J387,J288,J177,J71)</f>
        <v>0</v>
      </c>
      <c r="K995" s="205"/>
      <c r="L995" s="192"/>
      <c r="M995" s="192"/>
      <c r="N995" s="27"/>
      <c r="O995" s="27"/>
      <c r="P995" s="27"/>
      <c r="Q995" s="27"/>
      <c r="R995" s="27"/>
      <c r="S995" s="27"/>
      <c r="T995" s="27"/>
      <c r="U995" s="27"/>
      <c r="V995" s="27"/>
      <c r="W995" s="27"/>
      <c r="X995" s="27"/>
      <c r="Y995" s="27"/>
      <c r="Z995" s="93"/>
    </row>
    <row r="996" ht="15.75" customHeight="1">
      <c r="A996" s="193"/>
      <c r="B996" s="629"/>
      <c r="C996" s="630"/>
      <c r="D996" s="631"/>
      <c r="E996" s="632"/>
      <c r="F996" s="633"/>
      <c r="G996" s="634"/>
      <c r="H996" s="635"/>
      <c r="I996" s="636"/>
      <c r="J996" s="635"/>
      <c r="K996" s="192"/>
      <c r="L996" s="192"/>
      <c r="M996" s="192"/>
      <c r="N996" s="27"/>
      <c r="O996" s="27"/>
      <c r="P996" s="27"/>
      <c r="Q996" s="27"/>
      <c r="R996" s="27"/>
      <c r="S996" s="27"/>
      <c r="T996" s="27"/>
      <c r="U996" s="27"/>
      <c r="V996" s="27"/>
      <c r="W996" s="27"/>
      <c r="X996" s="27"/>
      <c r="Y996" s="27"/>
      <c r="Z996" s="93"/>
    </row>
    <row r="997" ht="15.75" customHeight="1">
      <c r="A997" s="175"/>
      <c r="B997" s="27"/>
      <c r="C997" s="27"/>
      <c r="D997" s="637"/>
      <c r="E997" s="638"/>
      <c r="F997" s="639"/>
      <c r="G997" s="640"/>
      <c r="H997" s="641"/>
      <c r="I997" s="641"/>
      <c r="J997" s="641"/>
      <c r="K997" s="192"/>
      <c r="L997" s="192"/>
      <c r="M997" s="192"/>
      <c r="N997" s="27"/>
      <c r="O997" s="27"/>
      <c r="P997" s="27"/>
      <c r="Q997" s="27"/>
      <c r="R997" s="27"/>
      <c r="S997" s="27"/>
      <c r="T997" s="27"/>
      <c r="U997" s="27"/>
      <c r="V997" s="27"/>
      <c r="W997" s="27"/>
      <c r="X997" s="27"/>
      <c r="Y997" s="27"/>
      <c r="Z997" s="93"/>
    </row>
    <row r="998" ht="15.75" customHeight="1">
      <c r="A998" s="175"/>
      <c r="B998" s="27"/>
      <c r="C998" s="27"/>
      <c r="D998" s="637"/>
      <c r="E998" s="638"/>
      <c r="F998" s="639"/>
      <c r="G998" s="640"/>
      <c r="H998" s="641"/>
      <c r="I998" s="641"/>
      <c r="J998" s="641"/>
      <c r="K998" s="192"/>
      <c r="L998" s="192"/>
      <c r="M998" s="192"/>
      <c r="N998" s="27"/>
      <c r="O998" s="27"/>
      <c r="P998" s="27"/>
      <c r="Q998" s="27"/>
      <c r="R998" s="27"/>
      <c r="S998" s="27"/>
      <c r="T998" s="27"/>
      <c r="U998" s="27"/>
      <c r="V998" s="27"/>
      <c r="W998" s="27"/>
      <c r="X998" s="27"/>
      <c r="Y998" s="27"/>
      <c r="Z998" s="93"/>
    </row>
    <row r="999" ht="15.75" customHeight="1">
      <c r="A999" s="175"/>
      <c r="B999" s="27"/>
      <c r="C999" s="27"/>
      <c r="D999" s="637"/>
      <c r="E999" s="638"/>
      <c r="F999" s="639"/>
      <c r="G999" s="640"/>
      <c r="H999" s="641"/>
      <c r="I999" s="641"/>
      <c r="J999" s="641"/>
      <c r="K999" s="192"/>
      <c r="L999" s="192"/>
      <c r="M999" s="192"/>
      <c r="N999" s="27"/>
      <c r="O999" s="27"/>
      <c r="P999" s="27"/>
      <c r="Q999" s="27"/>
      <c r="R999" s="27"/>
      <c r="S999" s="27"/>
      <c r="T999" s="27"/>
      <c r="U999" s="27"/>
      <c r="V999" s="27"/>
      <c r="W999" s="27"/>
      <c r="X999" s="27"/>
      <c r="Y999" s="27"/>
      <c r="Z999" s="93"/>
    </row>
    <row r="1000" ht="15.75" customHeight="1">
      <c r="A1000" s="176"/>
      <c r="B1000" s="177"/>
      <c r="C1000" s="177"/>
      <c r="D1000" s="642"/>
      <c r="E1000" s="643"/>
      <c r="F1000" s="644"/>
      <c r="G1000" s="645"/>
      <c r="H1000" s="646"/>
      <c r="I1000" s="646"/>
      <c r="J1000" s="646"/>
      <c r="K1000" s="647"/>
      <c r="L1000" s="647"/>
      <c r="M1000" s="647"/>
      <c r="N1000" s="177"/>
      <c r="O1000" s="177"/>
      <c r="P1000" s="177"/>
      <c r="Q1000" s="177"/>
      <c r="R1000" s="177"/>
      <c r="S1000" s="177"/>
      <c r="T1000" s="177"/>
      <c r="U1000" s="177"/>
      <c r="V1000" s="177"/>
      <c r="W1000" s="177"/>
      <c r="X1000" s="177"/>
      <c r="Y1000" s="177"/>
      <c r="Z1000" s="178"/>
    </row>
  </sheetData>
  <mergeCells count="21">
    <mergeCell ref="B1:J1"/>
    <mergeCell ref="C2:E2"/>
    <mergeCell ref="B3:J3"/>
    <mergeCell ref="B4:J4"/>
    <mergeCell ref="B5:J5"/>
    <mergeCell ref="B7:J7"/>
    <mergeCell ref="D71:F71"/>
    <mergeCell ref="D770:F770"/>
    <mergeCell ref="D813:F813"/>
    <mergeCell ref="D901:F901"/>
    <mergeCell ref="D938:F938"/>
    <mergeCell ref="D958:F958"/>
    <mergeCell ref="D993:F993"/>
    <mergeCell ref="D995:F995"/>
    <mergeCell ref="D177:F177"/>
    <mergeCell ref="D288:F288"/>
    <mergeCell ref="D387:F387"/>
    <mergeCell ref="D517:F517"/>
    <mergeCell ref="D559:F559"/>
    <mergeCell ref="D628:F628"/>
    <mergeCell ref="D704:F704"/>
  </mergeCells>
  <pageMargins left="0.393701" right="0.393701" top="0.393701" bottom="0.393701" header="0" footer="0"/>
  <pageSetup firstPageNumber="1" fitToHeight="1" fitToWidth="1" scale="100" useFirstPageNumber="0" orientation="portrait" pageOrder="downThenOver"/>
  <headerFooter>
    <oddFooter>&amp;L&amp;"Calibri,Regular"&amp;10&amp;K000000str. &amp;P z 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dimension ref="A1:AC1000"/>
  <sheetViews>
    <sheetView workbookViewId="0" showGridLines="0" defaultGridColor="1"/>
  </sheetViews>
  <sheetFormatPr defaultColWidth="14.4" defaultRowHeight="15" customHeight="1" outlineLevelRow="0" outlineLevelCol="0"/>
  <cols>
    <col min="1" max="1" width="9.8125" style="648" customWidth="1"/>
    <col min="2" max="2" width="24.4219" style="648" customWidth="1"/>
    <col min="3" max="3" width="27.4219" style="648" customWidth="1"/>
    <col min="4" max="4" width="19.4219" style="648" customWidth="1"/>
    <col min="5" max="6" width="15.4219" style="648" customWidth="1"/>
    <col min="7" max="7" width="16" style="648" customWidth="1"/>
    <col min="8" max="8" width="15.4219" style="648" customWidth="1"/>
    <col min="9" max="9" width="9.8125" style="648" customWidth="1"/>
    <col min="10" max="28" hidden="1" width="14.4" style="648" customWidth="1"/>
    <col min="29" max="29" width="14.4219" style="648" customWidth="1"/>
    <col min="30" max="16384" width="14.4219" style="648" customWidth="1"/>
  </cols>
  <sheetData>
    <row r="1" ht="106.5" customHeight="1">
      <c r="A1" s="5"/>
      <c r="B1" t="s" s="649">
        <v>1082</v>
      </c>
      <c r="C1" s="87"/>
      <c r="D1" s="87"/>
      <c r="E1" s="87"/>
      <c r="F1" s="87"/>
      <c r="G1" s="87"/>
      <c r="H1" s="87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9"/>
    </row>
    <row r="2" ht="27.75" customHeight="1">
      <c r="A2" s="107"/>
      <c r="B2" t="s" s="409">
        <v>118</v>
      </c>
      <c r="C2" t="s" s="650">
        <v>119</v>
      </c>
      <c r="D2" t="s" s="651">
        <v>1083</v>
      </c>
      <c r="E2" t="s" s="650">
        <v>123</v>
      </c>
      <c r="F2" t="s" s="650">
        <v>124</v>
      </c>
      <c r="G2" t="s" s="650">
        <v>123</v>
      </c>
      <c r="H2" t="s" s="652">
        <v>1084</v>
      </c>
      <c r="I2" s="144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  <c r="AB2" s="105"/>
      <c r="AC2" s="93"/>
    </row>
    <row r="3" ht="31.5" customHeight="1">
      <c r="A3" s="103"/>
      <c r="B3" s="653"/>
      <c r="C3" s="653"/>
      <c r="D3" s="654"/>
      <c r="E3" s="653"/>
      <c r="F3" s="653"/>
      <c r="G3" s="655"/>
      <c r="H3" s="653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5"/>
      <c r="X3" s="105"/>
      <c r="Y3" s="105"/>
      <c r="Z3" s="105"/>
      <c r="AA3" s="105"/>
      <c r="AB3" s="105"/>
      <c r="AC3" s="93"/>
    </row>
    <row r="4" ht="49.5" customHeight="1">
      <c r="A4" s="656"/>
      <c r="B4" t="s" s="657">
        <v>1085</v>
      </c>
      <c r="C4" s="129"/>
      <c r="D4" s="129"/>
      <c r="E4" s="129"/>
      <c r="F4" s="129"/>
      <c r="G4" s="129"/>
      <c r="H4" s="129"/>
      <c r="I4" s="658"/>
      <c r="J4" s="658"/>
      <c r="K4" s="659"/>
      <c r="L4" s="659"/>
      <c r="M4" s="659"/>
      <c r="N4" s="659"/>
      <c r="O4" s="659"/>
      <c r="P4" s="659"/>
      <c r="Q4" s="659"/>
      <c r="R4" s="659"/>
      <c r="S4" s="659"/>
      <c r="T4" s="659"/>
      <c r="U4" s="659"/>
      <c r="V4" s="659"/>
      <c r="W4" s="659"/>
      <c r="X4" s="659"/>
      <c r="Y4" s="659"/>
      <c r="Z4" s="659"/>
      <c r="AA4" s="659"/>
      <c r="AB4" s="659"/>
      <c r="AC4" s="93"/>
    </row>
    <row r="5" ht="21" customHeight="1">
      <c r="A5" s="660"/>
      <c r="B5" t="s" s="15">
        <v>1086</v>
      </c>
      <c r="C5" s="16"/>
      <c r="D5" s="16"/>
      <c r="E5" s="16"/>
      <c r="F5" s="16"/>
      <c r="G5" s="16"/>
      <c r="H5" s="17"/>
      <c r="I5" s="661"/>
      <c r="J5" s="662"/>
      <c r="K5" s="662"/>
      <c r="L5" s="662"/>
      <c r="M5" s="662"/>
      <c r="N5" s="662"/>
      <c r="O5" s="662"/>
      <c r="P5" s="662"/>
      <c r="Q5" s="662"/>
      <c r="R5" s="662"/>
      <c r="S5" s="662"/>
      <c r="T5" s="662"/>
      <c r="U5" s="662"/>
      <c r="V5" s="662"/>
      <c r="W5" s="662"/>
      <c r="X5" s="662"/>
      <c r="Y5" s="662"/>
      <c r="Z5" s="662"/>
      <c r="AA5" s="662"/>
      <c r="AB5" s="662"/>
      <c r="AC5" s="93"/>
    </row>
    <row r="6" ht="18" customHeight="1">
      <c r="A6" s="663"/>
      <c r="B6" t="s" s="664">
        <v>1087</v>
      </c>
      <c r="C6" t="s" s="665">
        <v>1088</v>
      </c>
      <c r="D6" s="666" cm="1">
        <f t="array" ref="D6">SUM('formuły cennik'!B38,'nad bez progresu'!B52,'odtwórcy 10%'!B28)</f>
        <v>0</v>
      </c>
      <c r="E6" s="666" cm="1">
        <f t="array" ref="E6">SUM('formuły cennik'!R38,'nad bez progresu'!R52,'odtwórcy 10%'!R27)</f>
        <v>0</v>
      </c>
      <c r="F6" s="667" cm="1">
        <f t="array" ref="F6">'Details - Szczegóły'!$H$2</f>
        <v>0</v>
      </c>
      <c r="G6" s="668" cm="1">
        <f t="array" ref="G6">E6+E6*F6%</f>
        <v>0</v>
      </c>
      <c r="H6" s="669" cm="1">
        <f t="array" ref="H6">IF(OR('Details - Szczegóły'!$J$2="",'Details - Szczegóły'!$J$2=0),0,G6/'Details - Szczegóły'!$J$2)</f>
        <v>0</v>
      </c>
      <c r="I6" s="169"/>
      <c r="J6" s="670"/>
      <c r="K6" s="670"/>
      <c r="L6" s="670"/>
      <c r="M6" s="670"/>
      <c r="N6" s="670"/>
      <c r="O6" s="670"/>
      <c r="P6" s="670"/>
      <c r="Q6" s="670"/>
      <c r="R6" s="670"/>
      <c r="S6" s="670"/>
      <c r="T6" s="670"/>
      <c r="U6" s="670"/>
      <c r="V6" s="670"/>
      <c r="W6" s="670"/>
      <c r="X6" s="670"/>
      <c r="Y6" s="670"/>
      <c r="Z6" s="670"/>
      <c r="AA6" s="670"/>
      <c r="AB6" s="670"/>
      <c r="AC6" s="93"/>
    </row>
    <row r="7" ht="18" customHeight="1">
      <c r="A7" s="663"/>
      <c r="B7" t="s" s="671">
        <v>1089</v>
      </c>
      <c r="C7" t="s" s="672">
        <v>1090</v>
      </c>
      <c r="D7" s="673" cm="1">
        <f t="array" ref="D7">SUM('formuły cennik'!B77,'nad bez progresu'!B105,'odtwórcy 10%'!B57)</f>
        <v>0</v>
      </c>
      <c r="E7" s="673" cm="1">
        <f t="array" ref="E7">SUM('formuły cennik'!R77,'nad bez progresu'!R105,'odtwórcy 10%'!R56)</f>
        <v>0</v>
      </c>
      <c r="F7" s="674" cm="1">
        <f t="array" ref="F7">'Details - Szczegóły'!$H$2</f>
        <v>0</v>
      </c>
      <c r="G7" s="675" cm="1">
        <f t="array" ref="G7">E7+E7*F7%</f>
        <v>0</v>
      </c>
      <c r="H7" s="676" cm="1">
        <f t="array" ref="H7">IF(OR('Details - Szczegóły'!$J$2="",'Details - Szczegóły'!$J$2=0),0,G7/'Details - Szczegóły'!$J$2)</f>
        <v>0</v>
      </c>
      <c r="I7" s="169"/>
      <c r="J7" s="670"/>
      <c r="K7" s="670"/>
      <c r="L7" s="670"/>
      <c r="M7" s="670"/>
      <c r="N7" s="670"/>
      <c r="O7" s="670"/>
      <c r="P7" s="670"/>
      <c r="Q7" s="670"/>
      <c r="R7" s="670"/>
      <c r="S7" s="670"/>
      <c r="T7" s="670"/>
      <c r="U7" s="670"/>
      <c r="V7" s="670"/>
      <c r="W7" s="670"/>
      <c r="X7" s="670"/>
      <c r="Y7" s="670"/>
      <c r="Z7" s="670"/>
      <c r="AA7" s="670"/>
      <c r="AB7" s="670"/>
      <c r="AC7" s="93"/>
    </row>
    <row r="8" ht="18" customHeight="1">
      <c r="A8" s="663"/>
      <c r="B8" t="s" s="671">
        <v>1091</v>
      </c>
      <c r="C8" t="s" s="672">
        <v>1092</v>
      </c>
      <c r="D8" s="673" cm="1">
        <f t="array" ref="D8">SUM('formuły cennik'!B116,'nad bez progresu'!B158,'odtwórcy 10%'!B86)</f>
        <v>0</v>
      </c>
      <c r="E8" s="673" cm="1">
        <f t="array" ref="E8">SUM('formuły cennik'!R116,'nad bez progresu'!R158,'odtwórcy 10%'!R85)</f>
        <v>0</v>
      </c>
      <c r="F8" s="674" cm="1">
        <f t="array" ref="F8">'Details - Szczegóły'!$H$2</f>
        <v>0</v>
      </c>
      <c r="G8" s="675" cm="1">
        <f t="array" ref="G8">E8+E8*F8%</f>
        <v>0</v>
      </c>
      <c r="H8" s="676" cm="1">
        <f t="array" ref="H8">IF(OR('Details - Szczegóły'!$J$2="",'Details - Szczegóły'!$J$2=0),0,G8/'Details - Szczegóły'!$J$2)</f>
        <v>0</v>
      </c>
      <c r="I8" s="169"/>
      <c r="J8" s="670"/>
      <c r="K8" s="670"/>
      <c r="L8" s="670"/>
      <c r="M8" s="670"/>
      <c r="N8" s="670"/>
      <c r="O8" s="670"/>
      <c r="P8" s="670"/>
      <c r="Q8" s="670"/>
      <c r="R8" s="670"/>
      <c r="S8" s="670"/>
      <c r="T8" s="670"/>
      <c r="U8" s="670"/>
      <c r="V8" s="670"/>
      <c r="W8" s="670"/>
      <c r="X8" s="670"/>
      <c r="Y8" s="670"/>
      <c r="Z8" s="670"/>
      <c r="AA8" s="670"/>
      <c r="AB8" s="670"/>
      <c r="AC8" s="93"/>
    </row>
    <row r="9" ht="18" customHeight="1">
      <c r="A9" s="663"/>
      <c r="B9" t="s" s="671">
        <v>1093</v>
      </c>
      <c r="C9" t="s" s="672">
        <v>1094</v>
      </c>
      <c r="D9" s="673" cm="1">
        <f t="array" ref="D9">SUM('formuły cennik'!B155,'nad bez progresu'!B211,'odtwórcy 10%'!B114)</f>
        <v>0</v>
      </c>
      <c r="E9" s="673" cm="1">
        <f t="array" ref="E9">SUM('formuły cennik'!R155,'nad bez progresu'!R211,'odtwórcy 10%'!R113)</f>
        <v>0</v>
      </c>
      <c r="F9" s="674" cm="1">
        <f t="array" ref="F9">'Details - Szczegóły'!$H$2</f>
        <v>0</v>
      </c>
      <c r="G9" s="675" cm="1">
        <f t="array" ref="G9">E9+E9*F9%</f>
        <v>0</v>
      </c>
      <c r="H9" s="676" cm="1">
        <f t="array" ref="H9">IF(OR('Details - Szczegóły'!$J$2="",'Details - Szczegóły'!$J$2=0),0,G9/'Details - Szczegóły'!$J$2)</f>
        <v>0</v>
      </c>
      <c r="I9" s="169"/>
      <c r="J9" s="670"/>
      <c r="K9" s="670"/>
      <c r="L9" s="670"/>
      <c r="M9" s="670"/>
      <c r="N9" s="670"/>
      <c r="O9" s="670"/>
      <c r="P9" s="670"/>
      <c r="Q9" s="670"/>
      <c r="R9" s="670"/>
      <c r="S9" s="670"/>
      <c r="T9" s="670"/>
      <c r="U9" s="670"/>
      <c r="V9" s="670"/>
      <c r="W9" s="670"/>
      <c r="X9" s="670"/>
      <c r="Y9" s="670"/>
      <c r="Z9" s="670"/>
      <c r="AA9" s="670"/>
      <c r="AB9" s="670"/>
      <c r="AC9" s="93"/>
    </row>
    <row r="10" ht="18" customHeight="1">
      <c r="A10" s="663"/>
      <c r="B10" t="s" s="671">
        <v>1095</v>
      </c>
      <c r="C10" t="s" s="672">
        <v>1096</v>
      </c>
      <c r="D10" s="673" cm="1">
        <f t="array" ref="D10">SUM('formuły cennik'!B195,'nad bez progresu'!B264,'odtwórcy 10%'!B142)</f>
        <v>0</v>
      </c>
      <c r="E10" s="673" cm="1">
        <f t="array" ref="E10">SUM('formuły cennik'!R195,'nad bez progresu'!R264,'odtwórcy 10%'!R141)</f>
        <v>0</v>
      </c>
      <c r="F10" s="674" cm="1">
        <f t="array" ref="F10">'Details - Szczegóły'!$H$2</f>
        <v>0</v>
      </c>
      <c r="G10" s="675" cm="1">
        <f t="array" ref="G10">E10+E10*F10%</f>
        <v>0</v>
      </c>
      <c r="H10" s="676" cm="1">
        <f t="array" ref="H10">IF(OR('Details - Szczegóły'!$J$2="",'Details - Szczegóły'!$J$2=0),0,G10/'Details - Szczegóły'!$J$2)</f>
        <v>0</v>
      </c>
      <c r="I10" s="169"/>
      <c r="J10" s="670"/>
      <c r="K10" s="670"/>
      <c r="L10" s="670"/>
      <c r="M10" s="670"/>
      <c r="N10" s="670"/>
      <c r="O10" s="670"/>
      <c r="P10" s="670"/>
      <c r="Q10" s="670"/>
      <c r="R10" s="670"/>
      <c r="S10" s="670"/>
      <c r="T10" s="670"/>
      <c r="U10" s="670"/>
      <c r="V10" s="670"/>
      <c r="W10" s="670"/>
      <c r="X10" s="670"/>
      <c r="Y10" s="670"/>
      <c r="Z10" s="670"/>
      <c r="AA10" s="670"/>
      <c r="AB10" s="670"/>
      <c r="AC10" s="93"/>
    </row>
    <row r="11" ht="18" customHeight="1">
      <c r="A11" s="663"/>
      <c r="B11" t="s" s="671">
        <v>1097</v>
      </c>
      <c r="C11" t="s" s="672">
        <v>1098</v>
      </c>
      <c r="D11" s="673" cm="1">
        <f t="array" ref="D11">SUM('formuły cennik'!B235,'nad bez progresu'!B317,'odtwórcy 10%'!B170)</f>
        <v>0</v>
      </c>
      <c r="E11" s="673" cm="1">
        <f t="array" ref="E11">SUM('formuły cennik'!R235,'nad bez progresu'!R317,'odtwórcy 10%'!R169)</f>
        <v>0</v>
      </c>
      <c r="F11" s="674" cm="1">
        <f t="array" ref="F11">'Details - Szczegóły'!$H$2</f>
        <v>0</v>
      </c>
      <c r="G11" s="675" cm="1">
        <f t="array" ref="G11">E11+E11*F11%</f>
        <v>0</v>
      </c>
      <c r="H11" s="676" cm="1">
        <f t="array" ref="H11">IF(OR('Details - Szczegóły'!$J$2="",'Details - Szczegóły'!$J$2=0),0,G11/'Details - Szczegóły'!$J$2)</f>
        <v>0</v>
      </c>
      <c r="I11" s="169"/>
      <c r="J11" s="670"/>
      <c r="K11" s="670"/>
      <c r="L11" s="670"/>
      <c r="M11" s="670"/>
      <c r="N11" s="670"/>
      <c r="O11" s="670"/>
      <c r="P11" s="670"/>
      <c r="Q11" s="670"/>
      <c r="R11" s="670"/>
      <c r="S11" s="670"/>
      <c r="T11" s="670"/>
      <c r="U11" s="670"/>
      <c r="V11" s="670"/>
      <c r="W11" s="670"/>
      <c r="X11" s="670"/>
      <c r="Y11" s="670"/>
      <c r="Z11" s="670"/>
      <c r="AA11" s="670"/>
      <c r="AB11" s="670"/>
      <c r="AC11" s="93"/>
    </row>
    <row r="12" ht="8" customHeight="1">
      <c r="A12" s="107"/>
      <c r="B12" s="677"/>
      <c r="C12" s="137"/>
      <c r="D12" s="137"/>
      <c r="E12" s="137"/>
      <c r="F12" s="137"/>
      <c r="G12" s="137"/>
      <c r="H12" s="138"/>
      <c r="I12" s="144"/>
      <c r="J12" s="105"/>
      <c r="K12" s="105"/>
      <c r="L12" s="105"/>
      <c r="M12" s="105"/>
      <c r="N12" s="105"/>
      <c r="O12" s="105"/>
      <c r="P12" s="105"/>
      <c r="Q12" s="105"/>
      <c r="R12" s="105"/>
      <c r="S12" s="105"/>
      <c r="T12" s="105"/>
      <c r="U12" s="105"/>
      <c r="V12" s="105"/>
      <c r="W12" s="105"/>
      <c r="X12" s="105"/>
      <c r="Y12" s="105"/>
      <c r="Z12" s="105"/>
      <c r="AA12" s="105"/>
      <c r="AB12" s="105"/>
      <c r="AC12" s="93"/>
    </row>
    <row r="13" ht="15.75" customHeight="1">
      <c r="A13" s="103"/>
      <c r="B13" s="678"/>
      <c r="C13" s="678"/>
      <c r="D13" s="679"/>
      <c r="E13" s="680"/>
      <c r="F13" s="681"/>
      <c r="G13" s="680"/>
      <c r="H13" s="682"/>
      <c r="I13" s="105"/>
      <c r="J13" s="105"/>
      <c r="K13" s="105"/>
      <c r="L13" s="105"/>
      <c r="M13" s="105"/>
      <c r="N13" s="105"/>
      <c r="O13" s="105"/>
      <c r="P13" s="105"/>
      <c r="Q13" s="105"/>
      <c r="R13" s="105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93"/>
    </row>
    <row r="14" ht="27.75" customHeight="1">
      <c r="A14" s="10"/>
      <c r="B14" s="683"/>
      <c r="C14" s="12"/>
      <c r="D14" s="684"/>
      <c r="E14" t="s" s="685">
        <v>175</v>
      </c>
      <c r="F14" s="17"/>
      <c r="G14" s="300" cm="1">
        <f t="array" ref="G14">SUM(G6:G11)</f>
        <v>0</v>
      </c>
      <c r="H14" s="301" cm="1">
        <f t="array" ref="H14">SUM(H6:H11)</f>
        <v>0</v>
      </c>
      <c r="I14" s="686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93"/>
    </row>
    <row r="15" ht="15.75" customHeight="1">
      <c r="A15" s="103"/>
      <c r="B15" s="687"/>
      <c r="C15" s="687"/>
      <c r="D15" s="317"/>
      <c r="E15" s="680"/>
      <c r="F15" s="681"/>
      <c r="G15" s="680"/>
      <c r="H15" s="682"/>
      <c r="I15" s="105"/>
      <c r="J15" s="105"/>
      <c r="K15" s="105"/>
      <c r="L15" s="105"/>
      <c r="M15" s="105"/>
      <c r="N15" s="105"/>
      <c r="O15" s="105"/>
      <c r="P15" s="105"/>
      <c r="Q15" s="105"/>
      <c r="R15" s="105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93"/>
    </row>
    <row r="16" ht="21" customHeight="1">
      <c r="A16" s="660"/>
      <c r="B16" t="s" s="15">
        <v>1099</v>
      </c>
      <c r="C16" s="16"/>
      <c r="D16" s="16"/>
      <c r="E16" s="16"/>
      <c r="F16" s="16"/>
      <c r="G16" s="96"/>
      <c r="H16" s="17"/>
      <c r="I16" s="661"/>
      <c r="J16" s="662"/>
      <c r="K16" s="662"/>
      <c r="L16" s="662"/>
      <c r="M16" s="662"/>
      <c r="N16" s="662"/>
      <c r="O16" s="662"/>
      <c r="P16" s="662"/>
      <c r="Q16" s="662"/>
      <c r="R16" s="662"/>
      <c r="S16" s="662"/>
      <c r="T16" s="662"/>
      <c r="U16" s="662"/>
      <c r="V16" s="662"/>
      <c r="W16" s="662"/>
      <c r="X16" s="662"/>
      <c r="Y16" s="662"/>
      <c r="Z16" s="662"/>
      <c r="AA16" s="662"/>
      <c r="AB16" s="662"/>
      <c r="AC16" s="93"/>
    </row>
    <row r="17" ht="18" customHeight="1">
      <c r="A17" s="663"/>
      <c r="B17" t="s" s="664">
        <v>1087</v>
      </c>
      <c r="C17" t="s" s="665">
        <v>1088</v>
      </c>
      <c r="D17" s="666" cm="1">
        <f t="array" ref="D17">SUM('formuły cennik'!C38,'nad bez progresu'!C52,'odtwórcy 10%'!C28)</f>
        <v>0</v>
      </c>
      <c r="E17" s="666" cm="1">
        <f t="array" ref="E17">SUM('formuły cennik'!S38,'nad bez progresu'!S52,'odtwórcy 10%'!S27)</f>
        <v>0</v>
      </c>
      <c r="F17" s="667" cm="1">
        <f t="array" ref="F17">'Details - Szczegóły'!$H$2</f>
        <v>0</v>
      </c>
      <c r="G17" s="675" cm="1">
        <f t="array" ref="G17">E17+E17*F17%</f>
        <v>0</v>
      </c>
      <c r="H17" s="669" cm="1">
        <f t="array" ref="H17">IF(OR('Details - Szczegóły'!$J$2="",'Details - Szczegóły'!$J$2=0),0,G17/'Details - Szczegóły'!$J$2)</f>
        <v>0</v>
      </c>
      <c r="I17" s="169"/>
      <c r="J17" s="670"/>
      <c r="K17" s="670"/>
      <c r="L17" s="670"/>
      <c r="M17" s="670"/>
      <c r="N17" s="670"/>
      <c r="O17" s="670"/>
      <c r="P17" s="670"/>
      <c r="Q17" s="670"/>
      <c r="R17" s="670"/>
      <c r="S17" s="670"/>
      <c r="T17" s="670"/>
      <c r="U17" s="670"/>
      <c r="V17" s="670"/>
      <c r="W17" s="670"/>
      <c r="X17" s="670"/>
      <c r="Y17" s="670"/>
      <c r="Z17" s="670"/>
      <c r="AA17" s="670"/>
      <c r="AB17" s="670"/>
      <c r="AC17" s="93"/>
    </row>
    <row r="18" ht="18" customHeight="1">
      <c r="A18" s="663"/>
      <c r="B18" t="s" s="671">
        <v>1089</v>
      </c>
      <c r="C18" t="s" s="672">
        <v>1090</v>
      </c>
      <c r="D18" s="673" cm="1">
        <f t="array" ref="D18">SUM('formuły cennik'!C77,'nad bez progresu'!C105,'odtwórcy 10%'!C57)</f>
        <v>0</v>
      </c>
      <c r="E18" s="673" cm="1">
        <f t="array" ref="E18">SUM('formuły cennik'!S77,'nad bez progresu'!S105,'odtwórcy 10%'!S56)</f>
        <v>0</v>
      </c>
      <c r="F18" s="674" cm="1">
        <f t="array" ref="F18">'Details - Szczegóły'!$H$2</f>
        <v>0</v>
      </c>
      <c r="G18" s="675" cm="1">
        <f t="array" ref="G18">E18+E18*F18%</f>
        <v>0</v>
      </c>
      <c r="H18" s="676" cm="1">
        <f t="array" ref="H18">IF(OR('Details - Szczegóły'!$J$2="",'Details - Szczegóły'!$J$2=0),0,G18/'Details - Szczegóły'!$J$2)</f>
        <v>0</v>
      </c>
      <c r="I18" s="169"/>
      <c r="J18" s="670"/>
      <c r="K18" s="670"/>
      <c r="L18" s="670"/>
      <c r="M18" s="670"/>
      <c r="N18" s="670"/>
      <c r="O18" s="670"/>
      <c r="P18" s="670"/>
      <c r="Q18" s="670"/>
      <c r="R18" s="670"/>
      <c r="S18" s="670"/>
      <c r="T18" s="670"/>
      <c r="U18" s="670"/>
      <c r="V18" s="670"/>
      <c r="W18" s="670"/>
      <c r="X18" s="670"/>
      <c r="Y18" s="670"/>
      <c r="Z18" s="670"/>
      <c r="AA18" s="670"/>
      <c r="AB18" s="670"/>
      <c r="AC18" s="93"/>
    </row>
    <row r="19" ht="18" customHeight="1">
      <c r="A19" s="663"/>
      <c r="B19" t="s" s="671">
        <v>1091</v>
      </c>
      <c r="C19" t="s" s="672">
        <v>1092</v>
      </c>
      <c r="D19" s="673" cm="1">
        <f t="array" ref="D19">SUM('formuły cennik'!C116,'nad bez progresu'!C158,'odtwórcy 10%'!C86)</f>
        <v>0</v>
      </c>
      <c r="E19" s="673" cm="1">
        <f t="array" ref="E19">SUM('formuły cennik'!S116,'nad bez progresu'!S158,'odtwórcy 10%'!S85)</f>
        <v>0</v>
      </c>
      <c r="F19" s="674" cm="1">
        <f t="array" ref="F19">'Details - Szczegóły'!$H$2</f>
        <v>0</v>
      </c>
      <c r="G19" s="675" cm="1">
        <f t="array" ref="G19">E19+E19*F19%</f>
        <v>0</v>
      </c>
      <c r="H19" s="676" cm="1">
        <f t="array" ref="H19">IF(OR('Details - Szczegóły'!$J$2="",'Details - Szczegóły'!$J$2=0),0,G19/'Details - Szczegóły'!$J$2)</f>
        <v>0</v>
      </c>
      <c r="I19" s="169"/>
      <c r="J19" s="670"/>
      <c r="K19" s="670"/>
      <c r="L19" s="670"/>
      <c r="M19" s="670"/>
      <c r="N19" s="670"/>
      <c r="O19" s="670"/>
      <c r="P19" s="670"/>
      <c r="Q19" s="670"/>
      <c r="R19" s="670"/>
      <c r="S19" s="670"/>
      <c r="T19" s="670"/>
      <c r="U19" s="670"/>
      <c r="V19" s="670"/>
      <c r="W19" s="670"/>
      <c r="X19" s="670"/>
      <c r="Y19" s="670"/>
      <c r="Z19" s="670"/>
      <c r="AA19" s="670"/>
      <c r="AB19" s="670"/>
      <c r="AC19" s="93"/>
    </row>
    <row r="20" ht="18" customHeight="1">
      <c r="A20" s="663"/>
      <c r="B20" t="s" s="671">
        <v>1093</v>
      </c>
      <c r="C20" t="s" s="672">
        <v>1094</v>
      </c>
      <c r="D20" s="673" cm="1">
        <f t="array" ref="D20">SUM('formuły cennik'!C155,'nad bez progresu'!C211,'odtwórcy 10%'!C113)</f>
        <v>0</v>
      </c>
      <c r="E20" s="673" cm="1">
        <f t="array" ref="E20">SUM('formuły cennik'!S155,'nad bez progresu'!S211,'odtwórcy 10%'!S113)</f>
        <v>0</v>
      </c>
      <c r="F20" s="674" cm="1">
        <f t="array" ref="F20">'Details - Szczegóły'!$H$2</f>
        <v>0</v>
      </c>
      <c r="G20" s="675" cm="1">
        <f t="array" ref="G20">E20+E20*F20%</f>
        <v>0</v>
      </c>
      <c r="H20" s="676" cm="1">
        <f t="array" ref="H20">IF(OR('Details - Szczegóły'!$J$2="",'Details - Szczegóły'!$J$2=0),0,G20/'Details - Szczegóły'!$J$2)</f>
        <v>0</v>
      </c>
      <c r="I20" s="169"/>
      <c r="J20" s="670"/>
      <c r="K20" s="670"/>
      <c r="L20" s="670"/>
      <c r="M20" s="670"/>
      <c r="N20" s="670"/>
      <c r="O20" s="670"/>
      <c r="P20" s="670"/>
      <c r="Q20" s="670"/>
      <c r="R20" s="670"/>
      <c r="S20" s="670"/>
      <c r="T20" s="670"/>
      <c r="U20" s="670"/>
      <c r="V20" s="670"/>
      <c r="W20" s="670"/>
      <c r="X20" s="670"/>
      <c r="Y20" s="670"/>
      <c r="Z20" s="670"/>
      <c r="AA20" s="670"/>
      <c r="AB20" s="670"/>
      <c r="AC20" s="93"/>
    </row>
    <row r="21" ht="18" customHeight="1">
      <c r="A21" s="663"/>
      <c r="B21" t="s" s="671">
        <v>1095</v>
      </c>
      <c r="C21" t="s" s="672">
        <v>1096</v>
      </c>
      <c r="D21" s="673" cm="1">
        <f t="array" ref="D21">SUM('formuły cennik'!C195,'nad bez progresu'!C264,'odtwórcy 10%'!C141)</f>
        <v>0</v>
      </c>
      <c r="E21" s="673" cm="1">
        <f t="array" ref="E21">SUM('formuły cennik'!S195,'nad bez progresu'!S264,'odtwórcy 10%'!S141)</f>
        <v>0</v>
      </c>
      <c r="F21" s="674" cm="1">
        <f t="array" ref="F21">'Details - Szczegóły'!$H$2</f>
        <v>0</v>
      </c>
      <c r="G21" s="675" cm="1">
        <f t="array" ref="G21">E21+E21*F21%</f>
        <v>0</v>
      </c>
      <c r="H21" s="676" cm="1">
        <f t="array" ref="H21">IF(OR('Details - Szczegóły'!$J$2="",'Details - Szczegóły'!$J$2=0),0,G21/'Details - Szczegóły'!$J$2)</f>
        <v>0</v>
      </c>
      <c r="I21" s="169"/>
      <c r="J21" s="670"/>
      <c r="K21" s="670"/>
      <c r="L21" s="670"/>
      <c r="M21" s="670"/>
      <c r="N21" s="670"/>
      <c r="O21" s="670"/>
      <c r="P21" s="670"/>
      <c r="Q21" s="670"/>
      <c r="R21" s="670"/>
      <c r="S21" s="670"/>
      <c r="T21" s="670"/>
      <c r="U21" s="670"/>
      <c r="V21" s="670"/>
      <c r="W21" s="670"/>
      <c r="X21" s="670"/>
      <c r="Y21" s="670"/>
      <c r="Z21" s="670"/>
      <c r="AA21" s="670"/>
      <c r="AB21" s="670"/>
      <c r="AC21" s="93"/>
    </row>
    <row r="22" ht="18" customHeight="1">
      <c r="A22" s="663"/>
      <c r="B22" t="s" s="671">
        <v>1097</v>
      </c>
      <c r="C22" t="s" s="672">
        <v>1098</v>
      </c>
      <c r="D22" s="673" cm="1">
        <f t="array" ref="D22">SUM('formuły cennik'!C235,'nad bez progresu'!C317,'odtwórcy 10%'!C170)</f>
        <v>0</v>
      </c>
      <c r="E22" s="673" cm="1">
        <f t="array" ref="E22">SUM('formuły cennik'!S235,'nad bez progresu'!S317,'odtwórcy 10%'!S169)</f>
        <v>0</v>
      </c>
      <c r="F22" s="674" cm="1">
        <f t="array" ref="F22">'Details - Szczegóły'!$H$2</f>
        <v>0</v>
      </c>
      <c r="G22" s="675" cm="1">
        <f t="array" ref="G22">E22+E22*F22%</f>
        <v>0</v>
      </c>
      <c r="H22" s="676" cm="1">
        <f t="array" ref="H22">IF(OR('Details - Szczegóły'!$J$2="",'Details - Szczegóły'!$J$2=0),0,G22/'Details - Szczegóły'!$J$2)</f>
        <v>0</v>
      </c>
      <c r="I22" s="169"/>
      <c r="J22" s="670"/>
      <c r="K22" s="670"/>
      <c r="L22" s="670"/>
      <c r="M22" s="670"/>
      <c r="N22" s="670"/>
      <c r="O22" s="670"/>
      <c r="P22" s="670"/>
      <c r="Q22" s="670"/>
      <c r="R22" s="670"/>
      <c r="S22" s="670"/>
      <c r="T22" s="670"/>
      <c r="U22" s="670"/>
      <c r="V22" s="670"/>
      <c r="W22" s="670"/>
      <c r="X22" s="670"/>
      <c r="Y22" s="670"/>
      <c r="Z22" s="670"/>
      <c r="AA22" s="670"/>
      <c r="AB22" s="670"/>
      <c r="AC22" s="93"/>
    </row>
    <row r="23" ht="8" customHeight="1">
      <c r="A23" s="107"/>
      <c r="B23" s="677"/>
      <c r="C23" s="137"/>
      <c r="D23" s="137"/>
      <c r="E23" s="137"/>
      <c r="F23" s="137"/>
      <c r="G23" s="137"/>
      <c r="H23" s="138"/>
      <c r="I23" s="144"/>
      <c r="J23" s="105"/>
      <c r="K23" s="105"/>
      <c r="L23" s="105"/>
      <c r="M23" s="105"/>
      <c r="N23" s="105"/>
      <c r="O23" s="105"/>
      <c r="P23" s="105"/>
      <c r="Q23" s="105"/>
      <c r="R23" s="105"/>
      <c r="S23" s="105"/>
      <c r="T23" s="105"/>
      <c r="U23" s="105"/>
      <c r="V23" s="105"/>
      <c r="W23" s="105"/>
      <c r="X23" s="105"/>
      <c r="Y23" s="105"/>
      <c r="Z23" s="105"/>
      <c r="AA23" s="105"/>
      <c r="AB23" s="105"/>
      <c r="AC23" s="93"/>
    </row>
    <row r="24" ht="15.75" customHeight="1">
      <c r="A24" s="103"/>
      <c r="B24" s="678"/>
      <c r="C24" s="678"/>
      <c r="D24" s="679"/>
      <c r="E24" s="680"/>
      <c r="F24" s="681"/>
      <c r="G24" s="680"/>
      <c r="H24" s="682"/>
      <c r="I24" s="105"/>
      <c r="J24" s="105"/>
      <c r="K24" s="105"/>
      <c r="L24" s="105"/>
      <c r="M24" s="105"/>
      <c r="N24" s="105"/>
      <c r="O24" s="105"/>
      <c r="P24" s="105"/>
      <c r="Q24" s="105"/>
      <c r="R24" s="105"/>
      <c r="S24" s="105"/>
      <c r="T24" s="105"/>
      <c r="U24" s="105"/>
      <c r="V24" s="105"/>
      <c r="W24" s="105"/>
      <c r="X24" s="105"/>
      <c r="Y24" s="105"/>
      <c r="Z24" s="105"/>
      <c r="AA24" s="105"/>
      <c r="AB24" s="105"/>
      <c r="AC24" s="93"/>
    </row>
    <row r="25" ht="27.75" customHeight="1">
      <c r="A25" s="10"/>
      <c r="B25" s="683"/>
      <c r="C25" s="12"/>
      <c r="D25" s="684"/>
      <c r="E25" t="s" s="685">
        <v>175</v>
      </c>
      <c r="F25" s="17"/>
      <c r="G25" s="300" cm="1">
        <f t="array" ref="G25">SUM(G17:G22)</f>
        <v>0</v>
      </c>
      <c r="H25" s="301" cm="1">
        <f t="array" ref="H25">SUM(H17:H22)</f>
        <v>0</v>
      </c>
      <c r="I25" s="686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93"/>
    </row>
    <row r="26" ht="15.75" customHeight="1">
      <c r="A26" s="103"/>
      <c r="B26" s="687"/>
      <c r="C26" s="687"/>
      <c r="D26" s="317"/>
      <c r="E26" s="680"/>
      <c r="F26" s="681"/>
      <c r="G26" s="680"/>
      <c r="H26" s="682"/>
      <c r="I26" s="105"/>
      <c r="J26" s="105"/>
      <c r="K26" s="105"/>
      <c r="L26" s="105"/>
      <c r="M26" s="105"/>
      <c r="N26" s="105"/>
      <c r="O26" s="105"/>
      <c r="P26" s="105"/>
      <c r="Q26" s="105"/>
      <c r="R26" s="105"/>
      <c r="S26" s="105"/>
      <c r="T26" s="105"/>
      <c r="U26" s="105"/>
      <c r="V26" s="105"/>
      <c r="W26" s="105"/>
      <c r="X26" s="105"/>
      <c r="Y26" s="105"/>
      <c r="Z26" s="105"/>
      <c r="AA26" s="105"/>
      <c r="AB26" s="105"/>
      <c r="AC26" s="93"/>
    </row>
    <row r="27" ht="21" customHeight="1">
      <c r="A27" s="660"/>
      <c r="B27" t="s" s="15">
        <v>1100</v>
      </c>
      <c r="C27" s="16"/>
      <c r="D27" s="16"/>
      <c r="E27" s="16"/>
      <c r="F27" s="16"/>
      <c r="G27" s="16"/>
      <c r="H27" s="17"/>
      <c r="I27" s="661"/>
      <c r="J27" s="662"/>
      <c r="K27" s="662"/>
      <c r="L27" s="662"/>
      <c r="M27" s="662"/>
      <c r="N27" s="662"/>
      <c r="O27" s="662"/>
      <c r="P27" s="662"/>
      <c r="Q27" s="662"/>
      <c r="R27" s="662"/>
      <c r="S27" s="662"/>
      <c r="T27" s="662"/>
      <c r="U27" s="662"/>
      <c r="V27" s="662"/>
      <c r="W27" s="662"/>
      <c r="X27" s="662"/>
      <c r="Y27" s="662"/>
      <c r="Z27" s="662"/>
      <c r="AA27" s="662"/>
      <c r="AB27" s="662"/>
      <c r="AC27" s="93"/>
    </row>
    <row r="28" ht="18" customHeight="1">
      <c r="A28" s="663"/>
      <c r="B28" t="s" s="664">
        <v>1087</v>
      </c>
      <c r="C28" t="s" s="665">
        <v>1088</v>
      </c>
      <c r="D28" s="666" cm="1">
        <f t="array" ref="D28">SUM('formuły cennik'!D38,'nad bez progresu'!D52,'odtwórcy 10%'!D28)</f>
        <v>0</v>
      </c>
      <c r="E28" s="666" cm="1">
        <f t="array" ref="E28">SUM('formuły cennik'!T38,'nad bez progresu'!T52,'odtwórcy 10%'!T27)</f>
        <v>0</v>
      </c>
      <c r="F28" s="667" cm="1">
        <f t="array" ref="F28">'Details - Szczegóły'!$H$2</f>
        <v>0</v>
      </c>
      <c r="G28" s="668" cm="1">
        <f t="array" ref="G28">E28+E28*F28%</f>
        <v>0</v>
      </c>
      <c r="H28" s="669" cm="1">
        <f t="array" ref="H28">IF(OR('Details - Szczegóły'!$J$2="",'Details - Szczegóły'!$J$2=0),0,G28/'Details - Szczegóły'!$J$2)</f>
        <v>0</v>
      </c>
      <c r="I28" s="169"/>
      <c r="J28" s="670"/>
      <c r="K28" s="670"/>
      <c r="L28" s="670"/>
      <c r="M28" s="670"/>
      <c r="N28" s="670"/>
      <c r="O28" s="670"/>
      <c r="P28" s="670"/>
      <c r="Q28" s="670"/>
      <c r="R28" s="670"/>
      <c r="S28" s="670"/>
      <c r="T28" s="670"/>
      <c r="U28" s="670"/>
      <c r="V28" s="670"/>
      <c r="W28" s="670"/>
      <c r="X28" s="670"/>
      <c r="Y28" s="670"/>
      <c r="Z28" s="670"/>
      <c r="AA28" s="670"/>
      <c r="AB28" s="670"/>
      <c r="AC28" s="93"/>
    </row>
    <row r="29" ht="18" customHeight="1">
      <c r="A29" s="663"/>
      <c r="B29" t="s" s="671">
        <v>1089</v>
      </c>
      <c r="C29" t="s" s="672">
        <v>1090</v>
      </c>
      <c r="D29" s="673" cm="1">
        <f t="array" ref="D29">SUM('formuły cennik'!D77,'nad bez progresu'!D105,'odtwórcy 10%'!D57)</f>
        <v>0</v>
      </c>
      <c r="E29" s="673" cm="1">
        <f t="array" ref="E29">SUM('formuły cennik'!T77,'nad bez progresu'!T105,'odtwórcy 10%'!T56)</f>
        <v>0</v>
      </c>
      <c r="F29" s="674" cm="1">
        <f t="array" ref="F29">'Details - Szczegóły'!$H$2</f>
        <v>0</v>
      </c>
      <c r="G29" s="675" cm="1">
        <f t="array" ref="G29">E29+E29*F29%</f>
        <v>0</v>
      </c>
      <c r="H29" s="676" cm="1">
        <f t="array" ref="H29">IF(OR('Details - Szczegóły'!$J$2="",'Details - Szczegóły'!$J$2=0),0,G29/'Details - Szczegóły'!$J$2)</f>
        <v>0</v>
      </c>
      <c r="I29" s="169"/>
      <c r="J29" s="670"/>
      <c r="K29" s="670"/>
      <c r="L29" s="670"/>
      <c r="M29" s="670"/>
      <c r="N29" s="670"/>
      <c r="O29" s="670"/>
      <c r="P29" s="670"/>
      <c r="Q29" s="670"/>
      <c r="R29" s="670"/>
      <c r="S29" s="670"/>
      <c r="T29" s="670"/>
      <c r="U29" s="670"/>
      <c r="V29" s="670"/>
      <c r="W29" s="670"/>
      <c r="X29" s="670"/>
      <c r="Y29" s="670"/>
      <c r="Z29" s="670"/>
      <c r="AA29" s="670"/>
      <c r="AB29" s="670"/>
      <c r="AC29" s="93"/>
    </row>
    <row r="30" ht="18" customHeight="1">
      <c r="A30" s="663"/>
      <c r="B30" t="s" s="671">
        <v>1091</v>
      </c>
      <c r="C30" t="s" s="672">
        <v>1092</v>
      </c>
      <c r="D30" s="673" cm="1">
        <f t="array" ref="D30">SUM('formuły cennik'!D116,'nad bez progresu'!D158,'odtwórcy 10%'!D86)</f>
        <v>0</v>
      </c>
      <c r="E30" s="673" cm="1">
        <f t="array" ref="E30">SUM('formuły cennik'!T116,'nad bez progresu'!T158,'odtwórcy 10%'!T85)</f>
        <v>0</v>
      </c>
      <c r="F30" s="674" cm="1">
        <f t="array" ref="F30">'Details - Szczegóły'!$H$2</f>
        <v>0</v>
      </c>
      <c r="G30" s="675" cm="1">
        <f t="array" ref="G30">E30+E30*F30%</f>
        <v>0</v>
      </c>
      <c r="H30" s="676" cm="1">
        <f t="array" ref="H30">IF(OR('Details - Szczegóły'!$J$2="",'Details - Szczegóły'!$J$2=0),0,G30/'Details - Szczegóły'!$J$2)</f>
        <v>0</v>
      </c>
      <c r="I30" s="169"/>
      <c r="J30" s="670"/>
      <c r="K30" s="670"/>
      <c r="L30" s="670"/>
      <c r="M30" s="670"/>
      <c r="N30" s="670"/>
      <c r="O30" s="670"/>
      <c r="P30" s="670"/>
      <c r="Q30" s="670"/>
      <c r="R30" s="670"/>
      <c r="S30" s="670"/>
      <c r="T30" s="670"/>
      <c r="U30" s="670"/>
      <c r="V30" s="670"/>
      <c r="W30" s="670"/>
      <c r="X30" s="670"/>
      <c r="Y30" s="670"/>
      <c r="Z30" s="670"/>
      <c r="AA30" s="670"/>
      <c r="AB30" s="670"/>
      <c r="AC30" s="93"/>
    </row>
    <row r="31" ht="18" customHeight="1">
      <c r="A31" s="663"/>
      <c r="B31" t="s" s="671">
        <v>1093</v>
      </c>
      <c r="C31" t="s" s="672">
        <v>1094</v>
      </c>
      <c r="D31" s="673" cm="1">
        <f t="array" ref="D31">SUM('formuły cennik'!D155,'nad bez progresu'!D211,'odtwórcy 10%'!D114)</f>
        <v>0</v>
      </c>
      <c r="E31" s="673" cm="1">
        <f t="array" ref="E31">SUM('formuły cennik'!T155,'nad bez progresu'!T211,'odtwórcy 10%'!T113)</f>
        <v>0</v>
      </c>
      <c r="F31" s="674" cm="1">
        <f t="array" ref="F31">'Details - Szczegóły'!$H$2</f>
        <v>0</v>
      </c>
      <c r="G31" s="675" cm="1">
        <f t="array" ref="G31">E31+E31*F31%</f>
        <v>0</v>
      </c>
      <c r="H31" s="676" cm="1">
        <f t="array" ref="H31">IF(OR('Details - Szczegóły'!$J$2="",'Details - Szczegóły'!$J$2=0),0,G31/'Details - Szczegóły'!$J$2)</f>
        <v>0</v>
      </c>
      <c r="I31" s="169"/>
      <c r="J31" s="670"/>
      <c r="K31" s="670"/>
      <c r="L31" s="670"/>
      <c r="M31" s="670"/>
      <c r="N31" s="670"/>
      <c r="O31" s="670"/>
      <c r="P31" s="670"/>
      <c r="Q31" s="670"/>
      <c r="R31" s="670"/>
      <c r="S31" s="670"/>
      <c r="T31" s="670"/>
      <c r="U31" s="670"/>
      <c r="V31" s="670"/>
      <c r="W31" s="670"/>
      <c r="X31" s="670"/>
      <c r="Y31" s="670"/>
      <c r="Z31" s="670"/>
      <c r="AA31" s="670"/>
      <c r="AB31" s="670"/>
      <c r="AC31" s="93"/>
    </row>
    <row r="32" ht="18" customHeight="1">
      <c r="A32" s="663"/>
      <c r="B32" t="s" s="671">
        <v>1095</v>
      </c>
      <c r="C32" t="s" s="672">
        <v>1096</v>
      </c>
      <c r="D32" s="673" cm="1">
        <f t="array" ref="D32">SUM('formuły cennik'!D195,'nad bez progresu'!D264,'odtwórcy 10%'!D142)</f>
        <v>0</v>
      </c>
      <c r="E32" s="673" cm="1">
        <f t="array" ref="E32">SUM('formuły cennik'!T195,'nad bez progresu'!T264,'odtwórcy 10%'!T141)</f>
        <v>0</v>
      </c>
      <c r="F32" s="674" cm="1">
        <f t="array" ref="F32">'Details - Szczegóły'!$H$2</f>
        <v>0</v>
      </c>
      <c r="G32" s="675" cm="1">
        <f t="array" ref="G32">E32+E32*F32%</f>
        <v>0</v>
      </c>
      <c r="H32" s="676" cm="1">
        <f t="array" ref="H32">IF(OR('Details - Szczegóły'!$J$2="",'Details - Szczegóły'!$J$2=0),0,G32/'Details - Szczegóły'!$J$2)</f>
        <v>0</v>
      </c>
      <c r="I32" s="169"/>
      <c r="J32" s="670"/>
      <c r="K32" s="670"/>
      <c r="L32" s="670"/>
      <c r="M32" s="670"/>
      <c r="N32" s="670"/>
      <c r="O32" s="670"/>
      <c r="P32" s="670"/>
      <c r="Q32" s="670"/>
      <c r="R32" s="670"/>
      <c r="S32" s="670"/>
      <c r="T32" s="670"/>
      <c r="U32" s="670"/>
      <c r="V32" s="670"/>
      <c r="W32" s="670"/>
      <c r="X32" s="670"/>
      <c r="Y32" s="670"/>
      <c r="Z32" s="670"/>
      <c r="AA32" s="670"/>
      <c r="AB32" s="670"/>
      <c r="AC32" s="93"/>
    </row>
    <row r="33" ht="18" customHeight="1">
      <c r="A33" s="663"/>
      <c r="B33" t="s" s="671">
        <v>1097</v>
      </c>
      <c r="C33" t="s" s="672">
        <v>1098</v>
      </c>
      <c r="D33" s="673" cm="1">
        <f t="array" ref="D33">SUM('formuły cennik'!D235,'nad bez progresu'!D317,'odtwórcy 10%'!D170)</f>
        <v>0</v>
      </c>
      <c r="E33" s="673" cm="1">
        <f t="array" ref="E33">SUM('formuły cennik'!T235,'nad bez progresu'!T317,'odtwórcy 10%'!T169)</f>
        <v>0</v>
      </c>
      <c r="F33" s="674" cm="1">
        <f t="array" ref="F33">'Details - Szczegóły'!$H$2</f>
        <v>0</v>
      </c>
      <c r="G33" s="675" cm="1">
        <f t="array" ref="G33">E33+E33*F33%</f>
        <v>0</v>
      </c>
      <c r="H33" s="676" cm="1">
        <f t="array" ref="H33">IF(OR('Details - Szczegóły'!$J$2="",'Details - Szczegóły'!$J$2=0),0,G33/'Details - Szczegóły'!$J$2)</f>
        <v>0</v>
      </c>
      <c r="I33" s="169"/>
      <c r="J33" s="670"/>
      <c r="K33" s="670"/>
      <c r="L33" s="670"/>
      <c r="M33" s="670"/>
      <c r="N33" s="670"/>
      <c r="O33" s="670"/>
      <c r="P33" s="670"/>
      <c r="Q33" s="670"/>
      <c r="R33" s="670"/>
      <c r="S33" s="670"/>
      <c r="T33" s="670"/>
      <c r="U33" s="670"/>
      <c r="V33" s="670"/>
      <c r="W33" s="670"/>
      <c r="X33" s="670"/>
      <c r="Y33" s="670"/>
      <c r="Z33" s="670"/>
      <c r="AA33" s="670"/>
      <c r="AB33" s="670"/>
      <c r="AC33" s="93"/>
    </row>
    <row r="34" ht="8" customHeight="1">
      <c r="A34" s="107"/>
      <c r="B34" s="677"/>
      <c r="C34" s="137"/>
      <c r="D34" s="137"/>
      <c r="E34" s="137"/>
      <c r="F34" s="137"/>
      <c r="G34" s="137"/>
      <c r="H34" s="138"/>
      <c r="I34" s="144"/>
      <c r="J34" s="105"/>
      <c r="K34" s="105"/>
      <c r="L34" s="105"/>
      <c r="M34" s="105"/>
      <c r="N34" s="105"/>
      <c r="O34" s="105"/>
      <c r="P34" s="105"/>
      <c r="Q34" s="105"/>
      <c r="R34" s="105"/>
      <c r="S34" s="105"/>
      <c r="T34" s="105"/>
      <c r="U34" s="105"/>
      <c r="V34" s="105"/>
      <c r="W34" s="105"/>
      <c r="X34" s="105"/>
      <c r="Y34" s="105"/>
      <c r="Z34" s="105"/>
      <c r="AA34" s="105"/>
      <c r="AB34" s="105"/>
      <c r="AC34" s="93"/>
    </row>
    <row r="35" ht="15.75" customHeight="1">
      <c r="A35" s="103"/>
      <c r="B35" s="678"/>
      <c r="C35" s="678"/>
      <c r="D35" s="679"/>
      <c r="E35" s="680"/>
      <c r="F35" s="681"/>
      <c r="G35" s="680"/>
      <c r="H35" s="682"/>
      <c r="I35" s="105"/>
      <c r="J35" s="105"/>
      <c r="K35" s="105"/>
      <c r="L35" s="105"/>
      <c r="M35" s="105"/>
      <c r="N35" s="105"/>
      <c r="O35" s="105"/>
      <c r="P35" s="105"/>
      <c r="Q35" s="105"/>
      <c r="R35" s="105"/>
      <c r="S35" s="105"/>
      <c r="T35" s="105"/>
      <c r="U35" s="105"/>
      <c r="V35" s="105"/>
      <c r="W35" s="105"/>
      <c r="X35" s="105"/>
      <c r="Y35" s="105"/>
      <c r="Z35" s="105"/>
      <c r="AA35" s="105"/>
      <c r="AB35" s="105"/>
      <c r="AC35" s="93"/>
    </row>
    <row r="36" ht="27.75" customHeight="1">
      <c r="A36" s="10"/>
      <c r="B36" s="683"/>
      <c r="C36" s="12"/>
      <c r="D36" s="684"/>
      <c r="E36" t="s" s="685">
        <v>175</v>
      </c>
      <c r="F36" s="17"/>
      <c r="G36" s="300" cm="1">
        <f t="array" ref="G36">SUM(G28:G33)</f>
        <v>0</v>
      </c>
      <c r="H36" s="301" cm="1">
        <f t="array" ref="H36">SUM(H28:H33)</f>
        <v>0</v>
      </c>
      <c r="I36" s="686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93"/>
    </row>
    <row r="37" ht="15.75" customHeight="1">
      <c r="A37" s="103"/>
      <c r="B37" s="687"/>
      <c r="C37" s="687"/>
      <c r="D37" s="317"/>
      <c r="E37" s="680"/>
      <c r="F37" s="681"/>
      <c r="G37" s="680"/>
      <c r="H37" s="682"/>
      <c r="I37" s="105"/>
      <c r="J37" s="105"/>
      <c r="K37" s="105"/>
      <c r="L37" s="105"/>
      <c r="M37" s="105"/>
      <c r="N37" s="105"/>
      <c r="O37" s="105"/>
      <c r="P37" s="105"/>
      <c r="Q37" s="105"/>
      <c r="R37" s="105"/>
      <c r="S37" s="105"/>
      <c r="T37" s="105"/>
      <c r="U37" s="105"/>
      <c r="V37" s="105"/>
      <c r="W37" s="105"/>
      <c r="X37" s="105"/>
      <c r="Y37" s="105"/>
      <c r="Z37" s="105"/>
      <c r="AA37" s="105"/>
      <c r="AB37" s="105"/>
      <c r="AC37" s="93"/>
    </row>
    <row r="38" ht="21" customHeight="1">
      <c r="A38" s="660"/>
      <c r="B38" t="s" s="15">
        <v>1101</v>
      </c>
      <c r="C38" s="16"/>
      <c r="D38" s="16"/>
      <c r="E38" s="16"/>
      <c r="F38" s="16"/>
      <c r="G38" s="16"/>
      <c r="H38" s="17"/>
      <c r="I38" s="661"/>
      <c r="J38" s="662"/>
      <c r="K38" s="662"/>
      <c r="L38" s="662"/>
      <c r="M38" s="662"/>
      <c r="N38" s="662"/>
      <c r="O38" s="662"/>
      <c r="P38" s="662"/>
      <c r="Q38" s="662"/>
      <c r="R38" s="662"/>
      <c r="S38" s="662"/>
      <c r="T38" s="662"/>
      <c r="U38" s="662"/>
      <c r="V38" s="662"/>
      <c r="W38" s="662"/>
      <c r="X38" s="662"/>
      <c r="Y38" s="662"/>
      <c r="Z38" s="662"/>
      <c r="AA38" s="662"/>
      <c r="AB38" s="662"/>
      <c r="AC38" s="93"/>
    </row>
    <row r="39" ht="18" customHeight="1">
      <c r="A39" s="663"/>
      <c r="B39" t="s" s="664">
        <v>1087</v>
      </c>
      <c r="C39" t="s" s="665">
        <v>1088</v>
      </c>
      <c r="D39" s="666" cm="1">
        <f t="array" ref="D39">SUM('formuły cennik'!E38,'nad bez progresu'!E52,'odtwórcy 10%'!E28)</f>
        <v>0</v>
      </c>
      <c r="E39" s="666" cm="1">
        <f t="array" ref="E39">SUM('formuły cennik'!U38,'nad bez progresu'!U52,'odtwórcy 10%'!U27)</f>
        <v>0</v>
      </c>
      <c r="F39" s="667" cm="1">
        <f t="array" ref="F39">'Details - Szczegóły'!$H$2</f>
        <v>0</v>
      </c>
      <c r="G39" s="668" cm="1">
        <f t="array" ref="G39">E39+E39*F39%</f>
        <v>0</v>
      </c>
      <c r="H39" s="669" cm="1">
        <f t="array" ref="H39">IF(OR('Details - Szczegóły'!$J$2="",'Details - Szczegóły'!$J$2=0),0,G39/'Details - Szczegóły'!$J$2)</f>
        <v>0</v>
      </c>
      <c r="I39" s="169"/>
      <c r="J39" s="670"/>
      <c r="K39" s="670"/>
      <c r="L39" s="670"/>
      <c r="M39" s="670"/>
      <c r="N39" s="670"/>
      <c r="O39" s="670"/>
      <c r="P39" s="670"/>
      <c r="Q39" s="670"/>
      <c r="R39" s="670"/>
      <c r="S39" s="670"/>
      <c r="T39" s="670"/>
      <c r="U39" s="670"/>
      <c r="V39" s="670"/>
      <c r="W39" s="670"/>
      <c r="X39" s="670"/>
      <c r="Y39" s="670"/>
      <c r="Z39" s="670"/>
      <c r="AA39" s="670"/>
      <c r="AB39" s="670"/>
      <c r="AC39" s="93"/>
    </row>
    <row r="40" ht="18" customHeight="1">
      <c r="A40" s="663"/>
      <c r="B40" t="s" s="671">
        <v>1089</v>
      </c>
      <c r="C40" t="s" s="672">
        <v>1090</v>
      </c>
      <c r="D40" s="673" cm="1">
        <f t="array" ref="D40">SUM('formuły cennik'!E77,'nad bez progresu'!E105,'odtwórcy 10%'!E57)</f>
        <v>0</v>
      </c>
      <c r="E40" s="673" cm="1">
        <f t="array" ref="E40">SUM('formuły cennik'!U77,'nad bez progresu'!U105,'odtwórcy 10%'!U56)</f>
        <v>0</v>
      </c>
      <c r="F40" s="674" cm="1">
        <f t="array" ref="F40">'Details - Szczegóły'!$H$2</f>
        <v>0</v>
      </c>
      <c r="G40" s="675" cm="1">
        <f t="array" ref="G40">E40+E40*F40%</f>
        <v>0</v>
      </c>
      <c r="H40" s="676" cm="1">
        <f t="array" ref="H40">IF(OR('Details - Szczegóły'!$J$2="",'Details - Szczegóły'!$J$2=0),0,G40/'Details - Szczegóły'!$J$2)</f>
        <v>0</v>
      </c>
      <c r="I40" s="169"/>
      <c r="J40" s="670"/>
      <c r="K40" s="670"/>
      <c r="L40" s="670"/>
      <c r="M40" s="670"/>
      <c r="N40" s="670"/>
      <c r="O40" s="670"/>
      <c r="P40" s="670"/>
      <c r="Q40" s="670"/>
      <c r="R40" s="670"/>
      <c r="S40" s="670"/>
      <c r="T40" s="670"/>
      <c r="U40" s="670"/>
      <c r="V40" s="670"/>
      <c r="W40" s="670"/>
      <c r="X40" s="670"/>
      <c r="Y40" s="670"/>
      <c r="Z40" s="670"/>
      <c r="AA40" s="670"/>
      <c r="AB40" s="670"/>
      <c r="AC40" s="93"/>
    </row>
    <row r="41" ht="18" customHeight="1">
      <c r="A41" s="663"/>
      <c r="B41" t="s" s="671">
        <v>1091</v>
      </c>
      <c r="C41" t="s" s="672">
        <v>1092</v>
      </c>
      <c r="D41" s="673" cm="1">
        <f t="array" ref="D41">SUM('formuły cennik'!E116,'nad bez progresu'!E158,'odtwórcy 10%'!E86)</f>
        <v>0</v>
      </c>
      <c r="E41" s="673" cm="1">
        <f t="array" ref="E41">SUM('formuły cennik'!U116,'nad bez progresu'!U158,'odtwórcy 10%'!U85)</f>
        <v>0</v>
      </c>
      <c r="F41" s="674" cm="1">
        <f t="array" ref="F41">'Details - Szczegóły'!$H$2</f>
        <v>0</v>
      </c>
      <c r="G41" s="675" cm="1">
        <f t="array" ref="G41">E41+E41*F41%</f>
        <v>0</v>
      </c>
      <c r="H41" s="676" cm="1">
        <f t="array" ref="H41">IF(OR('Details - Szczegóły'!$J$2="",'Details - Szczegóły'!$J$2=0),0,G41/'Details - Szczegóły'!$J$2)</f>
        <v>0</v>
      </c>
      <c r="I41" s="169"/>
      <c r="J41" s="670"/>
      <c r="K41" s="670"/>
      <c r="L41" s="670"/>
      <c r="M41" s="670"/>
      <c r="N41" s="670"/>
      <c r="O41" s="670"/>
      <c r="P41" s="670"/>
      <c r="Q41" s="670"/>
      <c r="R41" s="670"/>
      <c r="S41" s="670"/>
      <c r="T41" s="670"/>
      <c r="U41" s="670"/>
      <c r="V41" s="670"/>
      <c r="W41" s="670"/>
      <c r="X41" s="670"/>
      <c r="Y41" s="670"/>
      <c r="Z41" s="670"/>
      <c r="AA41" s="670"/>
      <c r="AB41" s="670"/>
      <c r="AC41" s="93"/>
    </row>
    <row r="42" ht="18" customHeight="1">
      <c r="A42" s="663"/>
      <c r="B42" t="s" s="671">
        <v>1093</v>
      </c>
      <c r="C42" t="s" s="672">
        <v>1094</v>
      </c>
      <c r="D42" s="673" cm="1">
        <f t="array" ref="D42">SUM('formuły cennik'!E155,'nad bez progresu'!E211,'odtwórcy 10%'!E114)</f>
        <v>0</v>
      </c>
      <c r="E42" s="673" cm="1">
        <f t="array" ref="E42">SUM('formuły cennik'!U155,'nad bez progresu'!U211,'odtwórcy 10%'!U113)</f>
        <v>0</v>
      </c>
      <c r="F42" s="674" cm="1">
        <f t="array" ref="F42">'Details - Szczegóły'!$H$2</f>
        <v>0</v>
      </c>
      <c r="G42" s="675" cm="1">
        <f t="array" ref="G42">E42+E42*F42%</f>
        <v>0</v>
      </c>
      <c r="H42" s="676" cm="1">
        <f t="array" ref="H42">IF(OR('Details - Szczegóły'!$J$2="",'Details - Szczegóły'!$J$2=0),0,G42/'Details - Szczegóły'!$J$2)</f>
        <v>0</v>
      </c>
      <c r="I42" s="169"/>
      <c r="J42" s="670"/>
      <c r="K42" s="670"/>
      <c r="L42" s="670"/>
      <c r="M42" s="670"/>
      <c r="N42" s="670"/>
      <c r="O42" s="670"/>
      <c r="P42" s="670"/>
      <c r="Q42" s="670"/>
      <c r="R42" s="670"/>
      <c r="S42" s="670"/>
      <c r="T42" s="670"/>
      <c r="U42" s="670"/>
      <c r="V42" s="670"/>
      <c r="W42" s="670"/>
      <c r="X42" s="670"/>
      <c r="Y42" s="670"/>
      <c r="Z42" s="670"/>
      <c r="AA42" s="670"/>
      <c r="AB42" s="670"/>
      <c r="AC42" s="93"/>
    </row>
    <row r="43" ht="18" customHeight="1">
      <c r="A43" s="663"/>
      <c r="B43" t="s" s="671">
        <v>1095</v>
      </c>
      <c r="C43" t="s" s="672">
        <v>1096</v>
      </c>
      <c r="D43" s="673" cm="1">
        <f t="array" ref="D43">SUM('formuły cennik'!E195,'nad bez progresu'!E264,'odtwórcy 10%'!E142)</f>
        <v>0</v>
      </c>
      <c r="E43" s="673" cm="1">
        <f t="array" ref="E43">SUM('formuły cennik'!U195,'nad bez progresu'!U264,'odtwórcy 10%'!U141)</f>
        <v>0</v>
      </c>
      <c r="F43" s="674" cm="1">
        <f t="array" ref="F43">'Details - Szczegóły'!$H$2</f>
        <v>0</v>
      </c>
      <c r="G43" s="675" cm="1">
        <f t="array" ref="G43">E43+E43*F43%</f>
        <v>0</v>
      </c>
      <c r="H43" s="676" cm="1">
        <f t="array" ref="H43">IF(OR('Details - Szczegóły'!$J$2="",'Details - Szczegóły'!$J$2=0),0,G43/'Details - Szczegóły'!$J$2)</f>
        <v>0</v>
      </c>
      <c r="I43" s="169"/>
      <c r="J43" s="670"/>
      <c r="K43" s="670"/>
      <c r="L43" s="670"/>
      <c r="M43" s="670"/>
      <c r="N43" s="670"/>
      <c r="O43" s="670"/>
      <c r="P43" s="670"/>
      <c r="Q43" s="670"/>
      <c r="R43" s="670"/>
      <c r="S43" s="670"/>
      <c r="T43" s="670"/>
      <c r="U43" s="670"/>
      <c r="V43" s="670"/>
      <c r="W43" s="670"/>
      <c r="X43" s="670"/>
      <c r="Y43" s="670"/>
      <c r="Z43" s="670"/>
      <c r="AA43" s="670"/>
      <c r="AB43" s="670"/>
      <c r="AC43" s="93"/>
    </row>
    <row r="44" ht="18" customHeight="1">
      <c r="A44" s="663"/>
      <c r="B44" t="s" s="671">
        <v>1097</v>
      </c>
      <c r="C44" t="s" s="672">
        <v>1098</v>
      </c>
      <c r="D44" s="673" cm="1">
        <f t="array" ref="D44">SUM('formuły cennik'!E235,'nad bez progresu'!E317,'odtwórcy 10%'!E170)</f>
        <v>0</v>
      </c>
      <c r="E44" s="673" cm="1">
        <f t="array" ref="E44">SUM('formuły cennik'!U235,'nad bez progresu'!U317,'odtwórcy 10%'!U169)</f>
        <v>0</v>
      </c>
      <c r="F44" s="674" cm="1">
        <f t="array" ref="F44">'Details - Szczegóły'!$H$2</f>
        <v>0</v>
      </c>
      <c r="G44" s="675" cm="1">
        <f t="array" ref="G44">E44+E44*F44%</f>
        <v>0</v>
      </c>
      <c r="H44" s="676" cm="1">
        <f t="array" ref="H44">IF(OR('Details - Szczegóły'!$J$2="",'Details - Szczegóły'!$J$2=0),0,G44/'Details - Szczegóły'!$J$2)</f>
        <v>0</v>
      </c>
      <c r="I44" s="169"/>
      <c r="J44" s="670"/>
      <c r="K44" s="670"/>
      <c r="L44" s="670"/>
      <c r="M44" s="670"/>
      <c r="N44" s="670"/>
      <c r="O44" s="670"/>
      <c r="P44" s="670"/>
      <c r="Q44" s="670"/>
      <c r="R44" s="670"/>
      <c r="S44" s="670"/>
      <c r="T44" s="670"/>
      <c r="U44" s="670"/>
      <c r="V44" s="670"/>
      <c r="W44" s="670"/>
      <c r="X44" s="670"/>
      <c r="Y44" s="670"/>
      <c r="Z44" s="670"/>
      <c r="AA44" s="670"/>
      <c r="AB44" s="670"/>
      <c r="AC44" s="93"/>
    </row>
    <row r="45" ht="8" customHeight="1">
      <c r="A45" s="107"/>
      <c r="B45" s="677"/>
      <c r="C45" s="137"/>
      <c r="D45" s="137"/>
      <c r="E45" s="137"/>
      <c r="F45" s="137"/>
      <c r="G45" s="137"/>
      <c r="H45" s="138"/>
      <c r="I45" s="144"/>
      <c r="J45" s="105"/>
      <c r="K45" s="105"/>
      <c r="L45" s="105"/>
      <c r="M45" s="105"/>
      <c r="N45" s="105"/>
      <c r="O45" s="105"/>
      <c r="P45" s="105"/>
      <c r="Q45" s="105"/>
      <c r="R45" s="105"/>
      <c r="S45" s="105"/>
      <c r="T45" s="105"/>
      <c r="U45" s="105"/>
      <c r="V45" s="105"/>
      <c r="W45" s="105"/>
      <c r="X45" s="105"/>
      <c r="Y45" s="105"/>
      <c r="Z45" s="105"/>
      <c r="AA45" s="105"/>
      <c r="AB45" s="105"/>
      <c r="AC45" s="93"/>
    </row>
    <row r="46" ht="15.75" customHeight="1">
      <c r="A46" s="103"/>
      <c r="B46" s="678"/>
      <c r="C46" s="678"/>
      <c r="D46" s="679"/>
      <c r="E46" s="680"/>
      <c r="F46" s="681"/>
      <c r="G46" s="680"/>
      <c r="H46" s="682"/>
      <c r="I46" s="105"/>
      <c r="J46" s="105"/>
      <c r="K46" s="105"/>
      <c r="L46" s="105"/>
      <c r="M46" s="105"/>
      <c r="N46" s="105"/>
      <c r="O46" s="105"/>
      <c r="P46" s="105"/>
      <c r="Q46" s="105"/>
      <c r="R46" s="105"/>
      <c r="S46" s="105"/>
      <c r="T46" s="105"/>
      <c r="U46" s="105"/>
      <c r="V46" s="105"/>
      <c r="W46" s="105"/>
      <c r="X46" s="105"/>
      <c r="Y46" s="105"/>
      <c r="Z46" s="105"/>
      <c r="AA46" s="105"/>
      <c r="AB46" s="105"/>
      <c r="AC46" s="93"/>
    </row>
    <row r="47" ht="27.75" customHeight="1">
      <c r="A47" s="10"/>
      <c r="B47" s="683"/>
      <c r="C47" s="12"/>
      <c r="D47" s="684"/>
      <c r="E47" t="s" s="685">
        <v>175</v>
      </c>
      <c r="F47" s="17"/>
      <c r="G47" s="300" cm="1">
        <f t="array" ref="G47">SUM(G39:G44)</f>
        <v>0</v>
      </c>
      <c r="H47" s="301" cm="1">
        <f t="array" ref="H47">SUM(H39:H44)</f>
        <v>0</v>
      </c>
      <c r="I47" s="686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93"/>
    </row>
    <row r="48" ht="15.75" customHeight="1">
      <c r="A48" s="103"/>
      <c r="B48" s="687"/>
      <c r="C48" s="687"/>
      <c r="D48" s="317"/>
      <c r="E48" s="680"/>
      <c r="F48" s="681"/>
      <c r="G48" s="680"/>
      <c r="H48" s="682"/>
      <c r="I48" s="105"/>
      <c r="J48" s="105"/>
      <c r="K48" s="105"/>
      <c r="L48" s="105"/>
      <c r="M48" s="105"/>
      <c r="N48" s="105"/>
      <c r="O48" s="105"/>
      <c r="P48" s="105"/>
      <c r="Q48" s="105"/>
      <c r="R48" s="105"/>
      <c r="S48" s="105"/>
      <c r="T48" s="105"/>
      <c r="U48" s="105"/>
      <c r="V48" s="105"/>
      <c r="W48" s="105"/>
      <c r="X48" s="105"/>
      <c r="Y48" s="105"/>
      <c r="Z48" s="105"/>
      <c r="AA48" s="105"/>
      <c r="AB48" s="105"/>
      <c r="AC48" s="93"/>
    </row>
    <row r="49" ht="21" customHeight="1">
      <c r="A49" s="660"/>
      <c r="B49" t="s" s="15">
        <v>1102</v>
      </c>
      <c r="C49" s="16"/>
      <c r="D49" s="16"/>
      <c r="E49" s="16"/>
      <c r="F49" s="16"/>
      <c r="G49" s="16"/>
      <c r="H49" s="17"/>
      <c r="I49" s="661"/>
      <c r="J49" s="662"/>
      <c r="K49" s="662"/>
      <c r="L49" s="662"/>
      <c r="M49" s="662"/>
      <c r="N49" s="662"/>
      <c r="O49" s="662"/>
      <c r="P49" s="662"/>
      <c r="Q49" s="662"/>
      <c r="R49" s="662"/>
      <c r="S49" s="662"/>
      <c r="T49" s="662"/>
      <c r="U49" s="662"/>
      <c r="V49" s="662"/>
      <c r="W49" s="662"/>
      <c r="X49" s="662"/>
      <c r="Y49" s="662"/>
      <c r="Z49" s="662"/>
      <c r="AA49" s="662"/>
      <c r="AB49" s="662"/>
      <c r="AC49" s="93"/>
    </row>
    <row r="50" ht="18" customHeight="1">
      <c r="A50" s="663"/>
      <c r="B50" t="s" s="664">
        <v>1087</v>
      </c>
      <c r="C50" t="s" s="665">
        <v>1088</v>
      </c>
      <c r="D50" s="666" cm="1">
        <f t="array" ref="D50">SUM('formuły cennik'!F38,'nad bez progresu'!F52,'odtwórcy 10%'!F28)</f>
        <v>0</v>
      </c>
      <c r="E50" s="666" cm="1">
        <f t="array" ref="E50">SUM('formuły cennik'!V38,'nad bez progresu'!V52,'odtwórcy 10%'!V27)</f>
        <v>0</v>
      </c>
      <c r="F50" s="667" cm="1">
        <f t="array" ref="F50">'Details - Szczegóły'!$H$2</f>
        <v>0</v>
      </c>
      <c r="G50" s="668" cm="1">
        <f t="array" ref="G50">E50+E50*F50%</f>
        <v>0</v>
      </c>
      <c r="H50" s="669" cm="1">
        <f t="array" ref="H50">IF(OR('Details - Szczegóły'!$J$2="",'Details - Szczegóły'!$J$2=0),0,G50/'Details - Szczegóły'!$J$2)</f>
        <v>0</v>
      </c>
      <c r="I50" s="169"/>
      <c r="J50" s="670"/>
      <c r="K50" s="670"/>
      <c r="L50" s="670"/>
      <c r="M50" s="670"/>
      <c r="N50" s="670"/>
      <c r="O50" s="670"/>
      <c r="P50" s="670"/>
      <c r="Q50" s="670"/>
      <c r="R50" s="670"/>
      <c r="S50" s="670"/>
      <c r="T50" s="670"/>
      <c r="U50" s="670"/>
      <c r="V50" s="670"/>
      <c r="W50" s="670"/>
      <c r="X50" s="670"/>
      <c r="Y50" s="670"/>
      <c r="Z50" s="670"/>
      <c r="AA50" s="670"/>
      <c r="AB50" s="670"/>
      <c r="AC50" s="93"/>
    </row>
    <row r="51" ht="18" customHeight="1">
      <c r="A51" s="663"/>
      <c r="B51" t="s" s="671">
        <v>1089</v>
      </c>
      <c r="C51" t="s" s="672">
        <v>1090</v>
      </c>
      <c r="D51" s="673" cm="1">
        <f t="array" ref="D51">SUM('formuły cennik'!F77,'nad bez progresu'!F105,'odtwórcy 10%'!F57)</f>
        <v>0</v>
      </c>
      <c r="E51" s="673" cm="1">
        <f t="array" ref="E51">SUM('formuły cennik'!V77,'nad bez progresu'!V105,'odtwórcy 10%'!V56)</f>
        <v>0</v>
      </c>
      <c r="F51" s="674" cm="1">
        <f t="array" ref="F51">'Details - Szczegóły'!$H$2</f>
        <v>0</v>
      </c>
      <c r="G51" s="675" cm="1">
        <f t="array" ref="G51">E51+E51*F51%</f>
        <v>0</v>
      </c>
      <c r="H51" s="676" cm="1">
        <f t="array" ref="H51">IF(OR('Details - Szczegóły'!$J$2="",'Details - Szczegóły'!$J$2=0),0,G51/'Details - Szczegóły'!$J$2)</f>
        <v>0</v>
      </c>
      <c r="I51" s="169"/>
      <c r="J51" s="670"/>
      <c r="K51" s="670"/>
      <c r="L51" s="670"/>
      <c r="M51" s="670"/>
      <c r="N51" s="670"/>
      <c r="O51" s="670"/>
      <c r="P51" s="670"/>
      <c r="Q51" s="670"/>
      <c r="R51" s="670"/>
      <c r="S51" s="670"/>
      <c r="T51" s="670"/>
      <c r="U51" s="670"/>
      <c r="V51" s="670"/>
      <c r="W51" s="670"/>
      <c r="X51" s="670"/>
      <c r="Y51" s="670"/>
      <c r="Z51" s="670"/>
      <c r="AA51" s="670"/>
      <c r="AB51" s="670"/>
      <c r="AC51" s="93"/>
    </row>
    <row r="52" ht="18" customHeight="1">
      <c r="A52" s="663"/>
      <c r="B52" t="s" s="671">
        <v>1091</v>
      </c>
      <c r="C52" t="s" s="672">
        <v>1092</v>
      </c>
      <c r="D52" s="673" cm="1">
        <f t="array" ref="D52">SUM('formuły cennik'!F116,'nad bez progresu'!F158,'odtwórcy 10%'!F86)</f>
        <v>0</v>
      </c>
      <c r="E52" s="673" cm="1">
        <f t="array" ref="E52">SUM('formuły cennik'!V116,'nad bez progresu'!V158,'odtwórcy 10%'!V85)</f>
        <v>0</v>
      </c>
      <c r="F52" s="674" cm="1">
        <f t="array" ref="F52">'Details - Szczegóły'!$H$2</f>
        <v>0</v>
      </c>
      <c r="G52" s="675" cm="1">
        <f t="array" ref="G52">E52+E52*F52%</f>
        <v>0</v>
      </c>
      <c r="H52" s="676" cm="1">
        <f t="array" ref="H52">IF(OR('Details - Szczegóły'!$J$2="",'Details - Szczegóły'!$J$2=0),0,G52/'Details - Szczegóły'!$J$2)</f>
        <v>0</v>
      </c>
      <c r="I52" s="169"/>
      <c r="J52" s="670"/>
      <c r="K52" s="670"/>
      <c r="L52" s="670"/>
      <c r="M52" s="670"/>
      <c r="N52" s="670"/>
      <c r="O52" s="670"/>
      <c r="P52" s="670"/>
      <c r="Q52" s="670"/>
      <c r="R52" s="670"/>
      <c r="S52" s="670"/>
      <c r="T52" s="670"/>
      <c r="U52" s="670"/>
      <c r="V52" s="670"/>
      <c r="W52" s="670"/>
      <c r="X52" s="670"/>
      <c r="Y52" s="670"/>
      <c r="Z52" s="670"/>
      <c r="AA52" s="670"/>
      <c r="AB52" s="670"/>
      <c r="AC52" s="93"/>
    </row>
    <row r="53" ht="18" customHeight="1">
      <c r="A53" s="663"/>
      <c r="B53" t="s" s="671">
        <v>1093</v>
      </c>
      <c r="C53" t="s" s="672">
        <v>1094</v>
      </c>
      <c r="D53" s="673" cm="1">
        <f t="array" ref="D53">SUM('formuły cennik'!F155,'nad bez progresu'!F211,'odtwórcy 10%'!F114)</f>
        <v>0</v>
      </c>
      <c r="E53" s="673" cm="1">
        <f t="array" ref="E53">SUM('formuły cennik'!V155,'nad bez progresu'!V211,'odtwórcy 10%'!V113)</f>
        <v>0</v>
      </c>
      <c r="F53" s="674" cm="1">
        <f t="array" ref="F53">'Details - Szczegóły'!$H$2</f>
        <v>0</v>
      </c>
      <c r="G53" s="675" cm="1">
        <f t="array" ref="G53">E53+E53*F53%</f>
        <v>0</v>
      </c>
      <c r="H53" s="676" cm="1">
        <f t="array" ref="H53">IF(OR('Details - Szczegóły'!$J$2="",'Details - Szczegóły'!$J$2=0),0,G53/'Details - Szczegóły'!$J$2)</f>
        <v>0</v>
      </c>
      <c r="I53" s="169"/>
      <c r="J53" s="670"/>
      <c r="K53" s="670"/>
      <c r="L53" s="670"/>
      <c r="M53" s="670"/>
      <c r="N53" s="670"/>
      <c r="O53" s="670"/>
      <c r="P53" s="670"/>
      <c r="Q53" s="670"/>
      <c r="R53" s="670"/>
      <c r="S53" s="670"/>
      <c r="T53" s="670"/>
      <c r="U53" s="670"/>
      <c r="V53" s="670"/>
      <c r="W53" s="670"/>
      <c r="X53" s="670"/>
      <c r="Y53" s="670"/>
      <c r="Z53" s="670"/>
      <c r="AA53" s="670"/>
      <c r="AB53" s="670"/>
      <c r="AC53" s="93"/>
    </row>
    <row r="54" ht="18" customHeight="1">
      <c r="A54" s="663"/>
      <c r="B54" t="s" s="671">
        <v>1095</v>
      </c>
      <c r="C54" t="s" s="672">
        <v>1096</v>
      </c>
      <c r="D54" s="673" cm="1">
        <f t="array" ref="D54">SUM('formuły cennik'!F195,'nad bez progresu'!F264,'odtwórcy 10%'!F142)</f>
        <v>0</v>
      </c>
      <c r="E54" s="673" cm="1">
        <f t="array" ref="E54">SUM('formuły cennik'!V195,'nad bez progresu'!V264,'odtwórcy 10%'!V141)</f>
        <v>0</v>
      </c>
      <c r="F54" s="674" cm="1">
        <f t="array" ref="F54">'Details - Szczegóły'!$H$2</f>
        <v>0</v>
      </c>
      <c r="G54" s="675" cm="1">
        <f t="array" ref="G54">E54+E54*F54%</f>
        <v>0</v>
      </c>
      <c r="H54" s="676" cm="1">
        <f t="array" ref="H54">IF(OR('Details - Szczegóły'!$J$2="",'Details - Szczegóły'!$J$2=0),0,G54/'Details - Szczegóły'!$J$2)</f>
        <v>0</v>
      </c>
      <c r="I54" s="169"/>
      <c r="J54" s="670"/>
      <c r="K54" s="670"/>
      <c r="L54" s="670"/>
      <c r="M54" s="670"/>
      <c r="N54" s="670"/>
      <c r="O54" s="670"/>
      <c r="P54" s="670"/>
      <c r="Q54" s="670"/>
      <c r="R54" s="670"/>
      <c r="S54" s="670"/>
      <c r="T54" s="670"/>
      <c r="U54" s="670"/>
      <c r="V54" s="670"/>
      <c r="W54" s="670"/>
      <c r="X54" s="670"/>
      <c r="Y54" s="670"/>
      <c r="Z54" s="670"/>
      <c r="AA54" s="670"/>
      <c r="AB54" s="670"/>
      <c r="AC54" s="93"/>
    </row>
    <row r="55" ht="18" customHeight="1">
      <c r="A55" s="663"/>
      <c r="B55" t="s" s="671">
        <v>1097</v>
      </c>
      <c r="C55" t="s" s="672">
        <v>1098</v>
      </c>
      <c r="D55" s="673" cm="1">
        <f t="array" ref="D55">SUM('formuły cennik'!F235,'nad bez progresu'!F317,'odtwórcy 10%'!F170)</f>
        <v>0</v>
      </c>
      <c r="E55" s="673" cm="1">
        <f t="array" ref="E55">SUM('formuły cennik'!V235,'nad bez progresu'!V317,'odtwórcy 10%'!V169)</f>
        <v>0</v>
      </c>
      <c r="F55" s="674" cm="1">
        <f t="array" ref="F55">'Details - Szczegóły'!$H$2</f>
        <v>0</v>
      </c>
      <c r="G55" s="675" cm="1">
        <f t="array" ref="G55">E55+E55*F55%</f>
        <v>0</v>
      </c>
      <c r="H55" s="676" cm="1">
        <f t="array" ref="H55">IF(OR('Details - Szczegóły'!$J$2="",'Details - Szczegóły'!$J$2=0),0,G55/'Details - Szczegóły'!$J$2)</f>
        <v>0</v>
      </c>
      <c r="I55" s="169"/>
      <c r="J55" s="670"/>
      <c r="K55" s="670"/>
      <c r="L55" s="670"/>
      <c r="M55" s="670"/>
      <c r="N55" s="670"/>
      <c r="O55" s="670"/>
      <c r="P55" s="670"/>
      <c r="Q55" s="670"/>
      <c r="R55" s="670"/>
      <c r="S55" s="670"/>
      <c r="T55" s="670"/>
      <c r="U55" s="670"/>
      <c r="V55" s="670"/>
      <c r="W55" s="670"/>
      <c r="X55" s="670"/>
      <c r="Y55" s="670"/>
      <c r="Z55" s="670"/>
      <c r="AA55" s="670"/>
      <c r="AB55" s="670"/>
      <c r="AC55" s="93"/>
    </row>
    <row r="56" ht="8" customHeight="1">
      <c r="A56" s="107"/>
      <c r="B56" s="677"/>
      <c r="C56" s="137"/>
      <c r="D56" s="137"/>
      <c r="E56" s="137"/>
      <c r="F56" s="137"/>
      <c r="G56" s="137"/>
      <c r="H56" s="138"/>
      <c r="I56" s="144"/>
      <c r="J56" s="105"/>
      <c r="K56" s="105"/>
      <c r="L56" s="105"/>
      <c r="M56" s="105"/>
      <c r="N56" s="105"/>
      <c r="O56" s="105"/>
      <c r="P56" s="105"/>
      <c r="Q56" s="105"/>
      <c r="R56" s="105"/>
      <c r="S56" s="105"/>
      <c r="T56" s="105"/>
      <c r="U56" s="105"/>
      <c r="V56" s="105"/>
      <c r="W56" s="105"/>
      <c r="X56" s="105"/>
      <c r="Y56" s="105"/>
      <c r="Z56" s="105"/>
      <c r="AA56" s="105"/>
      <c r="AB56" s="105"/>
      <c r="AC56" s="93"/>
    </row>
    <row r="57" ht="15.75" customHeight="1">
      <c r="A57" s="103"/>
      <c r="B57" s="678"/>
      <c r="C57" s="678"/>
      <c r="D57" s="679"/>
      <c r="E57" s="680"/>
      <c r="F57" s="681"/>
      <c r="G57" s="680"/>
      <c r="H57" s="682"/>
      <c r="I57" s="105"/>
      <c r="J57" s="105"/>
      <c r="K57" s="105"/>
      <c r="L57" s="105"/>
      <c r="M57" s="105"/>
      <c r="N57" s="105"/>
      <c r="O57" s="105"/>
      <c r="P57" s="105"/>
      <c r="Q57" s="105"/>
      <c r="R57" s="105"/>
      <c r="S57" s="105"/>
      <c r="T57" s="105"/>
      <c r="U57" s="105"/>
      <c r="V57" s="105"/>
      <c r="W57" s="105"/>
      <c r="X57" s="105"/>
      <c r="Y57" s="105"/>
      <c r="Z57" s="105"/>
      <c r="AA57" s="105"/>
      <c r="AB57" s="105"/>
      <c r="AC57" s="93"/>
    </row>
    <row r="58" ht="27.75" customHeight="1">
      <c r="A58" s="10"/>
      <c r="B58" s="683"/>
      <c r="C58" s="12"/>
      <c r="D58" s="684"/>
      <c r="E58" t="s" s="685">
        <v>175</v>
      </c>
      <c r="F58" s="17"/>
      <c r="G58" s="300" cm="1">
        <f t="array" ref="G58">SUM(G50:G55)</f>
        <v>0</v>
      </c>
      <c r="H58" s="301" cm="1">
        <f t="array" ref="H58">SUM(H50:H55)</f>
        <v>0</v>
      </c>
      <c r="I58" s="686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93"/>
    </row>
    <row r="59" ht="15.75" customHeight="1">
      <c r="A59" s="103"/>
      <c r="B59" s="687"/>
      <c r="C59" s="687"/>
      <c r="D59" s="317"/>
      <c r="E59" s="680"/>
      <c r="F59" s="681"/>
      <c r="G59" s="680"/>
      <c r="H59" s="682"/>
      <c r="I59" s="105"/>
      <c r="J59" s="105"/>
      <c r="K59" s="105"/>
      <c r="L59" s="105"/>
      <c r="M59" s="105"/>
      <c r="N59" s="105"/>
      <c r="O59" s="105"/>
      <c r="P59" s="105"/>
      <c r="Q59" s="105"/>
      <c r="R59" s="105"/>
      <c r="S59" s="105"/>
      <c r="T59" s="105"/>
      <c r="U59" s="105"/>
      <c r="V59" s="105"/>
      <c r="W59" s="105"/>
      <c r="X59" s="105"/>
      <c r="Y59" s="105"/>
      <c r="Z59" s="105"/>
      <c r="AA59" s="105"/>
      <c r="AB59" s="105"/>
      <c r="AC59" s="93"/>
    </row>
    <row r="60" ht="21" customHeight="1">
      <c r="A60" s="660"/>
      <c r="B60" t="s" s="15">
        <v>1103</v>
      </c>
      <c r="C60" s="16"/>
      <c r="D60" s="16"/>
      <c r="E60" s="16"/>
      <c r="F60" s="16"/>
      <c r="G60" s="16"/>
      <c r="H60" s="17"/>
      <c r="I60" s="661"/>
      <c r="J60" s="662"/>
      <c r="K60" s="662"/>
      <c r="L60" s="662"/>
      <c r="M60" s="662"/>
      <c r="N60" s="662"/>
      <c r="O60" s="662"/>
      <c r="P60" s="662"/>
      <c r="Q60" s="662"/>
      <c r="R60" s="662"/>
      <c r="S60" s="662"/>
      <c r="T60" s="662"/>
      <c r="U60" s="662"/>
      <c r="V60" s="662"/>
      <c r="W60" s="662"/>
      <c r="X60" s="662"/>
      <c r="Y60" s="662"/>
      <c r="Z60" s="662"/>
      <c r="AA60" s="662"/>
      <c r="AB60" s="662"/>
      <c r="AC60" s="93"/>
    </row>
    <row r="61" ht="18" customHeight="1">
      <c r="A61" s="663"/>
      <c r="B61" t="s" s="664">
        <v>1087</v>
      </c>
      <c r="C61" t="s" s="665">
        <v>1088</v>
      </c>
      <c r="D61" s="666" cm="1">
        <f t="array" ref="D61">SUM('formuły cennik'!G38,'nad bez progresu'!G52,'odtwórcy 10%'!G28)</f>
        <v>0</v>
      </c>
      <c r="E61" s="666" cm="1">
        <f t="array" ref="E61">SUM('formuły cennik'!W38,'nad bez progresu'!W52,'odtwórcy 10%'!W27)</f>
        <v>0</v>
      </c>
      <c r="F61" s="667" cm="1">
        <f t="array" ref="F61">'Details - Szczegóły'!$H$2</f>
        <v>0</v>
      </c>
      <c r="G61" s="668" cm="1">
        <f t="array" ref="G61">E61+E61*F61%</f>
        <v>0</v>
      </c>
      <c r="H61" s="669" cm="1">
        <f t="array" ref="H61">IF(OR('Details - Szczegóły'!$J$2="",'Details - Szczegóły'!$J$2=0),0,G61/'Details - Szczegóły'!$J$2)</f>
        <v>0</v>
      </c>
      <c r="I61" s="169"/>
      <c r="J61" s="670"/>
      <c r="K61" s="670"/>
      <c r="L61" s="670"/>
      <c r="M61" s="670"/>
      <c r="N61" s="670"/>
      <c r="O61" s="670"/>
      <c r="P61" s="670"/>
      <c r="Q61" s="670"/>
      <c r="R61" s="670"/>
      <c r="S61" s="670"/>
      <c r="T61" s="670"/>
      <c r="U61" s="670"/>
      <c r="V61" s="670"/>
      <c r="W61" s="670"/>
      <c r="X61" s="670"/>
      <c r="Y61" s="670"/>
      <c r="Z61" s="670"/>
      <c r="AA61" s="670"/>
      <c r="AB61" s="670"/>
      <c r="AC61" s="93"/>
    </row>
    <row r="62" ht="18" customHeight="1">
      <c r="A62" s="663"/>
      <c r="B62" t="s" s="671">
        <v>1089</v>
      </c>
      <c r="C62" t="s" s="672">
        <v>1090</v>
      </c>
      <c r="D62" s="673" cm="1">
        <f t="array" ref="D62">SUM('formuły cennik'!G77,'nad bez progresu'!G105,'odtwórcy 10%'!G57)</f>
        <v>0</v>
      </c>
      <c r="E62" s="673" cm="1">
        <f t="array" ref="E62">SUM('formuły cennik'!W77,'nad bez progresu'!W105,'odtwórcy 10%'!W56)</f>
        <v>0</v>
      </c>
      <c r="F62" s="674" cm="1">
        <f t="array" ref="F62">'Details - Szczegóły'!$H$2</f>
        <v>0</v>
      </c>
      <c r="G62" s="675" cm="1">
        <f t="array" ref="G62">E62+E62*F62%</f>
        <v>0</v>
      </c>
      <c r="H62" s="676" cm="1">
        <f t="array" ref="H62">IF(OR('Details - Szczegóły'!$J$2="",'Details - Szczegóły'!$J$2=0),0,G62/'Details - Szczegóły'!$J$2)</f>
        <v>0</v>
      </c>
      <c r="I62" s="169"/>
      <c r="J62" s="670"/>
      <c r="K62" s="670"/>
      <c r="L62" s="670"/>
      <c r="M62" s="670"/>
      <c r="N62" s="670"/>
      <c r="O62" s="670"/>
      <c r="P62" s="670"/>
      <c r="Q62" s="670"/>
      <c r="R62" s="670"/>
      <c r="S62" s="670"/>
      <c r="T62" s="670"/>
      <c r="U62" s="670"/>
      <c r="V62" s="670"/>
      <c r="W62" s="670"/>
      <c r="X62" s="670"/>
      <c r="Y62" s="670"/>
      <c r="Z62" s="670"/>
      <c r="AA62" s="670"/>
      <c r="AB62" s="670"/>
      <c r="AC62" s="93"/>
    </row>
    <row r="63" ht="18" customHeight="1">
      <c r="A63" s="663"/>
      <c r="B63" t="s" s="671">
        <v>1091</v>
      </c>
      <c r="C63" t="s" s="672">
        <v>1092</v>
      </c>
      <c r="D63" s="673" cm="1">
        <f t="array" ref="D63">SUM('formuły cennik'!G116,'nad bez progresu'!G158,'odtwórcy 10%'!G86)</f>
        <v>0</v>
      </c>
      <c r="E63" s="673" cm="1">
        <f t="array" ref="E63">SUM('formuły cennik'!W116,'nad bez progresu'!W158,'odtwórcy 10%'!W85)</f>
        <v>0</v>
      </c>
      <c r="F63" s="674" cm="1">
        <f t="array" ref="F63">'Details - Szczegóły'!$H$2</f>
        <v>0</v>
      </c>
      <c r="G63" s="675" cm="1">
        <f t="array" ref="G63">E63+E63*F63%</f>
        <v>0</v>
      </c>
      <c r="H63" s="676" cm="1">
        <f t="array" ref="H63">IF(OR('Details - Szczegóły'!$J$2="",'Details - Szczegóły'!$J$2=0),0,G63/'Details - Szczegóły'!$J$2)</f>
        <v>0</v>
      </c>
      <c r="I63" s="169"/>
      <c r="J63" s="670"/>
      <c r="K63" s="670"/>
      <c r="L63" s="670"/>
      <c r="M63" s="670"/>
      <c r="N63" s="670"/>
      <c r="O63" s="670"/>
      <c r="P63" s="670"/>
      <c r="Q63" s="670"/>
      <c r="R63" s="670"/>
      <c r="S63" s="670"/>
      <c r="T63" s="670"/>
      <c r="U63" s="670"/>
      <c r="V63" s="670"/>
      <c r="W63" s="670"/>
      <c r="X63" s="670"/>
      <c r="Y63" s="670"/>
      <c r="Z63" s="670"/>
      <c r="AA63" s="670"/>
      <c r="AB63" s="670"/>
      <c r="AC63" s="93"/>
    </row>
    <row r="64" ht="18" customHeight="1">
      <c r="A64" s="663"/>
      <c r="B64" t="s" s="671">
        <v>1093</v>
      </c>
      <c r="C64" t="s" s="672">
        <v>1094</v>
      </c>
      <c r="D64" s="673" cm="1">
        <f t="array" ref="D64">SUM('formuły cennik'!G155,'nad bez progresu'!G211,'odtwórcy 10%'!G114)</f>
        <v>0</v>
      </c>
      <c r="E64" s="673" cm="1">
        <f t="array" ref="E64">SUM('formuły cennik'!W155,'nad bez progresu'!W211,'odtwórcy 10%'!W113)</f>
        <v>0</v>
      </c>
      <c r="F64" s="674" cm="1">
        <f t="array" ref="F64">'Details - Szczegóły'!$H$2</f>
        <v>0</v>
      </c>
      <c r="G64" s="675" cm="1">
        <f t="array" ref="G64">E64+E64*F64%</f>
        <v>0</v>
      </c>
      <c r="H64" s="676" cm="1">
        <f t="array" ref="H64">IF(OR('Details - Szczegóły'!$J$2="",'Details - Szczegóły'!$J$2=0),0,G64/'Details - Szczegóły'!$J$2)</f>
        <v>0</v>
      </c>
      <c r="I64" s="169"/>
      <c r="J64" s="670"/>
      <c r="K64" s="670"/>
      <c r="L64" s="670"/>
      <c r="M64" s="670"/>
      <c r="N64" s="670"/>
      <c r="O64" s="670"/>
      <c r="P64" s="670"/>
      <c r="Q64" s="670"/>
      <c r="R64" s="670"/>
      <c r="S64" s="670"/>
      <c r="T64" s="670"/>
      <c r="U64" s="670"/>
      <c r="V64" s="670"/>
      <c r="W64" s="670"/>
      <c r="X64" s="670"/>
      <c r="Y64" s="670"/>
      <c r="Z64" s="670"/>
      <c r="AA64" s="670"/>
      <c r="AB64" s="670"/>
      <c r="AC64" s="93"/>
    </row>
    <row r="65" ht="18" customHeight="1">
      <c r="A65" s="663"/>
      <c r="B65" t="s" s="671">
        <v>1095</v>
      </c>
      <c r="C65" t="s" s="672">
        <v>1096</v>
      </c>
      <c r="D65" s="673" cm="1">
        <f t="array" ref="D65">SUM('formuły cennik'!G195,'nad bez progresu'!G264,'odtwórcy 10%'!G142)</f>
        <v>0</v>
      </c>
      <c r="E65" s="673" cm="1">
        <f t="array" ref="E65">SUM('formuły cennik'!W195,'nad bez progresu'!W264,'odtwórcy 10%'!W141)</f>
        <v>0</v>
      </c>
      <c r="F65" s="674" cm="1">
        <f t="array" ref="F65">'Details - Szczegóły'!$H$2</f>
        <v>0</v>
      </c>
      <c r="G65" s="675" cm="1">
        <f t="array" ref="G65">E65+E65*F65%</f>
        <v>0</v>
      </c>
      <c r="H65" s="676" cm="1">
        <f t="array" ref="H65">IF(OR('Details - Szczegóły'!$J$2="",'Details - Szczegóły'!$J$2=0),0,G65/'Details - Szczegóły'!$J$2)</f>
        <v>0</v>
      </c>
      <c r="I65" s="169"/>
      <c r="J65" s="670"/>
      <c r="K65" s="670"/>
      <c r="L65" s="670"/>
      <c r="M65" s="670"/>
      <c r="N65" s="670"/>
      <c r="O65" s="670"/>
      <c r="P65" s="670"/>
      <c r="Q65" s="670"/>
      <c r="R65" s="670"/>
      <c r="S65" s="670"/>
      <c r="T65" s="670"/>
      <c r="U65" s="670"/>
      <c r="V65" s="670"/>
      <c r="W65" s="670"/>
      <c r="X65" s="670"/>
      <c r="Y65" s="670"/>
      <c r="Z65" s="670"/>
      <c r="AA65" s="670"/>
      <c r="AB65" s="670"/>
      <c r="AC65" s="93"/>
    </row>
    <row r="66" ht="18" customHeight="1">
      <c r="A66" s="663"/>
      <c r="B66" t="s" s="671">
        <v>1097</v>
      </c>
      <c r="C66" t="s" s="672">
        <v>1098</v>
      </c>
      <c r="D66" s="673" cm="1">
        <f t="array" ref="D66">SUM('formuły cennik'!G235,'nad bez progresu'!G317,'odtwórcy 10%'!G170)</f>
        <v>0</v>
      </c>
      <c r="E66" s="673" cm="1">
        <f t="array" ref="E66">SUM('formuły cennik'!W235,'nad bez progresu'!W317,'odtwórcy 10%'!W169)</f>
        <v>0</v>
      </c>
      <c r="F66" s="674" cm="1">
        <f t="array" ref="F66">'Details - Szczegóły'!$H$2</f>
        <v>0</v>
      </c>
      <c r="G66" s="675" cm="1">
        <f t="array" ref="G66">E66+E66*F66%</f>
        <v>0</v>
      </c>
      <c r="H66" s="676" cm="1">
        <f t="array" ref="H66">IF(OR('Details - Szczegóły'!$J$2="",'Details - Szczegóły'!$J$2=0),0,G66/'Details - Szczegóły'!$J$2)</f>
        <v>0</v>
      </c>
      <c r="I66" s="169"/>
      <c r="J66" s="670"/>
      <c r="K66" s="670"/>
      <c r="L66" s="670"/>
      <c r="M66" s="670"/>
      <c r="N66" s="670"/>
      <c r="O66" s="670"/>
      <c r="P66" s="670"/>
      <c r="Q66" s="670"/>
      <c r="R66" s="670"/>
      <c r="S66" s="670"/>
      <c r="T66" s="670"/>
      <c r="U66" s="670"/>
      <c r="V66" s="670"/>
      <c r="W66" s="670"/>
      <c r="X66" s="670"/>
      <c r="Y66" s="670"/>
      <c r="Z66" s="670"/>
      <c r="AA66" s="670"/>
      <c r="AB66" s="670"/>
      <c r="AC66" s="93"/>
    </row>
    <row r="67" ht="8" customHeight="1">
      <c r="A67" s="107"/>
      <c r="B67" s="677"/>
      <c r="C67" s="137"/>
      <c r="D67" s="137"/>
      <c r="E67" s="137"/>
      <c r="F67" s="137"/>
      <c r="G67" s="137"/>
      <c r="H67" s="138"/>
      <c r="I67" s="144"/>
      <c r="J67" s="105"/>
      <c r="K67" s="105"/>
      <c r="L67" s="105"/>
      <c r="M67" s="105"/>
      <c r="N67" s="105"/>
      <c r="O67" s="105"/>
      <c r="P67" s="105"/>
      <c r="Q67" s="105"/>
      <c r="R67" s="105"/>
      <c r="S67" s="105"/>
      <c r="T67" s="105"/>
      <c r="U67" s="105"/>
      <c r="V67" s="105"/>
      <c r="W67" s="105"/>
      <c r="X67" s="105"/>
      <c r="Y67" s="105"/>
      <c r="Z67" s="105"/>
      <c r="AA67" s="105"/>
      <c r="AB67" s="105"/>
      <c r="AC67" s="93"/>
    </row>
    <row r="68" ht="15.75" customHeight="1">
      <c r="A68" s="103"/>
      <c r="B68" s="678"/>
      <c r="C68" s="678"/>
      <c r="D68" s="679"/>
      <c r="E68" s="680"/>
      <c r="F68" s="681"/>
      <c r="G68" s="680"/>
      <c r="H68" s="682"/>
      <c r="I68" s="105"/>
      <c r="J68" s="105"/>
      <c r="K68" s="105"/>
      <c r="L68" s="105"/>
      <c r="M68" s="105"/>
      <c r="N68" s="105"/>
      <c r="O68" s="105"/>
      <c r="P68" s="105"/>
      <c r="Q68" s="105"/>
      <c r="R68" s="105"/>
      <c r="S68" s="105"/>
      <c r="T68" s="105"/>
      <c r="U68" s="105"/>
      <c r="V68" s="105"/>
      <c r="W68" s="105"/>
      <c r="X68" s="105"/>
      <c r="Y68" s="105"/>
      <c r="Z68" s="105"/>
      <c r="AA68" s="105"/>
      <c r="AB68" s="105"/>
      <c r="AC68" s="93"/>
    </row>
    <row r="69" ht="27.75" customHeight="1">
      <c r="A69" s="10"/>
      <c r="B69" s="683"/>
      <c r="C69" s="12"/>
      <c r="D69" s="684"/>
      <c r="E69" t="s" s="685">
        <v>175</v>
      </c>
      <c r="F69" s="17"/>
      <c r="G69" s="300" cm="1">
        <f t="array" ref="G69">SUM(G61:G66)</f>
        <v>0</v>
      </c>
      <c r="H69" s="301" cm="1">
        <f t="array" ref="H69">SUM(H61:H66)</f>
        <v>0</v>
      </c>
      <c r="I69" s="686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93"/>
    </row>
    <row r="70" ht="15.75" customHeight="1">
      <c r="A70" s="103"/>
      <c r="B70" s="687"/>
      <c r="C70" s="687"/>
      <c r="D70" s="317"/>
      <c r="E70" s="680"/>
      <c r="F70" s="681"/>
      <c r="G70" s="680"/>
      <c r="H70" s="682"/>
      <c r="I70" s="105"/>
      <c r="J70" s="105"/>
      <c r="K70" s="105"/>
      <c r="L70" s="105"/>
      <c r="M70" s="105"/>
      <c r="N70" s="105"/>
      <c r="O70" s="105"/>
      <c r="P70" s="105"/>
      <c r="Q70" s="105"/>
      <c r="R70" s="105"/>
      <c r="S70" s="105"/>
      <c r="T70" s="105"/>
      <c r="U70" s="105"/>
      <c r="V70" s="105"/>
      <c r="W70" s="105"/>
      <c r="X70" s="105"/>
      <c r="Y70" s="105"/>
      <c r="Z70" s="105"/>
      <c r="AA70" s="105"/>
      <c r="AB70" s="105"/>
      <c r="AC70" s="93"/>
    </row>
    <row r="71" ht="21" customHeight="1">
      <c r="A71" s="660"/>
      <c r="B71" t="s" s="15">
        <v>1104</v>
      </c>
      <c r="C71" s="16"/>
      <c r="D71" s="16"/>
      <c r="E71" s="16"/>
      <c r="F71" s="16"/>
      <c r="G71" s="16"/>
      <c r="H71" s="17"/>
      <c r="I71" s="661"/>
      <c r="J71" s="662"/>
      <c r="K71" s="662"/>
      <c r="L71" s="662"/>
      <c r="M71" s="662"/>
      <c r="N71" s="662"/>
      <c r="O71" s="662"/>
      <c r="P71" s="662"/>
      <c r="Q71" s="662"/>
      <c r="R71" s="662"/>
      <c r="S71" s="662"/>
      <c r="T71" s="662"/>
      <c r="U71" s="662"/>
      <c r="V71" s="662"/>
      <c r="W71" s="662"/>
      <c r="X71" s="662"/>
      <c r="Y71" s="662"/>
      <c r="Z71" s="662"/>
      <c r="AA71" s="662"/>
      <c r="AB71" s="662"/>
      <c r="AC71" s="93"/>
    </row>
    <row r="72" ht="18" customHeight="1">
      <c r="A72" s="663"/>
      <c r="B72" t="s" s="664">
        <v>1087</v>
      </c>
      <c r="C72" t="s" s="665">
        <v>1088</v>
      </c>
      <c r="D72" s="666" cm="1">
        <f t="array" ref="D72">SUM('formuły cennik'!H38,'nad bez progresu'!H52,'odtwórcy 10%'!H28)</f>
        <v>0</v>
      </c>
      <c r="E72" s="666" cm="1">
        <f t="array" ref="E72">SUM('formuły cennik'!X38,'nad bez progresu'!X52,'odtwórcy 10%'!X27)</f>
        <v>0</v>
      </c>
      <c r="F72" s="667" cm="1">
        <f t="array" ref="F72">'Details - Szczegóły'!$H$2</f>
        <v>0</v>
      </c>
      <c r="G72" s="668" cm="1">
        <f t="array" ref="G72">E72+E72*F72%</f>
        <v>0</v>
      </c>
      <c r="H72" s="669" cm="1">
        <f t="array" ref="H72">IF(OR('Details - Szczegóły'!$J$2="",'Details - Szczegóły'!$J$2=0),0,G72/'Details - Szczegóły'!$J$2)</f>
        <v>0</v>
      </c>
      <c r="I72" s="169"/>
      <c r="J72" s="670"/>
      <c r="K72" s="670"/>
      <c r="L72" s="670"/>
      <c r="M72" s="670"/>
      <c r="N72" s="670"/>
      <c r="O72" s="670"/>
      <c r="P72" s="670"/>
      <c r="Q72" s="670"/>
      <c r="R72" s="670"/>
      <c r="S72" s="670"/>
      <c r="T72" s="670"/>
      <c r="U72" s="670"/>
      <c r="V72" s="670"/>
      <c r="W72" s="670"/>
      <c r="X72" s="670"/>
      <c r="Y72" s="670"/>
      <c r="Z72" s="670"/>
      <c r="AA72" s="670"/>
      <c r="AB72" s="670"/>
      <c r="AC72" s="93"/>
    </row>
    <row r="73" ht="18" customHeight="1">
      <c r="A73" s="663"/>
      <c r="B73" t="s" s="671">
        <v>1089</v>
      </c>
      <c r="C73" t="s" s="672">
        <v>1090</v>
      </c>
      <c r="D73" s="673" cm="1">
        <f t="array" ref="D73">SUM('formuły cennik'!H77,'nad bez progresu'!H105,'odtwórcy 10%'!H57)</f>
        <v>0</v>
      </c>
      <c r="E73" s="673" cm="1">
        <f t="array" ref="E73">SUM('formuły cennik'!X77,'nad bez progresu'!X105,'odtwórcy 10%'!X56)</f>
        <v>0</v>
      </c>
      <c r="F73" s="674" cm="1">
        <f t="array" ref="F73">'Details - Szczegóły'!$H$2</f>
        <v>0</v>
      </c>
      <c r="G73" s="675" cm="1">
        <f t="array" ref="G73">E73+E73*F73%</f>
        <v>0</v>
      </c>
      <c r="H73" s="676" cm="1">
        <f t="array" ref="H73">IF(OR('Details - Szczegóły'!$J$2="",'Details - Szczegóły'!$J$2=0),0,G73/'Details - Szczegóły'!$J$2)</f>
        <v>0</v>
      </c>
      <c r="I73" s="169"/>
      <c r="J73" s="670"/>
      <c r="K73" s="670"/>
      <c r="L73" s="670"/>
      <c r="M73" s="670"/>
      <c r="N73" s="670"/>
      <c r="O73" s="670"/>
      <c r="P73" s="670"/>
      <c r="Q73" s="670"/>
      <c r="R73" s="670"/>
      <c r="S73" s="670"/>
      <c r="T73" s="670"/>
      <c r="U73" s="670"/>
      <c r="V73" s="670"/>
      <c r="W73" s="670"/>
      <c r="X73" s="670"/>
      <c r="Y73" s="670"/>
      <c r="Z73" s="670"/>
      <c r="AA73" s="670"/>
      <c r="AB73" s="670"/>
      <c r="AC73" s="93"/>
    </row>
    <row r="74" ht="18" customHeight="1">
      <c r="A74" s="663"/>
      <c r="B74" t="s" s="671">
        <v>1091</v>
      </c>
      <c r="C74" t="s" s="672">
        <v>1092</v>
      </c>
      <c r="D74" s="673" cm="1">
        <f t="array" ref="D74">SUM('formuły cennik'!H116,'nad bez progresu'!H158,'odtwórcy 10%'!H86)</f>
        <v>0</v>
      </c>
      <c r="E74" s="673" cm="1">
        <f t="array" ref="E74">SUM('formuły cennik'!X116,'nad bez progresu'!X158,'odtwórcy 10%'!X85)</f>
        <v>0</v>
      </c>
      <c r="F74" s="674" cm="1">
        <f t="array" ref="F74">'Details - Szczegóły'!$H$2</f>
        <v>0</v>
      </c>
      <c r="G74" s="675" cm="1">
        <f t="array" ref="G74">E74+E74*F74%</f>
        <v>0</v>
      </c>
      <c r="H74" s="676" cm="1">
        <f t="array" ref="H74">IF(OR('Details - Szczegóły'!$J$2="",'Details - Szczegóły'!$J$2=0),0,G74/'Details - Szczegóły'!$J$2)</f>
        <v>0</v>
      </c>
      <c r="I74" s="169"/>
      <c r="J74" s="670"/>
      <c r="K74" s="670"/>
      <c r="L74" s="670"/>
      <c r="M74" s="670"/>
      <c r="N74" s="670"/>
      <c r="O74" s="670"/>
      <c r="P74" s="670"/>
      <c r="Q74" s="670"/>
      <c r="R74" s="670"/>
      <c r="S74" s="670"/>
      <c r="T74" s="670"/>
      <c r="U74" s="670"/>
      <c r="V74" s="670"/>
      <c r="W74" s="670"/>
      <c r="X74" s="670"/>
      <c r="Y74" s="670"/>
      <c r="Z74" s="670"/>
      <c r="AA74" s="670"/>
      <c r="AB74" s="670"/>
      <c r="AC74" s="93"/>
    </row>
    <row r="75" ht="18" customHeight="1">
      <c r="A75" s="663"/>
      <c r="B75" t="s" s="671">
        <v>1093</v>
      </c>
      <c r="C75" t="s" s="672">
        <v>1094</v>
      </c>
      <c r="D75" s="673" cm="1">
        <f t="array" ref="D75">SUM('formuły cennik'!H155,'nad bez progresu'!H211,'odtwórcy 10%'!H114)</f>
        <v>0</v>
      </c>
      <c r="E75" s="673" cm="1">
        <f t="array" ref="E75">SUM('formuły cennik'!X155,'nad bez progresu'!X211,'odtwórcy 10%'!X113)</f>
        <v>0</v>
      </c>
      <c r="F75" s="674" cm="1">
        <f t="array" ref="F75">'Details - Szczegóły'!$H$2</f>
        <v>0</v>
      </c>
      <c r="G75" s="675" cm="1">
        <f t="array" ref="G75">E75+E75*F75%</f>
        <v>0</v>
      </c>
      <c r="H75" s="676" cm="1">
        <f t="array" ref="H75">IF(OR('Details - Szczegóły'!$J$2="",'Details - Szczegóły'!$J$2=0),0,G75/'Details - Szczegóły'!$J$2)</f>
        <v>0</v>
      </c>
      <c r="I75" s="169"/>
      <c r="J75" s="670"/>
      <c r="K75" s="670"/>
      <c r="L75" s="670"/>
      <c r="M75" s="670"/>
      <c r="N75" s="670"/>
      <c r="O75" s="670"/>
      <c r="P75" s="670"/>
      <c r="Q75" s="670"/>
      <c r="R75" s="670"/>
      <c r="S75" s="670"/>
      <c r="T75" s="670"/>
      <c r="U75" s="670"/>
      <c r="V75" s="670"/>
      <c r="W75" s="670"/>
      <c r="X75" s="670"/>
      <c r="Y75" s="670"/>
      <c r="Z75" s="670"/>
      <c r="AA75" s="670"/>
      <c r="AB75" s="670"/>
      <c r="AC75" s="93"/>
    </row>
    <row r="76" ht="18" customHeight="1">
      <c r="A76" s="663"/>
      <c r="B76" t="s" s="671">
        <v>1095</v>
      </c>
      <c r="C76" t="s" s="672">
        <v>1096</v>
      </c>
      <c r="D76" s="673" cm="1">
        <f t="array" ref="D76">SUM('formuły cennik'!H195,'nad bez progresu'!H264,'odtwórcy 10%'!H142)</f>
        <v>0</v>
      </c>
      <c r="E76" s="673" cm="1">
        <f t="array" ref="E76">SUM('formuły cennik'!X195,'nad bez progresu'!X264,'odtwórcy 10%'!X141)</f>
        <v>0</v>
      </c>
      <c r="F76" s="674" cm="1">
        <f t="array" ref="F76">'Details - Szczegóły'!$H$2</f>
        <v>0</v>
      </c>
      <c r="G76" s="675" cm="1">
        <f t="array" ref="G76">E76+E76*F76%</f>
        <v>0</v>
      </c>
      <c r="H76" s="676" cm="1">
        <f t="array" ref="H76">IF(OR('Details - Szczegóły'!$J$2="",'Details - Szczegóły'!$J$2=0),0,G76/'Details - Szczegóły'!$J$2)</f>
        <v>0</v>
      </c>
      <c r="I76" s="169"/>
      <c r="J76" s="670"/>
      <c r="K76" s="670"/>
      <c r="L76" s="670"/>
      <c r="M76" s="670"/>
      <c r="N76" s="670"/>
      <c r="O76" s="670"/>
      <c r="P76" s="670"/>
      <c r="Q76" s="670"/>
      <c r="R76" s="670"/>
      <c r="S76" s="670"/>
      <c r="T76" s="670"/>
      <c r="U76" s="670"/>
      <c r="V76" s="670"/>
      <c r="W76" s="670"/>
      <c r="X76" s="670"/>
      <c r="Y76" s="670"/>
      <c r="Z76" s="670"/>
      <c r="AA76" s="670"/>
      <c r="AB76" s="670"/>
      <c r="AC76" s="93"/>
    </row>
    <row r="77" ht="18" customHeight="1">
      <c r="A77" s="663"/>
      <c r="B77" t="s" s="671">
        <v>1097</v>
      </c>
      <c r="C77" t="s" s="672">
        <v>1098</v>
      </c>
      <c r="D77" s="673" cm="1">
        <f t="array" ref="D77">SUM('formuły cennik'!H235,'nad bez progresu'!H317,'odtwórcy 10%'!H170)</f>
        <v>0</v>
      </c>
      <c r="E77" s="673" cm="1">
        <f t="array" ref="E77">SUM('formuły cennik'!X235,'nad bez progresu'!X317,'odtwórcy 10%'!X169)</f>
        <v>0</v>
      </c>
      <c r="F77" s="674" cm="1">
        <f t="array" ref="F77">'Details - Szczegóły'!$H$2</f>
        <v>0</v>
      </c>
      <c r="G77" s="675" cm="1">
        <f t="array" ref="G77">E77+E77*F77%</f>
        <v>0</v>
      </c>
      <c r="H77" s="676" cm="1">
        <f t="array" ref="H77">IF(OR('Details - Szczegóły'!$J$2="",'Details - Szczegóły'!$J$2=0),0,G77/'Details - Szczegóły'!$J$2)</f>
        <v>0</v>
      </c>
      <c r="I77" s="169"/>
      <c r="J77" s="670"/>
      <c r="K77" s="670"/>
      <c r="L77" s="670"/>
      <c r="M77" s="670"/>
      <c r="N77" s="670"/>
      <c r="O77" s="670"/>
      <c r="P77" s="670"/>
      <c r="Q77" s="670"/>
      <c r="R77" s="670"/>
      <c r="S77" s="670"/>
      <c r="T77" s="670"/>
      <c r="U77" s="670"/>
      <c r="V77" s="670"/>
      <c r="W77" s="670"/>
      <c r="X77" s="670"/>
      <c r="Y77" s="670"/>
      <c r="Z77" s="670"/>
      <c r="AA77" s="670"/>
      <c r="AB77" s="670"/>
      <c r="AC77" s="93"/>
    </row>
    <row r="78" ht="8" customHeight="1">
      <c r="A78" s="107"/>
      <c r="B78" s="677"/>
      <c r="C78" s="137"/>
      <c r="D78" s="137"/>
      <c r="E78" s="137"/>
      <c r="F78" s="137"/>
      <c r="G78" s="137"/>
      <c r="H78" s="138"/>
      <c r="I78" s="144"/>
      <c r="J78" s="105"/>
      <c r="K78" s="105"/>
      <c r="L78" s="105"/>
      <c r="M78" s="105"/>
      <c r="N78" s="105"/>
      <c r="O78" s="105"/>
      <c r="P78" s="105"/>
      <c r="Q78" s="105"/>
      <c r="R78" s="105"/>
      <c r="S78" s="105"/>
      <c r="T78" s="105"/>
      <c r="U78" s="105"/>
      <c r="V78" s="105"/>
      <c r="W78" s="105"/>
      <c r="X78" s="105"/>
      <c r="Y78" s="105"/>
      <c r="Z78" s="105"/>
      <c r="AA78" s="105"/>
      <c r="AB78" s="105"/>
      <c r="AC78" s="93"/>
    </row>
    <row r="79" ht="15.75" customHeight="1">
      <c r="A79" s="103"/>
      <c r="B79" s="678"/>
      <c r="C79" s="678"/>
      <c r="D79" s="679"/>
      <c r="E79" s="680"/>
      <c r="F79" s="681"/>
      <c r="G79" s="680"/>
      <c r="H79" s="682"/>
      <c r="I79" s="105"/>
      <c r="J79" s="105"/>
      <c r="K79" s="105"/>
      <c r="L79" s="105"/>
      <c r="M79" s="105"/>
      <c r="N79" s="105"/>
      <c r="O79" s="105"/>
      <c r="P79" s="105"/>
      <c r="Q79" s="105"/>
      <c r="R79" s="105"/>
      <c r="S79" s="105"/>
      <c r="T79" s="105"/>
      <c r="U79" s="105"/>
      <c r="V79" s="105"/>
      <c r="W79" s="105"/>
      <c r="X79" s="105"/>
      <c r="Y79" s="105"/>
      <c r="Z79" s="105"/>
      <c r="AA79" s="105"/>
      <c r="AB79" s="105"/>
      <c r="AC79" s="93"/>
    </row>
    <row r="80" ht="27.75" customHeight="1">
      <c r="A80" s="10"/>
      <c r="B80" s="683"/>
      <c r="C80" s="12"/>
      <c r="D80" s="684"/>
      <c r="E80" t="s" s="685">
        <v>175</v>
      </c>
      <c r="F80" s="17"/>
      <c r="G80" s="300" cm="1">
        <f t="array" ref="G80">SUM(G72:G77)</f>
        <v>0</v>
      </c>
      <c r="H80" s="301" cm="1">
        <f t="array" ref="H80">SUM(H72:H77)</f>
        <v>0</v>
      </c>
      <c r="I80" s="686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93"/>
    </row>
    <row r="81" ht="15.75" customHeight="1">
      <c r="A81" s="103"/>
      <c r="B81" s="687"/>
      <c r="C81" s="687"/>
      <c r="D81" s="317"/>
      <c r="E81" s="680"/>
      <c r="F81" s="681"/>
      <c r="G81" s="680"/>
      <c r="H81" s="682"/>
      <c r="I81" s="105"/>
      <c r="J81" s="105"/>
      <c r="K81" s="105"/>
      <c r="L81" s="105"/>
      <c r="M81" s="105"/>
      <c r="N81" s="105"/>
      <c r="O81" s="105"/>
      <c r="P81" s="105"/>
      <c r="Q81" s="105"/>
      <c r="R81" s="105"/>
      <c r="S81" s="105"/>
      <c r="T81" s="105"/>
      <c r="U81" s="105"/>
      <c r="V81" s="105"/>
      <c r="W81" s="105"/>
      <c r="X81" s="105"/>
      <c r="Y81" s="105"/>
      <c r="Z81" s="105"/>
      <c r="AA81" s="105"/>
      <c r="AB81" s="105"/>
      <c r="AC81" s="93"/>
    </row>
    <row r="82" ht="21" customHeight="1">
      <c r="A82" s="660"/>
      <c r="B82" t="s" s="15">
        <v>1105</v>
      </c>
      <c r="C82" s="16"/>
      <c r="D82" s="16"/>
      <c r="E82" s="16"/>
      <c r="F82" s="16"/>
      <c r="G82" s="16"/>
      <c r="H82" s="17"/>
      <c r="I82" s="661"/>
      <c r="J82" s="662"/>
      <c r="K82" s="662"/>
      <c r="L82" s="662"/>
      <c r="M82" s="662"/>
      <c r="N82" s="662"/>
      <c r="O82" s="662"/>
      <c r="P82" s="662"/>
      <c r="Q82" s="662"/>
      <c r="R82" s="662"/>
      <c r="S82" s="662"/>
      <c r="T82" s="662"/>
      <c r="U82" s="662"/>
      <c r="V82" s="662"/>
      <c r="W82" s="662"/>
      <c r="X82" s="662"/>
      <c r="Y82" s="662"/>
      <c r="Z82" s="662"/>
      <c r="AA82" s="662"/>
      <c r="AB82" s="662"/>
      <c r="AC82" s="93"/>
    </row>
    <row r="83" ht="18" customHeight="1">
      <c r="A83" s="663"/>
      <c r="B83" t="s" s="664">
        <v>1087</v>
      </c>
      <c r="C83" t="s" s="665">
        <v>1088</v>
      </c>
      <c r="D83" s="666" cm="1">
        <f t="array" ref="D83">SUM('formuły cennik'!I38,'nad bez progresu'!I52,'odtwórcy 10%'!I28)</f>
        <v>0</v>
      </c>
      <c r="E83" s="666" cm="1">
        <f t="array" ref="E83">SUM('formuły cennik'!Y38,'nad bez progresu'!Y52,'odtwórcy 10%'!Y27)</f>
        <v>0</v>
      </c>
      <c r="F83" s="667" cm="1">
        <f t="array" ref="F83">'Details - Szczegóły'!$H$2</f>
        <v>0</v>
      </c>
      <c r="G83" s="668" cm="1">
        <f t="array" ref="G83">E83+E83*F83%</f>
        <v>0</v>
      </c>
      <c r="H83" s="669" cm="1">
        <f t="array" ref="H83">IF(OR('Details - Szczegóły'!$J$2="",'Details - Szczegóły'!$J$2=0),0,G83/'Details - Szczegóły'!$J$2)</f>
        <v>0</v>
      </c>
      <c r="I83" s="169"/>
      <c r="J83" s="670"/>
      <c r="K83" s="670"/>
      <c r="L83" s="670"/>
      <c r="M83" s="670"/>
      <c r="N83" s="670"/>
      <c r="O83" s="670"/>
      <c r="P83" s="670"/>
      <c r="Q83" s="670"/>
      <c r="R83" s="670"/>
      <c r="S83" s="670"/>
      <c r="T83" s="670"/>
      <c r="U83" s="670"/>
      <c r="V83" s="670"/>
      <c r="W83" s="670"/>
      <c r="X83" s="670"/>
      <c r="Y83" s="670"/>
      <c r="Z83" s="670"/>
      <c r="AA83" s="670"/>
      <c r="AB83" s="670"/>
      <c r="AC83" s="93"/>
    </row>
    <row r="84" ht="18" customHeight="1">
      <c r="A84" s="663"/>
      <c r="B84" t="s" s="671">
        <v>1089</v>
      </c>
      <c r="C84" t="s" s="672">
        <v>1090</v>
      </c>
      <c r="D84" s="673" cm="1">
        <f t="array" ref="D84">SUM('formuły cennik'!I77,'nad bez progresu'!I105,'odtwórcy 10%'!I57)</f>
        <v>0</v>
      </c>
      <c r="E84" s="673" cm="1">
        <f t="array" ref="E84">SUM('formuły cennik'!Y77,'nad bez progresu'!Y105,'odtwórcy 10%'!Y56)</f>
        <v>0</v>
      </c>
      <c r="F84" s="674" cm="1">
        <f t="array" ref="F84">'Details - Szczegóły'!$H$2</f>
        <v>0</v>
      </c>
      <c r="G84" s="675" cm="1">
        <f t="array" ref="G84">E84+E84*F84%</f>
        <v>0</v>
      </c>
      <c r="H84" s="676" cm="1">
        <f t="array" ref="H84">IF(OR('Details - Szczegóły'!$J$2="",'Details - Szczegóły'!$J$2=0),0,G84/'Details - Szczegóły'!$J$2)</f>
        <v>0</v>
      </c>
      <c r="I84" s="169"/>
      <c r="J84" s="670"/>
      <c r="K84" s="670"/>
      <c r="L84" s="670"/>
      <c r="M84" s="670"/>
      <c r="N84" s="670"/>
      <c r="O84" s="670"/>
      <c r="P84" s="670"/>
      <c r="Q84" s="670"/>
      <c r="R84" s="670"/>
      <c r="S84" s="670"/>
      <c r="T84" s="670"/>
      <c r="U84" s="670"/>
      <c r="V84" s="670"/>
      <c r="W84" s="670"/>
      <c r="X84" s="670"/>
      <c r="Y84" s="670"/>
      <c r="Z84" s="670"/>
      <c r="AA84" s="670"/>
      <c r="AB84" s="670"/>
      <c r="AC84" s="93"/>
    </row>
    <row r="85" ht="18" customHeight="1">
      <c r="A85" s="663"/>
      <c r="B85" t="s" s="671">
        <v>1091</v>
      </c>
      <c r="C85" t="s" s="672">
        <v>1092</v>
      </c>
      <c r="D85" s="673" cm="1">
        <f t="array" ref="D85">SUM('formuły cennik'!I127,'nad bez progresu'!I169,'odtwórcy 10%'!I97)</f>
        <v>0</v>
      </c>
      <c r="E85" s="673" cm="1">
        <f t="array" ref="E85">SUM('formuły cennik'!Y116,'nad bez progresu'!Y158,'odtwórcy 10%'!Y85)</f>
        <v>0</v>
      </c>
      <c r="F85" s="674" cm="1">
        <f t="array" ref="F85">'Details - Szczegóły'!$H$2</f>
        <v>0</v>
      </c>
      <c r="G85" s="675" cm="1">
        <f t="array" ref="G85">E85+E85*F85%</f>
        <v>0</v>
      </c>
      <c r="H85" s="676" cm="1">
        <f t="array" ref="H85">IF(OR('Details - Szczegóły'!$J$2="",'Details - Szczegóły'!$J$2=0),0,G85/'Details - Szczegóły'!$J$2)</f>
        <v>0</v>
      </c>
      <c r="I85" s="169"/>
      <c r="J85" s="670"/>
      <c r="K85" s="670"/>
      <c r="L85" s="670"/>
      <c r="M85" s="670"/>
      <c r="N85" s="670"/>
      <c r="O85" s="670"/>
      <c r="P85" s="670"/>
      <c r="Q85" s="670"/>
      <c r="R85" s="670"/>
      <c r="S85" s="670"/>
      <c r="T85" s="670"/>
      <c r="U85" s="670"/>
      <c r="V85" s="670"/>
      <c r="W85" s="670"/>
      <c r="X85" s="670"/>
      <c r="Y85" s="670"/>
      <c r="Z85" s="670"/>
      <c r="AA85" s="670"/>
      <c r="AB85" s="670"/>
      <c r="AC85" s="93"/>
    </row>
    <row r="86" ht="18" customHeight="1">
      <c r="A86" s="663"/>
      <c r="B86" t="s" s="671">
        <v>1093</v>
      </c>
      <c r="C86" t="s" s="672">
        <v>1094</v>
      </c>
      <c r="D86" s="673" cm="1">
        <f t="array" ref="D86">SUM('formuły cennik'!I166,'nad bez progresu'!I222,'odtwórcy 10%'!I125)</f>
        <v>0</v>
      </c>
      <c r="E86" s="673" cm="1">
        <f t="array" ref="E86">SUM('formuły cennik'!Y155,'nad bez progresu'!Y211,'odtwórcy 10%'!Y113)</f>
        <v>0</v>
      </c>
      <c r="F86" s="674" cm="1">
        <f t="array" ref="F86">'Details - Szczegóły'!$H$2</f>
        <v>0</v>
      </c>
      <c r="G86" s="675" cm="1">
        <f t="array" ref="G86">E86+E86*F86%</f>
        <v>0</v>
      </c>
      <c r="H86" s="676" cm="1">
        <f t="array" ref="H86">IF(OR('Details - Szczegóły'!$J$2="",'Details - Szczegóły'!$J$2=0),0,G86/'Details - Szczegóły'!$J$2)</f>
        <v>0</v>
      </c>
      <c r="I86" s="169"/>
      <c r="J86" s="670"/>
      <c r="K86" s="670"/>
      <c r="L86" s="670"/>
      <c r="M86" s="670"/>
      <c r="N86" s="670"/>
      <c r="O86" s="670"/>
      <c r="P86" s="670"/>
      <c r="Q86" s="670"/>
      <c r="R86" s="670"/>
      <c r="S86" s="670"/>
      <c r="T86" s="670"/>
      <c r="U86" s="670"/>
      <c r="V86" s="670"/>
      <c r="W86" s="670"/>
      <c r="X86" s="670"/>
      <c r="Y86" s="670"/>
      <c r="Z86" s="670"/>
      <c r="AA86" s="670"/>
      <c r="AB86" s="670"/>
      <c r="AC86" s="93"/>
    </row>
    <row r="87" ht="18" customHeight="1">
      <c r="A87" s="663"/>
      <c r="B87" t="s" s="671">
        <v>1095</v>
      </c>
      <c r="C87" t="s" s="672">
        <v>1096</v>
      </c>
      <c r="D87" s="673" cm="1">
        <f t="array" ref="D87">SUM('formuły cennik'!I206,'nad bez progresu'!I275,'odtwórcy 10%'!I153)</f>
        <v>0</v>
      </c>
      <c r="E87" s="673" cm="1">
        <f t="array" ref="E87">SUM('formuły cennik'!Y195,'nad bez progresu'!Y264,'odtwórcy 10%'!Y141)</f>
        <v>0</v>
      </c>
      <c r="F87" s="674" cm="1">
        <f t="array" ref="F87">'Details - Szczegóły'!$H$2</f>
        <v>0</v>
      </c>
      <c r="G87" s="675" cm="1">
        <f t="array" ref="G87">E87+E87*F87%</f>
        <v>0</v>
      </c>
      <c r="H87" s="676" cm="1">
        <f t="array" ref="H87">IF(OR('Details - Szczegóły'!$J$2="",'Details - Szczegóły'!$J$2=0),0,G87/'Details - Szczegóły'!$J$2)</f>
        <v>0</v>
      </c>
      <c r="I87" s="169"/>
      <c r="J87" s="670"/>
      <c r="K87" s="670"/>
      <c r="L87" s="670"/>
      <c r="M87" s="670"/>
      <c r="N87" s="670"/>
      <c r="O87" s="670"/>
      <c r="P87" s="670"/>
      <c r="Q87" s="670"/>
      <c r="R87" s="670"/>
      <c r="S87" s="670"/>
      <c r="T87" s="670"/>
      <c r="U87" s="670"/>
      <c r="V87" s="670"/>
      <c r="W87" s="670"/>
      <c r="X87" s="670"/>
      <c r="Y87" s="670"/>
      <c r="Z87" s="670"/>
      <c r="AA87" s="670"/>
      <c r="AB87" s="670"/>
      <c r="AC87" s="93"/>
    </row>
    <row r="88" ht="18" customHeight="1">
      <c r="A88" s="663"/>
      <c r="B88" t="s" s="671">
        <v>1097</v>
      </c>
      <c r="C88" t="s" s="672">
        <v>1098</v>
      </c>
      <c r="D88" s="673" cm="1">
        <f t="array" ref="D88">SUM('formuły cennik'!I246,'nad bez progresu'!I328,'odtwórcy 10%'!I181)</f>
        <v>0</v>
      </c>
      <c r="E88" s="673" cm="1">
        <f t="array" ref="E88">SUM('formuły cennik'!Y235,'nad bez progresu'!Y317,'odtwórcy 10%'!Y169)</f>
        <v>0</v>
      </c>
      <c r="F88" s="674" cm="1">
        <f t="array" ref="F88">'Details - Szczegóły'!$H$2</f>
        <v>0</v>
      </c>
      <c r="G88" s="675" cm="1">
        <f t="array" ref="G88">E88+E88*F88%</f>
        <v>0</v>
      </c>
      <c r="H88" s="676" cm="1">
        <f t="array" ref="H88">IF(OR('Details - Szczegóły'!$J$2="",'Details - Szczegóły'!$J$2=0),0,G88/'Details - Szczegóły'!$J$2)</f>
        <v>0</v>
      </c>
      <c r="I88" s="169"/>
      <c r="J88" s="670"/>
      <c r="K88" s="670"/>
      <c r="L88" s="670"/>
      <c r="M88" s="670"/>
      <c r="N88" s="670"/>
      <c r="O88" s="670"/>
      <c r="P88" s="670"/>
      <c r="Q88" s="670"/>
      <c r="R88" s="670"/>
      <c r="S88" s="670"/>
      <c r="T88" s="670"/>
      <c r="U88" s="670"/>
      <c r="V88" s="670"/>
      <c r="W88" s="670"/>
      <c r="X88" s="670"/>
      <c r="Y88" s="670"/>
      <c r="Z88" s="670"/>
      <c r="AA88" s="670"/>
      <c r="AB88" s="670"/>
      <c r="AC88" s="93"/>
    </row>
    <row r="89" ht="8" customHeight="1">
      <c r="A89" s="107"/>
      <c r="B89" s="677"/>
      <c r="C89" s="137"/>
      <c r="D89" s="137"/>
      <c r="E89" s="137"/>
      <c r="F89" s="137"/>
      <c r="G89" s="137"/>
      <c r="H89" s="138"/>
      <c r="I89" s="144"/>
      <c r="J89" s="105"/>
      <c r="K89" s="105"/>
      <c r="L89" s="105"/>
      <c r="M89" s="105"/>
      <c r="N89" s="105"/>
      <c r="O89" s="105"/>
      <c r="P89" s="105"/>
      <c r="Q89" s="105"/>
      <c r="R89" s="105"/>
      <c r="S89" s="105"/>
      <c r="T89" s="105"/>
      <c r="U89" s="105"/>
      <c r="V89" s="105"/>
      <c r="W89" s="105"/>
      <c r="X89" s="105"/>
      <c r="Y89" s="105"/>
      <c r="Z89" s="105"/>
      <c r="AA89" s="105"/>
      <c r="AB89" s="105"/>
      <c r="AC89" s="93"/>
    </row>
    <row r="90" ht="15.75" customHeight="1">
      <c r="A90" s="103"/>
      <c r="B90" s="678"/>
      <c r="C90" s="678"/>
      <c r="D90" s="679"/>
      <c r="E90" s="680"/>
      <c r="F90" s="681"/>
      <c r="G90" s="680"/>
      <c r="H90" s="682"/>
      <c r="I90" s="105"/>
      <c r="J90" s="105"/>
      <c r="K90" s="105"/>
      <c r="L90" s="105"/>
      <c r="M90" s="105"/>
      <c r="N90" s="105"/>
      <c r="O90" s="105"/>
      <c r="P90" s="105"/>
      <c r="Q90" s="105"/>
      <c r="R90" s="105"/>
      <c r="S90" s="105"/>
      <c r="T90" s="105"/>
      <c r="U90" s="105"/>
      <c r="V90" s="105"/>
      <c r="W90" s="105"/>
      <c r="X90" s="105"/>
      <c r="Y90" s="105"/>
      <c r="Z90" s="105"/>
      <c r="AA90" s="105"/>
      <c r="AB90" s="105"/>
      <c r="AC90" s="93"/>
    </row>
    <row r="91" ht="27.75" customHeight="1">
      <c r="A91" s="10"/>
      <c r="B91" s="683"/>
      <c r="C91" s="12"/>
      <c r="D91" s="684"/>
      <c r="E91" t="s" s="685">
        <v>175</v>
      </c>
      <c r="F91" s="17"/>
      <c r="G91" s="300" cm="1">
        <f t="array" ref="G91">SUM(G83:G88)</f>
        <v>0</v>
      </c>
      <c r="H91" s="301" cm="1">
        <f t="array" ref="H91">SUM(H83:H88)</f>
        <v>0</v>
      </c>
      <c r="I91" s="686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93"/>
    </row>
    <row r="92" ht="15.75" customHeight="1">
      <c r="A92" s="103"/>
      <c r="B92" s="687"/>
      <c r="C92" s="687"/>
      <c r="D92" s="317"/>
      <c r="E92" s="680"/>
      <c r="F92" s="681"/>
      <c r="G92" s="680"/>
      <c r="H92" s="682"/>
      <c r="I92" s="105"/>
      <c r="J92" s="105"/>
      <c r="K92" s="105"/>
      <c r="L92" s="105"/>
      <c r="M92" s="105"/>
      <c r="N92" s="105"/>
      <c r="O92" s="105"/>
      <c r="P92" s="105"/>
      <c r="Q92" s="105"/>
      <c r="R92" s="105"/>
      <c r="S92" s="105"/>
      <c r="T92" s="105"/>
      <c r="U92" s="105"/>
      <c r="V92" s="105"/>
      <c r="W92" s="105"/>
      <c r="X92" s="105"/>
      <c r="Y92" s="105"/>
      <c r="Z92" s="105"/>
      <c r="AA92" s="105"/>
      <c r="AB92" s="105"/>
      <c r="AC92" s="93"/>
    </row>
    <row r="93" ht="21" customHeight="1">
      <c r="A93" s="660"/>
      <c r="B93" t="s" s="15">
        <v>1106</v>
      </c>
      <c r="C93" s="16"/>
      <c r="D93" s="16"/>
      <c r="E93" s="16"/>
      <c r="F93" s="16"/>
      <c r="G93" s="16"/>
      <c r="H93" s="17"/>
      <c r="I93" s="661"/>
      <c r="J93" s="662"/>
      <c r="K93" s="662"/>
      <c r="L93" s="662"/>
      <c r="M93" s="662"/>
      <c r="N93" s="662"/>
      <c r="O93" s="662"/>
      <c r="P93" s="662"/>
      <c r="Q93" s="662"/>
      <c r="R93" s="662"/>
      <c r="S93" s="662"/>
      <c r="T93" s="662"/>
      <c r="U93" s="662"/>
      <c r="V93" s="662"/>
      <c r="W93" s="662"/>
      <c r="X93" s="662"/>
      <c r="Y93" s="662"/>
      <c r="Z93" s="662"/>
      <c r="AA93" s="662"/>
      <c r="AB93" s="662"/>
      <c r="AC93" s="93"/>
    </row>
    <row r="94" ht="18" customHeight="1">
      <c r="A94" s="663"/>
      <c r="B94" t="s" s="664">
        <v>1087</v>
      </c>
      <c r="C94" t="s" s="665">
        <v>1088</v>
      </c>
      <c r="D94" s="666" cm="1">
        <f t="array" ref="D94">SUM('formuły cennik'!J49,'nad bez progresu'!J63,'odtwórcy 10%'!J39)</f>
        <v>0</v>
      </c>
      <c r="E94" s="666" cm="1">
        <f t="array" ref="E94">SUM('formuły cennik'!Z38,'nad bez progresu'!Z52,'odtwórcy 10%'!Z27)</f>
        <v>0</v>
      </c>
      <c r="F94" s="667" cm="1">
        <f t="array" ref="F94">'Details - Szczegóły'!$H$2</f>
        <v>0</v>
      </c>
      <c r="G94" s="668" cm="1">
        <f t="array" ref="G94">E94+E94*F94%</f>
        <v>0</v>
      </c>
      <c r="H94" s="669" cm="1">
        <f t="array" ref="H94">IF(OR('Details - Szczegóły'!$J$2="",'Details - Szczegóły'!$J$2=0),0,G94/'Details - Szczegóły'!$J$2)</f>
        <v>0</v>
      </c>
      <c r="I94" s="169"/>
      <c r="J94" s="670"/>
      <c r="K94" s="670"/>
      <c r="L94" s="670"/>
      <c r="M94" s="670"/>
      <c r="N94" s="670"/>
      <c r="O94" s="670"/>
      <c r="P94" s="670"/>
      <c r="Q94" s="670"/>
      <c r="R94" s="670"/>
      <c r="S94" s="670"/>
      <c r="T94" s="670"/>
      <c r="U94" s="670"/>
      <c r="V94" s="670"/>
      <c r="W94" s="670"/>
      <c r="X94" s="670"/>
      <c r="Y94" s="670"/>
      <c r="Z94" s="670"/>
      <c r="AA94" s="670"/>
      <c r="AB94" s="670"/>
      <c r="AC94" s="93"/>
    </row>
    <row r="95" ht="18" customHeight="1">
      <c r="A95" s="663"/>
      <c r="B95" t="s" s="671">
        <v>1089</v>
      </c>
      <c r="C95" t="s" s="672">
        <v>1090</v>
      </c>
      <c r="D95" s="673" cm="1">
        <f t="array" ref="D95">SUM('formuły cennik'!J88,'nad bez progresu'!J116,'odtwórcy 10%'!J68)</f>
        <v>0</v>
      </c>
      <c r="E95" s="673" cm="1">
        <f t="array" ref="E95">SUM('formuły cennik'!Z77,'nad bez progresu'!Z105,'odtwórcy 10%'!Z56)</f>
        <v>0</v>
      </c>
      <c r="F95" s="674" cm="1">
        <f t="array" ref="F95">'Details - Szczegóły'!$H$2</f>
        <v>0</v>
      </c>
      <c r="G95" s="675" cm="1">
        <f t="array" ref="G95">E95+E95*F95%</f>
        <v>0</v>
      </c>
      <c r="H95" s="676" cm="1">
        <f t="array" ref="H95">IF(OR('Details - Szczegóły'!$J$2="",'Details - Szczegóły'!$J$2=0),0,G95/'Details - Szczegóły'!$J$2)</f>
        <v>0</v>
      </c>
      <c r="I95" s="169"/>
      <c r="J95" s="670"/>
      <c r="K95" s="670"/>
      <c r="L95" s="670"/>
      <c r="M95" s="670"/>
      <c r="N95" s="670"/>
      <c r="O95" s="670"/>
      <c r="P95" s="670"/>
      <c r="Q95" s="670"/>
      <c r="R95" s="670"/>
      <c r="S95" s="670"/>
      <c r="T95" s="670"/>
      <c r="U95" s="670"/>
      <c r="V95" s="670"/>
      <c r="W95" s="670"/>
      <c r="X95" s="670"/>
      <c r="Y95" s="670"/>
      <c r="Z95" s="670"/>
      <c r="AA95" s="670"/>
      <c r="AB95" s="670"/>
      <c r="AC95" s="93"/>
    </row>
    <row r="96" ht="18" customHeight="1">
      <c r="A96" s="663"/>
      <c r="B96" t="s" s="671">
        <v>1091</v>
      </c>
      <c r="C96" t="s" s="672">
        <v>1092</v>
      </c>
      <c r="D96" s="673" cm="1">
        <f t="array" ref="D96">SUM('formuły cennik'!J138,'nad bez progresu'!J180,'odtwórcy 10%'!J108)</f>
        <v>0</v>
      </c>
      <c r="E96" s="673" cm="1">
        <f t="array" ref="E96">SUM('formuły cennik'!Z116,'nad bez progresu'!Z158,'odtwórcy 10%'!Z85)</f>
        <v>0</v>
      </c>
      <c r="F96" s="674" cm="1">
        <f t="array" ref="F96">'Details - Szczegóły'!$H$2</f>
        <v>0</v>
      </c>
      <c r="G96" s="675" cm="1">
        <f t="array" ref="G96">E96+E96*F96%</f>
        <v>0</v>
      </c>
      <c r="H96" s="676" cm="1">
        <f t="array" ref="H96">IF(OR('Details - Szczegóły'!$J$2="",'Details - Szczegóły'!$J$2=0),0,G96/'Details - Szczegóły'!$J$2)</f>
        <v>0</v>
      </c>
      <c r="I96" s="169"/>
      <c r="J96" s="670"/>
      <c r="K96" s="670"/>
      <c r="L96" s="670"/>
      <c r="M96" s="670"/>
      <c r="N96" s="670"/>
      <c r="O96" s="670"/>
      <c r="P96" s="670"/>
      <c r="Q96" s="670"/>
      <c r="R96" s="670"/>
      <c r="S96" s="670"/>
      <c r="T96" s="670"/>
      <c r="U96" s="670"/>
      <c r="V96" s="670"/>
      <c r="W96" s="670"/>
      <c r="X96" s="670"/>
      <c r="Y96" s="670"/>
      <c r="Z96" s="670"/>
      <c r="AA96" s="670"/>
      <c r="AB96" s="670"/>
      <c r="AC96" s="93"/>
    </row>
    <row r="97" ht="18" customHeight="1">
      <c r="A97" s="663"/>
      <c r="B97" t="s" s="671">
        <v>1093</v>
      </c>
      <c r="C97" t="s" s="672">
        <v>1094</v>
      </c>
      <c r="D97" s="673" cm="1">
        <f t="array" ref="D97">SUM('formuły cennik'!J177,'nad bez progresu'!J233,'odtwórcy 10%'!J136)</f>
        <v>0</v>
      </c>
      <c r="E97" s="673" cm="1">
        <f t="array" ref="E97">SUM('formuły cennik'!Z155,'nad bez progresu'!Z211,'odtwórcy 10%'!Z113)</f>
        <v>0</v>
      </c>
      <c r="F97" s="674" cm="1">
        <f t="array" ref="F97">'Details - Szczegóły'!$H$2</f>
        <v>0</v>
      </c>
      <c r="G97" s="675" cm="1">
        <f t="array" ref="G97">E97+E97*F97%</f>
        <v>0</v>
      </c>
      <c r="H97" s="676" cm="1">
        <f t="array" ref="H97">IF(OR('Details - Szczegóły'!$J$2="",'Details - Szczegóły'!$J$2=0),0,G97/'Details - Szczegóły'!$J$2)</f>
        <v>0</v>
      </c>
      <c r="I97" s="169"/>
      <c r="J97" s="670"/>
      <c r="K97" s="670"/>
      <c r="L97" s="670"/>
      <c r="M97" s="670"/>
      <c r="N97" s="670"/>
      <c r="O97" s="670"/>
      <c r="P97" s="670"/>
      <c r="Q97" s="670"/>
      <c r="R97" s="670"/>
      <c r="S97" s="670"/>
      <c r="T97" s="670"/>
      <c r="U97" s="670"/>
      <c r="V97" s="670"/>
      <c r="W97" s="670"/>
      <c r="X97" s="670"/>
      <c r="Y97" s="670"/>
      <c r="Z97" s="670"/>
      <c r="AA97" s="670"/>
      <c r="AB97" s="670"/>
      <c r="AC97" s="93"/>
    </row>
    <row r="98" ht="18" customHeight="1">
      <c r="A98" s="663"/>
      <c r="B98" t="s" s="671">
        <v>1095</v>
      </c>
      <c r="C98" t="s" s="672">
        <v>1096</v>
      </c>
      <c r="D98" s="673" cm="1">
        <f t="array" ref="D98">SUM('formuły cennik'!J217,'nad bez progresu'!J286,'odtwórcy 10%'!J164)</f>
        <v>0</v>
      </c>
      <c r="E98" s="673" cm="1">
        <f t="array" ref="E98">SUM('formuły cennik'!Z195,'nad bez progresu'!Z264,'odtwórcy 10%'!Z141)</f>
        <v>0</v>
      </c>
      <c r="F98" s="674" cm="1">
        <f t="array" ref="F98">'Details - Szczegóły'!$H$2</f>
        <v>0</v>
      </c>
      <c r="G98" s="675" cm="1">
        <f t="array" ref="G98">E98+E98*F98%</f>
        <v>0</v>
      </c>
      <c r="H98" s="676" cm="1">
        <f t="array" ref="H98">IF(OR('Details - Szczegóły'!$J$2="",'Details - Szczegóły'!$J$2=0),0,G98/'Details - Szczegóły'!$J$2)</f>
        <v>0</v>
      </c>
      <c r="I98" s="169"/>
      <c r="J98" s="670"/>
      <c r="K98" s="670"/>
      <c r="L98" s="670"/>
      <c r="M98" s="670"/>
      <c r="N98" s="670"/>
      <c r="O98" s="670"/>
      <c r="P98" s="670"/>
      <c r="Q98" s="670"/>
      <c r="R98" s="670"/>
      <c r="S98" s="670"/>
      <c r="T98" s="670"/>
      <c r="U98" s="670"/>
      <c r="V98" s="670"/>
      <c r="W98" s="670"/>
      <c r="X98" s="670"/>
      <c r="Y98" s="670"/>
      <c r="Z98" s="670"/>
      <c r="AA98" s="670"/>
      <c r="AB98" s="670"/>
      <c r="AC98" s="93"/>
    </row>
    <row r="99" ht="18" customHeight="1">
      <c r="A99" s="663"/>
      <c r="B99" t="s" s="671">
        <v>1097</v>
      </c>
      <c r="C99" t="s" s="672">
        <v>1098</v>
      </c>
      <c r="D99" s="673" cm="1">
        <f t="array" ref="D99">SUM('formuły cennik'!J257,'nad bez progresu'!J339,'odtwórcy 10%'!J192)</f>
        <v>0</v>
      </c>
      <c r="E99" s="673" cm="1">
        <f t="array" ref="E99">SUM('formuły cennik'!Z235,'nad bez progresu'!Z317,'odtwórcy 10%'!Z169)</f>
        <v>0</v>
      </c>
      <c r="F99" s="674" cm="1">
        <f t="array" ref="F99">'Details - Szczegóły'!$H$2</f>
        <v>0</v>
      </c>
      <c r="G99" s="675" cm="1">
        <f t="array" ref="G99">E99+E99*F99%</f>
        <v>0</v>
      </c>
      <c r="H99" s="676" cm="1">
        <f t="array" ref="H99">IF(OR('Details - Szczegóły'!$J$2="",'Details - Szczegóły'!$J$2=0),0,G99/'Details - Szczegóły'!$J$2)</f>
        <v>0</v>
      </c>
      <c r="I99" s="169"/>
      <c r="J99" s="670"/>
      <c r="K99" s="670"/>
      <c r="L99" s="670"/>
      <c r="M99" s="670"/>
      <c r="N99" s="670"/>
      <c r="O99" s="670"/>
      <c r="P99" s="670"/>
      <c r="Q99" s="670"/>
      <c r="R99" s="670"/>
      <c r="S99" s="670"/>
      <c r="T99" s="670"/>
      <c r="U99" s="670"/>
      <c r="V99" s="670"/>
      <c r="W99" s="670"/>
      <c r="X99" s="670"/>
      <c r="Y99" s="670"/>
      <c r="Z99" s="670"/>
      <c r="AA99" s="670"/>
      <c r="AB99" s="670"/>
      <c r="AC99" s="93"/>
    </row>
    <row r="100" ht="8" customHeight="1">
      <c r="A100" s="107"/>
      <c r="B100" s="677"/>
      <c r="C100" s="137"/>
      <c r="D100" s="137"/>
      <c r="E100" s="137"/>
      <c r="F100" s="137"/>
      <c r="G100" s="137"/>
      <c r="H100" s="138"/>
      <c r="I100" s="144"/>
      <c r="J100" s="105"/>
      <c r="K100" s="105"/>
      <c r="L100" s="105"/>
      <c r="M100" s="105"/>
      <c r="N100" s="105"/>
      <c r="O100" s="105"/>
      <c r="P100" s="105"/>
      <c r="Q100" s="105"/>
      <c r="R100" s="105"/>
      <c r="S100" s="105"/>
      <c r="T100" s="105"/>
      <c r="U100" s="105"/>
      <c r="V100" s="105"/>
      <c r="W100" s="105"/>
      <c r="X100" s="105"/>
      <c r="Y100" s="105"/>
      <c r="Z100" s="105"/>
      <c r="AA100" s="105"/>
      <c r="AB100" s="105"/>
      <c r="AC100" s="93"/>
    </row>
    <row r="101" ht="15.75" customHeight="1">
      <c r="A101" s="103"/>
      <c r="B101" s="678"/>
      <c r="C101" s="678"/>
      <c r="D101" s="679"/>
      <c r="E101" s="680"/>
      <c r="F101" s="681"/>
      <c r="G101" s="680"/>
      <c r="H101" s="682"/>
      <c r="I101" s="105"/>
      <c r="J101" s="105"/>
      <c r="K101" s="105"/>
      <c r="L101" s="105"/>
      <c r="M101" s="105"/>
      <c r="N101" s="105"/>
      <c r="O101" s="105"/>
      <c r="P101" s="105"/>
      <c r="Q101" s="105"/>
      <c r="R101" s="105"/>
      <c r="S101" s="105"/>
      <c r="T101" s="105"/>
      <c r="U101" s="105"/>
      <c r="V101" s="105"/>
      <c r="W101" s="105"/>
      <c r="X101" s="105"/>
      <c r="Y101" s="105"/>
      <c r="Z101" s="105"/>
      <c r="AA101" s="105"/>
      <c r="AB101" s="105"/>
      <c r="AC101" s="93"/>
    </row>
    <row r="102" ht="27.75" customHeight="1">
      <c r="A102" s="10"/>
      <c r="B102" s="683"/>
      <c r="C102" s="12"/>
      <c r="D102" s="684"/>
      <c r="E102" t="s" s="688">
        <v>175</v>
      </c>
      <c r="F102" s="17"/>
      <c r="G102" s="300" cm="1">
        <f t="array" ref="G102">SUM(G94:G99)</f>
        <v>0</v>
      </c>
      <c r="H102" s="301" cm="1">
        <f t="array" ref="H102">SUM(H94:H99)</f>
        <v>0</v>
      </c>
      <c r="I102" s="686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93"/>
    </row>
    <row r="103" ht="15.75" customHeight="1">
      <c r="A103" s="103"/>
      <c r="B103" s="687"/>
      <c r="C103" s="687"/>
      <c r="D103" s="317"/>
      <c r="E103" s="680"/>
      <c r="F103" s="681"/>
      <c r="G103" s="680"/>
      <c r="H103" s="682"/>
      <c r="I103" s="105"/>
      <c r="J103" s="105"/>
      <c r="K103" s="105"/>
      <c r="L103" s="105"/>
      <c r="M103" s="105"/>
      <c r="N103" s="105"/>
      <c r="O103" s="105"/>
      <c r="P103" s="105"/>
      <c r="Q103" s="105"/>
      <c r="R103" s="105"/>
      <c r="S103" s="105"/>
      <c r="T103" s="105"/>
      <c r="U103" s="105"/>
      <c r="V103" s="105"/>
      <c r="W103" s="105"/>
      <c r="X103" s="105"/>
      <c r="Y103" s="105"/>
      <c r="Z103" s="105"/>
      <c r="AA103" s="105"/>
      <c r="AB103" s="105"/>
      <c r="AC103" s="93"/>
    </row>
    <row r="104" ht="21" customHeight="1">
      <c r="A104" s="660"/>
      <c r="B104" t="s" s="689">
        <v>1107</v>
      </c>
      <c r="C104" s="16"/>
      <c r="D104" s="16"/>
      <c r="E104" s="16"/>
      <c r="F104" s="16"/>
      <c r="G104" s="16"/>
      <c r="H104" s="17"/>
      <c r="I104" s="661"/>
      <c r="J104" s="662"/>
      <c r="K104" s="662"/>
      <c r="L104" s="662"/>
      <c r="M104" s="662"/>
      <c r="N104" s="662"/>
      <c r="O104" s="662"/>
      <c r="P104" s="662"/>
      <c r="Q104" s="662"/>
      <c r="R104" s="662"/>
      <c r="S104" s="662"/>
      <c r="T104" s="662"/>
      <c r="U104" s="662"/>
      <c r="V104" s="662"/>
      <c r="W104" s="662"/>
      <c r="X104" s="662"/>
      <c r="Y104" s="662"/>
      <c r="Z104" s="662"/>
      <c r="AA104" s="662"/>
      <c r="AB104" s="662"/>
      <c r="AC104" s="93"/>
    </row>
    <row r="105" ht="18" customHeight="1">
      <c r="A105" s="663"/>
      <c r="B105" t="s" s="664">
        <v>1087</v>
      </c>
      <c r="C105" t="s" s="665">
        <v>1088</v>
      </c>
      <c r="D105" s="666" cm="1">
        <f t="array" ref="D105">SUM('formuły cennik'!K60,'nad bez progresu'!K74,'odtwórcy 10%'!K50)</f>
        <v>0</v>
      </c>
      <c r="E105" s="666" cm="1">
        <f t="array" ref="E105">SUM('formuły cennik'!AA38,'nad bez progresu'!AA52,'odtwórcy 10%'!AA27)</f>
        <v>0</v>
      </c>
      <c r="F105" s="667" cm="1">
        <f t="array" ref="F105">'Details - Szczegóły'!$H$2</f>
        <v>0</v>
      </c>
      <c r="G105" s="668" cm="1">
        <f t="array" ref="G105">E105+E105*F105%</f>
        <v>0</v>
      </c>
      <c r="H105" s="669" cm="1">
        <f t="array" ref="H105">IF(OR('Details - Szczegóły'!$J$2="",'Details - Szczegóły'!$J$2=0),0,G105/'Details - Szczegóły'!$J$2)</f>
        <v>0</v>
      </c>
      <c r="I105" s="169"/>
      <c r="J105" s="670"/>
      <c r="K105" s="670"/>
      <c r="L105" s="670"/>
      <c r="M105" s="670"/>
      <c r="N105" s="670"/>
      <c r="O105" s="670"/>
      <c r="P105" s="670"/>
      <c r="Q105" s="670"/>
      <c r="R105" s="670"/>
      <c r="S105" s="670"/>
      <c r="T105" s="670"/>
      <c r="U105" s="670"/>
      <c r="V105" s="670"/>
      <c r="W105" s="670"/>
      <c r="X105" s="670"/>
      <c r="Y105" s="670"/>
      <c r="Z105" s="670"/>
      <c r="AA105" s="670"/>
      <c r="AB105" s="670"/>
      <c r="AC105" s="93"/>
    </row>
    <row r="106" ht="18" customHeight="1">
      <c r="A106" s="663"/>
      <c r="B106" t="s" s="671">
        <v>1089</v>
      </c>
      <c r="C106" t="s" s="672">
        <v>1090</v>
      </c>
      <c r="D106" s="673" cm="1">
        <f t="array" ref="D106">SUM('formuły cennik'!K99,'nad bez progresu'!K127,'odtwórcy 10%'!K79)</f>
        <v>0</v>
      </c>
      <c r="E106" s="673" cm="1">
        <f t="array" ref="E106">SUM('formuły cennik'!AA77,'nad bez progresu'!AA105,'odtwórcy 10%'!AA56)</f>
        <v>0</v>
      </c>
      <c r="F106" s="674" cm="1">
        <f t="array" ref="F106">'Details - Szczegóły'!$H$2</f>
        <v>0</v>
      </c>
      <c r="G106" s="675" cm="1">
        <f t="array" ref="G106">E106+E106*F106%</f>
        <v>0</v>
      </c>
      <c r="H106" s="676" cm="1">
        <f t="array" ref="H106">IF(OR('Details - Szczegóły'!$J$2="",'Details - Szczegóły'!$J$2=0),0,G106/'Details - Szczegóły'!$J$2)</f>
        <v>0</v>
      </c>
      <c r="I106" s="169"/>
      <c r="J106" s="670"/>
      <c r="K106" s="670"/>
      <c r="L106" s="670"/>
      <c r="M106" s="670"/>
      <c r="N106" s="670"/>
      <c r="O106" s="670"/>
      <c r="P106" s="670"/>
      <c r="Q106" s="670"/>
      <c r="R106" s="670"/>
      <c r="S106" s="670"/>
      <c r="T106" s="670"/>
      <c r="U106" s="670"/>
      <c r="V106" s="670"/>
      <c r="W106" s="670"/>
      <c r="X106" s="670"/>
      <c r="Y106" s="670"/>
      <c r="Z106" s="670"/>
      <c r="AA106" s="670"/>
      <c r="AB106" s="670"/>
      <c r="AC106" s="93"/>
    </row>
    <row r="107" ht="18" customHeight="1">
      <c r="A107" s="663"/>
      <c r="B107" t="s" s="671">
        <v>1091</v>
      </c>
      <c r="C107" t="s" s="672">
        <v>1092</v>
      </c>
      <c r="D107" s="673" cm="1">
        <f t="array" ref="D107">SUM('formuły cennik'!K149,'nad bez progresu'!K191,'odtwórcy 10%'!K119)</f>
        <v>0</v>
      </c>
      <c r="E107" s="673" cm="1">
        <f t="array" ref="E107">SUM('formuły cennik'!AA116,'nad bez progresu'!AA158,'odtwórcy 10%'!AA85)</f>
        <v>0</v>
      </c>
      <c r="F107" s="674" cm="1">
        <f t="array" ref="F107">'Details - Szczegóły'!$H$2</f>
        <v>0</v>
      </c>
      <c r="G107" s="675" cm="1">
        <f t="array" ref="G107">E107+E107*F107%</f>
        <v>0</v>
      </c>
      <c r="H107" s="676" cm="1">
        <f t="array" ref="H107">IF(OR('Details - Szczegóły'!$J$2="",'Details - Szczegóły'!$J$2=0),0,G107/'Details - Szczegóły'!$J$2)</f>
        <v>0</v>
      </c>
      <c r="I107" s="169"/>
      <c r="J107" s="670"/>
      <c r="K107" s="670"/>
      <c r="L107" s="670"/>
      <c r="M107" s="670"/>
      <c r="N107" s="670"/>
      <c r="O107" s="670"/>
      <c r="P107" s="670"/>
      <c r="Q107" s="670"/>
      <c r="R107" s="670"/>
      <c r="S107" s="670"/>
      <c r="T107" s="670"/>
      <c r="U107" s="670"/>
      <c r="V107" s="670"/>
      <c r="W107" s="670"/>
      <c r="X107" s="670"/>
      <c r="Y107" s="670"/>
      <c r="Z107" s="670"/>
      <c r="AA107" s="670"/>
      <c r="AB107" s="670"/>
      <c r="AC107" s="93"/>
    </row>
    <row r="108" ht="18" customHeight="1">
      <c r="A108" s="663"/>
      <c r="B108" t="s" s="671">
        <v>1093</v>
      </c>
      <c r="C108" t="s" s="672">
        <v>1094</v>
      </c>
      <c r="D108" s="673" cm="1">
        <f t="array" ref="D108">SUM('formuły cennik'!K188,'nad bez progresu'!K244,'odtwórcy 10%'!K147)</f>
        <v>0</v>
      </c>
      <c r="E108" s="673" cm="1">
        <f t="array" ref="E108">SUM('formuły cennik'!AA155,'nad bez progresu'!AA211,'odtwórcy 10%'!AA113)</f>
        <v>0</v>
      </c>
      <c r="F108" s="674" cm="1">
        <f t="array" ref="F108">'Details - Szczegóły'!$H$2</f>
        <v>0</v>
      </c>
      <c r="G108" s="675" cm="1">
        <f t="array" ref="G108">E108+E108*F108%</f>
        <v>0</v>
      </c>
      <c r="H108" s="676" cm="1">
        <f t="array" ref="H108">IF(OR('Details - Szczegóły'!$J$2="",'Details - Szczegóły'!$J$2=0),0,G108/'Details - Szczegóły'!$J$2)</f>
        <v>0</v>
      </c>
      <c r="I108" s="169"/>
      <c r="J108" s="670"/>
      <c r="K108" s="670"/>
      <c r="L108" s="670"/>
      <c r="M108" s="670"/>
      <c r="N108" s="670"/>
      <c r="O108" s="670"/>
      <c r="P108" s="670"/>
      <c r="Q108" s="670"/>
      <c r="R108" s="670"/>
      <c r="S108" s="670"/>
      <c r="T108" s="670"/>
      <c r="U108" s="670"/>
      <c r="V108" s="670"/>
      <c r="W108" s="670"/>
      <c r="X108" s="670"/>
      <c r="Y108" s="670"/>
      <c r="Z108" s="670"/>
      <c r="AA108" s="670"/>
      <c r="AB108" s="670"/>
      <c r="AC108" s="93"/>
    </row>
    <row r="109" ht="18" customHeight="1">
      <c r="A109" s="663"/>
      <c r="B109" t="s" s="671">
        <v>1095</v>
      </c>
      <c r="C109" t="s" s="672">
        <v>1096</v>
      </c>
      <c r="D109" s="673" cm="1">
        <f t="array" ref="D109">SUM('formuły cennik'!K228,'nad bez progresu'!K297,'odtwórcy 10%'!K175)</f>
        <v>0</v>
      </c>
      <c r="E109" s="673" cm="1">
        <f t="array" ref="E109">SUM('formuły cennik'!AA195,'nad bez progresu'!AA264,'odtwórcy 10%'!AA141)</f>
        <v>0</v>
      </c>
      <c r="F109" s="674" cm="1">
        <f t="array" ref="F109">'Details - Szczegóły'!$H$2</f>
        <v>0</v>
      </c>
      <c r="G109" s="675" cm="1">
        <f t="array" ref="G109">E109+E109*F109%</f>
        <v>0</v>
      </c>
      <c r="H109" s="676" cm="1">
        <f t="array" ref="H109">IF(OR('Details - Szczegóły'!$J$2="",'Details - Szczegóły'!$J$2=0),0,G109/'Details - Szczegóły'!$J$2)</f>
        <v>0</v>
      </c>
      <c r="I109" s="169"/>
      <c r="J109" s="670"/>
      <c r="K109" s="670"/>
      <c r="L109" s="670"/>
      <c r="M109" s="670"/>
      <c r="N109" s="670"/>
      <c r="O109" s="670"/>
      <c r="P109" s="670"/>
      <c r="Q109" s="670"/>
      <c r="R109" s="670"/>
      <c r="S109" s="670"/>
      <c r="T109" s="670"/>
      <c r="U109" s="670"/>
      <c r="V109" s="670"/>
      <c r="W109" s="670"/>
      <c r="X109" s="670"/>
      <c r="Y109" s="670"/>
      <c r="Z109" s="670"/>
      <c r="AA109" s="670"/>
      <c r="AB109" s="670"/>
      <c r="AC109" s="93"/>
    </row>
    <row r="110" ht="18" customHeight="1">
      <c r="A110" s="663"/>
      <c r="B110" t="s" s="671">
        <v>1097</v>
      </c>
      <c r="C110" t="s" s="672">
        <v>1098</v>
      </c>
      <c r="D110" s="673" cm="1">
        <f t="array" ref="D110">SUM('formuły cennik'!K268,'nad bez progresu'!K350,'odtwórcy 10%'!K203)</f>
        <v>0</v>
      </c>
      <c r="E110" s="673" cm="1">
        <f t="array" ref="E110">SUM('formuły cennik'!AA235,'nad bez progresu'!AA317,'odtwórcy 10%'!AA169)</f>
        <v>0</v>
      </c>
      <c r="F110" s="674" cm="1">
        <f t="array" ref="F110">'Details - Szczegóły'!$H$2</f>
        <v>0</v>
      </c>
      <c r="G110" s="675" cm="1">
        <f t="array" ref="G110">E110+E110*F110%</f>
        <v>0</v>
      </c>
      <c r="H110" s="676" cm="1">
        <f t="array" ref="H110">IF(OR('Details - Szczegóły'!$J$2="",'Details - Szczegóły'!$J$2=0),0,G110/'Details - Szczegóły'!$J$2)</f>
        <v>0</v>
      </c>
      <c r="I110" s="169"/>
      <c r="J110" s="670"/>
      <c r="K110" s="670"/>
      <c r="L110" s="670"/>
      <c r="M110" s="670"/>
      <c r="N110" s="670"/>
      <c r="O110" s="670"/>
      <c r="P110" s="670"/>
      <c r="Q110" s="670"/>
      <c r="R110" s="670"/>
      <c r="S110" s="670"/>
      <c r="T110" s="670"/>
      <c r="U110" s="670"/>
      <c r="V110" s="670"/>
      <c r="W110" s="670"/>
      <c r="X110" s="670"/>
      <c r="Y110" s="670"/>
      <c r="Z110" s="670"/>
      <c r="AA110" s="670"/>
      <c r="AB110" s="670"/>
      <c r="AC110" s="93"/>
    </row>
    <row r="111" ht="8" customHeight="1">
      <c r="A111" s="107"/>
      <c r="B111" s="677"/>
      <c r="C111" s="137"/>
      <c r="D111" s="137"/>
      <c r="E111" s="137"/>
      <c r="F111" s="137"/>
      <c r="G111" s="137"/>
      <c r="H111" s="138"/>
      <c r="I111" s="144"/>
      <c r="J111" s="105"/>
      <c r="K111" s="105"/>
      <c r="L111" s="105"/>
      <c r="M111" s="105"/>
      <c r="N111" s="105"/>
      <c r="O111" s="105"/>
      <c r="P111" s="105"/>
      <c r="Q111" s="105"/>
      <c r="R111" s="105"/>
      <c r="S111" s="105"/>
      <c r="T111" s="105"/>
      <c r="U111" s="105"/>
      <c r="V111" s="105"/>
      <c r="W111" s="105"/>
      <c r="X111" s="105"/>
      <c r="Y111" s="105"/>
      <c r="Z111" s="105"/>
      <c r="AA111" s="105"/>
      <c r="AB111" s="105"/>
      <c r="AC111" s="93"/>
    </row>
    <row r="112" ht="15.75" customHeight="1">
      <c r="A112" s="103"/>
      <c r="B112" s="678"/>
      <c r="C112" s="678"/>
      <c r="D112" s="679"/>
      <c r="E112" s="680"/>
      <c r="F112" s="681"/>
      <c r="G112" s="680"/>
      <c r="H112" s="682"/>
      <c r="I112" s="105"/>
      <c r="J112" s="105"/>
      <c r="K112" s="105"/>
      <c r="L112" s="105"/>
      <c r="M112" s="105"/>
      <c r="N112" s="105"/>
      <c r="O112" s="105"/>
      <c r="P112" s="105"/>
      <c r="Q112" s="105"/>
      <c r="R112" s="105"/>
      <c r="S112" s="105"/>
      <c r="T112" s="105"/>
      <c r="U112" s="105"/>
      <c r="V112" s="105"/>
      <c r="W112" s="105"/>
      <c r="X112" s="105"/>
      <c r="Y112" s="105"/>
      <c r="Z112" s="105"/>
      <c r="AA112" s="105"/>
      <c r="AB112" s="105"/>
      <c r="AC112" s="93"/>
    </row>
    <row r="113" ht="27.75" customHeight="1">
      <c r="A113" s="10"/>
      <c r="B113" s="683"/>
      <c r="C113" s="12"/>
      <c r="D113" s="684"/>
      <c r="E113" t="s" s="685">
        <v>175</v>
      </c>
      <c r="F113" s="17"/>
      <c r="G113" s="300" cm="1">
        <f t="array" ref="G113">SUM(G105:G110)</f>
        <v>0</v>
      </c>
      <c r="H113" s="301" cm="1">
        <f t="array" ref="H113">SUM(H105:H110)</f>
        <v>0</v>
      </c>
      <c r="I113" s="686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93"/>
    </row>
    <row r="114" ht="15.75" customHeight="1">
      <c r="A114" s="103"/>
      <c r="B114" s="687"/>
      <c r="C114" s="687"/>
      <c r="D114" s="317"/>
      <c r="E114" s="680"/>
      <c r="F114" s="681"/>
      <c r="G114" s="680"/>
      <c r="H114" s="682"/>
      <c r="I114" s="105"/>
      <c r="J114" s="105"/>
      <c r="K114" s="105"/>
      <c r="L114" s="105"/>
      <c r="M114" s="105"/>
      <c r="N114" s="105"/>
      <c r="O114" s="105"/>
      <c r="P114" s="105"/>
      <c r="Q114" s="105"/>
      <c r="R114" s="105"/>
      <c r="S114" s="105"/>
      <c r="T114" s="105"/>
      <c r="U114" s="105"/>
      <c r="V114" s="105"/>
      <c r="W114" s="105"/>
      <c r="X114" s="105"/>
      <c r="Y114" s="105"/>
      <c r="Z114" s="105"/>
      <c r="AA114" s="105"/>
      <c r="AB114" s="105"/>
      <c r="AC114" s="93"/>
    </row>
    <row r="115" ht="21" customHeight="1">
      <c r="A115" s="660"/>
      <c r="B115" t="s" s="15">
        <v>1108</v>
      </c>
      <c r="C115" s="16"/>
      <c r="D115" s="16"/>
      <c r="E115" s="16"/>
      <c r="F115" s="16"/>
      <c r="G115" s="16"/>
      <c r="H115" s="17"/>
      <c r="I115" s="661"/>
      <c r="J115" s="662"/>
      <c r="K115" s="662"/>
      <c r="L115" s="662"/>
      <c r="M115" s="662"/>
      <c r="N115" s="662"/>
      <c r="O115" s="662"/>
      <c r="P115" s="662"/>
      <c r="Q115" s="662"/>
      <c r="R115" s="662"/>
      <c r="S115" s="662"/>
      <c r="T115" s="662"/>
      <c r="U115" s="662"/>
      <c r="V115" s="662"/>
      <c r="W115" s="662"/>
      <c r="X115" s="662"/>
      <c r="Y115" s="662"/>
      <c r="Z115" s="662"/>
      <c r="AA115" s="662"/>
      <c r="AB115" s="662"/>
      <c r="AC115" s="93"/>
    </row>
    <row r="116" ht="18" customHeight="1">
      <c r="A116" s="663"/>
      <c r="B116" t="s" s="664">
        <v>1087</v>
      </c>
      <c r="C116" t="s" s="665">
        <v>1088</v>
      </c>
      <c r="D116" s="666" cm="1">
        <f t="array" ref="D116">SUM('formuły cennik'!L71,'nad bez progresu'!L85,'odtwórcy 10%'!L61)</f>
        <v>0</v>
      </c>
      <c r="E116" s="666" cm="1">
        <f t="array" ref="E116">SUM('formuły cennik'!AB38,'nad bez progresu'!AB52,'odtwórcy 10%'!AB27)</f>
        <v>0</v>
      </c>
      <c r="F116" s="667" cm="1">
        <f t="array" ref="F116">'Details - Szczegóły'!$H$2</f>
        <v>0</v>
      </c>
      <c r="G116" s="668" cm="1">
        <f t="array" ref="G116">E116+E116*F116%</f>
        <v>0</v>
      </c>
      <c r="H116" s="669" cm="1">
        <f t="array" ref="H116">IF(OR('Details - Szczegóły'!$J$2="",'Details - Szczegóły'!$J$2=0),0,G116/'Details - Szczegóły'!$J$2)</f>
        <v>0</v>
      </c>
      <c r="I116" s="169"/>
      <c r="J116" s="670"/>
      <c r="K116" s="670"/>
      <c r="L116" s="670"/>
      <c r="M116" s="670"/>
      <c r="N116" s="670"/>
      <c r="O116" s="670"/>
      <c r="P116" s="670"/>
      <c r="Q116" s="670"/>
      <c r="R116" s="670"/>
      <c r="S116" s="670"/>
      <c r="T116" s="670"/>
      <c r="U116" s="670"/>
      <c r="V116" s="670"/>
      <c r="W116" s="670"/>
      <c r="X116" s="670"/>
      <c r="Y116" s="670"/>
      <c r="Z116" s="670"/>
      <c r="AA116" s="670"/>
      <c r="AB116" s="670"/>
      <c r="AC116" s="93"/>
    </row>
    <row r="117" ht="18" customHeight="1">
      <c r="A117" s="663"/>
      <c r="B117" t="s" s="671">
        <v>1089</v>
      </c>
      <c r="C117" t="s" s="672">
        <v>1090</v>
      </c>
      <c r="D117" s="673" cm="1">
        <f t="array" ref="D117">SUM('formuły cennik'!L110,'nad bez progresu'!L138,'odtwórcy 10%'!L90)</f>
        <v>0</v>
      </c>
      <c r="E117" s="673" cm="1">
        <f t="array" ref="E117">SUM('formuły cennik'!AB77,'nad bez progresu'!AB105,'odtwórcy 10%'!AB56)</f>
        <v>0</v>
      </c>
      <c r="F117" s="674" cm="1">
        <f t="array" ref="F117">'Details - Szczegóły'!$H$2</f>
        <v>0</v>
      </c>
      <c r="G117" s="675" cm="1">
        <f t="array" ref="G117">E117+E117*F117%</f>
        <v>0</v>
      </c>
      <c r="H117" s="676" cm="1">
        <f t="array" ref="H117">IF(OR('Details - Szczegóły'!$J$2="",'Details - Szczegóły'!$J$2=0),0,G117/'Details - Szczegóły'!$J$2)</f>
        <v>0</v>
      </c>
      <c r="I117" s="169"/>
      <c r="J117" s="670"/>
      <c r="K117" s="670"/>
      <c r="L117" s="670"/>
      <c r="M117" s="670"/>
      <c r="N117" s="670"/>
      <c r="O117" s="670"/>
      <c r="P117" s="670"/>
      <c r="Q117" s="670"/>
      <c r="R117" s="670"/>
      <c r="S117" s="670"/>
      <c r="T117" s="670"/>
      <c r="U117" s="670"/>
      <c r="V117" s="670"/>
      <c r="W117" s="670"/>
      <c r="X117" s="670"/>
      <c r="Y117" s="670"/>
      <c r="Z117" s="670"/>
      <c r="AA117" s="670"/>
      <c r="AB117" s="670"/>
      <c r="AC117" s="93"/>
    </row>
    <row r="118" ht="18" customHeight="1">
      <c r="A118" s="663"/>
      <c r="B118" t="s" s="671">
        <v>1091</v>
      </c>
      <c r="C118" t="s" s="672">
        <v>1092</v>
      </c>
      <c r="D118" s="673" cm="1">
        <f t="array" ref="D118">SUM('formuły cennik'!L160,'nad bez progresu'!L202,'odtwórcy 10%'!L130)</f>
        <v>0</v>
      </c>
      <c r="E118" s="673" cm="1">
        <f t="array" ref="E118">SUM('formuły cennik'!AB116,'nad bez progresu'!AB158,'odtwórcy 10%'!AB85)</f>
        <v>0</v>
      </c>
      <c r="F118" s="674" cm="1">
        <f t="array" ref="F118">'Details - Szczegóły'!$H$2</f>
        <v>0</v>
      </c>
      <c r="G118" s="675" cm="1">
        <f t="array" ref="G118">E118+E118*F118%</f>
        <v>0</v>
      </c>
      <c r="H118" s="676" cm="1">
        <f t="array" ref="H118">IF(OR('Details - Szczegóły'!$J$2="",'Details - Szczegóły'!$J$2=0),0,G118/'Details - Szczegóły'!$J$2)</f>
        <v>0</v>
      </c>
      <c r="I118" s="169"/>
      <c r="J118" s="670"/>
      <c r="K118" s="670"/>
      <c r="L118" s="670"/>
      <c r="M118" s="670"/>
      <c r="N118" s="670"/>
      <c r="O118" s="670"/>
      <c r="P118" s="670"/>
      <c r="Q118" s="670"/>
      <c r="R118" s="670"/>
      <c r="S118" s="670"/>
      <c r="T118" s="670"/>
      <c r="U118" s="670"/>
      <c r="V118" s="670"/>
      <c r="W118" s="670"/>
      <c r="X118" s="670"/>
      <c r="Y118" s="670"/>
      <c r="Z118" s="670"/>
      <c r="AA118" s="670"/>
      <c r="AB118" s="670"/>
      <c r="AC118" s="93"/>
    </row>
    <row r="119" ht="18" customHeight="1">
      <c r="A119" s="663"/>
      <c r="B119" t="s" s="671">
        <v>1093</v>
      </c>
      <c r="C119" t="s" s="672">
        <v>1094</v>
      </c>
      <c r="D119" s="673" cm="1">
        <f t="array" ref="D119">SUM('formuły cennik'!L199,'nad bez progresu'!L255,'odtwórcy 10%'!L158)</f>
        <v>0</v>
      </c>
      <c r="E119" s="673" cm="1">
        <f t="array" ref="E119">SUM('formuły cennik'!AB155,'nad bez progresu'!AB211,'odtwórcy 10%'!AB113)</f>
        <v>0</v>
      </c>
      <c r="F119" s="674" cm="1">
        <f t="array" ref="F119">'Details - Szczegóły'!$H$2</f>
        <v>0</v>
      </c>
      <c r="G119" s="675" cm="1">
        <f t="array" ref="G119">E119+E119*F119%</f>
        <v>0</v>
      </c>
      <c r="H119" s="676" cm="1">
        <f t="array" ref="H119">IF(OR('Details - Szczegóły'!$J$2="",'Details - Szczegóły'!$J$2=0),0,G119/'Details - Szczegóły'!$J$2)</f>
        <v>0</v>
      </c>
      <c r="I119" s="169"/>
      <c r="J119" s="670"/>
      <c r="K119" s="670"/>
      <c r="L119" s="670"/>
      <c r="M119" s="670"/>
      <c r="N119" s="670"/>
      <c r="O119" s="670"/>
      <c r="P119" s="670"/>
      <c r="Q119" s="670"/>
      <c r="R119" s="670"/>
      <c r="S119" s="670"/>
      <c r="T119" s="670"/>
      <c r="U119" s="670"/>
      <c r="V119" s="670"/>
      <c r="W119" s="670"/>
      <c r="X119" s="670"/>
      <c r="Y119" s="670"/>
      <c r="Z119" s="670"/>
      <c r="AA119" s="670"/>
      <c r="AB119" s="670"/>
      <c r="AC119" s="93"/>
    </row>
    <row r="120" ht="18" customHeight="1">
      <c r="A120" s="663"/>
      <c r="B120" t="s" s="671">
        <v>1095</v>
      </c>
      <c r="C120" t="s" s="672">
        <v>1096</v>
      </c>
      <c r="D120" s="673" cm="1">
        <f t="array" ref="D120">SUM('formuły cennik'!K239,'nad bez progresu'!K308,'odtwórcy 10%'!K186)</f>
        <v>0</v>
      </c>
      <c r="E120" s="673" cm="1">
        <f t="array" ref="E120">SUM('formuły cennik'!AB195,'nad bez progresu'!AB264,'odtwórcy 10%'!AB141)</f>
        <v>0</v>
      </c>
      <c r="F120" s="674" cm="1">
        <f t="array" ref="F120">'Details - Szczegóły'!$H$2</f>
        <v>0</v>
      </c>
      <c r="G120" s="675" cm="1">
        <f t="array" ref="G120">E120+E120*F120%</f>
        <v>0</v>
      </c>
      <c r="H120" s="676" cm="1">
        <f t="array" ref="H120">IF(OR('Details - Szczegóły'!$J$2="",'Details - Szczegóły'!$J$2=0),0,G120/'Details - Szczegóły'!$J$2)</f>
        <v>0</v>
      </c>
      <c r="I120" s="169"/>
      <c r="J120" s="670"/>
      <c r="K120" s="670"/>
      <c r="L120" s="670"/>
      <c r="M120" s="670"/>
      <c r="N120" s="670"/>
      <c r="O120" s="670"/>
      <c r="P120" s="670"/>
      <c r="Q120" s="670"/>
      <c r="R120" s="670"/>
      <c r="S120" s="670"/>
      <c r="T120" s="670"/>
      <c r="U120" s="670"/>
      <c r="V120" s="670"/>
      <c r="W120" s="670"/>
      <c r="X120" s="670"/>
      <c r="Y120" s="670"/>
      <c r="Z120" s="670"/>
      <c r="AA120" s="670"/>
      <c r="AB120" s="670"/>
      <c r="AC120" s="93"/>
    </row>
    <row r="121" ht="18" customHeight="1">
      <c r="A121" s="663"/>
      <c r="B121" t="s" s="671">
        <v>1097</v>
      </c>
      <c r="C121" t="s" s="672">
        <v>1098</v>
      </c>
      <c r="D121" s="673" cm="1">
        <f t="array" ref="D121">SUM('formuły cennik'!K279,'nad bez progresu'!K361,'odtwórcy 10%'!K214)</f>
        <v>0</v>
      </c>
      <c r="E121" s="673" cm="1">
        <f t="array" ref="E121">SUM('formuły cennik'!AB235,'nad bez progresu'!AB317,'odtwórcy 10%'!AB169)</f>
        <v>0</v>
      </c>
      <c r="F121" s="674" cm="1">
        <f t="array" ref="F121">'Details - Szczegóły'!$H$2</f>
        <v>0</v>
      </c>
      <c r="G121" s="675" cm="1">
        <f t="array" ref="G121">E121+E121*F121%</f>
        <v>0</v>
      </c>
      <c r="H121" s="676" cm="1">
        <f t="array" ref="H121">IF(OR('Details - Szczegóły'!$J$2="",'Details - Szczegóły'!$J$2=0),0,G121/'Details - Szczegóły'!$J$2)</f>
        <v>0</v>
      </c>
      <c r="I121" s="169"/>
      <c r="J121" s="670"/>
      <c r="K121" s="670"/>
      <c r="L121" s="670"/>
      <c r="M121" s="670"/>
      <c r="N121" s="670"/>
      <c r="O121" s="670"/>
      <c r="P121" s="670"/>
      <c r="Q121" s="670"/>
      <c r="R121" s="670"/>
      <c r="S121" s="670"/>
      <c r="T121" s="670"/>
      <c r="U121" s="670"/>
      <c r="V121" s="670"/>
      <c r="W121" s="670"/>
      <c r="X121" s="670"/>
      <c r="Y121" s="670"/>
      <c r="Z121" s="670"/>
      <c r="AA121" s="670"/>
      <c r="AB121" s="670"/>
      <c r="AC121" s="93"/>
    </row>
    <row r="122" ht="8" customHeight="1">
      <c r="A122" s="107"/>
      <c r="B122" s="677"/>
      <c r="C122" s="137"/>
      <c r="D122" s="137"/>
      <c r="E122" s="137"/>
      <c r="F122" s="137"/>
      <c r="G122" s="137"/>
      <c r="H122" s="138"/>
      <c r="I122" s="144"/>
      <c r="J122" s="105"/>
      <c r="K122" s="105"/>
      <c r="L122" s="105"/>
      <c r="M122" s="105"/>
      <c r="N122" s="105"/>
      <c r="O122" s="105"/>
      <c r="P122" s="105"/>
      <c r="Q122" s="105"/>
      <c r="R122" s="105"/>
      <c r="S122" s="105"/>
      <c r="T122" s="105"/>
      <c r="U122" s="105"/>
      <c r="V122" s="105"/>
      <c r="W122" s="105"/>
      <c r="X122" s="105"/>
      <c r="Y122" s="105"/>
      <c r="Z122" s="105"/>
      <c r="AA122" s="105"/>
      <c r="AB122" s="105"/>
      <c r="AC122" s="93"/>
    </row>
    <row r="123" ht="15.75" customHeight="1">
      <c r="A123" s="103"/>
      <c r="B123" s="678"/>
      <c r="C123" s="678"/>
      <c r="D123" s="679"/>
      <c r="E123" s="680"/>
      <c r="F123" s="681"/>
      <c r="G123" s="680"/>
      <c r="H123" s="682"/>
      <c r="I123" s="105"/>
      <c r="J123" s="105"/>
      <c r="K123" s="105"/>
      <c r="L123" s="105"/>
      <c r="M123" s="105"/>
      <c r="N123" s="105"/>
      <c r="O123" s="105"/>
      <c r="P123" s="105"/>
      <c r="Q123" s="105"/>
      <c r="R123" s="105"/>
      <c r="S123" s="105"/>
      <c r="T123" s="105"/>
      <c r="U123" s="105"/>
      <c r="V123" s="105"/>
      <c r="W123" s="105"/>
      <c r="X123" s="105"/>
      <c r="Y123" s="105"/>
      <c r="Z123" s="105"/>
      <c r="AA123" s="105"/>
      <c r="AB123" s="105"/>
      <c r="AC123" s="93"/>
    </row>
    <row r="124" ht="27.75" customHeight="1">
      <c r="A124" s="10"/>
      <c r="B124" s="683"/>
      <c r="C124" s="12"/>
      <c r="D124" s="684"/>
      <c r="E124" t="s" s="685">
        <v>175</v>
      </c>
      <c r="F124" s="17"/>
      <c r="G124" s="300" cm="1">
        <f t="array" ref="G124">SUM(G116:G121)</f>
        <v>0</v>
      </c>
      <c r="H124" s="301" cm="1">
        <f t="array" ref="H124">SUM(H116:H121)</f>
        <v>0</v>
      </c>
      <c r="I124" s="686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93"/>
    </row>
    <row r="125" ht="15.75" customHeight="1">
      <c r="A125" s="103"/>
      <c r="B125" s="687"/>
      <c r="C125" s="687"/>
      <c r="D125" s="317"/>
      <c r="E125" s="680"/>
      <c r="F125" s="681"/>
      <c r="G125" s="680"/>
      <c r="H125" s="682"/>
      <c r="I125" s="105"/>
      <c r="J125" s="105"/>
      <c r="K125" s="105"/>
      <c r="L125" s="105"/>
      <c r="M125" s="105"/>
      <c r="N125" s="105"/>
      <c r="O125" s="105"/>
      <c r="P125" s="105"/>
      <c r="Q125" s="105"/>
      <c r="R125" s="105"/>
      <c r="S125" s="105"/>
      <c r="T125" s="105"/>
      <c r="U125" s="105"/>
      <c r="V125" s="105"/>
      <c r="W125" s="105"/>
      <c r="X125" s="105"/>
      <c r="Y125" s="105"/>
      <c r="Z125" s="105"/>
      <c r="AA125" s="105"/>
      <c r="AB125" s="105"/>
      <c r="AC125" s="93"/>
    </row>
    <row r="126" ht="21" customHeight="1">
      <c r="A126" s="660"/>
      <c r="B126" t="s" s="15">
        <v>1109</v>
      </c>
      <c r="C126" s="16"/>
      <c r="D126" s="16"/>
      <c r="E126" s="16"/>
      <c r="F126" s="16"/>
      <c r="G126" s="16"/>
      <c r="H126" s="17"/>
      <c r="I126" s="661"/>
      <c r="J126" s="662"/>
      <c r="K126" s="662"/>
      <c r="L126" s="662"/>
      <c r="M126" s="662"/>
      <c r="N126" s="662"/>
      <c r="O126" s="662"/>
      <c r="P126" s="662"/>
      <c r="Q126" s="662"/>
      <c r="R126" s="662"/>
      <c r="S126" s="662"/>
      <c r="T126" s="662"/>
      <c r="U126" s="662"/>
      <c r="V126" s="662"/>
      <c r="W126" s="662"/>
      <c r="X126" s="662"/>
      <c r="Y126" s="662"/>
      <c r="Z126" s="662"/>
      <c r="AA126" s="662"/>
      <c r="AB126" s="662"/>
      <c r="AC126" s="93"/>
    </row>
    <row r="127" ht="18" customHeight="1">
      <c r="A127" s="663"/>
      <c r="B127" t="s" s="664">
        <v>1087</v>
      </c>
      <c r="C127" t="s" s="665">
        <v>1088</v>
      </c>
      <c r="D127" s="666" cm="1">
        <f t="array" ref="D127">SUM('formuły cennik'!M82,'nad bez progresu'!M96,'odtwórcy 10%'!M72)</f>
        <v>0</v>
      </c>
      <c r="E127" s="666" cm="1">
        <f t="array" ref="E127">SUM('formuły cennik'!AC38,'nad bez progresu'!AC52,'odtwórcy 10%'!AC27)</f>
        <v>0</v>
      </c>
      <c r="F127" s="667" cm="1">
        <f t="array" ref="F127">'Details - Szczegóły'!$H$2</f>
        <v>0</v>
      </c>
      <c r="G127" s="668" cm="1">
        <f t="array" ref="G127">E127+E127*F127%</f>
        <v>0</v>
      </c>
      <c r="H127" s="669" cm="1">
        <f t="array" ref="H127">IF(OR('Details - Szczegóły'!$J$2="",'Details - Szczegóły'!$J$2=0),0,G127/'Details - Szczegóły'!$J$2)</f>
        <v>0</v>
      </c>
      <c r="I127" s="169"/>
      <c r="J127" s="670"/>
      <c r="K127" s="670"/>
      <c r="L127" s="670"/>
      <c r="M127" s="670"/>
      <c r="N127" s="670"/>
      <c r="O127" s="670"/>
      <c r="P127" s="670"/>
      <c r="Q127" s="670"/>
      <c r="R127" s="670"/>
      <c r="S127" s="670"/>
      <c r="T127" s="670"/>
      <c r="U127" s="670"/>
      <c r="V127" s="670"/>
      <c r="W127" s="670"/>
      <c r="X127" s="670"/>
      <c r="Y127" s="670"/>
      <c r="Z127" s="670"/>
      <c r="AA127" s="670"/>
      <c r="AB127" s="670"/>
      <c r="AC127" s="93"/>
    </row>
    <row r="128" ht="18" customHeight="1">
      <c r="A128" s="663"/>
      <c r="B128" t="s" s="671">
        <v>1089</v>
      </c>
      <c r="C128" t="s" s="672">
        <v>1090</v>
      </c>
      <c r="D128" s="673" cm="1">
        <f t="array" ref="D128">SUM('formuły cennik'!M121,'nad bez progresu'!M149,'odtwórcy 10%'!M101)</f>
        <v>0</v>
      </c>
      <c r="E128" s="673" cm="1">
        <f t="array" ref="E128">SUM('formuły cennik'!AC77,'nad bez progresu'!AC105,'odtwórcy 10%'!AC56)</f>
        <v>0</v>
      </c>
      <c r="F128" s="674" cm="1">
        <f t="array" ref="F128">'Details - Szczegóły'!$H$2</f>
        <v>0</v>
      </c>
      <c r="G128" s="675" cm="1">
        <f t="array" ref="G128">E128+E128*F128%</f>
        <v>0</v>
      </c>
      <c r="H128" s="676" cm="1">
        <f t="array" ref="H128">IF(OR('Details - Szczegóły'!$J$2="",'Details - Szczegóły'!$J$2=0),0,G128/'Details - Szczegóły'!$J$2)</f>
        <v>0</v>
      </c>
      <c r="I128" s="169"/>
      <c r="J128" s="670"/>
      <c r="K128" s="670"/>
      <c r="L128" s="670"/>
      <c r="M128" s="670"/>
      <c r="N128" s="670"/>
      <c r="O128" s="670"/>
      <c r="P128" s="670"/>
      <c r="Q128" s="670"/>
      <c r="R128" s="670"/>
      <c r="S128" s="670"/>
      <c r="T128" s="670"/>
      <c r="U128" s="670"/>
      <c r="V128" s="670"/>
      <c r="W128" s="670"/>
      <c r="X128" s="670"/>
      <c r="Y128" s="670"/>
      <c r="Z128" s="670"/>
      <c r="AA128" s="670"/>
      <c r="AB128" s="670"/>
      <c r="AC128" s="93"/>
    </row>
    <row r="129" ht="18" customHeight="1">
      <c r="A129" s="663"/>
      <c r="B129" t="s" s="671">
        <v>1091</v>
      </c>
      <c r="C129" t="s" s="672">
        <v>1092</v>
      </c>
      <c r="D129" s="673" cm="1">
        <f t="array" ref="D129">SUM('formuły cennik'!M171,'nad bez progresu'!M213,'odtwórcy 10%'!M141)</f>
        <v>0</v>
      </c>
      <c r="E129" s="673" cm="1">
        <f t="array" ref="E129">SUM('formuły cennik'!AC116,'nad bez progresu'!AC158,'odtwórcy 10%'!AC85)</f>
        <v>0</v>
      </c>
      <c r="F129" s="674" cm="1">
        <f t="array" ref="F129">'Details - Szczegóły'!$H$2</f>
        <v>0</v>
      </c>
      <c r="G129" s="675" cm="1">
        <f t="array" ref="G129">E129+E129*F129%</f>
        <v>0</v>
      </c>
      <c r="H129" s="676" cm="1">
        <f t="array" ref="H129">IF(OR('Details - Szczegóły'!$J$2="",'Details - Szczegóły'!$J$2=0),0,G129/'Details - Szczegóły'!$J$2)</f>
        <v>0</v>
      </c>
      <c r="I129" s="169"/>
      <c r="J129" s="670"/>
      <c r="K129" s="670"/>
      <c r="L129" s="670"/>
      <c r="M129" s="670"/>
      <c r="N129" s="670"/>
      <c r="O129" s="670"/>
      <c r="P129" s="670"/>
      <c r="Q129" s="670"/>
      <c r="R129" s="670"/>
      <c r="S129" s="670"/>
      <c r="T129" s="670"/>
      <c r="U129" s="670"/>
      <c r="V129" s="670"/>
      <c r="W129" s="670"/>
      <c r="X129" s="670"/>
      <c r="Y129" s="670"/>
      <c r="Z129" s="670"/>
      <c r="AA129" s="670"/>
      <c r="AB129" s="670"/>
      <c r="AC129" s="93"/>
    </row>
    <row r="130" ht="18" customHeight="1">
      <c r="A130" s="663"/>
      <c r="B130" t="s" s="671">
        <v>1093</v>
      </c>
      <c r="C130" t="s" s="672">
        <v>1094</v>
      </c>
      <c r="D130" s="673" cm="1">
        <f t="array" ref="D130">SUM('formuły cennik'!M210,'nad bez progresu'!M266,'odtwórcy 10%'!M169)</f>
        <v>0</v>
      </c>
      <c r="E130" s="673" cm="1">
        <f t="array" ref="E130">SUM('formuły cennik'!AC155,'nad bez progresu'!AC211,'odtwórcy 10%'!AC113)</f>
        <v>0</v>
      </c>
      <c r="F130" s="674" cm="1">
        <f t="array" ref="F130">'Details - Szczegóły'!$H$2</f>
        <v>0</v>
      </c>
      <c r="G130" s="675" cm="1">
        <f t="array" ref="G130">E130+E130*F130%</f>
        <v>0</v>
      </c>
      <c r="H130" s="676" cm="1">
        <f t="array" ref="H130">IF(OR('Details - Szczegóły'!$J$2="",'Details - Szczegóły'!$J$2=0),0,G130/'Details - Szczegóły'!$J$2)</f>
        <v>0</v>
      </c>
      <c r="I130" s="169"/>
      <c r="J130" s="670"/>
      <c r="K130" s="670"/>
      <c r="L130" s="670"/>
      <c r="M130" s="670"/>
      <c r="N130" s="670"/>
      <c r="O130" s="670"/>
      <c r="P130" s="670"/>
      <c r="Q130" s="670"/>
      <c r="R130" s="670"/>
      <c r="S130" s="670"/>
      <c r="T130" s="670"/>
      <c r="U130" s="670"/>
      <c r="V130" s="670"/>
      <c r="W130" s="670"/>
      <c r="X130" s="670"/>
      <c r="Y130" s="670"/>
      <c r="Z130" s="670"/>
      <c r="AA130" s="670"/>
      <c r="AB130" s="670"/>
      <c r="AC130" s="93"/>
    </row>
    <row r="131" ht="18" customHeight="1">
      <c r="A131" s="663"/>
      <c r="B131" t="s" s="671">
        <v>1095</v>
      </c>
      <c r="C131" t="s" s="672">
        <v>1096</v>
      </c>
      <c r="D131" s="673" cm="1">
        <f t="array" ref="D131">SUM('formuły cennik'!M250,'nad bez progresu'!M319,'odtwórcy 10%'!M197)</f>
        <v>0</v>
      </c>
      <c r="E131" s="673" cm="1">
        <f t="array" ref="E131">SUM('formuły cennik'!AC195,'nad bez progresu'!AC264,'odtwórcy 10%'!AC141)</f>
        <v>0</v>
      </c>
      <c r="F131" s="674" cm="1">
        <f t="array" ref="F131">'Details - Szczegóły'!$H$2</f>
        <v>0</v>
      </c>
      <c r="G131" s="675" cm="1">
        <f t="array" ref="G131">E131+E131*F131%</f>
        <v>0</v>
      </c>
      <c r="H131" s="676" cm="1">
        <f t="array" ref="H131">IF(OR('Details - Szczegóły'!$J$2="",'Details - Szczegóły'!$J$2=0),0,G131/'Details - Szczegóły'!$J$2)</f>
        <v>0</v>
      </c>
      <c r="I131" s="169"/>
      <c r="J131" s="670"/>
      <c r="K131" s="670"/>
      <c r="L131" s="670"/>
      <c r="M131" s="670"/>
      <c r="N131" s="670"/>
      <c r="O131" s="670"/>
      <c r="P131" s="670"/>
      <c r="Q131" s="670"/>
      <c r="R131" s="670"/>
      <c r="S131" s="670"/>
      <c r="T131" s="670"/>
      <c r="U131" s="670"/>
      <c r="V131" s="670"/>
      <c r="W131" s="670"/>
      <c r="X131" s="670"/>
      <c r="Y131" s="670"/>
      <c r="Z131" s="670"/>
      <c r="AA131" s="670"/>
      <c r="AB131" s="670"/>
      <c r="AC131" s="93"/>
    </row>
    <row r="132" ht="18" customHeight="1">
      <c r="A132" s="663"/>
      <c r="B132" t="s" s="671">
        <v>1097</v>
      </c>
      <c r="C132" t="s" s="672">
        <v>1098</v>
      </c>
      <c r="D132" s="673" cm="1">
        <f t="array" ref="D132">SUM('formuły cennik'!M290,'nad bez progresu'!M372,'odtwórcy 10%'!M225)</f>
        <v>0</v>
      </c>
      <c r="E132" s="673" cm="1">
        <f t="array" ref="E132">SUM('formuły cennik'!AC235,'nad bez progresu'!AC317,'odtwórcy 10%'!AC169)</f>
        <v>0</v>
      </c>
      <c r="F132" s="674" cm="1">
        <f t="array" ref="F132">'Details - Szczegóły'!$H$2</f>
        <v>0</v>
      </c>
      <c r="G132" s="675" cm="1">
        <f t="array" ref="G132">E132+E132*F132%</f>
        <v>0</v>
      </c>
      <c r="H132" s="676" cm="1">
        <f t="array" ref="H132">IF(OR('Details - Szczegóły'!$J$2="",'Details - Szczegóły'!$J$2=0),0,G132/'Details - Szczegóły'!$J$2)</f>
        <v>0</v>
      </c>
      <c r="I132" s="169"/>
      <c r="J132" s="670"/>
      <c r="K132" s="670"/>
      <c r="L132" s="670"/>
      <c r="M132" s="670"/>
      <c r="N132" s="670"/>
      <c r="O132" s="670"/>
      <c r="P132" s="670"/>
      <c r="Q132" s="670"/>
      <c r="R132" s="670"/>
      <c r="S132" s="670"/>
      <c r="T132" s="670"/>
      <c r="U132" s="670"/>
      <c r="V132" s="670"/>
      <c r="W132" s="670"/>
      <c r="X132" s="670"/>
      <c r="Y132" s="670"/>
      <c r="Z132" s="670"/>
      <c r="AA132" s="670"/>
      <c r="AB132" s="670"/>
      <c r="AC132" s="93"/>
    </row>
    <row r="133" ht="8" customHeight="1">
      <c r="A133" s="107"/>
      <c r="B133" s="677"/>
      <c r="C133" s="137"/>
      <c r="D133" s="137"/>
      <c r="E133" s="137"/>
      <c r="F133" s="137"/>
      <c r="G133" s="137"/>
      <c r="H133" s="138"/>
      <c r="I133" s="144"/>
      <c r="J133" s="105"/>
      <c r="K133" s="105"/>
      <c r="L133" s="105"/>
      <c r="M133" s="105"/>
      <c r="N133" s="105"/>
      <c r="O133" s="105"/>
      <c r="P133" s="105"/>
      <c r="Q133" s="105"/>
      <c r="R133" s="105"/>
      <c r="S133" s="105"/>
      <c r="T133" s="105"/>
      <c r="U133" s="105"/>
      <c r="V133" s="105"/>
      <c r="W133" s="105"/>
      <c r="X133" s="105"/>
      <c r="Y133" s="105"/>
      <c r="Z133" s="105"/>
      <c r="AA133" s="105"/>
      <c r="AB133" s="105"/>
      <c r="AC133" s="93"/>
    </row>
    <row r="134" ht="15.75" customHeight="1">
      <c r="A134" s="103"/>
      <c r="B134" s="678"/>
      <c r="C134" s="678"/>
      <c r="D134" s="679"/>
      <c r="E134" s="680"/>
      <c r="F134" s="681"/>
      <c r="G134" s="680"/>
      <c r="H134" s="682"/>
      <c r="I134" s="105"/>
      <c r="J134" s="105"/>
      <c r="K134" s="105"/>
      <c r="L134" s="105"/>
      <c r="M134" s="105"/>
      <c r="N134" s="105"/>
      <c r="O134" s="105"/>
      <c r="P134" s="105"/>
      <c r="Q134" s="105"/>
      <c r="R134" s="105"/>
      <c r="S134" s="105"/>
      <c r="T134" s="105"/>
      <c r="U134" s="105"/>
      <c r="V134" s="105"/>
      <c r="W134" s="105"/>
      <c r="X134" s="105"/>
      <c r="Y134" s="105"/>
      <c r="Z134" s="105"/>
      <c r="AA134" s="105"/>
      <c r="AB134" s="105"/>
      <c r="AC134" s="93"/>
    </row>
    <row r="135" ht="27.75" customHeight="1">
      <c r="A135" s="10"/>
      <c r="B135" s="683"/>
      <c r="C135" s="12"/>
      <c r="D135" s="684"/>
      <c r="E135" t="s" s="685">
        <v>175</v>
      </c>
      <c r="F135" s="17"/>
      <c r="G135" s="300" cm="1">
        <f t="array" ref="G135">SUM(G127:G132)</f>
        <v>0</v>
      </c>
      <c r="H135" s="301" cm="1">
        <f t="array" ref="H135">SUM(H127:H132)</f>
        <v>0</v>
      </c>
      <c r="I135" s="686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93"/>
    </row>
    <row r="136" ht="15.75" customHeight="1">
      <c r="A136" s="103"/>
      <c r="B136" s="687"/>
      <c r="C136" s="687"/>
      <c r="D136" s="317"/>
      <c r="E136" s="680"/>
      <c r="F136" s="681"/>
      <c r="G136" s="680"/>
      <c r="H136" s="682"/>
      <c r="I136" s="105"/>
      <c r="J136" s="105"/>
      <c r="K136" s="105"/>
      <c r="L136" s="105"/>
      <c r="M136" s="105"/>
      <c r="N136" s="105"/>
      <c r="O136" s="105"/>
      <c r="P136" s="105"/>
      <c r="Q136" s="105"/>
      <c r="R136" s="105"/>
      <c r="S136" s="105"/>
      <c r="T136" s="105"/>
      <c r="U136" s="105"/>
      <c r="V136" s="105"/>
      <c r="W136" s="105"/>
      <c r="X136" s="105"/>
      <c r="Y136" s="105"/>
      <c r="Z136" s="105"/>
      <c r="AA136" s="105"/>
      <c r="AB136" s="105"/>
      <c r="AC136" s="93"/>
    </row>
    <row r="137" ht="21" customHeight="1">
      <c r="A137" s="660"/>
      <c r="B137" t="s" s="15">
        <v>1110</v>
      </c>
      <c r="C137" s="16"/>
      <c r="D137" s="16"/>
      <c r="E137" s="16"/>
      <c r="F137" s="16"/>
      <c r="G137" s="16"/>
      <c r="H137" s="17"/>
      <c r="I137" s="661"/>
      <c r="J137" s="662"/>
      <c r="K137" s="662"/>
      <c r="L137" s="662"/>
      <c r="M137" s="662"/>
      <c r="N137" s="662"/>
      <c r="O137" s="662"/>
      <c r="P137" s="662"/>
      <c r="Q137" s="662"/>
      <c r="R137" s="662"/>
      <c r="S137" s="662"/>
      <c r="T137" s="662"/>
      <c r="U137" s="662"/>
      <c r="V137" s="662"/>
      <c r="W137" s="662"/>
      <c r="X137" s="662"/>
      <c r="Y137" s="662"/>
      <c r="Z137" s="662"/>
      <c r="AA137" s="662"/>
      <c r="AB137" s="662"/>
      <c r="AC137" s="93"/>
    </row>
    <row r="138" ht="18" customHeight="1">
      <c r="A138" s="663"/>
      <c r="B138" t="s" s="664">
        <v>1087</v>
      </c>
      <c r="C138" t="s" s="665">
        <v>1088</v>
      </c>
      <c r="D138" s="666" cm="1">
        <f t="array" ref="D138">SUM('formuły cennik'!N93,'nad bez progresu'!N107,'odtwórcy 10%'!N83)</f>
        <v>0</v>
      </c>
      <c r="E138" s="666" cm="1">
        <f t="array" ref="E138">SUM('formuły cennik'!AD38,'nad bez progresu'!AD52,'odtwórcy 10%'!AD27)</f>
        <v>0</v>
      </c>
      <c r="F138" s="667" cm="1">
        <f t="array" ref="F138">'Details - Szczegóły'!$H$2</f>
        <v>0</v>
      </c>
      <c r="G138" s="668" cm="1">
        <f t="array" ref="G138">E138+E138*F138%</f>
        <v>0</v>
      </c>
      <c r="H138" s="669" cm="1">
        <f t="array" ref="H138">IF(OR('Details - Szczegóły'!$J$2="",'Details - Szczegóły'!$J$2=0),0,G138/'Details - Szczegóły'!$J$2)</f>
        <v>0</v>
      </c>
      <c r="I138" s="169"/>
      <c r="J138" s="670"/>
      <c r="K138" s="670"/>
      <c r="L138" s="670"/>
      <c r="M138" s="670"/>
      <c r="N138" s="670"/>
      <c r="O138" s="670"/>
      <c r="P138" s="670"/>
      <c r="Q138" s="670"/>
      <c r="R138" s="670"/>
      <c r="S138" s="670"/>
      <c r="T138" s="670"/>
      <c r="U138" s="670"/>
      <c r="V138" s="670"/>
      <c r="W138" s="670"/>
      <c r="X138" s="670"/>
      <c r="Y138" s="670"/>
      <c r="Z138" s="670"/>
      <c r="AA138" s="670"/>
      <c r="AB138" s="670"/>
      <c r="AC138" s="93"/>
    </row>
    <row r="139" ht="18" customHeight="1">
      <c r="A139" s="663"/>
      <c r="B139" t="s" s="671">
        <v>1089</v>
      </c>
      <c r="C139" t="s" s="672">
        <v>1090</v>
      </c>
      <c r="D139" s="673" cm="1">
        <f t="array" ref="D139">SUM('formuły cennik'!N132,'nad bez progresu'!N160,'odtwórcy 10%'!N112)</f>
        <v>0</v>
      </c>
      <c r="E139" s="673" cm="1">
        <f t="array" ref="E139">SUM('formuły cennik'!AD77,'nad bez progresu'!AD105,'odtwórcy 10%'!AD56)</f>
        <v>0</v>
      </c>
      <c r="F139" s="674" cm="1">
        <f t="array" ref="F139">'Details - Szczegóły'!$H$2</f>
        <v>0</v>
      </c>
      <c r="G139" s="675" cm="1">
        <f t="array" ref="G139">E139+E139*F139%</f>
        <v>0</v>
      </c>
      <c r="H139" s="676" cm="1">
        <f t="array" ref="H139">IF(OR('Details - Szczegóły'!$J$2="",'Details - Szczegóły'!$J$2=0),0,G139/'Details - Szczegóły'!$J$2)</f>
        <v>0</v>
      </c>
      <c r="I139" s="169"/>
      <c r="J139" s="670"/>
      <c r="K139" s="670"/>
      <c r="L139" s="670"/>
      <c r="M139" s="670"/>
      <c r="N139" s="670"/>
      <c r="O139" s="670"/>
      <c r="P139" s="670"/>
      <c r="Q139" s="670"/>
      <c r="R139" s="670"/>
      <c r="S139" s="670"/>
      <c r="T139" s="670"/>
      <c r="U139" s="670"/>
      <c r="V139" s="670"/>
      <c r="W139" s="670"/>
      <c r="X139" s="670"/>
      <c r="Y139" s="670"/>
      <c r="Z139" s="670"/>
      <c r="AA139" s="670"/>
      <c r="AB139" s="670"/>
      <c r="AC139" s="93"/>
    </row>
    <row r="140" ht="18" customHeight="1">
      <c r="A140" s="663"/>
      <c r="B140" t="s" s="671">
        <v>1091</v>
      </c>
      <c r="C140" t="s" s="672">
        <v>1092</v>
      </c>
      <c r="D140" s="673" cm="1">
        <f t="array" ref="D140">SUM('formuły cennik'!N182,'nad bez progresu'!N224,'odtwórcy 10%'!N152)</f>
        <v>0</v>
      </c>
      <c r="E140" s="673" cm="1">
        <f t="array" ref="E140">SUM('formuły cennik'!AD116,'nad bez progresu'!AD158,'odtwórcy 10%'!AD85)</f>
        <v>0</v>
      </c>
      <c r="F140" s="674" cm="1">
        <f t="array" ref="F140">'Details - Szczegóły'!$H$2</f>
        <v>0</v>
      </c>
      <c r="G140" s="675" cm="1">
        <f t="array" ref="G140">E140+E140*F140%</f>
        <v>0</v>
      </c>
      <c r="H140" s="676" cm="1">
        <f t="array" ref="H140">IF(OR('Details - Szczegóły'!$J$2="",'Details - Szczegóły'!$J$2=0),0,G140/'Details - Szczegóły'!$J$2)</f>
        <v>0</v>
      </c>
      <c r="I140" s="169"/>
      <c r="J140" s="670"/>
      <c r="K140" s="670"/>
      <c r="L140" s="670"/>
      <c r="M140" s="670"/>
      <c r="N140" s="670"/>
      <c r="O140" s="670"/>
      <c r="P140" s="670"/>
      <c r="Q140" s="670"/>
      <c r="R140" s="670"/>
      <c r="S140" s="670"/>
      <c r="T140" s="670"/>
      <c r="U140" s="670"/>
      <c r="V140" s="670"/>
      <c r="W140" s="670"/>
      <c r="X140" s="670"/>
      <c r="Y140" s="670"/>
      <c r="Z140" s="670"/>
      <c r="AA140" s="670"/>
      <c r="AB140" s="670"/>
      <c r="AC140" s="93"/>
    </row>
    <row r="141" ht="18" customHeight="1">
      <c r="A141" s="663"/>
      <c r="B141" t="s" s="671">
        <v>1093</v>
      </c>
      <c r="C141" t="s" s="672">
        <v>1094</v>
      </c>
      <c r="D141" s="673" cm="1">
        <f t="array" ref="D141">SUM('formuły cennik'!N221,'nad bez progresu'!N277,'odtwórcy 10%'!N180)</f>
        <v>0</v>
      </c>
      <c r="E141" s="673" cm="1">
        <f t="array" ref="E141">SUM('formuły cennik'!AD155,'nad bez progresu'!AD211,'odtwórcy 10%'!AD113)</f>
        <v>0</v>
      </c>
      <c r="F141" s="674" cm="1">
        <f t="array" ref="F141">'Details - Szczegóły'!$H$2</f>
        <v>0</v>
      </c>
      <c r="G141" s="675" cm="1">
        <f t="array" ref="G141">E141+E141*F141%</f>
        <v>0</v>
      </c>
      <c r="H141" s="676" cm="1">
        <f t="array" ref="H141">IF(OR('Details - Szczegóły'!$J$2="",'Details - Szczegóły'!$J$2=0),0,G141/'Details - Szczegóły'!$J$2)</f>
        <v>0</v>
      </c>
      <c r="I141" s="169"/>
      <c r="J141" s="670"/>
      <c r="K141" s="670"/>
      <c r="L141" s="670"/>
      <c r="M141" s="670"/>
      <c r="N141" s="670"/>
      <c r="O141" s="670"/>
      <c r="P141" s="670"/>
      <c r="Q141" s="670"/>
      <c r="R141" s="670"/>
      <c r="S141" s="670"/>
      <c r="T141" s="670"/>
      <c r="U141" s="670"/>
      <c r="V141" s="670"/>
      <c r="W141" s="670"/>
      <c r="X141" s="670"/>
      <c r="Y141" s="670"/>
      <c r="Z141" s="670"/>
      <c r="AA141" s="670"/>
      <c r="AB141" s="670"/>
      <c r="AC141" s="93"/>
    </row>
    <row r="142" ht="18" customHeight="1">
      <c r="A142" s="663"/>
      <c r="B142" t="s" s="671">
        <v>1095</v>
      </c>
      <c r="C142" t="s" s="672">
        <v>1096</v>
      </c>
      <c r="D142" s="673" cm="1">
        <f t="array" ref="D142">SUM('formuły cennik'!N261,'nad bez progresu'!N330,'odtwórcy 10%'!N208)</f>
        <v>0</v>
      </c>
      <c r="E142" s="673" cm="1">
        <f t="array" ref="E142">SUM('formuły cennik'!AD195,'nad bez progresu'!AD264,'odtwórcy 10%'!AD141)</f>
        <v>0</v>
      </c>
      <c r="F142" s="674" cm="1">
        <f t="array" ref="F142">'Details - Szczegóły'!$H$2</f>
        <v>0</v>
      </c>
      <c r="G142" s="675" cm="1">
        <f t="array" ref="G142">E142+E142*F142%</f>
        <v>0</v>
      </c>
      <c r="H142" s="676" cm="1">
        <f t="array" ref="H142">IF(OR('Details - Szczegóły'!$J$2="",'Details - Szczegóły'!$J$2=0),0,G142/'Details - Szczegóły'!$J$2)</f>
        <v>0</v>
      </c>
      <c r="I142" s="169"/>
      <c r="J142" s="670"/>
      <c r="K142" s="670"/>
      <c r="L142" s="670"/>
      <c r="M142" s="670"/>
      <c r="N142" s="670"/>
      <c r="O142" s="670"/>
      <c r="P142" s="670"/>
      <c r="Q142" s="670"/>
      <c r="R142" s="670"/>
      <c r="S142" s="670"/>
      <c r="T142" s="670"/>
      <c r="U142" s="670"/>
      <c r="V142" s="670"/>
      <c r="W142" s="670"/>
      <c r="X142" s="670"/>
      <c r="Y142" s="670"/>
      <c r="Z142" s="670"/>
      <c r="AA142" s="670"/>
      <c r="AB142" s="670"/>
      <c r="AC142" s="93"/>
    </row>
    <row r="143" ht="18" customHeight="1">
      <c r="A143" s="663"/>
      <c r="B143" t="s" s="671">
        <v>1097</v>
      </c>
      <c r="C143" t="s" s="672">
        <v>1098</v>
      </c>
      <c r="D143" s="673" cm="1">
        <f t="array" ref="D143">SUM('formuły cennik'!N301,'nad bez progresu'!N383,'odtwórcy 10%'!N236)</f>
        <v>0</v>
      </c>
      <c r="E143" s="673" cm="1">
        <f t="array" ref="E143">SUM('formuły cennik'!AD235,'nad bez progresu'!AD317,'odtwórcy 10%'!AD169)</f>
        <v>0</v>
      </c>
      <c r="F143" s="674" cm="1">
        <f t="array" ref="F143">'Details - Szczegóły'!$H$2</f>
        <v>0</v>
      </c>
      <c r="G143" s="675" cm="1">
        <f t="array" ref="G143">E143+E143*F143%</f>
        <v>0</v>
      </c>
      <c r="H143" s="676" cm="1">
        <f t="array" ref="H143">IF(OR('Details - Szczegóły'!$J$2="",'Details - Szczegóły'!$J$2=0),0,G143/'Details - Szczegóły'!$J$2)</f>
        <v>0</v>
      </c>
      <c r="I143" s="169"/>
      <c r="J143" s="670"/>
      <c r="K143" s="670"/>
      <c r="L143" s="670"/>
      <c r="M143" s="670"/>
      <c r="N143" s="670"/>
      <c r="O143" s="670"/>
      <c r="P143" s="670"/>
      <c r="Q143" s="670"/>
      <c r="R143" s="670"/>
      <c r="S143" s="670"/>
      <c r="T143" s="670"/>
      <c r="U143" s="670"/>
      <c r="V143" s="670"/>
      <c r="W143" s="670"/>
      <c r="X143" s="670"/>
      <c r="Y143" s="670"/>
      <c r="Z143" s="670"/>
      <c r="AA143" s="670"/>
      <c r="AB143" s="670"/>
      <c r="AC143" s="93"/>
    </row>
    <row r="144" ht="8" customHeight="1">
      <c r="A144" s="107"/>
      <c r="B144" s="677"/>
      <c r="C144" s="137"/>
      <c r="D144" s="137"/>
      <c r="E144" s="137"/>
      <c r="F144" s="137"/>
      <c r="G144" s="137"/>
      <c r="H144" s="138"/>
      <c r="I144" s="144"/>
      <c r="J144" s="105"/>
      <c r="K144" s="105"/>
      <c r="L144" s="105"/>
      <c r="M144" s="105"/>
      <c r="N144" s="105"/>
      <c r="O144" s="105"/>
      <c r="P144" s="105"/>
      <c r="Q144" s="105"/>
      <c r="R144" s="105"/>
      <c r="S144" s="105"/>
      <c r="T144" s="105"/>
      <c r="U144" s="105"/>
      <c r="V144" s="105"/>
      <c r="W144" s="105"/>
      <c r="X144" s="105"/>
      <c r="Y144" s="105"/>
      <c r="Z144" s="105"/>
      <c r="AA144" s="105"/>
      <c r="AB144" s="105"/>
      <c r="AC144" s="93"/>
    </row>
    <row r="145" ht="15.75" customHeight="1">
      <c r="A145" s="103"/>
      <c r="B145" s="678"/>
      <c r="C145" s="678"/>
      <c r="D145" s="679"/>
      <c r="E145" s="680"/>
      <c r="F145" s="681"/>
      <c r="G145" s="680"/>
      <c r="H145" s="682"/>
      <c r="I145" s="105"/>
      <c r="J145" s="105"/>
      <c r="K145" s="105"/>
      <c r="L145" s="105"/>
      <c r="M145" s="105"/>
      <c r="N145" s="105"/>
      <c r="O145" s="105"/>
      <c r="P145" s="105"/>
      <c r="Q145" s="105"/>
      <c r="R145" s="105"/>
      <c r="S145" s="105"/>
      <c r="T145" s="105"/>
      <c r="U145" s="105"/>
      <c r="V145" s="105"/>
      <c r="W145" s="105"/>
      <c r="X145" s="105"/>
      <c r="Y145" s="105"/>
      <c r="Z145" s="105"/>
      <c r="AA145" s="105"/>
      <c r="AB145" s="105"/>
      <c r="AC145" s="93"/>
    </row>
    <row r="146" ht="27.75" customHeight="1">
      <c r="A146" s="10"/>
      <c r="B146" s="683"/>
      <c r="C146" s="12"/>
      <c r="D146" s="684"/>
      <c r="E146" t="s" s="685">
        <v>175</v>
      </c>
      <c r="F146" s="17"/>
      <c r="G146" s="300" cm="1">
        <f t="array" ref="G146">SUM(G138:G143)</f>
        <v>0</v>
      </c>
      <c r="H146" s="301" cm="1">
        <f t="array" ref="H146">SUM(H138:H143)</f>
        <v>0</v>
      </c>
      <c r="I146" s="686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93"/>
    </row>
    <row r="147" ht="12.75" customHeight="1">
      <c r="A147" s="103"/>
      <c r="B147" s="690"/>
      <c r="C147" s="690"/>
      <c r="D147" s="691"/>
      <c r="E147" s="680"/>
      <c r="F147" s="681"/>
      <c r="G147" s="680"/>
      <c r="H147" s="682"/>
      <c r="I147" s="105"/>
      <c r="J147" s="105"/>
      <c r="K147" s="105"/>
      <c r="L147" s="105"/>
      <c r="M147" s="105"/>
      <c r="N147" s="105"/>
      <c r="O147" s="105"/>
      <c r="P147" s="105"/>
      <c r="Q147" s="105"/>
      <c r="R147" s="105"/>
      <c r="S147" s="105"/>
      <c r="T147" s="105"/>
      <c r="U147" s="105"/>
      <c r="V147" s="105"/>
      <c r="W147" s="105"/>
      <c r="X147" s="105"/>
      <c r="Y147" s="105"/>
      <c r="Z147" s="105"/>
      <c r="AA147" s="105"/>
      <c r="AB147" s="105"/>
      <c r="AC147" s="93"/>
    </row>
    <row r="148" ht="27.75" customHeight="1">
      <c r="A148" s="10"/>
      <c r="B148" s="12"/>
      <c r="C148" s="12"/>
      <c r="D148" s="684"/>
      <c r="E148" t="s" s="692">
        <v>1081</v>
      </c>
      <c r="F148" s="17"/>
      <c r="G148" s="300" cm="1">
        <f t="array" ref="G148">SUM(G14,G25,G36,G47,G58,G69,G80,G91,G102,G113,G124,G135,G146)</f>
        <v>0</v>
      </c>
      <c r="H148" s="301" cm="1">
        <f t="array" ref="H148">SUM(H14,H25,H36,H47,H58,H69,H80,H91,H102,H113,H124,H135,H146)</f>
        <v>0</v>
      </c>
      <c r="I148" s="686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93"/>
    </row>
    <row r="149" ht="13.5" customHeight="1">
      <c r="A149" s="10"/>
      <c r="B149" s="12"/>
      <c r="C149" s="12"/>
      <c r="D149" s="12"/>
      <c r="E149" s="62"/>
      <c r="F149" s="62"/>
      <c r="G149" s="693"/>
      <c r="H149" s="694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93"/>
    </row>
    <row r="150" ht="13.5" customHeight="1">
      <c r="A150" s="10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93"/>
    </row>
    <row r="151" ht="13.5" customHeight="1">
      <c r="A151" s="10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93"/>
    </row>
    <row r="152" ht="13.5" customHeight="1">
      <c r="A152" s="10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93"/>
    </row>
    <row r="153" ht="13.5" customHeight="1">
      <c r="A153" s="175"/>
      <c r="B153" s="27"/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  <c r="AA153" s="27"/>
      <c r="AB153" s="27"/>
      <c r="AC153" s="93"/>
    </row>
    <row r="154" ht="13.5" customHeight="1">
      <c r="A154" s="175"/>
      <c r="B154" s="27"/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  <c r="AA154" s="27"/>
      <c r="AB154" s="27"/>
      <c r="AC154" s="93"/>
    </row>
    <row r="155" ht="13.5" customHeight="1">
      <c r="A155" s="175"/>
      <c r="B155" s="27"/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  <c r="AA155" s="27"/>
      <c r="AB155" s="27"/>
      <c r="AC155" s="93"/>
    </row>
    <row r="156" ht="13.5" customHeight="1">
      <c r="A156" s="175"/>
      <c r="B156" s="27"/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  <c r="AA156" s="27"/>
      <c r="AB156" s="27"/>
      <c r="AC156" s="93"/>
    </row>
    <row r="157" ht="13.5" customHeight="1">
      <c r="A157" s="175"/>
      <c r="B157" s="27"/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27"/>
      <c r="AA157" s="27"/>
      <c r="AB157" s="27"/>
      <c r="AC157" s="93"/>
    </row>
    <row r="158" ht="13.5" customHeight="1">
      <c r="A158" s="175"/>
      <c r="B158" s="27"/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  <c r="AA158" s="27"/>
      <c r="AB158" s="27"/>
      <c r="AC158" s="93"/>
    </row>
    <row r="159" ht="13.5" customHeight="1">
      <c r="A159" s="175"/>
      <c r="B159" s="27"/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  <c r="Z159" s="27"/>
      <c r="AA159" s="27"/>
      <c r="AB159" s="27"/>
      <c r="AC159" s="93"/>
    </row>
    <row r="160" ht="13.5" customHeight="1">
      <c r="A160" s="175"/>
      <c r="B160" s="27"/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  <c r="Z160" s="27"/>
      <c r="AA160" s="27"/>
      <c r="AB160" s="27"/>
      <c r="AC160" s="93"/>
    </row>
    <row r="161" ht="13.5" customHeight="1">
      <c r="A161" s="175"/>
      <c r="B161" s="27"/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  <c r="V161" s="27"/>
      <c r="W161" s="27"/>
      <c r="X161" s="27"/>
      <c r="Y161" s="27"/>
      <c r="Z161" s="27"/>
      <c r="AA161" s="27"/>
      <c r="AB161" s="27"/>
      <c r="AC161" s="93"/>
    </row>
    <row r="162" ht="13.5" customHeight="1">
      <c r="A162" s="175"/>
      <c r="B162" s="27"/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  <c r="Z162" s="27"/>
      <c r="AA162" s="27"/>
      <c r="AB162" s="27"/>
      <c r="AC162" s="93"/>
    </row>
    <row r="163" ht="13.5" customHeight="1">
      <c r="A163" s="175"/>
      <c r="B163" s="27"/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  <c r="R163" s="27"/>
      <c r="S163" s="27"/>
      <c r="T163" s="27"/>
      <c r="U163" s="27"/>
      <c r="V163" s="27"/>
      <c r="W163" s="27"/>
      <c r="X163" s="27"/>
      <c r="Y163" s="27"/>
      <c r="Z163" s="27"/>
      <c r="AA163" s="27"/>
      <c r="AB163" s="27"/>
      <c r="AC163" s="93"/>
    </row>
    <row r="164" ht="13.5" customHeight="1">
      <c r="A164" s="175"/>
      <c r="B164" s="27"/>
      <c r="C164" s="27"/>
      <c r="D164" s="27"/>
      <c r="E164" s="27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7"/>
      <c r="U164" s="27"/>
      <c r="V164" s="27"/>
      <c r="W164" s="27"/>
      <c r="X164" s="27"/>
      <c r="Y164" s="27"/>
      <c r="Z164" s="27"/>
      <c r="AA164" s="27"/>
      <c r="AB164" s="27"/>
      <c r="AC164" s="93"/>
    </row>
    <row r="165" ht="13.5" customHeight="1">
      <c r="A165" s="175"/>
      <c r="B165" s="27"/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/>
      <c r="X165" s="27"/>
      <c r="Y165" s="27"/>
      <c r="Z165" s="27"/>
      <c r="AA165" s="27"/>
      <c r="AB165" s="27"/>
      <c r="AC165" s="93"/>
    </row>
    <row r="166" ht="13.5" customHeight="1">
      <c r="A166" s="175"/>
      <c r="B166" s="27"/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/>
      <c r="V166" s="27"/>
      <c r="W166" s="27"/>
      <c r="X166" s="27"/>
      <c r="Y166" s="27"/>
      <c r="Z166" s="27"/>
      <c r="AA166" s="27"/>
      <c r="AB166" s="27"/>
      <c r="AC166" s="93"/>
    </row>
    <row r="167" ht="13.5" customHeight="1">
      <c r="A167" s="175"/>
      <c r="B167" s="27"/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  <c r="R167" s="27"/>
      <c r="S167" s="27"/>
      <c r="T167" s="27"/>
      <c r="U167" s="27"/>
      <c r="V167" s="27"/>
      <c r="W167" s="27"/>
      <c r="X167" s="27"/>
      <c r="Y167" s="27"/>
      <c r="Z167" s="27"/>
      <c r="AA167" s="27"/>
      <c r="AB167" s="27"/>
      <c r="AC167" s="93"/>
    </row>
    <row r="168" ht="13.5" customHeight="1">
      <c r="A168" s="175"/>
      <c r="B168" s="27"/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  <c r="V168" s="27"/>
      <c r="W168" s="27"/>
      <c r="X168" s="27"/>
      <c r="Y168" s="27"/>
      <c r="Z168" s="27"/>
      <c r="AA168" s="27"/>
      <c r="AB168" s="27"/>
      <c r="AC168" s="93"/>
    </row>
    <row r="169" ht="13.5" customHeight="1">
      <c r="A169" s="175"/>
      <c r="B169" s="27"/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  <c r="U169" s="27"/>
      <c r="V169" s="27"/>
      <c r="W169" s="27"/>
      <c r="X169" s="27"/>
      <c r="Y169" s="27"/>
      <c r="Z169" s="27"/>
      <c r="AA169" s="27"/>
      <c r="AB169" s="27"/>
      <c r="AC169" s="93"/>
    </row>
    <row r="170" ht="13.5" customHeight="1">
      <c r="A170" s="175"/>
      <c r="B170" s="27"/>
      <c r="C170" s="27"/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  <c r="Y170" s="27"/>
      <c r="Z170" s="27"/>
      <c r="AA170" s="27"/>
      <c r="AB170" s="27"/>
      <c r="AC170" s="93"/>
    </row>
    <row r="171" ht="13.5" customHeight="1">
      <c r="A171" s="175"/>
      <c r="B171" s="27"/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7"/>
      <c r="U171" s="27"/>
      <c r="V171" s="27"/>
      <c r="W171" s="27"/>
      <c r="X171" s="27"/>
      <c r="Y171" s="27"/>
      <c r="Z171" s="27"/>
      <c r="AA171" s="27"/>
      <c r="AB171" s="27"/>
      <c r="AC171" s="93"/>
    </row>
    <row r="172" ht="13.5" customHeight="1">
      <c r="A172" s="175"/>
      <c r="B172" s="27"/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  <c r="Y172" s="27"/>
      <c r="Z172" s="27"/>
      <c r="AA172" s="27"/>
      <c r="AB172" s="27"/>
      <c r="AC172" s="93"/>
    </row>
    <row r="173" ht="13.5" customHeight="1">
      <c r="A173" s="175"/>
      <c r="B173" s="27"/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  <c r="R173" s="27"/>
      <c r="S173" s="27"/>
      <c r="T173" s="27"/>
      <c r="U173" s="27"/>
      <c r="V173" s="27"/>
      <c r="W173" s="27"/>
      <c r="X173" s="27"/>
      <c r="Y173" s="27"/>
      <c r="Z173" s="27"/>
      <c r="AA173" s="27"/>
      <c r="AB173" s="27"/>
      <c r="AC173" s="93"/>
    </row>
    <row r="174" ht="13.5" customHeight="1">
      <c r="A174" s="175"/>
      <c r="B174" s="27"/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/>
      <c r="V174" s="27"/>
      <c r="W174" s="27"/>
      <c r="X174" s="27"/>
      <c r="Y174" s="27"/>
      <c r="Z174" s="27"/>
      <c r="AA174" s="27"/>
      <c r="AB174" s="27"/>
      <c r="AC174" s="93"/>
    </row>
    <row r="175" ht="13.5" customHeight="1">
      <c r="A175" s="175"/>
      <c r="B175" s="27"/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  <c r="R175" s="27"/>
      <c r="S175" s="27"/>
      <c r="T175" s="27"/>
      <c r="U175" s="27"/>
      <c r="V175" s="27"/>
      <c r="W175" s="27"/>
      <c r="X175" s="27"/>
      <c r="Y175" s="27"/>
      <c r="Z175" s="27"/>
      <c r="AA175" s="27"/>
      <c r="AB175" s="27"/>
      <c r="AC175" s="93"/>
    </row>
    <row r="176" ht="13.5" customHeight="1">
      <c r="A176" s="175"/>
      <c r="B176" s="27"/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7"/>
      <c r="Z176" s="27"/>
      <c r="AA176" s="27"/>
      <c r="AB176" s="27"/>
      <c r="AC176" s="93"/>
    </row>
    <row r="177" ht="13.5" customHeight="1">
      <c r="A177" s="175"/>
      <c r="B177" s="27"/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  <c r="V177" s="27"/>
      <c r="W177" s="27"/>
      <c r="X177" s="27"/>
      <c r="Y177" s="27"/>
      <c r="Z177" s="27"/>
      <c r="AA177" s="27"/>
      <c r="AB177" s="27"/>
      <c r="AC177" s="93"/>
    </row>
    <row r="178" ht="13.5" customHeight="1">
      <c r="A178" s="175"/>
      <c r="B178" s="27"/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27"/>
      <c r="Z178" s="27"/>
      <c r="AA178" s="27"/>
      <c r="AB178" s="27"/>
      <c r="AC178" s="93"/>
    </row>
    <row r="179" ht="13.5" customHeight="1">
      <c r="A179" s="175"/>
      <c r="B179" s="27"/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  <c r="W179" s="27"/>
      <c r="X179" s="27"/>
      <c r="Y179" s="27"/>
      <c r="Z179" s="27"/>
      <c r="AA179" s="27"/>
      <c r="AB179" s="27"/>
      <c r="AC179" s="93"/>
    </row>
    <row r="180" ht="13.5" customHeight="1">
      <c r="A180" s="175"/>
      <c r="B180" s="27"/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  <c r="Y180" s="27"/>
      <c r="Z180" s="27"/>
      <c r="AA180" s="27"/>
      <c r="AB180" s="27"/>
      <c r="AC180" s="93"/>
    </row>
    <row r="181" ht="13.5" customHeight="1">
      <c r="A181" s="175"/>
      <c r="B181" s="27"/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  <c r="R181" s="27"/>
      <c r="S181" s="27"/>
      <c r="T181" s="27"/>
      <c r="U181" s="27"/>
      <c r="V181" s="27"/>
      <c r="W181" s="27"/>
      <c r="X181" s="27"/>
      <c r="Y181" s="27"/>
      <c r="Z181" s="27"/>
      <c r="AA181" s="27"/>
      <c r="AB181" s="27"/>
      <c r="AC181" s="93"/>
    </row>
    <row r="182" ht="13.5" customHeight="1">
      <c r="A182" s="175"/>
      <c r="B182" s="27"/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  <c r="V182" s="27"/>
      <c r="W182" s="27"/>
      <c r="X182" s="27"/>
      <c r="Y182" s="27"/>
      <c r="Z182" s="27"/>
      <c r="AA182" s="27"/>
      <c r="AB182" s="27"/>
      <c r="AC182" s="93"/>
    </row>
    <row r="183" ht="13.5" customHeight="1">
      <c r="A183" s="175"/>
      <c r="B183" s="27"/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  <c r="R183" s="27"/>
      <c r="S183" s="27"/>
      <c r="T183" s="27"/>
      <c r="U183" s="27"/>
      <c r="V183" s="27"/>
      <c r="W183" s="27"/>
      <c r="X183" s="27"/>
      <c r="Y183" s="27"/>
      <c r="Z183" s="27"/>
      <c r="AA183" s="27"/>
      <c r="AB183" s="27"/>
      <c r="AC183" s="93"/>
    </row>
    <row r="184" ht="13.5" customHeight="1">
      <c r="A184" s="175"/>
      <c r="B184" s="27"/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27"/>
      <c r="AA184" s="27"/>
      <c r="AB184" s="27"/>
      <c r="AC184" s="93"/>
    </row>
    <row r="185" ht="13.5" customHeight="1">
      <c r="A185" s="175"/>
      <c r="B185" s="27"/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7"/>
      <c r="V185" s="27"/>
      <c r="W185" s="27"/>
      <c r="X185" s="27"/>
      <c r="Y185" s="27"/>
      <c r="Z185" s="27"/>
      <c r="AA185" s="27"/>
      <c r="AB185" s="27"/>
      <c r="AC185" s="93"/>
    </row>
    <row r="186" ht="13.5" customHeight="1">
      <c r="A186" s="175"/>
      <c r="B186" s="27"/>
      <c r="C186" s="27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  <c r="Z186" s="27"/>
      <c r="AA186" s="27"/>
      <c r="AB186" s="27"/>
      <c r="AC186" s="93"/>
    </row>
    <row r="187" ht="13.5" customHeight="1">
      <c r="A187" s="175"/>
      <c r="B187" s="27"/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27"/>
      <c r="U187" s="27"/>
      <c r="V187" s="27"/>
      <c r="W187" s="27"/>
      <c r="X187" s="27"/>
      <c r="Y187" s="27"/>
      <c r="Z187" s="27"/>
      <c r="AA187" s="27"/>
      <c r="AB187" s="27"/>
      <c r="AC187" s="93"/>
    </row>
    <row r="188" ht="13.5" customHeight="1">
      <c r="A188" s="175"/>
      <c r="B188" s="27"/>
      <c r="C188" s="27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27"/>
      <c r="Y188" s="27"/>
      <c r="Z188" s="27"/>
      <c r="AA188" s="27"/>
      <c r="AB188" s="27"/>
      <c r="AC188" s="93"/>
    </row>
    <row r="189" ht="13.5" customHeight="1">
      <c r="A189" s="175"/>
      <c r="B189" s="27"/>
      <c r="C189" s="27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  <c r="R189" s="27"/>
      <c r="S189" s="27"/>
      <c r="T189" s="27"/>
      <c r="U189" s="27"/>
      <c r="V189" s="27"/>
      <c r="W189" s="27"/>
      <c r="X189" s="27"/>
      <c r="Y189" s="27"/>
      <c r="Z189" s="27"/>
      <c r="AA189" s="27"/>
      <c r="AB189" s="27"/>
      <c r="AC189" s="93"/>
    </row>
    <row r="190" ht="13.5" customHeight="1">
      <c r="A190" s="175"/>
      <c r="B190" s="27"/>
      <c r="C190" s="27"/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27"/>
      <c r="Y190" s="27"/>
      <c r="Z190" s="27"/>
      <c r="AA190" s="27"/>
      <c r="AB190" s="27"/>
      <c r="AC190" s="93"/>
    </row>
    <row r="191" ht="13.5" customHeight="1">
      <c r="A191" s="175"/>
      <c r="B191" s="27"/>
      <c r="C191" s="27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  <c r="R191" s="27"/>
      <c r="S191" s="27"/>
      <c r="T191" s="27"/>
      <c r="U191" s="27"/>
      <c r="V191" s="27"/>
      <c r="W191" s="27"/>
      <c r="X191" s="27"/>
      <c r="Y191" s="27"/>
      <c r="Z191" s="27"/>
      <c r="AA191" s="27"/>
      <c r="AB191" s="27"/>
      <c r="AC191" s="93"/>
    </row>
    <row r="192" ht="13.5" customHeight="1">
      <c r="A192" s="175"/>
      <c r="B192" s="27"/>
      <c r="C192" s="27"/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27"/>
      <c r="Z192" s="27"/>
      <c r="AA192" s="27"/>
      <c r="AB192" s="27"/>
      <c r="AC192" s="93"/>
    </row>
    <row r="193" ht="13.5" customHeight="1">
      <c r="A193" s="175"/>
      <c r="B193" s="27"/>
      <c r="C193" s="27"/>
      <c r="D193" s="27"/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7"/>
      <c r="R193" s="27"/>
      <c r="S193" s="27"/>
      <c r="T193" s="27"/>
      <c r="U193" s="27"/>
      <c r="V193" s="27"/>
      <c r="W193" s="27"/>
      <c r="X193" s="27"/>
      <c r="Y193" s="27"/>
      <c r="Z193" s="27"/>
      <c r="AA193" s="27"/>
      <c r="AB193" s="27"/>
      <c r="AC193" s="93"/>
    </row>
    <row r="194" ht="13.5" customHeight="1">
      <c r="A194" s="175"/>
      <c r="B194" s="27"/>
      <c r="C194" s="27"/>
      <c r="D194" s="27"/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  <c r="R194" s="27"/>
      <c r="S194" s="27"/>
      <c r="T194" s="27"/>
      <c r="U194" s="27"/>
      <c r="V194" s="27"/>
      <c r="W194" s="27"/>
      <c r="X194" s="27"/>
      <c r="Y194" s="27"/>
      <c r="Z194" s="27"/>
      <c r="AA194" s="27"/>
      <c r="AB194" s="27"/>
      <c r="AC194" s="93"/>
    </row>
    <row r="195" ht="13.5" customHeight="1">
      <c r="A195" s="175"/>
      <c r="B195" s="27"/>
      <c r="C195" s="27"/>
      <c r="D195" s="27"/>
      <c r="E195" s="27"/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Q195" s="27"/>
      <c r="R195" s="27"/>
      <c r="S195" s="27"/>
      <c r="T195" s="27"/>
      <c r="U195" s="27"/>
      <c r="V195" s="27"/>
      <c r="W195" s="27"/>
      <c r="X195" s="27"/>
      <c r="Y195" s="27"/>
      <c r="Z195" s="27"/>
      <c r="AA195" s="27"/>
      <c r="AB195" s="27"/>
      <c r="AC195" s="93"/>
    </row>
    <row r="196" ht="13.5" customHeight="1">
      <c r="A196" s="175"/>
      <c r="B196" s="27"/>
      <c r="C196" s="27"/>
      <c r="D196" s="27"/>
      <c r="E196" s="27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Q196" s="27"/>
      <c r="R196" s="27"/>
      <c r="S196" s="27"/>
      <c r="T196" s="27"/>
      <c r="U196" s="27"/>
      <c r="V196" s="27"/>
      <c r="W196" s="27"/>
      <c r="X196" s="27"/>
      <c r="Y196" s="27"/>
      <c r="Z196" s="27"/>
      <c r="AA196" s="27"/>
      <c r="AB196" s="27"/>
      <c r="AC196" s="93"/>
    </row>
    <row r="197" ht="13.5" customHeight="1">
      <c r="A197" s="175"/>
      <c r="B197" s="27"/>
      <c r="C197" s="27"/>
      <c r="D197" s="27"/>
      <c r="E197" s="27"/>
      <c r="F197" s="27"/>
      <c r="G197" s="27"/>
      <c r="H197" s="27"/>
      <c r="I197" s="27"/>
      <c r="J197" s="27"/>
      <c r="K197" s="27"/>
      <c r="L197" s="27"/>
      <c r="M197" s="27"/>
      <c r="N197" s="27"/>
      <c r="O197" s="27"/>
      <c r="P197" s="27"/>
      <c r="Q197" s="27"/>
      <c r="R197" s="27"/>
      <c r="S197" s="27"/>
      <c r="T197" s="27"/>
      <c r="U197" s="27"/>
      <c r="V197" s="27"/>
      <c r="W197" s="27"/>
      <c r="X197" s="27"/>
      <c r="Y197" s="27"/>
      <c r="Z197" s="27"/>
      <c r="AA197" s="27"/>
      <c r="AB197" s="27"/>
      <c r="AC197" s="93"/>
    </row>
    <row r="198" ht="13.5" customHeight="1">
      <c r="A198" s="175"/>
      <c r="B198" s="27"/>
      <c r="C198" s="27"/>
      <c r="D198" s="27"/>
      <c r="E198" s="27"/>
      <c r="F198" s="27"/>
      <c r="G198" s="27"/>
      <c r="H198" s="27"/>
      <c r="I198" s="27"/>
      <c r="J198" s="27"/>
      <c r="K198" s="27"/>
      <c r="L198" s="27"/>
      <c r="M198" s="27"/>
      <c r="N198" s="27"/>
      <c r="O198" s="27"/>
      <c r="P198" s="27"/>
      <c r="Q198" s="27"/>
      <c r="R198" s="27"/>
      <c r="S198" s="27"/>
      <c r="T198" s="27"/>
      <c r="U198" s="27"/>
      <c r="V198" s="27"/>
      <c r="W198" s="27"/>
      <c r="X198" s="27"/>
      <c r="Y198" s="27"/>
      <c r="Z198" s="27"/>
      <c r="AA198" s="27"/>
      <c r="AB198" s="27"/>
      <c r="AC198" s="93"/>
    </row>
    <row r="199" ht="13.5" customHeight="1">
      <c r="A199" s="175"/>
      <c r="B199" s="27"/>
      <c r="C199" s="27"/>
      <c r="D199" s="27"/>
      <c r="E199" s="27"/>
      <c r="F199" s="27"/>
      <c r="G199" s="27"/>
      <c r="H199" s="27"/>
      <c r="I199" s="27"/>
      <c r="J199" s="27"/>
      <c r="K199" s="27"/>
      <c r="L199" s="27"/>
      <c r="M199" s="27"/>
      <c r="N199" s="27"/>
      <c r="O199" s="27"/>
      <c r="P199" s="27"/>
      <c r="Q199" s="27"/>
      <c r="R199" s="27"/>
      <c r="S199" s="27"/>
      <c r="T199" s="27"/>
      <c r="U199" s="27"/>
      <c r="V199" s="27"/>
      <c r="W199" s="27"/>
      <c r="X199" s="27"/>
      <c r="Y199" s="27"/>
      <c r="Z199" s="27"/>
      <c r="AA199" s="27"/>
      <c r="AB199" s="27"/>
      <c r="AC199" s="93"/>
    </row>
    <row r="200" ht="13.5" customHeight="1">
      <c r="A200" s="175"/>
      <c r="B200" s="27"/>
      <c r="C200" s="27"/>
      <c r="D200" s="27"/>
      <c r="E200" s="27"/>
      <c r="F200" s="27"/>
      <c r="G200" s="27"/>
      <c r="H200" s="27"/>
      <c r="I200" s="27"/>
      <c r="J200" s="27"/>
      <c r="K200" s="27"/>
      <c r="L200" s="27"/>
      <c r="M200" s="27"/>
      <c r="N200" s="27"/>
      <c r="O200" s="27"/>
      <c r="P200" s="27"/>
      <c r="Q200" s="27"/>
      <c r="R200" s="27"/>
      <c r="S200" s="27"/>
      <c r="T200" s="27"/>
      <c r="U200" s="27"/>
      <c r="V200" s="27"/>
      <c r="W200" s="27"/>
      <c r="X200" s="27"/>
      <c r="Y200" s="27"/>
      <c r="Z200" s="27"/>
      <c r="AA200" s="27"/>
      <c r="AB200" s="27"/>
      <c r="AC200" s="93"/>
    </row>
    <row r="201" ht="13.5" customHeight="1">
      <c r="A201" s="175"/>
      <c r="B201" s="27"/>
      <c r="C201" s="27"/>
      <c r="D201" s="27"/>
      <c r="E201" s="27"/>
      <c r="F201" s="27"/>
      <c r="G201" s="27"/>
      <c r="H201" s="27"/>
      <c r="I201" s="27"/>
      <c r="J201" s="27"/>
      <c r="K201" s="27"/>
      <c r="L201" s="27"/>
      <c r="M201" s="27"/>
      <c r="N201" s="27"/>
      <c r="O201" s="27"/>
      <c r="P201" s="27"/>
      <c r="Q201" s="27"/>
      <c r="R201" s="27"/>
      <c r="S201" s="27"/>
      <c r="T201" s="27"/>
      <c r="U201" s="27"/>
      <c r="V201" s="27"/>
      <c r="W201" s="27"/>
      <c r="X201" s="27"/>
      <c r="Y201" s="27"/>
      <c r="Z201" s="27"/>
      <c r="AA201" s="27"/>
      <c r="AB201" s="27"/>
      <c r="AC201" s="93"/>
    </row>
    <row r="202" ht="13.5" customHeight="1">
      <c r="A202" s="175"/>
      <c r="B202" s="27"/>
      <c r="C202" s="27"/>
      <c r="D202" s="27"/>
      <c r="E202" s="27"/>
      <c r="F202" s="27"/>
      <c r="G202" s="27"/>
      <c r="H202" s="27"/>
      <c r="I202" s="27"/>
      <c r="J202" s="27"/>
      <c r="K202" s="27"/>
      <c r="L202" s="27"/>
      <c r="M202" s="27"/>
      <c r="N202" s="27"/>
      <c r="O202" s="27"/>
      <c r="P202" s="27"/>
      <c r="Q202" s="27"/>
      <c r="R202" s="27"/>
      <c r="S202" s="27"/>
      <c r="T202" s="27"/>
      <c r="U202" s="27"/>
      <c r="V202" s="27"/>
      <c r="W202" s="27"/>
      <c r="X202" s="27"/>
      <c r="Y202" s="27"/>
      <c r="Z202" s="27"/>
      <c r="AA202" s="27"/>
      <c r="AB202" s="27"/>
      <c r="AC202" s="93"/>
    </row>
    <row r="203" ht="13.5" customHeight="1">
      <c r="A203" s="175"/>
      <c r="B203" s="27"/>
      <c r="C203" s="27"/>
      <c r="D203" s="27"/>
      <c r="E203" s="27"/>
      <c r="F203" s="27"/>
      <c r="G203" s="27"/>
      <c r="H203" s="27"/>
      <c r="I203" s="27"/>
      <c r="J203" s="27"/>
      <c r="K203" s="27"/>
      <c r="L203" s="27"/>
      <c r="M203" s="27"/>
      <c r="N203" s="27"/>
      <c r="O203" s="27"/>
      <c r="P203" s="27"/>
      <c r="Q203" s="27"/>
      <c r="R203" s="27"/>
      <c r="S203" s="27"/>
      <c r="T203" s="27"/>
      <c r="U203" s="27"/>
      <c r="V203" s="27"/>
      <c r="W203" s="27"/>
      <c r="X203" s="27"/>
      <c r="Y203" s="27"/>
      <c r="Z203" s="27"/>
      <c r="AA203" s="27"/>
      <c r="AB203" s="27"/>
      <c r="AC203" s="93"/>
    </row>
    <row r="204" ht="13.5" customHeight="1">
      <c r="A204" s="175"/>
      <c r="B204" s="27"/>
      <c r="C204" s="27"/>
      <c r="D204" s="27"/>
      <c r="E204" s="27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Q204" s="27"/>
      <c r="R204" s="27"/>
      <c r="S204" s="27"/>
      <c r="T204" s="27"/>
      <c r="U204" s="27"/>
      <c r="V204" s="27"/>
      <c r="W204" s="27"/>
      <c r="X204" s="27"/>
      <c r="Y204" s="27"/>
      <c r="Z204" s="27"/>
      <c r="AA204" s="27"/>
      <c r="AB204" s="27"/>
      <c r="AC204" s="93"/>
    </row>
    <row r="205" ht="13.5" customHeight="1">
      <c r="A205" s="175"/>
      <c r="B205" s="27"/>
      <c r="C205" s="27"/>
      <c r="D205" s="27"/>
      <c r="E205" s="27"/>
      <c r="F205" s="27"/>
      <c r="G205" s="27"/>
      <c r="H205" s="27"/>
      <c r="I205" s="27"/>
      <c r="J205" s="27"/>
      <c r="K205" s="27"/>
      <c r="L205" s="27"/>
      <c r="M205" s="27"/>
      <c r="N205" s="27"/>
      <c r="O205" s="27"/>
      <c r="P205" s="27"/>
      <c r="Q205" s="27"/>
      <c r="R205" s="27"/>
      <c r="S205" s="27"/>
      <c r="T205" s="27"/>
      <c r="U205" s="27"/>
      <c r="V205" s="27"/>
      <c r="W205" s="27"/>
      <c r="X205" s="27"/>
      <c r="Y205" s="27"/>
      <c r="Z205" s="27"/>
      <c r="AA205" s="27"/>
      <c r="AB205" s="27"/>
      <c r="AC205" s="93"/>
    </row>
    <row r="206" ht="13.5" customHeight="1">
      <c r="A206" s="175"/>
      <c r="B206" s="27"/>
      <c r="C206" s="27"/>
      <c r="D206" s="27"/>
      <c r="E206" s="27"/>
      <c r="F206" s="27"/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Q206" s="27"/>
      <c r="R206" s="27"/>
      <c r="S206" s="27"/>
      <c r="T206" s="27"/>
      <c r="U206" s="27"/>
      <c r="V206" s="27"/>
      <c r="W206" s="27"/>
      <c r="X206" s="27"/>
      <c r="Y206" s="27"/>
      <c r="Z206" s="27"/>
      <c r="AA206" s="27"/>
      <c r="AB206" s="27"/>
      <c r="AC206" s="93"/>
    </row>
    <row r="207" ht="13.5" customHeight="1">
      <c r="A207" s="175"/>
      <c r="B207" s="27"/>
      <c r="C207" s="27"/>
      <c r="D207" s="27"/>
      <c r="E207" s="27"/>
      <c r="F207" s="27"/>
      <c r="G207" s="27"/>
      <c r="H207" s="27"/>
      <c r="I207" s="27"/>
      <c r="J207" s="27"/>
      <c r="K207" s="27"/>
      <c r="L207" s="27"/>
      <c r="M207" s="27"/>
      <c r="N207" s="27"/>
      <c r="O207" s="27"/>
      <c r="P207" s="27"/>
      <c r="Q207" s="27"/>
      <c r="R207" s="27"/>
      <c r="S207" s="27"/>
      <c r="T207" s="27"/>
      <c r="U207" s="27"/>
      <c r="V207" s="27"/>
      <c r="W207" s="27"/>
      <c r="X207" s="27"/>
      <c r="Y207" s="27"/>
      <c r="Z207" s="27"/>
      <c r="AA207" s="27"/>
      <c r="AB207" s="27"/>
      <c r="AC207" s="93"/>
    </row>
    <row r="208" ht="13.5" customHeight="1">
      <c r="A208" s="175"/>
      <c r="B208" s="27"/>
      <c r="C208" s="27"/>
      <c r="D208" s="27"/>
      <c r="E208" s="27"/>
      <c r="F208" s="27"/>
      <c r="G208" s="27"/>
      <c r="H208" s="27"/>
      <c r="I208" s="27"/>
      <c r="J208" s="27"/>
      <c r="K208" s="27"/>
      <c r="L208" s="27"/>
      <c r="M208" s="27"/>
      <c r="N208" s="27"/>
      <c r="O208" s="27"/>
      <c r="P208" s="27"/>
      <c r="Q208" s="27"/>
      <c r="R208" s="27"/>
      <c r="S208" s="27"/>
      <c r="T208" s="27"/>
      <c r="U208" s="27"/>
      <c r="V208" s="27"/>
      <c r="W208" s="27"/>
      <c r="X208" s="27"/>
      <c r="Y208" s="27"/>
      <c r="Z208" s="27"/>
      <c r="AA208" s="27"/>
      <c r="AB208" s="27"/>
      <c r="AC208" s="93"/>
    </row>
    <row r="209" ht="13.5" customHeight="1">
      <c r="A209" s="175"/>
      <c r="B209" s="27"/>
      <c r="C209" s="27"/>
      <c r="D209" s="27"/>
      <c r="E209" s="27"/>
      <c r="F209" s="27"/>
      <c r="G209" s="27"/>
      <c r="H209" s="27"/>
      <c r="I209" s="27"/>
      <c r="J209" s="27"/>
      <c r="K209" s="27"/>
      <c r="L209" s="27"/>
      <c r="M209" s="27"/>
      <c r="N209" s="27"/>
      <c r="O209" s="27"/>
      <c r="P209" s="27"/>
      <c r="Q209" s="27"/>
      <c r="R209" s="27"/>
      <c r="S209" s="27"/>
      <c r="T209" s="27"/>
      <c r="U209" s="27"/>
      <c r="V209" s="27"/>
      <c r="W209" s="27"/>
      <c r="X209" s="27"/>
      <c r="Y209" s="27"/>
      <c r="Z209" s="27"/>
      <c r="AA209" s="27"/>
      <c r="AB209" s="27"/>
      <c r="AC209" s="93"/>
    </row>
    <row r="210" ht="13.5" customHeight="1">
      <c r="A210" s="175"/>
      <c r="B210" s="27"/>
      <c r="C210" s="27"/>
      <c r="D210" s="27"/>
      <c r="E210" s="27"/>
      <c r="F210" s="27"/>
      <c r="G210" s="27"/>
      <c r="H210" s="27"/>
      <c r="I210" s="27"/>
      <c r="J210" s="27"/>
      <c r="K210" s="27"/>
      <c r="L210" s="27"/>
      <c r="M210" s="27"/>
      <c r="N210" s="27"/>
      <c r="O210" s="27"/>
      <c r="P210" s="27"/>
      <c r="Q210" s="27"/>
      <c r="R210" s="27"/>
      <c r="S210" s="27"/>
      <c r="T210" s="27"/>
      <c r="U210" s="27"/>
      <c r="V210" s="27"/>
      <c r="W210" s="27"/>
      <c r="X210" s="27"/>
      <c r="Y210" s="27"/>
      <c r="Z210" s="27"/>
      <c r="AA210" s="27"/>
      <c r="AB210" s="27"/>
      <c r="AC210" s="93"/>
    </row>
    <row r="211" ht="13.5" customHeight="1">
      <c r="A211" s="175"/>
      <c r="B211" s="27"/>
      <c r="C211" s="27"/>
      <c r="D211" s="27"/>
      <c r="E211" s="27"/>
      <c r="F211" s="27"/>
      <c r="G211" s="27"/>
      <c r="H211" s="27"/>
      <c r="I211" s="27"/>
      <c r="J211" s="27"/>
      <c r="K211" s="27"/>
      <c r="L211" s="27"/>
      <c r="M211" s="27"/>
      <c r="N211" s="27"/>
      <c r="O211" s="27"/>
      <c r="P211" s="27"/>
      <c r="Q211" s="27"/>
      <c r="R211" s="27"/>
      <c r="S211" s="27"/>
      <c r="T211" s="27"/>
      <c r="U211" s="27"/>
      <c r="V211" s="27"/>
      <c r="W211" s="27"/>
      <c r="X211" s="27"/>
      <c r="Y211" s="27"/>
      <c r="Z211" s="27"/>
      <c r="AA211" s="27"/>
      <c r="AB211" s="27"/>
      <c r="AC211" s="93"/>
    </row>
    <row r="212" ht="13.5" customHeight="1">
      <c r="A212" s="175"/>
      <c r="B212" s="27"/>
      <c r="C212" s="27"/>
      <c r="D212" s="27"/>
      <c r="E212" s="27"/>
      <c r="F212" s="27"/>
      <c r="G212" s="27"/>
      <c r="H212" s="27"/>
      <c r="I212" s="27"/>
      <c r="J212" s="27"/>
      <c r="K212" s="27"/>
      <c r="L212" s="27"/>
      <c r="M212" s="27"/>
      <c r="N212" s="27"/>
      <c r="O212" s="27"/>
      <c r="P212" s="27"/>
      <c r="Q212" s="27"/>
      <c r="R212" s="27"/>
      <c r="S212" s="27"/>
      <c r="T212" s="27"/>
      <c r="U212" s="27"/>
      <c r="V212" s="27"/>
      <c r="W212" s="27"/>
      <c r="X212" s="27"/>
      <c r="Y212" s="27"/>
      <c r="Z212" s="27"/>
      <c r="AA212" s="27"/>
      <c r="AB212" s="27"/>
      <c r="AC212" s="93"/>
    </row>
    <row r="213" ht="13.5" customHeight="1">
      <c r="A213" s="175"/>
      <c r="B213" s="27"/>
      <c r="C213" s="27"/>
      <c r="D213" s="27"/>
      <c r="E213" s="27"/>
      <c r="F213" s="27"/>
      <c r="G213" s="27"/>
      <c r="H213" s="27"/>
      <c r="I213" s="27"/>
      <c r="J213" s="27"/>
      <c r="K213" s="27"/>
      <c r="L213" s="27"/>
      <c r="M213" s="27"/>
      <c r="N213" s="27"/>
      <c r="O213" s="27"/>
      <c r="P213" s="27"/>
      <c r="Q213" s="27"/>
      <c r="R213" s="27"/>
      <c r="S213" s="27"/>
      <c r="T213" s="27"/>
      <c r="U213" s="27"/>
      <c r="V213" s="27"/>
      <c r="W213" s="27"/>
      <c r="X213" s="27"/>
      <c r="Y213" s="27"/>
      <c r="Z213" s="27"/>
      <c r="AA213" s="27"/>
      <c r="AB213" s="27"/>
      <c r="AC213" s="93"/>
    </row>
    <row r="214" ht="13.5" customHeight="1">
      <c r="A214" s="175"/>
      <c r="B214" s="27"/>
      <c r="C214" s="27"/>
      <c r="D214" s="27"/>
      <c r="E214" s="27"/>
      <c r="F214" s="27"/>
      <c r="G214" s="27"/>
      <c r="H214" s="27"/>
      <c r="I214" s="27"/>
      <c r="J214" s="27"/>
      <c r="K214" s="27"/>
      <c r="L214" s="27"/>
      <c r="M214" s="27"/>
      <c r="N214" s="27"/>
      <c r="O214" s="27"/>
      <c r="P214" s="27"/>
      <c r="Q214" s="27"/>
      <c r="R214" s="27"/>
      <c r="S214" s="27"/>
      <c r="T214" s="27"/>
      <c r="U214" s="27"/>
      <c r="V214" s="27"/>
      <c r="W214" s="27"/>
      <c r="X214" s="27"/>
      <c r="Y214" s="27"/>
      <c r="Z214" s="27"/>
      <c r="AA214" s="27"/>
      <c r="AB214" s="27"/>
      <c r="AC214" s="93"/>
    </row>
    <row r="215" ht="13.5" customHeight="1">
      <c r="A215" s="175"/>
      <c r="B215" s="27"/>
      <c r="C215" s="27"/>
      <c r="D215" s="27"/>
      <c r="E215" s="27"/>
      <c r="F215" s="27"/>
      <c r="G215" s="27"/>
      <c r="H215" s="27"/>
      <c r="I215" s="27"/>
      <c r="J215" s="27"/>
      <c r="K215" s="27"/>
      <c r="L215" s="27"/>
      <c r="M215" s="27"/>
      <c r="N215" s="27"/>
      <c r="O215" s="27"/>
      <c r="P215" s="27"/>
      <c r="Q215" s="27"/>
      <c r="R215" s="27"/>
      <c r="S215" s="27"/>
      <c r="T215" s="27"/>
      <c r="U215" s="27"/>
      <c r="V215" s="27"/>
      <c r="W215" s="27"/>
      <c r="X215" s="27"/>
      <c r="Y215" s="27"/>
      <c r="Z215" s="27"/>
      <c r="AA215" s="27"/>
      <c r="AB215" s="27"/>
      <c r="AC215" s="93"/>
    </row>
    <row r="216" ht="13.5" customHeight="1">
      <c r="A216" s="175"/>
      <c r="B216" s="27"/>
      <c r="C216" s="27"/>
      <c r="D216" s="27"/>
      <c r="E216" s="27"/>
      <c r="F216" s="27"/>
      <c r="G216" s="27"/>
      <c r="H216" s="27"/>
      <c r="I216" s="27"/>
      <c r="J216" s="27"/>
      <c r="K216" s="27"/>
      <c r="L216" s="27"/>
      <c r="M216" s="27"/>
      <c r="N216" s="27"/>
      <c r="O216" s="27"/>
      <c r="P216" s="27"/>
      <c r="Q216" s="27"/>
      <c r="R216" s="27"/>
      <c r="S216" s="27"/>
      <c r="T216" s="27"/>
      <c r="U216" s="27"/>
      <c r="V216" s="27"/>
      <c r="W216" s="27"/>
      <c r="X216" s="27"/>
      <c r="Y216" s="27"/>
      <c r="Z216" s="27"/>
      <c r="AA216" s="27"/>
      <c r="AB216" s="27"/>
      <c r="AC216" s="93"/>
    </row>
    <row r="217" ht="13.5" customHeight="1">
      <c r="A217" s="175"/>
      <c r="B217" s="27"/>
      <c r="C217" s="27"/>
      <c r="D217" s="27"/>
      <c r="E217" s="27"/>
      <c r="F217" s="27"/>
      <c r="G217" s="27"/>
      <c r="H217" s="27"/>
      <c r="I217" s="27"/>
      <c r="J217" s="27"/>
      <c r="K217" s="27"/>
      <c r="L217" s="27"/>
      <c r="M217" s="27"/>
      <c r="N217" s="27"/>
      <c r="O217" s="27"/>
      <c r="P217" s="27"/>
      <c r="Q217" s="27"/>
      <c r="R217" s="27"/>
      <c r="S217" s="27"/>
      <c r="T217" s="27"/>
      <c r="U217" s="27"/>
      <c r="V217" s="27"/>
      <c r="W217" s="27"/>
      <c r="X217" s="27"/>
      <c r="Y217" s="27"/>
      <c r="Z217" s="27"/>
      <c r="AA217" s="27"/>
      <c r="AB217" s="27"/>
      <c r="AC217" s="93"/>
    </row>
    <row r="218" ht="13.5" customHeight="1">
      <c r="A218" s="175"/>
      <c r="B218" s="27"/>
      <c r="C218" s="27"/>
      <c r="D218" s="27"/>
      <c r="E218" s="27"/>
      <c r="F218" s="27"/>
      <c r="G218" s="27"/>
      <c r="H218" s="27"/>
      <c r="I218" s="27"/>
      <c r="J218" s="27"/>
      <c r="K218" s="27"/>
      <c r="L218" s="27"/>
      <c r="M218" s="27"/>
      <c r="N218" s="27"/>
      <c r="O218" s="27"/>
      <c r="P218" s="27"/>
      <c r="Q218" s="27"/>
      <c r="R218" s="27"/>
      <c r="S218" s="27"/>
      <c r="T218" s="27"/>
      <c r="U218" s="27"/>
      <c r="V218" s="27"/>
      <c r="W218" s="27"/>
      <c r="X218" s="27"/>
      <c r="Y218" s="27"/>
      <c r="Z218" s="27"/>
      <c r="AA218" s="27"/>
      <c r="AB218" s="27"/>
      <c r="AC218" s="93"/>
    </row>
    <row r="219" ht="13.5" customHeight="1">
      <c r="A219" s="175"/>
      <c r="B219" s="27"/>
      <c r="C219" s="27"/>
      <c r="D219" s="27"/>
      <c r="E219" s="27"/>
      <c r="F219" s="27"/>
      <c r="G219" s="27"/>
      <c r="H219" s="27"/>
      <c r="I219" s="27"/>
      <c r="J219" s="27"/>
      <c r="K219" s="27"/>
      <c r="L219" s="27"/>
      <c r="M219" s="27"/>
      <c r="N219" s="27"/>
      <c r="O219" s="27"/>
      <c r="P219" s="27"/>
      <c r="Q219" s="27"/>
      <c r="R219" s="27"/>
      <c r="S219" s="27"/>
      <c r="T219" s="27"/>
      <c r="U219" s="27"/>
      <c r="V219" s="27"/>
      <c r="W219" s="27"/>
      <c r="X219" s="27"/>
      <c r="Y219" s="27"/>
      <c r="Z219" s="27"/>
      <c r="AA219" s="27"/>
      <c r="AB219" s="27"/>
      <c r="AC219" s="93"/>
    </row>
    <row r="220" ht="13.5" customHeight="1">
      <c r="A220" s="175"/>
      <c r="B220" s="27"/>
      <c r="C220" s="27"/>
      <c r="D220" s="27"/>
      <c r="E220" s="27"/>
      <c r="F220" s="27"/>
      <c r="G220" s="27"/>
      <c r="H220" s="27"/>
      <c r="I220" s="27"/>
      <c r="J220" s="27"/>
      <c r="K220" s="27"/>
      <c r="L220" s="27"/>
      <c r="M220" s="27"/>
      <c r="N220" s="27"/>
      <c r="O220" s="27"/>
      <c r="P220" s="27"/>
      <c r="Q220" s="27"/>
      <c r="R220" s="27"/>
      <c r="S220" s="27"/>
      <c r="T220" s="27"/>
      <c r="U220" s="27"/>
      <c r="V220" s="27"/>
      <c r="W220" s="27"/>
      <c r="X220" s="27"/>
      <c r="Y220" s="27"/>
      <c r="Z220" s="27"/>
      <c r="AA220" s="27"/>
      <c r="AB220" s="27"/>
      <c r="AC220" s="93"/>
    </row>
    <row r="221" ht="13.5" customHeight="1">
      <c r="A221" s="175"/>
      <c r="B221" s="27"/>
      <c r="C221" s="27"/>
      <c r="D221" s="27"/>
      <c r="E221" s="27"/>
      <c r="F221" s="27"/>
      <c r="G221" s="27"/>
      <c r="H221" s="27"/>
      <c r="I221" s="27"/>
      <c r="J221" s="27"/>
      <c r="K221" s="27"/>
      <c r="L221" s="27"/>
      <c r="M221" s="27"/>
      <c r="N221" s="27"/>
      <c r="O221" s="27"/>
      <c r="P221" s="27"/>
      <c r="Q221" s="27"/>
      <c r="R221" s="27"/>
      <c r="S221" s="27"/>
      <c r="T221" s="27"/>
      <c r="U221" s="27"/>
      <c r="V221" s="27"/>
      <c r="W221" s="27"/>
      <c r="X221" s="27"/>
      <c r="Y221" s="27"/>
      <c r="Z221" s="27"/>
      <c r="AA221" s="27"/>
      <c r="AB221" s="27"/>
      <c r="AC221" s="93"/>
    </row>
    <row r="222" ht="13.5" customHeight="1">
      <c r="A222" s="175"/>
      <c r="B222" s="27"/>
      <c r="C222" s="27"/>
      <c r="D222" s="27"/>
      <c r="E222" s="27"/>
      <c r="F222" s="27"/>
      <c r="G222" s="27"/>
      <c r="H222" s="27"/>
      <c r="I222" s="27"/>
      <c r="J222" s="27"/>
      <c r="K222" s="27"/>
      <c r="L222" s="27"/>
      <c r="M222" s="27"/>
      <c r="N222" s="27"/>
      <c r="O222" s="27"/>
      <c r="P222" s="27"/>
      <c r="Q222" s="27"/>
      <c r="R222" s="27"/>
      <c r="S222" s="27"/>
      <c r="T222" s="27"/>
      <c r="U222" s="27"/>
      <c r="V222" s="27"/>
      <c r="W222" s="27"/>
      <c r="X222" s="27"/>
      <c r="Y222" s="27"/>
      <c r="Z222" s="27"/>
      <c r="AA222" s="27"/>
      <c r="AB222" s="27"/>
      <c r="AC222" s="93"/>
    </row>
    <row r="223" ht="13.5" customHeight="1">
      <c r="A223" s="175"/>
      <c r="B223" s="27"/>
      <c r="C223" s="27"/>
      <c r="D223" s="27"/>
      <c r="E223" s="27"/>
      <c r="F223" s="27"/>
      <c r="G223" s="27"/>
      <c r="H223" s="27"/>
      <c r="I223" s="27"/>
      <c r="J223" s="27"/>
      <c r="K223" s="27"/>
      <c r="L223" s="27"/>
      <c r="M223" s="27"/>
      <c r="N223" s="27"/>
      <c r="O223" s="27"/>
      <c r="P223" s="27"/>
      <c r="Q223" s="27"/>
      <c r="R223" s="27"/>
      <c r="S223" s="27"/>
      <c r="T223" s="27"/>
      <c r="U223" s="27"/>
      <c r="V223" s="27"/>
      <c r="W223" s="27"/>
      <c r="X223" s="27"/>
      <c r="Y223" s="27"/>
      <c r="Z223" s="27"/>
      <c r="AA223" s="27"/>
      <c r="AB223" s="27"/>
      <c r="AC223" s="93"/>
    </row>
    <row r="224" ht="13.5" customHeight="1">
      <c r="A224" s="175"/>
      <c r="B224" s="27"/>
      <c r="C224" s="27"/>
      <c r="D224" s="27"/>
      <c r="E224" s="27"/>
      <c r="F224" s="27"/>
      <c r="G224" s="27"/>
      <c r="H224" s="27"/>
      <c r="I224" s="27"/>
      <c r="J224" s="27"/>
      <c r="K224" s="27"/>
      <c r="L224" s="27"/>
      <c r="M224" s="27"/>
      <c r="N224" s="27"/>
      <c r="O224" s="27"/>
      <c r="P224" s="27"/>
      <c r="Q224" s="27"/>
      <c r="R224" s="27"/>
      <c r="S224" s="27"/>
      <c r="T224" s="27"/>
      <c r="U224" s="27"/>
      <c r="V224" s="27"/>
      <c r="W224" s="27"/>
      <c r="X224" s="27"/>
      <c r="Y224" s="27"/>
      <c r="Z224" s="27"/>
      <c r="AA224" s="27"/>
      <c r="AB224" s="27"/>
      <c r="AC224" s="93"/>
    </row>
    <row r="225" ht="13.5" customHeight="1">
      <c r="A225" s="175"/>
      <c r="B225" s="27"/>
      <c r="C225" s="27"/>
      <c r="D225" s="27"/>
      <c r="E225" s="27"/>
      <c r="F225" s="27"/>
      <c r="G225" s="27"/>
      <c r="H225" s="27"/>
      <c r="I225" s="27"/>
      <c r="J225" s="27"/>
      <c r="K225" s="27"/>
      <c r="L225" s="27"/>
      <c r="M225" s="27"/>
      <c r="N225" s="27"/>
      <c r="O225" s="27"/>
      <c r="P225" s="27"/>
      <c r="Q225" s="27"/>
      <c r="R225" s="27"/>
      <c r="S225" s="27"/>
      <c r="T225" s="27"/>
      <c r="U225" s="27"/>
      <c r="V225" s="27"/>
      <c r="W225" s="27"/>
      <c r="X225" s="27"/>
      <c r="Y225" s="27"/>
      <c r="Z225" s="27"/>
      <c r="AA225" s="27"/>
      <c r="AB225" s="27"/>
      <c r="AC225" s="93"/>
    </row>
    <row r="226" ht="13.5" customHeight="1">
      <c r="A226" s="175"/>
      <c r="B226" s="27"/>
      <c r="C226" s="27"/>
      <c r="D226" s="27"/>
      <c r="E226" s="27"/>
      <c r="F226" s="27"/>
      <c r="G226" s="27"/>
      <c r="H226" s="27"/>
      <c r="I226" s="27"/>
      <c r="J226" s="27"/>
      <c r="K226" s="27"/>
      <c r="L226" s="27"/>
      <c r="M226" s="27"/>
      <c r="N226" s="27"/>
      <c r="O226" s="27"/>
      <c r="P226" s="27"/>
      <c r="Q226" s="27"/>
      <c r="R226" s="27"/>
      <c r="S226" s="27"/>
      <c r="T226" s="27"/>
      <c r="U226" s="27"/>
      <c r="V226" s="27"/>
      <c r="W226" s="27"/>
      <c r="X226" s="27"/>
      <c r="Y226" s="27"/>
      <c r="Z226" s="27"/>
      <c r="AA226" s="27"/>
      <c r="AB226" s="27"/>
      <c r="AC226" s="93"/>
    </row>
    <row r="227" ht="13.5" customHeight="1">
      <c r="A227" s="175"/>
      <c r="B227" s="27"/>
      <c r="C227" s="27"/>
      <c r="D227" s="27"/>
      <c r="E227" s="27"/>
      <c r="F227" s="27"/>
      <c r="G227" s="27"/>
      <c r="H227" s="27"/>
      <c r="I227" s="27"/>
      <c r="J227" s="27"/>
      <c r="K227" s="27"/>
      <c r="L227" s="27"/>
      <c r="M227" s="27"/>
      <c r="N227" s="27"/>
      <c r="O227" s="27"/>
      <c r="P227" s="27"/>
      <c r="Q227" s="27"/>
      <c r="R227" s="27"/>
      <c r="S227" s="27"/>
      <c r="T227" s="27"/>
      <c r="U227" s="27"/>
      <c r="V227" s="27"/>
      <c r="W227" s="27"/>
      <c r="X227" s="27"/>
      <c r="Y227" s="27"/>
      <c r="Z227" s="27"/>
      <c r="AA227" s="27"/>
      <c r="AB227" s="27"/>
      <c r="AC227" s="93"/>
    </row>
    <row r="228" ht="13.5" customHeight="1">
      <c r="A228" s="175"/>
      <c r="B228" s="27"/>
      <c r="C228" s="27"/>
      <c r="D228" s="27"/>
      <c r="E228" s="27"/>
      <c r="F228" s="27"/>
      <c r="G228" s="27"/>
      <c r="H228" s="27"/>
      <c r="I228" s="27"/>
      <c r="J228" s="27"/>
      <c r="K228" s="27"/>
      <c r="L228" s="27"/>
      <c r="M228" s="27"/>
      <c r="N228" s="27"/>
      <c r="O228" s="27"/>
      <c r="P228" s="27"/>
      <c r="Q228" s="27"/>
      <c r="R228" s="27"/>
      <c r="S228" s="27"/>
      <c r="T228" s="27"/>
      <c r="U228" s="27"/>
      <c r="V228" s="27"/>
      <c r="W228" s="27"/>
      <c r="X228" s="27"/>
      <c r="Y228" s="27"/>
      <c r="Z228" s="27"/>
      <c r="AA228" s="27"/>
      <c r="AB228" s="27"/>
      <c r="AC228" s="93"/>
    </row>
    <row r="229" ht="13.5" customHeight="1">
      <c r="A229" s="175"/>
      <c r="B229" s="27"/>
      <c r="C229" s="27"/>
      <c r="D229" s="27"/>
      <c r="E229" s="27"/>
      <c r="F229" s="27"/>
      <c r="G229" s="27"/>
      <c r="H229" s="27"/>
      <c r="I229" s="27"/>
      <c r="J229" s="27"/>
      <c r="K229" s="27"/>
      <c r="L229" s="27"/>
      <c r="M229" s="27"/>
      <c r="N229" s="27"/>
      <c r="O229" s="27"/>
      <c r="P229" s="27"/>
      <c r="Q229" s="27"/>
      <c r="R229" s="27"/>
      <c r="S229" s="27"/>
      <c r="T229" s="27"/>
      <c r="U229" s="27"/>
      <c r="V229" s="27"/>
      <c r="W229" s="27"/>
      <c r="X229" s="27"/>
      <c r="Y229" s="27"/>
      <c r="Z229" s="27"/>
      <c r="AA229" s="27"/>
      <c r="AB229" s="27"/>
      <c r="AC229" s="93"/>
    </row>
    <row r="230" ht="13.5" customHeight="1">
      <c r="A230" s="175"/>
      <c r="B230" s="27"/>
      <c r="C230" s="27"/>
      <c r="D230" s="27"/>
      <c r="E230" s="27"/>
      <c r="F230" s="27"/>
      <c r="G230" s="27"/>
      <c r="H230" s="27"/>
      <c r="I230" s="27"/>
      <c r="J230" s="27"/>
      <c r="K230" s="27"/>
      <c r="L230" s="27"/>
      <c r="M230" s="27"/>
      <c r="N230" s="27"/>
      <c r="O230" s="27"/>
      <c r="P230" s="27"/>
      <c r="Q230" s="27"/>
      <c r="R230" s="27"/>
      <c r="S230" s="27"/>
      <c r="T230" s="27"/>
      <c r="U230" s="27"/>
      <c r="V230" s="27"/>
      <c r="W230" s="27"/>
      <c r="X230" s="27"/>
      <c r="Y230" s="27"/>
      <c r="Z230" s="27"/>
      <c r="AA230" s="27"/>
      <c r="AB230" s="27"/>
      <c r="AC230" s="93"/>
    </row>
    <row r="231" ht="13.5" customHeight="1">
      <c r="A231" s="175"/>
      <c r="B231" s="27"/>
      <c r="C231" s="27"/>
      <c r="D231" s="27"/>
      <c r="E231" s="27"/>
      <c r="F231" s="27"/>
      <c r="G231" s="27"/>
      <c r="H231" s="27"/>
      <c r="I231" s="27"/>
      <c r="J231" s="27"/>
      <c r="K231" s="27"/>
      <c r="L231" s="27"/>
      <c r="M231" s="27"/>
      <c r="N231" s="27"/>
      <c r="O231" s="27"/>
      <c r="P231" s="27"/>
      <c r="Q231" s="27"/>
      <c r="R231" s="27"/>
      <c r="S231" s="27"/>
      <c r="T231" s="27"/>
      <c r="U231" s="27"/>
      <c r="V231" s="27"/>
      <c r="W231" s="27"/>
      <c r="X231" s="27"/>
      <c r="Y231" s="27"/>
      <c r="Z231" s="27"/>
      <c r="AA231" s="27"/>
      <c r="AB231" s="27"/>
      <c r="AC231" s="93"/>
    </row>
    <row r="232" ht="13.5" customHeight="1">
      <c r="A232" s="175"/>
      <c r="B232" s="27"/>
      <c r="C232" s="27"/>
      <c r="D232" s="27"/>
      <c r="E232" s="27"/>
      <c r="F232" s="27"/>
      <c r="G232" s="27"/>
      <c r="H232" s="27"/>
      <c r="I232" s="27"/>
      <c r="J232" s="27"/>
      <c r="K232" s="27"/>
      <c r="L232" s="27"/>
      <c r="M232" s="27"/>
      <c r="N232" s="27"/>
      <c r="O232" s="27"/>
      <c r="P232" s="27"/>
      <c r="Q232" s="27"/>
      <c r="R232" s="27"/>
      <c r="S232" s="27"/>
      <c r="T232" s="27"/>
      <c r="U232" s="27"/>
      <c r="V232" s="27"/>
      <c r="W232" s="27"/>
      <c r="X232" s="27"/>
      <c r="Y232" s="27"/>
      <c r="Z232" s="27"/>
      <c r="AA232" s="27"/>
      <c r="AB232" s="27"/>
      <c r="AC232" s="93"/>
    </row>
    <row r="233" ht="13.5" customHeight="1">
      <c r="A233" s="175"/>
      <c r="B233" s="27"/>
      <c r="C233" s="27"/>
      <c r="D233" s="27"/>
      <c r="E233" s="27"/>
      <c r="F233" s="27"/>
      <c r="G233" s="27"/>
      <c r="H233" s="27"/>
      <c r="I233" s="27"/>
      <c r="J233" s="27"/>
      <c r="K233" s="27"/>
      <c r="L233" s="27"/>
      <c r="M233" s="27"/>
      <c r="N233" s="27"/>
      <c r="O233" s="27"/>
      <c r="P233" s="27"/>
      <c r="Q233" s="27"/>
      <c r="R233" s="27"/>
      <c r="S233" s="27"/>
      <c r="T233" s="27"/>
      <c r="U233" s="27"/>
      <c r="V233" s="27"/>
      <c r="W233" s="27"/>
      <c r="X233" s="27"/>
      <c r="Y233" s="27"/>
      <c r="Z233" s="27"/>
      <c r="AA233" s="27"/>
      <c r="AB233" s="27"/>
      <c r="AC233" s="93"/>
    </row>
    <row r="234" ht="13.5" customHeight="1">
      <c r="A234" s="175"/>
      <c r="B234" s="27"/>
      <c r="C234" s="27"/>
      <c r="D234" s="27"/>
      <c r="E234" s="27"/>
      <c r="F234" s="27"/>
      <c r="G234" s="27"/>
      <c r="H234" s="27"/>
      <c r="I234" s="27"/>
      <c r="J234" s="27"/>
      <c r="K234" s="27"/>
      <c r="L234" s="27"/>
      <c r="M234" s="27"/>
      <c r="N234" s="27"/>
      <c r="O234" s="27"/>
      <c r="P234" s="27"/>
      <c r="Q234" s="27"/>
      <c r="R234" s="27"/>
      <c r="S234" s="27"/>
      <c r="T234" s="27"/>
      <c r="U234" s="27"/>
      <c r="V234" s="27"/>
      <c r="W234" s="27"/>
      <c r="X234" s="27"/>
      <c r="Y234" s="27"/>
      <c r="Z234" s="27"/>
      <c r="AA234" s="27"/>
      <c r="AB234" s="27"/>
      <c r="AC234" s="93"/>
    </row>
    <row r="235" ht="13.5" customHeight="1">
      <c r="A235" s="175"/>
      <c r="B235" s="27"/>
      <c r="C235" s="27"/>
      <c r="D235" s="27"/>
      <c r="E235" s="27"/>
      <c r="F235" s="27"/>
      <c r="G235" s="27"/>
      <c r="H235" s="27"/>
      <c r="I235" s="27"/>
      <c r="J235" s="27"/>
      <c r="K235" s="27"/>
      <c r="L235" s="27"/>
      <c r="M235" s="27"/>
      <c r="N235" s="27"/>
      <c r="O235" s="27"/>
      <c r="P235" s="27"/>
      <c r="Q235" s="27"/>
      <c r="R235" s="27"/>
      <c r="S235" s="27"/>
      <c r="T235" s="27"/>
      <c r="U235" s="27"/>
      <c r="V235" s="27"/>
      <c r="W235" s="27"/>
      <c r="X235" s="27"/>
      <c r="Y235" s="27"/>
      <c r="Z235" s="27"/>
      <c r="AA235" s="27"/>
      <c r="AB235" s="27"/>
      <c r="AC235" s="93"/>
    </row>
    <row r="236" ht="13.5" customHeight="1">
      <c r="A236" s="175"/>
      <c r="B236" s="27"/>
      <c r="C236" s="27"/>
      <c r="D236" s="27"/>
      <c r="E236" s="27"/>
      <c r="F236" s="27"/>
      <c r="G236" s="27"/>
      <c r="H236" s="27"/>
      <c r="I236" s="27"/>
      <c r="J236" s="27"/>
      <c r="K236" s="27"/>
      <c r="L236" s="27"/>
      <c r="M236" s="27"/>
      <c r="N236" s="27"/>
      <c r="O236" s="27"/>
      <c r="P236" s="27"/>
      <c r="Q236" s="27"/>
      <c r="R236" s="27"/>
      <c r="S236" s="27"/>
      <c r="T236" s="27"/>
      <c r="U236" s="27"/>
      <c r="V236" s="27"/>
      <c r="W236" s="27"/>
      <c r="X236" s="27"/>
      <c r="Y236" s="27"/>
      <c r="Z236" s="27"/>
      <c r="AA236" s="27"/>
      <c r="AB236" s="27"/>
      <c r="AC236" s="93"/>
    </row>
    <row r="237" ht="13.5" customHeight="1">
      <c r="A237" s="175"/>
      <c r="B237" s="27"/>
      <c r="C237" s="27"/>
      <c r="D237" s="27"/>
      <c r="E237" s="27"/>
      <c r="F237" s="27"/>
      <c r="G237" s="27"/>
      <c r="H237" s="27"/>
      <c r="I237" s="27"/>
      <c r="J237" s="27"/>
      <c r="K237" s="27"/>
      <c r="L237" s="27"/>
      <c r="M237" s="27"/>
      <c r="N237" s="27"/>
      <c r="O237" s="27"/>
      <c r="P237" s="27"/>
      <c r="Q237" s="27"/>
      <c r="R237" s="27"/>
      <c r="S237" s="27"/>
      <c r="T237" s="27"/>
      <c r="U237" s="27"/>
      <c r="V237" s="27"/>
      <c r="W237" s="27"/>
      <c r="X237" s="27"/>
      <c r="Y237" s="27"/>
      <c r="Z237" s="27"/>
      <c r="AA237" s="27"/>
      <c r="AB237" s="27"/>
      <c r="AC237" s="93"/>
    </row>
    <row r="238" ht="13.5" customHeight="1">
      <c r="A238" s="175"/>
      <c r="B238" s="27"/>
      <c r="C238" s="27"/>
      <c r="D238" s="27"/>
      <c r="E238" s="27"/>
      <c r="F238" s="27"/>
      <c r="G238" s="27"/>
      <c r="H238" s="27"/>
      <c r="I238" s="27"/>
      <c r="J238" s="27"/>
      <c r="K238" s="27"/>
      <c r="L238" s="27"/>
      <c r="M238" s="27"/>
      <c r="N238" s="27"/>
      <c r="O238" s="27"/>
      <c r="P238" s="27"/>
      <c r="Q238" s="27"/>
      <c r="R238" s="27"/>
      <c r="S238" s="27"/>
      <c r="T238" s="27"/>
      <c r="U238" s="27"/>
      <c r="V238" s="27"/>
      <c r="W238" s="27"/>
      <c r="X238" s="27"/>
      <c r="Y238" s="27"/>
      <c r="Z238" s="27"/>
      <c r="AA238" s="27"/>
      <c r="AB238" s="27"/>
      <c r="AC238" s="93"/>
    </row>
    <row r="239" ht="13.5" customHeight="1">
      <c r="A239" s="175"/>
      <c r="B239" s="27"/>
      <c r="C239" s="27"/>
      <c r="D239" s="27"/>
      <c r="E239" s="27"/>
      <c r="F239" s="27"/>
      <c r="G239" s="27"/>
      <c r="H239" s="27"/>
      <c r="I239" s="27"/>
      <c r="J239" s="27"/>
      <c r="K239" s="27"/>
      <c r="L239" s="27"/>
      <c r="M239" s="27"/>
      <c r="N239" s="27"/>
      <c r="O239" s="27"/>
      <c r="P239" s="27"/>
      <c r="Q239" s="27"/>
      <c r="R239" s="27"/>
      <c r="S239" s="27"/>
      <c r="T239" s="27"/>
      <c r="U239" s="27"/>
      <c r="V239" s="27"/>
      <c r="W239" s="27"/>
      <c r="X239" s="27"/>
      <c r="Y239" s="27"/>
      <c r="Z239" s="27"/>
      <c r="AA239" s="27"/>
      <c r="AB239" s="27"/>
      <c r="AC239" s="93"/>
    </row>
    <row r="240" ht="13.5" customHeight="1">
      <c r="A240" s="175"/>
      <c r="B240" s="27"/>
      <c r="C240" s="27"/>
      <c r="D240" s="27"/>
      <c r="E240" s="27"/>
      <c r="F240" s="27"/>
      <c r="G240" s="27"/>
      <c r="H240" s="27"/>
      <c r="I240" s="27"/>
      <c r="J240" s="27"/>
      <c r="K240" s="27"/>
      <c r="L240" s="27"/>
      <c r="M240" s="27"/>
      <c r="N240" s="27"/>
      <c r="O240" s="27"/>
      <c r="P240" s="27"/>
      <c r="Q240" s="27"/>
      <c r="R240" s="27"/>
      <c r="S240" s="27"/>
      <c r="T240" s="27"/>
      <c r="U240" s="27"/>
      <c r="V240" s="27"/>
      <c r="W240" s="27"/>
      <c r="X240" s="27"/>
      <c r="Y240" s="27"/>
      <c r="Z240" s="27"/>
      <c r="AA240" s="27"/>
      <c r="AB240" s="27"/>
      <c r="AC240" s="93"/>
    </row>
    <row r="241" ht="13.5" customHeight="1">
      <c r="A241" s="175"/>
      <c r="B241" s="27"/>
      <c r="C241" s="27"/>
      <c r="D241" s="27"/>
      <c r="E241" s="27"/>
      <c r="F241" s="27"/>
      <c r="G241" s="27"/>
      <c r="H241" s="27"/>
      <c r="I241" s="27"/>
      <c r="J241" s="27"/>
      <c r="K241" s="27"/>
      <c r="L241" s="27"/>
      <c r="M241" s="27"/>
      <c r="N241" s="27"/>
      <c r="O241" s="27"/>
      <c r="P241" s="27"/>
      <c r="Q241" s="27"/>
      <c r="R241" s="27"/>
      <c r="S241" s="27"/>
      <c r="T241" s="27"/>
      <c r="U241" s="27"/>
      <c r="V241" s="27"/>
      <c r="W241" s="27"/>
      <c r="X241" s="27"/>
      <c r="Y241" s="27"/>
      <c r="Z241" s="27"/>
      <c r="AA241" s="27"/>
      <c r="AB241" s="27"/>
      <c r="AC241" s="93"/>
    </row>
    <row r="242" ht="13.5" customHeight="1">
      <c r="A242" s="175"/>
      <c r="B242" s="27"/>
      <c r="C242" s="27"/>
      <c r="D242" s="27"/>
      <c r="E242" s="27"/>
      <c r="F242" s="27"/>
      <c r="G242" s="27"/>
      <c r="H242" s="27"/>
      <c r="I242" s="27"/>
      <c r="J242" s="27"/>
      <c r="K242" s="27"/>
      <c r="L242" s="27"/>
      <c r="M242" s="27"/>
      <c r="N242" s="27"/>
      <c r="O242" s="27"/>
      <c r="P242" s="27"/>
      <c r="Q242" s="27"/>
      <c r="R242" s="27"/>
      <c r="S242" s="27"/>
      <c r="T242" s="27"/>
      <c r="U242" s="27"/>
      <c r="V242" s="27"/>
      <c r="W242" s="27"/>
      <c r="X242" s="27"/>
      <c r="Y242" s="27"/>
      <c r="Z242" s="27"/>
      <c r="AA242" s="27"/>
      <c r="AB242" s="27"/>
      <c r="AC242" s="93"/>
    </row>
    <row r="243" ht="13.5" customHeight="1">
      <c r="A243" s="175"/>
      <c r="B243" s="27"/>
      <c r="C243" s="27"/>
      <c r="D243" s="27"/>
      <c r="E243" s="27"/>
      <c r="F243" s="27"/>
      <c r="G243" s="27"/>
      <c r="H243" s="27"/>
      <c r="I243" s="27"/>
      <c r="J243" s="27"/>
      <c r="K243" s="27"/>
      <c r="L243" s="27"/>
      <c r="M243" s="27"/>
      <c r="N243" s="27"/>
      <c r="O243" s="27"/>
      <c r="P243" s="27"/>
      <c r="Q243" s="27"/>
      <c r="R243" s="27"/>
      <c r="S243" s="27"/>
      <c r="T243" s="27"/>
      <c r="U243" s="27"/>
      <c r="V243" s="27"/>
      <c r="W243" s="27"/>
      <c r="X243" s="27"/>
      <c r="Y243" s="27"/>
      <c r="Z243" s="27"/>
      <c r="AA243" s="27"/>
      <c r="AB243" s="27"/>
      <c r="AC243" s="93"/>
    </row>
    <row r="244" ht="13.5" customHeight="1">
      <c r="A244" s="175"/>
      <c r="B244" s="27"/>
      <c r="C244" s="27"/>
      <c r="D244" s="27"/>
      <c r="E244" s="27"/>
      <c r="F244" s="27"/>
      <c r="G244" s="27"/>
      <c r="H244" s="27"/>
      <c r="I244" s="27"/>
      <c r="J244" s="27"/>
      <c r="K244" s="27"/>
      <c r="L244" s="27"/>
      <c r="M244" s="27"/>
      <c r="N244" s="27"/>
      <c r="O244" s="27"/>
      <c r="P244" s="27"/>
      <c r="Q244" s="27"/>
      <c r="R244" s="27"/>
      <c r="S244" s="27"/>
      <c r="T244" s="27"/>
      <c r="U244" s="27"/>
      <c r="V244" s="27"/>
      <c r="W244" s="27"/>
      <c r="X244" s="27"/>
      <c r="Y244" s="27"/>
      <c r="Z244" s="27"/>
      <c r="AA244" s="27"/>
      <c r="AB244" s="27"/>
      <c r="AC244" s="93"/>
    </row>
    <row r="245" ht="13.5" customHeight="1">
      <c r="A245" s="175"/>
      <c r="B245" s="27"/>
      <c r="C245" s="27"/>
      <c r="D245" s="27"/>
      <c r="E245" s="27"/>
      <c r="F245" s="27"/>
      <c r="G245" s="27"/>
      <c r="H245" s="27"/>
      <c r="I245" s="27"/>
      <c r="J245" s="27"/>
      <c r="K245" s="27"/>
      <c r="L245" s="27"/>
      <c r="M245" s="27"/>
      <c r="N245" s="27"/>
      <c r="O245" s="27"/>
      <c r="P245" s="27"/>
      <c r="Q245" s="27"/>
      <c r="R245" s="27"/>
      <c r="S245" s="27"/>
      <c r="T245" s="27"/>
      <c r="U245" s="27"/>
      <c r="V245" s="27"/>
      <c r="W245" s="27"/>
      <c r="X245" s="27"/>
      <c r="Y245" s="27"/>
      <c r="Z245" s="27"/>
      <c r="AA245" s="27"/>
      <c r="AB245" s="27"/>
      <c r="AC245" s="93"/>
    </row>
    <row r="246" ht="13.5" customHeight="1">
      <c r="A246" s="175"/>
      <c r="B246" s="27"/>
      <c r="C246" s="27"/>
      <c r="D246" s="27"/>
      <c r="E246" s="27"/>
      <c r="F246" s="27"/>
      <c r="G246" s="27"/>
      <c r="H246" s="27"/>
      <c r="I246" s="27"/>
      <c r="J246" s="27"/>
      <c r="K246" s="27"/>
      <c r="L246" s="27"/>
      <c r="M246" s="27"/>
      <c r="N246" s="27"/>
      <c r="O246" s="27"/>
      <c r="P246" s="27"/>
      <c r="Q246" s="27"/>
      <c r="R246" s="27"/>
      <c r="S246" s="27"/>
      <c r="T246" s="27"/>
      <c r="U246" s="27"/>
      <c r="V246" s="27"/>
      <c r="W246" s="27"/>
      <c r="X246" s="27"/>
      <c r="Y246" s="27"/>
      <c r="Z246" s="27"/>
      <c r="AA246" s="27"/>
      <c r="AB246" s="27"/>
      <c r="AC246" s="93"/>
    </row>
    <row r="247" ht="13.5" customHeight="1">
      <c r="A247" s="175"/>
      <c r="B247" s="27"/>
      <c r="C247" s="27"/>
      <c r="D247" s="27"/>
      <c r="E247" s="27"/>
      <c r="F247" s="27"/>
      <c r="G247" s="27"/>
      <c r="H247" s="27"/>
      <c r="I247" s="27"/>
      <c r="J247" s="27"/>
      <c r="K247" s="27"/>
      <c r="L247" s="27"/>
      <c r="M247" s="27"/>
      <c r="N247" s="27"/>
      <c r="O247" s="27"/>
      <c r="P247" s="27"/>
      <c r="Q247" s="27"/>
      <c r="R247" s="27"/>
      <c r="S247" s="27"/>
      <c r="T247" s="27"/>
      <c r="U247" s="27"/>
      <c r="V247" s="27"/>
      <c r="W247" s="27"/>
      <c r="X247" s="27"/>
      <c r="Y247" s="27"/>
      <c r="Z247" s="27"/>
      <c r="AA247" s="27"/>
      <c r="AB247" s="27"/>
      <c r="AC247" s="93"/>
    </row>
    <row r="248" ht="13.5" customHeight="1">
      <c r="A248" s="175"/>
      <c r="B248" s="27"/>
      <c r="C248" s="27"/>
      <c r="D248" s="27"/>
      <c r="E248" s="27"/>
      <c r="F248" s="27"/>
      <c r="G248" s="27"/>
      <c r="H248" s="27"/>
      <c r="I248" s="27"/>
      <c r="J248" s="27"/>
      <c r="K248" s="27"/>
      <c r="L248" s="27"/>
      <c r="M248" s="27"/>
      <c r="N248" s="27"/>
      <c r="O248" s="27"/>
      <c r="P248" s="27"/>
      <c r="Q248" s="27"/>
      <c r="R248" s="27"/>
      <c r="S248" s="27"/>
      <c r="T248" s="27"/>
      <c r="U248" s="27"/>
      <c r="V248" s="27"/>
      <c r="W248" s="27"/>
      <c r="X248" s="27"/>
      <c r="Y248" s="27"/>
      <c r="Z248" s="27"/>
      <c r="AA248" s="27"/>
      <c r="AB248" s="27"/>
      <c r="AC248" s="93"/>
    </row>
    <row r="249" ht="13.5" customHeight="1">
      <c r="A249" s="175"/>
      <c r="B249" s="27"/>
      <c r="C249" s="27"/>
      <c r="D249" s="27"/>
      <c r="E249" s="27"/>
      <c r="F249" s="27"/>
      <c r="G249" s="27"/>
      <c r="H249" s="27"/>
      <c r="I249" s="27"/>
      <c r="J249" s="27"/>
      <c r="K249" s="27"/>
      <c r="L249" s="27"/>
      <c r="M249" s="27"/>
      <c r="N249" s="27"/>
      <c r="O249" s="27"/>
      <c r="P249" s="27"/>
      <c r="Q249" s="27"/>
      <c r="R249" s="27"/>
      <c r="S249" s="27"/>
      <c r="T249" s="27"/>
      <c r="U249" s="27"/>
      <c r="V249" s="27"/>
      <c r="W249" s="27"/>
      <c r="X249" s="27"/>
      <c r="Y249" s="27"/>
      <c r="Z249" s="27"/>
      <c r="AA249" s="27"/>
      <c r="AB249" s="27"/>
      <c r="AC249" s="93"/>
    </row>
    <row r="250" ht="13.5" customHeight="1">
      <c r="A250" s="175"/>
      <c r="B250" s="27"/>
      <c r="C250" s="27"/>
      <c r="D250" s="27"/>
      <c r="E250" s="27"/>
      <c r="F250" s="27"/>
      <c r="G250" s="27"/>
      <c r="H250" s="27"/>
      <c r="I250" s="27"/>
      <c r="J250" s="27"/>
      <c r="K250" s="27"/>
      <c r="L250" s="27"/>
      <c r="M250" s="27"/>
      <c r="N250" s="27"/>
      <c r="O250" s="27"/>
      <c r="P250" s="27"/>
      <c r="Q250" s="27"/>
      <c r="R250" s="27"/>
      <c r="S250" s="27"/>
      <c r="T250" s="27"/>
      <c r="U250" s="27"/>
      <c r="V250" s="27"/>
      <c r="W250" s="27"/>
      <c r="X250" s="27"/>
      <c r="Y250" s="27"/>
      <c r="Z250" s="27"/>
      <c r="AA250" s="27"/>
      <c r="AB250" s="27"/>
      <c r="AC250" s="93"/>
    </row>
    <row r="251" ht="13.5" customHeight="1">
      <c r="A251" s="175"/>
      <c r="B251" s="27"/>
      <c r="C251" s="27"/>
      <c r="D251" s="27"/>
      <c r="E251" s="27"/>
      <c r="F251" s="27"/>
      <c r="G251" s="27"/>
      <c r="H251" s="27"/>
      <c r="I251" s="27"/>
      <c r="J251" s="27"/>
      <c r="K251" s="27"/>
      <c r="L251" s="27"/>
      <c r="M251" s="27"/>
      <c r="N251" s="27"/>
      <c r="O251" s="27"/>
      <c r="P251" s="27"/>
      <c r="Q251" s="27"/>
      <c r="R251" s="27"/>
      <c r="S251" s="27"/>
      <c r="T251" s="27"/>
      <c r="U251" s="27"/>
      <c r="V251" s="27"/>
      <c r="W251" s="27"/>
      <c r="X251" s="27"/>
      <c r="Y251" s="27"/>
      <c r="Z251" s="27"/>
      <c r="AA251" s="27"/>
      <c r="AB251" s="27"/>
      <c r="AC251" s="93"/>
    </row>
    <row r="252" ht="13.5" customHeight="1">
      <c r="A252" s="175"/>
      <c r="B252" s="27"/>
      <c r="C252" s="27"/>
      <c r="D252" s="27"/>
      <c r="E252" s="27"/>
      <c r="F252" s="27"/>
      <c r="G252" s="27"/>
      <c r="H252" s="27"/>
      <c r="I252" s="27"/>
      <c r="J252" s="27"/>
      <c r="K252" s="27"/>
      <c r="L252" s="27"/>
      <c r="M252" s="27"/>
      <c r="N252" s="27"/>
      <c r="O252" s="27"/>
      <c r="P252" s="27"/>
      <c r="Q252" s="27"/>
      <c r="R252" s="27"/>
      <c r="S252" s="27"/>
      <c r="T252" s="27"/>
      <c r="U252" s="27"/>
      <c r="V252" s="27"/>
      <c r="W252" s="27"/>
      <c r="X252" s="27"/>
      <c r="Y252" s="27"/>
      <c r="Z252" s="27"/>
      <c r="AA252" s="27"/>
      <c r="AB252" s="27"/>
      <c r="AC252" s="93"/>
    </row>
    <row r="253" ht="13.5" customHeight="1">
      <c r="A253" s="175"/>
      <c r="B253" s="27"/>
      <c r="C253" s="27"/>
      <c r="D253" s="27"/>
      <c r="E253" s="27"/>
      <c r="F253" s="27"/>
      <c r="G253" s="27"/>
      <c r="H253" s="27"/>
      <c r="I253" s="27"/>
      <c r="J253" s="27"/>
      <c r="K253" s="27"/>
      <c r="L253" s="27"/>
      <c r="M253" s="27"/>
      <c r="N253" s="27"/>
      <c r="O253" s="27"/>
      <c r="P253" s="27"/>
      <c r="Q253" s="27"/>
      <c r="R253" s="27"/>
      <c r="S253" s="27"/>
      <c r="T253" s="27"/>
      <c r="U253" s="27"/>
      <c r="V253" s="27"/>
      <c r="W253" s="27"/>
      <c r="X253" s="27"/>
      <c r="Y253" s="27"/>
      <c r="Z253" s="27"/>
      <c r="AA253" s="27"/>
      <c r="AB253" s="27"/>
      <c r="AC253" s="93"/>
    </row>
    <row r="254" ht="13.5" customHeight="1">
      <c r="A254" s="175"/>
      <c r="B254" s="27"/>
      <c r="C254" s="27"/>
      <c r="D254" s="27"/>
      <c r="E254" s="27"/>
      <c r="F254" s="27"/>
      <c r="G254" s="27"/>
      <c r="H254" s="27"/>
      <c r="I254" s="27"/>
      <c r="J254" s="27"/>
      <c r="K254" s="27"/>
      <c r="L254" s="27"/>
      <c r="M254" s="27"/>
      <c r="N254" s="27"/>
      <c r="O254" s="27"/>
      <c r="P254" s="27"/>
      <c r="Q254" s="27"/>
      <c r="R254" s="27"/>
      <c r="S254" s="27"/>
      <c r="T254" s="27"/>
      <c r="U254" s="27"/>
      <c r="V254" s="27"/>
      <c r="W254" s="27"/>
      <c r="X254" s="27"/>
      <c r="Y254" s="27"/>
      <c r="Z254" s="27"/>
      <c r="AA254" s="27"/>
      <c r="AB254" s="27"/>
      <c r="AC254" s="93"/>
    </row>
    <row r="255" ht="13.5" customHeight="1">
      <c r="A255" s="175"/>
      <c r="B255" s="27"/>
      <c r="C255" s="27"/>
      <c r="D255" s="27"/>
      <c r="E255" s="27"/>
      <c r="F255" s="27"/>
      <c r="G255" s="27"/>
      <c r="H255" s="27"/>
      <c r="I255" s="27"/>
      <c r="J255" s="27"/>
      <c r="K255" s="27"/>
      <c r="L255" s="27"/>
      <c r="M255" s="27"/>
      <c r="N255" s="27"/>
      <c r="O255" s="27"/>
      <c r="P255" s="27"/>
      <c r="Q255" s="27"/>
      <c r="R255" s="27"/>
      <c r="S255" s="27"/>
      <c r="T255" s="27"/>
      <c r="U255" s="27"/>
      <c r="V255" s="27"/>
      <c r="W255" s="27"/>
      <c r="X255" s="27"/>
      <c r="Y255" s="27"/>
      <c r="Z255" s="27"/>
      <c r="AA255" s="27"/>
      <c r="AB255" s="27"/>
      <c r="AC255" s="93"/>
    </row>
    <row r="256" ht="13.5" customHeight="1">
      <c r="A256" s="175"/>
      <c r="B256" s="27"/>
      <c r="C256" s="27"/>
      <c r="D256" s="27"/>
      <c r="E256" s="27"/>
      <c r="F256" s="27"/>
      <c r="G256" s="27"/>
      <c r="H256" s="27"/>
      <c r="I256" s="27"/>
      <c r="J256" s="27"/>
      <c r="K256" s="27"/>
      <c r="L256" s="27"/>
      <c r="M256" s="27"/>
      <c r="N256" s="27"/>
      <c r="O256" s="27"/>
      <c r="P256" s="27"/>
      <c r="Q256" s="27"/>
      <c r="R256" s="27"/>
      <c r="S256" s="27"/>
      <c r="T256" s="27"/>
      <c r="U256" s="27"/>
      <c r="V256" s="27"/>
      <c r="W256" s="27"/>
      <c r="X256" s="27"/>
      <c r="Y256" s="27"/>
      <c r="Z256" s="27"/>
      <c r="AA256" s="27"/>
      <c r="AB256" s="27"/>
      <c r="AC256" s="93"/>
    </row>
    <row r="257" ht="13.5" customHeight="1">
      <c r="A257" s="175"/>
      <c r="B257" s="27"/>
      <c r="C257" s="27"/>
      <c r="D257" s="27"/>
      <c r="E257" s="27"/>
      <c r="F257" s="27"/>
      <c r="G257" s="27"/>
      <c r="H257" s="27"/>
      <c r="I257" s="27"/>
      <c r="J257" s="27"/>
      <c r="K257" s="27"/>
      <c r="L257" s="27"/>
      <c r="M257" s="27"/>
      <c r="N257" s="27"/>
      <c r="O257" s="27"/>
      <c r="P257" s="27"/>
      <c r="Q257" s="27"/>
      <c r="R257" s="27"/>
      <c r="S257" s="27"/>
      <c r="T257" s="27"/>
      <c r="U257" s="27"/>
      <c r="V257" s="27"/>
      <c r="W257" s="27"/>
      <c r="X257" s="27"/>
      <c r="Y257" s="27"/>
      <c r="Z257" s="27"/>
      <c r="AA257" s="27"/>
      <c r="AB257" s="27"/>
      <c r="AC257" s="93"/>
    </row>
    <row r="258" ht="13.5" customHeight="1">
      <c r="A258" s="175"/>
      <c r="B258" s="27"/>
      <c r="C258" s="27"/>
      <c r="D258" s="27"/>
      <c r="E258" s="27"/>
      <c r="F258" s="27"/>
      <c r="G258" s="27"/>
      <c r="H258" s="27"/>
      <c r="I258" s="27"/>
      <c r="J258" s="27"/>
      <c r="K258" s="27"/>
      <c r="L258" s="27"/>
      <c r="M258" s="27"/>
      <c r="N258" s="27"/>
      <c r="O258" s="27"/>
      <c r="P258" s="27"/>
      <c r="Q258" s="27"/>
      <c r="R258" s="27"/>
      <c r="S258" s="27"/>
      <c r="T258" s="27"/>
      <c r="U258" s="27"/>
      <c r="V258" s="27"/>
      <c r="W258" s="27"/>
      <c r="X258" s="27"/>
      <c r="Y258" s="27"/>
      <c r="Z258" s="27"/>
      <c r="AA258" s="27"/>
      <c r="AB258" s="27"/>
      <c r="AC258" s="93"/>
    </row>
    <row r="259" ht="13.5" customHeight="1">
      <c r="A259" s="175"/>
      <c r="B259" s="27"/>
      <c r="C259" s="27"/>
      <c r="D259" s="27"/>
      <c r="E259" s="27"/>
      <c r="F259" s="27"/>
      <c r="G259" s="27"/>
      <c r="H259" s="27"/>
      <c r="I259" s="27"/>
      <c r="J259" s="27"/>
      <c r="K259" s="27"/>
      <c r="L259" s="27"/>
      <c r="M259" s="27"/>
      <c r="N259" s="27"/>
      <c r="O259" s="27"/>
      <c r="P259" s="27"/>
      <c r="Q259" s="27"/>
      <c r="R259" s="27"/>
      <c r="S259" s="27"/>
      <c r="T259" s="27"/>
      <c r="U259" s="27"/>
      <c r="V259" s="27"/>
      <c r="W259" s="27"/>
      <c r="X259" s="27"/>
      <c r="Y259" s="27"/>
      <c r="Z259" s="27"/>
      <c r="AA259" s="27"/>
      <c r="AB259" s="27"/>
      <c r="AC259" s="93"/>
    </row>
    <row r="260" ht="13.5" customHeight="1">
      <c r="A260" s="175"/>
      <c r="B260" s="27"/>
      <c r="C260" s="27"/>
      <c r="D260" s="27"/>
      <c r="E260" s="27"/>
      <c r="F260" s="27"/>
      <c r="G260" s="27"/>
      <c r="H260" s="27"/>
      <c r="I260" s="27"/>
      <c r="J260" s="27"/>
      <c r="K260" s="27"/>
      <c r="L260" s="27"/>
      <c r="M260" s="27"/>
      <c r="N260" s="27"/>
      <c r="O260" s="27"/>
      <c r="P260" s="27"/>
      <c r="Q260" s="27"/>
      <c r="R260" s="27"/>
      <c r="S260" s="27"/>
      <c r="T260" s="27"/>
      <c r="U260" s="27"/>
      <c r="V260" s="27"/>
      <c r="W260" s="27"/>
      <c r="X260" s="27"/>
      <c r="Y260" s="27"/>
      <c r="Z260" s="27"/>
      <c r="AA260" s="27"/>
      <c r="AB260" s="27"/>
      <c r="AC260" s="93"/>
    </row>
    <row r="261" ht="13.5" customHeight="1">
      <c r="A261" s="175"/>
      <c r="B261" s="27"/>
      <c r="C261" s="27"/>
      <c r="D261" s="27"/>
      <c r="E261" s="27"/>
      <c r="F261" s="27"/>
      <c r="G261" s="27"/>
      <c r="H261" s="27"/>
      <c r="I261" s="27"/>
      <c r="J261" s="27"/>
      <c r="K261" s="27"/>
      <c r="L261" s="27"/>
      <c r="M261" s="27"/>
      <c r="N261" s="27"/>
      <c r="O261" s="27"/>
      <c r="P261" s="27"/>
      <c r="Q261" s="27"/>
      <c r="R261" s="27"/>
      <c r="S261" s="27"/>
      <c r="T261" s="27"/>
      <c r="U261" s="27"/>
      <c r="V261" s="27"/>
      <c r="W261" s="27"/>
      <c r="X261" s="27"/>
      <c r="Y261" s="27"/>
      <c r="Z261" s="27"/>
      <c r="AA261" s="27"/>
      <c r="AB261" s="27"/>
      <c r="AC261" s="93"/>
    </row>
    <row r="262" ht="13.5" customHeight="1">
      <c r="A262" s="175"/>
      <c r="B262" s="27"/>
      <c r="C262" s="27"/>
      <c r="D262" s="27"/>
      <c r="E262" s="27"/>
      <c r="F262" s="27"/>
      <c r="G262" s="27"/>
      <c r="H262" s="27"/>
      <c r="I262" s="27"/>
      <c r="J262" s="27"/>
      <c r="K262" s="27"/>
      <c r="L262" s="27"/>
      <c r="M262" s="27"/>
      <c r="N262" s="27"/>
      <c r="O262" s="27"/>
      <c r="P262" s="27"/>
      <c r="Q262" s="27"/>
      <c r="R262" s="27"/>
      <c r="S262" s="27"/>
      <c r="T262" s="27"/>
      <c r="U262" s="27"/>
      <c r="V262" s="27"/>
      <c r="W262" s="27"/>
      <c r="X262" s="27"/>
      <c r="Y262" s="27"/>
      <c r="Z262" s="27"/>
      <c r="AA262" s="27"/>
      <c r="AB262" s="27"/>
      <c r="AC262" s="93"/>
    </row>
    <row r="263" ht="13.5" customHeight="1">
      <c r="A263" s="175"/>
      <c r="B263" s="27"/>
      <c r="C263" s="27"/>
      <c r="D263" s="27"/>
      <c r="E263" s="27"/>
      <c r="F263" s="27"/>
      <c r="G263" s="27"/>
      <c r="H263" s="27"/>
      <c r="I263" s="27"/>
      <c r="J263" s="27"/>
      <c r="K263" s="27"/>
      <c r="L263" s="27"/>
      <c r="M263" s="27"/>
      <c r="N263" s="27"/>
      <c r="O263" s="27"/>
      <c r="P263" s="27"/>
      <c r="Q263" s="27"/>
      <c r="R263" s="27"/>
      <c r="S263" s="27"/>
      <c r="T263" s="27"/>
      <c r="U263" s="27"/>
      <c r="V263" s="27"/>
      <c r="W263" s="27"/>
      <c r="X263" s="27"/>
      <c r="Y263" s="27"/>
      <c r="Z263" s="27"/>
      <c r="AA263" s="27"/>
      <c r="AB263" s="27"/>
      <c r="AC263" s="93"/>
    </row>
    <row r="264" ht="13.5" customHeight="1">
      <c r="A264" s="175"/>
      <c r="B264" s="27"/>
      <c r="C264" s="27"/>
      <c r="D264" s="27"/>
      <c r="E264" s="27"/>
      <c r="F264" s="27"/>
      <c r="G264" s="27"/>
      <c r="H264" s="27"/>
      <c r="I264" s="27"/>
      <c r="J264" s="27"/>
      <c r="K264" s="27"/>
      <c r="L264" s="27"/>
      <c r="M264" s="27"/>
      <c r="N264" s="27"/>
      <c r="O264" s="27"/>
      <c r="P264" s="27"/>
      <c r="Q264" s="27"/>
      <c r="R264" s="27"/>
      <c r="S264" s="27"/>
      <c r="T264" s="27"/>
      <c r="U264" s="27"/>
      <c r="V264" s="27"/>
      <c r="W264" s="27"/>
      <c r="X264" s="27"/>
      <c r="Y264" s="27"/>
      <c r="Z264" s="27"/>
      <c r="AA264" s="27"/>
      <c r="AB264" s="27"/>
      <c r="AC264" s="93"/>
    </row>
    <row r="265" ht="13.5" customHeight="1">
      <c r="A265" s="175"/>
      <c r="B265" s="27"/>
      <c r="C265" s="27"/>
      <c r="D265" s="27"/>
      <c r="E265" s="27"/>
      <c r="F265" s="27"/>
      <c r="G265" s="27"/>
      <c r="H265" s="27"/>
      <c r="I265" s="27"/>
      <c r="J265" s="27"/>
      <c r="K265" s="27"/>
      <c r="L265" s="27"/>
      <c r="M265" s="27"/>
      <c r="N265" s="27"/>
      <c r="O265" s="27"/>
      <c r="P265" s="27"/>
      <c r="Q265" s="27"/>
      <c r="R265" s="27"/>
      <c r="S265" s="27"/>
      <c r="T265" s="27"/>
      <c r="U265" s="27"/>
      <c r="V265" s="27"/>
      <c r="W265" s="27"/>
      <c r="X265" s="27"/>
      <c r="Y265" s="27"/>
      <c r="Z265" s="27"/>
      <c r="AA265" s="27"/>
      <c r="AB265" s="27"/>
      <c r="AC265" s="93"/>
    </row>
    <row r="266" ht="13.5" customHeight="1">
      <c r="A266" s="175"/>
      <c r="B266" s="27"/>
      <c r="C266" s="27"/>
      <c r="D266" s="27"/>
      <c r="E266" s="27"/>
      <c r="F266" s="27"/>
      <c r="G266" s="27"/>
      <c r="H266" s="27"/>
      <c r="I266" s="27"/>
      <c r="J266" s="27"/>
      <c r="K266" s="27"/>
      <c r="L266" s="27"/>
      <c r="M266" s="27"/>
      <c r="N266" s="27"/>
      <c r="O266" s="27"/>
      <c r="P266" s="27"/>
      <c r="Q266" s="27"/>
      <c r="R266" s="27"/>
      <c r="S266" s="27"/>
      <c r="T266" s="27"/>
      <c r="U266" s="27"/>
      <c r="V266" s="27"/>
      <c r="W266" s="27"/>
      <c r="X266" s="27"/>
      <c r="Y266" s="27"/>
      <c r="Z266" s="27"/>
      <c r="AA266" s="27"/>
      <c r="AB266" s="27"/>
      <c r="AC266" s="93"/>
    </row>
    <row r="267" ht="13.5" customHeight="1">
      <c r="A267" s="175"/>
      <c r="B267" s="27"/>
      <c r="C267" s="27"/>
      <c r="D267" s="27"/>
      <c r="E267" s="27"/>
      <c r="F267" s="27"/>
      <c r="G267" s="27"/>
      <c r="H267" s="27"/>
      <c r="I267" s="27"/>
      <c r="J267" s="27"/>
      <c r="K267" s="27"/>
      <c r="L267" s="27"/>
      <c r="M267" s="27"/>
      <c r="N267" s="27"/>
      <c r="O267" s="27"/>
      <c r="P267" s="27"/>
      <c r="Q267" s="27"/>
      <c r="R267" s="27"/>
      <c r="S267" s="27"/>
      <c r="T267" s="27"/>
      <c r="U267" s="27"/>
      <c r="V267" s="27"/>
      <c r="W267" s="27"/>
      <c r="X267" s="27"/>
      <c r="Y267" s="27"/>
      <c r="Z267" s="27"/>
      <c r="AA267" s="27"/>
      <c r="AB267" s="27"/>
      <c r="AC267" s="93"/>
    </row>
    <row r="268" ht="13.5" customHeight="1">
      <c r="A268" s="175"/>
      <c r="B268" s="27"/>
      <c r="C268" s="27"/>
      <c r="D268" s="27"/>
      <c r="E268" s="27"/>
      <c r="F268" s="27"/>
      <c r="G268" s="27"/>
      <c r="H268" s="27"/>
      <c r="I268" s="27"/>
      <c r="J268" s="27"/>
      <c r="K268" s="27"/>
      <c r="L268" s="27"/>
      <c r="M268" s="27"/>
      <c r="N268" s="27"/>
      <c r="O268" s="27"/>
      <c r="P268" s="27"/>
      <c r="Q268" s="27"/>
      <c r="R268" s="27"/>
      <c r="S268" s="27"/>
      <c r="T268" s="27"/>
      <c r="U268" s="27"/>
      <c r="V268" s="27"/>
      <c r="W268" s="27"/>
      <c r="X268" s="27"/>
      <c r="Y268" s="27"/>
      <c r="Z268" s="27"/>
      <c r="AA268" s="27"/>
      <c r="AB268" s="27"/>
      <c r="AC268" s="93"/>
    </row>
    <row r="269" ht="13.5" customHeight="1">
      <c r="A269" s="175"/>
      <c r="B269" s="27"/>
      <c r="C269" s="27"/>
      <c r="D269" s="27"/>
      <c r="E269" s="27"/>
      <c r="F269" s="27"/>
      <c r="G269" s="27"/>
      <c r="H269" s="27"/>
      <c r="I269" s="27"/>
      <c r="J269" s="27"/>
      <c r="K269" s="27"/>
      <c r="L269" s="27"/>
      <c r="M269" s="27"/>
      <c r="N269" s="27"/>
      <c r="O269" s="27"/>
      <c r="P269" s="27"/>
      <c r="Q269" s="27"/>
      <c r="R269" s="27"/>
      <c r="S269" s="27"/>
      <c r="T269" s="27"/>
      <c r="U269" s="27"/>
      <c r="V269" s="27"/>
      <c r="W269" s="27"/>
      <c r="X269" s="27"/>
      <c r="Y269" s="27"/>
      <c r="Z269" s="27"/>
      <c r="AA269" s="27"/>
      <c r="AB269" s="27"/>
      <c r="AC269" s="93"/>
    </row>
    <row r="270" ht="13.5" customHeight="1">
      <c r="A270" s="175"/>
      <c r="B270" s="27"/>
      <c r="C270" s="27"/>
      <c r="D270" s="27"/>
      <c r="E270" s="27"/>
      <c r="F270" s="27"/>
      <c r="G270" s="27"/>
      <c r="H270" s="27"/>
      <c r="I270" s="27"/>
      <c r="J270" s="27"/>
      <c r="K270" s="27"/>
      <c r="L270" s="27"/>
      <c r="M270" s="27"/>
      <c r="N270" s="27"/>
      <c r="O270" s="27"/>
      <c r="P270" s="27"/>
      <c r="Q270" s="27"/>
      <c r="R270" s="27"/>
      <c r="S270" s="27"/>
      <c r="T270" s="27"/>
      <c r="U270" s="27"/>
      <c r="V270" s="27"/>
      <c r="W270" s="27"/>
      <c r="X270" s="27"/>
      <c r="Y270" s="27"/>
      <c r="Z270" s="27"/>
      <c r="AA270" s="27"/>
      <c r="AB270" s="27"/>
      <c r="AC270" s="93"/>
    </row>
    <row r="271" ht="13.5" customHeight="1">
      <c r="A271" s="175"/>
      <c r="B271" s="27"/>
      <c r="C271" s="27"/>
      <c r="D271" s="27"/>
      <c r="E271" s="27"/>
      <c r="F271" s="27"/>
      <c r="G271" s="27"/>
      <c r="H271" s="27"/>
      <c r="I271" s="27"/>
      <c r="J271" s="27"/>
      <c r="K271" s="27"/>
      <c r="L271" s="27"/>
      <c r="M271" s="27"/>
      <c r="N271" s="27"/>
      <c r="O271" s="27"/>
      <c r="P271" s="27"/>
      <c r="Q271" s="27"/>
      <c r="R271" s="27"/>
      <c r="S271" s="27"/>
      <c r="T271" s="27"/>
      <c r="U271" s="27"/>
      <c r="V271" s="27"/>
      <c r="W271" s="27"/>
      <c r="X271" s="27"/>
      <c r="Y271" s="27"/>
      <c r="Z271" s="27"/>
      <c r="AA271" s="27"/>
      <c r="AB271" s="27"/>
      <c r="AC271" s="93"/>
    </row>
    <row r="272" ht="13.5" customHeight="1">
      <c r="A272" s="175"/>
      <c r="B272" s="27"/>
      <c r="C272" s="27"/>
      <c r="D272" s="27"/>
      <c r="E272" s="27"/>
      <c r="F272" s="27"/>
      <c r="G272" s="27"/>
      <c r="H272" s="27"/>
      <c r="I272" s="27"/>
      <c r="J272" s="27"/>
      <c r="K272" s="27"/>
      <c r="L272" s="27"/>
      <c r="M272" s="27"/>
      <c r="N272" s="27"/>
      <c r="O272" s="27"/>
      <c r="P272" s="27"/>
      <c r="Q272" s="27"/>
      <c r="R272" s="27"/>
      <c r="S272" s="27"/>
      <c r="T272" s="27"/>
      <c r="U272" s="27"/>
      <c r="V272" s="27"/>
      <c r="W272" s="27"/>
      <c r="X272" s="27"/>
      <c r="Y272" s="27"/>
      <c r="Z272" s="27"/>
      <c r="AA272" s="27"/>
      <c r="AB272" s="27"/>
      <c r="AC272" s="93"/>
    </row>
    <row r="273" ht="13.5" customHeight="1">
      <c r="A273" s="175"/>
      <c r="B273" s="27"/>
      <c r="C273" s="27"/>
      <c r="D273" s="27"/>
      <c r="E273" s="27"/>
      <c r="F273" s="27"/>
      <c r="G273" s="27"/>
      <c r="H273" s="27"/>
      <c r="I273" s="27"/>
      <c r="J273" s="27"/>
      <c r="K273" s="27"/>
      <c r="L273" s="27"/>
      <c r="M273" s="27"/>
      <c r="N273" s="27"/>
      <c r="O273" s="27"/>
      <c r="P273" s="27"/>
      <c r="Q273" s="27"/>
      <c r="R273" s="27"/>
      <c r="S273" s="27"/>
      <c r="T273" s="27"/>
      <c r="U273" s="27"/>
      <c r="V273" s="27"/>
      <c r="W273" s="27"/>
      <c r="X273" s="27"/>
      <c r="Y273" s="27"/>
      <c r="Z273" s="27"/>
      <c r="AA273" s="27"/>
      <c r="AB273" s="27"/>
      <c r="AC273" s="93"/>
    </row>
    <row r="274" ht="13.5" customHeight="1">
      <c r="A274" s="175"/>
      <c r="B274" s="27"/>
      <c r="C274" s="27"/>
      <c r="D274" s="27"/>
      <c r="E274" s="27"/>
      <c r="F274" s="27"/>
      <c r="G274" s="27"/>
      <c r="H274" s="27"/>
      <c r="I274" s="27"/>
      <c r="J274" s="27"/>
      <c r="K274" s="27"/>
      <c r="L274" s="27"/>
      <c r="M274" s="27"/>
      <c r="N274" s="27"/>
      <c r="O274" s="27"/>
      <c r="P274" s="27"/>
      <c r="Q274" s="27"/>
      <c r="R274" s="27"/>
      <c r="S274" s="27"/>
      <c r="T274" s="27"/>
      <c r="U274" s="27"/>
      <c r="V274" s="27"/>
      <c r="W274" s="27"/>
      <c r="X274" s="27"/>
      <c r="Y274" s="27"/>
      <c r="Z274" s="27"/>
      <c r="AA274" s="27"/>
      <c r="AB274" s="27"/>
      <c r="AC274" s="93"/>
    </row>
    <row r="275" ht="13.5" customHeight="1">
      <c r="A275" s="175"/>
      <c r="B275" s="27"/>
      <c r="C275" s="27"/>
      <c r="D275" s="27"/>
      <c r="E275" s="27"/>
      <c r="F275" s="27"/>
      <c r="G275" s="27"/>
      <c r="H275" s="27"/>
      <c r="I275" s="27"/>
      <c r="J275" s="27"/>
      <c r="K275" s="27"/>
      <c r="L275" s="27"/>
      <c r="M275" s="27"/>
      <c r="N275" s="27"/>
      <c r="O275" s="27"/>
      <c r="P275" s="27"/>
      <c r="Q275" s="27"/>
      <c r="R275" s="27"/>
      <c r="S275" s="27"/>
      <c r="T275" s="27"/>
      <c r="U275" s="27"/>
      <c r="V275" s="27"/>
      <c r="W275" s="27"/>
      <c r="X275" s="27"/>
      <c r="Y275" s="27"/>
      <c r="Z275" s="27"/>
      <c r="AA275" s="27"/>
      <c r="AB275" s="27"/>
      <c r="AC275" s="93"/>
    </row>
    <row r="276" ht="13.5" customHeight="1">
      <c r="A276" s="175"/>
      <c r="B276" s="27"/>
      <c r="C276" s="27"/>
      <c r="D276" s="27"/>
      <c r="E276" s="27"/>
      <c r="F276" s="27"/>
      <c r="G276" s="27"/>
      <c r="H276" s="27"/>
      <c r="I276" s="27"/>
      <c r="J276" s="27"/>
      <c r="K276" s="27"/>
      <c r="L276" s="27"/>
      <c r="M276" s="27"/>
      <c r="N276" s="27"/>
      <c r="O276" s="27"/>
      <c r="P276" s="27"/>
      <c r="Q276" s="27"/>
      <c r="R276" s="27"/>
      <c r="S276" s="27"/>
      <c r="T276" s="27"/>
      <c r="U276" s="27"/>
      <c r="V276" s="27"/>
      <c r="W276" s="27"/>
      <c r="X276" s="27"/>
      <c r="Y276" s="27"/>
      <c r="Z276" s="27"/>
      <c r="AA276" s="27"/>
      <c r="AB276" s="27"/>
      <c r="AC276" s="93"/>
    </row>
    <row r="277" ht="13.5" customHeight="1">
      <c r="A277" s="175"/>
      <c r="B277" s="27"/>
      <c r="C277" s="27"/>
      <c r="D277" s="27"/>
      <c r="E277" s="27"/>
      <c r="F277" s="27"/>
      <c r="G277" s="27"/>
      <c r="H277" s="27"/>
      <c r="I277" s="27"/>
      <c r="J277" s="27"/>
      <c r="K277" s="27"/>
      <c r="L277" s="27"/>
      <c r="M277" s="27"/>
      <c r="N277" s="27"/>
      <c r="O277" s="27"/>
      <c r="P277" s="27"/>
      <c r="Q277" s="27"/>
      <c r="R277" s="27"/>
      <c r="S277" s="27"/>
      <c r="T277" s="27"/>
      <c r="U277" s="27"/>
      <c r="V277" s="27"/>
      <c r="W277" s="27"/>
      <c r="X277" s="27"/>
      <c r="Y277" s="27"/>
      <c r="Z277" s="27"/>
      <c r="AA277" s="27"/>
      <c r="AB277" s="27"/>
      <c r="AC277" s="93"/>
    </row>
    <row r="278" ht="13.5" customHeight="1">
      <c r="A278" s="175"/>
      <c r="B278" s="27"/>
      <c r="C278" s="27"/>
      <c r="D278" s="27"/>
      <c r="E278" s="27"/>
      <c r="F278" s="27"/>
      <c r="G278" s="27"/>
      <c r="H278" s="27"/>
      <c r="I278" s="27"/>
      <c r="J278" s="27"/>
      <c r="K278" s="27"/>
      <c r="L278" s="27"/>
      <c r="M278" s="27"/>
      <c r="N278" s="27"/>
      <c r="O278" s="27"/>
      <c r="P278" s="27"/>
      <c r="Q278" s="27"/>
      <c r="R278" s="27"/>
      <c r="S278" s="27"/>
      <c r="T278" s="27"/>
      <c r="U278" s="27"/>
      <c r="V278" s="27"/>
      <c r="W278" s="27"/>
      <c r="X278" s="27"/>
      <c r="Y278" s="27"/>
      <c r="Z278" s="27"/>
      <c r="AA278" s="27"/>
      <c r="AB278" s="27"/>
      <c r="AC278" s="93"/>
    </row>
    <row r="279" ht="13.5" customHeight="1">
      <c r="A279" s="175"/>
      <c r="B279" s="27"/>
      <c r="C279" s="27"/>
      <c r="D279" s="27"/>
      <c r="E279" s="27"/>
      <c r="F279" s="27"/>
      <c r="G279" s="27"/>
      <c r="H279" s="27"/>
      <c r="I279" s="27"/>
      <c r="J279" s="27"/>
      <c r="K279" s="27"/>
      <c r="L279" s="27"/>
      <c r="M279" s="27"/>
      <c r="N279" s="27"/>
      <c r="O279" s="27"/>
      <c r="P279" s="27"/>
      <c r="Q279" s="27"/>
      <c r="R279" s="27"/>
      <c r="S279" s="27"/>
      <c r="T279" s="27"/>
      <c r="U279" s="27"/>
      <c r="V279" s="27"/>
      <c r="W279" s="27"/>
      <c r="X279" s="27"/>
      <c r="Y279" s="27"/>
      <c r="Z279" s="27"/>
      <c r="AA279" s="27"/>
      <c r="AB279" s="27"/>
      <c r="AC279" s="93"/>
    </row>
    <row r="280" ht="13.5" customHeight="1">
      <c r="A280" s="175"/>
      <c r="B280" s="27"/>
      <c r="C280" s="27"/>
      <c r="D280" s="27"/>
      <c r="E280" s="27"/>
      <c r="F280" s="27"/>
      <c r="G280" s="27"/>
      <c r="H280" s="27"/>
      <c r="I280" s="27"/>
      <c r="J280" s="27"/>
      <c r="K280" s="27"/>
      <c r="L280" s="27"/>
      <c r="M280" s="27"/>
      <c r="N280" s="27"/>
      <c r="O280" s="27"/>
      <c r="P280" s="27"/>
      <c r="Q280" s="27"/>
      <c r="R280" s="27"/>
      <c r="S280" s="27"/>
      <c r="T280" s="27"/>
      <c r="U280" s="27"/>
      <c r="V280" s="27"/>
      <c r="W280" s="27"/>
      <c r="X280" s="27"/>
      <c r="Y280" s="27"/>
      <c r="Z280" s="27"/>
      <c r="AA280" s="27"/>
      <c r="AB280" s="27"/>
      <c r="AC280" s="93"/>
    </row>
    <row r="281" ht="13.5" customHeight="1">
      <c r="A281" s="175"/>
      <c r="B281" s="27"/>
      <c r="C281" s="27"/>
      <c r="D281" s="27"/>
      <c r="E281" s="27"/>
      <c r="F281" s="27"/>
      <c r="G281" s="27"/>
      <c r="H281" s="27"/>
      <c r="I281" s="27"/>
      <c r="J281" s="27"/>
      <c r="K281" s="27"/>
      <c r="L281" s="27"/>
      <c r="M281" s="27"/>
      <c r="N281" s="27"/>
      <c r="O281" s="27"/>
      <c r="P281" s="27"/>
      <c r="Q281" s="27"/>
      <c r="R281" s="27"/>
      <c r="S281" s="27"/>
      <c r="T281" s="27"/>
      <c r="U281" s="27"/>
      <c r="V281" s="27"/>
      <c r="W281" s="27"/>
      <c r="X281" s="27"/>
      <c r="Y281" s="27"/>
      <c r="Z281" s="27"/>
      <c r="AA281" s="27"/>
      <c r="AB281" s="27"/>
      <c r="AC281" s="93"/>
    </row>
    <row r="282" ht="13.5" customHeight="1">
      <c r="A282" s="175"/>
      <c r="B282" s="27"/>
      <c r="C282" s="27"/>
      <c r="D282" s="27"/>
      <c r="E282" s="27"/>
      <c r="F282" s="27"/>
      <c r="G282" s="27"/>
      <c r="H282" s="27"/>
      <c r="I282" s="27"/>
      <c r="J282" s="27"/>
      <c r="K282" s="27"/>
      <c r="L282" s="27"/>
      <c r="M282" s="27"/>
      <c r="N282" s="27"/>
      <c r="O282" s="27"/>
      <c r="P282" s="27"/>
      <c r="Q282" s="27"/>
      <c r="R282" s="27"/>
      <c r="S282" s="27"/>
      <c r="T282" s="27"/>
      <c r="U282" s="27"/>
      <c r="V282" s="27"/>
      <c r="W282" s="27"/>
      <c r="X282" s="27"/>
      <c r="Y282" s="27"/>
      <c r="Z282" s="27"/>
      <c r="AA282" s="27"/>
      <c r="AB282" s="27"/>
      <c r="AC282" s="93"/>
    </row>
    <row r="283" ht="13.5" customHeight="1">
      <c r="A283" s="175"/>
      <c r="B283" s="27"/>
      <c r="C283" s="27"/>
      <c r="D283" s="27"/>
      <c r="E283" s="27"/>
      <c r="F283" s="27"/>
      <c r="G283" s="27"/>
      <c r="H283" s="27"/>
      <c r="I283" s="27"/>
      <c r="J283" s="27"/>
      <c r="K283" s="27"/>
      <c r="L283" s="27"/>
      <c r="M283" s="27"/>
      <c r="N283" s="27"/>
      <c r="O283" s="27"/>
      <c r="P283" s="27"/>
      <c r="Q283" s="27"/>
      <c r="R283" s="27"/>
      <c r="S283" s="27"/>
      <c r="T283" s="27"/>
      <c r="U283" s="27"/>
      <c r="V283" s="27"/>
      <c r="W283" s="27"/>
      <c r="X283" s="27"/>
      <c r="Y283" s="27"/>
      <c r="Z283" s="27"/>
      <c r="AA283" s="27"/>
      <c r="AB283" s="27"/>
      <c r="AC283" s="93"/>
    </row>
    <row r="284" ht="13.5" customHeight="1">
      <c r="A284" s="175"/>
      <c r="B284" s="27"/>
      <c r="C284" s="27"/>
      <c r="D284" s="27"/>
      <c r="E284" s="27"/>
      <c r="F284" s="27"/>
      <c r="G284" s="27"/>
      <c r="H284" s="27"/>
      <c r="I284" s="27"/>
      <c r="J284" s="27"/>
      <c r="K284" s="27"/>
      <c r="L284" s="27"/>
      <c r="M284" s="27"/>
      <c r="N284" s="27"/>
      <c r="O284" s="27"/>
      <c r="P284" s="27"/>
      <c r="Q284" s="27"/>
      <c r="R284" s="27"/>
      <c r="S284" s="27"/>
      <c r="T284" s="27"/>
      <c r="U284" s="27"/>
      <c r="V284" s="27"/>
      <c r="W284" s="27"/>
      <c r="X284" s="27"/>
      <c r="Y284" s="27"/>
      <c r="Z284" s="27"/>
      <c r="AA284" s="27"/>
      <c r="AB284" s="27"/>
      <c r="AC284" s="93"/>
    </row>
    <row r="285" ht="13.5" customHeight="1">
      <c r="A285" s="175"/>
      <c r="B285" s="27"/>
      <c r="C285" s="27"/>
      <c r="D285" s="27"/>
      <c r="E285" s="27"/>
      <c r="F285" s="27"/>
      <c r="G285" s="27"/>
      <c r="H285" s="27"/>
      <c r="I285" s="27"/>
      <c r="J285" s="27"/>
      <c r="K285" s="27"/>
      <c r="L285" s="27"/>
      <c r="M285" s="27"/>
      <c r="N285" s="27"/>
      <c r="O285" s="27"/>
      <c r="P285" s="27"/>
      <c r="Q285" s="27"/>
      <c r="R285" s="27"/>
      <c r="S285" s="27"/>
      <c r="T285" s="27"/>
      <c r="U285" s="27"/>
      <c r="V285" s="27"/>
      <c r="W285" s="27"/>
      <c r="X285" s="27"/>
      <c r="Y285" s="27"/>
      <c r="Z285" s="27"/>
      <c r="AA285" s="27"/>
      <c r="AB285" s="27"/>
      <c r="AC285" s="93"/>
    </row>
    <row r="286" ht="13.5" customHeight="1">
      <c r="A286" s="175"/>
      <c r="B286" s="27"/>
      <c r="C286" s="27"/>
      <c r="D286" s="27"/>
      <c r="E286" s="27"/>
      <c r="F286" s="27"/>
      <c r="G286" s="27"/>
      <c r="H286" s="27"/>
      <c r="I286" s="27"/>
      <c r="J286" s="27"/>
      <c r="K286" s="27"/>
      <c r="L286" s="27"/>
      <c r="M286" s="27"/>
      <c r="N286" s="27"/>
      <c r="O286" s="27"/>
      <c r="P286" s="27"/>
      <c r="Q286" s="27"/>
      <c r="R286" s="27"/>
      <c r="S286" s="27"/>
      <c r="T286" s="27"/>
      <c r="U286" s="27"/>
      <c r="V286" s="27"/>
      <c r="W286" s="27"/>
      <c r="X286" s="27"/>
      <c r="Y286" s="27"/>
      <c r="Z286" s="27"/>
      <c r="AA286" s="27"/>
      <c r="AB286" s="27"/>
      <c r="AC286" s="93"/>
    </row>
    <row r="287" ht="13.5" customHeight="1">
      <c r="A287" s="175"/>
      <c r="B287" s="27"/>
      <c r="C287" s="27"/>
      <c r="D287" s="27"/>
      <c r="E287" s="27"/>
      <c r="F287" s="27"/>
      <c r="G287" s="27"/>
      <c r="H287" s="27"/>
      <c r="I287" s="27"/>
      <c r="J287" s="27"/>
      <c r="K287" s="27"/>
      <c r="L287" s="27"/>
      <c r="M287" s="27"/>
      <c r="N287" s="27"/>
      <c r="O287" s="27"/>
      <c r="P287" s="27"/>
      <c r="Q287" s="27"/>
      <c r="R287" s="27"/>
      <c r="S287" s="27"/>
      <c r="T287" s="27"/>
      <c r="U287" s="27"/>
      <c r="V287" s="27"/>
      <c r="W287" s="27"/>
      <c r="X287" s="27"/>
      <c r="Y287" s="27"/>
      <c r="Z287" s="27"/>
      <c r="AA287" s="27"/>
      <c r="AB287" s="27"/>
      <c r="AC287" s="93"/>
    </row>
    <row r="288" ht="13.5" customHeight="1">
      <c r="A288" s="175"/>
      <c r="B288" s="27"/>
      <c r="C288" s="27"/>
      <c r="D288" s="27"/>
      <c r="E288" s="27"/>
      <c r="F288" s="27"/>
      <c r="G288" s="27"/>
      <c r="H288" s="27"/>
      <c r="I288" s="27"/>
      <c r="J288" s="27"/>
      <c r="K288" s="27"/>
      <c r="L288" s="27"/>
      <c r="M288" s="27"/>
      <c r="N288" s="27"/>
      <c r="O288" s="27"/>
      <c r="P288" s="27"/>
      <c r="Q288" s="27"/>
      <c r="R288" s="27"/>
      <c r="S288" s="27"/>
      <c r="T288" s="27"/>
      <c r="U288" s="27"/>
      <c r="V288" s="27"/>
      <c r="W288" s="27"/>
      <c r="X288" s="27"/>
      <c r="Y288" s="27"/>
      <c r="Z288" s="27"/>
      <c r="AA288" s="27"/>
      <c r="AB288" s="27"/>
      <c r="AC288" s="93"/>
    </row>
    <row r="289" ht="13.5" customHeight="1">
      <c r="A289" s="175"/>
      <c r="B289" s="27"/>
      <c r="C289" s="27"/>
      <c r="D289" s="27"/>
      <c r="E289" s="27"/>
      <c r="F289" s="27"/>
      <c r="G289" s="27"/>
      <c r="H289" s="27"/>
      <c r="I289" s="27"/>
      <c r="J289" s="27"/>
      <c r="K289" s="27"/>
      <c r="L289" s="27"/>
      <c r="M289" s="27"/>
      <c r="N289" s="27"/>
      <c r="O289" s="27"/>
      <c r="P289" s="27"/>
      <c r="Q289" s="27"/>
      <c r="R289" s="27"/>
      <c r="S289" s="27"/>
      <c r="T289" s="27"/>
      <c r="U289" s="27"/>
      <c r="V289" s="27"/>
      <c r="W289" s="27"/>
      <c r="X289" s="27"/>
      <c r="Y289" s="27"/>
      <c r="Z289" s="27"/>
      <c r="AA289" s="27"/>
      <c r="AB289" s="27"/>
      <c r="AC289" s="93"/>
    </row>
    <row r="290" ht="13.5" customHeight="1">
      <c r="A290" s="175"/>
      <c r="B290" s="27"/>
      <c r="C290" s="27"/>
      <c r="D290" s="27"/>
      <c r="E290" s="27"/>
      <c r="F290" s="27"/>
      <c r="G290" s="27"/>
      <c r="H290" s="27"/>
      <c r="I290" s="27"/>
      <c r="J290" s="27"/>
      <c r="K290" s="27"/>
      <c r="L290" s="27"/>
      <c r="M290" s="27"/>
      <c r="N290" s="27"/>
      <c r="O290" s="27"/>
      <c r="P290" s="27"/>
      <c r="Q290" s="27"/>
      <c r="R290" s="27"/>
      <c r="S290" s="27"/>
      <c r="T290" s="27"/>
      <c r="U290" s="27"/>
      <c r="V290" s="27"/>
      <c r="W290" s="27"/>
      <c r="X290" s="27"/>
      <c r="Y290" s="27"/>
      <c r="Z290" s="27"/>
      <c r="AA290" s="27"/>
      <c r="AB290" s="27"/>
      <c r="AC290" s="93"/>
    </row>
    <row r="291" ht="13.5" customHeight="1">
      <c r="A291" s="175"/>
      <c r="B291" s="27"/>
      <c r="C291" s="27"/>
      <c r="D291" s="27"/>
      <c r="E291" s="27"/>
      <c r="F291" s="27"/>
      <c r="G291" s="27"/>
      <c r="H291" s="27"/>
      <c r="I291" s="27"/>
      <c r="J291" s="27"/>
      <c r="K291" s="27"/>
      <c r="L291" s="27"/>
      <c r="M291" s="27"/>
      <c r="N291" s="27"/>
      <c r="O291" s="27"/>
      <c r="P291" s="27"/>
      <c r="Q291" s="27"/>
      <c r="R291" s="27"/>
      <c r="S291" s="27"/>
      <c r="T291" s="27"/>
      <c r="U291" s="27"/>
      <c r="V291" s="27"/>
      <c r="W291" s="27"/>
      <c r="X291" s="27"/>
      <c r="Y291" s="27"/>
      <c r="Z291" s="27"/>
      <c r="AA291" s="27"/>
      <c r="AB291" s="27"/>
      <c r="AC291" s="93"/>
    </row>
    <row r="292" ht="13.5" customHeight="1">
      <c r="A292" s="175"/>
      <c r="B292" s="27"/>
      <c r="C292" s="27"/>
      <c r="D292" s="27"/>
      <c r="E292" s="27"/>
      <c r="F292" s="27"/>
      <c r="G292" s="27"/>
      <c r="H292" s="27"/>
      <c r="I292" s="27"/>
      <c r="J292" s="27"/>
      <c r="K292" s="27"/>
      <c r="L292" s="27"/>
      <c r="M292" s="27"/>
      <c r="N292" s="27"/>
      <c r="O292" s="27"/>
      <c r="P292" s="27"/>
      <c r="Q292" s="27"/>
      <c r="R292" s="27"/>
      <c r="S292" s="27"/>
      <c r="T292" s="27"/>
      <c r="U292" s="27"/>
      <c r="V292" s="27"/>
      <c r="W292" s="27"/>
      <c r="X292" s="27"/>
      <c r="Y292" s="27"/>
      <c r="Z292" s="27"/>
      <c r="AA292" s="27"/>
      <c r="AB292" s="27"/>
      <c r="AC292" s="93"/>
    </row>
    <row r="293" ht="13.5" customHeight="1">
      <c r="A293" s="175"/>
      <c r="B293" s="27"/>
      <c r="C293" s="27"/>
      <c r="D293" s="27"/>
      <c r="E293" s="27"/>
      <c r="F293" s="27"/>
      <c r="G293" s="27"/>
      <c r="H293" s="27"/>
      <c r="I293" s="27"/>
      <c r="J293" s="27"/>
      <c r="K293" s="27"/>
      <c r="L293" s="27"/>
      <c r="M293" s="27"/>
      <c r="N293" s="27"/>
      <c r="O293" s="27"/>
      <c r="P293" s="27"/>
      <c r="Q293" s="27"/>
      <c r="R293" s="27"/>
      <c r="S293" s="27"/>
      <c r="T293" s="27"/>
      <c r="U293" s="27"/>
      <c r="V293" s="27"/>
      <c r="W293" s="27"/>
      <c r="X293" s="27"/>
      <c r="Y293" s="27"/>
      <c r="Z293" s="27"/>
      <c r="AA293" s="27"/>
      <c r="AB293" s="27"/>
      <c r="AC293" s="93"/>
    </row>
    <row r="294" ht="13.5" customHeight="1">
      <c r="A294" s="175"/>
      <c r="B294" s="27"/>
      <c r="C294" s="27"/>
      <c r="D294" s="27"/>
      <c r="E294" s="27"/>
      <c r="F294" s="27"/>
      <c r="G294" s="27"/>
      <c r="H294" s="27"/>
      <c r="I294" s="27"/>
      <c r="J294" s="27"/>
      <c r="K294" s="27"/>
      <c r="L294" s="27"/>
      <c r="M294" s="27"/>
      <c r="N294" s="27"/>
      <c r="O294" s="27"/>
      <c r="P294" s="27"/>
      <c r="Q294" s="27"/>
      <c r="R294" s="27"/>
      <c r="S294" s="27"/>
      <c r="T294" s="27"/>
      <c r="U294" s="27"/>
      <c r="V294" s="27"/>
      <c r="W294" s="27"/>
      <c r="X294" s="27"/>
      <c r="Y294" s="27"/>
      <c r="Z294" s="27"/>
      <c r="AA294" s="27"/>
      <c r="AB294" s="27"/>
      <c r="AC294" s="93"/>
    </row>
    <row r="295" ht="13.5" customHeight="1">
      <c r="A295" s="175"/>
      <c r="B295" s="27"/>
      <c r="C295" s="27"/>
      <c r="D295" s="27"/>
      <c r="E295" s="27"/>
      <c r="F295" s="27"/>
      <c r="G295" s="27"/>
      <c r="H295" s="27"/>
      <c r="I295" s="27"/>
      <c r="J295" s="27"/>
      <c r="K295" s="27"/>
      <c r="L295" s="27"/>
      <c r="M295" s="27"/>
      <c r="N295" s="27"/>
      <c r="O295" s="27"/>
      <c r="P295" s="27"/>
      <c r="Q295" s="27"/>
      <c r="R295" s="27"/>
      <c r="S295" s="27"/>
      <c r="T295" s="27"/>
      <c r="U295" s="27"/>
      <c r="V295" s="27"/>
      <c r="W295" s="27"/>
      <c r="X295" s="27"/>
      <c r="Y295" s="27"/>
      <c r="Z295" s="27"/>
      <c r="AA295" s="27"/>
      <c r="AB295" s="27"/>
      <c r="AC295" s="93"/>
    </row>
    <row r="296" ht="13.5" customHeight="1">
      <c r="A296" s="175"/>
      <c r="B296" s="27"/>
      <c r="C296" s="27"/>
      <c r="D296" s="27"/>
      <c r="E296" s="27"/>
      <c r="F296" s="27"/>
      <c r="G296" s="27"/>
      <c r="H296" s="27"/>
      <c r="I296" s="27"/>
      <c r="J296" s="27"/>
      <c r="K296" s="27"/>
      <c r="L296" s="27"/>
      <c r="M296" s="27"/>
      <c r="N296" s="27"/>
      <c r="O296" s="27"/>
      <c r="P296" s="27"/>
      <c r="Q296" s="27"/>
      <c r="R296" s="27"/>
      <c r="S296" s="27"/>
      <c r="T296" s="27"/>
      <c r="U296" s="27"/>
      <c r="V296" s="27"/>
      <c r="W296" s="27"/>
      <c r="X296" s="27"/>
      <c r="Y296" s="27"/>
      <c r="Z296" s="27"/>
      <c r="AA296" s="27"/>
      <c r="AB296" s="27"/>
      <c r="AC296" s="93"/>
    </row>
    <row r="297" ht="13.5" customHeight="1">
      <c r="A297" s="175"/>
      <c r="B297" s="27"/>
      <c r="C297" s="27"/>
      <c r="D297" s="27"/>
      <c r="E297" s="27"/>
      <c r="F297" s="27"/>
      <c r="G297" s="27"/>
      <c r="H297" s="27"/>
      <c r="I297" s="27"/>
      <c r="J297" s="27"/>
      <c r="K297" s="27"/>
      <c r="L297" s="27"/>
      <c r="M297" s="27"/>
      <c r="N297" s="27"/>
      <c r="O297" s="27"/>
      <c r="P297" s="27"/>
      <c r="Q297" s="27"/>
      <c r="R297" s="27"/>
      <c r="S297" s="27"/>
      <c r="T297" s="27"/>
      <c r="U297" s="27"/>
      <c r="V297" s="27"/>
      <c r="W297" s="27"/>
      <c r="X297" s="27"/>
      <c r="Y297" s="27"/>
      <c r="Z297" s="27"/>
      <c r="AA297" s="27"/>
      <c r="AB297" s="27"/>
      <c r="AC297" s="93"/>
    </row>
    <row r="298" ht="13.5" customHeight="1">
      <c r="A298" s="175"/>
      <c r="B298" s="27"/>
      <c r="C298" s="27"/>
      <c r="D298" s="27"/>
      <c r="E298" s="27"/>
      <c r="F298" s="27"/>
      <c r="G298" s="27"/>
      <c r="H298" s="27"/>
      <c r="I298" s="27"/>
      <c r="J298" s="27"/>
      <c r="K298" s="27"/>
      <c r="L298" s="27"/>
      <c r="M298" s="27"/>
      <c r="N298" s="27"/>
      <c r="O298" s="27"/>
      <c r="P298" s="27"/>
      <c r="Q298" s="27"/>
      <c r="R298" s="27"/>
      <c r="S298" s="27"/>
      <c r="T298" s="27"/>
      <c r="U298" s="27"/>
      <c r="V298" s="27"/>
      <c r="W298" s="27"/>
      <c r="X298" s="27"/>
      <c r="Y298" s="27"/>
      <c r="Z298" s="27"/>
      <c r="AA298" s="27"/>
      <c r="AB298" s="27"/>
      <c r="AC298" s="93"/>
    </row>
    <row r="299" ht="13.5" customHeight="1">
      <c r="A299" s="175"/>
      <c r="B299" s="27"/>
      <c r="C299" s="27"/>
      <c r="D299" s="27"/>
      <c r="E299" s="27"/>
      <c r="F299" s="27"/>
      <c r="G299" s="27"/>
      <c r="H299" s="27"/>
      <c r="I299" s="27"/>
      <c r="J299" s="27"/>
      <c r="K299" s="27"/>
      <c r="L299" s="27"/>
      <c r="M299" s="27"/>
      <c r="N299" s="27"/>
      <c r="O299" s="27"/>
      <c r="P299" s="27"/>
      <c r="Q299" s="27"/>
      <c r="R299" s="27"/>
      <c r="S299" s="27"/>
      <c r="T299" s="27"/>
      <c r="U299" s="27"/>
      <c r="V299" s="27"/>
      <c r="W299" s="27"/>
      <c r="X299" s="27"/>
      <c r="Y299" s="27"/>
      <c r="Z299" s="27"/>
      <c r="AA299" s="27"/>
      <c r="AB299" s="27"/>
      <c r="AC299" s="93"/>
    </row>
    <row r="300" ht="13.5" customHeight="1">
      <c r="A300" s="175"/>
      <c r="B300" s="27"/>
      <c r="C300" s="27"/>
      <c r="D300" s="27"/>
      <c r="E300" s="27"/>
      <c r="F300" s="27"/>
      <c r="G300" s="27"/>
      <c r="H300" s="27"/>
      <c r="I300" s="27"/>
      <c r="J300" s="27"/>
      <c r="K300" s="27"/>
      <c r="L300" s="27"/>
      <c r="M300" s="27"/>
      <c r="N300" s="27"/>
      <c r="O300" s="27"/>
      <c r="P300" s="27"/>
      <c r="Q300" s="27"/>
      <c r="R300" s="27"/>
      <c r="S300" s="27"/>
      <c r="T300" s="27"/>
      <c r="U300" s="27"/>
      <c r="V300" s="27"/>
      <c r="W300" s="27"/>
      <c r="X300" s="27"/>
      <c r="Y300" s="27"/>
      <c r="Z300" s="27"/>
      <c r="AA300" s="27"/>
      <c r="AB300" s="27"/>
      <c r="AC300" s="93"/>
    </row>
    <row r="301" ht="13.5" customHeight="1">
      <c r="A301" s="175"/>
      <c r="B301" s="27"/>
      <c r="C301" s="27"/>
      <c r="D301" s="27"/>
      <c r="E301" s="27"/>
      <c r="F301" s="27"/>
      <c r="G301" s="27"/>
      <c r="H301" s="27"/>
      <c r="I301" s="27"/>
      <c r="J301" s="27"/>
      <c r="K301" s="27"/>
      <c r="L301" s="27"/>
      <c r="M301" s="27"/>
      <c r="N301" s="27"/>
      <c r="O301" s="27"/>
      <c r="P301" s="27"/>
      <c r="Q301" s="27"/>
      <c r="R301" s="27"/>
      <c r="S301" s="27"/>
      <c r="T301" s="27"/>
      <c r="U301" s="27"/>
      <c r="V301" s="27"/>
      <c r="W301" s="27"/>
      <c r="X301" s="27"/>
      <c r="Y301" s="27"/>
      <c r="Z301" s="27"/>
      <c r="AA301" s="27"/>
      <c r="AB301" s="27"/>
      <c r="AC301" s="93"/>
    </row>
    <row r="302" ht="13.5" customHeight="1">
      <c r="A302" s="175"/>
      <c r="B302" s="27"/>
      <c r="C302" s="27"/>
      <c r="D302" s="27"/>
      <c r="E302" s="27"/>
      <c r="F302" s="27"/>
      <c r="G302" s="27"/>
      <c r="H302" s="27"/>
      <c r="I302" s="27"/>
      <c r="J302" s="27"/>
      <c r="K302" s="27"/>
      <c r="L302" s="27"/>
      <c r="M302" s="27"/>
      <c r="N302" s="27"/>
      <c r="O302" s="27"/>
      <c r="P302" s="27"/>
      <c r="Q302" s="27"/>
      <c r="R302" s="27"/>
      <c r="S302" s="27"/>
      <c r="T302" s="27"/>
      <c r="U302" s="27"/>
      <c r="V302" s="27"/>
      <c r="W302" s="27"/>
      <c r="X302" s="27"/>
      <c r="Y302" s="27"/>
      <c r="Z302" s="27"/>
      <c r="AA302" s="27"/>
      <c r="AB302" s="27"/>
      <c r="AC302" s="93"/>
    </row>
    <row r="303" ht="13.5" customHeight="1">
      <c r="A303" s="175"/>
      <c r="B303" s="27"/>
      <c r="C303" s="27"/>
      <c r="D303" s="27"/>
      <c r="E303" s="27"/>
      <c r="F303" s="27"/>
      <c r="G303" s="27"/>
      <c r="H303" s="27"/>
      <c r="I303" s="27"/>
      <c r="J303" s="27"/>
      <c r="K303" s="27"/>
      <c r="L303" s="27"/>
      <c r="M303" s="27"/>
      <c r="N303" s="27"/>
      <c r="O303" s="27"/>
      <c r="P303" s="27"/>
      <c r="Q303" s="27"/>
      <c r="R303" s="27"/>
      <c r="S303" s="27"/>
      <c r="T303" s="27"/>
      <c r="U303" s="27"/>
      <c r="V303" s="27"/>
      <c r="W303" s="27"/>
      <c r="X303" s="27"/>
      <c r="Y303" s="27"/>
      <c r="Z303" s="27"/>
      <c r="AA303" s="27"/>
      <c r="AB303" s="27"/>
      <c r="AC303" s="93"/>
    </row>
    <row r="304" ht="13.5" customHeight="1">
      <c r="A304" s="175"/>
      <c r="B304" s="27"/>
      <c r="C304" s="27"/>
      <c r="D304" s="27"/>
      <c r="E304" s="27"/>
      <c r="F304" s="27"/>
      <c r="G304" s="27"/>
      <c r="H304" s="27"/>
      <c r="I304" s="27"/>
      <c r="J304" s="27"/>
      <c r="K304" s="27"/>
      <c r="L304" s="27"/>
      <c r="M304" s="27"/>
      <c r="N304" s="27"/>
      <c r="O304" s="27"/>
      <c r="P304" s="27"/>
      <c r="Q304" s="27"/>
      <c r="R304" s="27"/>
      <c r="S304" s="27"/>
      <c r="T304" s="27"/>
      <c r="U304" s="27"/>
      <c r="V304" s="27"/>
      <c r="W304" s="27"/>
      <c r="X304" s="27"/>
      <c r="Y304" s="27"/>
      <c r="Z304" s="27"/>
      <c r="AA304" s="27"/>
      <c r="AB304" s="27"/>
      <c r="AC304" s="93"/>
    </row>
    <row r="305" ht="13.5" customHeight="1">
      <c r="A305" s="175"/>
      <c r="B305" s="27"/>
      <c r="C305" s="27"/>
      <c r="D305" s="27"/>
      <c r="E305" s="27"/>
      <c r="F305" s="27"/>
      <c r="G305" s="27"/>
      <c r="H305" s="27"/>
      <c r="I305" s="27"/>
      <c r="J305" s="27"/>
      <c r="K305" s="27"/>
      <c r="L305" s="27"/>
      <c r="M305" s="27"/>
      <c r="N305" s="27"/>
      <c r="O305" s="27"/>
      <c r="P305" s="27"/>
      <c r="Q305" s="27"/>
      <c r="R305" s="27"/>
      <c r="S305" s="27"/>
      <c r="T305" s="27"/>
      <c r="U305" s="27"/>
      <c r="V305" s="27"/>
      <c r="W305" s="27"/>
      <c r="X305" s="27"/>
      <c r="Y305" s="27"/>
      <c r="Z305" s="27"/>
      <c r="AA305" s="27"/>
      <c r="AB305" s="27"/>
      <c r="AC305" s="93"/>
    </row>
    <row r="306" ht="13.5" customHeight="1">
      <c r="A306" s="175"/>
      <c r="B306" s="27"/>
      <c r="C306" s="27"/>
      <c r="D306" s="27"/>
      <c r="E306" s="27"/>
      <c r="F306" s="27"/>
      <c r="G306" s="27"/>
      <c r="H306" s="27"/>
      <c r="I306" s="27"/>
      <c r="J306" s="27"/>
      <c r="K306" s="27"/>
      <c r="L306" s="27"/>
      <c r="M306" s="27"/>
      <c r="N306" s="27"/>
      <c r="O306" s="27"/>
      <c r="P306" s="27"/>
      <c r="Q306" s="27"/>
      <c r="R306" s="27"/>
      <c r="S306" s="27"/>
      <c r="T306" s="27"/>
      <c r="U306" s="27"/>
      <c r="V306" s="27"/>
      <c r="W306" s="27"/>
      <c r="X306" s="27"/>
      <c r="Y306" s="27"/>
      <c r="Z306" s="27"/>
      <c r="AA306" s="27"/>
      <c r="AB306" s="27"/>
      <c r="AC306" s="93"/>
    </row>
    <row r="307" ht="13.5" customHeight="1">
      <c r="A307" s="175"/>
      <c r="B307" s="27"/>
      <c r="C307" s="27"/>
      <c r="D307" s="27"/>
      <c r="E307" s="27"/>
      <c r="F307" s="27"/>
      <c r="G307" s="27"/>
      <c r="H307" s="27"/>
      <c r="I307" s="27"/>
      <c r="J307" s="27"/>
      <c r="K307" s="27"/>
      <c r="L307" s="27"/>
      <c r="M307" s="27"/>
      <c r="N307" s="27"/>
      <c r="O307" s="27"/>
      <c r="P307" s="27"/>
      <c r="Q307" s="27"/>
      <c r="R307" s="27"/>
      <c r="S307" s="27"/>
      <c r="T307" s="27"/>
      <c r="U307" s="27"/>
      <c r="V307" s="27"/>
      <c r="W307" s="27"/>
      <c r="X307" s="27"/>
      <c r="Y307" s="27"/>
      <c r="Z307" s="27"/>
      <c r="AA307" s="27"/>
      <c r="AB307" s="27"/>
      <c r="AC307" s="93"/>
    </row>
    <row r="308" ht="13.5" customHeight="1">
      <c r="A308" s="175"/>
      <c r="B308" s="27"/>
      <c r="C308" s="27"/>
      <c r="D308" s="27"/>
      <c r="E308" s="27"/>
      <c r="F308" s="27"/>
      <c r="G308" s="27"/>
      <c r="H308" s="27"/>
      <c r="I308" s="27"/>
      <c r="J308" s="27"/>
      <c r="K308" s="27"/>
      <c r="L308" s="27"/>
      <c r="M308" s="27"/>
      <c r="N308" s="27"/>
      <c r="O308" s="27"/>
      <c r="P308" s="27"/>
      <c r="Q308" s="27"/>
      <c r="R308" s="27"/>
      <c r="S308" s="27"/>
      <c r="T308" s="27"/>
      <c r="U308" s="27"/>
      <c r="V308" s="27"/>
      <c r="W308" s="27"/>
      <c r="X308" s="27"/>
      <c r="Y308" s="27"/>
      <c r="Z308" s="27"/>
      <c r="AA308" s="27"/>
      <c r="AB308" s="27"/>
      <c r="AC308" s="93"/>
    </row>
    <row r="309" ht="13.5" customHeight="1">
      <c r="A309" s="175"/>
      <c r="B309" s="27"/>
      <c r="C309" s="27"/>
      <c r="D309" s="27"/>
      <c r="E309" s="27"/>
      <c r="F309" s="27"/>
      <c r="G309" s="27"/>
      <c r="H309" s="27"/>
      <c r="I309" s="27"/>
      <c r="J309" s="27"/>
      <c r="K309" s="27"/>
      <c r="L309" s="27"/>
      <c r="M309" s="27"/>
      <c r="N309" s="27"/>
      <c r="O309" s="27"/>
      <c r="P309" s="27"/>
      <c r="Q309" s="27"/>
      <c r="R309" s="27"/>
      <c r="S309" s="27"/>
      <c r="T309" s="27"/>
      <c r="U309" s="27"/>
      <c r="V309" s="27"/>
      <c r="W309" s="27"/>
      <c r="X309" s="27"/>
      <c r="Y309" s="27"/>
      <c r="Z309" s="27"/>
      <c r="AA309" s="27"/>
      <c r="AB309" s="27"/>
      <c r="AC309" s="93"/>
    </row>
    <row r="310" ht="13.5" customHeight="1">
      <c r="A310" s="175"/>
      <c r="B310" s="27"/>
      <c r="C310" s="27"/>
      <c r="D310" s="27"/>
      <c r="E310" s="27"/>
      <c r="F310" s="27"/>
      <c r="G310" s="27"/>
      <c r="H310" s="27"/>
      <c r="I310" s="27"/>
      <c r="J310" s="27"/>
      <c r="K310" s="27"/>
      <c r="L310" s="27"/>
      <c r="M310" s="27"/>
      <c r="N310" s="27"/>
      <c r="O310" s="27"/>
      <c r="P310" s="27"/>
      <c r="Q310" s="27"/>
      <c r="R310" s="27"/>
      <c r="S310" s="27"/>
      <c r="T310" s="27"/>
      <c r="U310" s="27"/>
      <c r="V310" s="27"/>
      <c r="W310" s="27"/>
      <c r="X310" s="27"/>
      <c r="Y310" s="27"/>
      <c r="Z310" s="27"/>
      <c r="AA310" s="27"/>
      <c r="AB310" s="27"/>
      <c r="AC310" s="93"/>
    </row>
    <row r="311" ht="13.5" customHeight="1">
      <c r="A311" s="175"/>
      <c r="B311" s="27"/>
      <c r="C311" s="27"/>
      <c r="D311" s="27"/>
      <c r="E311" s="27"/>
      <c r="F311" s="27"/>
      <c r="G311" s="27"/>
      <c r="H311" s="27"/>
      <c r="I311" s="27"/>
      <c r="J311" s="27"/>
      <c r="K311" s="27"/>
      <c r="L311" s="27"/>
      <c r="M311" s="27"/>
      <c r="N311" s="27"/>
      <c r="O311" s="27"/>
      <c r="P311" s="27"/>
      <c r="Q311" s="27"/>
      <c r="R311" s="27"/>
      <c r="S311" s="27"/>
      <c r="T311" s="27"/>
      <c r="U311" s="27"/>
      <c r="V311" s="27"/>
      <c r="W311" s="27"/>
      <c r="X311" s="27"/>
      <c r="Y311" s="27"/>
      <c r="Z311" s="27"/>
      <c r="AA311" s="27"/>
      <c r="AB311" s="27"/>
      <c r="AC311" s="93"/>
    </row>
    <row r="312" ht="13.5" customHeight="1">
      <c r="A312" s="175"/>
      <c r="B312" s="27"/>
      <c r="C312" s="27"/>
      <c r="D312" s="27"/>
      <c r="E312" s="27"/>
      <c r="F312" s="27"/>
      <c r="G312" s="27"/>
      <c r="H312" s="27"/>
      <c r="I312" s="27"/>
      <c r="J312" s="27"/>
      <c r="K312" s="27"/>
      <c r="L312" s="27"/>
      <c r="M312" s="27"/>
      <c r="N312" s="27"/>
      <c r="O312" s="27"/>
      <c r="P312" s="27"/>
      <c r="Q312" s="27"/>
      <c r="R312" s="27"/>
      <c r="S312" s="27"/>
      <c r="T312" s="27"/>
      <c r="U312" s="27"/>
      <c r="V312" s="27"/>
      <c r="W312" s="27"/>
      <c r="X312" s="27"/>
      <c r="Y312" s="27"/>
      <c r="Z312" s="27"/>
      <c r="AA312" s="27"/>
      <c r="AB312" s="27"/>
      <c r="AC312" s="93"/>
    </row>
    <row r="313" ht="13.5" customHeight="1">
      <c r="A313" s="175"/>
      <c r="B313" s="27"/>
      <c r="C313" s="27"/>
      <c r="D313" s="27"/>
      <c r="E313" s="27"/>
      <c r="F313" s="27"/>
      <c r="G313" s="27"/>
      <c r="H313" s="27"/>
      <c r="I313" s="27"/>
      <c r="J313" s="27"/>
      <c r="K313" s="27"/>
      <c r="L313" s="27"/>
      <c r="M313" s="27"/>
      <c r="N313" s="27"/>
      <c r="O313" s="27"/>
      <c r="P313" s="27"/>
      <c r="Q313" s="27"/>
      <c r="R313" s="27"/>
      <c r="S313" s="27"/>
      <c r="T313" s="27"/>
      <c r="U313" s="27"/>
      <c r="V313" s="27"/>
      <c r="W313" s="27"/>
      <c r="X313" s="27"/>
      <c r="Y313" s="27"/>
      <c r="Z313" s="27"/>
      <c r="AA313" s="27"/>
      <c r="AB313" s="27"/>
      <c r="AC313" s="93"/>
    </row>
    <row r="314" ht="13.5" customHeight="1">
      <c r="A314" s="175"/>
      <c r="B314" s="27"/>
      <c r="C314" s="27"/>
      <c r="D314" s="27"/>
      <c r="E314" s="27"/>
      <c r="F314" s="27"/>
      <c r="G314" s="27"/>
      <c r="H314" s="27"/>
      <c r="I314" s="27"/>
      <c r="J314" s="27"/>
      <c r="K314" s="27"/>
      <c r="L314" s="27"/>
      <c r="M314" s="27"/>
      <c r="N314" s="27"/>
      <c r="O314" s="27"/>
      <c r="P314" s="27"/>
      <c r="Q314" s="27"/>
      <c r="R314" s="27"/>
      <c r="S314" s="27"/>
      <c r="T314" s="27"/>
      <c r="U314" s="27"/>
      <c r="V314" s="27"/>
      <c r="W314" s="27"/>
      <c r="X314" s="27"/>
      <c r="Y314" s="27"/>
      <c r="Z314" s="27"/>
      <c r="AA314" s="27"/>
      <c r="AB314" s="27"/>
      <c r="AC314" s="93"/>
    </row>
    <row r="315" ht="13.5" customHeight="1">
      <c r="A315" s="175"/>
      <c r="B315" s="27"/>
      <c r="C315" s="27"/>
      <c r="D315" s="27"/>
      <c r="E315" s="27"/>
      <c r="F315" s="27"/>
      <c r="G315" s="27"/>
      <c r="H315" s="27"/>
      <c r="I315" s="27"/>
      <c r="J315" s="27"/>
      <c r="K315" s="27"/>
      <c r="L315" s="27"/>
      <c r="M315" s="27"/>
      <c r="N315" s="27"/>
      <c r="O315" s="27"/>
      <c r="P315" s="27"/>
      <c r="Q315" s="27"/>
      <c r="R315" s="27"/>
      <c r="S315" s="27"/>
      <c r="T315" s="27"/>
      <c r="U315" s="27"/>
      <c r="V315" s="27"/>
      <c r="W315" s="27"/>
      <c r="X315" s="27"/>
      <c r="Y315" s="27"/>
      <c r="Z315" s="27"/>
      <c r="AA315" s="27"/>
      <c r="AB315" s="27"/>
      <c r="AC315" s="93"/>
    </row>
    <row r="316" ht="13.5" customHeight="1">
      <c r="A316" s="175"/>
      <c r="B316" s="27"/>
      <c r="C316" s="27"/>
      <c r="D316" s="27"/>
      <c r="E316" s="27"/>
      <c r="F316" s="27"/>
      <c r="G316" s="27"/>
      <c r="H316" s="27"/>
      <c r="I316" s="27"/>
      <c r="J316" s="27"/>
      <c r="K316" s="27"/>
      <c r="L316" s="27"/>
      <c r="M316" s="27"/>
      <c r="N316" s="27"/>
      <c r="O316" s="27"/>
      <c r="P316" s="27"/>
      <c r="Q316" s="27"/>
      <c r="R316" s="27"/>
      <c r="S316" s="27"/>
      <c r="T316" s="27"/>
      <c r="U316" s="27"/>
      <c r="V316" s="27"/>
      <c r="W316" s="27"/>
      <c r="X316" s="27"/>
      <c r="Y316" s="27"/>
      <c r="Z316" s="27"/>
      <c r="AA316" s="27"/>
      <c r="AB316" s="27"/>
      <c r="AC316" s="93"/>
    </row>
    <row r="317" ht="13.5" customHeight="1">
      <c r="A317" s="175"/>
      <c r="B317" s="27"/>
      <c r="C317" s="27"/>
      <c r="D317" s="27"/>
      <c r="E317" s="27"/>
      <c r="F317" s="27"/>
      <c r="G317" s="27"/>
      <c r="H317" s="27"/>
      <c r="I317" s="27"/>
      <c r="J317" s="27"/>
      <c r="K317" s="27"/>
      <c r="L317" s="27"/>
      <c r="M317" s="27"/>
      <c r="N317" s="27"/>
      <c r="O317" s="27"/>
      <c r="P317" s="27"/>
      <c r="Q317" s="27"/>
      <c r="R317" s="27"/>
      <c r="S317" s="27"/>
      <c r="T317" s="27"/>
      <c r="U317" s="27"/>
      <c r="V317" s="27"/>
      <c r="W317" s="27"/>
      <c r="X317" s="27"/>
      <c r="Y317" s="27"/>
      <c r="Z317" s="27"/>
      <c r="AA317" s="27"/>
      <c r="AB317" s="27"/>
      <c r="AC317" s="93"/>
    </row>
    <row r="318" ht="13.5" customHeight="1">
      <c r="A318" s="175"/>
      <c r="B318" s="27"/>
      <c r="C318" s="27"/>
      <c r="D318" s="27"/>
      <c r="E318" s="27"/>
      <c r="F318" s="27"/>
      <c r="G318" s="27"/>
      <c r="H318" s="27"/>
      <c r="I318" s="27"/>
      <c r="J318" s="27"/>
      <c r="K318" s="27"/>
      <c r="L318" s="27"/>
      <c r="M318" s="27"/>
      <c r="N318" s="27"/>
      <c r="O318" s="27"/>
      <c r="P318" s="27"/>
      <c r="Q318" s="27"/>
      <c r="R318" s="27"/>
      <c r="S318" s="27"/>
      <c r="T318" s="27"/>
      <c r="U318" s="27"/>
      <c r="V318" s="27"/>
      <c r="W318" s="27"/>
      <c r="X318" s="27"/>
      <c r="Y318" s="27"/>
      <c r="Z318" s="27"/>
      <c r="AA318" s="27"/>
      <c r="AB318" s="27"/>
      <c r="AC318" s="93"/>
    </row>
    <row r="319" ht="13.5" customHeight="1">
      <c r="A319" s="175"/>
      <c r="B319" s="27"/>
      <c r="C319" s="27"/>
      <c r="D319" s="27"/>
      <c r="E319" s="27"/>
      <c r="F319" s="27"/>
      <c r="G319" s="27"/>
      <c r="H319" s="27"/>
      <c r="I319" s="27"/>
      <c r="J319" s="27"/>
      <c r="K319" s="27"/>
      <c r="L319" s="27"/>
      <c r="M319" s="27"/>
      <c r="N319" s="27"/>
      <c r="O319" s="27"/>
      <c r="P319" s="27"/>
      <c r="Q319" s="27"/>
      <c r="R319" s="27"/>
      <c r="S319" s="27"/>
      <c r="T319" s="27"/>
      <c r="U319" s="27"/>
      <c r="V319" s="27"/>
      <c r="W319" s="27"/>
      <c r="X319" s="27"/>
      <c r="Y319" s="27"/>
      <c r="Z319" s="27"/>
      <c r="AA319" s="27"/>
      <c r="AB319" s="27"/>
      <c r="AC319" s="93"/>
    </row>
    <row r="320" ht="13.5" customHeight="1">
      <c r="A320" s="175"/>
      <c r="B320" s="27"/>
      <c r="C320" s="27"/>
      <c r="D320" s="27"/>
      <c r="E320" s="27"/>
      <c r="F320" s="27"/>
      <c r="G320" s="27"/>
      <c r="H320" s="27"/>
      <c r="I320" s="27"/>
      <c r="J320" s="27"/>
      <c r="K320" s="27"/>
      <c r="L320" s="27"/>
      <c r="M320" s="27"/>
      <c r="N320" s="27"/>
      <c r="O320" s="27"/>
      <c r="P320" s="27"/>
      <c r="Q320" s="27"/>
      <c r="R320" s="27"/>
      <c r="S320" s="27"/>
      <c r="T320" s="27"/>
      <c r="U320" s="27"/>
      <c r="V320" s="27"/>
      <c r="W320" s="27"/>
      <c r="X320" s="27"/>
      <c r="Y320" s="27"/>
      <c r="Z320" s="27"/>
      <c r="AA320" s="27"/>
      <c r="AB320" s="27"/>
      <c r="AC320" s="93"/>
    </row>
    <row r="321" ht="13.5" customHeight="1">
      <c r="A321" s="175"/>
      <c r="B321" s="27"/>
      <c r="C321" s="27"/>
      <c r="D321" s="27"/>
      <c r="E321" s="27"/>
      <c r="F321" s="27"/>
      <c r="G321" s="27"/>
      <c r="H321" s="27"/>
      <c r="I321" s="27"/>
      <c r="J321" s="27"/>
      <c r="K321" s="27"/>
      <c r="L321" s="27"/>
      <c r="M321" s="27"/>
      <c r="N321" s="27"/>
      <c r="O321" s="27"/>
      <c r="P321" s="27"/>
      <c r="Q321" s="27"/>
      <c r="R321" s="27"/>
      <c r="S321" s="27"/>
      <c r="T321" s="27"/>
      <c r="U321" s="27"/>
      <c r="V321" s="27"/>
      <c r="W321" s="27"/>
      <c r="X321" s="27"/>
      <c r="Y321" s="27"/>
      <c r="Z321" s="27"/>
      <c r="AA321" s="27"/>
      <c r="AB321" s="27"/>
      <c r="AC321" s="93"/>
    </row>
    <row r="322" ht="13.5" customHeight="1">
      <c r="A322" s="175"/>
      <c r="B322" s="27"/>
      <c r="C322" s="27"/>
      <c r="D322" s="27"/>
      <c r="E322" s="27"/>
      <c r="F322" s="27"/>
      <c r="G322" s="27"/>
      <c r="H322" s="27"/>
      <c r="I322" s="27"/>
      <c r="J322" s="27"/>
      <c r="K322" s="27"/>
      <c r="L322" s="27"/>
      <c r="M322" s="27"/>
      <c r="N322" s="27"/>
      <c r="O322" s="27"/>
      <c r="P322" s="27"/>
      <c r="Q322" s="27"/>
      <c r="R322" s="27"/>
      <c r="S322" s="27"/>
      <c r="T322" s="27"/>
      <c r="U322" s="27"/>
      <c r="V322" s="27"/>
      <c r="W322" s="27"/>
      <c r="X322" s="27"/>
      <c r="Y322" s="27"/>
      <c r="Z322" s="27"/>
      <c r="AA322" s="27"/>
      <c r="AB322" s="27"/>
      <c r="AC322" s="93"/>
    </row>
    <row r="323" ht="13.5" customHeight="1">
      <c r="A323" s="175"/>
      <c r="B323" s="27"/>
      <c r="C323" s="27"/>
      <c r="D323" s="27"/>
      <c r="E323" s="27"/>
      <c r="F323" s="27"/>
      <c r="G323" s="27"/>
      <c r="H323" s="27"/>
      <c r="I323" s="27"/>
      <c r="J323" s="27"/>
      <c r="K323" s="27"/>
      <c r="L323" s="27"/>
      <c r="M323" s="27"/>
      <c r="N323" s="27"/>
      <c r="O323" s="27"/>
      <c r="P323" s="27"/>
      <c r="Q323" s="27"/>
      <c r="R323" s="27"/>
      <c r="S323" s="27"/>
      <c r="T323" s="27"/>
      <c r="U323" s="27"/>
      <c r="V323" s="27"/>
      <c r="W323" s="27"/>
      <c r="X323" s="27"/>
      <c r="Y323" s="27"/>
      <c r="Z323" s="27"/>
      <c r="AA323" s="27"/>
      <c r="AB323" s="27"/>
      <c r="AC323" s="93"/>
    </row>
    <row r="324" ht="13.5" customHeight="1">
      <c r="A324" s="175"/>
      <c r="B324" s="27"/>
      <c r="C324" s="27"/>
      <c r="D324" s="27"/>
      <c r="E324" s="27"/>
      <c r="F324" s="27"/>
      <c r="G324" s="27"/>
      <c r="H324" s="27"/>
      <c r="I324" s="27"/>
      <c r="J324" s="27"/>
      <c r="K324" s="27"/>
      <c r="L324" s="27"/>
      <c r="M324" s="27"/>
      <c r="N324" s="27"/>
      <c r="O324" s="27"/>
      <c r="P324" s="27"/>
      <c r="Q324" s="27"/>
      <c r="R324" s="27"/>
      <c r="S324" s="27"/>
      <c r="T324" s="27"/>
      <c r="U324" s="27"/>
      <c r="V324" s="27"/>
      <c r="W324" s="27"/>
      <c r="X324" s="27"/>
      <c r="Y324" s="27"/>
      <c r="Z324" s="27"/>
      <c r="AA324" s="27"/>
      <c r="AB324" s="27"/>
      <c r="AC324" s="93"/>
    </row>
    <row r="325" ht="13.5" customHeight="1">
      <c r="A325" s="175"/>
      <c r="B325" s="27"/>
      <c r="C325" s="27"/>
      <c r="D325" s="27"/>
      <c r="E325" s="27"/>
      <c r="F325" s="27"/>
      <c r="G325" s="27"/>
      <c r="H325" s="27"/>
      <c r="I325" s="27"/>
      <c r="J325" s="27"/>
      <c r="K325" s="27"/>
      <c r="L325" s="27"/>
      <c r="M325" s="27"/>
      <c r="N325" s="27"/>
      <c r="O325" s="27"/>
      <c r="P325" s="27"/>
      <c r="Q325" s="27"/>
      <c r="R325" s="27"/>
      <c r="S325" s="27"/>
      <c r="T325" s="27"/>
      <c r="U325" s="27"/>
      <c r="V325" s="27"/>
      <c r="W325" s="27"/>
      <c r="X325" s="27"/>
      <c r="Y325" s="27"/>
      <c r="Z325" s="27"/>
      <c r="AA325" s="27"/>
      <c r="AB325" s="27"/>
      <c r="AC325" s="93"/>
    </row>
    <row r="326" ht="13.5" customHeight="1">
      <c r="A326" s="175"/>
      <c r="B326" s="27"/>
      <c r="C326" s="27"/>
      <c r="D326" s="27"/>
      <c r="E326" s="27"/>
      <c r="F326" s="27"/>
      <c r="G326" s="27"/>
      <c r="H326" s="27"/>
      <c r="I326" s="27"/>
      <c r="J326" s="27"/>
      <c r="K326" s="27"/>
      <c r="L326" s="27"/>
      <c r="M326" s="27"/>
      <c r="N326" s="27"/>
      <c r="O326" s="27"/>
      <c r="P326" s="27"/>
      <c r="Q326" s="27"/>
      <c r="R326" s="27"/>
      <c r="S326" s="27"/>
      <c r="T326" s="27"/>
      <c r="U326" s="27"/>
      <c r="V326" s="27"/>
      <c r="W326" s="27"/>
      <c r="X326" s="27"/>
      <c r="Y326" s="27"/>
      <c r="Z326" s="27"/>
      <c r="AA326" s="27"/>
      <c r="AB326" s="27"/>
      <c r="AC326" s="93"/>
    </row>
    <row r="327" ht="13.5" customHeight="1">
      <c r="A327" s="175"/>
      <c r="B327" s="27"/>
      <c r="C327" s="27"/>
      <c r="D327" s="27"/>
      <c r="E327" s="27"/>
      <c r="F327" s="27"/>
      <c r="G327" s="27"/>
      <c r="H327" s="27"/>
      <c r="I327" s="27"/>
      <c r="J327" s="27"/>
      <c r="K327" s="27"/>
      <c r="L327" s="27"/>
      <c r="M327" s="27"/>
      <c r="N327" s="27"/>
      <c r="O327" s="27"/>
      <c r="P327" s="27"/>
      <c r="Q327" s="27"/>
      <c r="R327" s="27"/>
      <c r="S327" s="27"/>
      <c r="T327" s="27"/>
      <c r="U327" s="27"/>
      <c r="V327" s="27"/>
      <c r="W327" s="27"/>
      <c r="X327" s="27"/>
      <c r="Y327" s="27"/>
      <c r="Z327" s="27"/>
      <c r="AA327" s="27"/>
      <c r="AB327" s="27"/>
      <c r="AC327" s="93"/>
    </row>
    <row r="328" ht="13.5" customHeight="1">
      <c r="A328" s="175"/>
      <c r="B328" s="27"/>
      <c r="C328" s="27"/>
      <c r="D328" s="27"/>
      <c r="E328" s="27"/>
      <c r="F328" s="27"/>
      <c r="G328" s="27"/>
      <c r="H328" s="27"/>
      <c r="I328" s="27"/>
      <c r="J328" s="27"/>
      <c r="K328" s="27"/>
      <c r="L328" s="27"/>
      <c r="M328" s="27"/>
      <c r="N328" s="27"/>
      <c r="O328" s="27"/>
      <c r="P328" s="27"/>
      <c r="Q328" s="27"/>
      <c r="R328" s="27"/>
      <c r="S328" s="27"/>
      <c r="T328" s="27"/>
      <c r="U328" s="27"/>
      <c r="V328" s="27"/>
      <c r="W328" s="27"/>
      <c r="X328" s="27"/>
      <c r="Y328" s="27"/>
      <c r="Z328" s="27"/>
      <c r="AA328" s="27"/>
      <c r="AB328" s="27"/>
      <c r="AC328" s="93"/>
    </row>
    <row r="329" ht="13.5" customHeight="1">
      <c r="A329" s="175"/>
      <c r="B329" s="27"/>
      <c r="C329" s="27"/>
      <c r="D329" s="27"/>
      <c r="E329" s="27"/>
      <c r="F329" s="27"/>
      <c r="G329" s="27"/>
      <c r="H329" s="27"/>
      <c r="I329" s="27"/>
      <c r="J329" s="27"/>
      <c r="K329" s="27"/>
      <c r="L329" s="27"/>
      <c r="M329" s="27"/>
      <c r="N329" s="27"/>
      <c r="O329" s="27"/>
      <c r="P329" s="27"/>
      <c r="Q329" s="27"/>
      <c r="R329" s="27"/>
      <c r="S329" s="27"/>
      <c r="T329" s="27"/>
      <c r="U329" s="27"/>
      <c r="V329" s="27"/>
      <c r="W329" s="27"/>
      <c r="X329" s="27"/>
      <c r="Y329" s="27"/>
      <c r="Z329" s="27"/>
      <c r="AA329" s="27"/>
      <c r="AB329" s="27"/>
      <c r="AC329" s="93"/>
    </row>
    <row r="330" ht="13.5" customHeight="1">
      <c r="A330" s="175"/>
      <c r="B330" s="27"/>
      <c r="C330" s="27"/>
      <c r="D330" s="27"/>
      <c r="E330" s="27"/>
      <c r="F330" s="27"/>
      <c r="G330" s="27"/>
      <c r="H330" s="27"/>
      <c r="I330" s="27"/>
      <c r="J330" s="27"/>
      <c r="K330" s="27"/>
      <c r="L330" s="27"/>
      <c r="M330" s="27"/>
      <c r="N330" s="27"/>
      <c r="O330" s="27"/>
      <c r="P330" s="27"/>
      <c r="Q330" s="27"/>
      <c r="R330" s="27"/>
      <c r="S330" s="27"/>
      <c r="T330" s="27"/>
      <c r="U330" s="27"/>
      <c r="V330" s="27"/>
      <c r="W330" s="27"/>
      <c r="X330" s="27"/>
      <c r="Y330" s="27"/>
      <c r="Z330" s="27"/>
      <c r="AA330" s="27"/>
      <c r="AB330" s="27"/>
      <c r="AC330" s="93"/>
    </row>
    <row r="331" ht="13.5" customHeight="1">
      <c r="A331" s="175"/>
      <c r="B331" s="27"/>
      <c r="C331" s="27"/>
      <c r="D331" s="27"/>
      <c r="E331" s="27"/>
      <c r="F331" s="27"/>
      <c r="G331" s="27"/>
      <c r="H331" s="27"/>
      <c r="I331" s="27"/>
      <c r="J331" s="27"/>
      <c r="K331" s="27"/>
      <c r="L331" s="27"/>
      <c r="M331" s="27"/>
      <c r="N331" s="27"/>
      <c r="O331" s="27"/>
      <c r="P331" s="27"/>
      <c r="Q331" s="27"/>
      <c r="R331" s="27"/>
      <c r="S331" s="27"/>
      <c r="T331" s="27"/>
      <c r="U331" s="27"/>
      <c r="V331" s="27"/>
      <c r="W331" s="27"/>
      <c r="X331" s="27"/>
      <c r="Y331" s="27"/>
      <c r="Z331" s="27"/>
      <c r="AA331" s="27"/>
      <c r="AB331" s="27"/>
      <c r="AC331" s="93"/>
    </row>
    <row r="332" ht="13.5" customHeight="1">
      <c r="A332" s="175"/>
      <c r="B332" s="27"/>
      <c r="C332" s="27"/>
      <c r="D332" s="27"/>
      <c r="E332" s="27"/>
      <c r="F332" s="27"/>
      <c r="G332" s="27"/>
      <c r="H332" s="27"/>
      <c r="I332" s="27"/>
      <c r="J332" s="27"/>
      <c r="K332" s="27"/>
      <c r="L332" s="27"/>
      <c r="M332" s="27"/>
      <c r="N332" s="27"/>
      <c r="O332" s="27"/>
      <c r="P332" s="27"/>
      <c r="Q332" s="27"/>
      <c r="R332" s="27"/>
      <c r="S332" s="27"/>
      <c r="T332" s="27"/>
      <c r="U332" s="27"/>
      <c r="V332" s="27"/>
      <c r="W332" s="27"/>
      <c r="X332" s="27"/>
      <c r="Y332" s="27"/>
      <c r="Z332" s="27"/>
      <c r="AA332" s="27"/>
      <c r="AB332" s="27"/>
      <c r="AC332" s="93"/>
    </row>
    <row r="333" ht="13.5" customHeight="1">
      <c r="A333" s="175"/>
      <c r="B333" s="27"/>
      <c r="C333" s="27"/>
      <c r="D333" s="27"/>
      <c r="E333" s="27"/>
      <c r="F333" s="27"/>
      <c r="G333" s="27"/>
      <c r="H333" s="27"/>
      <c r="I333" s="27"/>
      <c r="J333" s="27"/>
      <c r="K333" s="27"/>
      <c r="L333" s="27"/>
      <c r="M333" s="27"/>
      <c r="N333" s="27"/>
      <c r="O333" s="27"/>
      <c r="P333" s="27"/>
      <c r="Q333" s="27"/>
      <c r="R333" s="27"/>
      <c r="S333" s="27"/>
      <c r="T333" s="27"/>
      <c r="U333" s="27"/>
      <c r="V333" s="27"/>
      <c r="W333" s="27"/>
      <c r="X333" s="27"/>
      <c r="Y333" s="27"/>
      <c r="Z333" s="27"/>
      <c r="AA333" s="27"/>
      <c r="AB333" s="27"/>
      <c r="AC333" s="93"/>
    </row>
    <row r="334" ht="13.5" customHeight="1">
      <c r="A334" s="175"/>
      <c r="B334" s="27"/>
      <c r="C334" s="27"/>
      <c r="D334" s="27"/>
      <c r="E334" s="27"/>
      <c r="F334" s="27"/>
      <c r="G334" s="27"/>
      <c r="H334" s="27"/>
      <c r="I334" s="27"/>
      <c r="J334" s="27"/>
      <c r="K334" s="27"/>
      <c r="L334" s="27"/>
      <c r="M334" s="27"/>
      <c r="N334" s="27"/>
      <c r="O334" s="27"/>
      <c r="P334" s="27"/>
      <c r="Q334" s="27"/>
      <c r="R334" s="27"/>
      <c r="S334" s="27"/>
      <c r="T334" s="27"/>
      <c r="U334" s="27"/>
      <c r="V334" s="27"/>
      <c r="W334" s="27"/>
      <c r="X334" s="27"/>
      <c r="Y334" s="27"/>
      <c r="Z334" s="27"/>
      <c r="AA334" s="27"/>
      <c r="AB334" s="27"/>
      <c r="AC334" s="93"/>
    </row>
    <row r="335" ht="13.5" customHeight="1">
      <c r="A335" s="175"/>
      <c r="B335" s="27"/>
      <c r="C335" s="27"/>
      <c r="D335" s="27"/>
      <c r="E335" s="27"/>
      <c r="F335" s="27"/>
      <c r="G335" s="27"/>
      <c r="H335" s="27"/>
      <c r="I335" s="27"/>
      <c r="J335" s="27"/>
      <c r="K335" s="27"/>
      <c r="L335" s="27"/>
      <c r="M335" s="27"/>
      <c r="N335" s="27"/>
      <c r="O335" s="27"/>
      <c r="P335" s="27"/>
      <c r="Q335" s="27"/>
      <c r="R335" s="27"/>
      <c r="S335" s="27"/>
      <c r="T335" s="27"/>
      <c r="U335" s="27"/>
      <c r="V335" s="27"/>
      <c r="W335" s="27"/>
      <c r="X335" s="27"/>
      <c r="Y335" s="27"/>
      <c r="Z335" s="27"/>
      <c r="AA335" s="27"/>
      <c r="AB335" s="27"/>
      <c r="AC335" s="93"/>
    </row>
    <row r="336" ht="13.5" customHeight="1">
      <c r="A336" s="175"/>
      <c r="B336" s="27"/>
      <c r="C336" s="27"/>
      <c r="D336" s="27"/>
      <c r="E336" s="27"/>
      <c r="F336" s="27"/>
      <c r="G336" s="27"/>
      <c r="H336" s="27"/>
      <c r="I336" s="27"/>
      <c r="J336" s="27"/>
      <c r="K336" s="27"/>
      <c r="L336" s="27"/>
      <c r="M336" s="27"/>
      <c r="N336" s="27"/>
      <c r="O336" s="27"/>
      <c r="P336" s="27"/>
      <c r="Q336" s="27"/>
      <c r="R336" s="27"/>
      <c r="S336" s="27"/>
      <c r="T336" s="27"/>
      <c r="U336" s="27"/>
      <c r="V336" s="27"/>
      <c r="W336" s="27"/>
      <c r="X336" s="27"/>
      <c r="Y336" s="27"/>
      <c r="Z336" s="27"/>
      <c r="AA336" s="27"/>
      <c r="AB336" s="27"/>
      <c r="AC336" s="93"/>
    </row>
    <row r="337" ht="13.5" customHeight="1">
      <c r="A337" s="175"/>
      <c r="B337" s="27"/>
      <c r="C337" s="27"/>
      <c r="D337" s="27"/>
      <c r="E337" s="27"/>
      <c r="F337" s="27"/>
      <c r="G337" s="27"/>
      <c r="H337" s="27"/>
      <c r="I337" s="27"/>
      <c r="J337" s="27"/>
      <c r="K337" s="27"/>
      <c r="L337" s="27"/>
      <c r="M337" s="27"/>
      <c r="N337" s="27"/>
      <c r="O337" s="27"/>
      <c r="P337" s="27"/>
      <c r="Q337" s="27"/>
      <c r="R337" s="27"/>
      <c r="S337" s="27"/>
      <c r="T337" s="27"/>
      <c r="U337" s="27"/>
      <c r="V337" s="27"/>
      <c r="W337" s="27"/>
      <c r="X337" s="27"/>
      <c r="Y337" s="27"/>
      <c r="Z337" s="27"/>
      <c r="AA337" s="27"/>
      <c r="AB337" s="27"/>
      <c r="AC337" s="93"/>
    </row>
    <row r="338" ht="13.5" customHeight="1">
      <c r="A338" s="175"/>
      <c r="B338" s="27"/>
      <c r="C338" s="27"/>
      <c r="D338" s="27"/>
      <c r="E338" s="27"/>
      <c r="F338" s="27"/>
      <c r="G338" s="27"/>
      <c r="H338" s="27"/>
      <c r="I338" s="27"/>
      <c r="J338" s="27"/>
      <c r="K338" s="27"/>
      <c r="L338" s="27"/>
      <c r="M338" s="27"/>
      <c r="N338" s="27"/>
      <c r="O338" s="27"/>
      <c r="P338" s="27"/>
      <c r="Q338" s="27"/>
      <c r="R338" s="27"/>
      <c r="S338" s="27"/>
      <c r="T338" s="27"/>
      <c r="U338" s="27"/>
      <c r="V338" s="27"/>
      <c r="W338" s="27"/>
      <c r="X338" s="27"/>
      <c r="Y338" s="27"/>
      <c r="Z338" s="27"/>
      <c r="AA338" s="27"/>
      <c r="AB338" s="27"/>
      <c r="AC338" s="93"/>
    </row>
    <row r="339" ht="13.5" customHeight="1">
      <c r="A339" s="175"/>
      <c r="B339" s="27"/>
      <c r="C339" s="27"/>
      <c r="D339" s="27"/>
      <c r="E339" s="27"/>
      <c r="F339" s="27"/>
      <c r="G339" s="27"/>
      <c r="H339" s="27"/>
      <c r="I339" s="27"/>
      <c r="J339" s="27"/>
      <c r="K339" s="27"/>
      <c r="L339" s="27"/>
      <c r="M339" s="27"/>
      <c r="N339" s="27"/>
      <c r="O339" s="27"/>
      <c r="P339" s="27"/>
      <c r="Q339" s="27"/>
      <c r="R339" s="27"/>
      <c r="S339" s="27"/>
      <c r="T339" s="27"/>
      <c r="U339" s="27"/>
      <c r="V339" s="27"/>
      <c r="W339" s="27"/>
      <c r="X339" s="27"/>
      <c r="Y339" s="27"/>
      <c r="Z339" s="27"/>
      <c r="AA339" s="27"/>
      <c r="AB339" s="27"/>
      <c r="AC339" s="93"/>
    </row>
    <row r="340" ht="13.5" customHeight="1">
      <c r="A340" s="175"/>
      <c r="B340" s="27"/>
      <c r="C340" s="27"/>
      <c r="D340" s="27"/>
      <c r="E340" s="27"/>
      <c r="F340" s="27"/>
      <c r="G340" s="27"/>
      <c r="H340" s="27"/>
      <c r="I340" s="27"/>
      <c r="J340" s="27"/>
      <c r="K340" s="27"/>
      <c r="L340" s="27"/>
      <c r="M340" s="27"/>
      <c r="N340" s="27"/>
      <c r="O340" s="27"/>
      <c r="P340" s="27"/>
      <c r="Q340" s="27"/>
      <c r="R340" s="27"/>
      <c r="S340" s="27"/>
      <c r="T340" s="27"/>
      <c r="U340" s="27"/>
      <c r="V340" s="27"/>
      <c r="W340" s="27"/>
      <c r="X340" s="27"/>
      <c r="Y340" s="27"/>
      <c r="Z340" s="27"/>
      <c r="AA340" s="27"/>
      <c r="AB340" s="27"/>
      <c r="AC340" s="93"/>
    </row>
    <row r="341" ht="13.5" customHeight="1">
      <c r="A341" s="175"/>
      <c r="B341" s="27"/>
      <c r="C341" s="27"/>
      <c r="D341" s="27"/>
      <c r="E341" s="27"/>
      <c r="F341" s="27"/>
      <c r="G341" s="27"/>
      <c r="H341" s="27"/>
      <c r="I341" s="27"/>
      <c r="J341" s="27"/>
      <c r="K341" s="27"/>
      <c r="L341" s="27"/>
      <c r="M341" s="27"/>
      <c r="N341" s="27"/>
      <c r="O341" s="27"/>
      <c r="P341" s="27"/>
      <c r="Q341" s="27"/>
      <c r="R341" s="27"/>
      <c r="S341" s="27"/>
      <c r="T341" s="27"/>
      <c r="U341" s="27"/>
      <c r="V341" s="27"/>
      <c r="W341" s="27"/>
      <c r="X341" s="27"/>
      <c r="Y341" s="27"/>
      <c r="Z341" s="27"/>
      <c r="AA341" s="27"/>
      <c r="AB341" s="27"/>
      <c r="AC341" s="93"/>
    </row>
    <row r="342" ht="13.5" customHeight="1">
      <c r="A342" s="175"/>
      <c r="B342" s="27"/>
      <c r="C342" s="27"/>
      <c r="D342" s="27"/>
      <c r="E342" s="27"/>
      <c r="F342" s="27"/>
      <c r="G342" s="27"/>
      <c r="H342" s="27"/>
      <c r="I342" s="27"/>
      <c r="J342" s="27"/>
      <c r="K342" s="27"/>
      <c r="L342" s="27"/>
      <c r="M342" s="27"/>
      <c r="N342" s="27"/>
      <c r="O342" s="27"/>
      <c r="P342" s="27"/>
      <c r="Q342" s="27"/>
      <c r="R342" s="27"/>
      <c r="S342" s="27"/>
      <c r="T342" s="27"/>
      <c r="U342" s="27"/>
      <c r="V342" s="27"/>
      <c r="W342" s="27"/>
      <c r="X342" s="27"/>
      <c r="Y342" s="27"/>
      <c r="Z342" s="27"/>
      <c r="AA342" s="27"/>
      <c r="AB342" s="27"/>
      <c r="AC342" s="93"/>
    </row>
    <row r="343" ht="13.5" customHeight="1">
      <c r="A343" s="175"/>
      <c r="B343" s="27"/>
      <c r="C343" s="27"/>
      <c r="D343" s="27"/>
      <c r="E343" s="27"/>
      <c r="F343" s="27"/>
      <c r="G343" s="27"/>
      <c r="H343" s="27"/>
      <c r="I343" s="27"/>
      <c r="J343" s="27"/>
      <c r="K343" s="27"/>
      <c r="L343" s="27"/>
      <c r="M343" s="27"/>
      <c r="N343" s="27"/>
      <c r="O343" s="27"/>
      <c r="P343" s="27"/>
      <c r="Q343" s="27"/>
      <c r="R343" s="27"/>
      <c r="S343" s="27"/>
      <c r="T343" s="27"/>
      <c r="U343" s="27"/>
      <c r="V343" s="27"/>
      <c r="W343" s="27"/>
      <c r="X343" s="27"/>
      <c r="Y343" s="27"/>
      <c r="Z343" s="27"/>
      <c r="AA343" s="27"/>
      <c r="AB343" s="27"/>
      <c r="AC343" s="93"/>
    </row>
    <row r="344" ht="13.5" customHeight="1">
      <c r="A344" s="175"/>
      <c r="B344" s="27"/>
      <c r="C344" s="27"/>
      <c r="D344" s="27"/>
      <c r="E344" s="27"/>
      <c r="F344" s="27"/>
      <c r="G344" s="27"/>
      <c r="H344" s="27"/>
      <c r="I344" s="27"/>
      <c r="J344" s="27"/>
      <c r="K344" s="27"/>
      <c r="L344" s="27"/>
      <c r="M344" s="27"/>
      <c r="N344" s="27"/>
      <c r="O344" s="27"/>
      <c r="P344" s="27"/>
      <c r="Q344" s="27"/>
      <c r="R344" s="27"/>
      <c r="S344" s="27"/>
      <c r="T344" s="27"/>
      <c r="U344" s="27"/>
      <c r="V344" s="27"/>
      <c r="W344" s="27"/>
      <c r="X344" s="27"/>
      <c r="Y344" s="27"/>
      <c r="Z344" s="27"/>
      <c r="AA344" s="27"/>
      <c r="AB344" s="27"/>
      <c r="AC344" s="93"/>
    </row>
    <row r="345" ht="13.5" customHeight="1">
      <c r="A345" s="175"/>
      <c r="B345" s="27"/>
      <c r="C345" s="27"/>
      <c r="D345" s="27"/>
      <c r="E345" s="27"/>
      <c r="F345" s="27"/>
      <c r="G345" s="27"/>
      <c r="H345" s="27"/>
      <c r="I345" s="27"/>
      <c r="J345" s="27"/>
      <c r="K345" s="27"/>
      <c r="L345" s="27"/>
      <c r="M345" s="27"/>
      <c r="N345" s="27"/>
      <c r="O345" s="27"/>
      <c r="P345" s="27"/>
      <c r="Q345" s="27"/>
      <c r="R345" s="27"/>
      <c r="S345" s="27"/>
      <c r="T345" s="27"/>
      <c r="U345" s="27"/>
      <c r="V345" s="27"/>
      <c r="W345" s="27"/>
      <c r="X345" s="27"/>
      <c r="Y345" s="27"/>
      <c r="Z345" s="27"/>
      <c r="AA345" s="27"/>
      <c r="AB345" s="27"/>
      <c r="AC345" s="93"/>
    </row>
    <row r="346" ht="13.5" customHeight="1">
      <c r="A346" s="175"/>
      <c r="B346" s="27"/>
      <c r="C346" s="27"/>
      <c r="D346" s="27"/>
      <c r="E346" s="27"/>
      <c r="F346" s="27"/>
      <c r="G346" s="27"/>
      <c r="H346" s="27"/>
      <c r="I346" s="27"/>
      <c r="J346" s="27"/>
      <c r="K346" s="27"/>
      <c r="L346" s="27"/>
      <c r="M346" s="27"/>
      <c r="N346" s="27"/>
      <c r="O346" s="27"/>
      <c r="P346" s="27"/>
      <c r="Q346" s="27"/>
      <c r="R346" s="27"/>
      <c r="S346" s="27"/>
      <c r="T346" s="27"/>
      <c r="U346" s="27"/>
      <c r="V346" s="27"/>
      <c r="W346" s="27"/>
      <c r="X346" s="27"/>
      <c r="Y346" s="27"/>
      <c r="Z346" s="27"/>
      <c r="AA346" s="27"/>
      <c r="AB346" s="27"/>
      <c r="AC346" s="93"/>
    </row>
    <row r="347" ht="13.5" customHeight="1">
      <c r="A347" s="175"/>
      <c r="B347" s="27"/>
      <c r="C347" s="27"/>
      <c r="D347" s="27"/>
      <c r="E347" s="27"/>
      <c r="F347" s="27"/>
      <c r="G347" s="27"/>
      <c r="H347" s="27"/>
      <c r="I347" s="27"/>
      <c r="J347" s="27"/>
      <c r="K347" s="27"/>
      <c r="L347" s="27"/>
      <c r="M347" s="27"/>
      <c r="N347" s="27"/>
      <c r="O347" s="27"/>
      <c r="P347" s="27"/>
      <c r="Q347" s="27"/>
      <c r="R347" s="27"/>
      <c r="S347" s="27"/>
      <c r="T347" s="27"/>
      <c r="U347" s="27"/>
      <c r="V347" s="27"/>
      <c r="W347" s="27"/>
      <c r="X347" s="27"/>
      <c r="Y347" s="27"/>
      <c r="Z347" s="27"/>
      <c r="AA347" s="27"/>
      <c r="AB347" s="27"/>
      <c r="AC347" s="93"/>
    </row>
    <row r="348" ht="13.5" customHeight="1">
      <c r="A348" s="175"/>
      <c r="B348" s="27"/>
      <c r="C348" s="27"/>
      <c r="D348" s="27"/>
      <c r="E348" s="27"/>
      <c r="F348" s="27"/>
      <c r="G348" s="27"/>
      <c r="H348" s="27"/>
      <c r="I348" s="27"/>
      <c r="J348" s="27"/>
      <c r="K348" s="27"/>
      <c r="L348" s="27"/>
      <c r="M348" s="27"/>
      <c r="N348" s="27"/>
      <c r="O348" s="27"/>
      <c r="P348" s="27"/>
      <c r="Q348" s="27"/>
      <c r="R348" s="27"/>
      <c r="S348" s="27"/>
      <c r="T348" s="27"/>
      <c r="U348" s="27"/>
      <c r="V348" s="27"/>
      <c r="W348" s="27"/>
      <c r="X348" s="27"/>
      <c r="Y348" s="27"/>
      <c r="Z348" s="27"/>
      <c r="AA348" s="27"/>
      <c r="AB348" s="27"/>
      <c r="AC348" s="93"/>
    </row>
    <row r="349" ht="13.5" customHeight="1">
      <c r="A349" s="175"/>
      <c r="B349" s="27"/>
      <c r="C349" s="27"/>
      <c r="D349" s="27"/>
      <c r="E349" s="27"/>
      <c r="F349" s="27"/>
      <c r="G349" s="27"/>
      <c r="H349" s="27"/>
      <c r="I349" s="27"/>
      <c r="J349" s="27"/>
      <c r="K349" s="27"/>
      <c r="L349" s="27"/>
      <c r="M349" s="27"/>
      <c r="N349" s="27"/>
      <c r="O349" s="27"/>
      <c r="P349" s="27"/>
      <c r="Q349" s="27"/>
      <c r="R349" s="27"/>
      <c r="S349" s="27"/>
      <c r="T349" s="27"/>
      <c r="U349" s="27"/>
      <c r="V349" s="27"/>
      <c r="W349" s="27"/>
      <c r="X349" s="27"/>
      <c r="Y349" s="27"/>
      <c r="Z349" s="27"/>
      <c r="AA349" s="27"/>
      <c r="AB349" s="27"/>
      <c r="AC349" s="93"/>
    </row>
    <row r="350" ht="13.5" customHeight="1">
      <c r="A350" s="175"/>
      <c r="B350" s="27"/>
      <c r="C350" s="27"/>
      <c r="D350" s="27"/>
      <c r="E350" s="27"/>
      <c r="F350" s="27"/>
      <c r="G350" s="27"/>
      <c r="H350" s="27"/>
      <c r="I350" s="27"/>
      <c r="J350" s="27"/>
      <c r="K350" s="27"/>
      <c r="L350" s="27"/>
      <c r="M350" s="27"/>
      <c r="N350" s="27"/>
      <c r="O350" s="27"/>
      <c r="P350" s="27"/>
      <c r="Q350" s="27"/>
      <c r="R350" s="27"/>
      <c r="S350" s="27"/>
      <c r="T350" s="27"/>
      <c r="U350" s="27"/>
      <c r="V350" s="27"/>
      <c r="W350" s="27"/>
      <c r="X350" s="27"/>
      <c r="Y350" s="27"/>
      <c r="Z350" s="27"/>
      <c r="AA350" s="27"/>
      <c r="AB350" s="27"/>
      <c r="AC350" s="93"/>
    </row>
    <row r="351" ht="13.5" customHeight="1">
      <c r="A351" s="175"/>
      <c r="B351" s="27"/>
      <c r="C351" s="27"/>
      <c r="D351" s="27"/>
      <c r="E351" s="27"/>
      <c r="F351" s="27"/>
      <c r="G351" s="27"/>
      <c r="H351" s="27"/>
      <c r="I351" s="27"/>
      <c r="J351" s="27"/>
      <c r="K351" s="27"/>
      <c r="L351" s="27"/>
      <c r="M351" s="27"/>
      <c r="N351" s="27"/>
      <c r="O351" s="27"/>
      <c r="P351" s="27"/>
      <c r="Q351" s="27"/>
      <c r="R351" s="27"/>
      <c r="S351" s="27"/>
      <c r="T351" s="27"/>
      <c r="U351" s="27"/>
      <c r="V351" s="27"/>
      <c r="W351" s="27"/>
      <c r="X351" s="27"/>
      <c r="Y351" s="27"/>
      <c r="Z351" s="27"/>
      <c r="AA351" s="27"/>
      <c r="AB351" s="27"/>
      <c r="AC351" s="93"/>
    </row>
    <row r="352" ht="13.5" customHeight="1">
      <c r="A352" s="175"/>
      <c r="B352" s="27"/>
      <c r="C352" s="27"/>
      <c r="D352" s="27"/>
      <c r="E352" s="27"/>
      <c r="F352" s="27"/>
      <c r="G352" s="27"/>
      <c r="H352" s="27"/>
      <c r="I352" s="27"/>
      <c r="J352" s="27"/>
      <c r="K352" s="27"/>
      <c r="L352" s="27"/>
      <c r="M352" s="27"/>
      <c r="N352" s="27"/>
      <c r="O352" s="27"/>
      <c r="P352" s="27"/>
      <c r="Q352" s="27"/>
      <c r="R352" s="27"/>
      <c r="S352" s="27"/>
      <c r="T352" s="27"/>
      <c r="U352" s="27"/>
      <c r="V352" s="27"/>
      <c r="W352" s="27"/>
      <c r="X352" s="27"/>
      <c r="Y352" s="27"/>
      <c r="Z352" s="27"/>
      <c r="AA352" s="27"/>
      <c r="AB352" s="27"/>
      <c r="AC352" s="93"/>
    </row>
    <row r="353" ht="13.5" customHeight="1">
      <c r="A353" s="175"/>
      <c r="B353" s="27"/>
      <c r="C353" s="27"/>
      <c r="D353" s="27"/>
      <c r="E353" s="27"/>
      <c r="F353" s="27"/>
      <c r="G353" s="27"/>
      <c r="H353" s="27"/>
      <c r="I353" s="27"/>
      <c r="J353" s="27"/>
      <c r="K353" s="27"/>
      <c r="L353" s="27"/>
      <c r="M353" s="27"/>
      <c r="N353" s="27"/>
      <c r="O353" s="27"/>
      <c r="P353" s="27"/>
      <c r="Q353" s="27"/>
      <c r="R353" s="27"/>
      <c r="S353" s="27"/>
      <c r="T353" s="27"/>
      <c r="U353" s="27"/>
      <c r="V353" s="27"/>
      <c r="W353" s="27"/>
      <c r="X353" s="27"/>
      <c r="Y353" s="27"/>
      <c r="Z353" s="27"/>
      <c r="AA353" s="27"/>
      <c r="AB353" s="27"/>
      <c r="AC353" s="93"/>
    </row>
    <row r="354" ht="13.5" customHeight="1">
      <c r="A354" s="175"/>
      <c r="B354" s="27"/>
      <c r="C354" s="27"/>
      <c r="D354" s="27"/>
      <c r="E354" s="27"/>
      <c r="F354" s="27"/>
      <c r="G354" s="27"/>
      <c r="H354" s="27"/>
      <c r="I354" s="27"/>
      <c r="J354" s="27"/>
      <c r="K354" s="27"/>
      <c r="L354" s="27"/>
      <c r="M354" s="27"/>
      <c r="N354" s="27"/>
      <c r="O354" s="27"/>
      <c r="P354" s="27"/>
      <c r="Q354" s="27"/>
      <c r="R354" s="27"/>
      <c r="S354" s="27"/>
      <c r="T354" s="27"/>
      <c r="U354" s="27"/>
      <c r="V354" s="27"/>
      <c r="W354" s="27"/>
      <c r="X354" s="27"/>
      <c r="Y354" s="27"/>
      <c r="Z354" s="27"/>
      <c r="AA354" s="27"/>
      <c r="AB354" s="27"/>
      <c r="AC354" s="93"/>
    </row>
    <row r="355" ht="13.5" customHeight="1">
      <c r="A355" s="175"/>
      <c r="B355" s="27"/>
      <c r="C355" s="27"/>
      <c r="D355" s="27"/>
      <c r="E355" s="27"/>
      <c r="F355" s="27"/>
      <c r="G355" s="27"/>
      <c r="H355" s="27"/>
      <c r="I355" s="27"/>
      <c r="J355" s="27"/>
      <c r="K355" s="27"/>
      <c r="L355" s="27"/>
      <c r="M355" s="27"/>
      <c r="N355" s="27"/>
      <c r="O355" s="27"/>
      <c r="P355" s="27"/>
      <c r="Q355" s="27"/>
      <c r="R355" s="27"/>
      <c r="S355" s="27"/>
      <c r="T355" s="27"/>
      <c r="U355" s="27"/>
      <c r="V355" s="27"/>
      <c r="W355" s="27"/>
      <c r="X355" s="27"/>
      <c r="Y355" s="27"/>
      <c r="Z355" s="27"/>
      <c r="AA355" s="27"/>
      <c r="AB355" s="27"/>
      <c r="AC355" s="93"/>
    </row>
    <row r="356" ht="13.5" customHeight="1">
      <c r="A356" s="175"/>
      <c r="B356" s="27"/>
      <c r="C356" s="27"/>
      <c r="D356" s="27"/>
      <c r="E356" s="27"/>
      <c r="F356" s="27"/>
      <c r="G356" s="27"/>
      <c r="H356" s="27"/>
      <c r="I356" s="27"/>
      <c r="J356" s="27"/>
      <c r="K356" s="27"/>
      <c r="L356" s="27"/>
      <c r="M356" s="27"/>
      <c r="N356" s="27"/>
      <c r="O356" s="27"/>
      <c r="P356" s="27"/>
      <c r="Q356" s="27"/>
      <c r="R356" s="27"/>
      <c r="S356" s="27"/>
      <c r="T356" s="27"/>
      <c r="U356" s="27"/>
      <c r="V356" s="27"/>
      <c r="W356" s="27"/>
      <c r="X356" s="27"/>
      <c r="Y356" s="27"/>
      <c r="Z356" s="27"/>
      <c r="AA356" s="27"/>
      <c r="AB356" s="27"/>
      <c r="AC356" s="93"/>
    </row>
    <row r="357" ht="13.5" customHeight="1">
      <c r="A357" s="175"/>
      <c r="B357" s="27"/>
      <c r="C357" s="27"/>
      <c r="D357" s="27"/>
      <c r="E357" s="27"/>
      <c r="F357" s="27"/>
      <c r="G357" s="27"/>
      <c r="H357" s="27"/>
      <c r="I357" s="27"/>
      <c r="J357" s="27"/>
      <c r="K357" s="27"/>
      <c r="L357" s="27"/>
      <c r="M357" s="27"/>
      <c r="N357" s="27"/>
      <c r="O357" s="27"/>
      <c r="P357" s="27"/>
      <c r="Q357" s="27"/>
      <c r="R357" s="27"/>
      <c r="S357" s="27"/>
      <c r="T357" s="27"/>
      <c r="U357" s="27"/>
      <c r="V357" s="27"/>
      <c r="W357" s="27"/>
      <c r="X357" s="27"/>
      <c r="Y357" s="27"/>
      <c r="Z357" s="27"/>
      <c r="AA357" s="27"/>
      <c r="AB357" s="27"/>
      <c r="AC357" s="93"/>
    </row>
    <row r="358" ht="13.5" customHeight="1">
      <c r="A358" s="175"/>
      <c r="B358" s="27"/>
      <c r="C358" s="27"/>
      <c r="D358" s="27"/>
      <c r="E358" s="27"/>
      <c r="F358" s="27"/>
      <c r="G358" s="27"/>
      <c r="H358" s="27"/>
      <c r="I358" s="27"/>
      <c r="J358" s="27"/>
      <c r="K358" s="27"/>
      <c r="L358" s="27"/>
      <c r="M358" s="27"/>
      <c r="N358" s="27"/>
      <c r="O358" s="27"/>
      <c r="P358" s="27"/>
      <c r="Q358" s="27"/>
      <c r="R358" s="27"/>
      <c r="S358" s="27"/>
      <c r="T358" s="27"/>
      <c r="U358" s="27"/>
      <c r="V358" s="27"/>
      <c r="W358" s="27"/>
      <c r="X358" s="27"/>
      <c r="Y358" s="27"/>
      <c r="Z358" s="27"/>
      <c r="AA358" s="27"/>
      <c r="AB358" s="27"/>
      <c r="AC358" s="93"/>
    </row>
    <row r="359" ht="13.5" customHeight="1">
      <c r="A359" s="175"/>
      <c r="B359" s="27"/>
      <c r="C359" s="27"/>
      <c r="D359" s="27"/>
      <c r="E359" s="27"/>
      <c r="F359" s="27"/>
      <c r="G359" s="27"/>
      <c r="H359" s="27"/>
      <c r="I359" s="27"/>
      <c r="J359" s="27"/>
      <c r="K359" s="27"/>
      <c r="L359" s="27"/>
      <c r="M359" s="27"/>
      <c r="N359" s="27"/>
      <c r="O359" s="27"/>
      <c r="P359" s="27"/>
      <c r="Q359" s="27"/>
      <c r="R359" s="27"/>
      <c r="S359" s="27"/>
      <c r="T359" s="27"/>
      <c r="U359" s="27"/>
      <c r="V359" s="27"/>
      <c r="W359" s="27"/>
      <c r="X359" s="27"/>
      <c r="Y359" s="27"/>
      <c r="Z359" s="27"/>
      <c r="AA359" s="27"/>
      <c r="AB359" s="27"/>
      <c r="AC359" s="93"/>
    </row>
    <row r="360" ht="13.5" customHeight="1">
      <c r="A360" s="175"/>
      <c r="B360" s="27"/>
      <c r="C360" s="27"/>
      <c r="D360" s="27"/>
      <c r="E360" s="27"/>
      <c r="F360" s="27"/>
      <c r="G360" s="27"/>
      <c r="H360" s="27"/>
      <c r="I360" s="27"/>
      <c r="J360" s="27"/>
      <c r="K360" s="27"/>
      <c r="L360" s="27"/>
      <c r="M360" s="27"/>
      <c r="N360" s="27"/>
      <c r="O360" s="27"/>
      <c r="P360" s="27"/>
      <c r="Q360" s="27"/>
      <c r="R360" s="27"/>
      <c r="S360" s="27"/>
      <c r="T360" s="27"/>
      <c r="U360" s="27"/>
      <c r="V360" s="27"/>
      <c r="W360" s="27"/>
      <c r="X360" s="27"/>
      <c r="Y360" s="27"/>
      <c r="Z360" s="27"/>
      <c r="AA360" s="27"/>
      <c r="AB360" s="27"/>
      <c r="AC360" s="93"/>
    </row>
    <row r="361" ht="13.5" customHeight="1">
      <c r="A361" s="175"/>
      <c r="B361" s="27"/>
      <c r="C361" s="27"/>
      <c r="D361" s="27"/>
      <c r="E361" s="27"/>
      <c r="F361" s="27"/>
      <c r="G361" s="27"/>
      <c r="H361" s="27"/>
      <c r="I361" s="27"/>
      <c r="J361" s="27"/>
      <c r="K361" s="27"/>
      <c r="L361" s="27"/>
      <c r="M361" s="27"/>
      <c r="N361" s="27"/>
      <c r="O361" s="27"/>
      <c r="P361" s="27"/>
      <c r="Q361" s="27"/>
      <c r="R361" s="27"/>
      <c r="S361" s="27"/>
      <c r="T361" s="27"/>
      <c r="U361" s="27"/>
      <c r="V361" s="27"/>
      <c r="W361" s="27"/>
      <c r="X361" s="27"/>
      <c r="Y361" s="27"/>
      <c r="Z361" s="27"/>
      <c r="AA361" s="27"/>
      <c r="AB361" s="27"/>
      <c r="AC361" s="93"/>
    </row>
    <row r="362" ht="13.5" customHeight="1">
      <c r="A362" s="175"/>
      <c r="B362" s="27"/>
      <c r="C362" s="27"/>
      <c r="D362" s="27"/>
      <c r="E362" s="27"/>
      <c r="F362" s="27"/>
      <c r="G362" s="27"/>
      <c r="H362" s="27"/>
      <c r="I362" s="27"/>
      <c r="J362" s="27"/>
      <c r="K362" s="27"/>
      <c r="L362" s="27"/>
      <c r="M362" s="27"/>
      <c r="N362" s="27"/>
      <c r="O362" s="27"/>
      <c r="P362" s="27"/>
      <c r="Q362" s="27"/>
      <c r="R362" s="27"/>
      <c r="S362" s="27"/>
      <c r="T362" s="27"/>
      <c r="U362" s="27"/>
      <c r="V362" s="27"/>
      <c r="W362" s="27"/>
      <c r="X362" s="27"/>
      <c r="Y362" s="27"/>
      <c r="Z362" s="27"/>
      <c r="AA362" s="27"/>
      <c r="AB362" s="27"/>
      <c r="AC362" s="93"/>
    </row>
    <row r="363" ht="13.5" customHeight="1">
      <c r="A363" s="175"/>
      <c r="B363" s="27"/>
      <c r="C363" s="27"/>
      <c r="D363" s="27"/>
      <c r="E363" s="27"/>
      <c r="F363" s="27"/>
      <c r="G363" s="27"/>
      <c r="H363" s="27"/>
      <c r="I363" s="27"/>
      <c r="J363" s="27"/>
      <c r="K363" s="27"/>
      <c r="L363" s="27"/>
      <c r="M363" s="27"/>
      <c r="N363" s="27"/>
      <c r="O363" s="27"/>
      <c r="P363" s="27"/>
      <c r="Q363" s="27"/>
      <c r="R363" s="27"/>
      <c r="S363" s="27"/>
      <c r="T363" s="27"/>
      <c r="U363" s="27"/>
      <c r="V363" s="27"/>
      <c r="W363" s="27"/>
      <c r="X363" s="27"/>
      <c r="Y363" s="27"/>
      <c r="Z363" s="27"/>
      <c r="AA363" s="27"/>
      <c r="AB363" s="27"/>
      <c r="AC363" s="93"/>
    </row>
    <row r="364" ht="13.5" customHeight="1">
      <c r="A364" s="175"/>
      <c r="B364" s="27"/>
      <c r="C364" s="27"/>
      <c r="D364" s="27"/>
      <c r="E364" s="27"/>
      <c r="F364" s="27"/>
      <c r="G364" s="27"/>
      <c r="H364" s="27"/>
      <c r="I364" s="27"/>
      <c r="J364" s="27"/>
      <c r="K364" s="27"/>
      <c r="L364" s="27"/>
      <c r="M364" s="27"/>
      <c r="N364" s="27"/>
      <c r="O364" s="27"/>
      <c r="P364" s="27"/>
      <c r="Q364" s="27"/>
      <c r="R364" s="27"/>
      <c r="S364" s="27"/>
      <c r="T364" s="27"/>
      <c r="U364" s="27"/>
      <c r="V364" s="27"/>
      <c r="W364" s="27"/>
      <c r="X364" s="27"/>
      <c r="Y364" s="27"/>
      <c r="Z364" s="27"/>
      <c r="AA364" s="27"/>
      <c r="AB364" s="27"/>
      <c r="AC364" s="93"/>
    </row>
    <row r="365" ht="13.5" customHeight="1">
      <c r="A365" s="175"/>
      <c r="B365" s="27"/>
      <c r="C365" s="27"/>
      <c r="D365" s="27"/>
      <c r="E365" s="27"/>
      <c r="F365" s="27"/>
      <c r="G365" s="27"/>
      <c r="H365" s="27"/>
      <c r="I365" s="27"/>
      <c r="J365" s="27"/>
      <c r="K365" s="27"/>
      <c r="L365" s="27"/>
      <c r="M365" s="27"/>
      <c r="N365" s="27"/>
      <c r="O365" s="27"/>
      <c r="P365" s="27"/>
      <c r="Q365" s="27"/>
      <c r="R365" s="27"/>
      <c r="S365" s="27"/>
      <c r="T365" s="27"/>
      <c r="U365" s="27"/>
      <c r="V365" s="27"/>
      <c r="W365" s="27"/>
      <c r="X365" s="27"/>
      <c r="Y365" s="27"/>
      <c r="Z365" s="27"/>
      <c r="AA365" s="27"/>
      <c r="AB365" s="27"/>
      <c r="AC365" s="93"/>
    </row>
    <row r="366" ht="13.5" customHeight="1">
      <c r="A366" s="175"/>
      <c r="B366" s="27"/>
      <c r="C366" s="27"/>
      <c r="D366" s="27"/>
      <c r="E366" s="27"/>
      <c r="F366" s="27"/>
      <c r="G366" s="27"/>
      <c r="H366" s="27"/>
      <c r="I366" s="27"/>
      <c r="J366" s="27"/>
      <c r="K366" s="27"/>
      <c r="L366" s="27"/>
      <c r="M366" s="27"/>
      <c r="N366" s="27"/>
      <c r="O366" s="27"/>
      <c r="P366" s="27"/>
      <c r="Q366" s="27"/>
      <c r="R366" s="27"/>
      <c r="S366" s="27"/>
      <c r="T366" s="27"/>
      <c r="U366" s="27"/>
      <c r="V366" s="27"/>
      <c r="W366" s="27"/>
      <c r="X366" s="27"/>
      <c r="Y366" s="27"/>
      <c r="Z366" s="27"/>
      <c r="AA366" s="27"/>
      <c r="AB366" s="27"/>
      <c r="AC366" s="93"/>
    </row>
    <row r="367" ht="13.5" customHeight="1">
      <c r="A367" s="175"/>
      <c r="B367" s="27"/>
      <c r="C367" s="27"/>
      <c r="D367" s="27"/>
      <c r="E367" s="27"/>
      <c r="F367" s="27"/>
      <c r="G367" s="27"/>
      <c r="H367" s="27"/>
      <c r="I367" s="27"/>
      <c r="J367" s="27"/>
      <c r="K367" s="27"/>
      <c r="L367" s="27"/>
      <c r="M367" s="27"/>
      <c r="N367" s="27"/>
      <c r="O367" s="27"/>
      <c r="P367" s="27"/>
      <c r="Q367" s="27"/>
      <c r="R367" s="27"/>
      <c r="S367" s="27"/>
      <c r="T367" s="27"/>
      <c r="U367" s="27"/>
      <c r="V367" s="27"/>
      <c r="W367" s="27"/>
      <c r="X367" s="27"/>
      <c r="Y367" s="27"/>
      <c r="Z367" s="27"/>
      <c r="AA367" s="27"/>
      <c r="AB367" s="27"/>
      <c r="AC367" s="93"/>
    </row>
    <row r="368" ht="13.5" customHeight="1">
      <c r="A368" s="175"/>
      <c r="B368" s="27"/>
      <c r="C368" s="27"/>
      <c r="D368" s="27"/>
      <c r="E368" s="27"/>
      <c r="F368" s="27"/>
      <c r="G368" s="27"/>
      <c r="H368" s="27"/>
      <c r="I368" s="27"/>
      <c r="J368" s="27"/>
      <c r="K368" s="27"/>
      <c r="L368" s="27"/>
      <c r="M368" s="27"/>
      <c r="N368" s="27"/>
      <c r="O368" s="27"/>
      <c r="P368" s="27"/>
      <c r="Q368" s="27"/>
      <c r="R368" s="27"/>
      <c r="S368" s="27"/>
      <c r="T368" s="27"/>
      <c r="U368" s="27"/>
      <c r="V368" s="27"/>
      <c r="W368" s="27"/>
      <c r="X368" s="27"/>
      <c r="Y368" s="27"/>
      <c r="Z368" s="27"/>
      <c r="AA368" s="27"/>
      <c r="AB368" s="27"/>
      <c r="AC368" s="93"/>
    </row>
    <row r="369" ht="13.5" customHeight="1">
      <c r="A369" s="175"/>
      <c r="B369" s="27"/>
      <c r="C369" s="27"/>
      <c r="D369" s="27"/>
      <c r="E369" s="27"/>
      <c r="F369" s="27"/>
      <c r="G369" s="27"/>
      <c r="H369" s="27"/>
      <c r="I369" s="27"/>
      <c r="J369" s="27"/>
      <c r="K369" s="27"/>
      <c r="L369" s="27"/>
      <c r="M369" s="27"/>
      <c r="N369" s="27"/>
      <c r="O369" s="27"/>
      <c r="P369" s="27"/>
      <c r="Q369" s="27"/>
      <c r="R369" s="27"/>
      <c r="S369" s="27"/>
      <c r="T369" s="27"/>
      <c r="U369" s="27"/>
      <c r="V369" s="27"/>
      <c r="W369" s="27"/>
      <c r="X369" s="27"/>
      <c r="Y369" s="27"/>
      <c r="Z369" s="27"/>
      <c r="AA369" s="27"/>
      <c r="AB369" s="27"/>
      <c r="AC369" s="93"/>
    </row>
    <row r="370" ht="13.5" customHeight="1">
      <c r="A370" s="175"/>
      <c r="B370" s="27"/>
      <c r="C370" s="27"/>
      <c r="D370" s="27"/>
      <c r="E370" s="27"/>
      <c r="F370" s="27"/>
      <c r="G370" s="27"/>
      <c r="H370" s="27"/>
      <c r="I370" s="27"/>
      <c r="J370" s="27"/>
      <c r="K370" s="27"/>
      <c r="L370" s="27"/>
      <c r="M370" s="27"/>
      <c r="N370" s="27"/>
      <c r="O370" s="27"/>
      <c r="P370" s="27"/>
      <c r="Q370" s="27"/>
      <c r="R370" s="27"/>
      <c r="S370" s="27"/>
      <c r="T370" s="27"/>
      <c r="U370" s="27"/>
      <c r="V370" s="27"/>
      <c r="W370" s="27"/>
      <c r="X370" s="27"/>
      <c r="Y370" s="27"/>
      <c r="Z370" s="27"/>
      <c r="AA370" s="27"/>
      <c r="AB370" s="27"/>
      <c r="AC370" s="93"/>
    </row>
    <row r="371" ht="13.5" customHeight="1">
      <c r="A371" s="175"/>
      <c r="B371" s="27"/>
      <c r="C371" s="27"/>
      <c r="D371" s="27"/>
      <c r="E371" s="27"/>
      <c r="F371" s="27"/>
      <c r="G371" s="27"/>
      <c r="H371" s="27"/>
      <c r="I371" s="27"/>
      <c r="J371" s="27"/>
      <c r="K371" s="27"/>
      <c r="L371" s="27"/>
      <c r="M371" s="27"/>
      <c r="N371" s="27"/>
      <c r="O371" s="27"/>
      <c r="P371" s="27"/>
      <c r="Q371" s="27"/>
      <c r="R371" s="27"/>
      <c r="S371" s="27"/>
      <c r="T371" s="27"/>
      <c r="U371" s="27"/>
      <c r="V371" s="27"/>
      <c r="W371" s="27"/>
      <c r="X371" s="27"/>
      <c r="Y371" s="27"/>
      <c r="Z371" s="27"/>
      <c r="AA371" s="27"/>
      <c r="AB371" s="27"/>
      <c r="AC371" s="93"/>
    </row>
    <row r="372" ht="13.5" customHeight="1">
      <c r="A372" s="175"/>
      <c r="B372" s="27"/>
      <c r="C372" s="27"/>
      <c r="D372" s="27"/>
      <c r="E372" s="27"/>
      <c r="F372" s="27"/>
      <c r="G372" s="27"/>
      <c r="H372" s="27"/>
      <c r="I372" s="27"/>
      <c r="J372" s="27"/>
      <c r="K372" s="27"/>
      <c r="L372" s="27"/>
      <c r="M372" s="27"/>
      <c r="N372" s="27"/>
      <c r="O372" s="27"/>
      <c r="P372" s="27"/>
      <c r="Q372" s="27"/>
      <c r="R372" s="27"/>
      <c r="S372" s="27"/>
      <c r="T372" s="27"/>
      <c r="U372" s="27"/>
      <c r="V372" s="27"/>
      <c r="W372" s="27"/>
      <c r="X372" s="27"/>
      <c r="Y372" s="27"/>
      <c r="Z372" s="27"/>
      <c r="AA372" s="27"/>
      <c r="AB372" s="27"/>
      <c r="AC372" s="93"/>
    </row>
    <row r="373" ht="13.5" customHeight="1">
      <c r="A373" s="175"/>
      <c r="B373" s="27"/>
      <c r="C373" s="27"/>
      <c r="D373" s="27"/>
      <c r="E373" s="27"/>
      <c r="F373" s="27"/>
      <c r="G373" s="27"/>
      <c r="H373" s="27"/>
      <c r="I373" s="27"/>
      <c r="J373" s="27"/>
      <c r="K373" s="27"/>
      <c r="L373" s="27"/>
      <c r="M373" s="27"/>
      <c r="N373" s="27"/>
      <c r="O373" s="27"/>
      <c r="P373" s="27"/>
      <c r="Q373" s="27"/>
      <c r="R373" s="27"/>
      <c r="S373" s="27"/>
      <c r="T373" s="27"/>
      <c r="U373" s="27"/>
      <c r="V373" s="27"/>
      <c r="W373" s="27"/>
      <c r="X373" s="27"/>
      <c r="Y373" s="27"/>
      <c r="Z373" s="27"/>
      <c r="AA373" s="27"/>
      <c r="AB373" s="27"/>
      <c r="AC373" s="93"/>
    </row>
    <row r="374" ht="13.5" customHeight="1">
      <c r="A374" s="175"/>
      <c r="B374" s="27"/>
      <c r="C374" s="27"/>
      <c r="D374" s="27"/>
      <c r="E374" s="27"/>
      <c r="F374" s="27"/>
      <c r="G374" s="27"/>
      <c r="H374" s="27"/>
      <c r="I374" s="27"/>
      <c r="J374" s="27"/>
      <c r="K374" s="27"/>
      <c r="L374" s="27"/>
      <c r="M374" s="27"/>
      <c r="N374" s="27"/>
      <c r="O374" s="27"/>
      <c r="P374" s="27"/>
      <c r="Q374" s="27"/>
      <c r="R374" s="27"/>
      <c r="S374" s="27"/>
      <c r="T374" s="27"/>
      <c r="U374" s="27"/>
      <c r="V374" s="27"/>
      <c r="W374" s="27"/>
      <c r="X374" s="27"/>
      <c r="Y374" s="27"/>
      <c r="Z374" s="27"/>
      <c r="AA374" s="27"/>
      <c r="AB374" s="27"/>
      <c r="AC374" s="93"/>
    </row>
    <row r="375" ht="13.5" customHeight="1">
      <c r="A375" s="175"/>
      <c r="B375" s="27"/>
      <c r="C375" s="27"/>
      <c r="D375" s="27"/>
      <c r="E375" s="27"/>
      <c r="F375" s="27"/>
      <c r="G375" s="27"/>
      <c r="H375" s="27"/>
      <c r="I375" s="27"/>
      <c r="J375" s="27"/>
      <c r="K375" s="27"/>
      <c r="L375" s="27"/>
      <c r="M375" s="27"/>
      <c r="N375" s="27"/>
      <c r="O375" s="27"/>
      <c r="P375" s="27"/>
      <c r="Q375" s="27"/>
      <c r="R375" s="27"/>
      <c r="S375" s="27"/>
      <c r="T375" s="27"/>
      <c r="U375" s="27"/>
      <c r="V375" s="27"/>
      <c r="W375" s="27"/>
      <c r="X375" s="27"/>
      <c r="Y375" s="27"/>
      <c r="Z375" s="27"/>
      <c r="AA375" s="27"/>
      <c r="AB375" s="27"/>
      <c r="AC375" s="93"/>
    </row>
    <row r="376" ht="13.5" customHeight="1">
      <c r="A376" s="175"/>
      <c r="B376" s="27"/>
      <c r="C376" s="27"/>
      <c r="D376" s="27"/>
      <c r="E376" s="27"/>
      <c r="F376" s="27"/>
      <c r="G376" s="27"/>
      <c r="H376" s="27"/>
      <c r="I376" s="27"/>
      <c r="J376" s="27"/>
      <c r="K376" s="27"/>
      <c r="L376" s="27"/>
      <c r="M376" s="27"/>
      <c r="N376" s="27"/>
      <c r="O376" s="27"/>
      <c r="P376" s="27"/>
      <c r="Q376" s="27"/>
      <c r="R376" s="27"/>
      <c r="S376" s="27"/>
      <c r="T376" s="27"/>
      <c r="U376" s="27"/>
      <c r="V376" s="27"/>
      <c r="W376" s="27"/>
      <c r="X376" s="27"/>
      <c r="Y376" s="27"/>
      <c r="Z376" s="27"/>
      <c r="AA376" s="27"/>
      <c r="AB376" s="27"/>
      <c r="AC376" s="93"/>
    </row>
    <row r="377" ht="13.5" customHeight="1">
      <c r="A377" s="175"/>
      <c r="B377" s="27"/>
      <c r="C377" s="27"/>
      <c r="D377" s="27"/>
      <c r="E377" s="27"/>
      <c r="F377" s="27"/>
      <c r="G377" s="27"/>
      <c r="H377" s="27"/>
      <c r="I377" s="27"/>
      <c r="J377" s="27"/>
      <c r="K377" s="27"/>
      <c r="L377" s="27"/>
      <c r="M377" s="27"/>
      <c r="N377" s="27"/>
      <c r="O377" s="27"/>
      <c r="P377" s="27"/>
      <c r="Q377" s="27"/>
      <c r="R377" s="27"/>
      <c r="S377" s="27"/>
      <c r="T377" s="27"/>
      <c r="U377" s="27"/>
      <c r="V377" s="27"/>
      <c r="W377" s="27"/>
      <c r="X377" s="27"/>
      <c r="Y377" s="27"/>
      <c r="Z377" s="27"/>
      <c r="AA377" s="27"/>
      <c r="AB377" s="27"/>
      <c r="AC377" s="93"/>
    </row>
    <row r="378" ht="13.5" customHeight="1">
      <c r="A378" s="175"/>
      <c r="B378" s="27"/>
      <c r="C378" s="27"/>
      <c r="D378" s="27"/>
      <c r="E378" s="27"/>
      <c r="F378" s="27"/>
      <c r="G378" s="27"/>
      <c r="H378" s="27"/>
      <c r="I378" s="27"/>
      <c r="J378" s="27"/>
      <c r="K378" s="27"/>
      <c r="L378" s="27"/>
      <c r="M378" s="27"/>
      <c r="N378" s="27"/>
      <c r="O378" s="27"/>
      <c r="P378" s="27"/>
      <c r="Q378" s="27"/>
      <c r="R378" s="27"/>
      <c r="S378" s="27"/>
      <c r="T378" s="27"/>
      <c r="U378" s="27"/>
      <c r="V378" s="27"/>
      <c r="W378" s="27"/>
      <c r="X378" s="27"/>
      <c r="Y378" s="27"/>
      <c r="Z378" s="27"/>
      <c r="AA378" s="27"/>
      <c r="AB378" s="27"/>
      <c r="AC378" s="93"/>
    </row>
    <row r="379" ht="13.5" customHeight="1">
      <c r="A379" s="175"/>
      <c r="B379" s="27"/>
      <c r="C379" s="27"/>
      <c r="D379" s="27"/>
      <c r="E379" s="27"/>
      <c r="F379" s="27"/>
      <c r="G379" s="27"/>
      <c r="H379" s="27"/>
      <c r="I379" s="27"/>
      <c r="J379" s="27"/>
      <c r="K379" s="27"/>
      <c r="L379" s="27"/>
      <c r="M379" s="27"/>
      <c r="N379" s="27"/>
      <c r="O379" s="27"/>
      <c r="P379" s="27"/>
      <c r="Q379" s="27"/>
      <c r="R379" s="27"/>
      <c r="S379" s="27"/>
      <c r="T379" s="27"/>
      <c r="U379" s="27"/>
      <c r="V379" s="27"/>
      <c r="W379" s="27"/>
      <c r="X379" s="27"/>
      <c r="Y379" s="27"/>
      <c r="Z379" s="27"/>
      <c r="AA379" s="27"/>
      <c r="AB379" s="27"/>
      <c r="AC379" s="93"/>
    </row>
    <row r="380" ht="13.5" customHeight="1">
      <c r="A380" s="175"/>
      <c r="B380" s="27"/>
      <c r="C380" s="27"/>
      <c r="D380" s="27"/>
      <c r="E380" s="27"/>
      <c r="F380" s="27"/>
      <c r="G380" s="27"/>
      <c r="H380" s="27"/>
      <c r="I380" s="27"/>
      <c r="J380" s="27"/>
      <c r="K380" s="27"/>
      <c r="L380" s="27"/>
      <c r="M380" s="27"/>
      <c r="N380" s="27"/>
      <c r="O380" s="27"/>
      <c r="P380" s="27"/>
      <c r="Q380" s="27"/>
      <c r="R380" s="27"/>
      <c r="S380" s="27"/>
      <c r="T380" s="27"/>
      <c r="U380" s="27"/>
      <c r="V380" s="27"/>
      <c r="W380" s="27"/>
      <c r="X380" s="27"/>
      <c r="Y380" s="27"/>
      <c r="Z380" s="27"/>
      <c r="AA380" s="27"/>
      <c r="AB380" s="27"/>
      <c r="AC380" s="93"/>
    </row>
    <row r="381" ht="13.5" customHeight="1">
      <c r="A381" s="175"/>
      <c r="B381" s="27"/>
      <c r="C381" s="27"/>
      <c r="D381" s="27"/>
      <c r="E381" s="27"/>
      <c r="F381" s="27"/>
      <c r="G381" s="27"/>
      <c r="H381" s="27"/>
      <c r="I381" s="27"/>
      <c r="J381" s="27"/>
      <c r="K381" s="27"/>
      <c r="L381" s="27"/>
      <c r="M381" s="27"/>
      <c r="N381" s="27"/>
      <c r="O381" s="27"/>
      <c r="P381" s="27"/>
      <c r="Q381" s="27"/>
      <c r="R381" s="27"/>
      <c r="S381" s="27"/>
      <c r="T381" s="27"/>
      <c r="U381" s="27"/>
      <c r="V381" s="27"/>
      <c r="W381" s="27"/>
      <c r="X381" s="27"/>
      <c r="Y381" s="27"/>
      <c r="Z381" s="27"/>
      <c r="AA381" s="27"/>
      <c r="AB381" s="27"/>
      <c r="AC381" s="93"/>
    </row>
    <row r="382" ht="13.5" customHeight="1">
      <c r="A382" s="175"/>
      <c r="B382" s="27"/>
      <c r="C382" s="27"/>
      <c r="D382" s="27"/>
      <c r="E382" s="27"/>
      <c r="F382" s="27"/>
      <c r="G382" s="27"/>
      <c r="H382" s="27"/>
      <c r="I382" s="27"/>
      <c r="J382" s="27"/>
      <c r="K382" s="27"/>
      <c r="L382" s="27"/>
      <c r="M382" s="27"/>
      <c r="N382" s="27"/>
      <c r="O382" s="27"/>
      <c r="P382" s="27"/>
      <c r="Q382" s="27"/>
      <c r="R382" s="27"/>
      <c r="S382" s="27"/>
      <c r="T382" s="27"/>
      <c r="U382" s="27"/>
      <c r="V382" s="27"/>
      <c r="W382" s="27"/>
      <c r="X382" s="27"/>
      <c r="Y382" s="27"/>
      <c r="Z382" s="27"/>
      <c r="AA382" s="27"/>
      <c r="AB382" s="27"/>
      <c r="AC382" s="93"/>
    </row>
    <row r="383" ht="13.5" customHeight="1">
      <c r="A383" s="175"/>
      <c r="B383" s="27"/>
      <c r="C383" s="27"/>
      <c r="D383" s="27"/>
      <c r="E383" s="27"/>
      <c r="F383" s="27"/>
      <c r="G383" s="27"/>
      <c r="H383" s="27"/>
      <c r="I383" s="27"/>
      <c r="J383" s="27"/>
      <c r="K383" s="27"/>
      <c r="L383" s="27"/>
      <c r="M383" s="27"/>
      <c r="N383" s="27"/>
      <c r="O383" s="27"/>
      <c r="P383" s="27"/>
      <c r="Q383" s="27"/>
      <c r="R383" s="27"/>
      <c r="S383" s="27"/>
      <c r="T383" s="27"/>
      <c r="U383" s="27"/>
      <c r="V383" s="27"/>
      <c r="W383" s="27"/>
      <c r="X383" s="27"/>
      <c r="Y383" s="27"/>
      <c r="Z383" s="27"/>
      <c r="AA383" s="27"/>
      <c r="AB383" s="27"/>
      <c r="AC383" s="93"/>
    </row>
    <row r="384" ht="13.5" customHeight="1">
      <c r="A384" s="175"/>
      <c r="B384" s="27"/>
      <c r="C384" s="27"/>
      <c r="D384" s="27"/>
      <c r="E384" s="27"/>
      <c r="F384" s="27"/>
      <c r="G384" s="27"/>
      <c r="H384" s="27"/>
      <c r="I384" s="27"/>
      <c r="J384" s="27"/>
      <c r="K384" s="27"/>
      <c r="L384" s="27"/>
      <c r="M384" s="27"/>
      <c r="N384" s="27"/>
      <c r="O384" s="27"/>
      <c r="P384" s="27"/>
      <c r="Q384" s="27"/>
      <c r="R384" s="27"/>
      <c r="S384" s="27"/>
      <c r="T384" s="27"/>
      <c r="U384" s="27"/>
      <c r="V384" s="27"/>
      <c r="W384" s="27"/>
      <c r="X384" s="27"/>
      <c r="Y384" s="27"/>
      <c r="Z384" s="27"/>
      <c r="AA384" s="27"/>
      <c r="AB384" s="27"/>
      <c r="AC384" s="93"/>
    </row>
    <row r="385" ht="13.5" customHeight="1">
      <c r="A385" s="175"/>
      <c r="B385" s="27"/>
      <c r="C385" s="27"/>
      <c r="D385" s="27"/>
      <c r="E385" s="27"/>
      <c r="F385" s="27"/>
      <c r="G385" s="27"/>
      <c r="H385" s="27"/>
      <c r="I385" s="27"/>
      <c r="J385" s="27"/>
      <c r="K385" s="27"/>
      <c r="L385" s="27"/>
      <c r="M385" s="27"/>
      <c r="N385" s="27"/>
      <c r="O385" s="27"/>
      <c r="P385" s="27"/>
      <c r="Q385" s="27"/>
      <c r="R385" s="27"/>
      <c r="S385" s="27"/>
      <c r="T385" s="27"/>
      <c r="U385" s="27"/>
      <c r="V385" s="27"/>
      <c r="W385" s="27"/>
      <c r="X385" s="27"/>
      <c r="Y385" s="27"/>
      <c r="Z385" s="27"/>
      <c r="AA385" s="27"/>
      <c r="AB385" s="27"/>
      <c r="AC385" s="93"/>
    </row>
    <row r="386" ht="13.5" customHeight="1">
      <c r="A386" s="175"/>
      <c r="B386" s="27"/>
      <c r="C386" s="27"/>
      <c r="D386" s="27"/>
      <c r="E386" s="27"/>
      <c r="F386" s="27"/>
      <c r="G386" s="27"/>
      <c r="H386" s="27"/>
      <c r="I386" s="27"/>
      <c r="J386" s="27"/>
      <c r="K386" s="27"/>
      <c r="L386" s="27"/>
      <c r="M386" s="27"/>
      <c r="N386" s="27"/>
      <c r="O386" s="27"/>
      <c r="P386" s="27"/>
      <c r="Q386" s="27"/>
      <c r="R386" s="27"/>
      <c r="S386" s="27"/>
      <c r="T386" s="27"/>
      <c r="U386" s="27"/>
      <c r="V386" s="27"/>
      <c r="W386" s="27"/>
      <c r="X386" s="27"/>
      <c r="Y386" s="27"/>
      <c r="Z386" s="27"/>
      <c r="AA386" s="27"/>
      <c r="AB386" s="27"/>
      <c r="AC386" s="93"/>
    </row>
    <row r="387" ht="13.5" customHeight="1">
      <c r="A387" s="175"/>
      <c r="B387" s="27"/>
      <c r="C387" s="27"/>
      <c r="D387" s="27"/>
      <c r="E387" s="27"/>
      <c r="F387" s="27"/>
      <c r="G387" s="27"/>
      <c r="H387" s="27"/>
      <c r="I387" s="27"/>
      <c r="J387" s="27"/>
      <c r="K387" s="27"/>
      <c r="L387" s="27"/>
      <c r="M387" s="27"/>
      <c r="N387" s="27"/>
      <c r="O387" s="27"/>
      <c r="P387" s="27"/>
      <c r="Q387" s="27"/>
      <c r="R387" s="27"/>
      <c r="S387" s="27"/>
      <c r="T387" s="27"/>
      <c r="U387" s="27"/>
      <c r="V387" s="27"/>
      <c r="W387" s="27"/>
      <c r="X387" s="27"/>
      <c r="Y387" s="27"/>
      <c r="Z387" s="27"/>
      <c r="AA387" s="27"/>
      <c r="AB387" s="27"/>
      <c r="AC387" s="93"/>
    </row>
    <row r="388" ht="13.5" customHeight="1">
      <c r="A388" s="175"/>
      <c r="B388" s="27"/>
      <c r="C388" s="27"/>
      <c r="D388" s="27"/>
      <c r="E388" s="27"/>
      <c r="F388" s="27"/>
      <c r="G388" s="27"/>
      <c r="H388" s="27"/>
      <c r="I388" s="27"/>
      <c r="J388" s="27"/>
      <c r="K388" s="27"/>
      <c r="L388" s="27"/>
      <c r="M388" s="27"/>
      <c r="N388" s="27"/>
      <c r="O388" s="27"/>
      <c r="P388" s="27"/>
      <c r="Q388" s="27"/>
      <c r="R388" s="27"/>
      <c r="S388" s="27"/>
      <c r="T388" s="27"/>
      <c r="U388" s="27"/>
      <c r="V388" s="27"/>
      <c r="W388" s="27"/>
      <c r="X388" s="27"/>
      <c r="Y388" s="27"/>
      <c r="Z388" s="27"/>
      <c r="AA388" s="27"/>
      <c r="AB388" s="27"/>
      <c r="AC388" s="93"/>
    </row>
    <row r="389" ht="13.5" customHeight="1">
      <c r="A389" s="175"/>
      <c r="B389" s="27"/>
      <c r="C389" s="27"/>
      <c r="D389" s="27"/>
      <c r="E389" s="27"/>
      <c r="F389" s="27"/>
      <c r="G389" s="27"/>
      <c r="H389" s="27"/>
      <c r="I389" s="27"/>
      <c r="J389" s="27"/>
      <c r="K389" s="27"/>
      <c r="L389" s="27"/>
      <c r="M389" s="27"/>
      <c r="N389" s="27"/>
      <c r="O389" s="27"/>
      <c r="P389" s="27"/>
      <c r="Q389" s="27"/>
      <c r="R389" s="27"/>
      <c r="S389" s="27"/>
      <c r="T389" s="27"/>
      <c r="U389" s="27"/>
      <c r="V389" s="27"/>
      <c r="W389" s="27"/>
      <c r="X389" s="27"/>
      <c r="Y389" s="27"/>
      <c r="Z389" s="27"/>
      <c r="AA389" s="27"/>
      <c r="AB389" s="27"/>
      <c r="AC389" s="93"/>
    </row>
    <row r="390" ht="13.5" customHeight="1">
      <c r="A390" s="175"/>
      <c r="B390" s="27"/>
      <c r="C390" s="27"/>
      <c r="D390" s="27"/>
      <c r="E390" s="27"/>
      <c r="F390" s="27"/>
      <c r="G390" s="27"/>
      <c r="H390" s="27"/>
      <c r="I390" s="27"/>
      <c r="J390" s="27"/>
      <c r="K390" s="27"/>
      <c r="L390" s="27"/>
      <c r="M390" s="27"/>
      <c r="N390" s="27"/>
      <c r="O390" s="27"/>
      <c r="P390" s="27"/>
      <c r="Q390" s="27"/>
      <c r="R390" s="27"/>
      <c r="S390" s="27"/>
      <c r="T390" s="27"/>
      <c r="U390" s="27"/>
      <c r="V390" s="27"/>
      <c r="W390" s="27"/>
      <c r="X390" s="27"/>
      <c r="Y390" s="27"/>
      <c r="Z390" s="27"/>
      <c r="AA390" s="27"/>
      <c r="AB390" s="27"/>
      <c r="AC390" s="93"/>
    </row>
    <row r="391" ht="13.5" customHeight="1">
      <c r="A391" s="175"/>
      <c r="B391" s="27"/>
      <c r="C391" s="27"/>
      <c r="D391" s="27"/>
      <c r="E391" s="27"/>
      <c r="F391" s="27"/>
      <c r="G391" s="27"/>
      <c r="H391" s="27"/>
      <c r="I391" s="27"/>
      <c r="J391" s="27"/>
      <c r="K391" s="27"/>
      <c r="L391" s="27"/>
      <c r="M391" s="27"/>
      <c r="N391" s="27"/>
      <c r="O391" s="27"/>
      <c r="P391" s="27"/>
      <c r="Q391" s="27"/>
      <c r="R391" s="27"/>
      <c r="S391" s="27"/>
      <c r="T391" s="27"/>
      <c r="U391" s="27"/>
      <c r="V391" s="27"/>
      <c r="W391" s="27"/>
      <c r="X391" s="27"/>
      <c r="Y391" s="27"/>
      <c r="Z391" s="27"/>
      <c r="AA391" s="27"/>
      <c r="AB391" s="27"/>
      <c r="AC391" s="93"/>
    </row>
    <row r="392" ht="13.5" customHeight="1">
      <c r="A392" s="175"/>
      <c r="B392" s="27"/>
      <c r="C392" s="27"/>
      <c r="D392" s="27"/>
      <c r="E392" s="27"/>
      <c r="F392" s="27"/>
      <c r="G392" s="27"/>
      <c r="H392" s="27"/>
      <c r="I392" s="27"/>
      <c r="J392" s="27"/>
      <c r="K392" s="27"/>
      <c r="L392" s="27"/>
      <c r="M392" s="27"/>
      <c r="N392" s="27"/>
      <c r="O392" s="27"/>
      <c r="P392" s="27"/>
      <c r="Q392" s="27"/>
      <c r="R392" s="27"/>
      <c r="S392" s="27"/>
      <c r="T392" s="27"/>
      <c r="U392" s="27"/>
      <c r="V392" s="27"/>
      <c r="W392" s="27"/>
      <c r="X392" s="27"/>
      <c r="Y392" s="27"/>
      <c r="Z392" s="27"/>
      <c r="AA392" s="27"/>
      <c r="AB392" s="27"/>
      <c r="AC392" s="93"/>
    </row>
    <row r="393" ht="13.5" customHeight="1">
      <c r="A393" s="175"/>
      <c r="B393" s="27"/>
      <c r="C393" s="27"/>
      <c r="D393" s="27"/>
      <c r="E393" s="27"/>
      <c r="F393" s="27"/>
      <c r="G393" s="27"/>
      <c r="H393" s="27"/>
      <c r="I393" s="27"/>
      <c r="J393" s="27"/>
      <c r="K393" s="27"/>
      <c r="L393" s="27"/>
      <c r="M393" s="27"/>
      <c r="N393" s="27"/>
      <c r="O393" s="27"/>
      <c r="P393" s="27"/>
      <c r="Q393" s="27"/>
      <c r="R393" s="27"/>
      <c r="S393" s="27"/>
      <c r="T393" s="27"/>
      <c r="U393" s="27"/>
      <c r="V393" s="27"/>
      <c r="W393" s="27"/>
      <c r="X393" s="27"/>
      <c r="Y393" s="27"/>
      <c r="Z393" s="27"/>
      <c r="AA393" s="27"/>
      <c r="AB393" s="27"/>
      <c r="AC393" s="93"/>
    </row>
    <row r="394" ht="13.5" customHeight="1">
      <c r="A394" s="175"/>
      <c r="B394" s="27"/>
      <c r="C394" s="27"/>
      <c r="D394" s="27"/>
      <c r="E394" s="27"/>
      <c r="F394" s="27"/>
      <c r="G394" s="27"/>
      <c r="H394" s="27"/>
      <c r="I394" s="27"/>
      <c r="J394" s="27"/>
      <c r="K394" s="27"/>
      <c r="L394" s="27"/>
      <c r="M394" s="27"/>
      <c r="N394" s="27"/>
      <c r="O394" s="27"/>
      <c r="P394" s="27"/>
      <c r="Q394" s="27"/>
      <c r="R394" s="27"/>
      <c r="S394" s="27"/>
      <c r="T394" s="27"/>
      <c r="U394" s="27"/>
      <c r="V394" s="27"/>
      <c r="W394" s="27"/>
      <c r="X394" s="27"/>
      <c r="Y394" s="27"/>
      <c r="Z394" s="27"/>
      <c r="AA394" s="27"/>
      <c r="AB394" s="27"/>
      <c r="AC394" s="93"/>
    </row>
    <row r="395" ht="13.5" customHeight="1">
      <c r="A395" s="175"/>
      <c r="B395" s="27"/>
      <c r="C395" s="27"/>
      <c r="D395" s="27"/>
      <c r="E395" s="27"/>
      <c r="F395" s="27"/>
      <c r="G395" s="27"/>
      <c r="H395" s="27"/>
      <c r="I395" s="27"/>
      <c r="J395" s="27"/>
      <c r="K395" s="27"/>
      <c r="L395" s="27"/>
      <c r="M395" s="27"/>
      <c r="N395" s="27"/>
      <c r="O395" s="27"/>
      <c r="P395" s="27"/>
      <c r="Q395" s="27"/>
      <c r="R395" s="27"/>
      <c r="S395" s="27"/>
      <c r="T395" s="27"/>
      <c r="U395" s="27"/>
      <c r="V395" s="27"/>
      <c r="W395" s="27"/>
      <c r="X395" s="27"/>
      <c r="Y395" s="27"/>
      <c r="Z395" s="27"/>
      <c r="AA395" s="27"/>
      <c r="AB395" s="27"/>
      <c r="AC395" s="93"/>
    </row>
    <row r="396" ht="13.5" customHeight="1">
      <c r="A396" s="175"/>
      <c r="B396" s="27"/>
      <c r="C396" s="27"/>
      <c r="D396" s="27"/>
      <c r="E396" s="27"/>
      <c r="F396" s="27"/>
      <c r="G396" s="27"/>
      <c r="H396" s="27"/>
      <c r="I396" s="27"/>
      <c r="J396" s="27"/>
      <c r="K396" s="27"/>
      <c r="L396" s="27"/>
      <c r="M396" s="27"/>
      <c r="N396" s="27"/>
      <c r="O396" s="27"/>
      <c r="P396" s="27"/>
      <c r="Q396" s="27"/>
      <c r="R396" s="27"/>
      <c r="S396" s="27"/>
      <c r="T396" s="27"/>
      <c r="U396" s="27"/>
      <c r="V396" s="27"/>
      <c r="W396" s="27"/>
      <c r="X396" s="27"/>
      <c r="Y396" s="27"/>
      <c r="Z396" s="27"/>
      <c r="AA396" s="27"/>
      <c r="AB396" s="27"/>
      <c r="AC396" s="93"/>
    </row>
    <row r="397" ht="13.5" customHeight="1">
      <c r="A397" s="175"/>
      <c r="B397" s="27"/>
      <c r="C397" s="27"/>
      <c r="D397" s="27"/>
      <c r="E397" s="27"/>
      <c r="F397" s="27"/>
      <c r="G397" s="27"/>
      <c r="H397" s="27"/>
      <c r="I397" s="27"/>
      <c r="J397" s="27"/>
      <c r="K397" s="27"/>
      <c r="L397" s="27"/>
      <c r="M397" s="27"/>
      <c r="N397" s="27"/>
      <c r="O397" s="27"/>
      <c r="P397" s="27"/>
      <c r="Q397" s="27"/>
      <c r="R397" s="27"/>
      <c r="S397" s="27"/>
      <c r="T397" s="27"/>
      <c r="U397" s="27"/>
      <c r="V397" s="27"/>
      <c r="W397" s="27"/>
      <c r="X397" s="27"/>
      <c r="Y397" s="27"/>
      <c r="Z397" s="27"/>
      <c r="AA397" s="27"/>
      <c r="AB397" s="27"/>
      <c r="AC397" s="93"/>
    </row>
    <row r="398" ht="13.5" customHeight="1">
      <c r="A398" s="175"/>
      <c r="B398" s="27"/>
      <c r="C398" s="27"/>
      <c r="D398" s="27"/>
      <c r="E398" s="27"/>
      <c r="F398" s="27"/>
      <c r="G398" s="27"/>
      <c r="H398" s="27"/>
      <c r="I398" s="27"/>
      <c r="J398" s="27"/>
      <c r="K398" s="27"/>
      <c r="L398" s="27"/>
      <c r="M398" s="27"/>
      <c r="N398" s="27"/>
      <c r="O398" s="27"/>
      <c r="P398" s="27"/>
      <c r="Q398" s="27"/>
      <c r="R398" s="27"/>
      <c r="S398" s="27"/>
      <c r="T398" s="27"/>
      <c r="U398" s="27"/>
      <c r="V398" s="27"/>
      <c r="W398" s="27"/>
      <c r="X398" s="27"/>
      <c r="Y398" s="27"/>
      <c r="Z398" s="27"/>
      <c r="AA398" s="27"/>
      <c r="AB398" s="27"/>
      <c r="AC398" s="93"/>
    </row>
    <row r="399" ht="13.5" customHeight="1">
      <c r="A399" s="175"/>
      <c r="B399" s="27"/>
      <c r="C399" s="27"/>
      <c r="D399" s="27"/>
      <c r="E399" s="27"/>
      <c r="F399" s="27"/>
      <c r="G399" s="27"/>
      <c r="H399" s="27"/>
      <c r="I399" s="27"/>
      <c r="J399" s="27"/>
      <c r="K399" s="27"/>
      <c r="L399" s="27"/>
      <c r="M399" s="27"/>
      <c r="N399" s="27"/>
      <c r="O399" s="27"/>
      <c r="P399" s="27"/>
      <c r="Q399" s="27"/>
      <c r="R399" s="27"/>
      <c r="S399" s="27"/>
      <c r="T399" s="27"/>
      <c r="U399" s="27"/>
      <c r="V399" s="27"/>
      <c r="W399" s="27"/>
      <c r="X399" s="27"/>
      <c r="Y399" s="27"/>
      <c r="Z399" s="27"/>
      <c r="AA399" s="27"/>
      <c r="AB399" s="27"/>
      <c r="AC399" s="93"/>
    </row>
    <row r="400" ht="13.5" customHeight="1">
      <c r="A400" s="175"/>
      <c r="B400" s="27"/>
      <c r="C400" s="27"/>
      <c r="D400" s="27"/>
      <c r="E400" s="27"/>
      <c r="F400" s="27"/>
      <c r="G400" s="27"/>
      <c r="H400" s="27"/>
      <c r="I400" s="27"/>
      <c r="J400" s="27"/>
      <c r="K400" s="27"/>
      <c r="L400" s="27"/>
      <c r="M400" s="27"/>
      <c r="N400" s="27"/>
      <c r="O400" s="27"/>
      <c r="P400" s="27"/>
      <c r="Q400" s="27"/>
      <c r="R400" s="27"/>
      <c r="S400" s="27"/>
      <c r="T400" s="27"/>
      <c r="U400" s="27"/>
      <c r="V400" s="27"/>
      <c r="W400" s="27"/>
      <c r="X400" s="27"/>
      <c r="Y400" s="27"/>
      <c r="Z400" s="27"/>
      <c r="AA400" s="27"/>
      <c r="AB400" s="27"/>
      <c r="AC400" s="93"/>
    </row>
    <row r="401" ht="13.5" customHeight="1">
      <c r="A401" s="175"/>
      <c r="B401" s="27"/>
      <c r="C401" s="27"/>
      <c r="D401" s="27"/>
      <c r="E401" s="27"/>
      <c r="F401" s="27"/>
      <c r="G401" s="27"/>
      <c r="H401" s="27"/>
      <c r="I401" s="27"/>
      <c r="J401" s="27"/>
      <c r="K401" s="27"/>
      <c r="L401" s="27"/>
      <c r="M401" s="27"/>
      <c r="N401" s="27"/>
      <c r="O401" s="27"/>
      <c r="P401" s="27"/>
      <c r="Q401" s="27"/>
      <c r="R401" s="27"/>
      <c r="S401" s="27"/>
      <c r="T401" s="27"/>
      <c r="U401" s="27"/>
      <c r="V401" s="27"/>
      <c r="W401" s="27"/>
      <c r="X401" s="27"/>
      <c r="Y401" s="27"/>
      <c r="Z401" s="27"/>
      <c r="AA401" s="27"/>
      <c r="AB401" s="27"/>
      <c r="AC401" s="93"/>
    </row>
    <row r="402" ht="13.5" customHeight="1">
      <c r="A402" s="175"/>
      <c r="B402" s="27"/>
      <c r="C402" s="27"/>
      <c r="D402" s="27"/>
      <c r="E402" s="27"/>
      <c r="F402" s="27"/>
      <c r="G402" s="27"/>
      <c r="H402" s="27"/>
      <c r="I402" s="27"/>
      <c r="J402" s="27"/>
      <c r="K402" s="27"/>
      <c r="L402" s="27"/>
      <c r="M402" s="27"/>
      <c r="N402" s="27"/>
      <c r="O402" s="27"/>
      <c r="P402" s="27"/>
      <c r="Q402" s="27"/>
      <c r="R402" s="27"/>
      <c r="S402" s="27"/>
      <c r="T402" s="27"/>
      <c r="U402" s="27"/>
      <c r="V402" s="27"/>
      <c r="W402" s="27"/>
      <c r="X402" s="27"/>
      <c r="Y402" s="27"/>
      <c r="Z402" s="27"/>
      <c r="AA402" s="27"/>
      <c r="AB402" s="27"/>
      <c r="AC402" s="93"/>
    </row>
    <row r="403" ht="13.5" customHeight="1">
      <c r="A403" s="175"/>
      <c r="B403" s="27"/>
      <c r="C403" s="27"/>
      <c r="D403" s="27"/>
      <c r="E403" s="27"/>
      <c r="F403" s="27"/>
      <c r="G403" s="27"/>
      <c r="H403" s="27"/>
      <c r="I403" s="27"/>
      <c r="J403" s="27"/>
      <c r="K403" s="27"/>
      <c r="L403" s="27"/>
      <c r="M403" s="27"/>
      <c r="N403" s="27"/>
      <c r="O403" s="27"/>
      <c r="P403" s="27"/>
      <c r="Q403" s="27"/>
      <c r="R403" s="27"/>
      <c r="S403" s="27"/>
      <c r="T403" s="27"/>
      <c r="U403" s="27"/>
      <c r="V403" s="27"/>
      <c r="W403" s="27"/>
      <c r="X403" s="27"/>
      <c r="Y403" s="27"/>
      <c r="Z403" s="27"/>
      <c r="AA403" s="27"/>
      <c r="AB403" s="27"/>
      <c r="AC403" s="93"/>
    </row>
    <row r="404" ht="13.5" customHeight="1">
      <c r="A404" s="175"/>
      <c r="B404" s="27"/>
      <c r="C404" s="27"/>
      <c r="D404" s="27"/>
      <c r="E404" s="27"/>
      <c r="F404" s="27"/>
      <c r="G404" s="27"/>
      <c r="H404" s="27"/>
      <c r="I404" s="27"/>
      <c r="J404" s="27"/>
      <c r="K404" s="27"/>
      <c r="L404" s="27"/>
      <c r="M404" s="27"/>
      <c r="N404" s="27"/>
      <c r="O404" s="27"/>
      <c r="P404" s="27"/>
      <c r="Q404" s="27"/>
      <c r="R404" s="27"/>
      <c r="S404" s="27"/>
      <c r="T404" s="27"/>
      <c r="U404" s="27"/>
      <c r="V404" s="27"/>
      <c r="W404" s="27"/>
      <c r="X404" s="27"/>
      <c r="Y404" s="27"/>
      <c r="Z404" s="27"/>
      <c r="AA404" s="27"/>
      <c r="AB404" s="27"/>
      <c r="AC404" s="93"/>
    </row>
    <row r="405" ht="13.5" customHeight="1">
      <c r="A405" s="175"/>
      <c r="B405" s="27"/>
      <c r="C405" s="27"/>
      <c r="D405" s="27"/>
      <c r="E405" s="27"/>
      <c r="F405" s="27"/>
      <c r="G405" s="27"/>
      <c r="H405" s="27"/>
      <c r="I405" s="27"/>
      <c r="J405" s="27"/>
      <c r="K405" s="27"/>
      <c r="L405" s="27"/>
      <c r="M405" s="27"/>
      <c r="N405" s="27"/>
      <c r="O405" s="27"/>
      <c r="P405" s="27"/>
      <c r="Q405" s="27"/>
      <c r="R405" s="27"/>
      <c r="S405" s="27"/>
      <c r="T405" s="27"/>
      <c r="U405" s="27"/>
      <c r="V405" s="27"/>
      <c r="W405" s="27"/>
      <c r="X405" s="27"/>
      <c r="Y405" s="27"/>
      <c r="Z405" s="27"/>
      <c r="AA405" s="27"/>
      <c r="AB405" s="27"/>
      <c r="AC405" s="93"/>
    </row>
    <row r="406" ht="13.5" customHeight="1">
      <c r="A406" s="175"/>
      <c r="B406" s="27"/>
      <c r="C406" s="27"/>
      <c r="D406" s="27"/>
      <c r="E406" s="27"/>
      <c r="F406" s="27"/>
      <c r="G406" s="27"/>
      <c r="H406" s="27"/>
      <c r="I406" s="27"/>
      <c r="J406" s="27"/>
      <c r="K406" s="27"/>
      <c r="L406" s="27"/>
      <c r="M406" s="27"/>
      <c r="N406" s="27"/>
      <c r="O406" s="27"/>
      <c r="P406" s="27"/>
      <c r="Q406" s="27"/>
      <c r="R406" s="27"/>
      <c r="S406" s="27"/>
      <c r="T406" s="27"/>
      <c r="U406" s="27"/>
      <c r="V406" s="27"/>
      <c r="W406" s="27"/>
      <c r="X406" s="27"/>
      <c r="Y406" s="27"/>
      <c r="Z406" s="27"/>
      <c r="AA406" s="27"/>
      <c r="AB406" s="27"/>
      <c r="AC406" s="93"/>
    </row>
    <row r="407" ht="13.5" customHeight="1">
      <c r="A407" s="175"/>
      <c r="B407" s="27"/>
      <c r="C407" s="27"/>
      <c r="D407" s="27"/>
      <c r="E407" s="27"/>
      <c r="F407" s="27"/>
      <c r="G407" s="27"/>
      <c r="H407" s="27"/>
      <c r="I407" s="27"/>
      <c r="J407" s="27"/>
      <c r="K407" s="27"/>
      <c r="L407" s="27"/>
      <c r="M407" s="27"/>
      <c r="N407" s="27"/>
      <c r="O407" s="27"/>
      <c r="P407" s="27"/>
      <c r="Q407" s="27"/>
      <c r="R407" s="27"/>
      <c r="S407" s="27"/>
      <c r="T407" s="27"/>
      <c r="U407" s="27"/>
      <c r="V407" s="27"/>
      <c r="W407" s="27"/>
      <c r="X407" s="27"/>
      <c r="Y407" s="27"/>
      <c r="Z407" s="27"/>
      <c r="AA407" s="27"/>
      <c r="AB407" s="27"/>
      <c r="AC407" s="93"/>
    </row>
    <row r="408" ht="13.5" customHeight="1">
      <c r="A408" s="175"/>
      <c r="B408" s="27"/>
      <c r="C408" s="27"/>
      <c r="D408" s="27"/>
      <c r="E408" s="27"/>
      <c r="F408" s="27"/>
      <c r="G408" s="27"/>
      <c r="H408" s="27"/>
      <c r="I408" s="27"/>
      <c r="J408" s="27"/>
      <c r="K408" s="27"/>
      <c r="L408" s="27"/>
      <c r="M408" s="27"/>
      <c r="N408" s="27"/>
      <c r="O408" s="27"/>
      <c r="P408" s="27"/>
      <c r="Q408" s="27"/>
      <c r="R408" s="27"/>
      <c r="S408" s="27"/>
      <c r="T408" s="27"/>
      <c r="U408" s="27"/>
      <c r="V408" s="27"/>
      <c r="W408" s="27"/>
      <c r="X408" s="27"/>
      <c r="Y408" s="27"/>
      <c r="Z408" s="27"/>
      <c r="AA408" s="27"/>
      <c r="AB408" s="27"/>
      <c r="AC408" s="93"/>
    </row>
    <row r="409" ht="13.5" customHeight="1">
      <c r="A409" s="175"/>
      <c r="B409" s="27"/>
      <c r="C409" s="27"/>
      <c r="D409" s="27"/>
      <c r="E409" s="27"/>
      <c r="F409" s="27"/>
      <c r="G409" s="27"/>
      <c r="H409" s="27"/>
      <c r="I409" s="27"/>
      <c r="J409" s="27"/>
      <c r="K409" s="27"/>
      <c r="L409" s="27"/>
      <c r="M409" s="27"/>
      <c r="N409" s="27"/>
      <c r="O409" s="27"/>
      <c r="P409" s="27"/>
      <c r="Q409" s="27"/>
      <c r="R409" s="27"/>
      <c r="S409" s="27"/>
      <c r="T409" s="27"/>
      <c r="U409" s="27"/>
      <c r="V409" s="27"/>
      <c r="W409" s="27"/>
      <c r="X409" s="27"/>
      <c r="Y409" s="27"/>
      <c r="Z409" s="27"/>
      <c r="AA409" s="27"/>
      <c r="AB409" s="27"/>
      <c r="AC409" s="93"/>
    </row>
    <row r="410" ht="13.5" customHeight="1">
      <c r="A410" s="175"/>
      <c r="B410" s="27"/>
      <c r="C410" s="27"/>
      <c r="D410" s="27"/>
      <c r="E410" s="27"/>
      <c r="F410" s="27"/>
      <c r="G410" s="27"/>
      <c r="H410" s="27"/>
      <c r="I410" s="27"/>
      <c r="J410" s="27"/>
      <c r="K410" s="27"/>
      <c r="L410" s="27"/>
      <c r="M410" s="27"/>
      <c r="N410" s="27"/>
      <c r="O410" s="27"/>
      <c r="P410" s="27"/>
      <c r="Q410" s="27"/>
      <c r="R410" s="27"/>
      <c r="S410" s="27"/>
      <c r="T410" s="27"/>
      <c r="U410" s="27"/>
      <c r="V410" s="27"/>
      <c r="W410" s="27"/>
      <c r="X410" s="27"/>
      <c r="Y410" s="27"/>
      <c r="Z410" s="27"/>
      <c r="AA410" s="27"/>
      <c r="AB410" s="27"/>
      <c r="AC410" s="93"/>
    </row>
    <row r="411" ht="13.5" customHeight="1">
      <c r="A411" s="175"/>
      <c r="B411" s="27"/>
      <c r="C411" s="27"/>
      <c r="D411" s="27"/>
      <c r="E411" s="27"/>
      <c r="F411" s="27"/>
      <c r="G411" s="27"/>
      <c r="H411" s="27"/>
      <c r="I411" s="27"/>
      <c r="J411" s="27"/>
      <c r="K411" s="27"/>
      <c r="L411" s="27"/>
      <c r="M411" s="27"/>
      <c r="N411" s="27"/>
      <c r="O411" s="27"/>
      <c r="P411" s="27"/>
      <c r="Q411" s="27"/>
      <c r="R411" s="27"/>
      <c r="S411" s="27"/>
      <c r="T411" s="27"/>
      <c r="U411" s="27"/>
      <c r="V411" s="27"/>
      <c r="W411" s="27"/>
      <c r="X411" s="27"/>
      <c r="Y411" s="27"/>
      <c r="Z411" s="27"/>
      <c r="AA411" s="27"/>
      <c r="AB411" s="27"/>
      <c r="AC411" s="93"/>
    </row>
    <row r="412" ht="13.5" customHeight="1">
      <c r="A412" s="175"/>
      <c r="B412" s="27"/>
      <c r="C412" s="27"/>
      <c r="D412" s="27"/>
      <c r="E412" s="27"/>
      <c r="F412" s="27"/>
      <c r="G412" s="27"/>
      <c r="H412" s="27"/>
      <c r="I412" s="27"/>
      <c r="J412" s="27"/>
      <c r="K412" s="27"/>
      <c r="L412" s="27"/>
      <c r="M412" s="27"/>
      <c r="N412" s="27"/>
      <c r="O412" s="27"/>
      <c r="P412" s="27"/>
      <c r="Q412" s="27"/>
      <c r="R412" s="27"/>
      <c r="S412" s="27"/>
      <c r="T412" s="27"/>
      <c r="U412" s="27"/>
      <c r="V412" s="27"/>
      <c r="W412" s="27"/>
      <c r="X412" s="27"/>
      <c r="Y412" s="27"/>
      <c r="Z412" s="27"/>
      <c r="AA412" s="27"/>
      <c r="AB412" s="27"/>
      <c r="AC412" s="93"/>
    </row>
    <row r="413" ht="13.5" customHeight="1">
      <c r="A413" s="175"/>
      <c r="B413" s="27"/>
      <c r="C413" s="27"/>
      <c r="D413" s="27"/>
      <c r="E413" s="27"/>
      <c r="F413" s="27"/>
      <c r="G413" s="27"/>
      <c r="H413" s="27"/>
      <c r="I413" s="27"/>
      <c r="J413" s="27"/>
      <c r="K413" s="27"/>
      <c r="L413" s="27"/>
      <c r="M413" s="27"/>
      <c r="N413" s="27"/>
      <c r="O413" s="27"/>
      <c r="P413" s="27"/>
      <c r="Q413" s="27"/>
      <c r="R413" s="27"/>
      <c r="S413" s="27"/>
      <c r="T413" s="27"/>
      <c r="U413" s="27"/>
      <c r="V413" s="27"/>
      <c r="W413" s="27"/>
      <c r="X413" s="27"/>
      <c r="Y413" s="27"/>
      <c r="Z413" s="27"/>
      <c r="AA413" s="27"/>
      <c r="AB413" s="27"/>
      <c r="AC413" s="93"/>
    </row>
    <row r="414" ht="13.5" customHeight="1">
      <c r="A414" s="175"/>
      <c r="B414" s="27"/>
      <c r="C414" s="27"/>
      <c r="D414" s="27"/>
      <c r="E414" s="27"/>
      <c r="F414" s="27"/>
      <c r="G414" s="27"/>
      <c r="H414" s="27"/>
      <c r="I414" s="27"/>
      <c r="J414" s="27"/>
      <c r="K414" s="27"/>
      <c r="L414" s="27"/>
      <c r="M414" s="27"/>
      <c r="N414" s="27"/>
      <c r="O414" s="27"/>
      <c r="P414" s="27"/>
      <c r="Q414" s="27"/>
      <c r="R414" s="27"/>
      <c r="S414" s="27"/>
      <c r="T414" s="27"/>
      <c r="U414" s="27"/>
      <c r="V414" s="27"/>
      <c r="W414" s="27"/>
      <c r="X414" s="27"/>
      <c r="Y414" s="27"/>
      <c r="Z414" s="27"/>
      <c r="AA414" s="27"/>
      <c r="AB414" s="27"/>
      <c r="AC414" s="93"/>
    </row>
    <row r="415" ht="13.5" customHeight="1">
      <c r="A415" s="175"/>
      <c r="B415" s="27"/>
      <c r="C415" s="27"/>
      <c r="D415" s="27"/>
      <c r="E415" s="27"/>
      <c r="F415" s="27"/>
      <c r="G415" s="27"/>
      <c r="H415" s="27"/>
      <c r="I415" s="27"/>
      <c r="J415" s="27"/>
      <c r="K415" s="27"/>
      <c r="L415" s="27"/>
      <c r="M415" s="27"/>
      <c r="N415" s="27"/>
      <c r="O415" s="27"/>
      <c r="P415" s="27"/>
      <c r="Q415" s="27"/>
      <c r="R415" s="27"/>
      <c r="S415" s="27"/>
      <c r="T415" s="27"/>
      <c r="U415" s="27"/>
      <c r="V415" s="27"/>
      <c r="W415" s="27"/>
      <c r="X415" s="27"/>
      <c r="Y415" s="27"/>
      <c r="Z415" s="27"/>
      <c r="AA415" s="27"/>
      <c r="AB415" s="27"/>
      <c r="AC415" s="93"/>
    </row>
    <row r="416" ht="13.5" customHeight="1">
      <c r="A416" s="175"/>
      <c r="B416" s="27"/>
      <c r="C416" s="27"/>
      <c r="D416" s="27"/>
      <c r="E416" s="27"/>
      <c r="F416" s="27"/>
      <c r="G416" s="27"/>
      <c r="H416" s="27"/>
      <c r="I416" s="27"/>
      <c r="J416" s="27"/>
      <c r="K416" s="27"/>
      <c r="L416" s="27"/>
      <c r="M416" s="27"/>
      <c r="N416" s="27"/>
      <c r="O416" s="27"/>
      <c r="P416" s="27"/>
      <c r="Q416" s="27"/>
      <c r="R416" s="27"/>
      <c r="S416" s="27"/>
      <c r="T416" s="27"/>
      <c r="U416" s="27"/>
      <c r="V416" s="27"/>
      <c r="W416" s="27"/>
      <c r="X416" s="27"/>
      <c r="Y416" s="27"/>
      <c r="Z416" s="27"/>
      <c r="AA416" s="27"/>
      <c r="AB416" s="27"/>
      <c r="AC416" s="93"/>
    </row>
    <row r="417" ht="13.5" customHeight="1">
      <c r="A417" s="175"/>
      <c r="B417" s="27"/>
      <c r="C417" s="27"/>
      <c r="D417" s="27"/>
      <c r="E417" s="27"/>
      <c r="F417" s="27"/>
      <c r="G417" s="27"/>
      <c r="H417" s="27"/>
      <c r="I417" s="27"/>
      <c r="J417" s="27"/>
      <c r="K417" s="27"/>
      <c r="L417" s="27"/>
      <c r="M417" s="27"/>
      <c r="N417" s="27"/>
      <c r="O417" s="27"/>
      <c r="P417" s="27"/>
      <c r="Q417" s="27"/>
      <c r="R417" s="27"/>
      <c r="S417" s="27"/>
      <c r="T417" s="27"/>
      <c r="U417" s="27"/>
      <c r="V417" s="27"/>
      <c r="W417" s="27"/>
      <c r="X417" s="27"/>
      <c r="Y417" s="27"/>
      <c r="Z417" s="27"/>
      <c r="AA417" s="27"/>
      <c r="AB417" s="27"/>
      <c r="AC417" s="93"/>
    </row>
    <row r="418" ht="13.5" customHeight="1">
      <c r="A418" s="175"/>
      <c r="B418" s="27"/>
      <c r="C418" s="27"/>
      <c r="D418" s="27"/>
      <c r="E418" s="27"/>
      <c r="F418" s="27"/>
      <c r="G418" s="27"/>
      <c r="H418" s="27"/>
      <c r="I418" s="27"/>
      <c r="J418" s="27"/>
      <c r="K418" s="27"/>
      <c r="L418" s="27"/>
      <c r="M418" s="27"/>
      <c r="N418" s="27"/>
      <c r="O418" s="27"/>
      <c r="P418" s="27"/>
      <c r="Q418" s="27"/>
      <c r="R418" s="27"/>
      <c r="S418" s="27"/>
      <c r="T418" s="27"/>
      <c r="U418" s="27"/>
      <c r="V418" s="27"/>
      <c r="W418" s="27"/>
      <c r="X418" s="27"/>
      <c r="Y418" s="27"/>
      <c r="Z418" s="27"/>
      <c r="AA418" s="27"/>
      <c r="AB418" s="27"/>
      <c r="AC418" s="93"/>
    </row>
    <row r="419" ht="13.5" customHeight="1">
      <c r="A419" s="175"/>
      <c r="B419" s="27"/>
      <c r="C419" s="27"/>
      <c r="D419" s="27"/>
      <c r="E419" s="27"/>
      <c r="F419" s="27"/>
      <c r="G419" s="27"/>
      <c r="H419" s="27"/>
      <c r="I419" s="27"/>
      <c r="J419" s="27"/>
      <c r="K419" s="27"/>
      <c r="L419" s="27"/>
      <c r="M419" s="27"/>
      <c r="N419" s="27"/>
      <c r="O419" s="27"/>
      <c r="P419" s="27"/>
      <c r="Q419" s="27"/>
      <c r="R419" s="27"/>
      <c r="S419" s="27"/>
      <c r="T419" s="27"/>
      <c r="U419" s="27"/>
      <c r="V419" s="27"/>
      <c r="W419" s="27"/>
      <c r="X419" s="27"/>
      <c r="Y419" s="27"/>
      <c r="Z419" s="27"/>
      <c r="AA419" s="27"/>
      <c r="AB419" s="27"/>
      <c r="AC419" s="93"/>
    </row>
    <row r="420" ht="13.5" customHeight="1">
      <c r="A420" s="175"/>
      <c r="B420" s="27"/>
      <c r="C420" s="27"/>
      <c r="D420" s="27"/>
      <c r="E420" s="27"/>
      <c r="F420" s="27"/>
      <c r="G420" s="27"/>
      <c r="H420" s="27"/>
      <c r="I420" s="27"/>
      <c r="J420" s="27"/>
      <c r="K420" s="27"/>
      <c r="L420" s="27"/>
      <c r="M420" s="27"/>
      <c r="N420" s="27"/>
      <c r="O420" s="27"/>
      <c r="P420" s="27"/>
      <c r="Q420" s="27"/>
      <c r="R420" s="27"/>
      <c r="S420" s="27"/>
      <c r="T420" s="27"/>
      <c r="U420" s="27"/>
      <c r="V420" s="27"/>
      <c r="W420" s="27"/>
      <c r="X420" s="27"/>
      <c r="Y420" s="27"/>
      <c r="Z420" s="27"/>
      <c r="AA420" s="27"/>
      <c r="AB420" s="27"/>
      <c r="AC420" s="93"/>
    </row>
    <row r="421" ht="13.5" customHeight="1">
      <c r="A421" s="175"/>
      <c r="B421" s="27"/>
      <c r="C421" s="27"/>
      <c r="D421" s="27"/>
      <c r="E421" s="27"/>
      <c r="F421" s="27"/>
      <c r="G421" s="27"/>
      <c r="H421" s="27"/>
      <c r="I421" s="27"/>
      <c r="J421" s="27"/>
      <c r="K421" s="27"/>
      <c r="L421" s="27"/>
      <c r="M421" s="27"/>
      <c r="N421" s="27"/>
      <c r="O421" s="27"/>
      <c r="P421" s="27"/>
      <c r="Q421" s="27"/>
      <c r="R421" s="27"/>
      <c r="S421" s="27"/>
      <c r="T421" s="27"/>
      <c r="U421" s="27"/>
      <c r="V421" s="27"/>
      <c r="W421" s="27"/>
      <c r="X421" s="27"/>
      <c r="Y421" s="27"/>
      <c r="Z421" s="27"/>
      <c r="AA421" s="27"/>
      <c r="AB421" s="27"/>
      <c r="AC421" s="93"/>
    </row>
    <row r="422" ht="13.5" customHeight="1">
      <c r="A422" s="175"/>
      <c r="B422" s="27"/>
      <c r="C422" s="27"/>
      <c r="D422" s="27"/>
      <c r="E422" s="27"/>
      <c r="F422" s="27"/>
      <c r="G422" s="27"/>
      <c r="H422" s="27"/>
      <c r="I422" s="27"/>
      <c r="J422" s="27"/>
      <c r="K422" s="27"/>
      <c r="L422" s="27"/>
      <c r="M422" s="27"/>
      <c r="N422" s="27"/>
      <c r="O422" s="27"/>
      <c r="P422" s="27"/>
      <c r="Q422" s="27"/>
      <c r="R422" s="27"/>
      <c r="S422" s="27"/>
      <c r="T422" s="27"/>
      <c r="U422" s="27"/>
      <c r="V422" s="27"/>
      <c r="W422" s="27"/>
      <c r="X422" s="27"/>
      <c r="Y422" s="27"/>
      <c r="Z422" s="27"/>
      <c r="AA422" s="27"/>
      <c r="AB422" s="27"/>
      <c r="AC422" s="93"/>
    </row>
    <row r="423" ht="13.5" customHeight="1">
      <c r="A423" s="175"/>
      <c r="B423" s="27"/>
      <c r="C423" s="27"/>
      <c r="D423" s="27"/>
      <c r="E423" s="27"/>
      <c r="F423" s="27"/>
      <c r="G423" s="27"/>
      <c r="H423" s="27"/>
      <c r="I423" s="27"/>
      <c r="J423" s="27"/>
      <c r="K423" s="27"/>
      <c r="L423" s="27"/>
      <c r="M423" s="27"/>
      <c r="N423" s="27"/>
      <c r="O423" s="27"/>
      <c r="P423" s="27"/>
      <c r="Q423" s="27"/>
      <c r="R423" s="27"/>
      <c r="S423" s="27"/>
      <c r="T423" s="27"/>
      <c r="U423" s="27"/>
      <c r="V423" s="27"/>
      <c r="W423" s="27"/>
      <c r="X423" s="27"/>
      <c r="Y423" s="27"/>
      <c r="Z423" s="27"/>
      <c r="AA423" s="27"/>
      <c r="AB423" s="27"/>
      <c r="AC423" s="93"/>
    </row>
    <row r="424" ht="13.5" customHeight="1">
      <c r="A424" s="175"/>
      <c r="B424" s="27"/>
      <c r="C424" s="27"/>
      <c r="D424" s="27"/>
      <c r="E424" s="27"/>
      <c r="F424" s="27"/>
      <c r="G424" s="27"/>
      <c r="H424" s="27"/>
      <c r="I424" s="27"/>
      <c r="J424" s="27"/>
      <c r="K424" s="27"/>
      <c r="L424" s="27"/>
      <c r="M424" s="27"/>
      <c r="N424" s="27"/>
      <c r="O424" s="27"/>
      <c r="P424" s="27"/>
      <c r="Q424" s="27"/>
      <c r="R424" s="27"/>
      <c r="S424" s="27"/>
      <c r="T424" s="27"/>
      <c r="U424" s="27"/>
      <c r="V424" s="27"/>
      <c r="W424" s="27"/>
      <c r="X424" s="27"/>
      <c r="Y424" s="27"/>
      <c r="Z424" s="27"/>
      <c r="AA424" s="27"/>
      <c r="AB424" s="27"/>
      <c r="AC424" s="93"/>
    </row>
    <row r="425" ht="13.5" customHeight="1">
      <c r="A425" s="175"/>
      <c r="B425" s="27"/>
      <c r="C425" s="27"/>
      <c r="D425" s="27"/>
      <c r="E425" s="27"/>
      <c r="F425" s="27"/>
      <c r="G425" s="27"/>
      <c r="H425" s="27"/>
      <c r="I425" s="27"/>
      <c r="J425" s="27"/>
      <c r="K425" s="27"/>
      <c r="L425" s="27"/>
      <c r="M425" s="27"/>
      <c r="N425" s="27"/>
      <c r="O425" s="27"/>
      <c r="P425" s="27"/>
      <c r="Q425" s="27"/>
      <c r="R425" s="27"/>
      <c r="S425" s="27"/>
      <c r="T425" s="27"/>
      <c r="U425" s="27"/>
      <c r="V425" s="27"/>
      <c r="W425" s="27"/>
      <c r="X425" s="27"/>
      <c r="Y425" s="27"/>
      <c r="Z425" s="27"/>
      <c r="AA425" s="27"/>
      <c r="AB425" s="27"/>
      <c r="AC425" s="93"/>
    </row>
    <row r="426" ht="13.5" customHeight="1">
      <c r="A426" s="175"/>
      <c r="B426" s="27"/>
      <c r="C426" s="27"/>
      <c r="D426" s="27"/>
      <c r="E426" s="27"/>
      <c r="F426" s="27"/>
      <c r="G426" s="27"/>
      <c r="H426" s="27"/>
      <c r="I426" s="27"/>
      <c r="J426" s="27"/>
      <c r="K426" s="27"/>
      <c r="L426" s="27"/>
      <c r="M426" s="27"/>
      <c r="N426" s="27"/>
      <c r="O426" s="27"/>
      <c r="P426" s="27"/>
      <c r="Q426" s="27"/>
      <c r="R426" s="27"/>
      <c r="S426" s="27"/>
      <c r="T426" s="27"/>
      <c r="U426" s="27"/>
      <c r="V426" s="27"/>
      <c r="W426" s="27"/>
      <c r="X426" s="27"/>
      <c r="Y426" s="27"/>
      <c r="Z426" s="27"/>
      <c r="AA426" s="27"/>
      <c r="AB426" s="27"/>
      <c r="AC426" s="93"/>
    </row>
    <row r="427" ht="13.5" customHeight="1">
      <c r="A427" s="175"/>
      <c r="B427" s="27"/>
      <c r="C427" s="27"/>
      <c r="D427" s="27"/>
      <c r="E427" s="27"/>
      <c r="F427" s="27"/>
      <c r="G427" s="27"/>
      <c r="H427" s="27"/>
      <c r="I427" s="27"/>
      <c r="J427" s="27"/>
      <c r="K427" s="27"/>
      <c r="L427" s="27"/>
      <c r="M427" s="27"/>
      <c r="N427" s="27"/>
      <c r="O427" s="27"/>
      <c r="P427" s="27"/>
      <c r="Q427" s="27"/>
      <c r="R427" s="27"/>
      <c r="S427" s="27"/>
      <c r="T427" s="27"/>
      <c r="U427" s="27"/>
      <c r="V427" s="27"/>
      <c r="W427" s="27"/>
      <c r="X427" s="27"/>
      <c r="Y427" s="27"/>
      <c r="Z427" s="27"/>
      <c r="AA427" s="27"/>
      <c r="AB427" s="27"/>
      <c r="AC427" s="93"/>
    </row>
    <row r="428" ht="13.5" customHeight="1">
      <c r="A428" s="175"/>
      <c r="B428" s="27"/>
      <c r="C428" s="27"/>
      <c r="D428" s="27"/>
      <c r="E428" s="27"/>
      <c r="F428" s="27"/>
      <c r="G428" s="27"/>
      <c r="H428" s="27"/>
      <c r="I428" s="27"/>
      <c r="J428" s="27"/>
      <c r="K428" s="27"/>
      <c r="L428" s="27"/>
      <c r="M428" s="27"/>
      <c r="N428" s="27"/>
      <c r="O428" s="27"/>
      <c r="P428" s="27"/>
      <c r="Q428" s="27"/>
      <c r="R428" s="27"/>
      <c r="S428" s="27"/>
      <c r="T428" s="27"/>
      <c r="U428" s="27"/>
      <c r="V428" s="27"/>
      <c r="W428" s="27"/>
      <c r="X428" s="27"/>
      <c r="Y428" s="27"/>
      <c r="Z428" s="27"/>
      <c r="AA428" s="27"/>
      <c r="AB428" s="27"/>
      <c r="AC428" s="93"/>
    </row>
    <row r="429" ht="13.5" customHeight="1">
      <c r="A429" s="175"/>
      <c r="B429" s="27"/>
      <c r="C429" s="27"/>
      <c r="D429" s="27"/>
      <c r="E429" s="27"/>
      <c r="F429" s="27"/>
      <c r="G429" s="27"/>
      <c r="H429" s="27"/>
      <c r="I429" s="27"/>
      <c r="J429" s="27"/>
      <c r="K429" s="27"/>
      <c r="L429" s="27"/>
      <c r="M429" s="27"/>
      <c r="N429" s="27"/>
      <c r="O429" s="27"/>
      <c r="P429" s="27"/>
      <c r="Q429" s="27"/>
      <c r="R429" s="27"/>
      <c r="S429" s="27"/>
      <c r="T429" s="27"/>
      <c r="U429" s="27"/>
      <c r="V429" s="27"/>
      <c r="W429" s="27"/>
      <c r="X429" s="27"/>
      <c r="Y429" s="27"/>
      <c r="Z429" s="27"/>
      <c r="AA429" s="27"/>
      <c r="AB429" s="27"/>
      <c r="AC429" s="93"/>
    </row>
    <row r="430" ht="13.5" customHeight="1">
      <c r="A430" s="175"/>
      <c r="B430" s="27"/>
      <c r="C430" s="27"/>
      <c r="D430" s="27"/>
      <c r="E430" s="27"/>
      <c r="F430" s="27"/>
      <c r="G430" s="27"/>
      <c r="H430" s="27"/>
      <c r="I430" s="27"/>
      <c r="J430" s="27"/>
      <c r="K430" s="27"/>
      <c r="L430" s="27"/>
      <c r="M430" s="27"/>
      <c r="N430" s="27"/>
      <c r="O430" s="27"/>
      <c r="P430" s="27"/>
      <c r="Q430" s="27"/>
      <c r="R430" s="27"/>
      <c r="S430" s="27"/>
      <c r="T430" s="27"/>
      <c r="U430" s="27"/>
      <c r="V430" s="27"/>
      <c r="W430" s="27"/>
      <c r="X430" s="27"/>
      <c r="Y430" s="27"/>
      <c r="Z430" s="27"/>
      <c r="AA430" s="27"/>
      <c r="AB430" s="27"/>
      <c r="AC430" s="93"/>
    </row>
    <row r="431" ht="13.5" customHeight="1">
      <c r="A431" s="175"/>
      <c r="B431" s="27"/>
      <c r="C431" s="27"/>
      <c r="D431" s="27"/>
      <c r="E431" s="27"/>
      <c r="F431" s="27"/>
      <c r="G431" s="27"/>
      <c r="H431" s="27"/>
      <c r="I431" s="27"/>
      <c r="J431" s="27"/>
      <c r="K431" s="27"/>
      <c r="L431" s="27"/>
      <c r="M431" s="27"/>
      <c r="N431" s="27"/>
      <c r="O431" s="27"/>
      <c r="P431" s="27"/>
      <c r="Q431" s="27"/>
      <c r="R431" s="27"/>
      <c r="S431" s="27"/>
      <c r="T431" s="27"/>
      <c r="U431" s="27"/>
      <c r="V431" s="27"/>
      <c r="W431" s="27"/>
      <c r="X431" s="27"/>
      <c r="Y431" s="27"/>
      <c r="Z431" s="27"/>
      <c r="AA431" s="27"/>
      <c r="AB431" s="27"/>
      <c r="AC431" s="93"/>
    </row>
    <row r="432" ht="13.5" customHeight="1">
      <c r="A432" s="175"/>
      <c r="B432" s="27"/>
      <c r="C432" s="27"/>
      <c r="D432" s="27"/>
      <c r="E432" s="27"/>
      <c r="F432" s="27"/>
      <c r="G432" s="27"/>
      <c r="H432" s="27"/>
      <c r="I432" s="27"/>
      <c r="J432" s="27"/>
      <c r="K432" s="27"/>
      <c r="L432" s="27"/>
      <c r="M432" s="27"/>
      <c r="N432" s="27"/>
      <c r="O432" s="27"/>
      <c r="P432" s="27"/>
      <c r="Q432" s="27"/>
      <c r="R432" s="27"/>
      <c r="S432" s="27"/>
      <c r="T432" s="27"/>
      <c r="U432" s="27"/>
      <c r="V432" s="27"/>
      <c r="W432" s="27"/>
      <c r="X432" s="27"/>
      <c r="Y432" s="27"/>
      <c r="Z432" s="27"/>
      <c r="AA432" s="27"/>
      <c r="AB432" s="27"/>
      <c r="AC432" s="93"/>
    </row>
    <row r="433" ht="13.5" customHeight="1">
      <c r="A433" s="175"/>
      <c r="B433" s="27"/>
      <c r="C433" s="27"/>
      <c r="D433" s="27"/>
      <c r="E433" s="27"/>
      <c r="F433" s="27"/>
      <c r="G433" s="27"/>
      <c r="H433" s="27"/>
      <c r="I433" s="27"/>
      <c r="J433" s="27"/>
      <c r="K433" s="27"/>
      <c r="L433" s="27"/>
      <c r="M433" s="27"/>
      <c r="N433" s="27"/>
      <c r="O433" s="27"/>
      <c r="P433" s="27"/>
      <c r="Q433" s="27"/>
      <c r="R433" s="27"/>
      <c r="S433" s="27"/>
      <c r="T433" s="27"/>
      <c r="U433" s="27"/>
      <c r="V433" s="27"/>
      <c r="W433" s="27"/>
      <c r="X433" s="27"/>
      <c r="Y433" s="27"/>
      <c r="Z433" s="27"/>
      <c r="AA433" s="27"/>
      <c r="AB433" s="27"/>
      <c r="AC433" s="93"/>
    </row>
    <row r="434" ht="13.5" customHeight="1">
      <c r="A434" s="175"/>
      <c r="B434" s="27"/>
      <c r="C434" s="27"/>
      <c r="D434" s="27"/>
      <c r="E434" s="27"/>
      <c r="F434" s="27"/>
      <c r="G434" s="27"/>
      <c r="H434" s="27"/>
      <c r="I434" s="27"/>
      <c r="J434" s="27"/>
      <c r="K434" s="27"/>
      <c r="L434" s="27"/>
      <c r="M434" s="27"/>
      <c r="N434" s="27"/>
      <c r="O434" s="27"/>
      <c r="P434" s="27"/>
      <c r="Q434" s="27"/>
      <c r="R434" s="27"/>
      <c r="S434" s="27"/>
      <c r="T434" s="27"/>
      <c r="U434" s="27"/>
      <c r="V434" s="27"/>
      <c r="W434" s="27"/>
      <c r="X434" s="27"/>
      <c r="Y434" s="27"/>
      <c r="Z434" s="27"/>
      <c r="AA434" s="27"/>
      <c r="AB434" s="27"/>
      <c r="AC434" s="93"/>
    </row>
    <row r="435" ht="13.5" customHeight="1">
      <c r="A435" s="175"/>
      <c r="B435" s="27"/>
      <c r="C435" s="27"/>
      <c r="D435" s="27"/>
      <c r="E435" s="27"/>
      <c r="F435" s="27"/>
      <c r="G435" s="27"/>
      <c r="H435" s="27"/>
      <c r="I435" s="27"/>
      <c r="J435" s="27"/>
      <c r="K435" s="27"/>
      <c r="L435" s="27"/>
      <c r="M435" s="27"/>
      <c r="N435" s="27"/>
      <c r="O435" s="27"/>
      <c r="P435" s="27"/>
      <c r="Q435" s="27"/>
      <c r="R435" s="27"/>
      <c r="S435" s="27"/>
      <c r="T435" s="27"/>
      <c r="U435" s="27"/>
      <c r="V435" s="27"/>
      <c r="W435" s="27"/>
      <c r="X435" s="27"/>
      <c r="Y435" s="27"/>
      <c r="Z435" s="27"/>
      <c r="AA435" s="27"/>
      <c r="AB435" s="27"/>
      <c r="AC435" s="93"/>
    </row>
    <row r="436" ht="13.5" customHeight="1">
      <c r="A436" s="175"/>
      <c r="B436" s="27"/>
      <c r="C436" s="27"/>
      <c r="D436" s="27"/>
      <c r="E436" s="27"/>
      <c r="F436" s="27"/>
      <c r="G436" s="27"/>
      <c r="H436" s="27"/>
      <c r="I436" s="27"/>
      <c r="J436" s="27"/>
      <c r="K436" s="27"/>
      <c r="L436" s="27"/>
      <c r="M436" s="27"/>
      <c r="N436" s="27"/>
      <c r="O436" s="27"/>
      <c r="P436" s="27"/>
      <c r="Q436" s="27"/>
      <c r="R436" s="27"/>
      <c r="S436" s="27"/>
      <c r="T436" s="27"/>
      <c r="U436" s="27"/>
      <c r="V436" s="27"/>
      <c r="W436" s="27"/>
      <c r="X436" s="27"/>
      <c r="Y436" s="27"/>
      <c r="Z436" s="27"/>
      <c r="AA436" s="27"/>
      <c r="AB436" s="27"/>
      <c r="AC436" s="93"/>
    </row>
    <row r="437" ht="13.5" customHeight="1">
      <c r="A437" s="175"/>
      <c r="B437" s="27"/>
      <c r="C437" s="27"/>
      <c r="D437" s="27"/>
      <c r="E437" s="27"/>
      <c r="F437" s="27"/>
      <c r="G437" s="27"/>
      <c r="H437" s="27"/>
      <c r="I437" s="27"/>
      <c r="J437" s="27"/>
      <c r="K437" s="27"/>
      <c r="L437" s="27"/>
      <c r="M437" s="27"/>
      <c r="N437" s="27"/>
      <c r="O437" s="27"/>
      <c r="P437" s="27"/>
      <c r="Q437" s="27"/>
      <c r="R437" s="27"/>
      <c r="S437" s="27"/>
      <c r="T437" s="27"/>
      <c r="U437" s="27"/>
      <c r="V437" s="27"/>
      <c r="W437" s="27"/>
      <c r="X437" s="27"/>
      <c r="Y437" s="27"/>
      <c r="Z437" s="27"/>
      <c r="AA437" s="27"/>
      <c r="AB437" s="27"/>
      <c r="AC437" s="93"/>
    </row>
    <row r="438" ht="13.5" customHeight="1">
      <c r="A438" s="175"/>
      <c r="B438" s="27"/>
      <c r="C438" s="27"/>
      <c r="D438" s="27"/>
      <c r="E438" s="27"/>
      <c r="F438" s="27"/>
      <c r="G438" s="27"/>
      <c r="H438" s="27"/>
      <c r="I438" s="27"/>
      <c r="J438" s="27"/>
      <c r="K438" s="27"/>
      <c r="L438" s="27"/>
      <c r="M438" s="27"/>
      <c r="N438" s="27"/>
      <c r="O438" s="27"/>
      <c r="P438" s="27"/>
      <c r="Q438" s="27"/>
      <c r="R438" s="27"/>
      <c r="S438" s="27"/>
      <c r="T438" s="27"/>
      <c r="U438" s="27"/>
      <c r="V438" s="27"/>
      <c r="W438" s="27"/>
      <c r="X438" s="27"/>
      <c r="Y438" s="27"/>
      <c r="Z438" s="27"/>
      <c r="AA438" s="27"/>
      <c r="AB438" s="27"/>
      <c r="AC438" s="93"/>
    </row>
    <row r="439" ht="13.5" customHeight="1">
      <c r="A439" s="175"/>
      <c r="B439" s="27"/>
      <c r="C439" s="27"/>
      <c r="D439" s="27"/>
      <c r="E439" s="27"/>
      <c r="F439" s="27"/>
      <c r="G439" s="27"/>
      <c r="H439" s="27"/>
      <c r="I439" s="27"/>
      <c r="J439" s="27"/>
      <c r="K439" s="27"/>
      <c r="L439" s="27"/>
      <c r="M439" s="27"/>
      <c r="N439" s="27"/>
      <c r="O439" s="27"/>
      <c r="P439" s="27"/>
      <c r="Q439" s="27"/>
      <c r="R439" s="27"/>
      <c r="S439" s="27"/>
      <c r="T439" s="27"/>
      <c r="U439" s="27"/>
      <c r="V439" s="27"/>
      <c r="W439" s="27"/>
      <c r="X439" s="27"/>
      <c r="Y439" s="27"/>
      <c r="Z439" s="27"/>
      <c r="AA439" s="27"/>
      <c r="AB439" s="27"/>
      <c r="AC439" s="93"/>
    </row>
    <row r="440" ht="13.5" customHeight="1">
      <c r="A440" s="175"/>
      <c r="B440" s="27"/>
      <c r="C440" s="27"/>
      <c r="D440" s="27"/>
      <c r="E440" s="27"/>
      <c r="F440" s="27"/>
      <c r="G440" s="27"/>
      <c r="H440" s="27"/>
      <c r="I440" s="27"/>
      <c r="J440" s="27"/>
      <c r="K440" s="27"/>
      <c r="L440" s="27"/>
      <c r="M440" s="27"/>
      <c r="N440" s="27"/>
      <c r="O440" s="27"/>
      <c r="P440" s="27"/>
      <c r="Q440" s="27"/>
      <c r="R440" s="27"/>
      <c r="S440" s="27"/>
      <c r="T440" s="27"/>
      <c r="U440" s="27"/>
      <c r="V440" s="27"/>
      <c r="W440" s="27"/>
      <c r="X440" s="27"/>
      <c r="Y440" s="27"/>
      <c r="Z440" s="27"/>
      <c r="AA440" s="27"/>
      <c r="AB440" s="27"/>
      <c r="AC440" s="93"/>
    </row>
    <row r="441" ht="13.5" customHeight="1">
      <c r="A441" s="175"/>
      <c r="B441" s="27"/>
      <c r="C441" s="27"/>
      <c r="D441" s="27"/>
      <c r="E441" s="27"/>
      <c r="F441" s="27"/>
      <c r="G441" s="27"/>
      <c r="H441" s="27"/>
      <c r="I441" s="27"/>
      <c r="J441" s="27"/>
      <c r="K441" s="27"/>
      <c r="L441" s="27"/>
      <c r="M441" s="27"/>
      <c r="N441" s="27"/>
      <c r="O441" s="27"/>
      <c r="P441" s="27"/>
      <c r="Q441" s="27"/>
      <c r="R441" s="27"/>
      <c r="S441" s="27"/>
      <c r="T441" s="27"/>
      <c r="U441" s="27"/>
      <c r="V441" s="27"/>
      <c r="W441" s="27"/>
      <c r="X441" s="27"/>
      <c r="Y441" s="27"/>
      <c r="Z441" s="27"/>
      <c r="AA441" s="27"/>
      <c r="AB441" s="27"/>
      <c r="AC441" s="93"/>
    </row>
    <row r="442" ht="13.5" customHeight="1">
      <c r="A442" s="175"/>
      <c r="B442" s="27"/>
      <c r="C442" s="27"/>
      <c r="D442" s="27"/>
      <c r="E442" s="27"/>
      <c r="F442" s="27"/>
      <c r="G442" s="27"/>
      <c r="H442" s="27"/>
      <c r="I442" s="27"/>
      <c r="J442" s="27"/>
      <c r="K442" s="27"/>
      <c r="L442" s="27"/>
      <c r="M442" s="27"/>
      <c r="N442" s="27"/>
      <c r="O442" s="27"/>
      <c r="P442" s="27"/>
      <c r="Q442" s="27"/>
      <c r="R442" s="27"/>
      <c r="S442" s="27"/>
      <c r="T442" s="27"/>
      <c r="U442" s="27"/>
      <c r="V442" s="27"/>
      <c r="W442" s="27"/>
      <c r="X442" s="27"/>
      <c r="Y442" s="27"/>
      <c r="Z442" s="27"/>
      <c r="AA442" s="27"/>
      <c r="AB442" s="27"/>
      <c r="AC442" s="93"/>
    </row>
    <row r="443" ht="13.5" customHeight="1">
      <c r="A443" s="175"/>
      <c r="B443" s="27"/>
      <c r="C443" s="27"/>
      <c r="D443" s="27"/>
      <c r="E443" s="27"/>
      <c r="F443" s="27"/>
      <c r="G443" s="27"/>
      <c r="H443" s="27"/>
      <c r="I443" s="27"/>
      <c r="J443" s="27"/>
      <c r="K443" s="27"/>
      <c r="L443" s="27"/>
      <c r="M443" s="27"/>
      <c r="N443" s="27"/>
      <c r="O443" s="27"/>
      <c r="P443" s="27"/>
      <c r="Q443" s="27"/>
      <c r="R443" s="27"/>
      <c r="S443" s="27"/>
      <c r="T443" s="27"/>
      <c r="U443" s="27"/>
      <c r="V443" s="27"/>
      <c r="W443" s="27"/>
      <c r="X443" s="27"/>
      <c r="Y443" s="27"/>
      <c r="Z443" s="27"/>
      <c r="AA443" s="27"/>
      <c r="AB443" s="27"/>
      <c r="AC443" s="93"/>
    </row>
    <row r="444" ht="13.5" customHeight="1">
      <c r="A444" s="175"/>
      <c r="B444" s="27"/>
      <c r="C444" s="27"/>
      <c r="D444" s="27"/>
      <c r="E444" s="27"/>
      <c r="F444" s="27"/>
      <c r="G444" s="27"/>
      <c r="H444" s="27"/>
      <c r="I444" s="27"/>
      <c r="J444" s="27"/>
      <c r="K444" s="27"/>
      <c r="L444" s="27"/>
      <c r="M444" s="27"/>
      <c r="N444" s="27"/>
      <c r="O444" s="27"/>
      <c r="P444" s="27"/>
      <c r="Q444" s="27"/>
      <c r="R444" s="27"/>
      <c r="S444" s="27"/>
      <c r="T444" s="27"/>
      <c r="U444" s="27"/>
      <c r="V444" s="27"/>
      <c r="W444" s="27"/>
      <c r="X444" s="27"/>
      <c r="Y444" s="27"/>
      <c r="Z444" s="27"/>
      <c r="AA444" s="27"/>
      <c r="AB444" s="27"/>
      <c r="AC444" s="93"/>
    </row>
    <row r="445" ht="13.5" customHeight="1">
      <c r="A445" s="175"/>
      <c r="B445" s="27"/>
      <c r="C445" s="27"/>
      <c r="D445" s="27"/>
      <c r="E445" s="27"/>
      <c r="F445" s="27"/>
      <c r="G445" s="27"/>
      <c r="H445" s="27"/>
      <c r="I445" s="27"/>
      <c r="J445" s="27"/>
      <c r="K445" s="27"/>
      <c r="L445" s="27"/>
      <c r="M445" s="27"/>
      <c r="N445" s="27"/>
      <c r="O445" s="27"/>
      <c r="P445" s="27"/>
      <c r="Q445" s="27"/>
      <c r="R445" s="27"/>
      <c r="S445" s="27"/>
      <c r="T445" s="27"/>
      <c r="U445" s="27"/>
      <c r="V445" s="27"/>
      <c r="W445" s="27"/>
      <c r="X445" s="27"/>
      <c r="Y445" s="27"/>
      <c r="Z445" s="27"/>
      <c r="AA445" s="27"/>
      <c r="AB445" s="27"/>
      <c r="AC445" s="93"/>
    </row>
    <row r="446" ht="13.5" customHeight="1">
      <c r="A446" s="175"/>
      <c r="B446" s="27"/>
      <c r="C446" s="27"/>
      <c r="D446" s="27"/>
      <c r="E446" s="27"/>
      <c r="F446" s="27"/>
      <c r="G446" s="27"/>
      <c r="H446" s="27"/>
      <c r="I446" s="27"/>
      <c r="J446" s="27"/>
      <c r="K446" s="27"/>
      <c r="L446" s="27"/>
      <c r="M446" s="27"/>
      <c r="N446" s="27"/>
      <c r="O446" s="27"/>
      <c r="P446" s="27"/>
      <c r="Q446" s="27"/>
      <c r="R446" s="27"/>
      <c r="S446" s="27"/>
      <c r="T446" s="27"/>
      <c r="U446" s="27"/>
      <c r="V446" s="27"/>
      <c r="W446" s="27"/>
      <c r="X446" s="27"/>
      <c r="Y446" s="27"/>
      <c r="Z446" s="27"/>
      <c r="AA446" s="27"/>
      <c r="AB446" s="27"/>
      <c r="AC446" s="93"/>
    </row>
    <row r="447" ht="13.5" customHeight="1">
      <c r="A447" s="175"/>
      <c r="B447" s="27"/>
      <c r="C447" s="27"/>
      <c r="D447" s="27"/>
      <c r="E447" s="27"/>
      <c r="F447" s="27"/>
      <c r="G447" s="27"/>
      <c r="H447" s="27"/>
      <c r="I447" s="27"/>
      <c r="J447" s="27"/>
      <c r="K447" s="27"/>
      <c r="L447" s="27"/>
      <c r="M447" s="27"/>
      <c r="N447" s="27"/>
      <c r="O447" s="27"/>
      <c r="P447" s="27"/>
      <c r="Q447" s="27"/>
      <c r="R447" s="27"/>
      <c r="S447" s="27"/>
      <c r="T447" s="27"/>
      <c r="U447" s="27"/>
      <c r="V447" s="27"/>
      <c r="W447" s="27"/>
      <c r="X447" s="27"/>
      <c r="Y447" s="27"/>
      <c r="Z447" s="27"/>
      <c r="AA447" s="27"/>
      <c r="AB447" s="27"/>
      <c r="AC447" s="93"/>
    </row>
    <row r="448" ht="13.5" customHeight="1">
      <c r="A448" s="175"/>
      <c r="B448" s="27"/>
      <c r="C448" s="27"/>
      <c r="D448" s="27"/>
      <c r="E448" s="27"/>
      <c r="F448" s="27"/>
      <c r="G448" s="27"/>
      <c r="H448" s="27"/>
      <c r="I448" s="27"/>
      <c r="J448" s="27"/>
      <c r="K448" s="27"/>
      <c r="L448" s="27"/>
      <c r="M448" s="27"/>
      <c r="N448" s="27"/>
      <c r="O448" s="27"/>
      <c r="P448" s="27"/>
      <c r="Q448" s="27"/>
      <c r="R448" s="27"/>
      <c r="S448" s="27"/>
      <c r="T448" s="27"/>
      <c r="U448" s="27"/>
      <c r="V448" s="27"/>
      <c r="W448" s="27"/>
      <c r="X448" s="27"/>
      <c r="Y448" s="27"/>
      <c r="Z448" s="27"/>
      <c r="AA448" s="27"/>
      <c r="AB448" s="27"/>
      <c r="AC448" s="93"/>
    </row>
    <row r="449" ht="13.5" customHeight="1">
      <c r="A449" s="175"/>
      <c r="B449" s="27"/>
      <c r="C449" s="27"/>
      <c r="D449" s="27"/>
      <c r="E449" s="27"/>
      <c r="F449" s="27"/>
      <c r="G449" s="27"/>
      <c r="H449" s="27"/>
      <c r="I449" s="27"/>
      <c r="J449" s="27"/>
      <c r="K449" s="27"/>
      <c r="L449" s="27"/>
      <c r="M449" s="27"/>
      <c r="N449" s="27"/>
      <c r="O449" s="27"/>
      <c r="P449" s="27"/>
      <c r="Q449" s="27"/>
      <c r="R449" s="27"/>
      <c r="S449" s="27"/>
      <c r="T449" s="27"/>
      <c r="U449" s="27"/>
      <c r="V449" s="27"/>
      <c r="W449" s="27"/>
      <c r="X449" s="27"/>
      <c r="Y449" s="27"/>
      <c r="Z449" s="27"/>
      <c r="AA449" s="27"/>
      <c r="AB449" s="27"/>
      <c r="AC449" s="93"/>
    </row>
    <row r="450" ht="13.5" customHeight="1">
      <c r="A450" s="175"/>
      <c r="B450" s="27"/>
      <c r="C450" s="27"/>
      <c r="D450" s="27"/>
      <c r="E450" s="27"/>
      <c r="F450" s="27"/>
      <c r="G450" s="27"/>
      <c r="H450" s="27"/>
      <c r="I450" s="27"/>
      <c r="J450" s="27"/>
      <c r="K450" s="27"/>
      <c r="L450" s="27"/>
      <c r="M450" s="27"/>
      <c r="N450" s="27"/>
      <c r="O450" s="27"/>
      <c r="P450" s="27"/>
      <c r="Q450" s="27"/>
      <c r="R450" s="27"/>
      <c r="S450" s="27"/>
      <c r="T450" s="27"/>
      <c r="U450" s="27"/>
      <c r="V450" s="27"/>
      <c r="W450" s="27"/>
      <c r="X450" s="27"/>
      <c r="Y450" s="27"/>
      <c r="Z450" s="27"/>
      <c r="AA450" s="27"/>
      <c r="AB450" s="27"/>
      <c r="AC450" s="93"/>
    </row>
    <row r="451" ht="13.5" customHeight="1">
      <c r="A451" s="175"/>
      <c r="B451" s="27"/>
      <c r="C451" s="27"/>
      <c r="D451" s="27"/>
      <c r="E451" s="27"/>
      <c r="F451" s="27"/>
      <c r="G451" s="27"/>
      <c r="H451" s="27"/>
      <c r="I451" s="27"/>
      <c r="J451" s="27"/>
      <c r="K451" s="27"/>
      <c r="L451" s="27"/>
      <c r="M451" s="27"/>
      <c r="N451" s="27"/>
      <c r="O451" s="27"/>
      <c r="P451" s="27"/>
      <c r="Q451" s="27"/>
      <c r="R451" s="27"/>
      <c r="S451" s="27"/>
      <c r="T451" s="27"/>
      <c r="U451" s="27"/>
      <c r="V451" s="27"/>
      <c r="W451" s="27"/>
      <c r="X451" s="27"/>
      <c r="Y451" s="27"/>
      <c r="Z451" s="27"/>
      <c r="AA451" s="27"/>
      <c r="AB451" s="27"/>
      <c r="AC451" s="93"/>
    </row>
    <row r="452" ht="13.5" customHeight="1">
      <c r="A452" s="175"/>
      <c r="B452" s="27"/>
      <c r="C452" s="27"/>
      <c r="D452" s="27"/>
      <c r="E452" s="27"/>
      <c r="F452" s="27"/>
      <c r="G452" s="27"/>
      <c r="H452" s="27"/>
      <c r="I452" s="27"/>
      <c r="J452" s="27"/>
      <c r="K452" s="27"/>
      <c r="L452" s="27"/>
      <c r="M452" s="27"/>
      <c r="N452" s="27"/>
      <c r="O452" s="27"/>
      <c r="P452" s="27"/>
      <c r="Q452" s="27"/>
      <c r="R452" s="27"/>
      <c r="S452" s="27"/>
      <c r="T452" s="27"/>
      <c r="U452" s="27"/>
      <c r="V452" s="27"/>
      <c r="W452" s="27"/>
      <c r="X452" s="27"/>
      <c r="Y452" s="27"/>
      <c r="Z452" s="27"/>
      <c r="AA452" s="27"/>
      <c r="AB452" s="27"/>
      <c r="AC452" s="93"/>
    </row>
    <row r="453" ht="13.5" customHeight="1">
      <c r="A453" s="175"/>
      <c r="B453" s="27"/>
      <c r="C453" s="27"/>
      <c r="D453" s="27"/>
      <c r="E453" s="27"/>
      <c r="F453" s="27"/>
      <c r="G453" s="27"/>
      <c r="H453" s="27"/>
      <c r="I453" s="27"/>
      <c r="J453" s="27"/>
      <c r="K453" s="27"/>
      <c r="L453" s="27"/>
      <c r="M453" s="27"/>
      <c r="N453" s="27"/>
      <c r="O453" s="27"/>
      <c r="P453" s="27"/>
      <c r="Q453" s="27"/>
      <c r="R453" s="27"/>
      <c r="S453" s="27"/>
      <c r="T453" s="27"/>
      <c r="U453" s="27"/>
      <c r="V453" s="27"/>
      <c r="W453" s="27"/>
      <c r="X453" s="27"/>
      <c r="Y453" s="27"/>
      <c r="Z453" s="27"/>
      <c r="AA453" s="27"/>
      <c r="AB453" s="27"/>
      <c r="AC453" s="93"/>
    </row>
    <row r="454" ht="13.5" customHeight="1">
      <c r="A454" s="175"/>
      <c r="B454" s="27"/>
      <c r="C454" s="27"/>
      <c r="D454" s="27"/>
      <c r="E454" s="27"/>
      <c r="F454" s="27"/>
      <c r="G454" s="27"/>
      <c r="H454" s="27"/>
      <c r="I454" s="27"/>
      <c r="J454" s="27"/>
      <c r="K454" s="27"/>
      <c r="L454" s="27"/>
      <c r="M454" s="27"/>
      <c r="N454" s="27"/>
      <c r="O454" s="27"/>
      <c r="P454" s="27"/>
      <c r="Q454" s="27"/>
      <c r="R454" s="27"/>
      <c r="S454" s="27"/>
      <c r="T454" s="27"/>
      <c r="U454" s="27"/>
      <c r="V454" s="27"/>
      <c r="W454" s="27"/>
      <c r="X454" s="27"/>
      <c r="Y454" s="27"/>
      <c r="Z454" s="27"/>
      <c r="AA454" s="27"/>
      <c r="AB454" s="27"/>
      <c r="AC454" s="93"/>
    </row>
    <row r="455" ht="13.5" customHeight="1">
      <c r="A455" s="175"/>
      <c r="B455" s="27"/>
      <c r="C455" s="27"/>
      <c r="D455" s="27"/>
      <c r="E455" s="27"/>
      <c r="F455" s="27"/>
      <c r="G455" s="27"/>
      <c r="H455" s="27"/>
      <c r="I455" s="27"/>
      <c r="J455" s="27"/>
      <c r="K455" s="27"/>
      <c r="L455" s="27"/>
      <c r="M455" s="27"/>
      <c r="N455" s="27"/>
      <c r="O455" s="27"/>
      <c r="P455" s="27"/>
      <c r="Q455" s="27"/>
      <c r="R455" s="27"/>
      <c r="S455" s="27"/>
      <c r="T455" s="27"/>
      <c r="U455" s="27"/>
      <c r="V455" s="27"/>
      <c r="W455" s="27"/>
      <c r="X455" s="27"/>
      <c r="Y455" s="27"/>
      <c r="Z455" s="27"/>
      <c r="AA455" s="27"/>
      <c r="AB455" s="27"/>
      <c r="AC455" s="93"/>
    </row>
    <row r="456" ht="13.5" customHeight="1">
      <c r="A456" s="175"/>
      <c r="B456" s="27"/>
      <c r="C456" s="27"/>
      <c r="D456" s="27"/>
      <c r="E456" s="27"/>
      <c r="F456" s="27"/>
      <c r="G456" s="27"/>
      <c r="H456" s="27"/>
      <c r="I456" s="27"/>
      <c r="J456" s="27"/>
      <c r="K456" s="27"/>
      <c r="L456" s="27"/>
      <c r="M456" s="27"/>
      <c r="N456" s="27"/>
      <c r="O456" s="27"/>
      <c r="P456" s="27"/>
      <c r="Q456" s="27"/>
      <c r="R456" s="27"/>
      <c r="S456" s="27"/>
      <c r="T456" s="27"/>
      <c r="U456" s="27"/>
      <c r="V456" s="27"/>
      <c r="W456" s="27"/>
      <c r="X456" s="27"/>
      <c r="Y456" s="27"/>
      <c r="Z456" s="27"/>
      <c r="AA456" s="27"/>
      <c r="AB456" s="27"/>
      <c r="AC456" s="93"/>
    </row>
    <row r="457" ht="13.5" customHeight="1">
      <c r="A457" s="175"/>
      <c r="B457" s="27"/>
      <c r="C457" s="27"/>
      <c r="D457" s="27"/>
      <c r="E457" s="27"/>
      <c r="F457" s="27"/>
      <c r="G457" s="27"/>
      <c r="H457" s="27"/>
      <c r="I457" s="27"/>
      <c r="J457" s="27"/>
      <c r="K457" s="27"/>
      <c r="L457" s="27"/>
      <c r="M457" s="27"/>
      <c r="N457" s="27"/>
      <c r="O457" s="27"/>
      <c r="P457" s="27"/>
      <c r="Q457" s="27"/>
      <c r="R457" s="27"/>
      <c r="S457" s="27"/>
      <c r="T457" s="27"/>
      <c r="U457" s="27"/>
      <c r="V457" s="27"/>
      <c r="W457" s="27"/>
      <c r="X457" s="27"/>
      <c r="Y457" s="27"/>
      <c r="Z457" s="27"/>
      <c r="AA457" s="27"/>
      <c r="AB457" s="27"/>
      <c r="AC457" s="93"/>
    </row>
    <row r="458" ht="13.5" customHeight="1">
      <c r="A458" s="175"/>
      <c r="B458" s="27"/>
      <c r="C458" s="27"/>
      <c r="D458" s="27"/>
      <c r="E458" s="27"/>
      <c r="F458" s="27"/>
      <c r="G458" s="27"/>
      <c r="H458" s="27"/>
      <c r="I458" s="27"/>
      <c r="J458" s="27"/>
      <c r="K458" s="27"/>
      <c r="L458" s="27"/>
      <c r="M458" s="27"/>
      <c r="N458" s="27"/>
      <c r="O458" s="27"/>
      <c r="P458" s="27"/>
      <c r="Q458" s="27"/>
      <c r="R458" s="27"/>
      <c r="S458" s="27"/>
      <c r="T458" s="27"/>
      <c r="U458" s="27"/>
      <c r="V458" s="27"/>
      <c r="W458" s="27"/>
      <c r="X458" s="27"/>
      <c r="Y458" s="27"/>
      <c r="Z458" s="27"/>
      <c r="AA458" s="27"/>
      <c r="AB458" s="27"/>
      <c r="AC458" s="93"/>
    </row>
    <row r="459" ht="13.5" customHeight="1">
      <c r="A459" s="175"/>
      <c r="B459" s="27"/>
      <c r="C459" s="27"/>
      <c r="D459" s="27"/>
      <c r="E459" s="27"/>
      <c r="F459" s="27"/>
      <c r="G459" s="27"/>
      <c r="H459" s="27"/>
      <c r="I459" s="27"/>
      <c r="J459" s="27"/>
      <c r="K459" s="27"/>
      <c r="L459" s="27"/>
      <c r="M459" s="27"/>
      <c r="N459" s="27"/>
      <c r="O459" s="27"/>
      <c r="P459" s="27"/>
      <c r="Q459" s="27"/>
      <c r="R459" s="27"/>
      <c r="S459" s="27"/>
      <c r="T459" s="27"/>
      <c r="U459" s="27"/>
      <c r="V459" s="27"/>
      <c r="W459" s="27"/>
      <c r="X459" s="27"/>
      <c r="Y459" s="27"/>
      <c r="Z459" s="27"/>
      <c r="AA459" s="27"/>
      <c r="AB459" s="27"/>
      <c r="AC459" s="93"/>
    </row>
    <row r="460" ht="13.5" customHeight="1">
      <c r="A460" s="175"/>
      <c r="B460" s="27"/>
      <c r="C460" s="27"/>
      <c r="D460" s="27"/>
      <c r="E460" s="27"/>
      <c r="F460" s="27"/>
      <c r="G460" s="27"/>
      <c r="H460" s="27"/>
      <c r="I460" s="27"/>
      <c r="J460" s="27"/>
      <c r="K460" s="27"/>
      <c r="L460" s="27"/>
      <c r="M460" s="27"/>
      <c r="N460" s="27"/>
      <c r="O460" s="27"/>
      <c r="P460" s="27"/>
      <c r="Q460" s="27"/>
      <c r="R460" s="27"/>
      <c r="S460" s="27"/>
      <c r="T460" s="27"/>
      <c r="U460" s="27"/>
      <c r="V460" s="27"/>
      <c r="W460" s="27"/>
      <c r="X460" s="27"/>
      <c r="Y460" s="27"/>
      <c r="Z460" s="27"/>
      <c r="AA460" s="27"/>
      <c r="AB460" s="27"/>
      <c r="AC460" s="93"/>
    </row>
    <row r="461" ht="13.5" customHeight="1">
      <c r="A461" s="175"/>
      <c r="B461" s="27"/>
      <c r="C461" s="27"/>
      <c r="D461" s="27"/>
      <c r="E461" s="27"/>
      <c r="F461" s="27"/>
      <c r="G461" s="27"/>
      <c r="H461" s="27"/>
      <c r="I461" s="27"/>
      <c r="J461" s="27"/>
      <c r="K461" s="27"/>
      <c r="L461" s="27"/>
      <c r="M461" s="27"/>
      <c r="N461" s="27"/>
      <c r="O461" s="27"/>
      <c r="P461" s="27"/>
      <c r="Q461" s="27"/>
      <c r="R461" s="27"/>
      <c r="S461" s="27"/>
      <c r="T461" s="27"/>
      <c r="U461" s="27"/>
      <c r="V461" s="27"/>
      <c r="W461" s="27"/>
      <c r="X461" s="27"/>
      <c r="Y461" s="27"/>
      <c r="Z461" s="27"/>
      <c r="AA461" s="27"/>
      <c r="AB461" s="27"/>
      <c r="AC461" s="93"/>
    </row>
    <row r="462" ht="13.5" customHeight="1">
      <c r="A462" s="175"/>
      <c r="B462" s="27"/>
      <c r="C462" s="27"/>
      <c r="D462" s="27"/>
      <c r="E462" s="27"/>
      <c r="F462" s="27"/>
      <c r="G462" s="27"/>
      <c r="H462" s="27"/>
      <c r="I462" s="27"/>
      <c r="J462" s="27"/>
      <c r="K462" s="27"/>
      <c r="L462" s="27"/>
      <c r="M462" s="27"/>
      <c r="N462" s="27"/>
      <c r="O462" s="27"/>
      <c r="P462" s="27"/>
      <c r="Q462" s="27"/>
      <c r="R462" s="27"/>
      <c r="S462" s="27"/>
      <c r="T462" s="27"/>
      <c r="U462" s="27"/>
      <c r="V462" s="27"/>
      <c r="W462" s="27"/>
      <c r="X462" s="27"/>
      <c r="Y462" s="27"/>
      <c r="Z462" s="27"/>
      <c r="AA462" s="27"/>
      <c r="AB462" s="27"/>
      <c r="AC462" s="93"/>
    </row>
    <row r="463" ht="13.5" customHeight="1">
      <c r="A463" s="175"/>
      <c r="B463" s="27"/>
      <c r="C463" s="27"/>
      <c r="D463" s="27"/>
      <c r="E463" s="27"/>
      <c r="F463" s="27"/>
      <c r="G463" s="27"/>
      <c r="H463" s="27"/>
      <c r="I463" s="27"/>
      <c r="J463" s="27"/>
      <c r="K463" s="27"/>
      <c r="L463" s="27"/>
      <c r="M463" s="27"/>
      <c r="N463" s="27"/>
      <c r="O463" s="27"/>
      <c r="P463" s="27"/>
      <c r="Q463" s="27"/>
      <c r="R463" s="27"/>
      <c r="S463" s="27"/>
      <c r="T463" s="27"/>
      <c r="U463" s="27"/>
      <c r="V463" s="27"/>
      <c r="W463" s="27"/>
      <c r="X463" s="27"/>
      <c r="Y463" s="27"/>
      <c r="Z463" s="27"/>
      <c r="AA463" s="27"/>
      <c r="AB463" s="27"/>
      <c r="AC463" s="93"/>
    </row>
    <row r="464" ht="13.5" customHeight="1">
      <c r="A464" s="175"/>
      <c r="B464" s="27"/>
      <c r="C464" s="27"/>
      <c r="D464" s="27"/>
      <c r="E464" s="27"/>
      <c r="F464" s="27"/>
      <c r="G464" s="27"/>
      <c r="H464" s="27"/>
      <c r="I464" s="27"/>
      <c r="J464" s="27"/>
      <c r="K464" s="27"/>
      <c r="L464" s="27"/>
      <c r="M464" s="27"/>
      <c r="N464" s="27"/>
      <c r="O464" s="27"/>
      <c r="P464" s="27"/>
      <c r="Q464" s="27"/>
      <c r="R464" s="27"/>
      <c r="S464" s="27"/>
      <c r="T464" s="27"/>
      <c r="U464" s="27"/>
      <c r="V464" s="27"/>
      <c r="W464" s="27"/>
      <c r="X464" s="27"/>
      <c r="Y464" s="27"/>
      <c r="Z464" s="27"/>
      <c r="AA464" s="27"/>
      <c r="AB464" s="27"/>
      <c r="AC464" s="93"/>
    </row>
    <row r="465" ht="13.5" customHeight="1">
      <c r="A465" s="175"/>
      <c r="B465" s="27"/>
      <c r="C465" s="27"/>
      <c r="D465" s="27"/>
      <c r="E465" s="27"/>
      <c r="F465" s="27"/>
      <c r="G465" s="27"/>
      <c r="H465" s="27"/>
      <c r="I465" s="27"/>
      <c r="J465" s="27"/>
      <c r="K465" s="27"/>
      <c r="L465" s="27"/>
      <c r="M465" s="27"/>
      <c r="N465" s="27"/>
      <c r="O465" s="27"/>
      <c r="P465" s="27"/>
      <c r="Q465" s="27"/>
      <c r="R465" s="27"/>
      <c r="S465" s="27"/>
      <c r="T465" s="27"/>
      <c r="U465" s="27"/>
      <c r="V465" s="27"/>
      <c r="W465" s="27"/>
      <c r="X465" s="27"/>
      <c r="Y465" s="27"/>
      <c r="Z465" s="27"/>
      <c r="AA465" s="27"/>
      <c r="AB465" s="27"/>
      <c r="AC465" s="93"/>
    </row>
    <row r="466" ht="13.5" customHeight="1">
      <c r="A466" s="175"/>
      <c r="B466" s="27"/>
      <c r="C466" s="27"/>
      <c r="D466" s="27"/>
      <c r="E466" s="27"/>
      <c r="F466" s="27"/>
      <c r="G466" s="27"/>
      <c r="H466" s="27"/>
      <c r="I466" s="27"/>
      <c r="J466" s="27"/>
      <c r="K466" s="27"/>
      <c r="L466" s="27"/>
      <c r="M466" s="27"/>
      <c r="N466" s="27"/>
      <c r="O466" s="27"/>
      <c r="P466" s="27"/>
      <c r="Q466" s="27"/>
      <c r="R466" s="27"/>
      <c r="S466" s="27"/>
      <c r="T466" s="27"/>
      <c r="U466" s="27"/>
      <c r="V466" s="27"/>
      <c r="W466" s="27"/>
      <c r="X466" s="27"/>
      <c r="Y466" s="27"/>
      <c r="Z466" s="27"/>
      <c r="AA466" s="27"/>
      <c r="AB466" s="27"/>
      <c r="AC466" s="93"/>
    </row>
    <row r="467" ht="13.5" customHeight="1">
      <c r="A467" s="175"/>
      <c r="B467" s="27"/>
      <c r="C467" s="27"/>
      <c r="D467" s="27"/>
      <c r="E467" s="27"/>
      <c r="F467" s="27"/>
      <c r="G467" s="27"/>
      <c r="H467" s="27"/>
      <c r="I467" s="27"/>
      <c r="J467" s="27"/>
      <c r="K467" s="27"/>
      <c r="L467" s="27"/>
      <c r="M467" s="27"/>
      <c r="N467" s="27"/>
      <c r="O467" s="27"/>
      <c r="P467" s="27"/>
      <c r="Q467" s="27"/>
      <c r="R467" s="27"/>
      <c r="S467" s="27"/>
      <c r="T467" s="27"/>
      <c r="U467" s="27"/>
      <c r="V467" s="27"/>
      <c r="W467" s="27"/>
      <c r="X467" s="27"/>
      <c r="Y467" s="27"/>
      <c r="Z467" s="27"/>
      <c r="AA467" s="27"/>
      <c r="AB467" s="27"/>
      <c r="AC467" s="93"/>
    </row>
    <row r="468" ht="13.5" customHeight="1">
      <c r="A468" s="175"/>
      <c r="B468" s="27"/>
      <c r="C468" s="27"/>
      <c r="D468" s="27"/>
      <c r="E468" s="27"/>
      <c r="F468" s="27"/>
      <c r="G468" s="27"/>
      <c r="H468" s="27"/>
      <c r="I468" s="27"/>
      <c r="J468" s="27"/>
      <c r="K468" s="27"/>
      <c r="L468" s="27"/>
      <c r="M468" s="27"/>
      <c r="N468" s="27"/>
      <c r="O468" s="27"/>
      <c r="P468" s="27"/>
      <c r="Q468" s="27"/>
      <c r="R468" s="27"/>
      <c r="S468" s="27"/>
      <c r="T468" s="27"/>
      <c r="U468" s="27"/>
      <c r="V468" s="27"/>
      <c r="W468" s="27"/>
      <c r="X468" s="27"/>
      <c r="Y468" s="27"/>
      <c r="Z468" s="27"/>
      <c r="AA468" s="27"/>
      <c r="AB468" s="27"/>
      <c r="AC468" s="93"/>
    </row>
    <row r="469" ht="13.5" customHeight="1">
      <c r="A469" s="175"/>
      <c r="B469" s="27"/>
      <c r="C469" s="27"/>
      <c r="D469" s="27"/>
      <c r="E469" s="27"/>
      <c r="F469" s="27"/>
      <c r="G469" s="27"/>
      <c r="H469" s="27"/>
      <c r="I469" s="27"/>
      <c r="J469" s="27"/>
      <c r="K469" s="27"/>
      <c r="L469" s="27"/>
      <c r="M469" s="27"/>
      <c r="N469" s="27"/>
      <c r="O469" s="27"/>
      <c r="P469" s="27"/>
      <c r="Q469" s="27"/>
      <c r="R469" s="27"/>
      <c r="S469" s="27"/>
      <c r="T469" s="27"/>
      <c r="U469" s="27"/>
      <c r="V469" s="27"/>
      <c r="W469" s="27"/>
      <c r="X469" s="27"/>
      <c r="Y469" s="27"/>
      <c r="Z469" s="27"/>
      <c r="AA469" s="27"/>
      <c r="AB469" s="27"/>
      <c r="AC469" s="93"/>
    </row>
    <row r="470" ht="13.5" customHeight="1">
      <c r="A470" s="175"/>
      <c r="B470" s="27"/>
      <c r="C470" s="27"/>
      <c r="D470" s="27"/>
      <c r="E470" s="27"/>
      <c r="F470" s="27"/>
      <c r="G470" s="27"/>
      <c r="H470" s="27"/>
      <c r="I470" s="27"/>
      <c r="J470" s="27"/>
      <c r="K470" s="27"/>
      <c r="L470" s="27"/>
      <c r="M470" s="27"/>
      <c r="N470" s="27"/>
      <c r="O470" s="27"/>
      <c r="P470" s="27"/>
      <c r="Q470" s="27"/>
      <c r="R470" s="27"/>
      <c r="S470" s="27"/>
      <c r="T470" s="27"/>
      <c r="U470" s="27"/>
      <c r="V470" s="27"/>
      <c r="W470" s="27"/>
      <c r="X470" s="27"/>
      <c r="Y470" s="27"/>
      <c r="Z470" s="27"/>
      <c r="AA470" s="27"/>
      <c r="AB470" s="27"/>
      <c r="AC470" s="93"/>
    </row>
    <row r="471" ht="13.5" customHeight="1">
      <c r="A471" s="175"/>
      <c r="B471" s="27"/>
      <c r="C471" s="27"/>
      <c r="D471" s="27"/>
      <c r="E471" s="27"/>
      <c r="F471" s="27"/>
      <c r="G471" s="27"/>
      <c r="H471" s="27"/>
      <c r="I471" s="27"/>
      <c r="J471" s="27"/>
      <c r="K471" s="27"/>
      <c r="L471" s="27"/>
      <c r="M471" s="27"/>
      <c r="N471" s="27"/>
      <c r="O471" s="27"/>
      <c r="P471" s="27"/>
      <c r="Q471" s="27"/>
      <c r="R471" s="27"/>
      <c r="S471" s="27"/>
      <c r="T471" s="27"/>
      <c r="U471" s="27"/>
      <c r="V471" s="27"/>
      <c r="W471" s="27"/>
      <c r="X471" s="27"/>
      <c r="Y471" s="27"/>
      <c r="Z471" s="27"/>
      <c r="AA471" s="27"/>
      <c r="AB471" s="27"/>
      <c r="AC471" s="93"/>
    </row>
    <row r="472" ht="13.5" customHeight="1">
      <c r="A472" s="175"/>
      <c r="B472" s="27"/>
      <c r="C472" s="27"/>
      <c r="D472" s="27"/>
      <c r="E472" s="27"/>
      <c r="F472" s="27"/>
      <c r="G472" s="27"/>
      <c r="H472" s="27"/>
      <c r="I472" s="27"/>
      <c r="J472" s="27"/>
      <c r="K472" s="27"/>
      <c r="L472" s="27"/>
      <c r="M472" s="27"/>
      <c r="N472" s="27"/>
      <c r="O472" s="27"/>
      <c r="P472" s="27"/>
      <c r="Q472" s="27"/>
      <c r="R472" s="27"/>
      <c r="S472" s="27"/>
      <c r="T472" s="27"/>
      <c r="U472" s="27"/>
      <c r="V472" s="27"/>
      <c r="W472" s="27"/>
      <c r="X472" s="27"/>
      <c r="Y472" s="27"/>
      <c r="Z472" s="27"/>
      <c r="AA472" s="27"/>
      <c r="AB472" s="27"/>
      <c r="AC472" s="93"/>
    </row>
    <row r="473" ht="13.5" customHeight="1">
      <c r="A473" s="175"/>
      <c r="B473" s="27"/>
      <c r="C473" s="27"/>
      <c r="D473" s="27"/>
      <c r="E473" s="27"/>
      <c r="F473" s="27"/>
      <c r="G473" s="27"/>
      <c r="H473" s="27"/>
      <c r="I473" s="27"/>
      <c r="J473" s="27"/>
      <c r="K473" s="27"/>
      <c r="L473" s="27"/>
      <c r="M473" s="27"/>
      <c r="N473" s="27"/>
      <c r="O473" s="27"/>
      <c r="P473" s="27"/>
      <c r="Q473" s="27"/>
      <c r="R473" s="27"/>
      <c r="S473" s="27"/>
      <c r="T473" s="27"/>
      <c r="U473" s="27"/>
      <c r="V473" s="27"/>
      <c r="W473" s="27"/>
      <c r="X473" s="27"/>
      <c r="Y473" s="27"/>
      <c r="Z473" s="27"/>
      <c r="AA473" s="27"/>
      <c r="AB473" s="27"/>
      <c r="AC473" s="93"/>
    </row>
    <row r="474" ht="13.5" customHeight="1">
      <c r="A474" s="175"/>
      <c r="B474" s="27"/>
      <c r="C474" s="27"/>
      <c r="D474" s="27"/>
      <c r="E474" s="27"/>
      <c r="F474" s="27"/>
      <c r="G474" s="27"/>
      <c r="H474" s="27"/>
      <c r="I474" s="27"/>
      <c r="J474" s="27"/>
      <c r="K474" s="27"/>
      <c r="L474" s="27"/>
      <c r="M474" s="27"/>
      <c r="N474" s="27"/>
      <c r="O474" s="27"/>
      <c r="P474" s="27"/>
      <c r="Q474" s="27"/>
      <c r="R474" s="27"/>
      <c r="S474" s="27"/>
      <c r="T474" s="27"/>
      <c r="U474" s="27"/>
      <c r="V474" s="27"/>
      <c r="W474" s="27"/>
      <c r="X474" s="27"/>
      <c r="Y474" s="27"/>
      <c r="Z474" s="27"/>
      <c r="AA474" s="27"/>
      <c r="AB474" s="27"/>
      <c r="AC474" s="93"/>
    </row>
    <row r="475" ht="13.5" customHeight="1">
      <c r="A475" s="175"/>
      <c r="B475" s="27"/>
      <c r="C475" s="27"/>
      <c r="D475" s="27"/>
      <c r="E475" s="27"/>
      <c r="F475" s="27"/>
      <c r="G475" s="27"/>
      <c r="H475" s="27"/>
      <c r="I475" s="27"/>
      <c r="J475" s="27"/>
      <c r="K475" s="27"/>
      <c r="L475" s="27"/>
      <c r="M475" s="27"/>
      <c r="N475" s="27"/>
      <c r="O475" s="27"/>
      <c r="P475" s="27"/>
      <c r="Q475" s="27"/>
      <c r="R475" s="27"/>
      <c r="S475" s="27"/>
      <c r="T475" s="27"/>
      <c r="U475" s="27"/>
      <c r="V475" s="27"/>
      <c r="W475" s="27"/>
      <c r="X475" s="27"/>
      <c r="Y475" s="27"/>
      <c r="Z475" s="27"/>
      <c r="AA475" s="27"/>
      <c r="AB475" s="27"/>
      <c r="AC475" s="93"/>
    </row>
    <row r="476" ht="13.5" customHeight="1">
      <c r="A476" s="175"/>
      <c r="B476" s="27"/>
      <c r="C476" s="27"/>
      <c r="D476" s="27"/>
      <c r="E476" s="27"/>
      <c r="F476" s="27"/>
      <c r="G476" s="27"/>
      <c r="H476" s="27"/>
      <c r="I476" s="27"/>
      <c r="J476" s="27"/>
      <c r="K476" s="27"/>
      <c r="L476" s="27"/>
      <c r="M476" s="27"/>
      <c r="N476" s="27"/>
      <c r="O476" s="27"/>
      <c r="P476" s="27"/>
      <c r="Q476" s="27"/>
      <c r="R476" s="27"/>
      <c r="S476" s="27"/>
      <c r="T476" s="27"/>
      <c r="U476" s="27"/>
      <c r="V476" s="27"/>
      <c r="W476" s="27"/>
      <c r="X476" s="27"/>
      <c r="Y476" s="27"/>
      <c r="Z476" s="27"/>
      <c r="AA476" s="27"/>
      <c r="AB476" s="27"/>
      <c r="AC476" s="93"/>
    </row>
    <row r="477" ht="13.5" customHeight="1">
      <c r="A477" s="175"/>
      <c r="B477" s="27"/>
      <c r="C477" s="27"/>
      <c r="D477" s="27"/>
      <c r="E477" s="27"/>
      <c r="F477" s="27"/>
      <c r="G477" s="27"/>
      <c r="H477" s="27"/>
      <c r="I477" s="27"/>
      <c r="J477" s="27"/>
      <c r="K477" s="27"/>
      <c r="L477" s="27"/>
      <c r="M477" s="27"/>
      <c r="N477" s="27"/>
      <c r="O477" s="27"/>
      <c r="P477" s="27"/>
      <c r="Q477" s="27"/>
      <c r="R477" s="27"/>
      <c r="S477" s="27"/>
      <c r="T477" s="27"/>
      <c r="U477" s="27"/>
      <c r="V477" s="27"/>
      <c r="W477" s="27"/>
      <c r="X477" s="27"/>
      <c r="Y477" s="27"/>
      <c r="Z477" s="27"/>
      <c r="AA477" s="27"/>
      <c r="AB477" s="27"/>
      <c r="AC477" s="93"/>
    </row>
    <row r="478" ht="13.5" customHeight="1">
      <c r="A478" s="175"/>
      <c r="B478" s="27"/>
      <c r="C478" s="27"/>
      <c r="D478" s="27"/>
      <c r="E478" s="27"/>
      <c r="F478" s="27"/>
      <c r="G478" s="27"/>
      <c r="H478" s="27"/>
      <c r="I478" s="27"/>
      <c r="J478" s="27"/>
      <c r="K478" s="27"/>
      <c r="L478" s="27"/>
      <c r="M478" s="27"/>
      <c r="N478" s="27"/>
      <c r="O478" s="27"/>
      <c r="P478" s="27"/>
      <c r="Q478" s="27"/>
      <c r="R478" s="27"/>
      <c r="S478" s="27"/>
      <c r="T478" s="27"/>
      <c r="U478" s="27"/>
      <c r="V478" s="27"/>
      <c r="W478" s="27"/>
      <c r="X478" s="27"/>
      <c r="Y478" s="27"/>
      <c r="Z478" s="27"/>
      <c r="AA478" s="27"/>
      <c r="AB478" s="27"/>
      <c r="AC478" s="93"/>
    </row>
    <row r="479" ht="13.5" customHeight="1">
      <c r="A479" s="175"/>
      <c r="B479" s="27"/>
      <c r="C479" s="27"/>
      <c r="D479" s="27"/>
      <c r="E479" s="27"/>
      <c r="F479" s="27"/>
      <c r="G479" s="27"/>
      <c r="H479" s="27"/>
      <c r="I479" s="27"/>
      <c r="J479" s="27"/>
      <c r="K479" s="27"/>
      <c r="L479" s="27"/>
      <c r="M479" s="27"/>
      <c r="N479" s="27"/>
      <c r="O479" s="27"/>
      <c r="P479" s="27"/>
      <c r="Q479" s="27"/>
      <c r="R479" s="27"/>
      <c r="S479" s="27"/>
      <c r="T479" s="27"/>
      <c r="U479" s="27"/>
      <c r="V479" s="27"/>
      <c r="W479" s="27"/>
      <c r="X479" s="27"/>
      <c r="Y479" s="27"/>
      <c r="Z479" s="27"/>
      <c r="AA479" s="27"/>
      <c r="AB479" s="27"/>
      <c r="AC479" s="93"/>
    </row>
    <row r="480" ht="13.5" customHeight="1">
      <c r="A480" s="175"/>
      <c r="B480" s="27"/>
      <c r="C480" s="27"/>
      <c r="D480" s="27"/>
      <c r="E480" s="27"/>
      <c r="F480" s="27"/>
      <c r="G480" s="27"/>
      <c r="H480" s="27"/>
      <c r="I480" s="27"/>
      <c r="J480" s="27"/>
      <c r="K480" s="27"/>
      <c r="L480" s="27"/>
      <c r="M480" s="27"/>
      <c r="N480" s="27"/>
      <c r="O480" s="27"/>
      <c r="P480" s="27"/>
      <c r="Q480" s="27"/>
      <c r="R480" s="27"/>
      <c r="S480" s="27"/>
      <c r="T480" s="27"/>
      <c r="U480" s="27"/>
      <c r="V480" s="27"/>
      <c r="W480" s="27"/>
      <c r="X480" s="27"/>
      <c r="Y480" s="27"/>
      <c r="Z480" s="27"/>
      <c r="AA480" s="27"/>
      <c r="AB480" s="27"/>
      <c r="AC480" s="93"/>
    </row>
    <row r="481" ht="13.5" customHeight="1">
      <c r="A481" s="175"/>
      <c r="B481" s="27"/>
      <c r="C481" s="27"/>
      <c r="D481" s="27"/>
      <c r="E481" s="27"/>
      <c r="F481" s="27"/>
      <c r="G481" s="27"/>
      <c r="H481" s="27"/>
      <c r="I481" s="27"/>
      <c r="J481" s="27"/>
      <c r="K481" s="27"/>
      <c r="L481" s="27"/>
      <c r="M481" s="27"/>
      <c r="N481" s="27"/>
      <c r="O481" s="27"/>
      <c r="P481" s="27"/>
      <c r="Q481" s="27"/>
      <c r="R481" s="27"/>
      <c r="S481" s="27"/>
      <c r="T481" s="27"/>
      <c r="U481" s="27"/>
      <c r="V481" s="27"/>
      <c r="W481" s="27"/>
      <c r="X481" s="27"/>
      <c r="Y481" s="27"/>
      <c r="Z481" s="27"/>
      <c r="AA481" s="27"/>
      <c r="AB481" s="27"/>
      <c r="AC481" s="93"/>
    </row>
    <row r="482" ht="13.5" customHeight="1">
      <c r="A482" s="175"/>
      <c r="B482" s="27"/>
      <c r="C482" s="27"/>
      <c r="D482" s="27"/>
      <c r="E482" s="27"/>
      <c r="F482" s="27"/>
      <c r="G482" s="27"/>
      <c r="H482" s="27"/>
      <c r="I482" s="27"/>
      <c r="J482" s="27"/>
      <c r="K482" s="27"/>
      <c r="L482" s="27"/>
      <c r="M482" s="27"/>
      <c r="N482" s="27"/>
      <c r="O482" s="27"/>
      <c r="P482" s="27"/>
      <c r="Q482" s="27"/>
      <c r="R482" s="27"/>
      <c r="S482" s="27"/>
      <c r="T482" s="27"/>
      <c r="U482" s="27"/>
      <c r="V482" s="27"/>
      <c r="W482" s="27"/>
      <c r="X482" s="27"/>
      <c r="Y482" s="27"/>
      <c r="Z482" s="27"/>
      <c r="AA482" s="27"/>
      <c r="AB482" s="27"/>
      <c r="AC482" s="93"/>
    </row>
    <row r="483" ht="13.5" customHeight="1">
      <c r="A483" s="175"/>
      <c r="B483" s="27"/>
      <c r="C483" s="27"/>
      <c r="D483" s="27"/>
      <c r="E483" s="27"/>
      <c r="F483" s="27"/>
      <c r="G483" s="27"/>
      <c r="H483" s="27"/>
      <c r="I483" s="27"/>
      <c r="J483" s="27"/>
      <c r="K483" s="27"/>
      <c r="L483" s="27"/>
      <c r="M483" s="27"/>
      <c r="N483" s="27"/>
      <c r="O483" s="27"/>
      <c r="P483" s="27"/>
      <c r="Q483" s="27"/>
      <c r="R483" s="27"/>
      <c r="S483" s="27"/>
      <c r="T483" s="27"/>
      <c r="U483" s="27"/>
      <c r="V483" s="27"/>
      <c r="W483" s="27"/>
      <c r="X483" s="27"/>
      <c r="Y483" s="27"/>
      <c r="Z483" s="27"/>
      <c r="AA483" s="27"/>
      <c r="AB483" s="27"/>
      <c r="AC483" s="93"/>
    </row>
    <row r="484" ht="13.5" customHeight="1">
      <c r="A484" s="175"/>
      <c r="B484" s="27"/>
      <c r="C484" s="27"/>
      <c r="D484" s="27"/>
      <c r="E484" s="27"/>
      <c r="F484" s="27"/>
      <c r="G484" s="27"/>
      <c r="H484" s="27"/>
      <c r="I484" s="27"/>
      <c r="J484" s="27"/>
      <c r="K484" s="27"/>
      <c r="L484" s="27"/>
      <c r="M484" s="27"/>
      <c r="N484" s="27"/>
      <c r="O484" s="27"/>
      <c r="P484" s="27"/>
      <c r="Q484" s="27"/>
      <c r="R484" s="27"/>
      <c r="S484" s="27"/>
      <c r="T484" s="27"/>
      <c r="U484" s="27"/>
      <c r="V484" s="27"/>
      <c r="W484" s="27"/>
      <c r="X484" s="27"/>
      <c r="Y484" s="27"/>
      <c r="Z484" s="27"/>
      <c r="AA484" s="27"/>
      <c r="AB484" s="27"/>
      <c r="AC484" s="93"/>
    </row>
    <row r="485" ht="13.5" customHeight="1">
      <c r="A485" s="175"/>
      <c r="B485" s="27"/>
      <c r="C485" s="27"/>
      <c r="D485" s="27"/>
      <c r="E485" s="27"/>
      <c r="F485" s="27"/>
      <c r="G485" s="27"/>
      <c r="H485" s="27"/>
      <c r="I485" s="27"/>
      <c r="J485" s="27"/>
      <c r="K485" s="27"/>
      <c r="L485" s="27"/>
      <c r="M485" s="27"/>
      <c r="N485" s="27"/>
      <c r="O485" s="27"/>
      <c r="P485" s="27"/>
      <c r="Q485" s="27"/>
      <c r="R485" s="27"/>
      <c r="S485" s="27"/>
      <c r="T485" s="27"/>
      <c r="U485" s="27"/>
      <c r="V485" s="27"/>
      <c r="W485" s="27"/>
      <c r="X485" s="27"/>
      <c r="Y485" s="27"/>
      <c r="Z485" s="27"/>
      <c r="AA485" s="27"/>
      <c r="AB485" s="27"/>
      <c r="AC485" s="93"/>
    </row>
    <row r="486" ht="13.5" customHeight="1">
      <c r="A486" s="175"/>
      <c r="B486" s="27"/>
      <c r="C486" s="27"/>
      <c r="D486" s="27"/>
      <c r="E486" s="27"/>
      <c r="F486" s="27"/>
      <c r="G486" s="27"/>
      <c r="H486" s="27"/>
      <c r="I486" s="27"/>
      <c r="J486" s="27"/>
      <c r="K486" s="27"/>
      <c r="L486" s="27"/>
      <c r="M486" s="27"/>
      <c r="N486" s="27"/>
      <c r="O486" s="27"/>
      <c r="P486" s="27"/>
      <c r="Q486" s="27"/>
      <c r="R486" s="27"/>
      <c r="S486" s="27"/>
      <c r="T486" s="27"/>
      <c r="U486" s="27"/>
      <c r="V486" s="27"/>
      <c r="W486" s="27"/>
      <c r="X486" s="27"/>
      <c r="Y486" s="27"/>
      <c r="Z486" s="27"/>
      <c r="AA486" s="27"/>
      <c r="AB486" s="27"/>
      <c r="AC486" s="93"/>
    </row>
    <row r="487" ht="13.5" customHeight="1">
      <c r="A487" s="175"/>
      <c r="B487" s="27"/>
      <c r="C487" s="27"/>
      <c r="D487" s="27"/>
      <c r="E487" s="27"/>
      <c r="F487" s="27"/>
      <c r="G487" s="27"/>
      <c r="H487" s="27"/>
      <c r="I487" s="27"/>
      <c r="J487" s="27"/>
      <c r="K487" s="27"/>
      <c r="L487" s="27"/>
      <c r="M487" s="27"/>
      <c r="N487" s="27"/>
      <c r="O487" s="27"/>
      <c r="P487" s="27"/>
      <c r="Q487" s="27"/>
      <c r="R487" s="27"/>
      <c r="S487" s="27"/>
      <c r="T487" s="27"/>
      <c r="U487" s="27"/>
      <c r="V487" s="27"/>
      <c r="W487" s="27"/>
      <c r="X487" s="27"/>
      <c r="Y487" s="27"/>
      <c r="Z487" s="27"/>
      <c r="AA487" s="27"/>
      <c r="AB487" s="27"/>
      <c r="AC487" s="93"/>
    </row>
    <row r="488" ht="13.5" customHeight="1">
      <c r="A488" s="175"/>
      <c r="B488" s="27"/>
      <c r="C488" s="27"/>
      <c r="D488" s="27"/>
      <c r="E488" s="27"/>
      <c r="F488" s="27"/>
      <c r="G488" s="27"/>
      <c r="H488" s="27"/>
      <c r="I488" s="27"/>
      <c r="J488" s="27"/>
      <c r="K488" s="27"/>
      <c r="L488" s="27"/>
      <c r="M488" s="27"/>
      <c r="N488" s="27"/>
      <c r="O488" s="27"/>
      <c r="P488" s="27"/>
      <c r="Q488" s="27"/>
      <c r="R488" s="27"/>
      <c r="S488" s="27"/>
      <c r="T488" s="27"/>
      <c r="U488" s="27"/>
      <c r="V488" s="27"/>
      <c r="W488" s="27"/>
      <c r="X488" s="27"/>
      <c r="Y488" s="27"/>
      <c r="Z488" s="27"/>
      <c r="AA488" s="27"/>
      <c r="AB488" s="27"/>
      <c r="AC488" s="93"/>
    </row>
    <row r="489" ht="13.5" customHeight="1">
      <c r="A489" s="175"/>
      <c r="B489" s="27"/>
      <c r="C489" s="27"/>
      <c r="D489" s="27"/>
      <c r="E489" s="27"/>
      <c r="F489" s="27"/>
      <c r="G489" s="27"/>
      <c r="H489" s="27"/>
      <c r="I489" s="27"/>
      <c r="J489" s="27"/>
      <c r="K489" s="27"/>
      <c r="L489" s="27"/>
      <c r="M489" s="27"/>
      <c r="N489" s="27"/>
      <c r="O489" s="27"/>
      <c r="P489" s="27"/>
      <c r="Q489" s="27"/>
      <c r="R489" s="27"/>
      <c r="S489" s="27"/>
      <c r="T489" s="27"/>
      <c r="U489" s="27"/>
      <c r="V489" s="27"/>
      <c r="W489" s="27"/>
      <c r="X489" s="27"/>
      <c r="Y489" s="27"/>
      <c r="Z489" s="27"/>
      <c r="AA489" s="27"/>
      <c r="AB489" s="27"/>
      <c r="AC489" s="93"/>
    </row>
    <row r="490" ht="13.5" customHeight="1">
      <c r="A490" s="175"/>
      <c r="B490" s="27"/>
      <c r="C490" s="27"/>
      <c r="D490" s="27"/>
      <c r="E490" s="27"/>
      <c r="F490" s="27"/>
      <c r="G490" s="27"/>
      <c r="H490" s="27"/>
      <c r="I490" s="27"/>
      <c r="J490" s="27"/>
      <c r="K490" s="27"/>
      <c r="L490" s="27"/>
      <c r="M490" s="27"/>
      <c r="N490" s="27"/>
      <c r="O490" s="27"/>
      <c r="P490" s="27"/>
      <c r="Q490" s="27"/>
      <c r="R490" s="27"/>
      <c r="S490" s="27"/>
      <c r="T490" s="27"/>
      <c r="U490" s="27"/>
      <c r="V490" s="27"/>
      <c r="W490" s="27"/>
      <c r="X490" s="27"/>
      <c r="Y490" s="27"/>
      <c r="Z490" s="27"/>
      <c r="AA490" s="27"/>
      <c r="AB490" s="27"/>
      <c r="AC490" s="93"/>
    </row>
    <row r="491" ht="13.5" customHeight="1">
      <c r="A491" s="175"/>
      <c r="B491" s="27"/>
      <c r="C491" s="27"/>
      <c r="D491" s="27"/>
      <c r="E491" s="27"/>
      <c r="F491" s="27"/>
      <c r="G491" s="27"/>
      <c r="H491" s="27"/>
      <c r="I491" s="27"/>
      <c r="J491" s="27"/>
      <c r="K491" s="27"/>
      <c r="L491" s="27"/>
      <c r="M491" s="27"/>
      <c r="N491" s="27"/>
      <c r="O491" s="27"/>
      <c r="P491" s="27"/>
      <c r="Q491" s="27"/>
      <c r="R491" s="27"/>
      <c r="S491" s="27"/>
      <c r="T491" s="27"/>
      <c r="U491" s="27"/>
      <c r="V491" s="27"/>
      <c r="W491" s="27"/>
      <c r="X491" s="27"/>
      <c r="Y491" s="27"/>
      <c r="Z491" s="27"/>
      <c r="AA491" s="27"/>
      <c r="AB491" s="27"/>
      <c r="AC491" s="93"/>
    </row>
    <row r="492" ht="13.5" customHeight="1">
      <c r="A492" s="175"/>
      <c r="B492" s="27"/>
      <c r="C492" s="27"/>
      <c r="D492" s="27"/>
      <c r="E492" s="27"/>
      <c r="F492" s="27"/>
      <c r="G492" s="27"/>
      <c r="H492" s="27"/>
      <c r="I492" s="27"/>
      <c r="J492" s="27"/>
      <c r="K492" s="27"/>
      <c r="L492" s="27"/>
      <c r="M492" s="27"/>
      <c r="N492" s="27"/>
      <c r="O492" s="27"/>
      <c r="P492" s="27"/>
      <c r="Q492" s="27"/>
      <c r="R492" s="27"/>
      <c r="S492" s="27"/>
      <c r="T492" s="27"/>
      <c r="U492" s="27"/>
      <c r="V492" s="27"/>
      <c r="W492" s="27"/>
      <c r="X492" s="27"/>
      <c r="Y492" s="27"/>
      <c r="Z492" s="27"/>
      <c r="AA492" s="27"/>
      <c r="AB492" s="27"/>
      <c r="AC492" s="93"/>
    </row>
    <row r="493" ht="13.5" customHeight="1">
      <c r="A493" s="175"/>
      <c r="B493" s="27"/>
      <c r="C493" s="27"/>
      <c r="D493" s="27"/>
      <c r="E493" s="27"/>
      <c r="F493" s="27"/>
      <c r="G493" s="27"/>
      <c r="H493" s="27"/>
      <c r="I493" s="27"/>
      <c r="J493" s="27"/>
      <c r="K493" s="27"/>
      <c r="L493" s="27"/>
      <c r="M493" s="27"/>
      <c r="N493" s="27"/>
      <c r="O493" s="27"/>
      <c r="P493" s="27"/>
      <c r="Q493" s="27"/>
      <c r="R493" s="27"/>
      <c r="S493" s="27"/>
      <c r="T493" s="27"/>
      <c r="U493" s="27"/>
      <c r="V493" s="27"/>
      <c r="W493" s="27"/>
      <c r="X493" s="27"/>
      <c r="Y493" s="27"/>
      <c r="Z493" s="27"/>
      <c r="AA493" s="27"/>
      <c r="AB493" s="27"/>
      <c r="AC493" s="93"/>
    </row>
    <row r="494" ht="13.5" customHeight="1">
      <c r="A494" s="175"/>
      <c r="B494" s="27"/>
      <c r="C494" s="27"/>
      <c r="D494" s="27"/>
      <c r="E494" s="27"/>
      <c r="F494" s="27"/>
      <c r="G494" s="27"/>
      <c r="H494" s="27"/>
      <c r="I494" s="27"/>
      <c r="J494" s="27"/>
      <c r="K494" s="27"/>
      <c r="L494" s="27"/>
      <c r="M494" s="27"/>
      <c r="N494" s="27"/>
      <c r="O494" s="27"/>
      <c r="P494" s="27"/>
      <c r="Q494" s="27"/>
      <c r="R494" s="27"/>
      <c r="S494" s="27"/>
      <c r="T494" s="27"/>
      <c r="U494" s="27"/>
      <c r="V494" s="27"/>
      <c r="W494" s="27"/>
      <c r="X494" s="27"/>
      <c r="Y494" s="27"/>
      <c r="Z494" s="27"/>
      <c r="AA494" s="27"/>
      <c r="AB494" s="27"/>
      <c r="AC494" s="93"/>
    </row>
    <row r="495" ht="13.5" customHeight="1">
      <c r="A495" s="175"/>
      <c r="B495" s="27"/>
      <c r="C495" s="27"/>
      <c r="D495" s="27"/>
      <c r="E495" s="27"/>
      <c r="F495" s="27"/>
      <c r="G495" s="27"/>
      <c r="H495" s="27"/>
      <c r="I495" s="27"/>
      <c r="J495" s="27"/>
      <c r="K495" s="27"/>
      <c r="L495" s="27"/>
      <c r="M495" s="27"/>
      <c r="N495" s="27"/>
      <c r="O495" s="27"/>
      <c r="P495" s="27"/>
      <c r="Q495" s="27"/>
      <c r="R495" s="27"/>
      <c r="S495" s="27"/>
      <c r="T495" s="27"/>
      <c r="U495" s="27"/>
      <c r="V495" s="27"/>
      <c r="W495" s="27"/>
      <c r="X495" s="27"/>
      <c r="Y495" s="27"/>
      <c r="Z495" s="27"/>
      <c r="AA495" s="27"/>
      <c r="AB495" s="27"/>
      <c r="AC495" s="93"/>
    </row>
    <row r="496" ht="13.5" customHeight="1">
      <c r="A496" s="175"/>
      <c r="B496" s="27"/>
      <c r="C496" s="27"/>
      <c r="D496" s="27"/>
      <c r="E496" s="27"/>
      <c r="F496" s="27"/>
      <c r="G496" s="27"/>
      <c r="H496" s="27"/>
      <c r="I496" s="27"/>
      <c r="J496" s="27"/>
      <c r="K496" s="27"/>
      <c r="L496" s="27"/>
      <c r="M496" s="27"/>
      <c r="N496" s="27"/>
      <c r="O496" s="27"/>
      <c r="P496" s="27"/>
      <c r="Q496" s="27"/>
      <c r="R496" s="27"/>
      <c r="S496" s="27"/>
      <c r="T496" s="27"/>
      <c r="U496" s="27"/>
      <c r="V496" s="27"/>
      <c r="W496" s="27"/>
      <c r="X496" s="27"/>
      <c r="Y496" s="27"/>
      <c r="Z496" s="27"/>
      <c r="AA496" s="27"/>
      <c r="AB496" s="27"/>
      <c r="AC496" s="93"/>
    </row>
    <row r="497" ht="13.5" customHeight="1">
      <c r="A497" s="175"/>
      <c r="B497" s="27"/>
      <c r="C497" s="27"/>
      <c r="D497" s="27"/>
      <c r="E497" s="27"/>
      <c r="F497" s="27"/>
      <c r="G497" s="27"/>
      <c r="H497" s="27"/>
      <c r="I497" s="27"/>
      <c r="J497" s="27"/>
      <c r="K497" s="27"/>
      <c r="L497" s="27"/>
      <c r="M497" s="27"/>
      <c r="N497" s="27"/>
      <c r="O497" s="27"/>
      <c r="P497" s="27"/>
      <c r="Q497" s="27"/>
      <c r="R497" s="27"/>
      <c r="S497" s="27"/>
      <c r="T497" s="27"/>
      <c r="U497" s="27"/>
      <c r="V497" s="27"/>
      <c r="W497" s="27"/>
      <c r="X497" s="27"/>
      <c r="Y497" s="27"/>
      <c r="Z497" s="27"/>
      <c r="AA497" s="27"/>
      <c r="AB497" s="27"/>
      <c r="AC497" s="93"/>
    </row>
    <row r="498" ht="13.5" customHeight="1">
      <c r="A498" s="175"/>
      <c r="B498" s="27"/>
      <c r="C498" s="27"/>
      <c r="D498" s="27"/>
      <c r="E498" s="27"/>
      <c r="F498" s="27"/>
      <c r="G498" s="27"/>
      <c r="H498" s="27"/>
      <c r="I498" s="27"/>
      <c r="J498" s="27"/>
      <c r="K498" s="27"/>
      <c r="L498" s="27"/>
      <c r="M498" s="27"/>
      <c r="N498" s="27"/>
      <c r="O498" s="27"/>
      <c r="P498" s="27"/>
      <c r="Q498" s="27"/>
      <c r="R498" s="27"/>
      <c r="S498" s="27"/>
      <c r="T498" s="27"/>
      <c r="U498" s="27"/>
      <c r="V498" s="27"/>
      <c r="W498" s="27"/>
      <c r="X498" s="27"/>
      <c r="Y498" s="27"/>
      <c r="Z498" s="27"/>
      <c r="AA498" s="27"/>
      <c r="AB498" s="27"/>
      <c r="AC498" s="93"/>
    </row>
    <row r="499" ht="13.5" customHeight="1">
      <c r="A499" s="175"/>
      <c r="B499" s="27"/>
      <c r="C499" s="27"/>
      <c r="D499" s="27"/>
      <c r="E499" s="27"/>
      <c r="F499" s="27"/>
      <c r="G499" s="27"/>
      <c r="H499" s="27"/>
      <c r="I499" s="27"/>
      <c r="J499" s="27"/>
      <c r="K499" s="27"/>
      <c r="L499" s="27"/>
      <c r="M499" s="27"/>
      <c r="N499" s="27"/>
      <c r="O499" s="27"/>
      <c r="P499" s="27"/>
      <c r="Q499" s="27"/>
      <c r="R499" s="27"/>
      <c r="S499" s="27"/>
      <c r="T499" s="27"/>
      <c r="U499" s="27"/>
      <c r="V499" s="27"/>
      <c r="W499" s="27"/>
      <c r="X499" s="27"/>
      <c r="Y499" s="27"/>
      <c r="Z499" s="27"/>
      <c r="AA499" s="27"/>
      <c r="AB499" s="27"/>
      <c r="AC499" s="93"/>
    </row>
    <row r="500" ht="13.5" customHeight="1">
      <c r="A500" s="175"/>
      <c r="B500" s="27"/>
      <c r="C500" s="27"/>
      <c r="D500" s="27"/>
      <c r="E500" s="27"/>
      <c r="F500" s="27"/>
      <c r="G500" s="27"/>
      <c r="H500" s="27"/>
      <c r="I500" s="27"/>
      <c r="J500" s="27"/>
      <c r="K500" s="27"/>
      <c r="L500" s="27"/>
      <c r="M500" s="27"/>
      <c r="N500" s="27"/>
      <c r="O500" s="27"/>
      <c r="P500" s="27"/>
      <c r="Q500" s="27"/>
      <c r="R500" s="27"/>
      <c r="S500" s="27"/>
      <c r="T500" s="27"/>
      <c r="U500" s="27"/>
      <c r="V500" s="27"/>
      <c r="W500" s="27"/>
      <c r="X500" s="27"/>
      <c r="Y500" s="27"/>
      <c r="Z500" s="27"/>
      <c r="AA500" s="27"/>
      <c r="AB500" s="27"/>
      <c r="AC500" s="93"/>
    </row>
    <row r="501" ht="13.5" customHeight="1">
      <c r="A501" s="175"/>
      <c r="B501" s="27"/>
      <c r="C501" s="27"/>
      <c r="D501" s="27"/>
      <c r="E501" s="27"/>
      <c r="F501" s="27"/>
      <c r="G501" s="27"/>
      <c r="H501" s="27"/>
      <c r="I501" s="27"/>
      <c r="J501" s="27"/>
      <c r="K501" s="27"/>
      <c r="L501" s="27"/>
      <c r="M501" s="27"/>
      <c r="N501" s="27"/>
      <c r="O501" s="27"/>
      <c r="P501" s="27"/>
      <c r="Q501" s="27"/>
      <c r="R501" s="27"/>
      <c r="S501" s="27"/>
      <c r="T501" s="27"/>
      <c r="U501" s="27"/>
      <c r="V501" s="27"/>
      <c r="W501" s="27"/>
      <c r="X501" s="27"/>
      <c r="Y501" s="27"/>
      <c r="Z501" s="27"/>
      <c r="AA501" s="27"/>
      <c r="AB501" s="27"/>
      <c r="AC501" s="93"/>
    </row>
    <row r="502" ht="13.5" customHeight="1">
      <c r="A502" s="175"/>
      <c r="B502" s="27"/>
      <c r="C502" s="27"/>
      <c r="D502" s="27"/>
      <c r="E502" s="27"/>
      <c r="F502" s="27"/>
      <c r="G502" s="27"/>
      <c r="H502" s="27"/>
      <c r="I502" s="27"/>
      <c r="J502" s="27"/>
      <c r="K502" s="27"/>
      <c r="L502" s="27"/>
      <c r="M502" s="27"/>
      <c r="N502" s="27"/>
      <c r="O502" s="27"/>
      <c r="P502" s="27"/>
      <c r="Q502" s="27"/>
      <c r="R502" s="27"/>
      <c r="S502" s="27"/>
      <c r="T502" s="27"/>
      <c r="U502" s="27"/>
      <c r="V502" s="27"/>
      <c r="W502" s="27"/>
      <c r="X502" s="27"/>
      <c r="Y502" s="27"/>
      <c r="Z502" s="27"/>
      <c r="AA502" s="27"/>
      <c r="AB502" s="27"/>
      <c r="AC502" s="93"/>
    </row>
    <row r="503" ht="13.5" customHeight="1">
      <c r="A503" s="175"/>
      <c r="B503" s="27"/>
      <c r="C503" s="27"/>
      <c r="D503" s="27"/>
      <c r="E503" s="27"/>
      <c r="F503" s="27"/>
      <c r="G503" s="27"/>
      <c r="H503" s="27"/>
      <c r="I503" s="27"/>
      <c r="J503" s="27"/>
      <c r="K503" s="27"/>
      <c r="L503" s="27"/>
      <c r="M503" s="27"/>
      <c r="N503" s="27"/>
      <c r="O503" s="27"/>
      <c r="P503" s="27"/>
      <c r="Q503" s="27"/>
      <c r="R503" s="27"/>
      <c r="S503" s="27"/>
      <c r="T503" s="27"/>
      <c r="U503" s="27"/>
      <c r="V503" s="27"/>
      <c r="W503" s="27"/>
      <c r="X503" s="27"/>
      <c r="Y503" s="27"/>
      <c r="Z503" s="27"/>
      <c r="AA503" s="27"/>
      <c r="AB503" s="27"/>
      <c r="AC503" s="93"/>
    </row>
    <row r="504" ht="13.5" customHeight="1">
      <c r="A504" s="175"/>
      <c r="B504" s="27"/>
      <c r="C504" s="27"/>
      <c r="D504" s="27"/>
      <c r="E504" s="27"/>
      <c r="F504" s="27"/>
      <c r="G504" s="27"/>
      <c r="H504" s="27"/>
      <c r="I504" s="27"/>
      <c r="J504" s="27"/>
      <c r="K504" s="27"/>
      <c r="L504" s="27"/>
      <c r="M504" s="27"/>
      <c r="N504" s="27"/>
      <c r="O504" s="27"/>
      <c r="P504" s="27"/>
      <c r="Q504" s="27"/>
      <c r="R504" s="27"/>
      <c r="S504" s="27"/>
      <c r="T504" s="27"/>
      <c r="U504" s="27"/>
      <c r="V504" s="27"/>
      <c r="W504" s="27"/>
      <c r="X504" s="27"/>
      <c r="Y504" s="27"/>
      <c r="Z504" s="27"/>
      <c r="AA504" s="27"/>
      <c r="AB504" s="27"/>
      <c r="AC504" s="93"/>
    </row>
    <row r="505" ht="13.5" customHeight="1">
      <c r="A505" s="175"/>
      <c r="B505" s="27"/>
      <c r="C505" s="27"/>
      <c r="D505" s="27"/>
      <c r="E505" s="27"/>
      <c r="F505" s="27"/>
      <c r="G505" s="27"/>
      <c r="H505" s="27"/>
      <c r="I505" s="27"/>
      <c r="J505" s="27"/>
      <c r="K505" s="27"/>
      <c r="L505" s="27"/>
      <c r="M505" s="27"/>
      <c r="N505" s="27"/>
      <c r="O505" s="27"/>
      <c r="P505" s="27"/>
      <c r="Q505" s="27"/>
      <c r="R505" s="27"/>
      <c r="S505" s="27"/>
      <c r="T505" s="27"/>
      <c r="U505" s="27"/>
      <c r="V505" s="27"/>
      <c r="W505" s="27"/>
      <c r="X505" s="27"/>
      <c r="Y505" s="27"/>
      <c r="Z505" s="27"/>
      <c r="AA505" s="27"/>
      <c r="AB505" s="27"/>
      <c r="AC505" s="93"/>
    </row>
    <row r="506" ht="13.5" customHeight="1">
      <c r="A506" s="175"/>
      <c r="B506" s="27"/>
      <c r="C506" s="27"/>
      <c r="D506" s="27"/>
      <c r="E506" s="27"/>
      <c r="F506" s="27"/>
      <c r="G506" s="27"/>
      <c r="H506" s="27"/>
      <c r="I506" s="27"/>
      <c r="J506" s="27"/>
      <c r="K506" s="27"/>
      <c r="L506" s="27"/>
      <c r="M506" s="27"/>
      <c r="N506" s="27"/>
      <c r="O506" s="27"/>
      <c r="P506" s="27"/>
      <c r="Q506" s="27"/>
      <c r="R506" s="27"/>
      <c r="S506" s="27"/>
      <c r="T506" s="27"/>
      <c r="U506" s="27"/>
      <c r="V506" s="27"/>
      <c r="W506" s="27"/>
      <c r="X506" s="27"/>
      <c r="Y506" s="27"/>
      <c r="Z506" s="27"/>
      <c r="AA506" s="27"/>
      <c r="AB506" s="27"/>
      <c r="AC506" s="93"/>
    </row>
    <row r="507" ht="13.5" customHeight="1">
      <c r="A507" s="175"/>
      <c r="B507" s="27"/>
      <c r="C507" s="27"/>
      <c r="D507" s="27"/>
      <c r="E507" s="27"/>
      <c r="F507" s="27"/>
      <c r="G507" s="27"/>
      <c r="H507" s="27"/>
      <c r="I507" s="27"/>
      <c r="J507" s="27"/>
      <c r="K507" s="27"/>
      <c r="L507" s="27"/>
      <c r="M507" s="27"/>
      <c r="N507" s="27"/>
      <c r="O507" s="27"/>
      <c r="P507" s="27"/>
      <c r="Q507" s="27"/>
      <c r="R507" s="27"/>
      <c r="S507" s="27"/>
      <c r="T507" s="27"/>
      <c r="U507" s="27"/>
      <c r="V507" s="27"/>
      <c r="W507" s="27"/>
      <c r="X507" s="27"/>
      <c r="Y507" s="27"/>
      <c r="Z507" s="27"/>
      <c r="AA507" s="27"/>
      <c r="AB507" s="27"/>
      <c r="AC507" s="93"/>
    </row>
    <row r="508" ht="13.5" customHeight="1">
      <c r="A508" s="175"/>
      <c r="B508" s="27"/>
      <c r="C508" s="27"/>
      <c r="D508" s="27"/>
      <c r="E508" s="27"/>
      <c r="F508" s="27"/>
      <c r="G508" s="27"/>
      <c r="H508" s="27"/>
      <c r="I508" s="27"/>
      <c r="J508" s="27"/>
      <c r="K508" s="27"/>
      <c r="L508" s="27"/>
      <c r="M508" s="27"/>
      <c r="N508" s="27"/>
      <c r="O508" s="27"/>
      <c r="P508" s="27"/>
      <c r="Q508" s="27"/>
      <c r="R508" s="27"/>
      <c r="S508" s="27"/>
      <c r="T508" s="27"/>
      <c r="U508" s="27"/>
      <c r="V508" s="27"/>
      <c r="W508" s="27"/>
      <c r="X508" s="27"/>
      <c r="Y508" s="27"/>
      <c r="Z508" s="27"/>
      <c r="AA508" s="27"/>
      <c r="AB508" s="27"/>
      <c r="AC508" s="93"/>
    </row>
    <row r="509" ht="13.5" customHeight="1">
      <c r="A509" s="175"/>
      <c r="B509" s="27"/>
      <c r="C509" s="27"/>
      <c r="D509" s="27"/>
      <c r="E509" s="27"/>
      <c r="F509" s="27"/>
      <c r="G509" s="27"/>
      <c r="H509" s="27"/>
      <c r="I509" s="27"/>
      <c r="J509" s="27"/>
      <c r="K509" s="27"/>
      <c r="L509" s="27"/>
      <c r="M509" s="27"/>
      <c r="N509" s="27"/>
      <c r="O509" s="27"/>
      <c r="P509" s="27"/>
      <c r="Q509" s="27"/>
      <c r="R509" s="27"/>
      <c r="S509" s="27"/>
      <c r="T509" s="27"/>
      <c r="U509" s="27"/>
      <c r="V509" s="27"/>
      <c r="W509" s="27"/>
      <c r="X509" s="27"/>
      <c r="Y509" s="27"/>
      <c r="Z509" s="27"/>
      <c r="AA509" s="27"/>
      <c r="AB509" s="27"/>
      <c r="AC509" s="93"/>
    </row>
    <row r="510" ht="13.5" customHeight="1">
      <c r="A510" s="175"/>
      <c r="B510" s="27"/>
      <c r="C510" s="27"/>
      <c r="D510" s="27"/>
      <c r="E510" s="27"/>
      <c r="F510" s="27"/>
      <c r="G510" s="27"/>
      <c r="H510" s="27"/>
      <c r="I510" s="27"/>
      <c r="J510" s="27"/>
      <c r="K510" s="27"/>
      <c r="L510" s="27"/>
      <c r="M510" s="27"/>
      <c r="N510" s="27"/>
      <c r="O510" s="27"/>
      <c r="P510" s="27"/>
      <c r="Q510" s="27"/>
      <c r="R510" s="27"/>
      <c r="S510" s="27"/>
      <c r="T510" s="27"/>
      <c r="U510" s="27"/>
      <c r="V510" s="27"/>
      <c r="W510" s="27"/>
      <c r="X510" s="27"/>
      <c r="Y510" s="27"/>
      <c r="Z510" s="27"/>
      <c r="AA510" s="27"/>
      <c r="AB510" s="27"/>
      <c r="AC510" s="93"/>
    </row>
    <row r="511" ht="13.5" customHeight="1">
      <c r="A511" s="175"/>
      <c r="B511" s="27"/>
      <c r="C511" s="27"/>
      <c r="D511" s="27"/>
      <c r="E511" s="27"/>
      <c r="F511" s="27"/>
      <c r="G511" s="27"/>
      <c r="H511" s="27"/>
      <c r="I511" s="27"/>
      <c r="J511" s="27"/>
      <c r="K511" s="27"/>
      <c r="L511" s="27"/>
      <c r="M511" s="27"/>
      <c r="N511" s="27"/>
      <c r="O511" s="27"/>
      <c r="P511" s="27"/>
      <c r="Q511" s="27"/>
      <c r="R511" s="27"/>
      <c r="S511" s="27"/>
      <c r="T511" s="27"/>
      <c r="U511" s="27"/>
      <c r="V511" s="27"/>
      <c r="W511" s="27"/>
      <c r="X511" s="27"/>
      <c r="Y511" s="27"/>
      <c r="Z511" s="27"/>
      <c r="AA511" s="27"/>
      <c r="AB511" s="27"/>
      <c r="AC511" s="93"/>
    </row>
    <row r="512" ht="13.5" customHeight="1">
      <c r="A512" s="175"/>
      <c r="B512" s="27"/>
      <c r="C512" s="27"/>
      <c r="D512" s="27"/>
      <c r="E512" s="27"/>
      <c r="F512" s="27"/>
      <c r="G512" s="27"/>
      <c r="H512" s="27"/>
      <c r="I512" s="27"/>
      <c r="J512" s="27"/>
      <c r="K512" s="27"/>
      <c r="L512" s="27"/>
      <c r="M512" s="27"/>
      <c r="N512" s="27"/>
      <c r="O512" s="27"/>
      <c r="P512" s="27"/>
      <c r="Q512" s="27"/>
      <c r="R512" s="27"/>
      <c r="S512" s="27"/>
      <c r="T512" s="27"/>
      <c r="U512" s="27"/>
      <c r="V512" s="27"/>
      <c r="W512" s="27"/>
      <c r="X512" s="27"/>
      <c r="Y512" s="27"/>
      <c r="Z512" s="27"/>
      <c r="AA512" s="27"/>
      <c r="AB512" s="27"/>
      <c r="AC512" s="93"/>
    </row>
    <row r="513" ht="13.5" customHeight="1">
      <c r="A513" s="175"/>
      <c r="B513" s="27"/>
      <c r="C513" s="27"/>
      <c r="D513" s="27"/>
      <c r="E513" s="27"/>
      <c r="F513" s="27"/>
      <c r="G513" s="27"/>
      <c r="H513" s="27"/>
      <c r="I513" s="27"/>
      <c r="J513" s="27"/>
      <c r="K513" s="27"/>
      <c r="L513" s="27"/>
      <c r="M513" s="27"/>
      <c r="N513" s="27"/>
      <c r="O513" s="27"/>
      <c r="P513" s="27"/>
      <c r="Q513" s="27"/>
      <c r="R513" s="27"/>
      <c r="S513" s="27"/>
      <c r="T513" s="27"/>
      <c r="U513" s="27"/>
      <c r="V513" s="27"/>
      <c r="W513" s="27"/>
      <c r="X513" s="27"/>
      <c r="Y513" s="27"/>
      <c r="Z513" s="27"/>
      <c r="AA513" s="27"/>
      <c r="AB513" s="27"/>
      <c r="AC513" s="93"/>
    </row>
    <row r="514" ht="13.5" customHeight="1">
      <c r="A514" s="175"/>
      <c r="B514" s="27"/>
      <c r="C514" s="27"/>
      <c r="D514" s="27"/>
      <c r="E514" s="27"/>
      <c r="F514" s="27"/>
      <c r="G514" s="27"/>
      <c r="H514" s="27"/>
      <c r="I514" s="27"/>
      <c r="J514" s="27"/>
      <c r="K514" s="27"/>
      <c r="L514" s="27"/>
      <c r="M514" s="27"/>
      <c r="N514" s="27"/>
      <c r="O514" s="27"/>
      <c r="P514" s="27"/>
      <c r="Q514" s="27"/>
      <c r="R514" s="27"/>
      <c r="S514" s="27"/>
      <c r="T514" s="27"/>
      <c r="U514" s="27"/>
      <c r="V514" s="27"/>
      <c r="W514" s="27"/>
      <c r="X514" s="27"/>
      <c r="Y514" s="27"/>
      <c r="Z514" s="27"/>
      <c r="AA514" s="27"/>
      <c r="AB514" s="27"/>
      <c r="AC514" s="93"/>
    </row>
    <row r="515" ht="13.5" customHeight="1">
      <c r="A515" s="175"/>
      <c r="B515" s="27"/>
      <c r="C515" s="27"/>
      <c r="D515" s="27"/>
      <c r="E515" s="27"/>
      <c r="F515" s="27"/>
      <c r="G515" s="27"/>
      <c r="H515" s="27"/>
      <c r="I515" s="27"/>
      <c r="J515" s="27"/>
      <c r="K515" s="27"/>
      <c r="L515" s="27"/>
      <c r="M515" s="27"/>
      <c r="N515" s="27"/>
      <c r="O515" s="27"/>
      <c r="P515" s="27"/>
      <c r="Q515" s="27"/>
      <c r="R515" s="27"/>
      <c r="S515" s="27"/>
      <c r="T515" s="27"/>
      <c r="U515" s="27"/>
      <c r="V515" s="27"/>
      <c r="W515" s="27"/>
      <c r="X515" s="27"/>
      <c r="Y515" s="27"/>
      <c r="Z515" s="27"/>
      <c r="AA515" s="27"/>
      <c r="AB515" s="27"/>
      <c r="AC515" s="93"/>
    </row>
    <row r="516" ht="13.5" customHeight="1">
      <c r="A516" s="175"/>
      <c r="B516" s="27"/>
      <c r="C516" s="27"/>
      <c r="D516" s="27"/>
      <c r="E516" s="27"/>
      <c r="F516" s="27"/>
      <c r="G516" s="27"/>
      <c r="H516" s="27"/>
      <c r="I516" s="27"/>
      <c r="J516" s="27"/>
      <c r="K516" s="27"/>
      <c r="L516" s="27"/>
      <c r="M516" s="27"/>
      <c r="N516" s="27"/>
      <c r="O516" s="27"/>
      <c r="P516" s="27"/>
      <c r="Q516" s="27"/>
      <c r="R516" s="27"/>
      <c r="S516" s="27"/>
      <c r="T516" s="27"/>
      <c r="U516" s="27"/>
      <c r="V516" s="27"/>
      <c r="W516" s="27"/>
      <c r="X516" s="27"/>
      <c r="Y516" s="27"/>
      <c r="Z516" s="27"/>
      <c r="AA516" s="27"/>
      <c r="AB516" s="27"/>
      <c r="AC516" s="93"/>
    </row>
    <row r="517" ht="13.5" customHeight="1">
      <c r="A517" s="175"/>
      <c r="B517" s="27"/>
      <c r="C517" s="27"/>
      <c r="D517" s="27"/>
      <c r="E517" s="27"/>
      <c r="F517" s="27"/>
      <c r="G517" s="27"/>
      <c r="H517" s="27"/>
      <c r="I517" s="27"/>
      <c r="J517" s="27"/>
      <c r="K517" s="27"/>
      <c r="L517" s="27"/>
      <c r="M517" s="27"/>
      <c r="N517" s="27"/>
      <c r="O517" s="27"/>
      <c r="P517" s="27"/>
      <c r="Q517" s="27"/>
      <c r="R517" s="27"/>
      <c r="S517" s="27"/>
      <c r="T517" s="27"/>
      <c r="U517" s="27"/>
      <c r="V517" s="27"/>
      <c r="W517" s="27"/>
      <c r="X517" s="27"/>
      <c r="Y517" s="27"/>
      <c r="Z517" s="27"/>
      <c r="AA517" s="27"/>
      <c r="AB517" s="27"/>
      <c r="AC517" s="93"/>
    </row>
    <row r="518" ht="13.5" customHeight="1">
      <c r="A518" s="175"/>
      <c r="B518" s="27"/>
      <c r="C518" s="27"/>
      <c r="D518" s="27"/>
      <c r="E518" s="27"/>
      <c r="F518" s="27"/>
      <c r="G518" s="27"/>
      <c r="H518" s="27"/>
      <c r="I518" s="27"/>
      <c r="J518" s="27"/>
      <c r="K518" s="27"/>
      <c r="L518" s="27"/>
      <c r="M518" s="27"/>
      <c r="N518" s="27"/>
      <c r="O518" s="27"/>
      <c r="P518" s="27"/>
      <c r="Q518" s="27"/>
      <c r="R518" s="27"/>
      <c r="S518" s="27"/>
      <c r="T518" s="27"/>
      <c r="U518" s="27"/>
      <c r="V518" s="27"/>
      <c r="W518" s="27"/>
      <c r="X518" s="27"/>
      <c r="Y518" s="27"/>
      <c r="Z518" s="27"/>
      <c r="AA518" s="27"/>
      <c r="AB518" s="27"/>
      <c r="AC518" s="93"/>
    </row>
    <row r="519" ht="13.5" customHeight="1">
      <c r="A519" s="175"/>
      <c r="B519" s="27"/>
      <c r="C519" s="27"/>
      <c r="D519" s="27"/>
      <c r="E519" s="27"/>
      <c r="F519" s="27"/>
      <c r="G519" s="27"/>
      <c r="H519" s="27"/>
      <c r="I519" s="27"/>
      <c r="J519" s="27"/>
      <c r="K519" s="27"/>
      <c r="L519" s="27"/>
      <c r="M519" s="27"/>
      <c r="N519" s="27"/>
      <c r="O519" s="27"/>
      <c r="P519" s="27"/>
      <c r="Q519" s="27"/>
      <c r="R519" s="27"/>
      <c r="S519" s="27"/>
      <c r="T519" s="27"/>
      <c r="U519" s="27"/>
      <c r="V519" s="27"/>
      <c r="W519" s="27"/>
      <c r="X519" s="27"/>
      <c r="Y519" s="27"/>
      <c r="Z519" s="27"/>
      <c r="AA519" s="27"/>
      <c r="AB519" s="27"/>
      <c r="AC519" s="93"/>
    </row>
    <row r="520" ht="13.5" customHeight="1">
      <c r="A520" s="175"/>
      <c r="B520" s="27"/>
      <c r="C520" s="27"/>
      <c r="D520" s="27"/>
      <c r="E520" s="27"/>
      <c r="F520" s="27"/>
      <c r="G520" s="27"/>
      <c r="H520" s="27"/>
      <c r="I520" s="27"/>
      <c r="J520" s="27"/>
      <c r="K520" s="27"/>
      <c r="L520" s="27"/>
      <c r="M520" s="27"/>
      <c r="N520" s="27"/>
      <c r="O520" s="27"/>
      <c r="P520" s="27"/>
      <c r="Q520" s="27"/>
      <c r="R520" s="27"/>
      <c r="S520" s="27"/>
      <c r="T520" s="27"/>
      <c r="U520" s="27"/>
      <c r="V520" s="27"/>
      <c r="W520" s="27"/>
      <c r="X520" s="27"/>
      <c r="Y520" s="27"/>
      <c r="Z520" s="27"/>
      <c r="AA520" s="27"/>
      <c r="AB520" s="27"/>
      <c r="AC520" s="93"/>
    </row>
    <row r="521" ht="13.5" customHeight="1">
      <c r="A521" s="175"/>
      <c r="B521" s="27"/>
      <c r="C521" s="27"/>
      <c r="D521" s="27"/>
      <c r="E521" s="27"/>
      <c r="F521" s="27"/>
      <c r="G521" s="27"/>
      <c r="H521" s="27"/>
      <c r="I521" s="27"/>
      <c r="J521" s="27"/>
      <c r="K521" s="27"/>
      <c r="L521" s="27"/>
      <c r="M521" s="27"/>
      <c r="N521" s="27"/>
      <c r="O521" s="27"/>
      <c r="P521" s="27"/>
      <c r="Q521" s="27"/>
      <c r="R521" s="27"/>
      <c r="S521" s="27"/>
      <c r="T521" s="27"/>
      <c r="U521" s="27"/>
      <c r="V521" s="27"/>
      <c r="W521" s="27"/>
      <c r="X521" s="27"/>
      <c r="Y521" s="27"/>
      <c r="Z521" s="27"/>
      <c r="AA521" s="27"/>
      <c r="AB521" s="27"/>
      <c r="AC521" s="93"/>
    </row>
    <row r="522" ht="13.5" customHeight="1">
      <c r="A522" s="175"/>
      <c r="B522" s="27"/>
      <c r="C522" s="27"/>
      <c r="D522" s="27"/>
      <c r="E522" s="27"/>
      <c r="F522" s="27"/>
      <c r="G522" s="27"/>
      <c r="H522" s="27"/>
      <c r="I522" s="27"/>
      <c r="J522" s="27"/>
      <c r="K522" s="27"/>
      <c r="L522" s="27"/>
      <c r="M522" s="27"/>
      <c r="N522" s="27"/>
      <c r="O522" s="27"/>
      <c r="P522" s="27"/>
      <c r="Q522" s="27"/>
      <c r="R522" s="27"/>
      <c r="S522" s="27"/>
      <c r="T522" s="27"/>
      <c r="U522" s="27"/>
      <c r="V522" s="27"/>
      <c r="W522" s="27"/>
      <c r="X522" s="27"/>
      <c r="Y522" s="27"/>
      <c r="Z522" s="27"/>
      <c r="AA522" s="27"/>
      <c r="AB522" s="27"/>
      <c r="AC522" s="93"/>
    </row>
    <row r="523" ht="13.5" customHeight="1">
      <c r="A523" s="175"/>
      <c r="B523" s="27"/>
      <c r="C523" s="27"/>
      <c r="D523" s="27"/>
      <c r="E523" s="27"/>
      <c r="F523" s="27"/>
      <c r="G523" s="27"/>
      <c r="H523" s="27"/>
      <c r="I523" s="27"/>
      <c r="J523" s="27"/>
      <c r="K523" s="27"/>
      <c r="L523" s="27"/>
      <c r="M523" s="27"/>
      <c r="N523" s="27"/>
      <c r="O523" s="27"/>
      <c r="P523" s="27"/>
      <c r="Q523" s="27"/>
      <c r="R523" s="27"/>
      <c r="S523" s="27"/>
      <c r="T523" s="27"/>
      <c r="U523" s="27"/>
      <c r="V523" s="27"/>
      <c r="W523" s="27"/>
      <c r="X523" s="27"/>
      <c r="Y523" s="27"/>
      <c r="Z523" s="27"/>
      <c r="AA523" s="27"/>
      <c r="AB523" s="27"/>
      <c r="AC523" s="93"/>
    </row>
    <row r="524" ht="13.5" customHeight="1">
      <c r="A524" s="175"/>
      <c r="B524" s="27"/>
      <c r="C524" s="27"/>
      <c r="D524" s="27"/>
      <c r="E524" s="27"/>
      <c r="F524" s="27"/>
      <c r="G524" s="27"/>
      <c r="H524" s="27"/>
      <c r="I524" s="27"/>
      <c r="J524" s="27"/>
      <c r="K524" s="27"/>
      <c r="L524" s="27"/>
      <c r="M524" s="27"/>
      <c r="N524" s="27"/>
      <c r="O524" s="27"/>
      <c r="P524" s="27"/>
      <c r="Q524" s="27"/>
      <c r="R524" s="27"/>
      <c r="S524" s="27"/>
      <c r="T524" s="27"/>
      <c r="U524" s="27"/>
      <c r="V524" s="27"/>
      <c r="W524" s="27"/>
      <c r="X524" s="27"/>
      <c r="Y524" s="27"/>
      <c r="Z524" s="27"/>
      <c r="AA524" s="27"/>
      <c r="AB524" s="27"/>
      <c r="AC524" s="93"/>
    </row>
    <row r="525" ht="13.5" customHeight="1">
      <c r="A525" s="175"/>
      <c r="B525" s="27"/>
      <c r="C525" s="27"/>
      <c r="D525" s="27"/>
      <c r="E525" s="27"/>
      <c r="F525" s="27"/>
      <c r="G525" s="27"/>
      <c r="H525" s="27"/>
      <c r="I525" s="27"/>
      <c r="J525" s="27"/>
      <c r="K525" s="27"/>
      <c r="L525" s="27"/>
      <c r="M525" s="27"/>
      <c r="N525" s="27"/>
      <c r="O525" s="27"/>
      <c r="P525" s="27"/>
      <c r="Q525" s="27"/>
      <c r="R525" s="27"/>
      <c r="S525" s="27"/>
      <c r="T525" s="27"/>
      <c r="U525" s="27"/>
      <c r="V525" s="27"/>
      <c r="W525" s="27"/>
      <c r="X525" s="27"/>
      <c r="Y525" s="27"/>
      <c r="Z525" s="27"/>
      <c r="AA525" s="27"/>
      <c r="AB525" s="27"/>
      <c r="AC525" s="93"/>
    </row>
    <row r="526" ht="13.5" customHeight="1">
      <c r="A526" s="175"/>
      <c r="B526" s="27"/>
      <c r="C526" s="27"/>
      <c r="D526" s="27"/>
      <c r="E526" s="27"/>
      <c r="F526" s="27"/>
      <c r="G526" s="27"/>
      <c r="H526" s="27"/>
      <c r="I526" s="27"/>
      <c r="J526" s="27"/>
      <c r="K526" s="27"/>
      <c r="L526" s="27"/>
      <c r="M526" s="27"/>
      <c r="N526" s="27"/>
      <c r="O526" s="27"/>
      <c r="P526" s="27"/>
      <c r="Q526" s="27"/>
      <c r="R526" s="27"/>
      <c r="S526" s="27"/>
      <c r="T526" s="27"/>
      <c r="U526" s="27"/>
      <c r="V526" s="27"/>
      <c r="W526" s="27"/>
      <c r="X526" s="27"/>
      <c r="Y526" s="27"/>
      <c r="Z526" s="27"/>
      <c r="AA526" s="27"/>
      <c r="AB526" s="27"/>
      <c r="AC526" s="93"/>
    </row>
    <row r="527" ht="13.5" customHeight="1">
      <c r="A527" s="175"/>
      <c r="B527" s="27"/>
      <c r="C527" s="27"/>
      <c r="D527" s="27"/>
      <c r="E527" s="27"/>
      <c r="F527" s="27"/>
      <c r="G527" s="27"/>
      <c r="H527" s="27"/>
      <c r="I527" s="27"/>
      <c r="J527" s="27"/>
      <c r="K527" s="27"/>
      <c r="L527" s="27"/>
      <c r="M527" s="27"/>
      <c r="N527" s="27"/>
      <c r="O527" s="27"/>
      <c r="P527" s="27"/>
      <c r="Q527" s="27"/>
      <c r="R527" s="27"/>
      <c r="S527" s="27"/>
      <c r="T527" s="27"/>
      <c r="U527" s="27"/>
      <c r="V527" s="27"/>
      <c r="W527" s="27"/>
      <c r="X527" s="27"/>
      <c r="Y527" s="27"/>
      <c r="Z527" s="27"/>
      <c r="AA527" s="27"/>
      <c r="AB527" s="27"/>
      <c r="AC527" s="93"/>
    </row>
    <row r="528" ht="13.5" customHeight="1">
      <c r="A528" s="175"/>
      <c r="B528" s="27"/>
      <c r="C528" s="27"/>
      <c r="D528" s="27"/>
      <c r="E528" s="27"/>
      <c r="F528" s="27"/>
      <c r="G528" s="27"/>
      <c r="H528" s="27"/>
      <c r="I528" s="27"/>
      <c r="J528" s="27"/>
      <c r="K528" s="27"/>
      <c r="L528" s="27"/>
      <c r="M528" s="27"/>
      <c r="N528" s="27"/>
      <c r="O528" s="27"/>
      <c r="P528" s="27"/>
      <c r="Q528" s="27"/>
      <c r="R528" s="27"/>
      <c r="S528" s="27"/>
      <c r="T528" s="27"/>
      <c r="U528" s="27"/>
      <c r="V528" s="27"/>
      <c r="W528" s="27"/>
      <c r="X528" s="27"/>
      <c r="Y528" s="27"/>
      <c r="Z528" s="27"/>
      <c r="AA528" s="27"/>
      <c r="AB528" s="27"/>
      <c r="AC528" s="93"/>
    </row>
    <row r="529" ht="13.5" customHeight="1">
      <c r="A529" s="175"/>
      <c r="B529" s="27"/>
      <c r="C529" s="27"/>
      <c r="D529" s="27"/>
      <c r="E529" s="27"/>
      <c r="F529" s="27"/>
      <c r="G529" s="27"/>
      <c r="H529" s="27"/>
      <c r="I529" s="27"/>
      <c r="J529" s="27"/>
      <c r="K529" s="27"/>
      <c r="L529" s="27"/>
      <c r="M529" s="27"/>
      <c r="N529" s="27"/>
      <c r="O529" s="27"/>
      <c r="P529" s="27"/>
      <c r="Q529" s="27"/>
      <c r="R529" s="27"/>
      <c r="S529" s="27"/>
      <c r="T529" s="27"/>
      <c r="U529" s="27"/>
      <c r="V529" s="27"/>
      <c r="W529" s="27"/>
      <c r="X529" s="27"/>
      <c r="Y529" s="27"/>
      <c r="Z529" s="27"/>
      <c r="AA529" s="27"/>
      <c r="AB529" s="27"/>
      <c r="AC529" s="93"/>
    </row>
    <row r="530" ht="13.5" customHeight="1">
      <c r="A530" s="175"/>
      <c r="B530" s="27"/>
      <c r="C530" s="27"/>
      <c r="D530" s="27"/>
      <c r="E530" s="27"/>
      <c r="F530" s="27"/>
      <c r="G530" s="27"/>
      <c r="H530" s="27"/>
      <c r="I530" s="27"/>
      <c r="J530" s="27"/>
      <c r="K530" s="27"/>
      <c r="L530" s="27"/>
      <c r="M530" s="27"/>
      <c r="N530" s="27"/>
      <c r="O530" s="27"/>
      <c r="P530" s="27"/>
      <c r="Q530" s="27"/>
      <c r="R530" s="27"/>
      <c r="S530" s="27"/>
      <c r="T530" s="27"/>
      <c r="U530" s="27"/>
      <c r="V530" s="27"/>
      <c r="W530" s="27"/>
      <c r="X530" s="27"/>
      <c r="Y530" s="27"/>
      <c r="Z530" s="27"/>
      <c r="AA530" s="27"/>
      <c r="AB530" s="27"/>
      <c r="AC530" s="93"/>
    </row>
    <row r="531" ht="13.5" customHeight="1">
      <c r="A531" s="175"/>
      <c r="B531" s="27"/>
      <c r="C531" s="27"/>
      <c r="D531" s="27"/>
      <c r="E531" s="27"/>
      <c r="F531" s="27"/>
      <c r="G531" s="27"/>
      <c r="H531" s="27"/>
      <c r="I531" s="27"/>
      <c r="J531" s="27"/>
      <c r="K531" s="27"/>
      <c r="L531" s="27"/>
      <c r="M531" s="27"/>
      <c r="N531" s="27"/>
      <c r="O531" s="27"/>
      <c r="P531" s="27"/>
      <c r="Q531" s="27"/>
      <c r="R531" s="27"/>
      <c r="S531" s="27"/>
      <c r="T531" s="27"/>
      <c r="U531" s="27"/>
      <c r="V531" s="27"/>
      <c r="W531" s="27"/>
      <c r="X531" s="27"/>
      <c r="Y531" s="27"/>
      <c r="Z531" s="27"/>
      <c r="AA531" s="27"/>
      <c r="AB531" s="27"/>
      <c r="AC531" s="93"/>
    </row>
    <row r="532" ht="13.5" customHeight="1">
      <c r="A532" s="175"/>
      <c r="B532" s="27"/>
      <c r="C532" s="27"/>
      <c r="D532" s="27"/>
      <c r="E532" s="27"/>
      <c r="F532" s="27"/>
      <c r="G532" s="27"/>
      <c r="H532" s="27"/>
      <c r="I532" s="27"/>
      <c r="J532" s="27"/>
      <c r="K532" s="27"/>
      <c r="L532" s="27"/>
      <c r="M532" s="27"/>
      <c r="N532" s="27"/>
      <c r="O532" s="27"/>
      <c r="P532" s="27"/>
      <c r="Q532" s="27"/>
      <c r="R532" s="27"/>
      <c r="S532" s="27"/>
      <c r="T532" s="27"/>
      <c r="U532" s="27"/>
      <c r="V532" s="27"/>
      <c r="W532" s="27"/>
      <c r="X532" s="27"/>
      <c r="Y532" s="27"/>
      <c r="Z532" s="27"/>
      <c r="AA532" s="27"/>
      <c r="AB532" s="27"/>
      <c r="AC532" s="93"/>
    </row>
    <row r="533" ht="13.5" customHeight="1">
      <c r="A533" s="175"/>
      <c r="B533" s="27"/>
      <c r="C533" s="27"/>
      <c r="D533" s="27"/>
      <c r="E533" s="27"/>
      <c r="F533" s="27"/>
      <c r="G533" s="27"/>
      <c r="H533" s="27"/>
      <c r="I533" s="27"/>
      <c r="J533" s="27"/>
      <c r="K533" s="27"/>
      <c r="L533" s="27"/>
      <c r="M533" s="27"/>
      <c r="N533" s="27"/>
      <c r="O533" s="27"/>
      <c r="P533" s="27"/>
      <c r="Q533" s="27"/>
      <c r="R533" s="27"/>
      <c r="S533" s="27"/>
      <c r="T533" s="27"/>
      <c r="U533" s="27"/>
      <c r="V533" s="27"/>
      <c r="W533" s="27"/>
      <c r="X533" s="27"/>
      <c r="Y533" s="27"/>
      <c r="Z533" s="27"/>
      <c r="AA533" s="27"/>
      <c r="AB533" s="27"/>
      <c r="AC533" s="93"/>
    </row>
    <row r="534" ht="13.5" customHeight="1">
      <c r="A534" s="175"/>
      <c r="B534" s="27"/>
      <c r="C534" s="27"/>
      <c r="D534" s="27"/>
      <c r="E534" s="27"/>
      <c r="F534" s="27"/>
      <c r="G534" s="27"/>
      <c r="H534" s="27"/>
      <c r="I534" s="27"/>
      <c r="J534" s="27"/>
      <c r="K534" s="27"/>
      <c r="L534" s="27"/>
      <c r="M534" s="27"/>
      <c r="N534" s="27"/>
      <c r="O534" s="27"/>
      <c r="P534" s="27"/>
      <c r="Q534" s="27"/>
      <c r="R534" s="27"/>
      <c r="S534" s="27"/>
      <c r="T534" s="27"/>
      <c r="U534" s="27"/>
      <c r="V534" s="27"/>
      <c r="W534" s="27"/>
      <c r="X534" s="27"/>
      <c r="Y534" s="27"/>
      <c r="Z534" s="27"/>
      <c r="AA534" s="27"/>
      <c r="AB534" s="27"/>
      <c r="AC534" s="93"/>
    </row>
    <row r="535" ht="13.5" customHeight="1">
      <c r="A535" s="175"/>
      <c r="B535" s="27"/>
      <c r="C535" s="27"/>
      <c r="D535" s="27"/>
      <c r="E535" s="27"/>
      <c r="F535" s="27"/>
      <c r="G535" s="27"/>
      <c r="H535" s="27"/>
      <c r="I535" s="27"/>
      <c r="J535" s="27"/>
      <c r="K535" s="27"/>
      <c r="L535" s="27"/>
      <c r="M535" s="27"/>
      <c r="N535" s="27"/>
      <c r="O535" s="27"/>
      <c r="P535" s="27"/>
      <c r="Q535" s="27"/>
      <c r="R535" s="27"/>
      <c r="S535" s="27"/>
      <c r="T535" s="27"/>
      <c r="U535" s="27"/>
      <c r="V535" s="27"/>
      <c r="W535" s="27"/>
      <c r="X535" s="27"/>
      <c r="Y535" s="27"/>
      <c r="Z535" s="27"/>
      <c r="AA535" s="27"/>
      <c r="AB535" s="27"/>
      <c r="AC535" s="93"/>
    </row>
    <row r="536" ht="13.5" customHeight="1">
      <c r="A536" s="175"/>
      <c r="B536" s="27"/>
      <c r="C536" s="27"/>
      <c r="D536" s="27"/>
      <c r="E536" s="27"/>
      <c r="F536" s="27"/>
      <c r="G536" s="27"/>
      <c r="H536" s="27"/>
      <c r="I536" s="27"/>
      <c r="J536" s="27"/>
      <c r="K536" s="27"/>
      <c r="L536" s="27"/>
      <c r="M536" s="27"/>
      <c r="N536" s="27"/>
      <c r="O536" s="27"/>
      <c r="P536" s="27"/>
      <c r="Q536" s="27"/>
      <c r="R536" s="27"/>
      <c r="S536" s="27"/>
      <c r="T536" s="27"/>
      <c r="U536" s="27"/>
      <c r="V536" s="27"/>
      <c r="W536" s="27"/>
      <c r="X536" s="27"/>
      <c r="Y536" s="27"/>
      <c r="Z536" s="27"/>
      <c r="AA536" s="27"/>
      <c r="AB536" s="27"/>
      <c r="AC536" s="93"/>
    </row>
    <row r="537" ht="13.5" customHeight="1">
      <c r="A537" s="175"/>
      <c r="B537" s="27"/>
      <c r="C537" s="27"/>
      <c r="D537" s="27"/>
      <c r="E537" s="27"/>
      <c r="F537" s="27"/>
      <c r="G537" s="27"/>
      <c r="H537" s="27"/>
      <c r="I537" s="27"/>
      <c r="J537" s="27"/>
      <c r="K537" s="27"/>
      <c r="L537" s="27"/>
      <c r="M537" s="27"/>
      <c r="N537" s="27"/>
      <c r="O537" s="27"/>
      <c r="P537" s="27"/>
      <c r="Q537" s="27"/>
      <c r="R537" s="27"/>
      <c r="S537" s="27"/>
      <c r="T537" s="27"/>
      <c r="U537" s="27"/>
      <c r="V537" s="27"/>
      <c r="W537" s="27"/>
      <c r="X537" s="27"/>
      <c r="Y537" s="27"/>
      <c r="Z537" s="27"/>
      <c r="AA537" s="27"/>
      <c r="AB537" s="27"/>
      <c r="AC537" s="93"/>
    </row>
    <row r="538" ht="13.5" customHeight="1">
      <c r="A538" s="175"/>
      <c r="B538" s="27"/>
      <c r="C538" s="27"/>
      <c r="D538" s="27"/>
      <c r="E538" s="27"/>
      <c r="F538" s="27"/>
      <c r="G538" s="27"/>
      <c r="H538" s="27"/>
      <c r="I538" s="27"/>
      <c r="J538" s="27"/>
      <c r="K538" s="27"/>
      <c r="L538" s="27"/>
      <c r="M538" s="27"/>
      <c r="N538" s="27"/>
      <c r="O538" s="27"/>
      <c r="P538" s="27"/>
      <c r="Q538" s="27"/>
      <c r="R538" s="27"/>
      <c r="S538" s="27"/>
      <c r="T538" s="27"/>
      <c r="U538" s="27"/>
      <c r="V538" s="27"/>
      <c r="W538" s="27"/>
      <c r="X538" s="27"/>
      <c r="Y538" s="27"/>
      <c r="Z538" s="27"/>
      <c r="AA538" s="27"/>
      <c r="AB538" s="27"/>
      <c r="AC538" s="93"/>
    </row>
    <row r="539" ht="13.5" customHeight="1">
      <c r="A539" s="175"/>
      <c r="B539" s="27"/>
      <c r="C539" s="27"/>
      <c r="D539" s="27"/>
      <c r="E539" s="27"/>
      <c r="F539" s="27"/>
      <c r="G539" s="27"/>
      <c r="H539" s="27"/>
      <c r="I539" s="27"/>
      <c r="J539" s="27"/>
      <c r="K539" s="27"/>
      <c r="L539" s="27"/>
      <c r="M539" s="27"/>
      <c r="N539" s="27"/>
      <c r="O539" s="27"/>
      <c r="P539" s="27"/>
      <c r="Q539" s="27"/>
      <c r="R539" s="27"/>
      <c r="S539" s="27"/>
      <c r="T539" s="27"/>
      <c r="U539" s="27"/>
      <c r="V539" s="27"/>
      <c r="W539" s="27"/>
      <c r="X539" s="27"/>
      <c r="Y539" s="27"/>
      <c r="Z539" s="27"/>
      <c r="AA539" s="27"/>
      <c r="AB539" s="27"/>
      <c r="AC539" s="93"/>
    </row>
    <row r="540" ht="13.5" customHeight="1">
      <c r="A540" s="175"/>
      <c r="B540" s="27"/>
      <c r="C540" s="27"/>
      <c r="D540" s="27"/>
      <c r="E540" s="27"/>
      <c r="F540" s="27"/>
      <c r="G540" s="27"/>
      <c r="H540" s="27"/>
      <c r="I540" s="27"/>
      <c r="J540" s="27"/>
      <c r="K540" s="27"/>
      <c r="L540" s="27"/>
      <c r="M540" s="27"/>
      <c r="N540" s="27"/>
      <c r="O540" s="27"/>
      <c r="P540" s="27"/>
      <c r="Q540" s="27"/>
      <c r="R540" s="27"/>
      <c r="S540" s="27"/>
      <c r="T540" s="27"/>
      <c r="U540" s="27"/>
      <c r="V540" s="27"/>
      <c r="W540" s="27"/>
      <c r="X540" s="27"/>
      <c r="Y540" s="27"/>
      <c r="Z540" s="27"/>
      <c r="AA540" s="27"/>
      <c r="AB540" s="27"/>
      <c r="AC540" s="93"/>
    </row>
    <row r="541" ht="13.5" customHeight="1">
      <c r="A541" s="175"/>
      <c r="B541" s="27"/>
      <c r="C541" s="27"/>
      <c r="D541" s="27"/>
      <c r="E541" s="27"/>
      <c r="F541" s="27"/>
      <c r="G541" s="27"/>
      <c r="H541" s="27"/>
      <c r="I541" s="27"/>
      <c r="J541" s="27"/>
      <c r="K541" s="27"/>
      <c r="L541" s="27"/>
      <c r="M541" s="27"/>
      <c r="N541" s="27"/>
      <c r="O541" s="27"/>
      <c r="P541" s="27"/>
      <c r="Q541" s="27"/>
      <c r="R541" s="27"/>
      <c r="S541" s="27"/>
      <c r="T541" s="27"/>
      <c r="U541" s="27"/>
      <c r="V541" s="27"/>
      <c r="W541" s="27"/>
      <c r="X541" s="27"/>
      <c r="Y541" s="27"/>
      <c r="Z541" s="27"/>
      <c r="AA541" s="27"/>
      <c r="AB541" s="27"/>
      <c r="AC541" s="93"/>
    </row>
    <row r="542" ht="13.5" customHeight="1">
      <c r="A542" s="175"/>
      <c r="B542" s="27"/>
      <c r="C542" s="27"/>
      <c r="D542" s="27"/>
      <c r="E542" s="27"/>
      <c r="F542" s="27"/>
      <c r="G542" s="27"/>
      <c r="H542" s="27"/>
      <c r="I542" s="27"/>
      <c r="J542" s="27"/>
      <c r="K542" s="27"/>
      <c r="L542" s="27"/>
      <c r="M542" s="27"/>
      <c r="N542" s="27"/>
      <c r="O542" s="27"/>
      <c r="P542" s="27"/>
      <c r="Q542" s="27"/>
      <c r="R542" s="27"/>
      <c r="S542" s="27"/>
      <c r="T542" s="27"/>
      <c r="U542" s="27"/>
      <c r="V542" s="27"/>
      <c r="W542" s="27"/>
      <c r="X542" s="27"/>
      <c r="Y542" s="27"/>
      <c r="Z542" s="27"/>
      <c r="AA542" s="27"/>
      <c r="AB542" s="27"/>
      <c r="AC542" s="93"/>
    </row>
    <row r="543" ht="13.5" customHeight="1">
      <c r="A543" s="175"/>
      <c r="B543" s="27"/>
      <c r="C543" s="27"/>
      <c r="D543" s="27"/>
      <c r="E543" s="27"/>
      <c r="F543" s="27"/>
      <c r="G543" s="27"/>
      <c r="H543" s="27"/>
      <c r="I543" s="27"/>
      <c r="J543" s="27"/>
      <c r="K543" s="27"/>
      <c r="L543" s="27"/>
      <c r="M543" s="27"/>
      <c r="N543" s="27"/>
      <c r="O543" s="27"/>
      <c r="P543" s="27"/>
      <c r="Q543" s="27"/>
      <c r="R543" s="27"/>
      <c r="S543" s="27"/>
      <c r="T543" s="27"/>
      <c r="U543" s="27"/>
      <c r="V543" s="27"/>
      <c r="W543" s="27"/>
      <c r="X543" s="27"/>
      <c r="Y543" s="27"/>
      <c r="Z543" s="27"/>
      <c r="AA543" s="27"/>
      <c r="AB543" s="27"/>
      <c r="AC543" s="93"/>
    </row>
    <row r="544" ht="13.5" customHeight="1">
      <c r="A544" s="175"/>
      <c r="B544" s="27"/>
      <c r="C544" s="27"/>
      <c r="D544" s="27"/>
      <c r="E544" s="27"/>
      <c r="F544" s="27"/>
      <c r="G544" s="27"/>
      <c r="H544" s="27"/>
      <c r="I544" s="27"/>
      <c r="J544" s="27"/>
      <c r="K544" s="27"/>
      <c r="L544" s="27"/>
      <c r="M544" s="27"/>
      <c r="N544" s="27"/>
      <c r="O544" s="27"/>
      <c r="P544" s="27"/>
      <c r="Q544" s="27"/>
      <c r="R544" s="27"/>
      <c r="S544" s="27"/>
      <c r="T544" s="27"/>
      <c r="U544" s="27"/>
      <c r="V544" s="27"/>
      <c r="W544" s="27"/>
      <c r="X544" s="27"/>
      <c r="Y544" s="27"/>
      <c r="Z544" s="27"/>
      <c r="AA544" s="27"/>
      <c r="AB544" s="27"/>
      <c r="AC544" s="93"/>
    </row>
    <row r="545" ht="13.5" customHeight="1">
      <c r="A545" s="175"/>
      <c r="B545" s="27"/>
      <c r="C545" s="27"/>
      <c r="D545" s="27"/>
      <c r="E545" s="27"/>
      <c r="F545" s="27"/>
      <c r="G545" s="27"/>
      <c r="H545" s="27"/>
      <c r="I545" s="27"/>
      <c r="J545" s="27"/>
      <c r="K545" s="27"/>
      <c r="L545" s="27"/>
      <c r="M545" s="27"/>
      <c r="N545" s="27"/>
      <c r="O545" s="27"/>
      <c r="P545" s="27"/>
      <c r="Q545" s="27"/>
      <c r="R545" s="27"/>
      <c r="S545" s="27"/>
      <c r="T545" s="27"/>
      <c r="U545" s="27"/>
      <c r="V545" s="27"/>
      <c r="W545" s="27"/>
      <c r="X545" s="27"/>
      <c r="Y545" s="27"/>
      <c r="Z545" s="27"/>
      <c r="AA545" s="27"/>
      <c r="AB545" s="27"/>
      <c r="AC545" s="93"/>
    </row>
    <row r="546" ht="13.5" customHeight="1">
      <c r="A546" s="175"/>
      <c r="B546" s="27"/>
      <c r="C546" s="27"/>
      <c r="D546" s="27"/>
      <c r="E546" s="27"/>
      <c r="F546" s="27"/>
      <c r="G546" s="27"/>
      <c r="H546" s="27"/>
      <c r="I546" s="27"/>
      <c r="J546" s="27"/>
      <c r="K546" s="27"/>
      <c r="L546" s="27"/>
      <c r="M546" s="27"/>
      <c r="N546" s="27"/>
      <c r="O546" s="27"/>
      <c r="P546" s="27"/>
      <c r="Q546" s="27"/>
      <c r="R546" s="27"/>
      <c r="S546" s="27"/>
      <c r="T546" s="27"/>
      <c r="U546" s="27"/>
      <c r="V546" s="27"/>
      <c r="W546" s="27"/>
      <c r="X546" s="27"/>
      <c r="Y546" s="27"/>
      <c r="Z546" s="27"/>
      <c r="AA546" s="27"/>
      <c r="AB546" s="27"/>
      <c r="AC546" s="93"/>
    </row>
    <row r="547" ht="13.5" customHeight="1">
      <c r="A547" s="175"/>
      <c r="B547" s="27"/>
      <c r="C547" s="27"/>
      <c r="D547" s="27"/>
      <c r="E547" s="27"/>
      <c r="F547" s="27"/>
      <c r="G547" s="27"/>
      <c r="H547" s="27"/>
      <c r="I547" s="27"/>
      <c r="J547" s="27"/>
      <c r="K547" s="27"/>
      <c r="L547" s="27"/>
      <c r="M547" s="27"/>
      <c r="N547" s="27"/>
      <c r="O547" s="27"/>
      <c r="P547" s="27"/>
      <c r="Q547" s="27"/>
      <c r="R547" s="27"/>
      <c r="S547" s="27"/>
      <c r="T547" s="27"/>
      <c r="U547" s="27"/>
      <c r="V547" s="27"/>
      <c r="W547" s="27"/>
      <c r="X547" s="27"/>
      <c r="Y547" s="27"/>
      <c r="Z547" s="27"/>
      <c r="AA547" s="27"/>
      <c r="AB547" s="27"/>
      <c r="AC547" s="93"/>
    </row>
    <row r="548" ht="13.5" customHeight="1">
      <c r="A548" s="175"/>
      <c r="B548" s="27"/>
      <c r="C548" s="27"/>
      <c r="D548" s="27"/>
      <c r="E548" s="27"/>
      <c r="F548" s="27"/>
      <c r="G548" s="27"/>
      <c r="H548" s="27"/>
      <c r="I548" s="27"/>
      <c r="J548" s="27"/>
      <c r="K548" s="27"/>
      <c r="L548" s="27"/>
      <c r="M548" s="27"/>
      <c r="N548" s="27"/>
      <c r="O548" s="27"/>
      <c r="P548" s="27"/>
      <c r="Q548" s="27"/>
      <c r="R548" s="27"/>
      <c r="S548" s="27"/>
      <c r="T548" s="27"/>
      <c r="U548" s="27"/>
      <c r="V548" s="27"/>
      <c r="W548" s="27"/>
      <c r="X548" s="27"/>
      <c r="Y548" s="27"/>
      <c r="Z548" s="27"/>
      <c r="AA548" s="27"/>
      <c r="AB548" s="27"/>
      <c r="AC548" s="93"/>
    </row>
    <row r="549" ht="13.5" customHeight="1">
      <c r="A549" s="175"/>
      <c r="B549" s="27"/>
      <c r="C549" s="27"/>
      <c r="D549" s="27"/>
      <c r="E549" s="27"/>
      <c r="F549" s="27"/>
      <c r="G549" s="27"/>
      <c r="H549" s="27"/>
      <c r="I549" s="27"/>
      <c r="J549" s="27"/>
      <c r="K549" s="27"/>
      <c r="L549" s="27"/>
      <c r="M549" s="27"/>
      <c r="N549" s="27"/>
      <c r="O549" s="27"/>
      <c r="P549" s="27"/>
      <c r="Q549" s="27"/>
      <c r="R549" s="27"/>
      <c r="S549" s="27"/>
      <c r="T549" s="27"/>
      <c r="U549" s="27"/>
      <c r="V549" s="27"/>
      <c r="W549" s="27"/>
      <c r="X549" s="27"/>
      <c r="Y549" s="27"/>
      <c r="Z549" s="27"/>
      <c r="AA549" s="27"/>
      <c r="AB549" s="27"/>
      <c r="AC549" s="93"/>
    </row>
    <row r="550" ht="13.5" customHeight="1">
      <c r="A550" s="175"/>
      <c r="B550" s="27"/>
      <c r="C550" s="27"/>
      <c r="D550" s="27"/>
      <c r="E550" s="27"/>
      <c r="F550" s="27"/>
      <c r="G550" s="27"/>
      <c r="H550" s="27"/>
      <c r="I550" s="27"/>
      <c r="J550" s="27"/>
      <c r="K550" s="27"/>
      <c r="L550" s="27"/>
      <c r="M550" s="27"/>
      <c r="N550" s="27"/>
      <c r="O550" s="27"/>
      <c r="P550" s="27"/>
      <c r="Q550" s="27"/>
      <c r="R550" s="27"/>
      <c r="S550" s="27"/>
      <c r="T550" s="27"/>
      <c r="U550" s="27"/>
      <c r="V550" s="27"/>
      <c r="W550" s="27"/>
      <c r="X550" s="27"/>
      <c r="Y550" s="27"/>
      <c r="Z550" s="27"/>
      <c r="AA550" s="27"/>
      <c r="AB550" s="27"/>
      <c r="AC550" s="93"/>
    </row>
    <row r="551" ht="13.5" customHeight="1">
      <c r="A551" s="175"/>
      <c r="B551" s="27"/>
      <c r="C551" s="27"/>
      <c r="D551" s="27"/>
      <c r="E551" s="27"/>
      <c r="F551" s="27"/>
      <c r="G551" s="27"/>
      <c r="H551" s="27"/>
      <c r="I551" s="27"/>
      <c r="J551" s="27"/>
      <c r="K551" s="27"/>
      <c r="L551" s="27"/>
      <c r="M551" s="27"/>
      <c r="N551" s="27"/>
      <c r="O551" s="27"/>
      <c r="P551" s="27"/>
      <c r="Q551" s="27"/>
      <c r="R551" s="27"/>
      <c r="S551" s="27"/>
      <c r="T551" s="27"/>
      <c r="U551" s="27"/>
      <c r="V551" s="27"/>
      <c r="W551" s="27"/>
      <c r="X551" s="27"/>
      <c r="Y551" s="27"/>
      <c r="Z551" s="27"/>
      <c r="AA551" s="27"/>
      <c r="AB551" s="27"/>
      <c r="AC551" s="93"/>
    </row>
    <row r="552" ht="13.5" customHeight="1">
      <c r="A552" s="175"/>
      <c r="B552" s="27"/>
      <c r="C552" s="27"/>
      <c r="D552" s="27"/>
      <c r="E552" s="27"/>
      <c r="F552" s="27"/>
      <c r="G552" s="27"/>
      <c r="H552" s="27"/>
      <c r="I552" s="27"/>
      <c r="J552" s="27"/>
      <c r="K552" s="27"/>
      <c r="L552" s="27"/>
      <c r="M552" s="27"/>
      <c r="N552" s="27"/>
      <c r="O552" s="27"/>
      <c r="P552" s="27"/>
      <c r="Q552" s="27"/>
      <c r="R552" s="27"/>
      <c r="S552" s="27"/>
      <c r="T552" s="27"/>
      <c r="U552" s="27"/>
      <c r="V552" s="27"/>
      <c r="W552" s="27"/>
      <c r="X552" s="27"/>
      <c r="Y552" s="27"/>
      <c r="Z552" s="27"/>
      <c r="AA552" s="27"/>
      <c r="AB552" s="27"/>
      <c r="AC552" s="93"/>
    </row>
    <row r="553" ht="13.5" customHeight="1">
      <c r="A553" s="175"/>
      <c r="B553" s="27"/>
      <c r="C553" s="27"/>
      <c r="D553" s="27"/>
      <c r="E553" s="27"/>
      <c r="F553" s="27"/>
      <c r="G553" s="27"/>
      <c r="H553" s="27"/>
      <c r="I553" s="27"/>
      <c r="J553" s="27"/>
      <c r="K553" s="27"/>
      <c r="L553" s="27"/>
      <c r="M553" s="27"/>
      <c r="N553" s="27"/>
      <c r="O553" s="27"/>
      <c r="P553" s="27"/>
      <c r="Q553" s="27"/>
      <c r="R553" s="27"/>
      <c r="S553" s="27"/>
      <c r="T553" s="27"/>
      <c r="U553" s="27"/>
      <c r="V553" s="27"/>
      <c r="W553" s="27"/>
      <c r="X553" s="27"/>
      <c r="Y553" s="27"/>
      <c r="Z553" s="27"/>
      <c r="AA553" s="27"/>
      <c r="AB553" s="27"/>
      <c r="AC553" s="93"/>
    </row>
    <row r="554" ht="13.5" customHeight="1">
      <c r="A554" s="175"/>
      <c r="B554" s="27"/>
      <c r="C554" s="27"/>
      <c r="D554" s="27"/>
      <c r="E554" s="27"/>
      <c r="F554" s="27"/>
      <c r="G554" s="27"/>
      <c r="H554" s="27"/>
      <c r="I554" s="27"/>
      <c r="J554" s="27"/>
      <c r="K554" s="27"/>
      <c r="L554" s="27"/>
      <c r="M554" s="27"/>
      <c r="N554" s="27"/>
      <c r="O554" s="27"/>
      <c r="P554" s="27"/>
      <c r="Q554" s="27"/>
      <c r="R554" s="27"/>
      <c r="S554" s="27"/>
      <c r="T554" s="27"/>
      <c r="U554" s="27"/>
      <c r="V554" s="27"/>
      <c r="W554" s="27"/>
      <c r="X554" s="27"/>
      <c r="Y554" s="27"/>
      <c r="Z554" s="27"/>
      <c r="AA554" s="27"/>
      <c r="AB554" s="27"/>
      <c r="AC554" s="93"/>
    </row>
    <row r="555" ht="13.5" customHeight="1">
      <c r="A555" s="175"/>
      <c r="B555" s="27"/>
      <c r="C555" s="27"/>
      <c r="D555" s="27"/>
      <c r="E555" s="27"/>
      <c r="F555" s="27"/>
      <c r="G555" s="27"/>
      <c r="H555" s="27"/>
      <c r="I555" s="27"/>
      <c r="J555" s="27"/>
      <c r="K555" s="27"/>
      <c r="L555" s="27"/>
      <c r="M555" s="27"/>
      <c r="N555" s="27"/>
      <c r="O555" s="27"/>
      <c r="P555" s="27"/>
      <c r="Q555" s="27"/>
      <c r="R555" s="27"/>
      <c r="S555" s="27"/>
      <c r="T555" s="27"/>
      <c r="U555" s="27"/>
      <c r="V555" s="27"/>
      <c r="W555" s="27"/>
      <c r="X555" s="27"/>
      <c r="Y555" s="27"/>
      <c r="Z555" s="27"/>
      <c r="AA555" s="27"/>
      <c r="AB555" s="27"/>
      <c r="AC555" s="93"/>
    </row>
    <row r="556" ht="13.5" customHeight="1">
      <c r="A556" s="175"/>
      <c r="B556" s="27"/>
      <c r="C556" s="27"/>
      <c r="D556" s="27"/>
      <c r="E556" s="27"/>
      <c r="F556" s="27"/>
      <c r="G556" s="27"/>
      <c r="H556" s="27"/>
      <c r="I556" s="27"/>
      <c r="J556" s="27"/>
      <c r="K556" s="27"/>
      <c r="L556" s="27"/>
      <c r="M556" s="27"/>
      <c r="N556" s="27"/>
      <c r="O556" s="27"/>
      <c r="P556" s="27"/>
      <c r="Q556" s="27"/>
      <c r="R556" s="27"/>
      <c r="S556" s="27"/>
      <c r="T556" s="27"/>
      <c r="U556" s="27"/>
      <c r="V556" s="27"/>
      <c r="W556" s="27"/>
      <c r="X556" s="27"/>
      <c r="Y556" s="27"/>
      <c r="Z556" s="27"/>
      <c r="AA556" s="27"/>
      <c r="AB556" s="27"/>
      <c r="AC556" s="93"/>
    </row>
    <row r="557" ht="13.5" customHeight="1">
      <c r="A557" s="175"/>
      <c r="B557" s="27"/>
      <c r="C557" s="27"/>
      <c r="D557" s="27"/>
      <c r="E557" s="27"/>
      <c r="F557" s="27"/>
      <c r="G557" s="27"/>
      <c r="H557" s="27"/>
      <c r="I557" s="27"/>
      <c r="J557" s="27"/>
      <c r="K557" s="27"/>
      <c r="L557" s="27"/>
      <c r="M557" s="27"/>
      <c r="N557" s="27"/>
      <c r="O557" s="27"/>
      <c r="P557" s="27"/>
      <c r="Q557" s="27"/>
      <c r="R557" s="27"/>
      <c r="S557" s="27"/>
      <c r="T557" s="27"/>
      <c r="U557" s="27"/>
      <c r="V557" s="27"/>
      <c r="W557" s="27"/>
      <c r="X557" s="27"/>
      <c r="Y557" s="27"/>
      <c r="Z557" s="27"/>
      <c r="AA557" s="27"/>
      <c r="AB557" s="27"/>
      <c r="AC557" s="93"/>
    </row>
    <row r="558" ht="13.5" customHeight="1">
      <c r="A558" s="175"/>
      <c r="B558" s="27"/>
      <c r="C558" s="27"/>
      <c r="D558" s="27"/>
      <c r="E558" s="27"/>
      <c r="F558" s="27"/>
      <c r="G558" s="27"/>
      <c r="H558" s="27"/>
      <c r="I558" s="27"/>
      <c r="J558" s="27"/>
      <c r="K558" s="27"/>
      <c r="L558" s="27"/>
      <c r="M558" s="27"/>
      <c r="N558" s="27"/>
      <c r="O558" s="27"/>
      <c r="P558" s="27"/>
      <c r="Q558" s="27"/>
      <c r="R558" s="27"/>
      <c r="S558" s="27"/>
      <c r="T558" s="27"/>
      <c r="U558" s="27"/>
      <c r="V558" s="27"/>
      <c r="W558" s="27"/>
      <c r="X558" s="27"/>
      <c r="Y558" s="27"/>
      <c r="Z558" s="27"/>
      <c r="AA558" s="27"/>
      <c r="AB558" s="27"/>
      <c r="AC558" s="93"/>
    </row>
    <row r="559" ht="13.5" customHeight="1">
      <c r="A559" s="175"/>
      <c r="B559" s="27"/>
      <c r="C559" s="27"/>
      <c r="D559" s="27"/>
      <c r="E559" s="27"/>
      <c r="F559" s="27"/>
      <c r="G559" s="27"/>
      <c r="H559" s="27"/>
      <c r="I559" s="27"/>
      <c r="J559" s="27"/>
      <c r="K559" s="27"/>
      <c r="L559" s="27"/>
      <c r="M559" s="27"/>
      <c r="N559" s="27"/>
      <c r="O559" s="27"/>
      <c r="P559" s="27"/>
      <c r="Q559" s="27"/>
      <c r="R559" s="27"/>
      <c r="S559" s="27"/>
      <c r="T559" s="27"/>
      <c r="U559" s="27"/>
      <c r="V559" s="27"/>
      <c r="W559" s="27"/>
      <c r="X559" s="27"/>
      <c r="Y559" s="27"/>
      <c r="Z559" s="27"/>
      <c r="AA559" s="27"/>
      <c r="AB559" s="27"/>
      <c r="AC559" s="93"/>
    </row>
    <row r="560" ht="13.5" customHeight="1">
      <c r="A560" s="175"/>
      <c r="B560" s="27"/>
      <c r="C560" s="27"/>
      <c r="D560" s="27"/>
      <c r="E560" s="27"/>
      <c r="F560" s="27"/>
      <c r="G560" s="27"/>
      <c r="H560" s="27"/>
      <c r="I560" s="27"/>
      <c r="J560" s="27"/>
      <c r="K560" s="27"/>
      <c r="L560" s="27"/>
      <c r="M560" s="27"/>
      <c r="N560" s="27"/>
      <c r="O560" s="27"/>
      <c r="P560" s="27"/>
      <c r="Q560" s="27"/>
      <c r="R560" s="27"/>
      <c r="S560" s="27"/>
      <c r="T560" s="27"/>
      <c r="U560" s="27"/>
      <c r="V560" s="27"/>
      <c r="W560" s="27"/>
      <c r="X560" s="27"/>
      <c r="Y560" s="27"/>
      <c r="Z560" s="27"/>
      <c r="AA560" s="27"/>
      <c r="AB560" s="27"/>
      <c r="AC560" s="93"/>
    </row>
    <row r="561" ht="13.5" customHeight="1">
      <c r="A561" s="175"/>
      <c r="B561" s="27"/>
      <c r="C561" s="27"/>
      <c r="D561" s="27"/>
      <c r="E561" s="27"/>
      <c r="F561" s="27"/>
      <c r="G561" s="27"/>
      <c r="H561" s="27"/>
      <c r="I561" s="27"/>
      <c r="J561" s="27"/>
      <c r="K561" s="27"/>
      <c r="L561" s="27"/>
      <c r="M561" s="27"/>
      <c r="N561" s="27"/>
      <c r="O561" s="27"/>
      <c r="P561" s="27"/>
      <c r="Q561" s="27"/>
      <c r="R561" s="27"/>
      <c r="S561" s="27"/>
      <c r="T561" s="27"/>
      <c r="U561" s="27"/>
      <c r="V561" s="27"/>
      <c r="W561" s="27"/>
      <c r="X561" s="27"/>
      <c r="Y561" s="27"/>
      <c r="Z561" s="27"/>
      <c r="AA561" s="27"/>
      <c r="AB561" s="27"/>
      <c r="AC561" s="93"/>
    </row>
    <row r="562" ht="13.5" customHeight="1">
      <c r="A562" s="175"/>
      <c r="B562" s="27"/>
      <c r="C562" s="27"/>
      <c r="D562" s="27"/>
      <c r="E562" s="27"/>
      <c r="F562" s="27"/>
      <c r="G562" s="27"/>
      <c r="H562" s="27"/>
      <c r="I562" s="27"/>
      <c r="J562" s="27"/>
      <c r="K562" s="27"/>
      <c r="L562" s="27"/>
      <c r="M562" s="27"/>
      <c r="N562" s="27"/>
      <c r="O562" s="27"/>
      <c r="P562" s="27"/>
      <c r="Q562" s="27"/>
      <c r="R562" s="27"/>
      <c r="S562" s="27"/>
      <c r="T562" s="27"/>
      <c r="U562" s="27"/>
      <c r="V562" s="27"/>
      <c r="W562" s="27"/>
      <c r="X562" s="27"/>
      <c r="Y562" s="27"/>
      <c r="Z562" s="27"/>
      <c r="AA562" s="27"/>
      <c r="AB562" s="27"/>
      <c r="AC562" s="93"/>
    </row>
    <row r="563" ht="13.5" customHeight="1">
      <c r="A563" s="175"/>
      <c r="B563" s="27"/>
      <c r="C563" s="27"/>
      <c r="D563" s="27"/>
      <c r="E563" s="27"/>
      <c r="F563" s="27"/>
      <c r="G563" s="27"/>
      <c r="H563" s="27"/>
      <c r="I563" s="27"/>
      <c r="J563" s="27"/>
      <c r="K563" s="27"/>
      <c r="L563" s="27"/>
      <c r="M563" s="27"/>
      <c r="N563" s="27"/>
      <c r="O563" s="27"/>
      <c r="P563" s="27"/>
      <c r="Q563" s="27"/>
      <c r="R563" s="27"/>
      <c r="S563" s="27"/>
      <c r="T563" s="27"/>
      <c r="U563" s="27"/>
      <c r="V563" s="27"/>
      <c r="W563" s="27"/>
      <c r="X563" s="27"/>
      <c r="Y563" s="27"/>
      <c r="Z563" s="27"/>
      <c r="AA563" s="27"/>
      <c r="AB563" s="27"/>
      <c r="AC563" s="93"/>
    </row>
    <row r="564" ht="13.5" customHeight="1">
      <c r="A564" s="175"/>
      <c r="B564" s="27"/>
      <c r="C564" s="27"/>
      <c r="D564" s="27"/>
      <c r="E564" s="27"/>
      <c r="F564" s="27"/>
      <c r="G564" s="27"/>
      <c r="H564" s="27"/>
      <c r="I564" s="27"/>
      <c r="J564" s="27"/>
      <c r="K564" s="27"/>
      <c r="L564" s="27"/>
      <c r="M564" s="27"/>
      <c r="N564" s="27"/>
      <c r="O564" s="27"/>
      <c r="P564" s="27"/>
      <c r="Q564" s="27"/>
      <c r="R564" s="27"/>
      <c r="S564" s="27"/>
      <c r="T564" s="27"/>
      <c r="U564" s="27"/>
      <c r="V564" s="27"/>
      <c r="W564" s="27"/>
      <c r="X564" s="27"/>
      <c r="Y564" s="27"/>
      <c r="Z564" s="27"/>
      <c r="AA564" s="27"/>
      <c r="AB564" s="27"/>
      <c r="AC564" s="93"/>
    </row>
    <row r="565" ht="13.5" customHeight="1">
      <c r="A565" s="175"/>
      <c r="B565" s="27"/>
      <c r="C565" s="27"/>
      <c r="D565" s="27"/>
      <c r="E565" s="27"/>
      <c r="F565" s="27"/>
      <c r="G565" s="27"/>
      <c r="H565" s="27"/>
      <c r="I565" s="27"/>
      <c r="J565" s="27"/>
      <c r="K565" s="27"/>
      <c r="L565" s="27"/>
      <c r="M565" s="27"/>
      <c r="N565" s="27"/>
      <c r="O565" s="27"/>
      <c r="P565" s="27"/>
      <c r="Q565" s="27"/>
      <c r="R565" s="27"/>
      <c r="S565" s="27"/>
      <c r="T565" s="27"/>
      <c r="U565" s="27"/>
      <c r="V565" s="27"/>
      <c r="W565" s="27"/>
      <c r="X565" s="27"/>
      <c r="Y565" s="27"/>
      <c r="Z565" s="27"/>
      <c r="AA565" s="27"/>
      <c r="AB565" s="27"/>
      <c r="AC565" s="93"/>
    </row>
    <row r="566" ht="13.5" customHeight="1">
      <c r="A566" s="175"/>
      <c r="B566" s="27"/>
      <c r="C566" s="27"/>
      <c r="D566" s="27"/>
      <c r="E566" s="27"/>
      <c r="F566" s="27"/>
      <c r="G566" s="27"/>
      <c r="H566" s="27"/>
      <c r="I566" s="27"/>
      <c r="J566" s="27"/>
      <c r="K566" s="27"/>
      <c r="L566" s="27"/>
      <c r="M566" s="27"/>
      <c r="N566" s="27"/>
      <c r="O566" s="27"/>
      <c r="P566" s="27"/>
      <c r="Q566" s="27"/>
      <c r="R566" s="27"/>
      <c r="S566" s="27"/>
      <c r="T566" s="27"/>
      <c r="U566" s="27"/>
      <c r="V566" s="27"/>
      <c r="W566" s="27"/>
      <c r="X566" s="27"/>
      <c r="Y566" s="27"/>
      <c r="Z566" s="27"/>
      <c r="AA566" s="27"/>
      <c r="AB566" s="27"/>
      <c r="AC566" s="93"/>
    </row>
    <row r="567" ht="13.5" customHeight="1">
      <c r="A567" s="175"/>
      <c r="B567" s="27"/>
      <c r="C567" s="27"/>
      <c r="D567" s="27"/>
      <c r="E567" s="27"/>
      <c r="F567" s="27"/>
      <c r="G567" s="27"/>
      <c r="H567" s="27"/>
      <c r="I567" s="27"/>
      <c r="J567" s="27"/>
      <c r="K567" s="27"/>
      <c r="L567" s="27"/>
      <c r="M567" s="27"/>
      <c r="N567" s="27"/>
      <c r="O567" s="27"/>
      <c r="P567" s="27"/>
      <c r="Q567" s="27"/>
      <c r="R567" s="27"/>
      <c r="S567" s="27"/>
      <c r="T567" s="27"/>
      <c r="U567" s="27"/>
      <c r="V567" s="27"/>
      <c r="W567" s="27"/>
      <c r="X567" s="27"/>
      <c r="Y567" s="27"/>
      <c r="Z567" s="27"/>
      <c r="AA567" s="27"/>
      <c r="AB567" s="27"/>
      <c r="AC567" s="93"/>
    </row>
    <row r="568" ht="13.5" customHeight="1">
      <c r="A568" s="175"/>
      <c r="B568" s="27"/>
      <c r="C568" s="27"/>
      <c r="D568" s="27"/>
      <c r="E568" s="27"/>
      <c r="F568" s="27"/>
      <c r="G568" s="27"/>
      <c r="H568" s="27"/>
      <c r="I568" s="27"/>
      <c r="J568" s="27"/>
      <c r="K568" s="27"/>
      <c r="L568" s="27"/>
      <c r="M568" s="27"/>
      <c r="N568" s="27"/>
      <c r="O568" s="27"/>
      <c r="P568" s="27"/>
      <c r="Q568" s="27"/>
      <c r="R568" s="27"/>
      <c r="S568" s="27"/>
      <c r="T568" s="27"/>
      <c r="U568" s="27"/>
      <c r="V568" s="27"/>
      <c r="W568" s="27"/>
      <c r="X568" s="27"/>
      <c r="Y568" s="27"/>
      <c r="Z568" s="27"/>
      <c r="AA568" s="27"/>
      <c r="AB568" s="27"/>
      <c r="AC568" s="93"/>
    </row>
    <row r="569" ht="13.5" customHeight="1">
      <c r="A569" s="175"/>
      <c r="B569" s="27"/>
      <c r="C569" s="27"/>
      <c r="D569" s="27"/>
      <c r="E569" s="27"/>
      <c r="F569" s="27"/>
      <c r="G569" s="27"/>
      <c r="H569" s="27"/>
      <c r="I569" s="27"/>
      <c r="J569" s="27"/>
      <c r="K569" s="27"/>
      <c r="L569" s="27"/>
      <c r="M569" s="27"/>
      <c r="N569" s="27"/>
      <c r="O569" s="27"/>
      <c r="P569" s="27"/>
      <c r="Q569" s="27"/>
      <c r="R569" s="27"/>
      <c r="S569" s="27"/>
      <c r="T569" s="27"/>
      <c r="U569" s="27"/>
      <c r="V569" s="27"/>
      <c r="W569" s="27"/>
      <c r="X569" s="27"/>
      <c r="Y569" s="27"/>
      <c r="Z569" s="27"/>
      <c r="AA569" s="27"/>
      <c r="AB569" s="27"/>
      <c r="AC569" s="93"/>
    </row>
    <row r="570" ht="13.5" customHeight="1">
      <c r="A570" s="175"/>
      <c r="B570" s="27"/>
      <c r="C570" s="27"/>
      <c r="D570" s="27"/>
      <c r="E570" s="27"/>
      <c r="F570" s="27"/>
      <c r="G570" s="27"/>
      <c r="H570" s="27"/>
      <c r="I570" s="27"/>
      <c r="J570" s="27"/>
      <c r="K570" s="27"/>
      <c r="L570" s="27"/>
      <c r="M570" s="27"/>
      <c r="N570" s="27"/>
      <c r="O570" s="27"/>
      <c r="P570" s="27"/>
      <c r="Q570" s="27"/>
      <c r="R570" s="27"/>
      <c r="S570" s="27"/>
      <c r="T570" s="27"/>
      <c r="U570" s="27"/>
      <c r="V570" s="27"/>
      <c r="W570" s="27"/>
      <c r="X570" s="27"/>
      <c r="Y570" s="27"/>
      <c r="Z570" s="27"/>
      <c r="AA570" s="27"/>
      <c r="AB570" s="27"/>
      <c r="AC570" s="93"/>
    </row>
    <row r="571" ht="13.5" customHeight="1">
      <c r="A571" s="175"/>
      <c r="B571" s="27"/>
      <c r="C571" s="27"/>
      <c r="D571" s="27"/>
      <c r="E571" s="27"/>
      <c r="F571" s="27"/>
      <c r="G571" s="27"/>
      <c r="H571" s="27"/>
      <c r="I571" s="27"/>
      <c r="J571" s="27"/>
      <c r="K571" s="27"/>
      <c r="L571" s="27"/>
      <c r="M571" s="27"/>
      <c r="N571" s="27"/>
      <c r="O571" s="27"/>
      <c r="P571" s="27"/>
      <c r="Q571" s="27"/>
      <c r="R571" s="27"/>
      <c r="S571" s="27"/>
      <c r="T571" s="27"/>
      <c r="U571" s="27"/>
      <c r="V571" s="27"/>
      <c r="W571" s="27"/>
      <c r="X571" s="27"/>
      <c r="Y571" s="27"/>
      <c r="Z571" s="27"/>
      <c r="AA571" s="27"/>
      <c r="AB571" s="27"/>
      <c r="AC571" s="93"/>
    </row>
    <row r="572" ht="13.5" customHeight="1">
      <c r="A572" s="175"/>
      <c r="B572" s="27"/>
      <c r="C572" s="27"/>
      <c r="D572" s="27"/>
      <c r="E572" s="27"/>
      <c r="F572" s="27"/>
      <c r="G572" s="27"/>
      <c r="H572" s="27"/>
      <c r="I572" s="27"/>
      <c r="J572" s="27"/>
      <c r="K572" s="27"/>
      <c r="L572" s="27"/>
      <c r="M572" s="27"/>
      <c r="N572" s="27"/>
      <c r="O572" s="27"/>
      <c r="P572" s="27"/>
      <c r="Q572" s="27"/>
      <c r="R572" s="27"/>
      <c r="S572" s="27"/>
      <c r="T572" s="27"/>
      <c r="U572" s="27"/>
      <c r="V572" s="27"/>
      <c r="W572" s="27"/>
      <c r="X572" s="27"/>
      <c r="Y572" s="27"/>
      <c r="Z572" s="27"/>
      <c r="AA572" s="27"/>
      <c r="AB572" s="27"/>
      <c r="AC572" s="93"/>
    </row>
    <row r="573" ht="13.5" customHeight="1">
      <c r="A573" s="175"/>
      <c r="B573" s="27"/>
      <c r="C573" s="27"/>
      <c r="D573" s="27"/>
      <c r="E573" s="27"/>
      <c r="F573" s="27"/>
      <c r="G573" s="27"/>
      <c r="H573" s="27"/>
      <c r="I573" s="27"/>
      <c r="J573" s="27"/>
      <c r="K573" s="27"/>
      <c r="L573" s="27"/>
      <c r="M573" s="27"/>
      <c r="N573" s="27"/>
      <c r="O573" s="27"/>
      <c r="P573" s="27"/>
      <c r="Q573" s="27"/>
      <c r="R573" s="27"/>
      <c r="S573" s="27"/>
      <c r="T573" s="27"/>
      <c r="U573" s="27"/>
      <c r="V573" s="27"/>
      <c r="W573" s="27"/>
      <c r="X573" s="27"/>
      <c r="Y573" s="27"/>
      <c r="Z573" s="27"/>
      <c r="AA573" s="27"/>
      <c r="AB573" s="27"/>
      <c r="AC573" s="93"/>
    </row>
    <row r="574" ht="13.5" customHeight="1">
      <c r="A574" s="175"/>
      <c r="B574" s="27"/>
      <c r="C574" s="27"/>
      <c r="D574" s="27"/>
      <c r="E574" s="27"/>
      <c r="F574" s="27"/>
      <c r="G574" s="27"/>
      <c r="H574" s="27"/>
      <c r="I574" s="27"/>
      <c r="J574" s="27"/>
      <c r="K574" s="27"/>
      <c r="L574" s="27"/>
      <c r="M574" s="27"/>
      <c r="N574" s="27"/>
      <c r="O574" s="27"/>
      <c r="P574" s="27"/>
      <c r="Q574" s="27"/>
      <c r="R574" s="27"/>
      <c r="S574" s="27"/>
      <c r="T574" s="27"/>
      <c r="U574" s="27"/>
      <c r="V574" s="27"/>
      <c r="W574" s="27"/>
      <c r="X574" s="27"/>
      <c r="Y574" s="27"/>
      <c r="Z574" s="27"/>
      <c r="AA574" s="27"/>
      <c r="AB574" s="27"/>
      <c r="AC574" s="93"/>
    </row>
    <row r="575" ht="13.5" customHeight="1">
      <c r="A575" s="175"/>
      <c r="B575" s="27"/>
      <c r="C575" s="27"/>
      <c r="D575" s="27"/>
      <c r="E575" s="27"/>
      <c r="F575" s="27"/>
      <c r="G575" s="27"/>
      <c r="H575" s="27"/>
      <c r="I575" s="27"/>
      <c r="J575" s="27"/>
      <c r="K575" s="27"/>
      <c r="L575" s="27"/>
      <c r="M575" s="27"/>
      <c r="N575" s="27"/>
      <c r="O575" s="27"/>
      <c r="P575" s="27"/>
      <c r="Q575" s="27"/>
      <c r="R575" s="27"/>
      <c r="S575" s="27"/>
      <c r="T575" s="27"/>
      <c r="U575" s="27"/>
      <c r="V575" s="27"/>
      <c r="W575" s="27"/>
      <c r="X575" s="27"/>
      <c r="Y575" s="27"/>
      <c r="Z575" s="27"/>
      <c r="AA575" s="27"/>
      <c r="AB575" s="27"/>
      <c r="AC575" s="93"/>
    </row>
    <row r="576" ht="13.5" customHeight="1">
      <c r="A576" s="175"/>
      <c r="B576" s="27"/>
      <c r="C576" s="27"/>
      <c r="D576" s="27"/>
      <c r="E576" s="27"/>
      <c r="F576" s="27"/>
      <c r="G576" s="27"/>
      <c r="H576" s="27"/>
      <c r="I576" s="27"/>
      <c r="J576" s="27"/>
      <c r="K576" s="27"/>
      <c r="L576" s="27"/>
      <c r="M576" s="27"/>
      <c r="N576" s="27"/>
      <c r="O576" s="27"/>
      <c r="P576" s="27"/>
      <c r="Q576" s="27"/>
      <c r="R576" s="27"/>
      <c r="S576" s="27"/>
      <c r="T576" s="27"/>
      <c r="U576" s="27"/>
      <c r="V576" s="27"/>
      <c r="W576" s="27"/>
      <c r="X576" s="27"/>
      <c r="Y576" s="27"/>
      <c r="Z576" s="27"/>
      <c r="AA576" s="27"/>
      <c r="AB576" s="27"/>
      <c r="AC576" s="93"/>
    </row>
    <row r="577" ht="13.5" customHeight="1">
      <c r="A577" s="175"/>
      <c r="B577" s="27"/>
      <c r="C577" s="27"/>
      <c r="D577" s="27"/>
      <c r="E577" s="27"/>
      <c r="F577" s="27"/>
      <c r="G577" s="27"/>
      <c r="H577" s="27"/>
      <c r="I577" s="27"/>
      <c r="J577" s="27"/>
      <c r="K577" s="27"/>
      <c r="L577" s="27"/>
      <c r="M577" s="27"/>
      <c r="N577" s="27"/>
      <c r="O577" s="27"/>
      <c r="P577" s="27"/>
      <c r="Q577" s="27"/>
      <c r="R577" s="27"/>
      <c r="S577" s="27"/>
      <c r="T577" s="27"/>
      <c r="U577" s="27"/>
      <c r="V577" s="27"/>
      <c r="W577" s="27"/>
      <c r="X577" s="27"/>
      <c r="Y577" s="27"/>
      <c r="Z577" s="27"/>
      <c r="AA577" s="27"/>
      <c r="AB577" s="27"/>
      <c r="AC577" s="93"/>
    </row>
    <row r="578" ht="13.5" customHeight="1">
      <c r="A578" s="175"/>
      <c r="B578" s="27"/>
      <c r="C578" s="27"/>
      <c r="D578" s="27"/>
      <c r="E578" s="27"/>
      <c r="F578" s="27"/>
      <c r="G578" s="27"/>
      <c r="H578" s="27"/>
      <c r="I578" s="27"/>
      <c r="J578" s="27"/>
      <c r="K578" s="27"/>
      <c r="L578" s="27"/>
      <c r="M578" s="27"/>
      <c r="N578" s="27"/>
      <c r="O578" s="27"/>
      <c r="P578" s="27"/>
      <c r="Q578" s="27"/>
      <c r="R578" s="27"/>
      <c r="S578" s="27"/>
      <c r="T578" s="27"/>
      <c r="U578" s="27"/>
      <c r="V578" s="27"/>
      <c r="W578" s="27"/>
      <c r="X578" s="27"/>
      <c r="Y578" s="27"/>
      <c r="Z578" s="27"/>
      <c r="AA578" s="27"/>
      <c r="AB578" s="27"/>
      <c r="AC578" s="93"/>
    </row>
    <row r="579" ht="13.5" customHeight="1">
      <c r="A579" s="175"/>
      <c r="B579" s="27"/>
      <c r="C579" s="27"/>
      <c r="D579" s="27"/>
      <c r="E579" s="27"/>
      <c r="F579" s="27"/>
      <c r="G579" s="27"/>
      <c r="H579" s="27"/>
      <c r="I579" s="27"/>
      <c r="J579" s="27"/>
      <c r="K579" s="27"/>
      <c r="L579" s="27"/>
      <c r="M579" s="27"/>
      <c r="N579" s="27"/>
      <c r="O579" s="27"/>
      <c r="P579" s="27"/>
      <c r="Q579" s="27"/>
      <c r="R579" s="27"/>
      <c r="S579" s="27"/>
      <c r="T579" s="27"/>
      <c r="U579" s="27"/>
      <c r="V579" s="27"/>
      <c r="W579" s="27"/>
      <c r="X579" s="27"/>
      <c r="Y579" s="27"/>
      <c r="Z579" s="27"/>
      <c r="AA579" s="27"/>
      <c r="AB579" s="27"/>
      <c r="AC579" s="93"/>
    </row>
    <row r="580" ht="13.5" customHeight="1">
      <c r="A580" s="175"/>
      <c r="B580" s="27"/>
      <c r="C580" s="27"/>
      <c r="D580" s="27"/>
      <c r="E580" s="27"/>
      <c r="F580" s="27"/>
      <c r="G580" s="27"/>
      <c r="H580" s="27"/>
      <c r="I580" s="27"/>
      <c r="J580" s="27"/>
      <c r="K580" s="27"/>
      <c r="L580" s="27"/>
      <c r="M580" s="27"/>
      <c r="N580" s="27"/>
      <c r="O580" s="27"/>
      <c r="P580" s="27"/>
      <c r="Q580" s="27"/>
      <c r="R580" s="27"/>
      <c r="S580" s="27"/>
      <c r="T580" s="27"/>
      <c r="U580" s="27"/>
      <c r="V580" s="27"/>
      <c r="W580" s="27"/>
      <c r="X580" s="27"/>
      <c r="Y580" s="27"/>
      <c r="Z580" s="27"/>
      <c r="AA580" s="27"/>
      <c r="AB580" s="27"/>
      <c r="AC580" s="93"/>
    </row>
    <row r="581" ht="13.5" customHeight="1">
      <c r="A581" s="175"/>
      <c r="B581" s="27"/>
      <c r="C581" s="27"/>
      <c r="D581" s="27"/>
      <c r="E581" s="27"/>
      <c r="F581" s="27"/>
      <c r="G581" s="27"/>
      <c r="H581" s="27"/>
      <c r="I581" s="27"/>
      <c r="J581" s="27"/>
      <c r="K581" s="27"/>
      <c r="L581" s="27"/>
      <c r="M581" s="27"/>
      <c r="N581" s="27"/>
      <c r="O581" s="27"/>
      <c r="P581" s="27"/>
      <c r="Q581" s="27"/>
      <c r="R581" s="27"/>
      <c r="S581" s="27"/>
      <c r="T581" s="27"/>
      <c r="U581" s="27"/>
      <c r="V581" s="27"/>
      <c r="W581" s="27"/>
      <c r="X581" s="27"/>
      <c r="Y581" s="27"/>
      <c r="Z581" s="27"/>
      <c r="AA581" s="27"/>
      <c r="AB581" s="27"/>
      <c r="AC581" s="93"/>
    </row>
    <row r="582" ht="13.5" customHeight="1">
      <c r="A582" s="175"/>
      <c r="B582" s="27"/>
      <c r="C582" s="27"/>
      <c r="D582" s="27"/>
      <c r="E582" s="27"/>
      <c r="F582" s="27"/>
      <c r="G582" s="27"/>
      <c r="H582" s="27"/>
      <c r="I582" s="27"/>
      <c r="J582" s="27"/>
      <c r="K582" s="27"/>
      <c r="L582" s="27"/>
      <c r="M582" s="27"/>
      <c r="N582" s="27"/>
      <c r="O582" s="27"/>
      <c r="P582" s="27"/>
      <c r="Q582" s="27"/>
      <c r="R582" s="27"/>
      <c r="S582" s="27"/>
      <c r="T582" s="27"/>
      <c r="U582" s="27"/>
      <c r="V582" s="27"/>
      <c r="W582" s="27"/>
      <c r="X582" s="27"/>
      <c r="Y582" s="27"/>
      <c r="Z582" s="27"/>
      <c r="AA582" s="27"/>
      <c r="AB582" s="27"/>
      <c r="AC582" s="93"/>
    </row>
    <row r="583" ht="13.5" customHeight="1">
      <c r="A583" s="175"/>
      <c r="B583" s="27"/>
      <c r="C583" s="27"/>
      <c r="D583" s="27"/>
      <c r="E583" s="27"/>
      <c r="F583" s="27"/>
      <c r="G583" s="27"/>
      <c r="H583" s="27"/>
      <c r="I583" s="27"/>
      <c r="J583" s="27"/>
      <c r="K583" s="27"/>
      <c r="L583" s="27"/>
      <c r="M583" s="27"/>
      <c r="N583" s="27"/>
      <c r="O583" s="27"/>
      <c r="P583" s="27"/>
      <c r="Q583" s="27"/>
      <c r="R583" s="27"/>
      <c r="S583" s="27"/>
      <c r="T583" s="27"/>
      <c r="U583" s="27"/>
      <c r="V583" s="27"/>
      <c r="W583" s="27"/>
      <c r="X583" s="27"/>
      <c r="Y583" s="27"/>
      <c r="Z583" s="27"/>
      <c r="AA583" s="27"/>
      <c r="AB583" s="27"/>
      <c r="AC583" s="93"/>
    </row>
    <row r="584" ht="13.5" customHeight="1">
      <c r="A584" s="175"/>
      <c r="B584" s="27"/>
      <c r="C584" s="27"/>
      <c r="D584" s="27"/>
      <c r="E584" s="27"/>
      <c r="F584" s="27"/>
      <c r="G584" s="27"/>
      <c r="H584" s="27"/>
      <c r="I584" s="27"/>
      <c r="J584" s="27"/>
      <c r="K584" s="27"/>
      <c r="L584" s="27"/>
      <c r="M584" s="27"/>
      <c r="N584" s="27"/>
      <c r="O584" s="27"/>
      <c r="P584" s="27"/>
      <c r="Q584" s="27"/>
      <c r="R584" s="27"/>
      <c r="S584" s="27"/>
      <c r="T584" s="27"/>
      <c r="U584" s="27"/>
      <c r="V584" s="27"/>
      <c r="W584" s="27"/>
      <c r="X584" s="27"/>
      <c r="Y584" s="27"/>
      <c r="Z584" s="27"/>
      <c r="AA584" s="27"/>
      <c r="AB584" s="27"/>
      <c r="AC584" s="93"/>
    </row>
    <row r="585" ht="13.5" customHeight="1">
      <c r="A585" s="175"/>
      <c r="B585" s="27"/>
      <c r="C585" s="27"/>
      <c r="D585" s="27"/>
      <c r="E585" s="27"/>
      <c r="F585" s="27"/>
      <c r="G585" s="27"/>
      <c r="H585" s="27"/>
      <c r="I585" s="27"/>
      <c r="J585" s="27"/>
      <c r="K585" s="27"/>
      <c r="L585" s="27"/>
      <c r="M585" s="27"/>
      <c r="N585" s="27"/>
      <c r="O585" s="27"/>
      <c r="P585" s="27"/>
      <c r="Q585" s="27"/>
      <c r="R585" s="27"/>
      <c r="S585" s="27"/>
      <c r="T585" s="27"/>
      <c r="U585" s="27"/>
      <c r="V585" s="27"/>
      <c r="W585" s="27"/>
      <c r="X585" s="27"/>
      <c r="Y585" s="27"/>
      <c r="Z585" s="27"/>
      <c r="AA585" s="27"/>
      <c r="AB585" s="27"/>
      <c r="AC585" s="93"/>
    </row>
    <row r="586" ht="13.5" customHeight="1">
      <c r="A586" s="175"/>
      <c r="B586" s="27"/>
      <c r="C586" s="27"/>
      <c r="D586" s="27"/>
      <c r="E586" s="27"/>
      <c r="F586" s="27"/>
      <c r="G586" s="27"/>
      <c r="H586" s="27"/>
      <c r="I586" s="27"/>
      <c r="J586" s="27"/>
      <c r="K586" s="27"/>
      <c r="L586" s="27"/>
      <c r="M586" s="27"/>
      <c r="N586" s="27"/>
      <c r="O586" s="27"/>
      <c r="P586" s="27"/>
      <c r="Q586" s="27"/>
      <c r="R586" s="27"/>
      <c r="S586" s="27"/>
      <c r="T586" s="27"/>
      <c r="U586" s="27"/>
      <c r="V586" s="27"/>
      <c r="W586" s="27"/>
      <c r="X586" s="27"/>
      <c r="Y586" s="27"/>
      <c r="Z586" s="27"/>
      <c r="AA586" s="27"/>
      <c r="AB586" s="27"/>
      <c r="AC586" s="93"/>
    </row>
    <row r="587" ht="13.5" customHeight="1">
      <c r="A587" s="175"/>
      <c r="B587" s="27"/>
      <c r="C587" s="27"/>
      <c r="D587" s="27"/>
      <c r="E587" s="27"/>
      <c r="F587" s="27"/>
      <c r="G587" s="27"/>
      <c r="H587" s="27"/>
      <c r="I587" s="27"/>
      <c r="J587" s="27"/>
      <c r="K587" s="27"/>
      <c r="L587" s="27"/>
      <c r="M587" s="27"/>
      <c r="N587" s="27"/>
      <c r="O587" s="27"/>
      <c r="P587" s="27"/>
      <c r="Q587" s="27"/>
      <c r="R587" s="27"/>
      <c r="S587" s="27"/>
      <c r="T587" s="27"/>
      <c r="U587" s="27"/>
      <c r="V587" s="27"/>
      <c r="W587" s="27"/>
      <c r="X587" s="27"/>
      <c r="Y587" s="27"/>
      <c r="Z587" s="27"/>
      <c r="AA587" s="27"/>
      <c r="AB587" s="27"/>
      <c r="AC587" s="93"/>
    </row>
    <row r="588" ht="13.5" customHeight="1">
      <c r="A588" s="175"/>
      <c r="B588" s="27"/>
      <c r="C588" s="27"/>
      <c r="D588" s="27"/>
      <c r="E588" s="27"/>
      <c r="F588" s="27"/>
      <c r="G588" s="27"/>
      <c r="H588" s="27"/>
      <c r="I588" s="27"/>
      <c r="J588" s="27"/>
      <c r="K588" s="27"/>
      <c r="L588" s="27"/>
      <c r="M588" s="27"/>
      <c r="N588" s="27"/>
      <c r="O588" s="27"/>
      <c r="P588" s="27"/>
      <c r="Q588" s="27"/>
      <c r="R588" s="27"/>
      <c r="S588" s="27"/>
      <c r="T588" s="27"/>
      <c r="U588" s="27"/>
      <c r="V588" s="27"/>
      <c r="W588" s="27"/>
      <c r="X588" s="27"/>
      <c r="Y588" s="27"/>
      <c r="Z588" s="27"/>
      <c r="AA588" s="27"/>
      <c r="AB588" s="27"/>
      <c r="AC588" s="93"/>
    </row>
    <row r="589" ht="13.5" customHeight="1">
      <c r="A589" s="175"/>
      <c r="B589" s="27"/>
      <c r="C589" s="27"/>
      <c r="D589" s="27"/>
      <c r="E589" s="27"/>
      <c r="F589" s="27"/>
      <c r="G589" s="27"/>
      <c r="H589" s="27"/>
      <c r="I589" s="27"/>
      <c r="J589" s="27"/>
      <c r="K589" s="27"/>
      <c r="L589" s="27"/>
      <c r="M589" s="27"/>
      <c r="N589" s="27"/>
      <c r="O589" s="27"/>
      <c r="P589" s="27"/>
      <c r="Q589" s="27"/>
      <c r="R589" s="27"/>
      <c r="S589" s="27"/>
      <c r="T589" s="27"/>
      <c r="U589" s="27"/>
      <c r="V589" s="27"/>
      <c r="W589" s="27"/>
      <c r="X589" s="27"/>
      <c r="Y589" s="27"/>
      <c r="Z589" s="27"/>
      <c r="AA589" s="27"/>
      <c r="AB589" s="27"/>
      <c r="AC589" s="93"/>
    </row>
    <row r="590" ht="13.5" customHeight="1">
      <c r="A590" s="175"/>
      <c r="B590" s="27"/>
      <c r="C590" s="27"/>
      <c r="D590" s="27"/>
      <c r="E590" s="27"/>
      <c r="F590" s="27"/>
      <c r="G590" s="27"/>
      <c r="H590" s="27"/>
      <c r="I590" s="27"/>
      <c r="J590" s="27"/>
      <c r="K590" s="27"/>
      <c r="L590" s="27"/>
      <c r="M590" s="27"/>
      <c r="N590" s="27"/>
      <c r="O590" s="27"/>
      <c r="P590" s="27"/>
      <c r="Q590" s="27"/>
      <c r="R590" s="27"/>
      <c r="S590" s="27"/>
      <c r="T590" s="27"/>
      <c r="U590" s="27"/>
      <c r="V590" s="27"/>
      <c r="W590" s="27"/>
      <c r="X590" s="27"/>
      <c r="Y590" s="27"/>
      <c r="Z590" s="27"/>
      <c r="AA590" s="27"/>
      <c r="AB590" s="27"/>
      <c r="AC590" s="93"/>
    </row>
    <row r="591" ht="13.5" customHeight="1">
      <c r="A591" s="175"/>
      <c r="B591" s="27"/>
      <c r="C591" s="27"/>
      <c r="D591" s="27"/>
      <c r="E591" s="27"/>
      <c r="F591" s="27"/>
      <c r="G591" s="27"/>
      <c r="H591" s="27"/>
      <c r="I591" s="27"/>
      <c r="J591" s="27"/>
      <c r="K591" s="27"/>
      <c r="L591" s="27"/>
      <c r="M591" s="27"/>
      <c r="N591" s="27"/>
      <c r="O591" s="27"/>
      <c r="P591" s="27"/>
      <c r="Q591" s="27"/>
      <c r="R591" s="27"/>
      <c r="S591" s="27"/>
      <c r="T591" s="27"/>
      <c r="U591" s="27"/>
      <c r="V591" s="27"/>
      <c r="W591" s="27"/>
      <c r="X591" s="27"/>
      <c r="Y591" s="27"/>
      <c r="Z591" s="27"/>
      <c r="AA591" s="27"/>
      <c r="AB591" s="27"/>
      <c r="AC591" s="93"/>
    </row>
    <row r="592" ht="13.5" customHeight="1">
      <c r="A592" s="175"/>
      <c r="B592" s="27"/>
      <c r="C592" s="27"/>
      <c r="D592" s="27"/>
      <c r="E592" s="27"/>
      <c r="F592" s="27"/>
      <c r="G592" s="27"/>
      <c r="H592" s="27"/>
      <c r="I592" s="27"/>
      <c r="J592" s="27"/>
      <c r="K592" s="27"/>
      <c r="L592" s="27"/>
      <c r="M592" s="27"/>
      <c r="N592" s="27"/>
      <c r="O592" s="27"/>
      <c r="P592" s="27"/>
      <c r="Q592" s="27"/>
      <c r="R592" s="27"/>
      <c r="S592" s="27"/>
      <c r="T592" s="27"/>
      <c r="U592" s="27"/>
      <c r="V592" s="27"/>
      <c r="W592" s="27"/>
      <c r="X592" s="27"/>
      <c r="Y592" s="27"/>
      <c r="Z592" s="27"/>
      <c r="AA592" s="27"/>
      <c r="AB592" s="27"/>
      <c r="AC592" s="93"/>
    </row>
    <row r="593" ht="13.5" customHeight="1">
      <c r="A593" s="175"/>
      <c r="B593" s="27"/>
      <c r="C593" s="27"/>
      <c r="D593" s="27"/>
      <c r="E593" s="27"/>
      <c r="F593" s="27"/>
      <c r="G593" s="27"/>
      <c r="H593" s="27"/>
      <c r="I593" s="27"/>
      <c r="J593" s="27"/>
      <c r="K593" s="27"/>
      <c r="L593" s="27"/>
      <c r="M593" s="27"/>
      <c r="N593" s="27"/>
      <c r="O593" s="27"/>
      <c r="P593" s="27"/>
      <c r="Q593" s="27"/>
      <c r="R593" s="27"/>
      <c r="S593" s="27"/>
      <c r="T593" s="27"/>
      <c r="U593" s="27"/>
      <c r="V593" s="27"/>
      <c r="W593" s="27"/>
      <c r="X593" s="27"/>
      <c r="Y593" s="27"/>
      <c r="Z593" s="27"/>
      <c r="AA593" s="27"/>
      <c r="AB593" s="27"/>
      <c r="AC593" s="93"/>
    </row>
    <row r="594" ht="13.5" customHeight="1">
      <c r="A594" s="175"/>
      <c r="B594" s="27"/>
      <c r="C594" s="27"/>
      <c r="D594" s="27"/>
      <c r="E594" s="27"/>
      <c r="F594" s="27"/>
      <c r="G594" s="27"/>
      <c r="H594" s="27"/>
      <c r="I594" s="27"/>
      <c r="J594" s="27"/>
      <c r="K594" s="27"/>
      <c r="L594" s="27"/>
      <c r="M594" s="27"/>
      <c r="N594" s="27"/>
      <c r="O594" s="27"/>
      <c r="P594" s="27"/>
      <c r="Q594" s="27"/>
      <c r="R594" s="27"/>
      <c r="S594" s="27"/>
      <c r="T594" s="27"/>
      <c r="U594" s="27"/>
      <c r="V594" s="27"/>
      <c r="W594" s="27"/>
      <c r="X594" s="27"/>
      <c r="Y594" s="27"/>
      <c r="Z594" s="27"/>
      <c r="AA594" s="27"/>
      <c r="AB594" s="27"/>
      <c r="AC594" s="93"/>
    </row>
    <row r="595" ht="13.5" customHeight="1">
      <c r="A595" s="175"/>
      <c r="B595" s="27"/>
      <c r="C595" s="27"/>
      <c r="D595" s="27"/>
      <c r="E595" s="27"/>
      <c r="F595" s="27"/>
      <c r="G595" s="27"/>
      <c r="H595" s="27"/>
      <c r="I595" s="27"/>
      <c r="J595" s="27"/>
      <c r="K595" s="27"/>
      <c r="L595" s="27"/>
      <c r="M595" s="27"/>
      <c r="N595" s="27"/>
      <c r="O595" s="27"/>
      <c r="P595" s="27"/>
      <c r="Q595" s="27"/>
      <c r="R595" s="27"/>
      <c r="S595" s="27"/>
      <c r="T595" s="27"/>
      <c r="U595" s="27"/>
      <c r="V595" s="27"/>
      <c r="W595" s="27"/>
      <c r="X595" s="27"/>
      <c r="Y595" s="27"/>
      <c r="Z595" s="27"/>
      <c r="AA595" s="27"/>
      <c r="AB595" s="27"/>
      <c r="AC595" s="93"/>
    </row>
    <row r="596" ht="13.5" customHeight="1">
      <c r="A596" s="175"/>
      <c r="B596" s="27"/>
      <c r="C596" s="27"/>
      <c r="D596" s="27"/>
      <c r="E596" s="27"/>
      <c r="F596" s="27"/>
      <c r="G596" s="27"/>
      <c r="H596" s="27"/>
      <c r="I596" s="27"/>
      <c r="J596" s="27"/>
      <c r="K596" s="27"/>
      <c r="L596" s="27"/>
      <c r="M596" s="27"/>
      <c r="N596" s="27"/>
      <c r="O596" s="27"/>
      <c r="P596" s="27"/>
      <c r="Q596" s="27"/>
      <c r="R596" s="27"/>
      <c r="S596" s="27"/>
      <c r="T596" s="27"/>
      <c r="U596" s="27"/>
      <c r="V596" s="27"/>
      <c r="W596" s="27"/>
      <c r="X596" s="27"/>
      <c r="Y596" s="27"/>
      <c r="Z596" s="27"/>
      <c r="AA596" s="27"/>
      <c r="AB596" s="27"/>
      <c r="AC596" s="93"/>
    </row>
    <row r="597" ht="13.5" customHeight="1">
      <c r="A597" s="175"/>
      <c r="B597" s="27"/>
      <c r="C597" s="27"/>
      <c r="D597" s="27"/>
      <c r="E597" s="27"/>
      <c r="F597" s="27"/>
      <c r="G597" s="27"/>
      <c r="H597" s="27"/>
      <c r="I597" s="27"/>
      <c r="J597" s="27"/>
      <c r="K597" s="27"/>
      <c r="L597" s="27"/>
      <c r="M597" s="27"/>
      <c r="N597" s="27"/>
      <c r="O597" s="27"/>
      <c r="P597" s="27"/>
      <c r="Q597" s="27"/>
      <c r="R597" s="27"/>
      <c r="S597" s="27"/>
      <c r="T597" s="27"/>
      <c r="U597" s="27"/>
      <c r="V597" s="27"/>
      <c r="W597" s="27"/>
      <c r="X597" s="27"/>
      <c r="Y597" s="27"/>
      <c r="Z597" s="27"/>
      <c r="AA597" s="27"/>
      <c r="AB597" s="27"/>
      <c r="AC597" s="93"/>
    </row>
    <row r="598" ht="13.5" customHeight="1">
      <c r="A598" s="175"/>
      <c r="B598" s="27"/>
      <c r="C598" s="27"/>
      <c r="D598" s="27"/>
      <c r="E598" s="27"/>
      <c r="F598" s="27"/>
      <c r="G598" s="27"/>
      <c r="H598" s="27"/>
      <c r="I598" s="27"/>
      <c r="J598" s="27"/>
      <c r="K598" s="27"/>
      <c r="L598" s="27"/>
      <c r="M598" s="27"/>
      <c r="N598" s="27"/>
      <c r="O598" s="27"/>
      <c r="P598" s="27"/>
      <c r="Q598" s="27"/>
      <c r="R598" s="27"/>
      <c r="S598" s="27"/>
      <c r="T598" s="27"/>
      <c r="U598" s="27"/>
      <c r="V598" s="27"/>
      <c r="W598" s="27"/>
      <c r="X598" s="27"/>
      <c r="Y598" s="27"/>
      <c r="Z598" s="27"/>
      <c r="AA598" s="27"/>
      <c r="AB598" s="27"/>
      <c r="AC598" s="93"/>
    </row>
    <row r="599" ht="13.5" customHeight="1">
      <c r="A599" s="175"/>
      <c r="B599" s="27"/>
      <c r="C599" s="27"/>
      <c r="D599" s="27"/>
      <c r="E599" s="27"/>
      <c r="F599" s="27"/>
      <c r="G599" s="27"/>
      <c r="H599" s="27"/>
      <c r="I599" s="27"/>
      <c r="J599" s="27"/>
      <c r="K599" s="27"/>
      <c r="L599" s="27"/>
      <c r="M599" s="27"/>
      <c r="N599" s="27"/>
      <c r="O599" s="27"/>
      <c r="P599" s="27"/>
      <c r="Q599" s="27"/>
      <c r="R599" s="27"/>
      <c r="S599" s="27"/>
      <c r="T599" s="27"/>
      <c r="U599" s="27"/>
      <c r="V599" s="27"/>
      <c r="W599" s="27"/>
      <c r="X599" s="27"/>
      <c r="Y599" s="27"/>
      <c r="Z599" s="27"/>
      <c r="AA599" s="27"/>
      <c r="AB599" s="27"/>
      <c r="AC599" s="93"/>
    </row>
    <row r="600" ht="13.5" customHeight="1">
      <c r="A600" s="175"/>
      <c r="B600" s="27"/>
      <c r="C600" s="27"/>
      <c r="D600" s="27"/>
      <c r="E600" s="27"/>
      <c r="F600" s="27"/>
      <c r="G600" s="27"/>
      <c r="H600" s="27"/>
      <c r="I600" s="27"/>
      <c r="J600" s="27"/>
      <c r="K600" s="27"/>
      <c r="L600" s="27"/>
      <c r="M600" s="27"/>
      <c r="N600" s="27"/>
      <c r="O600" s="27"/>
      <c r="P600" s="27"/>
      <c r="Q600" s="27"/>
      <c r="R600" s="27"/>
      <c r="S600" s="27"/>
      <c r="T600" s="27"/>
      <c r="U600" s="27"/>
      <c r="V600" s="27"/>
      <c r="W600" s="27"/>
      <c r="X600" s="27"/>
      <c r="Y600" s="27"/>
      <c r="Z600" s="27"/>
      <c r="AA600" s="27"/>
      <c r="AB600" s="27"/>
      <c r="AC600" s="93"/>
    </row>
    <row r="601" ht="13.5" customHeight="1">
      <c r="A601" s="175"/>
      <c r="B601" s="27"/>
      <c r="C601" s="27"/>
      <c r="D601" s="27"/>
      <c r="E601" s="27"/>
      <c r="F601" s="27"/>
      <c r="G601" s="27"/>
      <c r="H601" s="27"/>
      <c r="I601" s="27"/>
      <c r="J601" s="27"/>
      <c r="K601" s="27"/>
      <c r="L601" s="27"/>
      <c r="M601" s="27"/>
      <c r="N601" s="27"/>
      <c r="O601" s="27"/>
      <c r="P601" s="27"/>
      <c r="Q601" s="27"/>
      <c r="R601" s="27"/>
      <c r="S601" s="27"/>
      <c r="T601" s="27"/>
      <c r="U601" s="27"/>
      <c r="V601" s="27"/>
      <c r="W601" s="27"/>
      <c r="X601" s="27"/>
      <c r="Y601" s="27"/>
      <c r="Z601" s="27"/>
      <c r="AA601" s="27"/>
      <c r="AB601" s="27"/>
      <c r="AC601" s="93"/>
    </row>
    <row r="602" ht="13.5" customHeight="1">
      <c r="A602" s="175"/>
      <c r="B602" s="27"/>
      <c r="C602" s="27"/>
      <c r="D602" s="27"/>
      <c r="E602" s="27"/>
      <c r="F602" s="27"/>
      <c r="G602" s="27"/>
      <c r="H602" s="27"/>
      <c r="I602" s="27"/>
      <c r="J602" s="27"/>
      <c r="K602" s="27"/>
      <c r="L602" s="27"/>
      <c r="M602" s="27"/>
      <c r="N602" s="27"/>
      <c r="O602" s="27"/>
      <c r="P602" s="27"/>
      <c r="Q602" s="27"/>
      <c r="R602" s="27"/>
      <c r="S602" s="27"/>
      <c r="T602" s="27"/>
      <c r="U602" s="27"/>
      <c r="V602" s="27"/>
      <c r="W602" s="27"/>
      <c r="X602" s="27"/>
      <c r="Y602" s="27"/>
      <c r="Z602" s="27"/>
      <c r="AA602" s="27"/>
      <c r="AB602" s="27"/>
      <c r="AC602" s="93"/>
    </row>
    <row r="603" ht="13.5" customHeight="1">
      <c r="A603" s="175"/>
      <c r="B603" s="27"/>
      <c r="C603" s="27"/>
      <c r="D603" s="27"/>
      <c r="E603" s="27"/>
      <c r="F603" s="27"/>
      <c r="G603" s="27"/>
      <c r="H603" s="27"/>
      <c r="I603" s="27"/>
      <c r="J603" s="27"/>
      <c r="K603" s="27"/>
      <c r="L603" s="27"/>
      <c r="M603" s="27"/>
      <c r="N603" s="27"/>
      <c r="O603" s="27"/>
      <c r="P603" s="27"/>
      <c r="Q603" s="27"/>
      <c r="R603" s="27"/>
      <c r="S603" s="27"/>
      <c r="T603" s="27"/>
      <c r="U603" s="27"/>
      <c r="V603" s="27"/>
      <c r="W603" s="27"/>
      <c r="X603" s="27"/>
      <c r="Y603" s="27"/>
      <c r="Z603" s="27"/>
      <c r="AA603" s="27"/>
      <c r="AB603" s="27"/>
      <c r="AC603" s="93"/>
    </row>
    <row r="604" ht="13.5" customHeight="1">
      <c r="A604" s="175"/>
      <c r="B604" s="27"/>
      <c r="C604" s="27"/>
      <c r="D604" s="27"/>
      <c r="E604" s="27"/>
      <c r="F604" s="27"/>
      <c r="G604" s="27"/>
      <c r="H604" s="27"/>
      <c r="I604" s="27"/>
      <c r="J604" s="27"/>
      <c r="K604" s="27"/>
      <c r="L604" s="27"/>
      <c r="M604" s="27"/>
      <c r="N604" s="27"/>
      <c r="O604" s="27"/>
      <c r="P604" s="27"/>
      <c r="Q604" s="27"/>
      <c r="R604" s="27"/>
      <c r="S604" s="27"/>
      <c r="T604" s="27"/>
      <c r="U604" s="27"/>
      <c r="V604" s="27"/>
      <c r="W604" s="27"/>
      <c r="X604" s="27"/>
      <c r="Y604" s="27"/>
      <c r="Z604" s="27"/>
      <c r="AA604" s="27"/>
      <c r="AB604" s="27"/>
      <c r="AC604" s="93"/>
    </row>
    <row r="605" ht="13.5" customHeight="1">
      <c r="A605" s="175"/>
      <c r="B605" s="27"/>
      <c r="C605" s="27"/>
      <c r="D605" s="27"/>
      <c r="E605" s="27"/>
      <c r="F605" s="27"/>
      <c r="G605" s="27"/>
      <c r="H605" s="27"/>
      <c r="I605" s="27"/>
      <c r="J605" s="27"/>
      <c r="K605" s="27"/>
      <c r="L605" s="27"/>
      <c r="M605" s="27"/>
      <c r="N605" s="27"/>
      <c r="O605" s="27"/>
      <c r="P605" s="27"/>
      <c r="Q605" s="27"/>
      <c r="R605" s="27"/>
      <c r="S605" s="27"/>
      <c r="T605" s="27"/>
      <c r="U605" s="27"/>
      <c r="V605" s="27"/>
      <c r="W605" s="27"/>
      <c r="X605" s="27"/>
      <c r="Y605" s="27"/>
      <c r="Z605" s="27"/>
      <c r="AA605" s="27"/>
      <c r="AB605" s="27"/>
      <c r="AC605" s="93"/>
    </row>
    <row r="606" ht="13.5" customHeight="1">
      <c r="A606" s="175"/>
      <c r="B606" s="27"/>
      <c r="C606" s="27"/>
      <c r="D606" s="27"/>
      <c r="E606" s="27"/>
      <c r="F606" s="27"/>
      <c r="G606" s="27"/>
      <c r="H606" s="27"/>
      <c r="I606" s="27"/>
      <c r="J606" s="27"/>
      <c r="K606" s="27"/>
      <c r="L606" s="27"/>
      <c r="M606" s="27"/>
      <c r="N606" s="27"/>
      <c r="O606" s="27"/>
      <c r="P606" s="27"/>
      <c r="Q606" s="27"/>
      <c r="R606" s="27"/>
      <c r="S606" s="27"/>
      <c r="T606" s="27"/>
      <c r="U606" s="27"/>
      <c r="V606" s="27"/>
      <c r="W606" s="27"/>
      <c r="X606" s="27"/>
      <c r="Y606" s="27"/>
      <c r="Z606" s="27"/>
      <c r="AA606" s="27"/>
      <c r="AB606" s="27"/>
      <c r="AC606" s="93"/>
    </row>
    <row r="607" ht="13.5" customHeight="1">
      <c r="A607" s="175"/>
      <c r="B607" s="27"/>
      <c r="C607" s="27"/>
      <c r="D607" s="27"/>
      <c r="E607" s="27"/>
      <c r="F607" s="27"/>
      <c r="G607" s="27"/>
      <c r="H607" s="27"/>
      <c r="I607" s="27"/>
      <c r="J607" s="27"/>
      <c r="K607" s="27"/>
      <c r="L607" s="27"/>
      <c r="M607" s="27"/>
      <c r="N607" s="27"/>
      <c r="O607" s="27"/>
      <c r="P607" s="27"/>
      <c r="Q607" s="27"/>
      <c r="R607" s="27"/>
      <c r="S607" s="27"/>
      <c r="T607" s="27"/>
      <c r="U607" s="27"/>
      <c r="V607" s="27"/>
      <c r="W607" s="27"/>
      <c r="X607" s="27"/>
      <c r="Y607" s="27"/>
      <c r="Z607" s="27"/>
      <c r="AA607" s="27"/>
      <c r="AB607" s="27"/>
      <c r="AC607" s="93"/>
    </row>
    <row r="608" ht="13.5" customHeight="1">
      <c r="A608" s="175"/>
      <c r="B608" s="27"/>
      <c r="C608" s="27"/>
      <c r="D608" s="27"/>
      <c r="E608" s="27"/>
      <c r="F608" s="27"/>
      <c r="G608" s="27"/>
      <c r="H608" s="27"/>
      <c r="I608" s="27"/>
      <c r="J608" s="27"/>
      <c r="K608" s="27"/>
      <c r="L608" s="27"/>
      <c r="M608" s="27"/>
      <c r="N608" s="27"/>
      <c r="O608" s="27"/>
      <c r="P608" s="27"/>
      <c r="Q608" s="27"/>
      <c r="R608" s="27"/>
      <c r="S608" s="27"/>
      <c r="T608" s="27"/>
      <c r="U608" s="27"/>
      <c r="V608" s="27"/>
      <c r="W608" s="27"/>
      <c r="X608" s="27"/>
      <c r="Y608" s="27"/>
      <c r="Z608" s="27"/>
      <c r="AA608" s="27"/>
      <c r="AB608" s="27"/>
      <c r="AC608" s="93"/>
    </row>
    <row r="609" ht="13.5" customHeight="1">
      <c r="A609" s="175"/>
      <c r="B609" s="27"/>
      <c r="C609" s="27"/>
      <c r="D609" s="27"/>
      <c r="E609" s="27"/>
      <c r="F609" s="27"/>
      <c r="G609" s="27"/>
      <c r="H609" s="27"/>
      <c r="I609" s="27"/>
      <c r="J609" s="27"/>
      <c r="K609" s="27"/>
      <c r="L609" s="27"/>
      <c r="M609" s="27"/>
      <c r="N609" s="27"/>
      <c r="O609" s="27"/>
      <c r="P609" s="27"/>
      <c r="Q609" s="27"/>
      <c r="R609" s="27"/>
      <c r="S609" s="27"/>
      <c r="T609" s="27"/>
      <c r="U609" s="27"/>
      <c r="V609" s="27"/>
      <c r="W609" s="27"/>
      <c r="X609" s="27"/>
      <c r="Y609" s="27"/>
      <c r="Z609" s="27"/>
      <c r="AA609" s="27"/>
      <c r="AB609" s="27"/>
      <c r="AC609" s="93"/>
    </row>
    <row r="610" ht="13.5" customHeight="1">
      <c r="A610" s="175"/>
      <c r="B610" s="27"/>
      <c r="C610" s="27"/>
      <c r="D610" s="27"/>
      <c r="E610" s="27"/>
      <c r="F610" s="27"/>
      <c r="G610" s="27"/>
      <c r="H610" s="27"/>
      <c r="I610" s="27"/>
      <c r="J610" s="27"/>
      <c r="K610" s="27"/>
      <c r="L610" s="27"/>
      <c r="M610" s="27"/>
      <c r="N610" s="27"/>
      <c r="O610" s="27"/>
      <c r="P610" s="27"/>
      <c r="Q610" s="27"/>
      <c r="R610" s="27"/>
      <c r="S610" s="27"/>
      <c r="T610" s="27"/>
      <c r="U610" s="27"/>
      <c r="V610" s="27"/>
      <c r="W610" s="27"/>
      <c r="X610" s="27"/>
      <c r="Y610" s="27"/>
      <c r="Z610" s="27"/>
      <c r="AA610" s="27"/>
      <c r="AB610" s="27"/>
      <c r="AC610" s="93"/>
    </row>
    <row r="611" ht="13.5" customHeight="1">
      <c r="A611" s="175"/>
      <c r="B611" s="27"/>
      <c r="C611" s="27"/>
      <c r="D611" s="27"/>
      <c r="E611" s="27"/>
      <c r="F611" s="27"/>
      <c r="G611" s="27"/>
      <c r="H611" s="27"/>
      <c r="I611" s="27"/>
      <c r="J611" s="27"/>
      <c r="K611" s="27"/>
      <c r="L611" s="27"/>
      <c r="M611" s="27"/>
      <c r="N611" s="27"/>
      <c r="O611" s="27"/>
      <c r="P611" s="27"/>
      <c r="Q611" s="27"/>
      <c r="R611" s="27"/>
      <c r="S611" s="27"/>
      <c r="T611" s="27"/>
      <c r="U611" s="27"/>
      <c r="V611" s="27"/>
      <c r="W611" s="27"/>
      <c r="X611" s="27"/>
      <c r="Y611" s="27"/>
      <c r="Z611" s="27"/>
      <c r="AA611" s="27"/>
      <c r="AB611" s="27"/>
      <c r="AC611" s="93"/>
    </row>
    <row r="612" ht="13.5" customHeight="1">
      <c r="A612" s="175"/>
      <c r="B612" s="27"/>
      <c r="C612" s="27"/>
      <c r="D612" s="27"/>
      <c r="E612" s="27"/>
      <c r="F612" s="27"/>
      <c r="G612" s="27"/>
      <c r="H612" s="27"/>
      <c r="I612" s="27"/>
      <c r="J612" s="27"/>
      <c r="K612" s="27"/>
      <c r="L612" s="27"/>
      <c r="M612" s="27"/>
      <c r="N612" s="27"/>
      <c r="O612" s="27"/>
      <c r="P612" s="27"/>
      <c r="Q612" s="27"/>
      <c r="R612" s="27"/>
      <c r="S612" s="27"/>
      <c r="T612" s="27"/>
      <c r="U612" s="27"/>
      <c r="V612" s="27"/>
      <c r="W612" s="27"/>
      <c r="X612" s="27"/>
      <c r="Y612" s="27"/>
      <c r="Z612" s="27"/>
      <c r="AA612" s="27"/>
      <c r="AB612" s="27"/>
      <c r="AC612" s="93"/>
    </row>
    <row r="613" ht="13.5" customHeight="1">
      <c r="A613" s="175"/>
      <c r="B613" s="27"/>
      <c r="C613" s="27"/>
      <c r="D613" s="27"/>
      <c r="E613" s="27"/>
      <c r="F613" s="27"/>
      <c r="G613" s="27"/>
      <c r="H613" s="27"/>
      <c r="I613" s="27"/>
      <c r="J613" s="27"/>
      <c r="K613" s="27"/>
      <c r="L613" s="27"/>
      <c r="M613" s="27"/>
      <c r="N613" s="27"/>
      <c r="O613" s="27"/>
      <c r="P613" s="27"/>
      <c r="Q613" s="27"/>
      <c r="R613" s="27"/>
      <c r="S613" s="27"/>
      <c r="T613" s="27"/>
      <c r="U613" s="27"/>
      <c r="V613" s="27"/>
      <c r="W613" s="27"/>
      <c r="X613" s="27"/>
      <c r="Y613" s="27"/>
      <c r="Z613" s="27"/>
      <c r="AA613" s="27"/>
      <c r="AB613" s="27"/>
      <c r="AC613" s="93"/>
    </row>
    <row r="614" ht="13.5" customHeight="1">
      <c r="A614" s="175"/>
      <c r="B614" s="27"/>
      <c r="C614" s="27"/>
      <c r="D614" s="27"/>
      <c r="E614" s="27"/>
      <c r="F614" s="27"/>
      <c r="G614" s="27"/>
      <c r="H614" s="27"/>
      <c r="I614" s="27"/>
      <c r="J614" s="27"/>
      <c r="K614" s="27"/>
      <c r="L614" s="27"/>
      <c r="M614" s="27"/>
      <c r="N614" s="27"/>
      <c r="O614" s="27"/>
      <c r="P614" s="27"/>
      <c r="Q614" s="27"/>
      <c r="R614" s="27"/>
      <c r="S614" s="27"/>
      <c r="T614" s="27"/>
      <c r="U614" s="27"/>
      <c r="V614" s="27"/>
      <c r="W614" s="27"/>
      <c r="X614" s="27"/>
      <c r="Y614" s="27"/>
      <c r="Z614" s="27"/>
      <c r="AA614" s="27"/>
      <c r="AB614" s="27"/>
      <c r="AC614" s="93"/>
    </row>
    <row r="615" ht="13.5" customHeight="1">
      <c r="A615" s="175"/>
      <c r="B615" s="27"/>
      <c r="C615" s="27"/>
      <c r="D615" s="27"/>
      <c r="E615" s="27"/>
      <c r="F615" s="27"/>
      <c r="G615" s="27"/>
      <c r="H615" s="27"/>
      <c r="I615" s="27"/>
      <c r="J615" s="27"/>
      <c r="K615" s="27"/>
      <c r="L615" s="27"/>
      <c r="M615" s="27"/>
      <c r="N615" s="27"/>
      <c r="O615" s="27"/>
      <c r="P615" s="27"/>
      <c r="Q615" s="27"/>
      <c r="R615" s="27"/>
      <c r="S615" s="27"/>
      <c r="T615" s="27"/>
      <c r="U615" s="27"/>
      <c r="V615" s="27"/>
      <c r="W615" s="27"/>
      <c r="X615" s="27"/>
      <c r="Y615" s="27"/>
      <c r="Z615" s="27"/>
      <c r="AA615" s="27"/>
      <c r="AB615" s="27"/>
      <c r="AC615" s="93"/>
    </row>
    <row r="616" ht="13.5" customHeight="1">
      <c r="A616" s="175"/>
      <c r="B616" s="27"/>
      <c r="C616" s="27"/>
      <c r="D616" s="27"/>
      <c r="E616" s="27"/>
      <c r="F616" s="27"/>
      <c r="G616" s="27"/>
      <c r="H616" s="27"/>
      <c r="I616" s="27"/>
      <c r="J616" s="27"/>
      <c r="K616" s="27"/>
      <c r="L616" s="27"/>
      <c r="M616" s="27"/>
      <c r="N616" s="27"/>
      <c r="O616" s="27"/>
      <c r="P616" s="27"/>
      <c r="Q616" s="27"/>
      <c r="R616" s="27"/>
      <c r="S616" s="27"/>
      <c r="T616" s="27"/>
      <c r="U616" s="27"/>
      <c r="V616" s="27"/>
      <c r="W616" s="27"/>
      <c r="X616" s="27"/>
      <c r="Y616" s="27"/>
      <c r="Z616" s="27"/>
      <c r="AA616" s="27"/>
      <c r="AB616" s="27"/>
      <c r="AC616" s="93"/>
    </row>
    <row r="617" ht="13.5" customHeight="1">
      <c r="A617" s="175"/>
      <c r="B617" s="27"/>
      <c r="C617" s="27"/>
      <c r="D617" s="27"/>
      <c r="E617" s="27"/>
      <c r="F617" s="27"/>
      <c r="G617" s="27"/>
      <c r="H617" s="27"/>
      <c r="I617" s="27"/>
      <c r="J617" s="27"/>
      <c r="K617" s="27"/>
      <c r="L617" s="27"/>
      <c r="M617" s="27"/>
      <c r="N617" s="27"/>
      <c r="O617" s="27"/>
      <c r="P617" s="27"/>
      <c r="Q617" s="27"/>
      <c r="R617" s="27"/>
      <c r="S617" s="27"/>
      <c r="T617" s="27"/>
      <c r="U617" s="27"/>
      <c r="V617" s="27"/>
      <c r="W617" s="27"/>
      <c r="X617" s="27"/>
      <c r="Y617" s="27"/>
      <c r="Z617" s="27"/>
      <c r="AA617" s="27"/>
      <c r="AB617" s="27"/>
      <c r="AC617" s="93"/>
    </row>
    <row r="618" ht="13.5" customHeight="1">
      <c r="A618" s="175"/>
      <c r="B618" s="27"/>
      <c r="C618" s="27"/>
      <c r="D618" s="27"/>
      <c r="E618" s="27"/>
      <c r="F618" s="27"/>
      <c r="G618" s="27"/>
      <c r="H618" s="27"/>
      <c r="I618" s="27"/>
      <c r="J618" s="27"/>
      <c r="K618" s="27"/>
      <c r="L618" s="27"/>
      <c r="M618" s="27"/>
      <c r="N618" s="27"/>
      <c r="O618" s="27"/>
      <c r="P618" s="27"/>
      <c r="Q618" s="27"/>
      <c r="R618" s="27"/>
      <c r="S618" s="27"/>
      <c r="T618" s="27"/>
      <c r="U618" s="27"/>
      <c r="V618" s="27"/>
      <c r="W618" s="27"/>
      <c r="X618" s="27"/>
      <c r="Y618" s="27"/>
      <c r="Z618" s="27"/>
      <c r="AA618" s="27"/>
      <c r="AB618" s="27"/>
      <c r="AC618" s="93"/>
    </row>
    <row r="619" ht="13.5" customHeight="1">
      <c r="A619" s="175"/>
      <c r="B619" s="27"/>
      <c r="C619" s="27"/>
      <c r="D619" s="27"/>
      <c r="E619" s="27"/>
      <c r="F619" s="27"/>
      <c r="G619" s="27"/>
      <c r="H619" s="27"/>
      <c r="I619" s="27"/>
      <c r="J619" s="27"/>
      <c r="K619" s="27"/>
      <c r="L619" s="27"/>
      <c r="M619" s="27"/>
      <c r="N619" s="27"/>
      <c r="O619" s="27"/>
      <c r="P619" s="27"/>
      <c r="Q619" s="27"/>
      <c r="R619" s="27"/>
      <c r="S619" s="27"/>
      <c r="T619" s="27"/>
      <c r="U619" s="27"/>
      <c r="V619" s="27"/>
      <c r="W619" s="27"/>
      <c r="X619" s="27"/>
      <c r="Y619" s="27"/>
      <c r="Z619" s="27"/>
      <c r="AA619" s="27"/>
      <c r="AB619" s="27"/>
      <c r="AC619" s="93"/>
    </row>
    <row r="620" ht="13.5" customHeight="1">
      <c r="A620" s="175"/>
      <c r="B620" s="27"/>
      <c r="C620" s="27"/>
      <c r="D620" s="27"/>
      <c r="E620" s="27"/>
      <c r="F620" s="27"/>
      <c r="G620" s="27"/>
      <c r="H620" s="27"/>
      <c r="I620" s="27"/>
      <c r="J620" s="27"/>
      <c r="K620" s="27"/>
      <c r="L620" s="27"/>
      <c r="M620" s="27"/>
      <c r="N620" s="27"/>
      <c r="O620" s="27"/>
      <c r="P620" s="27"/>
      <c r="Q620" s="27"/>
      <c r="R620" s="27"/>
      <c r="S620" s="27"/>
      <c r="T620" s="27"/>
      <c r="U620" s="27"/>
      <c r="V620" s="27"/>
      <c r="W620" s="27"/>
      <c r="X620" s="27"/>
      <c r="Y620" s="27"/>
      <c r="Z620" s="27"/>
      <c r="AA620" s="27"/>
      <c r="AB620" s="27"/>
      <c r="AC620" s="93"/>
    </row>
    <row r="621" ht="13.5" customHeight="1">
      <c r="A621" s="175"/>
      <c r="B621" s="27"/>
      <c r="C621" s="27"/>
      <c r="D621" s="27"/>
      <c r="E621" s="27"/>
      <c r="F621" s="27"/>
      <c r="G621" s="27"/>
      <c r="H621" s="27"/>
      <c r="I621" s="27"/>
      <c r="J621" s="27"/>
      <c r="K621" s="27"/>
      <c r="L621" s="27"/>
      <c r="M621" s="27"/>
      <c r="N621" s="27"/>
      <c r="O621" s="27"/>
      <c r="P621" s="27"/>
      <c r="Q621" s="27"/>
      <c r="R621" s="27"/>
      <c r="S621" s="27"/>
      <c r="T621" s="27"/>
      <c r="U621" s="27"/>
      <c r="V621" s="27"/>
      <c r="W621" s="27"/>
      <c r="X621" s="27"/>
      <c r="Y621" s="27"/>
      <c r="Z621" s="27"/>
      <c r="AA621" s="27"/>
      <c r="AB621" s="27"/>
      <c r="AC621" s="93"/>
    </row>
    <row r="622" ht="13.5" customHeight="1">
      <c r="A622" s="175"/>
      <c r="B622" s="27"/>
      <c r="C622" s="27"/>
      <c r="D622" s="27"/>
      <c r="E622" s="27"/>
      <c r="F622" s="27"/>
      <c r="G622" s="27"/>
      <c r="H622" s="27"/>
      <c r="I622" s="27"/>
      <c r="J622" s="27"/>
      <c r="K622" s="27"/>
      <c r="L622" s="27"/>
      <c r="M622" s="27"/>
      <c r="N622" s="27"/>
      <c r="O622" s="27"/>
      <c r="P622" s="27"/>
      <c r="Q622" s="27"/>
      <c r="R622" s="27"/>
      <c r="S622" s="27"/>
      <c r="T622" s="27"/>
      <c r="U622" s="27"/>
      <c r="V622" s="27"/>
      <c r="W622" s="27"/>
      <c r="X622" s="27"/>
      <c r="Y622" s="27"/>
      <c r="Z622" s="27"/>
      <c r="AA622" s="27"/>
      <c r="AB622" s="27"/>
      <c r="AC622" s="93"/>
    </row>
    <row r="623" ht="13.5" customHeight="1">
      <c r="A623" s="175"/>
      <c r="B623" s="27"/>
      <c r="C623" s="27"/>
      <c r="D623" s="27"/>
      <c r="E623" s="27"/>
      <c r="F623" s="27"/>
      <c r="G623" s="27"/>
      <c r="H623" s="27"/>
      <c r="I623" s="27"/>
      <c r="J623" s="27"/>
      <c r="K623" s="27"/>
      <c r="L623" s="27"/>
      <c r="M623" s="27"/>
      <c r="N623" s="27"/>
      <c r="O623" s="27"/>
      <c r="P623" s="27"/>
      <c r="Q623" s="27"/>
      <c r="R623" s="27"/>
      <c r="S623" s="27"/>
      <c r="T623" s="27"/>
      <c r="U623" s="27"/>
      <c r="V623" s="27"/>
      <c r="W623" s="27"/>
      <c r="X623" s="27"/>
      <c r="Y623" s="27"/>
      <c r="Z623" s="27"/>
      <c r="AA623" s="27"/>
      <c r="AB623" s="27"/>
      <c r="AC623" s="93"/>
    </row>
    <row r="624" ht="13.5" customHeight="1">
      <c r="A624" s="175"/>
      <c r="B624" s="27"/>
      <c r="C624" s="27"/>
      <c r="D624" s="27"/>
      <c r="E624" s="27"/>
      <c r="F624" s="27"/>
      <c r="G624" s="27"/>
      <c r="H624" s="27"/>
      <c r="I624" s="27"/>
      <c r="J624" s="27"/>
      <c r="K624" s="27"/>
      <c r="L624" s="27"/>
      <c r="M624" s="27"/>
      <c r="N624" s="27"/>
      <c r="O624" s="27"/>
      <c r="P624" s="27"/>
      <c r="Q624" s="27"/>
      <c r="R624" s="27"/>
      <c r="S624" s="27"/>
      <c r="T624" s="27"/>
      <c r="U624" s="27"/>
      <c r="V624" s="27"/>
      <c r="W624" s="27"/>
      <c r="X624" s="27"/>
      <c r="Y624" s="27"/>
      <c r="Z624" s="27"/>
      <c r="AA624" s="27"/>
      <c r="AB624" s="27"/>
      <c r="AC624" s="93"/>
    </row>
    <row r="625" ht="13.5" customHeight="1">
      <c r="A625" s="175"/>
      <c r="B625" s="27"/>
      <c r="C625" s="27"/>
      <c r="D625" s="27"/>
      <c r="E625" s="27"/>
      <c r="F625" s="27"/>
      <c r="G625" s="27"/>
      <c r="H625" s="27"/>
      <c r="I625" s="27"/>
      <c r="J625" s="27"/>
      <c r="K625" s="27"/>
      <c r="L625" s="27"/>
      <c r="M625" s="27"/>
      <c r="N625" s="27"/>
      <c r="O625" s="27"/>
      <c r="P625" s="27"/>
      <c r="Q625" s="27"/>
      <c r="R625" s="27"/>
      <c r="S625" s="27"/>
      <c r="T625" s="27"/>
      <c r="U625" s="27"/>
      <c r="V625" s="27"/>
      <c r="W625" s="27"/>
      <c r="X625" s="27"/>
      <c r="Y625" s="27"/>
      <c r="Z625" s="27"/>
      <c r="AA625" s="27"/>
      <c r="AB625" s="27"/>
      <c r="AC625" s="93"/>
    </row>
    <row r="626" ht="13.5" customHeight="1">
      <c r="A626" s="175"/>
      <c r="B626" s="27"/>
      <c r="C626" s="27"/>
      <c r="D626" s="27"/>
      <c r="E626" s="27"/>
      <c r="F626" s="27"/>
      <c r="G626" s="27"/>
      <c r="H626" s="27"/>
      <c r="I626" s="27"/>
      <c r="J626" s="27"/>
      <c r="K626" s="27"/>
      <c r="L626" s="27"/>
      <c r="M626" s="27"/>
      <c r="N626" s="27"/>
      <c r="O626" s="27"/>
      <c r="P626" s="27"/>
      <c r="Q626" s="27"/>
      <c r="R626" s="27"/>
      <c r="S626" s="27"/>
      <c r="T626" s="27"/>
      <c r="U626" s="27"/>
      <c r="V626" s="27"/>
      <c r="W626" s="27"/>
      <c r="X626" s="27"/>
      <c r="Y626" s="27"/>
      <c r="Z626" s="27"/>
      <c r="AA626" s="27"/>
      <c r="AB626" s="27"/>
      <c r="AC626" s="93"/>
    </row>
    <row r="627" ht="13.5" customHeight="1">
      <c r="A627" s="175"/>
      <c r="B627" s="27"/>
      <c r="C627" s="27"/>
      <c r="D627" s="27"/>
      <c r="E627" s="27"/>
      <c r="F627" s="27"/>
      <c r="G627" s="27"/>
      <c r="H627" s="27"/>
      <c r="I627" s="27"/>
      <c r="J627" s="27"/>
      <c r="K627" s="27"/>
      <c r="L627" s="27"/>
      <c r="M627" s="27"/>
      <c r="N627" s="27"/>
      <c r="O627" s="27"/>
      <c r="P627" s="27"/>
      <c r="Q627" s="27"/>
      <c r="R627" s="27"/>
      <c r="S627" s="27"/>
      <c r="T627" s="27"/>
      <c r="U627" s="27"/>
      <c r="V627" s="27"/>
      <c r="W627" s="27"/>
      <c r="X627" s="27"/>
      <c r="Y627" s="27"/>
      <c r="Z627" s="27"/>
      <c r="AA627" s="27"/>
      <c r="AB627" s="27"/>
      <c r="AC627" s="93"/>
    </row>
    <row r="628" ht="13.5" customHeight="1">
      <c r="A628" s="175"/>
      <c r="B628" s="27"/>
      <c r="C628" s="27"/>
      <c r="D628" s="27"/>
      <c r="E628" s="27"/>
      <c r="F628" s="27"/>
      <c r="G628" s="27"/>
      <c r="H628" s="27"/>
      <c r="I628" s="27"/>
      <c r="J628" s="27"/>
      <c r="K628" s="27"/>
      <c r="L628" s="27"/>
      <c r="M628" s="27"/>
      <c r="N628" s="27"/>
      <c r="O628" s="27"/>
      <c r="P628" s="27"/>
      <c r="Q628" s="27"/>
      <c r="R628" s="27"/>
      <c r="S628" s="27"/>
      <c r="T628" s="27"/>
      <c r="U628" s="27"/>
      <c r="V628" s="27"/>
      <c r="W628" s="27"/>
      <c r="X628" s="27"/>
      <c r="Y628" s="27"/>
      <c r="Z628" s="27"/>
      <c r="AA628" s="27"/>
      <c r="AB628" s="27"/>
      <c r="AC628" s="93"/>
    </row>
    <row r="629" ht="13.5" customHeight="1">
      <c r="A629" s="175"/>
      <c r="B629" s="27"/>
      <c r="C629" s="27"/>
      <c r="D629" s="27"/>
      <c r="E629" s="27"/>
      <c r="F629" s="27"/>
      <c r="G629" s="27"/>
      <c r="H629" s="27"/>
      <c r="I629" s="27"/>
      <c r="J629" s="27"/>
      <c r="K629" s="27"/>
      <c r="L629" s="27"/>
      <c r="M629" s="27"/>
      <c r="N629" s="27"/>
      <c r="O629" s="27"/>
      <c r="P629" s="27"/>
      <c r="Q629" s="27"/>
      <c r="R629" s="27"/>
      <c r="S629" s="27"/>
      <c r="T629" s="27"/>
      <c r="U629" s="27"/>
      <c r="V629" s="27"/>
      <c r="W629" s="27"/>
      <c r="X629" s="27"/>
      <c r="Y629" s="27"/>
      <c r="Z629" s="27"/>
      <c r="AA629" s="27"/>
      <c r="AB629" s="27"/>
      <c r="AC629" s="93"/>
    </row>
    <row r="630" ht="13.5" customHeight="1">
      <c r="A630" s="175"/>
      <c r="B630" s="27"/>
      <c r="C630" s="27"/>
      <c r="D630" s="27"/>
      <c r="E630" s="27"/>
      <c r="F630" s="27"/>
      <c r="G630" s="27"/>
      <c r="H630" s="27"/>
      <c r="I630" s="27"/>
      <c r="J630" s="27"/>
      <c r="K630" s="27"/>
      <c r="L630" s="27"/>
      <c r="M630" s="27"/>
      <c r="N630" s="27"/>
      <c r="O630" s="27"/>
      <c r="P630" s="27"/>
      <c r="Q630" s="27"/>
      <c r="R630" s="27"/>
      <c r="S630" s="27"/>
      <c r="T630" s="27"/>
      <c r="U630" s="27"/>
      <c r="V630" s="27"/>
      <c r="W630" s="27"/>
      <c r="X630" s="27"/>
      <c r="Y630" s="27"/>
      <c r="Z630" s="27"/>
      <c r="AA630" s="27"/>
      <c r="AB630" s="27"/>
      <c r="AC630" s="93"/>
    </row>
    <row r="631" ht="13.5" customHeight="1">
      <c r="A631" s="175"/>
      <c r="B631" s="27"/>
      <c r="C631" s="27"/>
      <c r="D631" s="27"/>
      <c r="E631" s="27"/>
      <c r="F631" s="27"/>
      <c r="G631" s="27"/>
      <c r="H631" s="27"/>
      <c r="I631" s="27"/>
      <c r="J631" s="27"/>
      <c r="K631" s="27"/>
      <c r="L631" s="27"/>
      <c r="M631" s="27"/>
      <c r="N631" s="27"/>
      <c r="O631" s="27"/>
      <c r="P631" s="27"/>
      <c r="Q631" s="27"/>
      <c r="R631" s="27"/>
      <c r="S631" s="27"/>
      <c r="T631" s="27"/>
      <c r="U631" s="27"/>
      <c r="V631" s="27"/>
      <c r="W631" s="27"/>
      <c r="X631" s="27"/>
      <c r="Y631" s="27"/>
      <c r="Z631" s="27"/>
      <c r="AA631" s="27"/>
      <c r="AB631" s="27"/>
      <c r="AC631" s="93"/>
    </row>
    <row r="632" ht="13.5" customHeight="1">
      <c r="A632" s="175"/>
      <c r="B632" s="27"/>
      <c r="C632" s="27"/>
      <c r="D632" s="27"/>
      <c r="E632" s="27"/>
      <c r="F632" s="27"/>
      <c r="G632" s="27"/>
      <c r="H632" s="27"/>
      <c r="I632" s="27"/>
      <c r="J632" s="27"/>
      <c r="K632" s="27"/>
      <c r="L632" s="27"/>
      <c r="M632" s="27"/>
      <c r="N632" s="27"/>
      <c r="O632" s="27"/>
      <c r="P632" s="27"/>
      <c r="Q632" s="27"/>
      <c r="R632" s="27"/>
      <c r="S632" s="27"/>
      <c r="T632" s="27"/>
      <c r="U632" s="27"/>
      <c r="V632" s="27"/>
      <c r="W632" s="27"/>
      <c r="X632" s="27"/>
      <c r="Y632" s="27"/>
      <c r="Z632" s="27"/>
      <c r="AA632" s="27"/>
      <c r="AB632" s="27"/>
      <c r="AC632" s="93"/>
    </row>
    <row r="633" ht="13.5" customHeight="1">
      <c r="A633" s="175"/>
      <c r="B633" s="27"/>
      <c r="C633" s="27"/>
      <c r="D633" s="27"/>
      <c r="E633" s="27"/>
      <c r="F633" s="27"/>
      <c r="G633" s="27"/>
      <c r="H633" s="27"/>
      <c r="I633" s="27"/>
      <c r="J633" s="27"/>
      <c r="K633" s="27"/>
      <c r="L633" s="27"/>
      <c r="M633" s="27"/>
      <c r="N633" s="27"/>
      <c r="O633" s="27"/>
      <c r="P633" s="27"/>
      <c r="Q633" s="27"/>
      <c r="R633" s="27"/>
      <c r="S633" s="27"/>
      <c r="T633" s="27"/>
      <c r="U633" s="27"/>
      <c r="V633" s="27"/>
      <c r="W633" s="27"/>
      <c r="X633" s="27"/>
      <c r="Y633" s="27"/>
      <c r="Z633" s="27"/>
      <c r="AA633" s="27"/>
      <c r="AB633" s="27"/>
      <c r="AC633" s="93"/>
    </row>
    <row r="634" ht="13.5" customHeight="1">
      <c r="A634" s="175"/>
      <c r="B634" s="27"/>
      <c r="C634" s="27"/>
      <c r="D634" s="27"/>
      <c r="E634" s="27"/>
      <c r="F634" s="27"/>
      <c r="G634" s="27"/>
      <c r="H634" s="27"/>
      <c r="I634" s="27"/>
      <c r="J634" s="27"/>
      <c r="K634" s="27"/>
      <c r="L634" s="27"/>
      <c r="M634" s="27"/>
      <c r="N634" s="27"/>
      <c r="O634" s="27"/>
      <c r="P634" s="27"/>
      <c r="Q634" s="27"/>
      <c r="R634" s="27"/>
      <c r="S634" s="27"/>
      <c r="T634" s="27"/>
      <c r="U634" s="27"/>
      <c r="V634" s="27"/>
      <c r="W634" s="27"/>
      <c r="X634" s="27"/>
      <c r="Y634" s="27"/>
      <c r="Z634" s="27"/>
      <c r="AA634" s="27"/>
      <c r="AB634" s="27"/>
      <c r="AC634" s="93"/>
    </row>
    <row r="635" ht="13.5" customHeight="1">
      <c r="A635" s="175"/>
      <c r="B635" s="27"/>
      <c r="C635" s="27"/>
      <c r="D635" s="27"/>
      <c r="E635" s="27"/>
      <c r="F635" s="27"/>
      <c r="G635" s="27"/>
      <c r="H635" s="27"/>
      <c r="I635" s="27"/>
      <c r="J635" s="27"/>
      <c r="K635" s="27"/>
      <c r="L635" s="27"/>
      <c r="M635" s="27"/>
      <c r="N635" s="27"/>
      <c r="O635" s="27"/>
      <c r="P635" s="27"/>
      <c r="Q635" s="27"/>
      <c r="R635" s="27"/>
      <c r="S635" s="27"/>
      <c r="T635" s="27"/>
      <c r="U635" s="27"/>
      <c r="V635" s="27"/>
      <c r="W635" s="27"/>
      <c r="X635" s="27"/>
      <c r="Y635" s="27"/>
      <c r="Z635" s="27"/>
      <c r="AA635" s="27"/>
      <c r="AB635" s="27"/>
      <c r="AC635" s="93"/>
    </row>
    <row r="636" ht="13.5" customHeight="1">
      <c r="A636" s="175"/>
      <c r="B636" s="27"/>
      <c r="C636" s="27"/>
      <c r="D636" s="27"/>
      <c r="E636" s="27"/>
      <c r="F636" s="27"/>
      <c r="G636" s="27"/>
      <c r="H636" s="27"/>
      <c r="I636" s="27"/>
      <c r="J636" s="27"/>
      <c r="K636" s="27"/>
      <c r="L636" s="27"/>
      <c r="M636" s="27"/>
      <c r="N636" s="27"/>
      <c r="O636" s="27"/>
      <c r="P636" s="27"/>
      <c r="Q636" s="27"/>
      <c r="R636" s="27"/>
      <c r="S636" s="27"/>
      <c r="T636" s="27"/>
      <c r="U636" s="27"/>
      <c r="V636" s="27"/>
      <c r="W636" s="27"/>
      <c r="X636" s="27"/>
      <c r="Y636" s="27"/>
      <c r="Z636" s="27"/>
      <c r="AA636" s="27"/>
      <c r="AB636" s="27"/>
      <c r="AC636" s="93"/>
    </row>
    <row r="637" ht="13.5" customHeight="1">
      <c r="A637" s="175"/>
      <c r="B637" s="27"/>
      <c r="C637" s="27"/>
      <c r="D637" s="27"/>
      <c r="E637" s="27"/>
      <c r="F637" s="27"/>
      <c r="G637" s="27"/>
      <c r="H637" s="27"/>
      <c r="I637" s="27"/>
      <c r="J637" s="27"/>
      <c r="K637" s="27"/>
      <c r="L637" s="27"/>
      <c r="M637" s="27"/>
      <c r="N637" s="27"/>
      <c r="O637" s="27"/>
      <c r="P637" s="27"/>
      <c r="Q637" s="27"/>
      <c r="R637" s="27"/>
      <c r="S637" s="27"/>
      <c r="T637" s="27"/>
      <c r="U637" s="27"/>
      <c r="V637" s="27"/>
      <c r="W637" s="27"/>
      <c r="X637" s="27"/>
      <c r="Y637" s="27"/>
      <c r="Z637" s="27"/>
      <c r="AA637" s="27"/>
      <c r="AB637" s="27"/>
      <c r="AC637" s="93"/>
    </row>
    <row r="638" ht="13.5" customHeight="1">
      <c r="A638" s="175"/>
      <c r="B638" s="27"/>
      <c r="C638" s="27"/>
      <c r="D638" s="27"/>
      <c r="E638" s="27"/>
      <c r="F638" s="27"/>
      <c r="G638" s="27"/>
      <c r="H638" s="27"/>
      <c r="I638" s="27"/>
      <c r="J638" s="27"/>
      <c r="K638" s="27"/>
      <c r="L638" s="27"/>
      <c r="M638" s="27"/>
      <c r="N638" s="27"/>
      <c r="O638" s="27"/>
      <c r="P638" s="27"/>
      <c r="Q638" s="27"/>
      <c r="R638" s="27"/>
      <c r="S638" s="27"/>
      <c r="T638" s="27"/>
      <c r="U638" s="27"/>
      <c r="V638" s="27"/>
      <c r="W638" s="27"/>
      <c r="X638" s="27"/>
      <c r="Y638" s="27"/>
      <c r="Z638" s="27"/>
      <c r="AA638" s="27"/>
      <c r="AB638" s="27"/>
      <c r="AC638" s="93"/>
    </row>
    <row r="639" ht="13.5" customHeight="1">
      <c r="A639" s="175"/>
      <c r="B639" s="27"/>
      <c r="C639" s="27"/>
      <c r="D639" s="27"/>
      <c r="E639" s="27"/>
      <c r="F639" s="27"/>
      <c r="G639" s="27"/>
      <c r="H639" s="27"/>
      <c r="I639" s="27"/>
      <c r="J639" s="27"/>
      <c r="K639" s="27"/>
      <c r="L639" s="27"/>
      <c r="M639" s="27"/>
      <c r="N639" s="27"/>
      <c r="O639" s="27"/>
      <c r="P639" s="27"/>
      <c r="Q639" s="27"/>
      <c r="R639" s="27"/>
      <c r="S639" s="27"/>
      <c r="T639" s="27"/>
      <c r="U639" s="27"/>
      <c r="V639" s="27"/>
      <c r="W639" s="27"/>
      <c r="X639" s="27"/>
      <c r="Y639" s="27"/>
      <c r="Z639" s="27"/>
      <c r="AA639" s="27"/>
      <c r="AB639" s="27"/>
      <c r="AC639" s="93"/>
    </row>
    <row r="640" ht="13.5" customHeight="1">
      <c r="A640" s="175"/>
      <c r="B640" s="27"/>
      <c r="C640" s="27"/>
      <c r="D640" s="27"/>
      <c r="E640" s="27"/>
      <c r="F640" s="27"/>
      <c r="G640" s="27"/>
      <c r="H640" s="27"/>
      <c r="I640" s="27"/>
      <c r="J640" s="27"/>
      <c r="K640" s="27"/>
      <c r="L640" s="27"/>
      <c r="M640" s="27"/>
      <c r="N640" s="27"/>
      <c r="O640" s="27"/>
      <c r="P640" s="27"/>
      <c r="Q640" s="27"/>
      <c r="R640" s="27"/>
      <c r="S640" s="27"/>
      <c r="T640" s="27"/>
      <c r="U640" s="27"/>
      <c r="V640" s="27"/>
      <c r="W640" s="27"/>
      <c r="X640" s="27"/>
      <c r="Y640" s="27"/>
      <c r="Z640" s="27"/>
      <c r="AA640" s="27"/>
      <c r="AB640" s="27"/>
      <c r="AC640" s="93"/>
    </row>
    <row r="641" ht="13.5" customHeight="1">
      <c r="A641" s="175"/>
      <c r="B641" s="27"/>
      <c r="C641" s="27"/>
      <c r="D641" s="27"/>
      <c r="E641" s="27"/>
      <c r="F641" s="27"/>
      <c r="G641" s="27"/>
      <c r="H641" s="27"/>
      <c r="I641" s="27"/>
      <c r="J641" s="27"/>
      <c r="K641" s="27"/>
      <c r="L641" s="27"/>
      <c r="M641" s="27"/>
      <c r="N641" s="27"/>
      <c r="O641" s="27"/>
      <c r="P641" s="27"/>
      <c r="Q641" s="27"/>
      <c r="R641" s="27"/>
      <c r="S641" s="27"/>
      <c r="T641" s="27"/>
      <c r="U641" s="27"/>
      <c r="V641" s="27"/>
      <c r="W641" s="27"/>
      <c r="X641" s="27"/>
      <c r="Y641" s="27"/>
      <c r="Z641" s="27"/>
      <c r="AA641" s="27"/>
      <c r="AB641" s="27"/>
      <c r="AC641" s="93"/>
    </row>
    <row r="642" ht="13.5" customHeight="1">
      <c r="A642" s="175"/>
      <c r="B642" s="27"/>
      <c r="C642" s="27"/>
      <c r="D642" s="27"/>
      <c r="E642" s="27"/>
      <c r="F642" s="27"/>
      <c r="G642" s="27"/>
      <c r="H642" s="27"/>
      <c r="I642" s="27"/>
      <c r="J642" s="27"/>
      <c r="K642" s="27"/>
      <c r="L642" s="27"/>
      <c r="M642" s="27"/>
      <c r="N642" s="27"/>
      <c r="O642" s="27"/>
      <c r="P642" s="27"/>
      <c r="Q642" s="27"/>
      <c r="R642" s="27"/>
      <c r="S642" s="27"/>
      <c r="T642" s="27"/>
      <c r="U642" s="27"/>
      <c r="V642" s="27"/>
      <c r="W642" s="27"/>
      <c r="X642" s="27"/>
      <c r="Y642" s="27"/>
      <c r="Z642" s="27"/>
      <c r="AA642" s="27"/>
      <c r="AB642" s="27"/>
      <c r="AC642" s="93"/>
    </row>
    <row r="643" ht="13.5" customHeight="1">
      <c r="A643" s="175"/>
      <c r="B643" s="27"/>
      <c r="C643" s="27"/>
      <c r="D643" s="27"/>
      <c r="E643" s="27"/>
      <c r="F643" s="27"/>
      <c r="G643" s="27"/>
      <c r="H643" s="27"/>
      <c r="I643" s="27"/>
      <c r="J643" s="27"/>
      <c r="K643" s="27"/>
      <c r="L643" s="27"/>
      <c r="M643" s="27"/>
      <c r="N643" s="27"/>
      <c r="O643" s="27"/>
      <c r="P643" s="27"/>
      <c r="Q643" s="27"/>
      <c r="R643" s="27"/>
      <c r="S643" s="27"/>
      <c r="T643" s="27"/>
      <c r="U643" s="27"/>
      <c r="V643" s="27"/>
      <c r="W643" s="27"/>
      <c r="X643" s="27"/>
      <c r="Y643" s="27"/>
      <c r="Z643" s="27"/>
      <c r="AA643" s="27"/>
      <c r="AB643" s="27"/>
      <c r="AC643" s="93"/>
    </row>
    <row r="644" ht="13.5" customHeight="1">
      <c r="A644" s="175"/>
      <c r="B644" s="27"/>
      <c r="C644" s="27"/>
      <c r="D644" s="27"/>
      <c r="E644" s="27"/>
      <c r="F644" s="27"/>
      <c r="G644" s="27"/>
      <c r="H644" s="27"/>
      <c r="I644" s="27"/>
      <c r="J644" s="27"/>
      <c r="K644" s="27"/>
      <c r="L644" s="27"/>
      <c r="M644" s="27"/>
      <c r="N644" s="27"/>
      <c r="O644" s="27"/>
      <c r="P644" s="27"/>
      <c r="Q644" s="27"/>
      <c r="R644" s="27"/>
      <c r="S644" s="27"/>
      <c r="T644" s="27"/>
      <c r="U644" s="27"/>
      <c r="V644" s="27"/>
      <c r="W644" s="27"/>
      <c r="X644" s="27"/>
      <c r="Y644" s="27"/>
      <c r="Z644" s="27"/>
      <c r="AA644" s="27"/>
      <c r="AB644" s="27"/>
      <c r="AC644" s="93"/>
    </row>
    <row r="645" ht="13.5" customHeight="1">
      <c r="A645" s="175"/>
      <c r="B645" s="27"/>
      <c r="C645" s="27"/>
      <c r="D645" s="27"/>
      <c r="E645" s="27"/>
      <c r="F645" s="27"/>
      <c r="G645" s="27"/>
      <c r="H645" s="27"/>
      <c r="I645" s="27"/>
      <c r="J645" s="27"/>
      <c r="K645" s="27"/>
      <c r="L645" s="27"/>
      <c r="M645" s="27"/>
      <c r="N645" s="27"/>
      <c r="O645" s="27"/>
      <c r="P645" s="27"/>
      <c r="Q645" s="27"/>
      <c r="R645" s="27"/>
      <c r="S645" s="27"/>
      <c r="T645" s="27"/>
      <c r="U645" s="27"/>
      <c r="V645" s="27"/>
      <c r="W645" s="27"/>
      <c r="X645" s="27"/>
      <c r="Y645" s="27"/>
      <c r="Z645" s="27"/>
      <c r="AA645" s="27"/>
      <c r="AB645" s="27"/>
      <c r="AC645" s="93"/>
    </row>
    <row r="646" ht="13.5" customHeight="1">
      <c r="A646" s="175"/>
      <c r="B646" s="27"/>
      <c r="C646" s="27"/>
      <c r="D646" s="27"/>
      <c r="E646" s="27"/>
      <c r="F646" s="27"/>
      <c r="G646" s="27"/>
      <c r="H646" s="27"/>
      <c r="I646" s="27"/>
      <c r="J646" s="27"/>
      <c r="K646" s="27"/>
      <c r="L646" s="27"/>
      <c r="M646" s="27"/>
      <c r="N646" s="27"/>
      <c r="O646" s="27"/>
      <c r="P646" s="27"/>
      <c r="Q646" s="27"/>
      <c r="R646" s="27"/>
      <c r="S646" s="27"/>
      <c r="T646" s="27"/>
      <c r="U646" s="27"/>
      <c r="V646" s="27"/>
      <c r="W646" s="27"/>
      <c r="X646" s="27"/>
      <c r="Y646" s="27"/>
      <c r="Z646" s="27"/>
      <c r="AA646" s="27"/>
      <c r="AB646" s="27"/>
      <c r="AC646" s="93"/>
    </row>
    <row r="647" ht="13.5" customHeight="1">
      <c r="A647" s="175"/>
      <c r="B647" s="27"/>
      <c r="C647" s="27"/>
      <c r="D647" s="27"/>
      <c r="E647" s="27"/>
      <c r="F647" s="27"/>
      <c r="G647" s="27"/>
      <c r="H647" s="27"/>
      <c r="I647" s="27"/>
      <c r="J647" s="27"/>
      <c r="K647" s="27"/>
      <c r="L647" s="27"/>
      <c r="M647" s="27"/>
      <c r="N647" s="27"/>
      <c r="O647" s="27"/>
      <c r="P647" s="27"/>
      <c r="Q647" s="27"/>
      <c r="R647" s="27"/>
      <c r="S647" s="27"/>
      <c r="T647" s="27"/>
      <c r="U647" s="27"/>
      <c r="V647" s="27"/>
      <c r="W647" s="27"/>
      <c r="X647" s="27"/>
      <c r="Y647" s="27"/>
      <c r="Z647" s="27"/>
      <c r="AA647" s="27"/>
      <c r="AB647" s="27"/>
      <c r="AC647" s="93"/>
    </row>
    <row r="648" ht="13.5" customHeight="1">
      <c r="A648" s="175"/>
      <c r="B648" s="27"/>
      <c r="C648" s="27"/>
      <c r="D648" s="27"/>
      <c r="E648" s="27"/>
      <c r="F648" s="27"/>
      <c r="G648" s="27"/>
      <c r="H648" s="27"/>
      <c r="I648" s="27"/>
      <c r="J648" s="27"/>
      <c r="K648" s="27"/>
      <c r="L648" s="27"/>
      <c r="M648" s="27"/>
      <c r="N648" s="27"/>
      <c r="O648" s="27"/>
      <c r="P648" s="27"/>
      <c r="Q648" s="27"/>
      <c r="R648" s="27"/>
      <c r="S648" s="27"/>
      <c r="T648" s="27"/>
      <c r="U648" s="27"/>
      <c r="V648" s="27"/>
      <c r="W648" s="27"/>
      <c r="X648" s="27"/>
      <c r="Y648" s="27"/>
      <c r="Z648" s="27"/>
      <c r="AA648" s="27"/>
      <c r="AB648" s="27"/>
      <c r="AC648" s="93"/>
    </row>
    <row r="649" ht="13.5" customHeight="1">
      <c r="A649" s="175"/>
      <c r="B649" s="27"/>
      <c r="C649" s="27"/>
      <c r="D649" s="27"/>
      <c r="E649" s="27"/>
      <c r="F649" s="27"/>
      <c r="G649" s="27"/>
      <c r="H649" s="27"/>
      <c r="I649" s="27"/>
      <c r="J649" s="27"/>
      <c r="K649" s="27"/>
      <c r="L649" s="27"/>
      <c r="M649" s="27"/>
      <c r="N649" s="27"/>
      <c r="O649" s="27"/>
      <c r="P649" s="27"/>
      <c r="Q649" s="27"/>
      <c r="R649" s="27"/>
      <c r="S649" s="27"/>
      <c r="T649" s="27"/>
      <c r="U649" s="27"/>
      <c r="V649" s="27"/>
      <c r="W649" s="27"/>
      <c r="X649" s="27"/>
      <c r="Y649" s="27"/>
      <c r="Z649" s="27"/>
      <c r="AA649" s="27"/>
      <c r="AB649" s="27"/>
      <c r="AC649" s="93"/>
    </row>
    <row r="650" ht="13.5" customHeight="1">
      <c r="A650" s="175"/>
      <c r="B650" s="27"/>
      <c r="C650" s="27"/>
      <c r="D650" s="27"/>
      <c r="E650" s="27"/>
      <c r="F650" s="27"/>
      <c r="G650" s="27"/>
      <c r="H650" s="27"/>
      <c r="I650" s="27"/>
      <c r="J650" s="27"/>
      <c r="K650" s="27"/>
      <c r="L650" s="27"/>
      <c r="M650" s="27"/>
      <c r="N650" s="27"/>
      <c r="O650" s="27"/>
      <c r="P650" s="27"/>
      <c r="Q650" s="27"/>
      <c r="R650" s="27"/>
      <c r="S650" s="27"/>
      <c r="T650" s="27"/>
      <c r="U650" s="27"/>
      <c r="V650" s="27"/>
      <c r="W650" s="27"/>
      <c r="X650" s="27"/>
      <c r="Y650" s="27"/>
      <c r="Z650" s="27"/>
      <c r="AA650" s="27"/>
      <c r="AB650" s="27"/>
      <c r="AC650" s="93"/>
    </row>
    <row r="651" ht="13.5" customHeight="1">
      <c r="A651" s="175"/>
      <c r="B651" s="27"/>
      <c r="C651" s="27"/>
      <c r="D651" s="27"/>
      <c r="E651" s="27"/>
      <c r="F651" s="27"/>
      <c r="G651" s="27"/>
      <c r="H651" s="27"/>
      <c r="I651" s="27"/>
      <c r="J651" s="27"/>
      <c r="K651" s="27"/>
      <c r="L651" s="27"/>
      <c r="M651" s="27"/>
      <c r="N651" s="27"/>
      <c r="O651" s="27"/>
      <c r="P651" s="27"/>
      <c r="Q651" s="27"/>
      <c r="R651" s="27"/>
      <c r="S651" s="27"/>
      <c r="T651" s="27"/>
      <c r="U651" s="27"/>
      <c r="V651" s="27"/>
      <c r="W651" s="27"/>
      <c r="X651" s="27"/>
      <c r="Y651" s="27"/>
      <c r="Z651" s="27"/>
      <c r="AA651" s="27"/>
      <c r="AB651" s="27"/>
      <c r="AC651" s="93"/>
    </row>
    <row r="652" ht="13.5" customHeight="1">
      <c r="A652" s="175"/>
      <c r="B652" s="27"/>
      <c r="C652" s="27"/>
      <c r="D652" s="27"/>
      <c r="E652" s="27"/>
      <c r="F652" s="27"/>
      <c r="G652" s="27"/>
      <c r="H652" s="27"/>
      <c r="I652" s="27"/>
      <c r="J652" s="27"/>
      <c r="K652" s="27"/>
      <c r="L652" s="27"/>
      <c r="M652" s="27"/>
      <c r="N652" s="27"/>
      <c r="O652" s="27"/>
      <c r="P652" s="27"/>
      <c r="Q652" s="27"/>
      <c r="R652" s="27"/>
      <c r="S652" s="27"/>
      <c r="T652" s="27"/>
      <c r="U652" s="27"/>
      <c r="V652" s="27"/>
      <c r="W652" s="27"/>
      <c r="X652" s="27"/>
      <c r="Y652" s="27"/>
      <c r="Z652" s="27"/>
      <c r="AA652" s="27"/>
      <c r="AB652" s="27"/>
      <c r="AC652" s="93"/>
    </row>
    <row r="653" ht="13.5" customHeight="1">
      <c r="A653" s="175"/>
      <c r="B653" s="27"/>
      <c r="C653" s="27"/>
      <c r="D653" s="27"/>
      <c r="E653" s="27"/>
      <c r="F653" s="27"/>
      <c r="G653" s="27"/>
      <c r="H653" s="27"/>
      <c r="I653" s="27"/>
      <c r="J653" s="27"/>
      <c r="K653" s="27"/>
      <c r="L653" s="27"/>
      <c r="M653" s="27"/>
      <c r="N653" s="27"/>
      <c r="O653" s="27"/>
      <c r="P653" s="27"/>
      <c r="Q653" s="27"/>
      <c r="R653" s="27"/>
      <c r="S653" s="27"/>
      <c r="T653" s="27"/>
      <c r="U653" s="27"/>
      <c r="V653" s="27"/>
      <c r="W653" s="27"/>
      <c r="X653" s="27"/>
      <c r="Y653" s="27"/>
      <c r="Z653" s="27"/>
      <c r="AA653" s="27"/>
      <c r="AB653" s="27"/>
      <c r="AC653" s="93"/>
    </row>
    <row r="654" ht="13.5" customHeight="1">
      <c r="A654" s="175"/>
      <c r="B654" s="27"/>
      <c r="C654" s="27"/>
      <c r="D654" s="27"/>
      <c r="E654" s="27"/>
      <c r="F654" s="27"/>
      <c r="G654" s="27"/>
      <c r="H654" s="27"/>
      <c r="I654" s="27"/>
      <c r="J654" s="27"/>
      <c r="K654" s="27"/>
      <c r="L654" s="27"/>
      <c r="M654" s="27"/>
      <c r="N654" s="27"/>
      <c r="O654" s="27"/>
      <c r="P654" s="27"/>
      <c r="Q654" s="27"/>
      <c r="R654" s="27"/>
      <c r="S654" s="27"/>
      <c r="T654" s="27"/>
      <c r="U654" s="27"/>
      <c r="V654" s="27"/>
      <c r="W654" s="27"/>
      <c r="X654" s="27"/>
      <c r="Y654" s="27"/>
      <c r="Z654" s="27"/>
      <c r="AA654" s="27"/>
      <c r="AB654" s="27"/>
      <c r="AC654" s="93"/>
    </row>
    <row r="655" ht="13.5" customHeight="1">
      <c r="A655" s="175"/>
      <c r="B655" s="27"/>
      <c r="C655" s="27"/>
      <c r="D655" s="27"/>
      <c r="E655" s="27"/>
      <c r="F655" s="27"/>
      <c r="G655" s="27"/>
      <c r="H655" s="27"/>
      <c r="I655" s="27"/>
      <c r="J655" s="27"/>
      <c r="K655" s="27"/>
      <c r="L655" s="27"/>
      <c r="M655" s="27"/>
      <c r="N655" s="27"/>
      <c r="O655" s="27"/>
      <c r="P655" s="27"/>
      <c r="Q655" s="27"/>
      <c r="R655" s="27"/>
      <c r="S655" s="27"/>
      <c r="T655" s="27"/>
      <c r="U655" s="27"/>
      <c r="V655" s="27"/>
      <c r="W655" s="27"/>
      <c r="X655" s="27"/>
      <c r="Y655" s="27"/>
      <c r="Z655" s="27"/>
      <c r="AA655" s="27"/>
      <c r="AB655" s="27"/>
      <c r="AC655" s="93"/>
    </row>
    <row r="656" ht="13.5" customHeight="1">
      <c r="A656" s="175"/>
      <c r="B656" s="27"/>
      <c r="C656" s="27"/>
      <c r="D656" s="27"/>
      <c r="E656" s="27"/>
      <c r="F656" s="27"/>
      <c r="G656" s="27"/>
      <c r="H656" s="27"/>
      <c r="I656" s="27"/>
      <c r="J656" s="27"/>
      <c r="K656" s="27"/>
      <c r="L656" s="27"/>
      <c r="M656" s="27"/>
      <c r="N656" s="27"/>
      <c r="O656" s="27"/>
      <c r="P656" s="27"/>
      <c r="Q656" s="27"/>
      <c r="R656" s="27"/>
      <c r="S656" s="27"/>
      <c r="T656" s="27"/>
      <c r="U656" s="27"/>
      <c r="V656" s="27"/>
      <c r="W656" s="27"/>
      <c r="X656" s="27"/>
      <c r="Y656" s="27"/>
      <c r="Z656" s="27"/>
      <c r="AA656" s="27"/>
      <c r="AB656" s="27"/>
      <c r="AC656" s="93"/>
    </row>
    <row r="657" ht="13.5" customHeight="1">
      <c r="A657" s="175"/>
      <c r="B657" s="27"/>
      <c r="C657" s="27"/>
      <c r="D657" s="27"/>
      <c r="E657" s="27"/>
      <c r="F657" s="27"/>
      <c r="G657" s="27"/>
      <c r="H657" s="27"/>
      <c r="I657" s="27"/>
      <c r="J657" s="27"/>
      <c r="K657" s="27"/>
      <c r="L657" s="27"/>
      <c r="M657" s="27"/>
      <c r="N657" s="27"/>
      <c r="O657" s="27"/>
      <c r="P657" s="27"/>
      <c r="Q657" s="27"/>
      <c r="R657" s="27"/>
      <c r="S657" s="27"/>
      <c r="T657" s="27"/>
      <c r="U657" s="27"/>
      <c r="V657" s="27"/>
      <c r="W657" s="27"/>
      <c r="X657" s="27"/>
      <c r="Y657" s="27"/>
      <c r="Z657" s="27"/>
      <c r="AA657" s="27"/>
      <c r="AB657" s="27"/>
      <c r="AC657" s="93"/>
    </row>
    <row r="658" ht="13.5" customHeight="1">
      <c r="A658" s="175"/>
      <c r="B658" s="27"/>
      <c r="C658" s="27"/>
      <c r="D658" s="27"/>
      <c r="E658" s="27"/>
      <c r="F658" s="27"/>
      <c r="G658" s="27"/>
      <c r="H658" s="27"/>
      <c r="I658" s="27"/>
      <c r="J658" s="27"/>
      <c r="K658" s="27"/>
      <c r="L658" s="27"/>
      <c r="M658" s="27"/>
      <c r="N658" s="27"/>
      <c r="O658" s="27"/>
      <c r="P658" s="27"/>
      <c r="Q658" s="27"/>
      <c r="R658" s="27"/>
      <c r="S658" s="27"/>
      <c r="T658" s="27"/>
      <c r="U658" s="27"/>
      <c r="V658" s="27"/>
      <c r="W658" s="27"/>
      <c r="X658" s="27"/>
      <c r="Y658" s="27"/>
      <c r="Z658" s="27"/>
      <c r="AA658" s="27"/>
      <c r="AB658" s="27"/>
      <c r="AC658" s="93"/>
    </row>
    <row r="659" ht="13.5" customHeight="1">
      <c r="A659" s="175"/>
      <c r="B659" s="27"/>
      <c r="C659" s="27"/>
      <c r="D659" s="27"/>
      <c r="E659" s="27"/>
      <c r="F659" s="27"/>
      <c r="G659" s="27"/>
      <c r="H659" s="27"/>
      <c r="I659" s="27"/>
      <c r="J659" s="27"/>
      <c r="K659" s="27"/>
      <c r="L659" s="27"/>
      <c r="M659" s="27"/>
      <c r="N659" s="27"/>
      <c r="O659" s="27"/>
      <c r="P659" s="27"/>
      <c r="Q659" s="27"/>
      <c r="R659" s="27"/>
      <c r="S659" s="27"/>
      <c r="T659" s="27"/>
      <c r="U659" s="27"/>
      <c r="V659" s="27"/>
      <c r="W659" s="27"/>
      <c r="X659" s="27"/>
      <c r="Y659" s="27"/>
      <c r="Z659" s="27"/>
      <c r="AA659" s="27"/>
      <c r="AB659" s="27"/>
      <c r="AC659" s="93"/>
    </row>
    <row r="660" ht="13.5" customHeight="1">
      <c r="A660" s="175"/>
      <c r="B660" s="27"/>
      <c r="C660" s="27"/>
      <c r="D660" s="27"/>
      <c r="E660" s="27"/>
      <c r="F660" s="27"/>
      <c r="G660" s="27"/>
      <c r="H660" s="27"/>
      <c r="I660" s="27"/>
      <c r="J660" s="27"/>
      <c r="K660" s="27"/>
      <c r="L660" s="27"/>
      <c r="M660" s="27"/>
      <c r="N660" s="27"/>
      <c r="O660" s="27"/>
      <c r="P660" s="27"/>
      <c r="Q660" s="27"/>
      <c r="R660" s="27"/>
      <c r="S660" s="27"/>
      <c r="T660" s="27"/>
      <c r="U660" s="27"/>
      <c r="V660" s="27"/>
      <c r="W660" s="27"/>
      <c r="X660" s="27"/>
      <c r="Y660" s="27"/>
      <c r="Z660" s="27"/>
      <c r="AA660" s="27"/>
      <c r="AB660" s="27"/>
      <c r="AC660" s="93"/>
    </row>
    <row r="661" ht="13.5" customHeight="1">
      <c r="A661" s="175"/>
      <c r="B661" s="27"/>
      <c r="C661" s="27"/>
      <c r="D661" s="27"/>
      <c r="E661" s="27"/>
      <c r="F661" s="27"/>
      <c r="G661" s="27"/>
      <c r="H661" s="27"/>
      <c r="I661" s="27"/>
      <c r="J661" s="27"/>
      <c r="K661" s="27"/>
      <c r="L661" s="27"/>
      <c r="M661" s="27"/>
      <c r="N661" s="27"/>
      <c r="O661" s="27"/>
      <c r="P661" s="27"/>
      <c r="Q661" s="27"/>
      <c r="R661" s="27"/>
      <c r="S661" s="27"/>
      <c r="T661" s="27"/>
      <c r="U661" s="27"/>
      <c r="V661" s="27"/>
      <c r="W661" s="27"/>
      <c r="X661" s="27"/>
      <c r="Y661" s="27"/>
      <c r="Z661" s="27"/>
      <c r="AA661" s="27"/>
      <c r="AB661" s="27"/>
      <c r="AC661" s="93"/>
    </row>
    <row r="662" ht="13.5" customHeight="1">
      <c r="A662" s="175"/>
      <c r="B662" s="27"/>
      <c r="C662" s="27"/>
      <c r="D662" s="27"/>
      <c r="E662" s="27"/>
      <c r="F662" s="27"/>
      <c r="G662" s="27"/>
      <c r="H662" s="27"/>
      <c r="I662" s="27"/>
      <c r="J662" s="27"/>
      <c r="K662" s="27"/>
      <c r="L662" s="27"/>
      <c r="M662" s="27"/>
      <c r="N662" s="27"/>
      <c r="O662" s="27"/>
      <c r="P662" s="27"/>
      <c r="Q662" s="27"/>
      <c r="R662" s="27"/>
      <c r="S662" s="27"/>
      <c r="T662" s="27"/>
      <c r="U662" s="27"/>
      <c r="V662" s="27"/>
      <c r="W662" s="27"/>
      <c r="X662" s="27"/>
      <c r="Y662" s="27"/>
      <c r="Z662" s="27"/>
      <c r="AA662" s="27"/>
      <c r="AB662" s="27"/>
      <c r="AC662" s="93"/>
    </row>
    <row r="663" ht="13.5" customHeight="1">
      <c r="A663" s="175"/>
      <c r="B663" s="27"/>
      <c r="C663" s="27"/>
      <c r="D663" s="27"/>
      <c r="E663" s="27"/>
      <c r="F663" s="27"/>
      <c r="G663" s="27"/>
      <c r="H663" s="27"/>
      <c r="I663" s="27"/>
      <c r="J663" s="27"/>
      <c r="K663" s="27"/>
      <c r="L663" s="27"/>
      <c r="M663" s="27"/>
      <c r="N663" s="27"/>
      <c r="O663" s="27"/>
      <c r="P663" s="27"/>
      <c r="Q663" s="27"/>
      <c r="R663" s="27"/>
      <c r="S663" s="27"/>
      <c r="T663" s="27"/>
      <c r="U663" s="27"/>
      <c r="V663" s="27"/>
      <c r="W663" s="27"/>
      <c r="X663" s="27"/>
      <c r="Y663" s="27"/>
      <c r="Z663" s="27"/>
      <c r="AA663" s="27"/>
      <c r="AB663" s="27"/>
      <c r="AC663" s="93"/>
    </row>
    <row r="664" ht="13.5" customHeight="1">
      <c r="A664" s="175"/>
      <c r="B664" s="27"/>
      <c r="C664" s="27"/>
      <c r="D664" s="27"/>
      <c r="E664" s="27"/>
      <c r="F664" s="27"/>
      <c r="G664" s="27"/>
      <c r="H664" s="27"/>
      <c r="I664" s="27"/>
      <c r="J664" s="27"/>
      <c r="K664" s="27"/>
      <c r="L664" s="27"/>
      <c r="M664" s="27"/>
      <c r="N664" s="27"/>
      <c r="O664" s="27"/>
      <c r="P664" s="27"/>
      <c r="Q664" s="27"/>
      <c r="R664" s="27"/>
      <c r="S664" s="27"/>
      <c r="T664" s="27"/>
      <c r="U664" s="27"/>
      <c r="V664" s="27"/>
      <c r="W664" s="27"/>
      <c r="X664" s="27"/>
      <c r="Y664" s="27"/>
      <c r="Z664" s="27"/>
      <c r="AA664" s="27"/>
      <c r="AB664" s="27"/>
      <c r="AC664" s="93"/>
    </row>
    <row r="665" ht="13.5" customHeight="1">
      <c r="A665" s="175"/>
      <c r="B665" s="27"/>
      <c r="C665" s="27"/>
      <c r="D665" s="27"/>
      <c r="E665" s="27"/>
      <c r="F665" s="27"/>
      <c r="G665" s="27"/>
      <c r="H665" s="27"/>
      <c r="I665" s="27"/>
      <c r="J665" s="27"/>
      <c r="K665" s="27"/>
      <c r="L665" s="27"/>
      <c r="M665" s="27"/>
      <c r="N665" s="27"/>
      <c r="O665" s="27"/>
      <c r="P665" s="27"/>
      <c r="Q665" s="27"/>
      <c r="R665" s="27"/>
      <c r="S665" s="27"/>
      <c r="T665" s="27"/>
      <c r="U665" s="27"/>
      <c r="V665" s="27"/>
      <c r="W665" s="27"/>
      <c r="X665" s="27"/>
      <c r="Y665" s="27"/>
      <c r="Z665" s="27"/>
      <c r="AA665" s="27"/>
      <c r="AB665" s="27"/>
      <c r="AC665" s="93"/>
    </row>
    <row r="666" ht="13.5" customHeight="1">
      <c r="A666" s="175"/>
      <c r="B666" s="27"/>
      <c r="C666" s="27"/>
      <c r="D666" s="27"/>
      <c r="E666" s="27"/>
      <c r="F666" s="27"/>
      <c r="G666" s="27"/>
      <c r="H666" s="27"/>
      <c r="I666" s="27"/>
      <c r="J666" s="27"/>
      <c r="K666" s="27"/>
      <c r="L666" s="27"/>
      <c r="M666" s="27"/>
      <c r="N666" s="27"/>
      <c r="O666" s="27"/>
      <c r="P666" s="27"/>
      <c r="Q666" s="27"/>
      <c r="R666" s="27"/>
      <c r="S666" s="27"/>
      <c r="T666" s="27"/>
      <c r="U666" s="27"/>
      <c r="V666" s="27"/>
      <c r="W666" s="27"/>
      <c r="X666" s="27"/>
      <c r="Y666" s="27"/>
      <c r="Z666" s="27"/>
      <c r="AA666" s="27"/>
      <c r="AB666" s="27"/>
      <c r="AC666" s="93"/>
    </row>
    <row r="667" ht="13.5" customHeight="1">
      <c r="A667" s="175"/>
      <c r="B667" s="27"/>
      <c r="C667" s="27"/>
      <c r="D667" s="27"/>
      <c r="E667" s="27"/>
      <c r="F667" s="27"/>
      <c r="G667" s="27"/>
      <c r="H667" s="27"/>
      <c r="I667" s="27"/>
      <c r="J667" s="27"/>
      <c r="K667" s="27"/>
      <c r="L667" s="27"/>
      <c r="M667" s="27"/>
      <c r="N667" s="27"/>
      <c r="O667" s="27"/>
      <c r="P667" s="27"/>
      <c r="Q667" s="27"/>
      <c r="R667" s="27"/>
      <c r="S667" s="27"/>
      <c r="T667" s="27"/>
      <c r="U667" s="27"/>
      <c r="V667" s="27"/>
      <c r="W667" s="27"/>
      <c r="X667" s="27"/>
      <c r="Y667" s="27"/>
      <c r="Z667" s="27"/>
      <c r="AA667" s="27"/>
      <c r="AB667" s="27"/>
      <c r="AC667" s="93"/>
    </row>
    <row r="668" ht="13.5" customHeight="1">
      <c r="A668" s="175"/>
      <c r="B668" s="27"/>
      <c r="C668" s="27"/>
      <c r="D668" s="27"/>
      <c r="E668" s="27"/>
      <c r="F668" s="27"/>
      <c r="G668" s="27"/>
      <c r="H668" s="27"/>
      <c r="I668" s="27"/>
      <c r="J668" s="27"/>
      <c r="K668" s="27"/>
      <c r="L668" s="27"/>
      <c r="M668" s="27"/>
      <c r="N668" s="27"/>
      <c r="O668" s="27"/>
      <c r="P668" s="27"/>
      <c r="Q668" s="27"/>
      <c r="R668" s="27"/>
      <c r="S668" s="27"/>
      <c r="T668" s="27"/>
      <c r="U668" s="27"/>
      <c r="V668" s="27"/>
      <c r="W668" s="27"/>
      <c r="X668" s="27"/>
      <c r="Y668" s="27"/>
      <c r="Z668" s="27"/>
      <c r="AA668" s="27"/>
      <c r="AB668" s="27"/>
      <c r="AC668" s="93"/>
    </row>
    <row r="669" ht="13.5" customHeight="1">
      <c r="A669" s="175"/>
      <c r="B669" s="27"/>
      <c r="C669" s="27"/>
      <c r="D669" s="27"/>
      <c r="E669" s="27"/>
      <c r="F669" s="27"/>
      <c r="G669" s="27"/>
      <c r="H669" s="27"/>
      <c r="I669" s="27"/>
      <c r="J669" s="27"/>
      <c r="K669" s="27"/>
      <c r="L669" s="27"/>
      <c r="M669" s="27"/>
      <c r="N669" s="27"/>
      <c r="O669" s="27"/>
      <c r="P669" s="27"/>
      <c r="Q669" s="27"/>
      <c r="R669" s="27"/>
      <c r="S669" s="27"/>
      <c r="T669" s="27"/>
      <c r="U669" s="27"/>
      <c r="V669" s="27"/>
      <c r="W669" s="27"/>
      <c r="X669" s="27"/>
      <c r="Y669" s="27"/>
      <c r="Z669" s="27"/>
      <c r="AA669" s="27"/>
      <c r="AB669" s="27"/>
      <c r="AC669" s="93"/>
    </row>
    <row r="670" ht="13.5" customHeight="1">
      <c r="A670" s="175"/>
      <c r="B670" s="27"/>
      <c r="C670" s="27"/>
      <c r="D670" s="27"/>
      <c r="E670" s="27"/>
      <c r="F670" s="27"/>
      <c r="G670" s="27"/>
      <c r="H670" s="27"/>
      <c r="I670" s="27"/>
      <c r="J670" s="27"/>
      <c r="K670" s="27"/>
      <c r="L670" s="27"/>
      <c r="M670" s="27"/>
      <c r="N670" s="27"/>
      <c r="O670" s="27"/>
      <c r="P670" s="27"/>
      <c r="Q670" s="27"/>
      <c r="R670" s="27"/>
      <c r="S670" s="27"/>
      <c r="T670" s="27"/>
      <c r="U670" s="27"/>
      <c r="V670" s="27"/>
      <c r="W670" s="27"/>
      <c r="X670" s="27"/>
      <c r="Y670" s="27"/>
      <c r="Z670" s="27"/>
      <c r="AA670" s="27"/>
      <c r="AB670" s="27"/>
      <c r="AC670" s="93"/>
    </row>
    <row r="671" ht="13.5" customHeight="1">
      <c r="A671" s="175"/>
      <c r="B671" s="27"/>
      <c r="C671" s="27"/>
      <c r="D671" s="27"/>
      <c r="E671" s="27"/>
      <c r="F671" s="27"/>
      <c r="G671" s="27"/>
      <c r="H671" s="27"/>
      <c r="I671" s="27"/>
      <c r="J671" s="27"/>
      <c r="K671" s="27"/>
      <c r="L671" s="27"/>
      <c r="M671" s="27"/>
      <c r="N671" s="27"/>
      <c r="O671" s="27"/>
      <c r="P671" s="27"/>
      <c r="Q671" s="27"/>
      <c r="R671" s="27"/>
      <c r="S671" s="27"/>
      <c r="T671" s="27"/>
      <c r="U671" s="27"/>
      <c r="V671" s="27"/>
      <c r="W671" s="27"/>
      <c r="X671" s="27"/>
      <c r="Y671" s="27"/>
      <c r="Z671" s="27"/>
      <c r="AA671" s="27"/>
      <c r="AB671" s="27"/>
      <c r="AC671" s="93"/>
    </row>
    <row r="672" ht="13.5" customHeight="1">
      <c r="A672" s="175"/>
      <c r="B672" s="27"/>
      <c r="C672" s="27"/>
      <c r="D672" s="27"/>
      <c r="E672" s="27"/>
      <c r="F672" s="27"/>
      <c r="G672" s="27"/>
      <c r="H672" s="27"/>
      <c r="I672" s="27"/>
      <c r="J672" s="27"/>
      <c r="K672" s="27"/>
      <c r="L672" s="27"/>
      <c r="M672" s="27"/>
      <c r="N672" s="27"/>
      <c r="O672" s="27"/>
      <c r="P672" s="27"/>
      <c r="Q672" s="27"/>
      <c r="R672" s="27"/>
      <c r="S672" s="27"/>
      <c r="T672" s="27"/>
      <c r="U672" s="27"/>
      <c r="V672" s="27"/>
      <c r="W672" s="27"/>
      <c r="X672" s="27"/>
      <c r="Y672" s="27"/>
      <c r="Z672" s="27"/>
      <c r="AA672" s="27"/>
      <c r="AB672" s="27"/>
      <c r="AC672" s="93"/>
    </row>
    <row r="673" ht="13.5" customHeight="1">
      <c r="A673" s="175"/>
      <c r="B673" s="27"/>
      <c r="C673" s="27"/>
      <c r="D673" s="27"/>
      <c r="E673" s="27"/>
      <c r="F673" s="27"/>
      <c r="G673" s="27"/>
      <c r="H673" s="27"/>
      <c r="I673" s="27"/>
      <c r="J673" s="27"/>
      <c r="K673" s="27"/>
      <c r="L673" s="27"/>
      <c r="M673" s="27"/>
      <c r="N673" s="27"/>
      <c r="O673" s="27"/>
      <c r="P673" s="27"/>
      <c r="Q673" s="27"/>
      <c r="R673" s="27"/>
      <c r="S673" s="27"/>
      <c r="T673" s="27"/>
      <c r="U673" s="27"/>
      <c r="V673" s="27"/>
      <c r="W673" s="27"/>
      <c r="X673" s="27"/>
      <c r="Y673" s="27"/>
      <c r="Z673" s="27"/>
      <c r="AA673" s="27"/>
      <c r="AB673" s="27"/>
      <c r="AC673" s="93"/>
    </row>
    <row r="674" ht="13.5" customHeight="1">
      <c r="A674" s="175"/>
      <c r="B674" s="27"/>
      <c r="C674" s="27"/>
      <c r="D674" s="27"/>
      <c r="E674" s="27"/>
      <c r="F674" s="27"/>
      <c r="G674" s="27"/>
      <c r="H674" s="27"/>
      <c r="I674" s="27"/>
      <c r="J674" s="27"/>
      <c r="K674" s="27"/>
      <c r="L674" s="27"/>
      <c r="M674" s="27"/>
      <c r="N674" s="27"/>
      <c r="O674" s="27"/>
      <c r="P674" s="27"/>
      <c r="Q674" s="27"/>
      <c r="R674" s="27"/>
      <c r="S674" s="27"/>
      <c r="T674" s="27"/>
      <c r="U674" s="27"/>
      <c r="V674" s="27"/>
      <c r="W674" s="27"/>
      <c r="X674" s="27"/>
      <c r="Y674" s="27"/>
      <c r="Z674" s="27"/>
      <c r="AA674" s="27"/>
      <c r="AB674" s="27"/>
      <c r="AC674" s="93"/>
    </row>
    <row r="675" ht="13.5" customHeight="1">
      <c r="A675" s="175"/>
      <c r="B675" s="27"/>
      <c r="C675" s="27"/>
      <c r="D675" s="27"/>
      <c r="E675" s="27"/>
      <c r="F675" s="27"/>
      <c r="G675" s="27"/>
      <c r="H675" s="27"/>
      <c r="I675" s="27"/>
      <c r="J675" s="27"/>
      <c r="K675" s="27"/>
      <c r="L675" s="27"/>
      <c r="M675" s="27"/>
      <c r="N675" s="27"/>
      <c r="O675" s="27"/>
      <c r="P675" s="27"/>
      <c r="Q675" s="27"/>
      <c r="R675" s="27"/>
      <c r="S675" s="27"/>
      <c r="T675" s="27"/>
      <c r="U675" s="27"/>
      <c r="V675" s="27"/>
      <c r="W675" s="27"/>
      <c r="X675" s="27"/>
      <c r="Y675" s="27"/>
      <c r="Z675" s="27"/>
      <c r="AA675" s="27"/>
      <c r="AB675" s="27"/>
      <c r="AC675" s="93"/>
    </row>
    <row r="676" ht="13.5" customHeight="1">
      <c r="A676" s="175"/>
      <c r="B676" s="27"/>
      <c r="C676" s="27"/>
      <c r="D676" s="27"/>
      <c r="E676" s="27"/>
      <c r="F676" s="27"/>
      <c r="G676" s="27"/>
      <c r="H676" s="27"/>
      <c r="I676" s="27"/>
      <c r="J676" s="27"/>
      <c r="K676" s="27"/>
      <c r="L676" s="27"/>
      <c r="M676" s="27"/>
      <c r="N676" s="27"/>
      <c r="O676" s="27"/>
      <c r="P676" s="27"/>
      <c r="Q676" s="27"/>
      <c r="R676" s="27"/>
      <c r="S676" s="27"/>
      <c r="T676" s="27"/>
      <c r="U676" s="27"/>
      <c r="V676" s="27"/>
      <c r="W676" s="27"/>
      <c r="X676" s="27"/>
      <c r="Y676" s="27"/>
      <c r="Z676" s="27"/>
      <c r="AA676" s="27"/>
      <c r="AB676" s="27"/>
      <c r="AC676" s="93"/>
    </row>
    <row r="677" ht="13.5" customHeight="1">
      <c r="A677" s="175"/>
      <c r="B677" s="27"/>
      <c r="C677" s="27"/>
      <c r="D677" s="27"/>
      <c r="E677" s="27"/>
      <c r="F677" s="27"/>
      <c r="G677" s="27"/>
      <c r="H677" s="27"/>
      <c r="I677" s="27"/>
      <c r="J677" s="27"/>
      <c r="K677" s="27"/>
      <c r="L677" s="27"/>
      <c r="M677" s="27"/>
      <c r="N677" s="27"/>
      <c r="O677" s="27"/>
      <c r="P677" s="27"/>
      <c r="Q677" s="27"/>
      <c r="R677" s="27"/>
      <c r="S677" s="27"/>
      <c r="T677" s="27"/>
      <c r="U677" s="27"/>
      <c r="V677" s="27"/>
      <c r="W677" s="27"/>
      <c r="X677" s="27"/>
      <c r="Y677" s="27"/>
      <c r="Z677" s="27"/>
      <c r="AA677" s="27"/>
      <c r="AB677" s="27"/>
      <c r="AC677" s="93"/>
    </row>
    <row r="678" ht="13.5" customHeight="1">
      <c r="A678" s="175"/>
      <c r="B678" s="27"/>
      <c r="C678" s="27"/>
      <c r="D678" s="27"/>
      <c r="E678" s="27"/>
      <c r="F678" s="27"/>
      <c r="G678" s="27"/>
      <c r="H678" s="27"/>
      <c r="I678" s="27"/>
      <c r="J678" s="27"/>
      <c r="K678" s="27"/>
      <c r="L678" s="27"/>
      <c r="M678" s="27"/>
      <c r="N678" s="27"/>
      <c r="O678" s="27"/>
      <c r="P678" s="27"/>
      <c r="Q678" s="27"/>
      <c r="R678" s="27"/>
      <c r="S678" s="27"/>
      <c r="T678" s="27"/>
      <c r="U678" s="27"/>
      <c r="V678" s="27"/>
      <c r="W678" s="27"/>
      <c r="X678" s="27"/>
      <c r="Y678" s="27"/>
      <c r="Z678" s="27"/>
      <c r="AA678" s="27"/>
      <c r="AB678" s="27"/>
      <c r="AC678" s="93"/>
    </row>
    <row r="679" ht="13.5" customHeight="1">
      <c r="A679" s="175"/>
      <c r="B679" s="27"/>
      <c r="C679" s="27"/>
      <c r="D679" s="27"/>
      <c r="E679" s="27"/>
      <c r="F679" s="27"/>
      <c r="G679" s="27"/>
      <c r="H679" s="27"/>
      <c r="I679" s="27"/>
      <c r="J679" s="27"/>
      <c r="K679" s="27"/>
      <c r="L679" s="27"/>
      <c r="M679" s="27"/>
      <c r="N679" s="27"/>
      <c r="O679" s="27"/>
      <c r="P679" s="27"/>
      <c r="Q679" s="27"/>
      <c r="R679" s="27"/>
      <c r="S679" s="27"/>
      <c r="T679" s="27"/>
      <c r="U679" s="27"/>
      <c r="V679" s="27"/>
      <c r="W679" s="27"/>
      <c r="X679" s="27"/>
      <c r="Y679" s="27"/>
      <c r="Z679" s="27"/>
      <c r="AA679" s="27"/>
      <c r="AB679" s="27"/>
      <c r="AC679" s="93"/>
    </row>
    <row r="680" ht="13.5" customHeight="1">
      <c r="A680" s="175"/>
      <c r="B680" s="27"/>
      <c r="C680" s="27"/>
      <c r="D680" s="27"/>
      <c r="E680" s="27"/>
      <c r="F680" s="27"/>
      <c r="G680" s="27"/>
      <c r="H680" s="27"/>
      <c r="I680" s="27"/>
      <c r="J680" s="27"/>
      <c r="K680" s="27"/>
      <c r="L680" s="27"/>
      <c r="M680" s="27"/>
      <c r="N680" s="27"/>
      <c r="O680" s="27"/>
      <c r="P680" s="27"/>
      <c r="Q680" s="27"/>
      <c r="R680" s="27"/>
      <c r="S680" s="27"/>
      <c r="T680" s="27"/>
      <c r="U680" s="27"/>
      <c r="V680" s="27"/>
      <c r="W680" s="27"/>
      <c r="X680" s="27"/>
      <c r="Y680" s="27"/>
      <c r="Z680" s="27"/>
      <c r="AA680" s="27"/>
      <c r="AB680" s="27"/>
      <c r="AC680" s="93"/>
    </row>
    <row r="681" ht="13.5" customHeight="1">
      <c r="A681" s="175"/>
      <c r="B681" s="27"/>
      <c r="C681" s="27"/>
      <c r="D681" s="27"/>
      <c r="E681" s="27"/>
      <c r="F681" s="27"/>
      <c r="G681" s="27"/>
      <c r="H681" s="27"/>
      <c r="I681" s="27"/>
      <c r="J681" s="27"/>
      <c r="K681" s="27"/>
      <c r="L681" s="27"/>
      <c r="M681" s="27"/>
      <c r="N681" s="27"/>
      <c r="O681" s="27"/>
      <c r="P681" s="27"/>
      <c r="Q681" s="27"/>
      <c r="R681" s="27"/>
      <c r="S681" s="27"/>
      <c r="T681" s="27"/>
      <c r="U681" s="27"/>
      <c r="V681" s="27"/>
      <c r="W681" s="27"/>
      <c r="X681" s="27"/>
      <c r="Y681" s="27"/>
      <c r="Z681" s="27"/>
      <c r="AA681" s="27"/>
      <c r="AB681" s="27"/>
      <c r="AC681" s="93"/>
    </row>
    <row r="682" ht="13.5" customHeight="1">
      <c r="A682" s="175"/>
      <c r="B682" s="27"/>
      <c r="C682" s="27"/>
      <c r="D682" s="27"/>
      <c r="E682" s="27"/>
      <c r="F682" s="27"/>
      <c r="G682" s="27"/>
      <c r="H682" s="27"/>
      <c r="I682" s="27"/>
      <c r="J682" s="27"/>
      <c r="K682" s="27"/>
      <c r="L682" s="27"/>
      <c r="M682" s="27"/>
      <c r="N682" s="27"/>
      <c r="O682" s="27"/>
      <c r="P682" s="27"/>
      <c r="Q682" s="27"/>
      <c r="R682" s="27"/>
      <c r="S682" s="27"/>
      <c r="T682" s="27"/>
      <c r="U682" s="27"/>
      <c r="V682" s="27"/>
      <c r="W682" s="27"/>
      <c r="X682" s="27"/>
      <c r="Y682" s="27"/>
      <c r="Z682" s="27"/>
      <c r="AA682" s="27"/>
      <c r="AB682" s="27"/>
      <c r="AC682" s="93"/>
    </row>
    <row r="683" ht="13.5" customHeight="1">
      <c r="A683" s="175"/>
      <c r="B683" s="27"/>
      <c r="C683" s="27"/>
      <c r="D683" s="27"/>
      <c r="E683" s="27"/>
      <c r="F683" s="27"/>
      <c r="G683" s="27"/>
      <c r="H683" s="27"/>
      <c r="I683" s="27"/>
      <c r="J683" s="27"/>
      <c r="K683" s="27"/>
      <c r="L683" s="27"/>
      <c r="M683" s="27"/>
      <c r="N683" s="27"/>
      <c r="O683" s="27"/>
      <c r="P683" s="27"/>
      <c r="Q683" s="27"/>
      <c r="R683" s="27"/>
      <c r="S683" s="27"/>
      <c r="T683" s="27"/>
      <c r="U683" s="27"/>
      <c r="V683" s="27"/>
      <c r="W683" s="27"/>
      <c r="X683" s="27"/>
      <c r="Y683" s="27"/>
      <c r="Z683" s="27"/>
      <c r="AA683" s="27"/>
      <c r="AB683" s="27"/>
      <c r="AC683" s="93"/>
    </row>
    <row r="684" ht="13.5" customHeight="1">
      <c r="A684" s="175"/>
      <c r="B684" s="27"/>
      <c r="C684" s="27"/>
      <c r="D684" s="27"/>
      <c r="E684" s="27"/>
      <c r="F684" s="27"/>
      <c r="G684" s="27"/>
      <c r="H684" s="27"/>
      <c r="I684" s="27"/>
      <c r="J684" s="27"/>
      <c r="K684" s="27"/>
      <c r="L684" s="27"/>
      <c r="M684" s="27"/>
      <c r="N684" s="27"/>
      <c r="O684" s="27"/>
      <c r="P684" s="27"/>
      <c r="Q684" s="27"/>
      <c r="R684" s="27"/>
      <c r="S684" s="27"/>
      <c r="T684" s="27"/>
      <c r="U684" s="27"/>
      <c r="V684" s="27"/>
      <c r="W684" s="27"/>
      <c r="X684" s="27"/>
      <c r="Y684" s="27"/>
      <c r="Z684" s="27"/>
      <c r="AA684" s="27"/>
      <c r="AB684" s="27"/>
      <c r="AC684" s="93"/>
    </row>
    <row r="685" ht="13.5" customHeight="1">
      <c r="A685" s="175"/>
      <c r="B685" s="27"/>
      <c r="C685" s="27"/>
      <c r="D685" s="27"/>
      <c r="E685" s="27"/>
      <c r="F685" s="27"/>
      <c r="G685" s="27"/>
      <c r="H685" s="27"/>
      <c r="I685" s="27"/>
      <c r="J685" s="27"/>
      <c r="K685" s="27"/>
      <c r="L685" s="27"/>
      <c r="M685" s="27"/>
      <c r="N685" s="27"/>
      <c r="O685" s="27"/>
      <c r="P685" s="27"/>
      <c r="Q685" s="27"/>
      <c r="R685" s="27"/>
      <c r="S685" s="27"/>
      <c r="T685" s="27"/>
      <c r="U685" s="27"/>
      <c r="V685" s="27"/>
      <c r="W685" s="27"/>
      <c r="X685" s="27"/>
      <c r="Y685" s="27"/>
      <c r="Z685" s="27"/>
      <c r="AA685" s="27"/>
      <c r="AB685" s="27"/>
      <c r="AC685" s="93"/>
    </row>
    <row r="686" ht="13.5" customHeight="1">
      <c r="A686" s="175"/>
      <c r="B686" s="27"/>
      <c r="C686" s="27"/>
      <c r="D686" s="27"/>
      <c r="E686" s="27"/>
      <c r="F686" s="27"/>
      <c r="G686" s="27"/>
      <c r="H686" s="27"/>
      <c r="I686" s="27"/>
      <c r="J686" s="27"/>
      <c r="K686" s="27"/>
      <c r="L686" s="27"/>
      <c r="M686" s="27"/>
      <c r="N686" s="27"/>
      <c r="O686" s="27"/>
      <c r="P686" s="27"/>
      <c r="Q686" s="27"/>
      <c r="R686" s="27"/>
      <c r="S686" s="27"/>
      <c r="T686" s="27"/>
      <c r="U686" s="27"/>
      <c r="V686" s="27"/>
      <c r="W686" s="27"/>
      <c r="X686" s="27"/>
      <c r="Y686" s="27"/>
      <c r="Z686" s="27"/>
      <c r="AA686" s="27"/>
      <c r="AB686" s="27"/>
      <c r="AC686" s="93"/>
    </row>
    <row r="687" ht="13.5" customHeight="1">
      <c r="A687" s="175"/>
      <c r="B687" s="27"/>
      <c r="C687" s="27"/>
      <c r="D687" s="27"/>
      <c r="E687" s="27"/>
      <c r="F687" s="27"/>
      <c r="G687" s="27"/>
      <c r="H687" s="27"/>
      <c r="I687" s="27"/>
      <c r="J687" s="27"/>
      <c r="K687" s="27"/>
      <c r="L687" s="27"/>
      <c r="M687" s="27"/>
      <c r="N687" s="27"/>
      <c r="O687" s="27"/>
      <c r="P687" s="27"/>
      <c r="Q687" s="27"/>
      <c r="R687" s="27"/>
      <c r="S687" s="27"/>
      <c r="T687" s="27"/>
      <c r="U687" s="27"/>
      <c r="V687" s="27"/>
      <c r="W687" s="27"/>
      <c r="X687" s="27"/>
      <c r="Y687" s="27"/>
      <c r="Z687" s="27"/>
      <c r="AA687" s="27"/>
      <c r="AB687" s="27"/>
      <c r="AC687" s="93"/>
    </row>
    <row r="688" ht="13.5" customHeight="1">
      <c r="A688" s="175"/>
      <c r="B688" s="27"/>
      <c r="C688" s="27"/>
      <c r="D688" s="27"/>
      <c r="E688" s="27"/>
      <c r="F688" s="27"/>
      <c r="G688" s="27"/>
      <c r="H688" s="27"/>
      <c r="I688" s="27"/>
      <c r="J688" s="27"/>
      <c r="K688" s="27"/>
      <c r="L688" s="27"/>
      <c r="M688" s="27"/>
      <c r="N688" s="27"/>
      <c r="O688" s="27"/>
      <c r="P688" s="27"/>
      <c r="Q688" s="27"/>
      <c r="R688" s="27"/>
      <c r="S688" s="27"/>
      <c r="T688" s="27"/>
      <c r="U688" s="27"/>
      <c r="V688" s="27"/>
      <c r="W688" s="27"/>
      <c r="X688" s="27"/>
      <c r="Y688" s="27"/>
      <c r="Z688" s="27"/>
      <c r="AA688" s="27"/>
      <c r="AB688" s="27"/>
      <c r="AC688" s="93"/>
    </row>
    <row r="689" ht="13.5" customHeight="1">
      <c r="A689" s="175"/>
      <c r="B689" s="27"/>
      <c r="C689" s="27"/>
      <c r="D689" s="27"/>
      <c r="E689" s="27"/>
      <c r="F689" s="27"/>
      <c r="G689" s="27"/>
      <c r="H689" s="27"/>
      <c r="I689" s="27"/>
      <c r="J689" s="27"/>
      <c r="K689" s="27"/>
      <c r="L689" s="27"/>
      <c r="M689" s="27"/>
      <c r="N689" s="27"/>
      <c r="O689" s="27"/>
      <c r="P689" s="27"/>
      <c r="Q689" s="27"/>
      <c r="R689" s="27"/>
      <c r="S689" s="27"/>
      <c r="T689" s="27"/>
      <c r="U689" s="27"/>
      <c r="V689" s="27"/>
      <c r="W689" s="27"/>
      <c r="X689" s="27"/>
      <c r="Y689" s="27"/>
      <c r="Z689" s="27"/>
      <c r="AA689" s="27"/>
      <c r="AB689" s="27"/>
      <c r="AC689" s="93"/>
    </row>
    <row r="690" ht="13.5" customHeight="1">
      <c r="A690" s="175"/>
      <c r="B690" s="27"/>
      <c r="C690" s="27"/>
      <c r="D690" s="27"/>
      <c r="E690" s="27"/>
      <c r="F690" s="27"/>
      <c r="G690" s="27"/>
      <c r="H690" s="27"/>
      <c r="I690" s="27"/>
      <c r="J690" s="27"/>
      <c r="K690" s="27"/>
      <c r="L690" s="27"/>
      <c r="M690" s="27"/>
      <c r="N690" s="27"/>
      <c r="O690" s="27"/>
      <c r="P690" s="27"/>
      <c r="Q690" s="27"/>
      <c r="R690" s="27"/>
      <c r="S690" s="27"/>
      <c r="T690" s="27"/>
      <c r="U690" s="27"/>
      <c r="V690" s="27"/>
      <c r="W690" s="27"/>
      <c r="X690" s="27"/>
      <c r="Y690" s="27"/>
      <c r="Z690" s="27"/>
      <c r="AA690" s="27"/>
      <c r="AB690" s="27"/>
      <c r="AC690" s="93"/>
    </row>
    <row r="691" ht="13.5" customHeight="1">
      <c r="A691" s="175"/>
      <c r="B691" s="27"/>
      <c r="C691" s="27"/>
      <c r="D691" s="27"/>
      <c r="E691" s="27"/>
      <c r="F691" s="27"/>
      <c r="G691" s="27"/>
      <c r="H691" s="27"/>
      <c r="I691" s="27"/>
      <c r="J691" s="27"/>
      <c r="K691" s="27"/>
      <c r="L691" s="27"/>
      <c r="M691" s="27"/>
      <c r="N691" s="27"/>
      <c r="O691" s="27"/>
      <c r="P691" s="27"/>
      <c r="Q691" s="27"/>
      <c r="R691" s="27"/>
      <c r="S691" s="27"/>
      <c r="T691" s="27"/>
      <c r="U691" s="27"/>
      <c r="V691" s="27"/>
      <c r="W691" s="27"/>
      <c r="X691" s="27"/>
      <c r="Y691" s="27"/>
      <c r="Z691" s="27"/>
      <c r="AA691" s="27"/>
      <c r="AB691" s="27"/>
      <c r="AC691" s="93"/>
    </row>
    <row r="692" ht="13.5" customHeight="1">
      <c r="A692" s="175"/>
      <c r="B692" s="27"/>
      <c r="C692" s="27"/>
      <c r="D692" s="27"/>
      <c r="E692" s="27"/>
      <c r="F692" s="27"/>
      <c r="G692" s="27"/>
      <c r="H692" s="27"/>
      <c r="I692" s="27"/>
      <c r="J692" s="27"/>
      <c r="K692" s="27"/>
      <c r="L692" s="27"/>
      <c r="M692" s="27"/>
      <c r="N692" s="27"/>
      <c r="O692" s="27"/>
      <c r="P692" s="27"/>
      <c r="Q692" s="27"/>
      <c r="R692" s="27"/>
      <c r="S692" s="27"/>
      <c r="T692" s="27"/>
      <c r="U692" s="27"/>
      <c r="V692" s="27"/>
      <c r="W692" s="27"/>
      <c r="X692" s="27"/>
      <c r="Y692" s="27"/>
      <c r="Z692" s="27"/>
      <c r="AA692" s="27"/>
      <c r="AB692" s="27"/>
      <c r="AC692" s="93"/>
    </row>
    <row r="693" ht="13.5" customHeight="1">
      <c r="A693" s="175"/>
      <c r="B693" s="27"/>
      <c r="C693" s="27"/>
      <c r="D693" s="27"/>
      <c r="E693" s="27"/>
      <c r="F693" s="27"/>
      <c r="G693" s="27"/>
      <c r="H693" s="27"/>
      <c r="I693" s="27"/>
      <c r="J693" s="27"/>
      <c r="K693" s="27"/>
      <c r="L693" s="27"/>
      <c r="M693" s="27"/>
      <c r="N693" s="27"/>
      <c r="O693" s="27"/>
      <c r="P693" s="27"/>
      <c r="Q693" s="27"/>
      <c r="R693" s="27"/>
      <c r="S693" s="27"/>
      <c r="T693" s="27"/>
      <c r="U693" s="27"/>
      <c r="V693" s="27"/>
      <c r="W693" s="27"/>
      <c r="X693" s="27"/>
      <c r="Y693" s="27"/>
      <c r="Z693" s="27"/>
      <c r="AA693" s="27"/>
      <c r="AB693" s="27"/>
      <c r="AC693" s="93"/>
    </row>
    <row r="694" ht="13.5" customHeight="1">
      <c r="A694" s="175"/>
      <c r="B694" s="27"/>
      <c r="C694" s="27"/>
      <c r="D694" s="27"/>
      <c r="E694" s="27"/>
      <c r="F694" s="27"/>
      <c r="G694" s="27"/>
      <c r="H694" s="27"/>
      <c r="I694" s="27"/>
      <c r="J694" s="27"/>
      <c r="K694" s="27"/>
      <c r="L694" s="27"/>
      <c r="M694" s="27"/>
      <c r="N694" s="27"/>
      <c r="O694" s="27"/>
      <c r="P694" s="27"/>
      <c r="Q694" s="27"/>
      <c r="R694" s="27"/>
      <c r="S694" s="27"/>
      <c r="T694" s="27"/>
      <c r="U694" s="27"/>
      <c r="V694" s="27"/>
      <c r="W694" s="27"/>
      <c r="X694" s="27"/>
      <c r="Y694" s="27"/>
      <c r="Z694" s="27"/>
      <c r="AA694" s="27"/>
      <c r="AB694" s="27"/>
      <c r="AC694" s="93"/>
    </row>
    <row r="695" ht="13.5" customHeight="1">
      <c r="A695" s="175"/>
      <c r="B695" s="27"/>
      <c r="C695" s="27"/>
      <c r="D695" s="27"/>
      <c r="E695" s="27"/>
      <c r="F695" s="27"/>
      <c r="G695" s="27"/>
      <c r="H695" s="27"/>
      <c r="I695" s="27"/>
      <c r="J695" s="27"/>
      <c r="K695" s="27"/>
      <c r="L695" s="27"/>
      <c r="M695" s="27"/>
      <c r="N695" s="27"/>
      <c r="O695" s="27"/>
      <c r="P695" s="27"/>
      <c r="Q695" s="27"/>
      <c r="R695" s="27"/>
      <c r="S695" s="27"/>
      <c r="T695" s="27"/>
      <c r="U695" s="27"/>
      <c r="V695" s="27"/>
      <c r="W695" s="27"/>
      <c r="X695" s="27"/>
      <c r="Y695" s="27"/>
      <c r="Z695" s="27"/>
      <c r="AA695" s="27"/>
      <c r="AB695" s="27"/>
      <c r="AC695" s="93"/>
    </row>
    <row r="696" ht="13.5" customHeight="1">
      <c r="A696" s="175"/>
      <c r="B696" s="27"/>
      <c r="C696" s="27"/>
      <c r="D696" s="27"/>
      <c r="E696" s="27"/>
      <c r="F696" s="27"/>
      <c r="G696" s="27"/>
      <c r="H696" s="27"/>
      <c r="I696" s="27"/>
      <c r="J696" s="27"/>
      <c r="K696" s="27"/>
      <c r="L696" s="27"/>
      <c r="M696" s="27"/>
      <c r="N696" s="27"/>
      <c r="O696" s="27"/>
      <c r="P696" s="27"/>
      <c r="Q696" s="27"/>
      <c r="R696" s="27"/>
      <c r="S696" s="27"/>
      <c r="T696" s="27"/>
      <c r="U696" s="27"/>
      <c r="V696" s="27"/>
      <c r="W696" s="27"/>
      <c r="X696" s="27"/>
      <c r="Y696" s="27"/>
      <c r="Z696" s="27"/>
      <c r="AA696" s="27"/>
      <c r="AB696" s="27"/>
      <c r="AC696" s="93"/>
    </row>
    <row r="697" ht="13.5" customHeight="1">
      <c r="A697" s="175"/>
      <c r="B697" s="27"/>
      <c r="C697" s="27"/>
      <c r="D697" s="27"/>
      <c r="E697" s="27"/>
      <c r="F697" s="27"/>
      <c r="G697" s="27"/>
      <c r="H697" s="27"/>
      <c r="I697" s="27"/>
      <c r="J697" s="27"/>
      <c r="K697" s="27"/>
      <c r="L697" s="27"/>
      <c r="M697" s="27"/>
      <c r="N697" s="27"/>
      <c r="O697" s="27"/>
      <c r="P697" s="27"/>
      <c r="Q697" s="27"/>
      <c r="R697" s="27"/>
      <c r="S697" s="27"/>
      <c r="T697" s="27"/>
      <c r="U697" s="27"/>
      <c r="V697" s="27"/>
      <c r="W697" s="27"/>
      <c r="X697" s="27"/>
      <c r="Y697" s="27"/>
      <c r="Z697" s="27"/>
      <c r="AA697" s="27"/>
      <c r="AB697" s="27"/>
      <c r="AC697" s="93"/>
    </row>
    <row r="698" ht="13.5" customHeight="1">
      <c r="A698" s="175"/>
      <c r="B698" s="27"/>
      <c r="C698" s="27"/>
      <c r="D698" s="27"/>
      <c r="E698" s="27"/>
      <c r="F698" s="27"/>
      <c r="G698" s="27"/>
      <c r="H698" s="27"/>
      <c r="I698" s="27"/>
      <c r="J698" s="27"/>
      <c r="K698" s="27"/>
      <c r="L698" s="27"/>
      <c r="M698" s="27"/>
      <c r="N698" s="27"/>
      <c r="O698" s="27"/>
      <c r="P698" s="27"/>
      <c r="Q698" s="27"/>
      <c r="R698" s="27"/>
      <c r="S698" s="27"/>
      <c r="T698" s="27"/>
      <c r="U698" s="27"/>
      <c r="V698" s="27"/>
      <c r="W698" s="27"/>
      <c r="X698" s="27"/>
      <c r="Y698" s="27"/>
      <c r="Z698" s="27"/>
      <c r="AA698" s="27"/>
      <c r="AB698" s="27"/>
      <c r="AC698" s="93"/>
    </row>
    <row r="699" ht="13.5" customHeight="1">
      <c r="A699" s="175"/>
      <c r="B699" s="27"/>
      <c r="C699" s="27"/>
      <c r="D699" s="27"/>
      <c r="E699" s="27"/>
      <c r="F699" s="27"/>
      <c r="G699" s="27"/>
      <c r="H699" s="27"/>
      <c r="I699" s="27"/>
      <c r="J699" s="27"/>
      <c r="K699" s="27"/>
      <c r="L699" s="27"/>
      <c r="M699" s="27"/>
      <c r="N699" s="27"/>
      <c r="O699" s="27"/>
      <c r="P699" s="27"/>
      <c r="Q699" s="27"/>
      <c r="R699" s="27"/>
      <c r="S699" s="27"/>
      <c r="T699" s="27"/>
      <c r="U699" s="27"/>
      <c r="V699" s="27"/>
      <c r="W699" s="27"/>
      <c r="X699" s="27"/>
      <c r="Y699" s="27"/>
      <c r="Z699" s="27"/>
      <c r="AA699" s="27"/>
      <c r="AB699" s="27"/>
      <c r="AC699" s="93"/>
    </row>
    <row r="700" ht="13.5" customHeight="1">
      <c r="A700" s="175"/>
      <c r="B700" s="27"/>
      <c r="C700" s="27"/>
      <c r="D700" s="27"/>
      <c r="E700" s="27"/>
      <c r="F700" s="27"/>
      <c r="G700" s="27"/>
      <c r="H700" s="27"/>
      <c r="I700" s="27"/>
      <c r="J700" s="27"/>
      <c r="K700" s="27"/>
      <c r="L700" s="27"/>
      <c r="M700" s="27"/>
      <c r="N700" s="27"/>
      <c r="O700" s="27"/>
      <c r="P700" s="27"/>
      <c r="Q700" s="27"/>
      <c r="R700" s="27"/>
      <c r="S700" s="27"/>
      <c r="T700" s="27"/>
      <c r="U700" s="27"/>
      <c r="V700" s="27"/>
      <c r="W700" s="27"/>
      <c r="X700" s="27"/>
      <c r="Y700" s="27"/>
      <c r="Z700" s="27"/>
      <c r="AA700" s="27"/>
      <c r="AB700" s="27"/>
      <c r="AC700" s="93"/>
    </row>
    <row r="701" ht="13.5" customHeight="1">
      <c r="A701" s="175"/>
      <c r="B701" s="27"/>
      <c r="C701" s="27"/>
      <c r="D701" s="27"/>
      <c r="E701" s="27"/>
      <c r="F701" s="27"/>
      <c r="G701" s="27"/>
      <c r="H701" s="27"/>
      <c r="I701" s="27"/>
      <c r="J701" s="27"/>
      <c r="K701" s="27"/>
      <c r="L701" s="27"/>
      <c r="M701" s="27"/>
      <c r="N701" s="27"/>
      <c r="O701" s="27"/>
      <c r="P701" s="27"/>
      <c r="Q701" s="27"/>
      <c r="R701" s="27"/>
      <c r="S701" s="27"/>
      <c r="T701" s="27"/>
      <c r="U701" s="27"/>
      <c r="V701" s="27"/>
      <c r="W701" s="27"/>
      <c r="X701" s="27"/>
      <c r="Y701" s="27"/>
      <c r="Z701" s="27"/>
      <c r="AA701" s="27"/>
      <c r="AB701" s="27"/>
      <c r="AC701" s="93"/>
    </row>
    <row r="702" ht="13.5" customHeight="1">
      <c r="A702" s="175"/>
      <c r="B702" s="27"/>
      <c r="C702" s="27"/>
      <c r="D702" s="27"/>
      <c r="E702" s="27"/>
      <c r="F702" s="27"/>
      <c r="G702" s="27"/>
      <c r="H702" s="27"/>
      <c r="I702" s="27"/>
      <c r="J702" s="27"/>
      <c r="K702" s="27"/>
      <c r="L702" s="27"/>
      <c r="M702" s="27"/>
      <c r="N702" s="27"/>
      <c r="O702" s="27"/>
      <c r="P702" s="27"/>
      <c r="Q702" s="27"/>
      <c r="R702" s="27"/>
      <c r="S702" s="27"/>
      <c r="T702" s="27"/>
      <c r="U702" s="27"/>
      <c r="V702" s="27"/>
      <c r="W702" s="27"/>
      <c r="X702" s="27"/>
      <c r="Y702" s="27"/>
      <c r="Z702" s="27"/>
      <c r="AA702" s="27"/>
      <c r="AB702" s="27"/>
      <c r="AC702" s="93"/>
    </row>
    <row r="703" ht="13.5" customHeight="1">
      <c r="A703" s="175"/>
      <c r="B703" s="27"/>
      <c r="C703" s="27"/>
      <c r="D703" s="27"/>
      <c r="E703" s="27"/>
      <c r="F703" s="27"/>
      <c r="G703" s="27"/>
      <c r="H703" s="27"/>
      <c r="I703" s="27"/>
      <c r="J703" s="27"/>
      <c r="K703" s="27"/>
      <c r="L703" s="27"/>
      <c r="M703" s="27"/>
      <c r="N703" s="27"/>
      <c r="O703" s="27"/>
      <c r="P703" s="27"/>
      <c r="Q703" s="27"/>
      <c r="R703" s="27"/>
      <c r="S703" s="27"/>
      <c r="T703" s="27"/>
      <c r="U703" s="27"/>
      <c r="V703" s="27"/>
      <c r="W703" s="27"/>
      <c r="X703" s="27"/>
      <c r="Y703" s="27"/>
      <c r="Z703" s="27"/>
      <c r="AA703" s="27"/>
      <c r="AB703" s="27"/>
      <c r="AC703" s="93"/>
    </row>
    <row r="704" ht="13.5" customHeight="1">
      <c r="A704" s="175"/>
      <c r="B704" s="27"/>
      <c r="C704" s="27"/>
      <c r="D704" s="27"/>
      <c r="E704" s="27"/>
      <c r="F704" s="27"/>
      <c r="G704" s="27"/>
      <c r="H704" s="27"/>
      <c r="I704" s="27"/>
      <c r="J704" s="27"/>
      <c r="K704" s="27"/>
      <c r="L704" s="27"/>
      <c r="M704" s="27"/>
      <c r="N704" s="27"/>
      <c r="O704" s="27"/>
      <c r="P704" s="27"/>
      <c r="Q704" s="27"/>
      <c r="R704" s="27"/>
      <c r="S704" s="27"/>
      <c r="T704" s="27"/>
      <c r="U704" s="27"/>
      <c r="V704" s="27"/>
      <c r="W704" s="27"/>
      <c r="X704" s="27"/>
      <c r="Y704" s="27"/>
      <c r="Z704" s="27"/>
      <c r="AA704" s="27"/>
      <c r="AB704" s="27"/>
      <c r="AC704" s="93"/>
    </row>
    <row r="705" ht="13.5" customHeight="1">
      <c r="A705" s="175"/>
      <c r="B705" s="27"/>
      <c r="C705" s="27"/>
      <c r="D705" s="27"/>
      <c r="E705" s="27"/>
      <c r="F705" s="27"/>
      <c r="G705" s="27"/>
      <c r="H705" s="27"/>
      <c r="I705" s="27"/>
      <c r="J705" s="27"/>
      <c r="K705" s="27"/>
      <c r="L705" s="27"/>
      <c r="M705" s="27"/>
      <c r="N705" s="27"/>
      <c r="O705" s="27"/>
      <c r="P705" s="27"/>
      <c r="Q705" s="27"/>
      <c r="R705" s="27"/>
      <c r="S705" s="27"/>
      <c r="T705" s="27"/>
      <c r="U705" s="27"/>
      <c r="V705" s="27"/>
      <c r="W705" s="27"/>
      <c r="X705" s="27"/>
      <c r="Y705" s="27"/>
      <c r="Z705" s="27"/>
      <c r="AA705" s="27"/>
      <c r="AB705" s="27"/>
      <c r="AC705" s="93"/>
    </row>
    <row r="706" ht="13.5" customHeight="1">
      <c r="A706" s="175"/>
      <c r="B706" s="27"/>
      <c r="C706" s="27"/>
      <c r="D706" s="27"/>
      <c r="E706" s="27"/>
      <c r="F706" s="27"/>
      <c r="G706" s="27"/>
      <c r="H706" s="27"/>
      <c r="I706" s="27"/>
      <c r="J706" s="27"/>
      <c r="K706" s="27"/>
      <c r="L706" s="27"/>
      <c r="M706" s="27"/>
      <c r="N706" s="27"/>
      <c r="O706" s="27"/>
      <c r="P706" s="27"/>
      <c r="Q706" s="27"/>
      <c r="R706" s="27"/>
      <c r="S706" s="27"/>
      <c r="T706" s="27"/>
      <c r="U706" s="27"/>
      <c r="V706" s="27"/>
      <c r="W706" s="27"/>
      <c r="X706" s="27"/>
      <c r="Y706" s="27"/>
      <c r="Z706" s="27"/>
      <c r="AA706" s="27"/>
      <c r="AB706" s="27"/>
      <c r="AC706" s="93"/>
    </row>
    <row r="707" ht="13.5" customHeight="1">
      <c r="A707" s="175"/>
      <c r="B707" s="27"/>
      <c r="C707" s="27"/>
      <c r="D707" s="27"/>
      <c r="E707" s="27"/>
      <c r="F707" s="27"/>
      <c r="G707" s="27"/>
      <c r="H707" s="27"/>
      <c r="I707" s="27"/>
      <c r="J707" s="27"/>
      <c r="K707" s="27"/>
      <c r="L707" s="27"/>
      <c r="M707" s="27"/>
      <c r="N707" s="27"/>
      <c r="O707" s="27"/>
      <c r="P707" s="27"/>
      <c r="Q707" s="27"/>
      <c r="R707" s="27"/>
      <c r="S707" s="27"/>
      <c r="T707" s="27"/>
      <c r="U707" s="27"/>
      <c r="V707" s="27"/>
      <c r="W707" s="27"/>
      <c r="X707" s="27"/>
      <c r="Y707" s="27"/>
      <c r="Z707" s="27"/>
      <c r="AA707" s="27"/>
      <c r="AB707" s="27"/>
      <c r="AC707" s="93"/>
    </row>
    <row r="708" ht="13.5" customHeight="1">
      <c r="A708" s="175"/>
      <c r="B708" s="27"/>
      <c r="C708" s="27"/>
      <c r="D708" s="27"/>
      <c r="E708" s="27"/>
      <c r="F708" s="27"/>
      <c r="G708" s="27"/>
      <c r="H708" s="27"/>
      <c r="I708" s="27"/>
      <c r="J708" s="27"/>
      <c r="K708" s="27"/>
      <c r="L708" s="27"/>
      <c r="M708" s="27"/>
      <c r="N708" s="27"/>
      <c r="O708" s="27"/>
      <c r="P708" s="27"/>
      <c r="Q708" s="27"/>
      <c r="R708" s="27"/>
      <c r="S708" s="27"/>
      <c r="T708" s="27"/>
      <c r="U708" s="27"/>
      <c r="V708" s="27"/>
      <c r="W708" s="27"/>
      <c r="X708" s="27"/>
      <c r="Y708" s="27"/>
      <c r="Z708" s="27"/>
      <c r="AA708" s="27"/>
      <c r="AB708" s="27"/>
      <c r="AC708" s="93"/>
    </row>
    <row r="709" ht="13.5" customHeight="1">
      <c r="A709" s="175"/>
      <c r="B709" s="27"/>
      <c r="C709" s="27"/>
      <c r="D709" s="27"/>
      <c r="E709" s="27"/>
      <c r="F709" s="27"/>
      <c r="G709" s="27"/>
      <c r="H709" s="27"/>
      <c r="I709" s="27"/>
      <c r="J709" s="27"/>
      <c r="K709" s="27"/>
      <c r="L709" s="27"/>
      <c r="M709" s="27"/>
      <c r="N709" s="27"/>
      <c r="O709" s="27"/>
      <c r="P709" s="27"/>
      <c r="Q709" s="27"/>
      <c r="R709" s="27"/>
      <c r="S709" s="27"/>
      <c r="T709" s="27"/>
      <c r="U709" s="27"/>
      <c r="V709" s="27"/>
      <c r="W709" s="27"/>
      <c r="X709" s="27"/>
      <c r="Y709" s="27"/>
      <c r="Z709" s="27"/>
      <c r="AA709" s="27"/>
      <c r="AB709" s="27"/>
      <c r="AC709" s="93"/>
    </row>
    <row r="710" ht="13.5" customHeight="1">
      <c r="A710" s="175"/>
      <c r="B710" s="27"/>
      <c r="C710" s="27"/>
      <c r="D710" s="27"/>
      <c r="E710" s="27"/>
      <c r="F710" s="27"/>
      <c r="G710" s="27"/>
      <c r="H710" s="27"/>
      <c r="I710" s="27"/>
      <c r="J710" s="27"/>
      <c r="K710" s="27"/>
      <c r="L710" s="27"/>
      <c r="M710" s="27"/>
      <c r="N710" s="27"/>
      <c r="O710" s="27"/>
      <c r="P710" s="27"/>
      <c r="Q710" s="27"/>
      <c r="R710" s="27"/>
      <c r="S710" s="27"/>
      <c r="T710" s="27"/>
      <c r="U710" s="27"/>
      <c r="V710" s="27"/>
      <c r="W710" s="27"/>
      <c r="X710" s="27"/>
      <c r="Y710" s="27"/>
      <c r="Z710" s="27"/>
      <c r="AA710" s="27"/>
      <c r="AB710" s="27"/>
      <c r="AC710" s="93"/>
    </row>
    <row r="711" ht="13.5" customHeight="1">
      <c r="A711" s="175"/>
      <c r="B711" s="27"/>
      <c r="C711" s="27"/>
      <c r="D711" s="27"/>
      <c r="E711" s="27"/>
      <c r="F711" s="27"/>
      <c r="G711" s="27"/>
      <c r="H711" s="27"/>
      <c r="I711" s="27"/>
      <c r="J711" s="27"/>
      <c r="K711" s="27"/>
      <c r="L711" s="27"/>
      <c r="M711" s="27"/>
      <c r="N711" s="27"/>
      <c r="O711" s="27"/>
      <c r="P711" s="27"/>
      <c r="Q711" s="27"/>
      <c r="R711" s="27"/>
      <c r="S711" s="27"/>
      <c r="T711" s="27"/>
      <c r="U711" s="27"/>
      <c r="V711" s="27"/>
      <c r="W711" s="27"/>
      <c r="X711" s="27"/>
      <c r="Y711" s="27"/>
      <c r="Z711" s="27"/>
      <c r="AA711" s="27"/>
      <c r="AB711" s="27"/>
      <c r="AC711" s="93"/>
    </row>
    <row r="712" ht="13.5" customHeight="1">
      <c r="A712" s="175"/>
      <c r="B712" s="27"/>
      <c r="C712" s="27"/>
      <c r="D712" s="27"/>
      <c r="E712" s="27"/>
      <c r="F712" s="27"/>
      <c r="G712" s="27"/>
      <c r="H712" s="27"/>
      <c r="I712" s="27"/>
      <c r="J712" s="27"/>
      <c r="K712" s="27"/>
      <c r="L712" s="27"/>
      <c r="M712" s="27"/>
      <c r="N712" s="27"/>
      <c r="O712" s="27"/>
      <c r="P712" s="27"/>
      <c r="Q712" s="27"/>
      <c r="R712" s="27"/>
      <c r="S712" s="27"/>
      <c r="T712" s="27"/>
      <c r="U712" s="27"/>
      <c r="V712" s="27"/>
      <c r="W712" s="27"/>
      <c r="X712" s="27"/>
      <c r="Y712" s="27"/>
      <c r="Z712" s="27"/>
      <c r="AA712" s="27"/>
      <c r="AB712" s="27"/>
      <c r="AC712" s="93"/>
    </row>
    <row r="713" ht="13.5" customHeight="1">
      <c r="A713" s="175"/>
      <c r="B713" s="27"/>
      <c r="C713" s="27"/>
      <c r="D713" s="27"/>
      <c r="E713" s="27"/>
      <c r="F713" s="27"/>
      <c r="G713" s="27"/>
      <c r="H713" s="27"/>
      <c r="I713" s="27"/>
      <c r="J713" s="27"/>
      <c r="K713" s="27"/>
      <c r="L713" s="27"/>
      <c r="M713" s="27"/>
      <c r="N713" s="27"/>
      <c r="O713" s="27"/>
      <c r="P713" s="27"/>
      <c r="Q713" s="27"/>
      <c r="R713" s="27"/>
      <c r="S713" s="27"/>
      <c r="T713" s="27"/>
      <c r="U713" s="27"/>
      <c r="V713" s="27"/>
      <c r="W713" s="27"/>
      <c r="X713" s="27"/>
      <c r="Y713" s="27"/>
      <c r="Z713" s="27"/>
      <c r="AA713" s="27"/>
      <c r="AB713" s="27"/>
      <c r="AC713" s="93"/>
    </row>
    <row r="714" ht="13.5" customHeight="1">
      <c r="A714" s="175"/>
      <c r="B714" s="27"/>
      <c r="C714" s="27"/>
      <c r="D714" s="27"/>
      <c r="E714" s="27"/>
      <c r="F714" s="27"/>
      <c r="G714" s="27"/>
      <c r="H714" s="27"/>
      <c r="I714" s="27"/>
      <c r="J714" s="27"/>
      <c r="K714" s="27"/>
      <c r="L714" s="27"/>
      <c r="M714" s="27"/>
      <c r="N714" s="27"/>
      <c r="O714" s="27"/>
      <c r="P714" s="27"/>
      <c r="Q714" s="27"/>
      <c r="R714" s="27"/>
      <c r="S714" s="27"/>
      <c r="T714" s="27"/>
      <c r="U714" s="27"/>
      <c r="V714" s="27"/>
      <c r="W714" s="27"/>
      <c r="X714" s="27"/>
      <c r="Y714" s="27"/>
      <c r="Z714" s="27"/>
      <c r="AA714" s="27"/>
      <c r="AB714" s="27"/>
      <c r="AC714" s="93"/>
    </row>
    <row r="715" ht="13.5" customHeight="1">
      <c r="A715" s="175"/>
      <c r="B715" s="27"/>
      <c r="C715" s="27"/>
      <c r="D715" s="27"/>
      <c r="E715" s="27"/>
      <c r="F715" s="27"/>
      <c r="G715" s="27"/>
      <c r="H715" s="27"/>
      <c r="I715" s="27"/>
      <c r="J715" s="27"/>
      <c r="K715" s="27"/>
      <c r="L715" s="27"/>
      <c r="M715" s="27"/>
      <c r="N715" s="27"/>
      <c r="O715" s="27"/>
      <c r="P715" s="27"/>
      <c r="Q715" s="27"/>
      <c r="R715" s="27"/>
      <c r="S715" s="27"/>
      <c r="T715" s="27"/>
      <c r="U715" s="27"/>
      <c r="V715" s="27"/>
      <c r="W715" s="27"/>
      <c r="X715" s="27"/>
      <c r="Y715" s="27"/>
      <c r="Z715" s="27"/>
      <c r="AA715" s="27"/>
      <c r="AB715" s="27"/>
      <c r="AC715" s="93"/>
    </row>
    <row r="716" ht="13.5" customHeight="1">
      <c r="A716" s="175"/>
      <c r="B716" s="27"/>
      <c r="C716" s="27"/>
      <c r="D716" s="27"/>
      <c r="E716" s="27"/>
      <c r="F716" s="27"/>
      <c r="G716" s="27"/>
      <c r="H716" s="27"/>
      <c r="I716" s="27"/>
      <c r="J716" s="27"/>
      <c r="K716" s="27"/>
      <c r="L716" s="27"/>
      <c r="M716" s="27"/>
      <c r="N716" s="27"/>
      <c r="O716" s="27"/>
      <c r="P716" s="27"/>
      <c r="Q716" s="27"/>
      <c r="R716" s="27"/>
      <c r="S716" s="27"/>
      <c r="T716" s="27"/>
      <c r="U716" s="27"/>
      <c r="V716" s="27"/>
      <c r="W716" s="27"/>
      <c r="X716" s="27"/>
      <c r="Y716" s="27"/>
      <c r="Z716" s="27"/>
      <c r="AA716" s="27"/>
      <c r="AB716" s="27"/>
      <c r="AC716" s="93"/>
    </row>
    <row r="717" ht="13.5" customHeight="1">
      <c r="A717" s="175"/>
      <c r="B717" s="27"/>
      <c r="C717" s="27"/>
      <c r="D717" s="27"/>
      <c r="E717" s="27"/>
      <c r="F717" s="27"/>
      <c r="G717" s="27"/>
      <c r="H717" s="27"/>
      <c r="I717" s="27"/>
      <c r="J717" s="27"/>
      <c r="K717" s="27"/>
      <c r="L717" s="27"/>
      <c r="M717" s="27"/>
      <c r="N717" s="27"/>
      <c r="O717" s="27"/>
      <c r="P717" s="27"/>
      <c r="Q717" s="27"/>
      <c r="R717" s="27"/>
      <c r="S717" s="27"/>
      <c r="T717" s="27"/>
      <c r="U717" s="27"/>
      <c r="V717" s="27"/>
      <c r="W717" s="27"/>
      <c r="X717" s="27"/>
      <c r="Y717" s="27"/>
      <c r="Z717" s="27"/>
      <c r="AA717" s="27"/>
      <c r="AB717" s="27"/>
      <c r="AC717" s="93"/>
    </row>
    <row r="718" ht="13.5" customHeight="1">
      <c r="A718" s="175"/>
      <c r="B718" s="27"/>
      <c r="C718" s="27"/>
      <c r="D718" s="27"/>
      <c r="E718" s="27"/>
      <c r="F718" s="27"/>
      <c r="G718" s="27"/>
      <c r="H718" s="27"/>
      <c r="I718" s="27"/>
      <c r="J718" s="27"/>
      <c r="K718" s="27"/>
      <c r="L718" s="27"/>
      <c r="M718" s="27"/>
      <c r="N718" s="27"/>
      <c r="O718" s="27"/>
      <c r="P718" s="27"/>
      <c r="Q718" s="27"/>
      <c r="R718" s="27"/>
      <c r="S718" s="27"/>
      <c r="T718" s="27"/>
      <c r="U718" s="27"/>
      <c r="V718" s="27"/>
      <c r="W718" s="27"/>
      <c r="X718" s="27"/>
      <c r="Y718" s="27"/>
      <c r="Z718" s="27"/>
      <c r="AA718" s="27"/>
      <c r="AB718" s="27"/>
      <c r="AC718" s="93"/>
    </row>
    <row r="719" ht="13.5" customHeight="1">
      <c r="A719" s="175"/>
      <c r="B719" s="27"/>
      <c r="C719" s="27"/>
      <c r="D719" s="27"/>
      <c r="E719" s="27"/>
      <c r="F719" s="27"/>
      <c r="G719" s="27"/>
      <c r="H719" s="27"/>
      <c r="I719" s="27"/>
      <c r="J719" s="27"/>
      <c r="K719" s="27"/>
      <c r="L719" s="27"/>
      <c r="M719" s="27"/>
      <c r="N719" s="27"/>
      <c r="O719" s="27"/>
      <c r="P719" s="27"/>
      <c r="Q719" s="27"/>
      <c r="R719" s="27"/>
      <c r="S719" s="27"/>
      <c r="T719" s="27"/>
      <c r="U719" s="27"/>
      <c r="V719" s="27"/>
      <c r="W719" s="27"/>
      <c r="X719" s="27"/>
      <c r="Y719" s="27"/>
      <c r="Z719" s="27"/>
      <c r="AA719" s="27"/>
      <c r="AB719" s="27"/>
      <c r="AC719" s="93"/>
    </row>
    <row r="720" ht="13.5" customHeight="1">
      <c r="A720" s="175"/>
      <c r="B720" s="27"/>
      <c r="C720" s="27"/>
      <c r="D720" s="27"/>
      <c r="E720" s="27"/>
      <c r="F720" s="27"/>
      <c r="G720" s="27"/>
      <c r="H720" s="27"/>
      <c r="I720" s="27"/>
      <c r="J720" s="27"/>
      <c r="K720" s="27"/>
      <c r="L720" s="27"/>
      <c r="M720" s="27"/>
      <c r="N720" s="27"/>
      <c r="O720" s="27"/>
      <c r="P720" s="27"/>
      <c r="Q720" s="27"/>
      <c r="R720" s="27"/>
      <c r="S720" s="27"/>
      <c r="T720" s="27"/>
      <c r="U720" s="27"/>
      <c r="V720" s="27"/>
      <c r="W720" s="27"/>
      <c r="X720" s="27"/>
      <c r="Y720" s="27"/>
      <c r="Z720" s="27"/>
      <c r="AA720" s="27"/>
      <c r="AB720" s="27"/>
      <c r="AC720" s="93"/>
    </row>
    <row r="721" ht="13.5" customHeight="1">
      <c r="A721" s="175"/>
      <c r="B721" s="27"/>
      <c r="C721" s="27"/>
      <c r="D721" s="27"/>
      <c r="E721" s="27"/>
      <c r="F721" s="27"/>
      <c r="G721" s="27"/>
      <c r="H721" s="27"/>
      <c r="I721" s="27"/>
      <c r="J721" s="27"/>
      <c r="K721" s="27"/>
      <c r="L721" s="27"/>
      <c r="M721" s="27"/>
      <c r="N721" s="27"/>
      <c r="O721" s="27"/>
      <c r="P721" s="27"/>
      <c r="Q721" s="27"/>
      <c r="R721" s="27"/>
      <c r="S721" s="27"/>
      <c r="T721" s="27"/>
      <c r="U721" s="27"/>
      <c r="V721" s="27"/>
      <c r="W721" s="27"/>
      <c r="X721" s="27"/>
      <c r="Y721" s="27"/>
      <c r="Z721" s="27"/>
      <c r="AA721" s="27"/>
      <c r="AB721" s="27"/>
      <c r="AC721" s="93"/>
    </row>
    <row r="722" ht="13.5" customHeight="1">
      <c r="A722" s="175"/>
      <c r="B722" s="27"/>
      <c r="C722" s="27"/>
      <c r="D722" s="27"/>
      <c r="E722" s="27"/>
      <c r="F722" s="27"/>
      <c r="G722" s="27"/>
      <c r="H722" s="27"/>
      <c r="I722" s="27"/>
      <c r="J722" s="27"/>
      <c r="K722" s="27"/>
      <c r="L722" s="27"/>
      <c r="M722" s="27"/>
      <c r="N722" s="27"/>
      <c r="O722" s="27"/>
      <c r="P722" s="27"/>
      <c r="Q722" s="27"/>
      <c r="R722" s="27"/>
      <c r="S722" s="27"/>
      <c r="T722" s="27"/>
      <c r="U722" s="27"/>
      <c r="V722" s="27"/>
      <c r="W722" s="27"/>
      <c r="X722" s="27"/>
      <c r="Y722" s="27"/>
      <c r="Z722" s="27"/>
      <c r="AA722" s="27"/>
      <c r="AB722" s="27"/>
      <c r="AC722" s="93"/>
    </row>
    <row r="723" ht="13.5" customHeight="1">
      <c r="A723" s="175"/>
      <c r="B723" s="27"/>
      <c r="C723" s="27"/>
      <c r="D723" s="27"/>
      <c r="E723" s="27"/>
      <c r="F723" s="27"/>
      <c r="G723" s="27"/>
      <c r="H723" s="27"/>
      <c r="I723" s="27"/>
      <c r="J723" s="27"/>
      <c r="K723" s="27"/>
      <c r="L723" s="27"/>
      <c r="M723" s="27"/>
      <c r="N723" s="27"/>
      <c r="O723" s="27"/>
      <c r="P723" s="27"/>
      <c r="Q723" s="27"/>
      <c r="R723" s="27"/>
      <c r="S723" s="27"/>
      <c r="T723" s="27"/>
      <c r="U723" s="27"/>
      <c r="V723" s="27"/>
      <c r="W723" s="27"/>
      <c r="X723" s="27"/>
      <c r="Y723" s="27"/>
      <c r="Z723" s="27"/>
      <c r="AA723" s="27"/>
      <c r="AB723" s="27"/>
      <c r="AC723" s="93"/>
    </row>
    <row r="724" ht="13.5" customHeight="1">
      <c r="A724" s="175"/>
      <c r="B724" s="27"/>
      <c r="C724" s="27"/>
      <c r="D724" s="27"/>
      <c r="E724" s="27"/>
      <c r="F724" s="27"/>
      <c r="G724" s="27"/>
      <c r="H724" s="27"/>
      <c r="I724" s="27"/>
      <c r="J724" s="27"/>
      <c r="K724" s="27"/>
      <c r="L724" s="27"/>
      <c r="M724" s="27"/>
      <c r="N724" s="27"/>
      <c r="O724" s="27"/>
      <c r="P724" s="27"/>
      <c r="Q724" s="27"/>
      <c r="R724" s="27"/>
      <c r="S724" s="27"/>
      <c r="T724" s="27"/>
      <c r="U724" s="27"/>
      <c r="V724" s="27"/>
      <c r="W724" s="27"/>
      <c r="X724" s="27"/>
      <c r="Y724" s="27"/>
      <c r="Z724" s="27"/>
      <c r="AA724" s="27"/>
      <c r="AB724" s="27"/>
      <c r="AC724" s="93"/>
    </row>
    <row r="725" ht="13.5" customHeight="1">
      <c r="A725" s="175"/>
      <c r="B725" s="27"/>
      <c r="C725" s="27"/>
      <c r="D725" s="27"/>
      <c r="E725" s="27"/>
      <c r="F725" s="27"/>
      <c r="G725" s="27"/>
      <c r="H725" s="27"/>
      <c r="I725" s="27"/>
      <c r="J725" s="27"/>
      <c r="K725" s="27"/>
      <c r="L725" s="27"/>
      <c r="M725" s="27"/>
      <c r="N725" s="27"/>
      <c r="O725" s="27"/>
      <c r="P725" s="27"/>
      <c r="Q725" s="27"/>
      <c r="R725" s="27"/>
      <c r="S725" s="27"/>
      <c r="T725" s="27"/>
      <c r="U725" s="27"/>
      <c r="V725" s="27"/>
      <c r="W725" s="27"/>
      <c r="X725" s="27"/>
      <c r="Y725" s="27"/>
      <c r="Z725" s="27"/>
      <c r="AA725" s="27"/>
      <c r="AB725" s="27"/>
      <c r="AC725" s="93"/>
    </row>
    <row r="726" ht="13.5" customHeight="1">
      <c r="A726" s="175"/>
      <c r="B726" s="27"/>
      <c r="C726" s="27"/>
      <c r="D726" s="27"/>
      <c r="E726" s="27"/>
      <c r="F726" s="27"/>
      <c r="G726" s="27"/>
      <c r="H726" s="27"/>
      <c r="I726" s="27"/>
      <c r="J726" s="27"/>
      <c r="K726" s="27"/>
      <c r="L726" s="27"/>
      <c r="M726" s="27"/>
      <c r="N726" s="27"/>
      <c r="O726" s="27"/>
      <c r="P726" s="27"/>
      <c r="Q726" s="27"/>
      <c r="R726" s="27"/>
      <c r="S726" s="27"/>
      <c r="T726" s="27"/>
      <c r="U726" s="27"/>
      <c r="V726" s="27"/>
      <c r="W726" s="27"/>
      <c r="X726" s="27"/>
      <c r="Y726" s="27"/>
      <c r="Z726" s="27"/>
      <c r="AA726" s="27"/>
      <c r="AB726" s="27"/>
      <c r="AC726" s="93"/>
    </row>
    <row r="727" ht="13.5" customHeight="1">
      <c r="A727" s="175"/>
      <c r="B727" s="27"/>
      <c r="C727" s="27"/>
      <c r="D727" s="27"/>
      <c r="E727" s="27"/>
      <c r="F727" s="27"/>
      <c r="G727" s="27"/>
      <c r="H727" s="27"/>
      <c r="I727" s="27"/>
      <c r="J727" s="27"/>
      <c r="K727" s="27"/>
      <c r="L727" s="27"/>
      <c r="M727" s="27"/>
      <c r="N727" s="27"/>
      <c r="O727" s="27"/>
      <c r="P727" s="27"/>
      <c r="Q727" s="27"/>
      <c r="R727" s="27"/>
      <c r="S727" s="27"/>
      <c r="T727" s="27"/>
      <c r="U727" s="27"/>
      <c r="V727" s="27"/>
      <c r="W727" s="27"/>
      <c r="X727" s="27"/>
      <c r="Y727" s="27"/>
      <c r="Z727" s="27"/>
      <c r="AA727" s="27"/>
      <c r="AB727" s="27"/>
      <c r="AC727" s="93"/>
    </row>
    <row r="728" ht="13.5" customHeight="1">
      <c r="A728" s="175"/>
      <c r="B728" s="27"/>
      <c r="C728" s="27"/>
      <c r="D728" s="27"/>
      <c r="E728" s="27"/>
      <c r="F728" s="27"/>
      <c r="G728" s="27"/>
      <c r="H728" s="27"/>
      <c r="I728" s="27"/>
      <c r="J728" s="27"/>
      <c r="K728" s="27"/>
      <c r="L728" s="27"/>
      <c r="M728" s="27"/>
      <c r="N728" s="27"/>
      <c r="O728" s="27"/>
      <c r="P728" s="27"/>
      <c r="Q728" s="27"/>
      <c r="R728" s="27"/>
      <c r="S728" s="27"/>
      <c r="T728" s="27"/>
      <c r="U728" s="27"/>
      <c r="V728" s="27"/>
      <c r="W728" s="27"/>
      <c r="X728" s="27"/>
      <c r="Y728" s="27"/>
      <c r="Z728" s="27"/>
      <c r="AA728" s="27"/>
      <c r="AB728" s="27"/>
      <c r="AC728" s="93"/>
    </row>
    <row r="729" ht="13.5" customHeight="1">
      <c r="A729" s="175"/>
      <c r="B729" s="27"/>
      <c r="C729" s="27"/>
      <c r="D729" s="27"/>
      <c r="E729" s="27"/>
      <c r="F729" s="27"/>
      <c r="G729" s="27"/>
      <c r="H729" s="27"/>
      <c r="I729" s="27"/>
      <c r="J729" s="27"/>
      <c r="K729" s="27"/>
      <c r="L729" s="27"/>
      <c r="M729" s="27"/>
      <c r="N729" s="27"/>
      <c r="O729" s="27"/>
      <c r="P729" s="27"/>
      <c r="Q729" s="27"/>
      <c r="R729" s="27"/>
      <c r="S729" s="27"/>
      <c r="T729" s="27"/>
      <c r="U729" s="27"/>
      <c r="V729" s="27"/>
      <c r="W729" s="27"/>
      <c r="X729" s="27"/>
      <c r="Y729" s="27"/>
      <c r="Z729" s="27"/>
      <c r="AA729" s="27"/>
      <c r="AB729" s="27"/>
      <c r="AC729" s="93"/>
    </row>
    <row r="730" ht="13.5" customHeight="1">
      <c r="A730" s="175"/>
      <c r="B730" s="27"/>
      <c r="C730" s="27"/>
      <c r="D730" s="27"/>
      <c r="E730" s="27"/>
      <c r="F730" s="27"/>
      <c r="G730" s="27"/>
      <c r="H730" s="27"/>
      <c r="I730" s="27"/>
      <c r="J730" s="27"/>
      <c r="K730" s="27"/>
      <c r="L730" s="27"/>
      <c r="M730" s="27"/>
      <c r="N730" s="27"/>
      <c r="O730" s="27"/>
      <c r="P730" s="27"/>
      <c r="Q730" s="27"/>
      <c r="R730" s="27"/>
      <c r="S730" s="27"/>
      <c r="T730" s="27"/>
      <c r="U730" s="27"/>
      <c r="V730" s="27"/>
      <c r="W730" s="27"/>
      <c r="X730" s="27"/>
      <c r="Y730" s="27"/>
      <c r="Z730" s="27"/>
      <c r="AA730" s="27"/>
      <c r="AB730" s="27"/>
      <c r="AC730" s="93"/>
    </row>
    <row r="731" ht="13.5" customHeight="1">
      <c r="A731" s="175"/>
      <c r="B731" s="27"/>
      <c r="C731" s="27"/>
      <c r="D731" s="27"/>
      <c r="E731" s="27"/>
      <c r="F731" s="27"/>
      <c r="G731" s="27"/>
      <c r="H731" s="27"/>
      <c r="I731" s="27"/>
      <c r="J731" s="27"/>
      <c r="K731" s="27"/>
      <c r="L731" s="27"/>
      <c r="M731" s="27"/>
      <c r="N731" s="27"/>
      <c r="O731" s="27"/>
      <c r="P731" s="27"/>
      <c r="Q731" s="27"/>
      <c r="R731" s="27"/>
      <c r="S731" s="27"/>
      <c r="T731" s="27"/>
      <c r="U731" s="27"/>
      <c r="V731" s="27"/>
      <c r="W731" s="27"/>
      <c r="X731" s="27"/>
      <c r="Y731" s="27"/>
      <c r="Z731" s="27"/>
      <c r="AA731" s="27"/>
      <c r="AB731" s="27"/>
      <c r="AC731" s="93"/>
    </row>
    <row r="732" ht="13.5" customHeight="1">
      <c r="A732" s="175"/>
      <c r="B732" s="27"/>
      <c r="C732" s="27"/>
      <c r="D732" s="27"/>
      <c r="E732" s="27"/>
      <c r="F732" s="27"/>
      <c r="G732" s="27"/>
      <c r="H732" s="27"/>
      <c r="I732" s="27"/>
      <c r="J732" s="27"/>
      <c r="K732" s="27"/>
      <c r="L732" s="27"/>
      <c r="M732" s="27"/>
      <c r="N732" s="27"/>
      <c r="O732" s="27"/>
      <c r="P732" s="27"/>
      <c r="Q732" s="27"/>
      <c r="R732" s="27"/>
      <c r="S732" s="27"/>
      <c r="T732" s="27"/>
      <c r="U732" s="27"/>
      <c r="V732" s="27"/>
      <c r="W732" s="27"/>
      <c r="X732" s="27"/>
      <c r="Y732" s="27"/>
      <c r="Z732" s="27"/>
      <c r="AA732" s="27"/>
      <c r="AB732" s="27"/>
      <c r="AC732" s="93"/>
    </row>
    <row r="733" ht="13.5" customHeight="1">
      <c r="A733" s="175"/>
      <c r="B733" s="27"/>
      <c r="C733" s="27"/>
      <c r="D733" s="27"/>
      <c r="E733" s="27"/>
      <c r="F733" s="27"/>
      <c r="G733" s="27"/>
      <c r="H733" s="27"/>
      <c r="I733" s="27"/>
      <c r="J733" s="27"/>
      <c r="K733" s="27"/>
      <c r="L733" s="27"/>
      <c r="M733" s="27"/>
      <c r="N733" s="27"/>
      <c r="O733" s="27"/>
      <c r="P733" s="27"/>
      <c r="Q733" s="27"/>
      <c r="R733" s="27"/>
      <c r="S733" s="27"/>
      <c r="T733" s="27"/>
      <c r="U733" s="27"/>
      <c r="V733" s="27"/>
      <c r="W733" s="27"/>
      <c r="X733" s="27"/>
      <c r="Y733" s="27"/>
      <c r="Z733" s="27"/>
      <c r="AA733" s="27"/>
      <c r="AB733" s="27"/>
      <c r="AC733" s="93"/>
    </row>
    <row r="734" ht="13.5" customHeight="1">
      <c r="A734" s="175"/>
      <c r="B734" s="27"/>
      <c r="C734" s="27"/>
      <c r="D734" s="27"/>
      <c r="E734" s="27"/>
      <c r="F734" s="27"/>
      <c r="G734" s="27"/>
      <c r="H734" s="27"/>
      <c r="I734" s="27"/>
      <c r="J734" s="27"/>
      <c r="K734" s="27"/>
      <c r="L734" s="27"/>
      <c r="M734" s="27"/>
      <c r="N734" s="27"/>
      <c r="O734" s="27"/>
      <c r="P734" s="27"/>
      <c r="Q734" s="27"/>
      <c r="R734" s="27"/>
      <c r="S734" s="27"/>
      <c r="T734" s="27"/>
      <c r="U734" s="27"/>
      <c r="V734" s="27"/>
      <c r="W734" s="27"/>
      <c r="X734" s="27"/>
      <c r="Y734" s="27"/>
      <c r="Z734" s="27"/>
      <c r="AA734" s="27"/>
      <c r="AB734" s="27"/>
      <c r="AC734" s="93"/>
    </row>
    <row r="735" ht="13.5" customHeight="1">
      <c r="A735" s="175"/>
      <c r="B735" s="27"/>
      <c r="C735" s="27"/>
      <c r="D735" s="27"/>
      <c r="E735" s="27"/>
      <c r="F735" s="27"/>
      <c r="G735" s="27"/>
      <c r="H735" s="27"/>
      <c r="I735" s="27"/>
      <c r="J735" s="27"/>
      <c r="K735" s="27"/>
      <c r="L735" s="27"/>
      <c r="M735" s="27"/>
      <c r="N735" s="27"/>
      <c r="O735" s="27"/>
      <c r="P735" s="27"/>
      <c r="Q735" s="27"/>
      <c r="R735" s="27"/>
      <c r="S735" s="27"/>
      <c r="T735" s="27"/>
      <c r="U735" s="27"/>
      <c r="V735" s="27"/>
      <c r="W735" s="27"/>
      <c r="X735" s="27"/>
      <c r="Y735" s="27"/>
      <c r="Z735" s="27"/>
      <c r="AA735" s="27"/>
      <c r="AB735" s="27"/>
      <c r="AC735" s="93"/>
    </row>
    <row r="736" ht="13.5" customHeight="1">
      <c r="A736" s="175"/>
      <c r="B736" s="27"/>
      <c r="C736" s="27"/>
      <c r="D736" s="27"/>
      <c r="E736" s="27"/>
      <c r="F736" s="27"/>
      <c r="G736" s="27"/>
      <c r="H736" s="27"/>
      <c r="I736" s="27"/>
      <c r="J736" s="27"/>
      <c r="K736" s="27"/>
      <c r="L736" s="27"/>
      <c r="M736" s="27"/>
      <c r="N736" s="27"/>
      <c r="O736" s="27"/>
      <c r="P736" s="27"/>
      <c r="Q736" s="27"/>
      <c r="R736" s="27"/>
      <c r="S736" s="27"/>
      <c r="T736" s="27"/>
      <c r="U736" s="27"/>
      <c r="V736" s="27"/>
      <c r="W736" s="27"/>
      <c r="X736" s="27"/>
      <c r="Y736" s="27"/>
      <c r="Z736" s="27"/>
      <c r="AA736" s="27"/>
      <c r="AB736" s="27"/>
      <c r="AC736" s="93"/>
    </row>
    <row r="737" ht="13.5" customHeight="1">
      <c r="A737" s="175"/>
      <c r="B737" s="27"/>
      <c r="C737" s="27"/>
      <c r="D737" s="27"/>
      <c r="E737" s="27"/>
      <c r="F737" s="27"/>
      <c r="G737" s="27"/>
      <c r="H737" s="27"/>
      <c r="I737" s="27"/>
      <c r="J737" s="27"/>
      <c r="K737" s="27"/>
      <c r="L737" s="27"/>
      <c r="M737" s="27"/>
      <c r="N737" s="27"/>
      <c r="O737" s="27"/>
      <c r="P737" s="27"/>
      <c r="Q737" s="27"/>
      <c r="R737" s="27"/>
      <c r="S737" s="27"/>
      <c r="T737" s="27"/>
      <c r="U737" s="27"/>
      <c r="V737" s="27"/>
      <c r="W737" s="27"/>
      <c r="X737" s="27"/>
      <c r="Y737" s="27"/>
      <c r="Z737" s="27"/>
      <c r="AA737" s="27"/>
      <c r="AB737" s="27"/>
      <c r="AC737" s="93"/>
    </row>
    <row r="738" ht="13.5" customHeight="1">
      <c r="A738" s="175"/>
      <c r="B738" s="27"/>
      <c r="C738" s="27"/>
      <c r="D738" s="27"/>
      <c r="E738" s="27"/>
      <c r="F738" s="27"/>
      <c r="G738" s="27"/>
      <c r="H738" s="27"/>
      <c r="I738" s="27"/>
      <c r="J738" s="27"/>
      <c r="K738" s="27"/>
      <c r="L738" s="27"/>
      <c r="M738" s="27"/>
      <c r="N738" s="27"/>
      <c r="O738" s="27"/>
      <c r="P738" s="27"/>
      <c r="Q738" s="27"/>
      <c r="R738" s="27"/>
      <c r="S738" s="27"/>
      <c r="T738" s="27"/>
      <c r="U738" s="27"/>
      <c r="V738" s="27"/>
      <c r="W738" s="27"/>
      <c r="X738" s="27"/>
      <c r="Y738" s="27"/>
      <c r="Z738" s="27"/>
      <c r="AA738" s="27"/>
      <c r="AB738" s="27"/>
      <c r="AC738" s="93"/>
    </row>
    <row r="739" ht="13.5" customHeight="1">
      <c r="A739" s="175"/>
      <c r="B739" s="27"/>
      <c r="C739" s="27"/>
      <c r="D739" s="27"/>
      <c r="E739" s="27"/>
      <c r="F739" s="27"/>
      <c r="G739" s="27"/>
      <c r="H739" s="27"/>
      <c r="I739" s="27"/>
      <c r="J739" s="27"/>
      <c r="K739" s="27"/>
      <c r="L739" s="27"/>
      <c r="M739" s="27"/>
      <c r="N739" s="27"/>
      <c r="O739" s="27"/>
      <c r="P739" s="27"/>
      <c r="Q739" s="27"/>
      <c r="R739" s="27"/>
      <c r="S739" s="27"/>
      <c r="T739" s="27"/>
      <c r="U739" s="27"/>
      <c r="V739" s="27"/>
      <c r="W739" s="27"/>
      <c r="X739" s="27"/>
      <c r="Y739" s="27"/>
      <c r="Z739" s="27"/>
      <c r="AA739" s="27"/>
      <c r="AB739" s="27"/>
      <c r="AC739" s="93"/>
    </row>
    <row r="740" ht="13.5" customHeight="1">
      <c r="A740" s="175"/>
      <c r="B740" s="27"/>
      <c r="C740" s="27"/>
      <c r="D740" s="27"/>
      <c r="E740" s="27"/>
      <c r="F740" s="27"/>
      <c r="G740" s="27"/>
      <c r="H740" s="27"/>
      <c r="I740" s="27"/>
      <c r="J740" s="27"/>
      <c r="K740" s="27"/>
      <c r="L740" s="27"/>
      <c r="M740" s="27"/>
      <c r="N740" s="27"/>
      <c r="O740" s="27"/>
      <c r="P740" s="27"/>
      <c r="Q740" s="27"/>
      <c r="R740" s="27"/>
      <c r="S740" s="27"/>
      <c r="T740" s="27"/>
      <c r="U740" s="27"/>
      <c r="V740" s="27"/>
      <c r="W740" s="27"/>
      <c r="X740" s="27"/>
      <c r="Y740" s="27"/>
      <c r="Z740" s="27"/>
      <c r="AA740" s="27"/>
      <c r="AB740" s="27"/>
      <c r="AC740" s="93"/>
    </row>
    <row r="741" ht="13.5" customHeight="1">
      <c r="A741" s="175"/>
      <c r="B741" s="27"/>
      <c r="C741" s="27"/>
      <c r="D741" s="27"/>
      <c r="E741" s="27"/>
      <c r="F741" s="27"/>
      <c r="G741" s="27"/>
      <c r="H741" s="27"/>
      <c r="I741" s="27"/>
      <c r="J741" s="27"/>
      <c r="K741" s="27"/>
      <c r="L741" s="27"/>
      <c r="M741" s="27"/>
      <c r="N741" s="27"/>
      <c r="O741" s="27"/>
      <c r="P741" s="27"/>
      <c r="Q741" s="27"/>
      <c r="R741" s="27"/>
      <c r="S741" s="27"/>
      <c r="T741" s="27"/>
      <c r="U741" s="27"/>
      <c r="V741" s="27"/>
      <c r="W741" s="27"/>
      <c r="X741" s="27"/>
      <c r="Y741" s="27"/>
      <c r="Z741" s="27"/>
      <c r="AA741" s="27"/>
      <c r="AB741" s="27"/>
      <c r="AC741" s="93"/>
    </row>
    <row r="742" ht="13.5" customHeight="1">
      <c r="A742" s="175"/>
      <c r="B742" s="27"/>
      <c r="C742" s="27"/>
      <c r="D742" s="27"/>
      <c r="E742" s="27"/>
      <c r="F742" s="27"/>
      <c r="G742" s="27"/>
      <c r="H742" s="27"/>
      <c r="I742" s="27"/>
      <c r="J742" s="27"/>
      <c r="K742" s="27"/>
      <c r="L742" s="27"/>
      <c r="M742" s="27"/>
      <c r="N742" s="27"/>
      <c r="O742" s="27"/>
      <c r="P742" s="27"/>
      <c r="Q742" s="27"/>
      <c r="R742" s="27"/>
      <c r="S742" s="27"/>
      <c r="T742" s="27"/>
      <c r="U742" s="27"/>
      <c r="V742" s="27"/>
      <c r="W742" s="27"/>
      <c r="X742" s="27"/>
      <c r="Y742" s="27"/>
      <c r="Z742" s="27"/>
      <c r="AA742" s="27"/>
      <c r="AB742" s="27"/>
      <c r="AC742" s="93"/>
    </row>
    <row r="743" ht="13.5" customHeight="1">
      <c r="A743" s="175"/>
      <c r="B743" s="27"/>
      <c r="C743" s="27"/>
      <c r="D743" s="27"/>
      <c r="E743" s="27"/>
      <c r="F743" s="27"/>
      <c r="G743" s="27"/>
      <c r="H743" s="27"/>
      <c r="I743" s="27"/>
      <c r="J743" s="27"/>
      <c r="K743" s="27"/>
      <c r="L743" s="27"/>
      <c r="M743" s="27"/>
      <c r="N743" s="27"/>
      <c r="O743" s="27"/>
      <c r="P743" s="27"/>
      <c r="Q743" s="27"/>
      <c r="R743" s="27"/>
      <c r="S743" s="27"/>
      <c r="T743" s="27"/>
      <c r="U743" s="27"/>
      <c r="V743" s="27"/>
      <c r="W743" s="27"/>
      <c r="X743" s="27"/>
      <c r="Y743" s="27"/>
      <c r="Z743" s="27"/>
      <c r="AA743" s="27"/>
      <c r="AB743" s="27"/>
      <c r="AC743" s="93"/>
    </row>
    <row r="744" ht="13.5" customHeight="1">
      <c r="A744" s="175"/>
      <c r="B744" s="27"/>
      <c r="C744" s="27"/>
      <c r="D744" s="27"/>
      <c r="E744" s="27"/>
      <c r="F744" s="27"/>
      <c r="G744" s="27"/>
      <c r="H744" s="27"/>
      <c r="I744" s="27"/>
      <c r="J744" s="27"/>
      <c r="K744" s="27"/>
      <c r="L744" s="27"/>
      <c r="M744" s="27"/>
      <c r="N744" s="27"/>
      <c r="O744" s="27"/>
      <c r="P744" s="27"/>
      <c r="Q744" s="27"/>
      <c r="R744" s="27"/>
      <c r="S744" s="27"/>
      <c r="T744" s="27"/>
      <c r="U744" s="27"/>
      <c r="V744" s="27"/>
      <c r="W744" s="27"/>
      <c r="X744" s="27"/>
      <c r="Y744" s="27"/>
      <c r="Z744" s="27"/>
      <c r="AA744" s="27"/>
      <c r="AB744" s="27"/>
      <c r="AC744" s="93"/>
    </row>
    <row r="745" ht="13.5" customHeight="1">
      <c r="A745" s="175"/>
      <c r="B745" s="27"/>
      <c r="C745" s="27"/>
      <c r="D745" s="27"/>
      <c r="E745" s="27"/>
      <c r="F745" s="27"/>
      <c r="G745" s="27"/>
      <c r="H745" s="27"/>
      <c r="I745" s="27"/>
      <c r="J745" s="27"/>
      <c r="K745" s="27"/>
      <c r="L745" s="27"/>
      <c r="M745" s="27"/>
      <c r="N745" s="27"/>
      <c r="O745" s="27"/>
      <c r="P745" s="27"/>
      <c r="Q745" s="27"/>
      <c r="R745" s="27"/>
      <c r="S745" s="27"/>
      <c r="T745" s="27"/>
      <c r="U745" s="27"/>
      <c r="V745" s="27"/>
      <c r="W745" s="27"/>
      <c r="X745" s="27"/>
      <c r="Y745" s="27"/>
      <c r="Z745" s="27"/>
      <c r="AA745" s="27"/>
      <c r="AB745" s="27"/>
      <c r="AC745" s="93"/>
    </row>
    <row r="746" ht="13.5" customHeight="1">
      <c r="A746" s="175"/>
      <c r="B746" s="27"/>
      <c r="C746" s="27"/>
      <c r="D746" s="27"/>
      <c r="E746" s="27"/>
      <c r="F746" s="27"/>
      <c r="G746" s="27"/>
      <c r="H746" s="27"/>
      <c r="I746" s="27"/>
      <c r="J746" s="27"/>
      <c r="K746" s="27"/>
      <c r="L746" s="27"/>
      <c r="M746" s="27"/>
      <c r="N746" s="27"/>
      <c r="O746" s="27"/>
      <c r="P746" s="27"/>
      <c r="Q746" s="27"/>
      <c r="R746" s="27"/>
      <c r="S746" s="27"/>
      <c r="T746" s="27"/>
      <c r="U746" s="27"/>
      <c r="V746" s="27"/>
      <c r="W746" s="27"/>
      <c r="X746" s="27"/>
      <c r="Y746" s="27"/>
      <c r="Z746" s="27"/>
      <c r="AA746" s="27"/>
      <c r="AB746" s="27"/>
      <c r="AC746" s="93"/>
    </row>
    <row r="747" ht="13.5" customHeight="1">
      <c r="A747" s="175"/>
      <c r="B747" s="27"/>
      <c r="C747" s="27"/>
      <c r="D747" s="27"/>
      <c r="E747" s="27"/>
      <c r="F747" s="27"/>
      <c r="G747" s="27"/>
      <c r="H747" s="27"/>
      <c r="I747" s="27"/>
      <c r="J747" s="27"/>
      <c r="K747" s="27"/>
      <c r="L747" s="27"/>
      <c r="M747" s="27"/>
      <c r="N747" s="27"/>
      <c r="O747" s="27"/>
      <c r="P747" s="27"/>
      <c r="Q747" s="27"/>
      <c r="R747" s="27"/>
      <c r="S747" s="27"/>
      <c r="T747" s="27"/>
      <c r="U747" s="27"/>
      <c r="V747" s="27"/>
      <c r="W747" s="27"/>
      <c r="X747" s="27"/>
      <c r="Y747" s="27"/>
      <c r="Z747" s="27"/>
      <c r="AA747" s="27"/>
      <c r="AB747" s="27"/>
      <c r="AC747" s="93"/>
    </row>
    <row r="748" ht="13.5" customHeight="1">
      <c r="A748" s="175"/>
      <c r="B748" s="27"/>
      <c r="C748" s="27"/>
      <c r="D748" s="27"/>
      <c r="E748" s="27"/>
      <c r="F748" s="27"/>
      <c r="G748" s="27"/>
      <c r="H748" s="27"/>
      <c r="I748" s="27"/>
      <c r="J748" s="27"/>
      <c r="K748" s="27"/>
      <c r="L748" s="27"/>
      <c r="M748" s="27"/>
      <c r="N748" s="27"/>
      <c r="O748" s="27"/>
      <c r="P748" s="27"/>
      <c r="Q748" s="27"/>
      <c r="R748" s="27"/>
      <c r="S748" s="27"/>
      <c r="T748" s="27"/>
      <c r="U748" s="27"/>
      <c r="V748" s="27"/>
      <c r="W748" s="27"/>
      <c r="X748" s="27"/>
      <c r="Y748" s="27"/>
      <c r="Z748" s="27"/>
      <c r="AA748" s="27"/>
      <c r="AB748" s="27"/>
      <c r="AC748" s="93"/>
    </row>
    <row r="749" ht="13.5" customHeight="1">
      <c r="A749" s="175"/>
      <c r="B749" s="27"/>
      <c r="C749" s="27"/>
      <c r="D749" s="27"/>
      <c r="E749" s="27"/>
      <c r="F749" s="27"/>
      <c r="G749" s="27"/>
      <c r="H749" s="27"/>
      <c r="I749" s="27"/>
      <c r="J749" s="27"/>
      <c r="K749" s="27"/>
      <c r="L749" s="27"/>
      <c r="M749" s="27"/>
      <c r="N749" s="27"/>
      <c r="O749" s="27"/>
      <c r="P749" s="27"/>
      <c r="Q749" s="27"/>
      <c r="R749" s="27"/>
      <c r="S749" s="27"/>
      <c r="T749" s="27"/>
      <c r="U749" s="27"/>
      <c r="V749" s="27"/>
      <c r="W749" s="27"/>
      <c r="X749" s="27"/>
      <c r="Y749" s="27"/>
      <c r="Z749" s="27"/>
      <c r="AA749" s="27"/>
      <c r="AB749" s="27"/>
      <c r="AC749" s="93"/>
    </row>
    <row r="750" ht="13.5" customHeight="1">
      <c r="A750" s="175"/>
      <c r="B750" s="27"/>
      <c r="C750" s="27"/>
      <c r="D750" s="27"/>
      <c r="E750" s="27"/>
      <c r="F750" s="27"/>
      <c r="G750" s="27"/>
      <c r="H750" s="27"/>
      <c r="I750" s="27"/>
      <c r="J750" s="27"/>
      <c r="K750" s="27"/>
      <c r="L750" s="27"/>
      <c r="M750" s="27"/>
      <c r="N750" s="27"/>
      <c r="O750" s="27"/>
      <c r="P750" s="27"/>
      <c r="Q750" s="27"/>
      <c r="R750" s="27"/>
      <c r="S750" s="27"/>
      <c r="T750" s="27"/>
      <c r="U750" s="27"/>
      <c r="V750" s="27"/>
      <c r="W750" s="27"/>
      <c r="X750" s="27"/>
      <c r="Y750" s="27"/>
      <c r="Z750" s="27"/>
      <c r="AA750" s="27"/>
      <c r="AB750" s="27"/>
      <c r="AC750" s="93"/>
    </row>
    <row r="751" ht="13.5" customHeight="1">
      <c r="A751" s="175"/>
      <c r="B751" s="27"/>
      <c r="C751" s="27"/>
      <c r="D751" s="27"/>
      <c r="E751" s="27"/>
      <c r="F751" s="27"/>
      <c r="G751" s="27"/>
      <c r="H751" s="27"/>
      <c r="I751" s="27"/>
      <c r="J751" s="27"/>
      <c r="K751" s="27"/>
      <c r="L751" s="27"/>
      <c r="M751" s="27"/>
      <c r="N751" s="27"/>
      <c r="O751" s="27"/>
      <c r="P751" s="27"/>
      <c r="Q751" s="27"/>
      <c r="R751" s="27"/>
      <c r="S751" s="27"/>
      <c r="T751" s="27"/>
      <c r="U751" s="27"/>
      <c r="V751" s="27"/>
      <c r="W751" s="27"/>
      <c r="X751" s="27"/>
      <c r="Y751" s="27"/>
      <c r="Z751" s="27"/>
      <c r="AA751" s="27"/>
      <c r="AB751" s="27"/>
      <c r="AC751" s="93"/>
    </row>
    <row r="752" ht="13.5" customHeight="1">
      <c r="A752" s="175"/>
      <c r="B752" s="27"/>
      <c r="C752" s="27"/>
      <c r="D752" s="27"/>
      <c r="E752" s="27"/>
      <c r="F752" s="27"/>
      <c r="G752" s="27"/>
      <c r="H752" s="27"/>
      <c r="I752" s="27"/>
      <c r="J752" s="27"/>
      <c r="K752" s="27"/>
      <c r="L752" s="27"/>
      <c r="M752" s="27"/>
      <c r="N752" s="27"/>
      <c r="O752" s="27"/>
      <c r="P752" s="27"/>
      <c r="Q752" s="27"/>
      <c r="R752" s="27"/>
      <c r="S752" s="27"/>
      <c r="T752" s="27"/>
      <c r="U752" s="27"/>
      <c r="V752" s="27"/>
      <c r="W752" s="27"/>
      <c r="X752" s="27"/>
      <c r="Y752" s="27"/>
      <c r="Z752" s="27"/>
      <c r="AA752" s="27"/>
      <c r="AB752" s="27"/>
      <c r="AC752" s="93"/>
    </row>
    <row r="753" ht="13.5" customHeight="1">
      <c r="A753" s="175"/>
      <c r="B753" s="27"/>
      <c r="C753" s="27"/>
      <c r="D753" s="27"/>
      <c r="E753" s="27"/>
      <c r="F753" s="27"/>
      <c r="G753" s="27"/>
      <c r="H753" s="27"/>
      <c r="I753" s="27"/>
      <c r="J753" s="27"/>
      <c r="K753" s="27"/>
      <c r="L753" s="27"/>
      <c r="M753" s="27"/>
      <c r="N753" s="27"/>
      <c r="O753" s="27"/>
      <c r="P753" s="27"/>
      <c r="Q753" s="27"/>
      <c r="R753" s="27"/>
      <c r="S753" s="27"/>
      <c r="T753" s="27"/>
      <c r="U753" s="27"/>
      <c r="V753" s="27"/>
      <c r="W753" s="27"/>
      <c r="X753" s="27"/>
      <c r="Y753" s="27"/>
      <c r="Z753" s="27"/>
      <c r="AA753" s="27"/>
      <c r="AB753" s="27"/>
      <c r="AC753" s="93"/>
    </row>
    <row r="754" ht="13.5" customHeight="1">
      <c r="A754" s="175"/>
      <c r="B754" s="27"/>
      <c r="C754" s="27"/>
      <c r="D754" s="27"/>
      <c r="E754" s="27"/>
      <c r="F754" s="27"/>
      <c r="G754" s="27"/>
      <c r="H754" s="27"/>
      <c r="I754" s="27"/>
      <c r="J754" s="27"/>
      <c r="K754" s="27"/>
      <c r="L754" s="27"/>
      <c r="M754" s="27"/>
      <c r="N754" s="27"/>
      <c r="O754" s="27"/>
      <c r="P754" s="27"/>
      <c r="Q754" s="27"/>
      <c r="R754" s="27"/>
      <c r="S754" s="27"/>
      <c r="T754" s="27"/>
      <c r="U754" s="27"/>
      <c r="V754" s="27"/>
      <c r="W754" s="27"/>
      <c r="X754" s="27"/>
      <c r="Y754" s="27"/>
      <c r="Z754" s="27"/>
      <c r="AA754" s="27"/>
      <c r="AB754" s="27"/>
      <c r="AC754" s="93"/>
    </row>
    <row r="755" ht="13.5" customHeight="1">
      <c r="A755" s="175"/>
      <c r="B755" s="27"/>
      <c r="C755" s="27"/>
      <c r="D755" s="27"/>
      <c r="E755" s="27"/>
      <c r="F755" s="27"/>
      <c r="G755" s="27"/>
      <c r="H755" s="27"/>
      <c r="I755" s="27"/>
      <c r="J755" s="27"/>
      <c r="K755" s="27"/>
      <c r="L755" s="27"/>
      <c r="M755" s="27"/>
      <c r="N755" s="27"/>
      <c r="O755" s="27"/>
      <c r="P755" s="27"/>
      <c r="Q755" s="27"/>
      <c r="R755" s="27"/>
      <c r="S755" s="27"/>
      <c r="T755" s="27"/>
      <c r="U755" s="27"/>
      <c r="V755" s="27"/>
      <c r="W755" s="27"/>
      <c r="X755" s="27"/>
      <c r="Y755" s="27"/>
      <c r="Z755" s="27"/>
      <c r="AA755" s="27"/>
      <c r="AB755" s="27"/>
      <c r="AC755" s="93"/>
    </row>
    <row r="756" ht="13.5" customHeight="1">
      <c r="A756" s="175"/>
      <c r="B756" s="27"/>
      <c r="C756" s="27"/>
      <c r="D756" s="27"/>
      <c r="E756" s="27"/>
      <c r="F756" s="27"/>
      <c r="G756" s="27"/>
      <c r="H756" s="27"/>
      <c r="I756" s="27"/>
      <c r="J756" s="27"/>
      <c r="K756" s="27"/>
      <c r="L756" s="27"/>
      <c r="M756" s="27"/>
      <c r="N756" s="27"/>
      <c r="O756" s="27"/>
      <c r="P756" s="27"/>
      <c r="Q756" s="27"/>
      <c r="R756" s="27"/>
      <c r="S756" s="27"/>
      <c r="T756" s="27"/>
      <c r="U756" s="27"/>
      <c r="V756" s="27"/>
      <c r="W756" s="27"/>
      <c r="X756" s="27"/>
      <c r="Y756" s="27"/>
      <c r="Z756" s="27"/>
      <c r="AA756" s="27"/>
      <c r="AB756" s="27"/>
      <c r="AC756" s="93"/>
    </row>
    <row r="757" ht="13.5" customHeight="1">
      <c r="A757" s="175"/>
      <c r="B757" s="27"/>
      <c r="C757" s="27"/>
      <c r="D757" s="27"/>
      <c r="E757" s="27"/>
      <c r="F757" s="27"/>
      <c r="G757" s="27"/>
      <c r="H757" s="27"/>
      <c r="I757" s="27"/>
      <c r="J757" s="27"/>
      <c r="K757" s="27"/>
      <c r="L757" s="27"/>
      <c r="M757" s="27"/>
      <c r="N757" s="27"/>
      <c r="O757" s="27"/>
      <c r="P757" s="27"/>
      <c r="Q757" s="27"/>
      <c r="R757" s="27"/>
      <c r="S757" s="27"/>
      <c r="T757" s="27"/>
      <c r="U757" s="27"/>
      <c r="V757" s="27"/>
      <c r="W757" s="27"/>
      <c r="X757" s="27"/>
      <c r="Y757" s="27"/>
      <c r="Z757" s="27"/>
      <c r="AA757" s="27"/>
      <c r="AB757" s="27"/>
      <c r="AC757" s="93"/>
    </row>
    <row r="758" ht="13.5" customHeight="1">
      <c r="A758" s="175"/>
      <c r="B758" s="27"/>
      <c r="C758" s="27"/>
      <c r="D758" s="27"/>
      <c r="E758" s="27"/>
      <c r="F758" s="27"/>
      <c r="G758" s="27"/>
      <c r="H758" s="27"/>
      <c r="I758" s="27"/>
      <c r="J758" s="27"/>
      <c r="K758" s="27"/>
      <c r="L758" s="27"/>
      <c r="M758" s="27"/>
      <c r="N758" s="27"/>
      <c r="O758" s="27"/>
      <c r="P758" s="27"/>
      <c r="Q758" s="27"/>
      <c r="R758" s="27"/>
      <c r="S758" s="27"/>
      <c r="T758" s="27"/>
      <c r="U758" s="27"/>
      <c r="V758" s="27"/>
      <c r="W758" s="27"/>
      <c r="X758" s="27"/>
      <c r="Y758" s="27"/>
      <c r="Z758" s="27"/>
      <c r="AA758" s="27"/>
      <c r="AB758" s="27"/>
      <c r="AC758" s="93"/>
    </row>
    <row r="759" ht="13.5" customHeight="1">
      <c r="A759" s="175"/>
      <c r="B759" s="27"/>
      <c r="C759" s="27"/>
      <c r="D759" s="27"/>
      <c r="E759" s="27"/>
      <c r="F759" s="27"/>
      <c r="G759" s="27"/>
      <c r="H759" s="27"/>
      <c r="I759" s="27"/>
      <c r="J759" s="27"/>
      <c r="K759" s="27"/>
      <c r="L759" s="27"/>
      <c r="M759" s="27"/>
      <c r="N759" s="27"/>
      <c r="O759" s="27"/>
      <c r="P759" s="27"/>
      <c r="Q759" s="27"/>
      <c r="R759" s="27"/>
      <c r="S759" s="27"/>
      <c r="T759" s="27"/>
      <c r="U759" s="27"/>
      <c r="V759" s="27"/>
      <c r="W759" s="27"/>
      <c r="X759" s="27"/>
      <c r="Y759" s="27"/>
      <c r="Z759" s="27"/>
      <c r="AA759" s="27"/>
      <c r="AB759" s="27"/>
      <c r="AC759" s="93"/>
    </row>
    <row r="760" ht="13.5" customHeight="1">
      <c r="A760" s="175"/>
      <c r="B760" s="27"/>
      <c r="C760" s="27"/>
      <c r="D760" s="27"/>
      <c r="E760" s="27"/>
      <c r="F760" s="27"/>
      <c r="G760" s="27"/>
      <c r="H760" s="27"/>
      <c r="I760" s="27"/>
      <c r="J760" s="27"/>
      <c r="K760" s="27"/>
      <c r="L760" s="27"/>
      <c r="M760" s="27"/>
      <c r="N760" s="27"/>
      <c r="O760" s="27"/>
      <c r="P760" s="27"/>
      <c r="Q760" s="27"/>
      <c r="R760" s="27"/>
      <c r="S760" s="27"/>
      <c r="T760" s="27"/>
      <c r="U760" s="27"/>
      <c r="V760" s="27"/>
      <c r="W760" s="27"/>
      <c r="X760" s="27"/>
      <c r="Y760" s="27"/>
      <c r="Z760" s="27"/>
      <c r="AA760" s="27"/>
      <c r="AB760" s="27"/>
      <c r="AC760" s="93"/>
    </row>
    <row r="761" ht="13.5" customHeight="1">
      <c r="A761" s="175"/>
      <c r="B761" s="27"/>
      <c r="C761" s="27"/>
      <c r="D761" s="27"/>
      <c r="E761" s="27"/>
      <c r="F761" s="27"/>
      <c r="G761" s="27"/>
      <c r="H761" s="27"/>
      <c r="I761" s="27"/>
      <c r="J761" s="27"/>
      <c r="K761" s="27"/>
      <c r="L761" s="27"/>
      <c r="M761" s="27"/>
      <c r="N761" s="27"/>
      <c r="O761" s="27"/>
      <c r="P761" s="27"/>
      <c r="Q761" s="27"/>
      <c r="R761" s="27"/>
      <c r="S761" s="27"/>
      <c r="T761" s="27"/>
      <c r="U761" s="27"/>
      <c r="V761" s="27"/>
      <c r="W761" s="27"/>
      <c r="X761" s="27"/>
      <c r="Y761" s="27"/>
      <c r="Z761" s="27"/>
      <c r="AA761" s="27"/>
      <c r="AB761" s="27"/>
      <c r="AC761" s="93"/>
    </row>
    <row r="762" ht="13.5" customHeight="1">
      <c r="A762" s="175"/>
      <c r="B762" s="27"/>
      <c r="C762" s="27"/>
      <c r="D762" s="27"/>
      <c r="E762" s="27"/>
      <c r="F762" s="27"/>
      <c r="G762" s="27"/>
      <c r="H762" s="27"/>
      <c r="I762" s="27"/>
      <c r="J762" s="27"/>
      <c r="K762" s="27"/>
      <c r="L762" s="27"/>
      <c r="M762" s="27"/>
      <c r="N762" s="27"/>
      <c r="O762" s="27"/>
      <c r="P762" s="27"/>
      <c r="Q762" s="27"/>
      <c r="R762" s="27"/>
      <c r="S762" s="27"/>
      <c r="T762" s="27"/>
      <c r="U762" s="27"/>
      <c r="V762" s="27"/>
      <c r="W762" s="27"/>
      <c r="X762" s="27"/>
      <c r="Y762" s="27"/>
      <c r="Z762" s="27"/>
      <c r="AA762" s="27"/>
      <c r="AB762" s="27"/>
      <c r="AC762" s="93"/>
    </row>
    <row r="763" ht="13.5" customHeight="1">
      <c r="A763" s="175"/>
      <c r="B763" s="27"/>
      <c r="C763" s="27"/>
      <c r="D763" s="27"/>
      <c r="E763" s="27"/>
      <c r="F763" s="27"/>
      <c r="G763" s="27"/>
      <c r="H763" s="27"/>
      <c r="I763" s="27"/>
      <c r="J763" s="27"/>
      <c r="K763" s="27"/>
      <c r="L763" s="27"/>
      <c r="M763" s="27"/>
      <c r="N763" s="27"/>
      <c r="O763" s="27"/>
      <c r="P763" s="27"/>
      <c r="Q763" s="27"/>
      <c r="R763" s="27"/>
      <c r="S763" s="27"/>
      <c r="T763" s="27"/>
      <c r="U763" s="27"/>
      <c r="V763" s="27"/>
      <c r="W763" s="27"/>
      <c r="X763" s="27"/>
      <c r="Y763" s="27"/>
      <c r="Z763" s="27"/>
      <c r="AA763" s="27"/>
      <c r="AB763" s="27"/>
      <c r="AC763" s="93"/>
    </row>
    <row r="764" ht="13.5" customHeight="1">
      <c r="A764" s="175"/>
      <c r="B764" s="27"/>
      <c r="C764" s="27"/>
      <c r="D764" s="27"/>
      <c r="E764" s="27"/>
      <c r="F764" s="27"/>
      <c r="G764" s="27"/>
      <c r="H764" s="27"/>
      <c r="I764" s="27"/>
      <c r="J764" s="27"/>
      <c r="K764" s="27"/>
      <c r="L764" s="27"/>
      <c r="M764" s="27"/>
      <c r="N764" s="27"/>
      <c r="O764" s="27"/>
      <c r="P764" s="27"/>
      <c r="Q764" s="27"/>
      <c r="R764" s="27"/>
      <c r="S764" s="27"/>
      <c r="T764" s="27"/>
      <c r="U764" s="27"/>
      <c r="V764" s="27"/>
      <c r="W764" s="27"/>
      <c r="X764" s="27"/>
      <c r="Y764" s="27"/>
      <c r="Z764" s="27"/>
      <c r="AA764" s="27"/>
      <c r="AB764" s="27"/>
      <c r="AC764" s="93"/>
    </row>
    <row r="765" ht="13.5" customHeight="1">
      <c r="A765" s="175"/>
      <c r="B765" s="27"/>
      <c r="C765" s="27"/>
      <c r="D765" s="27"/>
      <c r="E765" s="27"/>
      <c r="F765" s="27"/>
      <c r="G765" s="27"/>
      <c r="H765" s="27"/>
      <c r="I765" s="27"/>
      <c r="J765" s="27"/>
      <c r="K765" s="27"/>
      <c r="L765" s="27"/>
      <c r="M765" s="27"/>
      <c r="N765" s="27"/>
      <c r="O765" s="27"/>
      <c r="P765" s="27"/>
      <c r="Q765" s="27"/>
      <c r="R765" s="27"/>
      <c r="S765" s="27"/>
      <c r="T765" s="27"/>
      <c r="U765" s="27"/>
      <c r="V765" s="27"/>
      <c r="W765" s="27"/>
      <c r="X765" s="27"/>
      <c r="Y765" s="27"/>
      <c r="Z765" s="27"/>
      <c r="AA765" s="27"/>
      <c r="AB765" s="27"/>
      <c r="AC765" s="93"/>
    </row>
    <row r="766" ht="13.5" customHeight="1">
      <c r="A766" s="175"/>
      <c r="B766" s="27"/>
      <c r="C766" s="27"/>
      <c r="D766" s="27"/>
      <c r="E766" s="27"/>
      <c r="F766" s="27"/>
      <c r="G766" s="27"/>
      <c r="H766" s="27"/>
      <c r="I766" s="27"/>
      <c r="J766" s="27"/>
      <c r="K766" s="27"/>
      <c r="L766" s="27"/>
      <c r="M766" s="27"/>
      <c r="N766" s="27"/>
      <c r="O766" s="27"/>
      <c r="P766" s="27"/>
      <c r="Q766" s="27"/>
      <c r="R766" s="27"/>
      <c r="S766" s="27"/>
      <c r="T766" s="27"/>
      <c r="U766" s="27"/>
      <c r="V766" s="27"/>
      <c r="W766" s="27"/>
      <c r="X766" s="27"/>
      <c r="Y766" s="27"/>
      <c r="Z766" s="27"/>
      <c r="AA766" s="27"/>
      <c r="AB766" s="27"/>
      <c r="AC766" s="93"/>
    </row>
    <row r="767" ht="13.5" customHeight="1">
      <c r="A767" s="175"/>
      <c r="B767" s="27"/>
      <c r="C767" s="27"/>
      <c r="D767" s="27"/>
      <c r="E767" s="27"/>
      <c r="F767" s="27"/>
      <c r="G767" s="27"/>
      <c r="H767" s="27"/>
      <c r="I767" s="27"/>
      <c r="J767" s="27"/>
      <c r="K767" s="27"/>
      <c r="L767" s="27"/>
      <c r="M767" s="27"/>
      <c r="N767" s="27"/>
      <c r="O767" s="27"/>
      <c r="P767" s="27"/>
      <c r="Q767" s="27"/>
      <c r="R767" s="27"/>
      <c r="S767" s="27"/>
      <c r="T767" s="27"/>
      <c r="U767" s="27"/>
      <c r="V767" s="27"/>
      <c r="W767" s="27"/>
      <c r="X767" s="27"/>
      <c r="Y767" s="27"/>
      <c r="Z767" s="27"/>
      <c r="AA767" s="27"/>
      <c r="AB767" s="27"/>
      <c r="AC767" s="93"/>
    </row>
    <row r="768" ht="13.5" customHeight="1">
      <c r="A768" s="175"/>
      <c r="B768" s="27"/>
      <c r="C768" s="27"/>
      <c r="D768" s="27"/>
      <c r="E768" s="27"/>
      <c r="F768" s="27"/>
      <c r="G768" s="27"/>
      <c r="H768" s="27"/>
      <c r="I768" s="27"/>
      <c r="J768" s="27"/>
      <c r="K768" s="27"/>
      <c r="L768" s="27"/>
      <c r="M768" s="27"/>
      <c r="N768" s="27"/>
      <c r="O768" s="27"/>
      <c r="P768" s="27"/>
      <c r="Q768" s="27"/>
      <c r="R768" s="27"/>
      <c r="S768" s="27"/>
      <c r="T768" s="27"/>
      <c r="U768" s="27"/>
      <c r="V768" s="27"/>
      <c r="W768" s="27"/>
      <c r="X768" s="27"/>
      <c r="Y768" s="27"/>
      <c r="Z768" s="27"/>
      <c r="AA768" s="27"/>
      <c r="AB768" s="27"/>
      <c r="AC768" s="93"/>
    </row>
    <row r="769" ht="13.5" customHeight="1">
      <c r="A769" s="175"/>
      <c r="B769" s="27"/>
      <c r="C769" s="27"/>
      <c r="D769" s="27"/>
      <c r="E769" s="27"/>
      <c r="F769" s="27"/>
      <c r="G769" s="27"/>
      <c r="H769" s="27"/>
      <c r="I769" s="27"/>
      <c r="J769" s="27"/>
      <c r="K769" s="27"/>
      <c r="L769" s="27"/>
      <c r="M769" s="27"/>
      <c r="N769" s="27"/>
      <c r="O769" s="27"/>
      <c r="P769" s="27"/>
      <c r="Q769" s="27"/>
      <c r="R769" s="27"/>
      <c r="S769" s="27"/>
      <c r="T769" s="27"/>
      <c r="U769" s="27"/>
      <c r="V769" s="27"/>
      <c r="W769" s="27"/>
      <c r="X769" s="27"/>
      <c r="Y769" s="27"/>
      <c r="Z769" s="27"/>
      <c r="AA769" s="27"/>
      <c r="AB769" s="27"/>
      <c r="AC769" s="93"/>
    </row>
    <row r="770" ht="13.5" customHeight="1">
      <c r="A770" s="175"/>
      <c r="B770" s="27"/>
      <c r="C770" s="27"/>
      <c r="D770" s="27"/>
      <c r="E770" s="27"/>
      <c r="F770" s="27"/>
      <c r="G770" s="27"/>
      <c r="H770" s="27"/>
      <c r="I770" s="27"/>
      <c r="J770" s="27"/>
      <c r="K770" s="27"/>
      <c r="L770" s="27"/>
      <c r="M770" s="27"/>
      <c r="N770" s="27"/>
      <c r="O770" s="27"/>
      <c r="P770" s="27"/>
      <c r="Q770" s="27"/>
      <c r="R770" s="27"/>
      <c r="S770" s="27"/>
      <c r="T770" s="27"/>
      <c r="U770" s="27"/>
      <c r="V770" s="27"/>
      <c r="W770" s="27"/>
      <c r="X770" s="27"/>
      <c r="Y770" s="27"/>
      <c r="Z770" s="27"/>
      <c r="AA770" s="27"/>
      <c r="AB770" s="27"/>
      <c r="AC770" s="93"/>
    </row>
    <row r="771" ht="13.5" customHeight="1">
      <c r="A771" s="175"/>
      <c r="B771" s="27"/>
      <c r="C771" s="27"/>
      <c r="D771" s="27"/>
      <c r="E771" s="27"/>
      <c r="F771" s="27"/>
      <c r="G771" s="27"/>
      <c r="H771" s="27"/>
      <c r="I771" s="27"/>
      <c r="J771" s="27"/>
      <c r="K771" s="27"/>
      <c r="L771" s="27"/>
      <c r="M771" s="27"/>
      <c r="N771" s="27"/>
      <c r="O771" s="27"/>
      <c r="P771" s="27"/>
      <c r="Q771" s="27"/>
      <c r="R771" s="27"/>
      <c r="S771" s="27"/>
      <c r="T771" s="27"/>
      <c r="U771" s="27"/>
      <c r="V771" s="27"/>
      <c r="W771" s="27"/>
      <c r="X771" s="27"/>
      <c r="Y771" s="27"/>
      <c r="Z771" s="27"/>
      <c r="AA771" s="27"/>
      <c r="AB771" s="27"/>
      <c r="AC771" s="93"/>
    </row>
    <row r="772" ht="13.5" customHeight="1">
      <c r="A772" s="175"/>
      <c r="B772" s="27"/>
      <c r="C772" s="27"/>
      <c r="D772" s="27"/>
      <c r="E772" s="27"/>
      <c r="F772" s="27"/>
      <c r="G772" s="27"/>
      <c r="H772" s="27"/>
      <c r="I772" s="27"/>
      <c r="J772" s="27"/>
      <c r="K772" s="27"/>
      <c r="L772" s="27"/>
      <c r="M772" s="27"/>
      <c r="N772" s="27"/>
      <c r="O772" s="27"/>
      <c r="P772" s="27"/>
      <c r="Q772" s="27"/>
      <c r="R772" s="27"/>
      <c r="S772" s="27"/>
      <c r="T772" s="27"/>
      <c r="U772" s="27"/>
      <c r="V772" s="27"/>
      <c r="W772" s="27"/>
      <c r="X772" s="27"/>
      <c r="Y772" s="27"/>
      <c r="Z772" s="27"/>
      <c r="AA772" s="27"/>
      <c r="AB772" s="27"/>
      <c r="AC772" s="93"/>
    </row>
    <row r="773" ht="13.5" customHeight="1">
      <c r="A773" s="175"/>
      <c r="B773" s="27"/>
      <c r="C773" s="27"/>
      <c r="D773" s="27"/>
      <c r="E773" s="27"/>
      <c r="F773" s="27"/>
      <c r="G773" s="27"/>
      <c r="H773" s="27"/>
      <c r="I773" s="27"/>
      <c r="J773" s="27"/>
      <c r="K773" s="27"/>
      <c r="L773" s="27"/>
      <c r="M773" s="27"/>
      <c r="N773" s="27"/>
      <c r="O773" s="27"/>
      <c r="P773" s="27"/>
      <c r="Q773" s="27"/>
      <c r="R773" s="27"/>
      <c r="S773" s="27"/>
      <c r="T773" s="27"/>
      <c r="U773" s="27"/>
      <c r="V773" s="27"/>
      <c r="W773" s="27"/>
      <c r="X773" s="27"/>
      <c r="Y773" s="27"/>
      <c r="Z773" s="27"/>
      <c r="AA773" s="27"/>
      <c r="AB773" s="27"/>
      <c r="AC773" s="93"/>
    </row>
    <row r="774" ht="13.5" customHeight="1">
      <c r="A774" s="175"/>
      <c r="B774" s="27"/>
      <c r="C774" s="27"/>
      <c r="D774" s="27"/>
      <c r="E774" s="27"/>
      <c r="F774" s="27"/>
      <c r="G774" s="27"/>
      <c r="H774" s="27"/>
      <c r="I774" s="27"/>
      <c r="J774" s="27"/>
      <c r="K774" s="27"/>
      <c r="L774" s="27"/>
      <c r="M774" s="27"/>
      <c r="N774" s="27"/>
      <c r="O774" s="27"/>
      <c r="P774" s="27"/>
      <c r="Q774" s="27"/>
      <c r="R774" s="27"/>
      <c r="S774" s="27"/>
      <c r="T774" s="27"/>
      <c r="U774" s="27"/>
      <c r="V774" s="27"/>
      <c r="W774" s="27"/>
      <c r="X774" s="27"/>
      <c r="Y774" s="27"/>
      <c r="Z774" s="27"/>
      <c r="AA774" s="27"/>
      <c r="AB774" s="27"/>
      <c r="AC774" s="93"/>
    </row>
    <row r="775" ht="13.5" customHeight="1">
      <c r="A775" s="175"/>
      <c r="B775" s="27"/>
      <c r="C775" s="27"/>
      <c r="D775" s="27"/>
      <c r="E775" s="27"/>
      <c r="F775" s="27"/>
      <c r="G775" s="27"/>
      <c r="H775" s="27"/>
      <c r="I775" s="27"/>
      <c r="J775" s="27"/>
      <c r="K775" s="27"/>
      <c r="L775" s="27"/>
      <c r="M775" s="27"/>
      <c r="N775" s="27"/>
      <c r="O775" s="27"/>
      <c r="P775" s="27"/>
      <c r="Q775" s="27"/>
      <c r="R775" s="27"/>
      <c r="S775" s="27"/>
      <c r="T775" s="27"/>
      <c r="U775" s="27"/>
      <c r="V775" s="27"/>
      <c r="W775" s="27"/>
      <c r="X775" s="27"/>
      <c r="Y775" s="27"/>
      <c r="Z775" s="27"/>
      <c r="AA775" s="27"/>
      <c r="AB775" s="27"/>
      <c r="AC775" s="93"/>
    </row>
    <row r="776" ht="13.5" customHeight="1">
      <c r="A776" s="175"/>
      <c r="B776" s="27"/>
      <c r="C776" s="27"/>
      <c r="D776" s="27"/>
      <c r="E776" s="27"/>
      <c r="F776" s="27"/>
      <c r="G776" s="27"/>
      <c r="H776" s="27"/>
      <c r="I776" s="27"/>
      <c r="J776" s="27"/>
      <c r="K776" s="27"/>
      <c r="L776" s="27"/>
      <c r="M776" s="27"/>
      <c r="N776" s="27"/>
      <c r="O776" s="27"/>
      <c r="P776" s="27"/>
      <c r="Q776" s="27"/>
      <c r="R776" s="27"/>
      <c r="S776" s="27"/>
      <c r="T776" s="27"/>
      <c r="U776" s="27"/>
      <c r="V776" s="27"/>
      <c r="W776" s="27"/>
      <c r="X776" s="27"/>
      <c r="Y776" s="27"/>
      <c r="Z776" s="27"/>
      <c r="AA776" s="27"/>
      <c r="AB776" s="27"/>
      <c r="AC776" s="93"/>
    </row>
    <row r="777" ht="13.5" customHeight="1">
      <c r="A777" s="175"/>
      <c r="B777" s="27"/>
      <c r="C777" s="27"/>
      <c r="D777" s="27"/>
      <c r="E777" s="27"/>
      <c r="F777" s="27"/>
      <c r="G777" s="27"/>
      <c r="H777" s="27"/>
      <c r="I777" s="27"/>
      <c r="J777" s="27"/>
      <c r="K777" s="27"/>
      <c r="L777" s="27"/>
      <c r="M777" s="27"/>
      <c r="N777" s="27"/>
      <c r="O777" s="27"/>
      <c r="P777" s="27"/>
      <c r="Q777" s="27"/>
      <c r="R777" s="27"/>
      <c r="S777" s="27"/>
      <c r="T777" s="27"/>
      <c r="U777" s="27"/>
      <c r="V777" s="27"/>
      <c r="W777" s="27"/>
      <c r="X777" s="27"/>
      <c r="Y777" s="27"/>
      <c r="Z777" s="27"/>
      <c r="AA777" s="27"/>
      <c r="AB777" s="27"/>
      <c r="AC777" s="93"/>
    </row>
    <row r="778" ht="13.5" customHeight="1">
      <c r="A778" s="175"/>
      <c r="B778" s="27"/>
      <c r="C778" s="27"/>
      <c r="D778" s="27"/>
      <c r="E778" s="27"/>
      <c r="F778" s="27"/>
      <c r="G778" s="27"/>
      <c r="H778" s="27"/>
      <c r="I778" s="27"/>
      <c r="J778" s="27"/>
      <c r="K778" s="27"/>
      <c r="L778" s="27"/>
      <c r="M778" s="27"/>
      <c r="N778" s="27"/>
      <c r="O778" s="27"/>
      <c r="P778" s="27"/>
      <c r="Q778" s="27"/>
      <c r="R778" s="27"/>
      <c r="S778" s="27"/>
      <c r="T778" s="27"/>
      <c r="U778" s="27"/>
      <c r="V778" s="27"/>
      <c r="W778" s="27"/>
      <c r="X778" s="27"/>
      <c r="Y778" s="27"/>
      <c r="Z778" s="27"/>
      <c r="AA778" s="27"/>
      <c r="AB778" s="27"/>
      <c r="AC778" s="93"/>
    </row>
    <row r="779" ht="13.5" customHeight="1">
      <c r="A779" s="175"/>
      <c r="B779" s="27"/>
      <c r="C779" s="27"/>
      <c r="D779" s="27"/>
      <c r="E779" s="27"/>
      <c r="F779" s="27"/>
      <c r="G779" s="27"/>
      <c r="H779" s="27"/>
      <c r="I779" s="27"/>
      <c r="J779" s="27"/>
      <c r="K779" s="27"/>
      <c r="L779" s="27"/>
      <c r="M779" s="27"/>
      <c r="N779" s="27"/>
      <c r="O779" s="27"/>
      <c r="P779" s="27"/>
      <c r="Q779" s="27"/>
      <c r="R779" s="27"/>
      <c r="S779" s="27"/>
      <c r="T779" s="27"/>
      <c r="U779" s="27"/>
      <c r="V779" s="27"/>
      <c r="W779" s="27"/>
      <c r="X779" s="27"/>
      <c r="Y779" s="27"/>
      <c r="Z779" s="27"/>
      <c r="AA779" s="27"/>
      <c r="AB779" s="27"/>
      <c r="AC779" s="93"/>
    </row>
    <row r="780" ht="13.5" customHeight="1">
      <c r="A780" s="175"/>
      <c r="B780" s="27"/>
      <c r="C780" s="27"/>
      <c r="D780" s="27"/>
      <c r="E780" s="27"/>
      <c r="F780" s="27"/>
      <c r="G780" s="27"/>
      <c r="H780" s="27"/>
      <c r="I780" s="27"/>
      <c r="J780" s="27"/>
      <c r="K780" s="27"/>
      <c r="L780" s="27"/>
      <c r="M780" s="27"/>
      <c r="N780" s="27"/>
      <c r="O780" s="27"/>
      <c r="P780" s="27"/>
      <c r="Q780" s="27"/>
      <c r="R780" s="27"/>
      <c r="S780" s="27"/>
      <c r="T780" s="27"/>
      <c r="U780" s="27"/>
      <c r="V780" s="27"/>
      <c r="W780" s="27"/>
      <c r="X780" s="27"/>
      <c r="Y780" s="27"/>
      <c r="Z780" s="27"/>
      <c r="AA780" s="27"/>
      <c r="AB780" s="27"/>
      <c r="AC780" s="93"/>
    </row>
    <row r="781" ht="13.5" customHeight="1">
      <c r="A781" s="175"/>
      <c r="B781" s="27"/>
      <c r="C781" s="27"/>
      <c r="D781" s="27"/>
      <c r="E781" s="27"/>
      <c r="F781" s="27"/>
      <c r="G781" s="27"/>
      <c r="H781" s="27"/>
      <c r="I781" s="27"/>
      <c r="J781" s="27"/>
      <c r="K781" s="27"/>
      <c r="L781" s="27"/>
      <c r="M781" s="27"/>
      <c r="N781" s="27"/>
      <c r="O781" s="27"/>
      <c r="P781" s="27"/>
      <c r="Q781" s="27"/>
      <c r="R781" s="27"/>
      <c r="S781" s="27"/>
      <c r="T781" s="27"/>
      <c r="U781" s="27"/>
      <c r="V781" s="27"/>
      <c r="W781" s="27"/>
      <c r="X781" s="27"/>
      <c r="Y781" s="27"/>
      <c r="Z781" s="27"/>
      <c r="AA781" s="27"/>
      <c r="AB781" s="27"/>
      <c r="AC781" s="93"/>
    </row>
    <row r="782" ht="13.5" customHeight="1">
      <c r="A782" s="175"/>
      <c r="B782" s="27"/>
      <c r="C782" s="27"/>
      <c r="D782" s="27"/>
      <c r="E782" s="27"/>
      <c r="F782" s="27"/>
      <c r="G782" s="27"/>
      <c r="H782" s="27"/>
      <c r="I782" s="27"/>
      <c r="J782" s="27"/>
      <c r="K782" s="27"/>
      <c r="L782" s="27"/>
      <c r="M782" s="27"/>
      <c r="N782" s="27"/>
      <c r="O782" s="27"/>
      <c r="P782" s="27"/>
      <c r="Q782" s="27"/>
      <c r="R782" s="27"/>
      <c r="S782" s="27"/>
      <c r="T782" s="27"/>
      <c r="U782" s="27"/>
      <c r="V782" s="27"/>
      <c r="W782" s="27"/>
      <c r="X782" s="27"/>
      <c r="Y782" s="27"/>
      <c r="Z782" s="27"/>
      <c r="AA782" s="27"/>
      <c r="AB782" s="27"/>
      <c r="AC782" s="93"/>
    </row>
    <row r="783" ht="13.5" customHeight="1">
      <c r="A783" s="175"/>
      <c r="B783" s="27"/>
      <c r="C783" s="27"/>
      <c r="D783" s="27"/>
      <c r="E783" s="27"/>
      <c r="F783" s="27"/>
      <c r="G783" s="27"/>
      <c r="H783" s="27"/>
      <c r="I783" s="27"/>
      <c r="J783" s="27"/>
      <c r="K783" s="27"/>
      <c r="L783" s="27"/>
      <c r="M783" s="27"/>
      <c r="N783" s="27"/>
      <c r="O783" s="27"/>
      <c r="P783" s="27"/>
      <c r="Q783" s="27"/>
      <c r="R783" s="27"/>
      <c r="S783" s="27"/>
      <c r="T783" s="27"/>
      <c r="U783" s="27"/>
      <c r="V783" s="27"/>
      <c r="W783" s="27"/>
      <c r="X783" s="27"/>
      <c r="Y783" s="27"/>
      <c r="Z783" s="27"/>
      <c r="AA783" s="27"/>
      <c r="AB783" s="27"/>
      <c r="AC783" s="93"/>
    </row>
    <row r="784" ht="13.5" customHeight="1">
      <c r="A784" s="175"/>
      <c r="B784" s="27"/>
      <c r="C784" s="27"/>
      <c r="D784" s="27"/>
      <c r="E784" s="27"/>
      <c r="F784" s="27"/>
      <c r="G784" s="27"/>
      <c r="H784" s="27"/>
      <c r="I784" s="27"/>
      <c r="J784" s="27"/>
      <c r="K784" s="27"/>
      <c r="L784" s="27"/>
      <c r="M784" s="27"/>
      <c r="N784" s="27"/>
      <c r="O784" s="27"/>
      <c r="P784" s="27"/>
      <c r="Q784" s="27"/>
      <c r="R784" s="27"/>
      <c r="S784" s="27"/>
      <c r="T784" s="27"/>
      <c r="U784" s="27"/>
      <c r="V784" s="27"/>
      <c r="W784" s="27"/>
      <c r="X784" s="27"/>
      <c r="Y784" s="27"/>
      <c r="Z784" s="27"/>
      <c r="AA784" s="27"/>
      <c r="AB784" s="27"/>
      <c r="AC784" s="93"/>
    </row>
    <row r="785" ht="13.5" customHeight="1">
      <c r="A785" s="175"/>
      <c r="B785" s="27"/>
      <c r="C785" s="27"/>
      <c r="D785" s="27"/>
      <c r="E785" s="27"/>
      <c r="F785" s="27"/>
      <c r="G785" s="27"/>
      <c r="H785" s="27"/>
      <c r="I785" s="27"/>
      <c r="J785" s="27"/>
      <c r="K785" s="27"/>
      <c r="L785" s="27"/>
      <c r="M785" s="27"/>
      <c r="N785" s="27"/>
      <c r="O785" s="27"/>
      <c r="P785" s="27"/>
      <c r="Q785" s="27"/>
      <c r="R785" s="27"/>
      <c r="S785" s="27"/>
      <c r="T785" s="27"/>
      <c r="U785" s="27"/>
      <c r="V785" s="27"/>
      <c r="W785" s="27"/>
      <c r="X785" s="27"/>
      <c r="Y785" s="27"/>
      <c r="Z785" s="27"/>
      <c r="AA785" s="27"/>
      <c r="AB785" s="27"/>
      <c r="AC785" s="93"/>
    </row>
    <row r="786" ht="13.5" customHeight="1">
      <c r="A786" s="175"/>
      <c r="B786" s="27"/>
      <c r="C786" s="27"/>
      <c r="D786" s="27"/>
      <c r="E786" s="27"/>
      <c r="F786" s="27"/>
      <c r="G786" s="27"/>
      <c r="H786" s="27"/>
      <c r="I786" s="27"/>
      <c r="J786" s="27"/>
      <c r="K786" s="27"/>
      <c r="L786" s="27"/>
      <c r="M786" s="27"/>
      <c r="N786" s="27"/>
      <c r="O786" s="27"/>
      <c r="P786" s="27"/>
      <c r="Q786" s="27"/>
      <c r="R786" s="27"/>
      <c r="S786" s="27"/>
      <c r="T786" s="27"/>
      <c r="U786" s="27"/>
      <c r="V786" s="27"/>
      <c r="W786" s="27"/>
      <c r="X786" s="27"/>
      <c r="Y786" s="27"/>
      <c r="Z786" s="27"/>
      <c r="AA786" s="27"/>
      <c r="AB786" s="27"/>
      <c r="AC786" s="93"/>
    </row>
    <row r="787" ht="13.5" customHeight="1">
      <c r="A787" s="175"/>
      <c r="B787" s="27"/>
      <c r="C787" s="27"/>
      <c r="D787" s="27"/>
      <c r="E787" s="27"/>
      <c r="F787" s="27"/>
      <c r="G787" s="27"/>
      <c r="H787" s="27"/>
      <c r="I787" s="27"/>
      <c r="J787" s="27"/>
      <c r="K787" s="27"/>
      <c r="L787" s="27"/>
      <c r="M787" s="27"/>
      <c r="N787" s="27"/>
      <c r="O787" s="27"/>
      <c r="P787" s="27"/>
      <c r="Q787" s="27"/>
      <c r="R787" s="27"/>
      <c r="S787" s="27"/>
      <c r="T787" s="27"/>
      <c r="U787" s="27"/>
      <c r="V787" s="27"/>
      <c r="W787" s="27"/>
      <c r="X787" s="27"/>
      <c r="Y787" s="27"/>
      <c r="Z787" s="27"/>
      <c r="AA787" s="27"/>
      <c r="AB787" s="27"/>
      <c r="AC787" s="93"/>
    </row>
    <row r="788" ht="13.5" customHeight="1">
      <c r="A788" s="175"/>
      <c r="B788" s="27"/>
      <c r="C788" s="27"/>
      <c r="D788" s="27"/>
      <c r="E788" s="27"/>
      <c r="F788" s="27"/>
      <c r="G788" s="27"/>
      <c r="H788" s="27"/>
      <c r="I788" s="27"/>
      <c r="J788" s="27"/>
      <c r="K788" s="27"/>
      <c r="L788" s="27"/>
      <c r="M788" s="27"/>
      <c r="N788" s="27"/>
      <c r="O788" s="27"/>
      <c r="P788" s="27"/>
      <c r="Q788" s="27"/>
      <c r="R788" s="27"/>
      <c r="S788" s="27"/>
      <c r="T788" s="27"/>
      <c r="U788" s="27"/>
      <c r="V788" s="27"/>
      <c r="W788" s="27"/>
      <c r="X788" s="27"/>
      <c r="Y788" s="27"/>
      <c r="Z788" s="27"/>
      <c r="AA788" s="27"/>
      <c r="AB788" s="27"/>
      <c r="AC788" s="93"/>
    </row>
    <row r="789" ht="13.5" customHeight="1">
      <c r="A789" s="175"/>
      <c r="B789" s="27"/>
      <c r="C789" s="27"/>
      <c r="D789" s="27"/>
      <c r="E789" s="27"/>
      <c r="F789" s="27"/>
      <c r="G789" s="27"/>
      <c r="H789" s="27"/>
      <c r="I789" s="27"/>
      <c r="J789" s="27"/>
      <c r="K789" s="27"/>
      <c r="L789" s="27"/>
      <c r="M789" s="27"/>
      <c r="N789" s="27"/>
      <c r="O789" s="27"/>
      <c r="P789" s="27"/>
      <c r="Q789" s="27"/>
      <c r="R789" s="27"/>
      <c r="S789" s="27"/>
      <c r="T789" s="27"/>
      <c r="U789" s="27"/>
      <c r="V789" s="27"/>
      <c r="W789" s="27"/>
      <c r="X789" s="27"/>
      <c r="Y789" s="27"/>
      <c r="Z789" s="27"/>
      <c r="AA789" s="27"/>
      <c r="AB789" s="27"/>
      <c r="AC789" s="93"/>
    </row>
    <row r="790" ht="13.5" customHeight="1">
      <c r="A790" s="175"/>
      <c r="B790" s="27"/>
      <c r="C790" s="27"/>
      <c r="D790" s="27"/>
      <c r="E790" s="27"/>
      <c r="F790" s="27"/>
      <c r="G790" s="27"/>
      <c r="H790" s="27"/>
      <c r="I790" s="27"/>
      <c r="J790" s="27"/>
      <c r="K790" s="27"/>
      <c r="L790" s="27"/>
      <c r="M790" s="27"/>
      <c r="N790" s="27"/>
      <c r="O790" s="27"/>
      <c r="P790" s="27"/>
      <c r="Q790" s="27"/>
      <c r="R790" s="27"/>
      <c r="S790" s="27"/>
      <c r="T790" s="27"/>
      <c r="U790" s="27"/>
      <c r="V790" s="27"/>
      <c r="W790" s="27"/>
      <c r="X790" s="27"/>
      <c r="Y790" s="27"/>
      <c r="Z790" s="27"/>
      <c r="AA790" s="27"/>
      <c r="AB790" s="27"/>
      <c r="AC790" s="93"/>
    </row>
    <row r="791" ht="13.5" customHeight="1">
      <c r="A791" s="175"/>
      <c r="B791" s="27"/>
      <c r="C791" s="27"/>
      <c r="D791" s="27"/>
      <c r="E791" s="27"/>
      <c r="F791" s="27"/>
      <c r="G791" s="27"/>
      <c r="H791" s="27"/>
      <c r="I791" s="27"/>
      <c r="J791" s="27"/>
      <c r="K791" s="27"/>
      <c r="L791" s="27"/>
      <c r="M791" s="27"/>
      <c r="N791" s="27"/>
      <c r="O791" s="27"/>
      <c r="P791" s="27"/>
      <c r="Q791" s="27"/>
      <c r="R791" s="27"/>
      <c r="S791" s="27"/>
      <c r="T791" s="27"/>
      <c r="U791" s="27"/>
      <c r="V791" s="27"/>
      <c r="W791" s="27"/>
      <c r="X791" s="27"/>
      <c r="Y791" s="27"/>
      <c r="Z791" s="27"/>
      <c r="AA791" s="27"/>
      <c r="AB791" s="27"/>
      <c r="AC791" s="93"/>
    </row>
    <row r="792" ht="13.5" customHeight="1">
      <c r="A792" s="175"/>
      <c r="B792" s="27"/>
      <c r="C792" s="27"/>
      <c r="D792" s="27"/>
      <c r="E792" s="27"/>
      <c r="F792" s="27"/>
      <c r="G792" s="27"/>
      <c r="H792" s="27"/>
      <c r="I792" s="27"/>
      <c r="J792" s="27"/>
      <c r="K792" s="27"/>
      <c r="L792" s="27"/>
      <c r="M792" s="27"/>
      <c r="N792" s="27"/>
      <c r="O792" s="27"/>
      <c r="P792" s="27"/>
      <c r="Q792" s="27"/>
      <c r="R792" s="27"/>
      <c r="S792" s="27"/>
      <c r="T792" s="27"/>
      <c r="U792" s="27"/>
      <c r="V792" s="27"/>
      <c r="W792" s="27"/>
      <c r="X792" s="27"/>
      <c r="Y792" s="27"/>
      <c r="Z792" s="27"/>
      <c r="AA792" s="27"/>
      <c r="AB792" s="27"/>
      <c r="AC792" s="93"/>
    </row>
    <row r="793" ht="13.5" customHeight="1">
      <c r="A793" s="175"/>
      <c r="B793" s="27"/>
      <c r="C793" s="27"/>
      <c r="D793" s="27"/>
      <c r="E793" s="27"/>
      <c r="F793" s="27"/>
      <c r="G793" s="27"/>
      <c r="H793" s="27"/>
      <c r="I793" s="27"/>
      <c r="J793" s="27"/>
      <c r="K793" s="27"/>
      <c r="L793" s="27"/>
      <c r="M793" s="27"/>
      <c r="N793" s="27"/>
      <c r="O793" s="27"/>
      <c r="P793" s="27"/>
      <c r="Q793" s="27"/>
      <c r="R793" s="27"/>
      <c r="S793" s="27"/>
      <c r="T793" s="27"/>
      <c r="U793" s="27"/>
      <c r="V793" s="27"/>
      <c r="W793" s="27"/>
      <c r="X793" s="27"/>
      <c r="Y793" s="27"/>
      <c r="Z793" s="27"/>
      <c r="AA793" s="27"/>
      <c r="AB793" s="27"/>
      <c r="AC793" s="93"/>
    </row>
    <row r="794" ht="13.5" customHeight="1">
      <c r="A794" s="175"/>
      <c r="B794" s="27"/>
      <c r="C794" s="27"/>
      <c r="D794" s="27"/>
      <c r="E794" s="27"/>
      <c r="F794" s="27"/>
      <c r="G794" s="27"/>
      <c r="H794" s="27"/>
      <c r="I794" s="27"/>
      <c r="J794" s="27"/>
      <c r="K794" s="27"/>
      <c r="L794" s="27"/>
      <c r="M794" s="27"/>
      <c r="N794" s="27"/>
      <c r="O794" s="27"/>
      <c r="P794" s="27"/>
      <c r="Q794" s="27"/>
      <c r="R794" s="27"/>
      <c r="S794" s="27"/>
      <c r="T794" s="27"/>
      <c r="U794" s="27"/>
      <c r="V794" s="27"/>
      <c r="W794" s="27"/>
      <c r="X794" s="27"/>
      <c r="Y794" s="27"/>
      <c r="Z794" s="27"/>
      <c r="AA794" s="27"/>
      <c r="AB794" s="27"/>
      <c r="AC794" s="93"/>
    </row>
    <row r="795" ht="13.5" customHeight="1">
      <c r="A795" s="175"/>
      <c r="B795" s="27"/>
      <c r="C795" s="27"/>
      <c r="D795" s="27"/>
      <c r="E795" s="27"/>
      <c r="F795" s="27"/>
      <c r="G795" s="27"/>
      <c r="H795" s="27"/>
      <c r="I795" s="27"/>
      <c r="J795" s="27"/>
      <c r="K795" s="27"/>
      <c r="L795" s="27"/>
      <c r="M795" s="27"/>
      <c r="N795" s="27"/>
      <c r="O795" s="27"/>
      <c r="P795" s="27"/>
      <c r="Q795" s="27"/>
      <c r="R795" s="27"/>
      <c r="S795" s="27"/>
      <c r="T795" s="27"/>
      <c r="U795" s="27"/>
      <c r="V795" s="27"/>
      <c r="W795" s="27"/>
      <c r="X795" s="27"/>
      <c r="Y795" s="27"/>
      <c r="Z795" s="27"/>
      <c r="AA795" s="27"/>
      <c r="AB795" s="27"/>
      <c r="AC795" s="93"/>
    </row>
    <row r="796" ht="13.5" customHeight="1">
      <c r="A796" s="175"/>
      <c r="B796" s="27"/>
      <c r="C796" s="27"/>
      <c r="D796" s="27"/>
      <c r="E796" s="27"/>
      <c r="F796" s="27"/>
      <c r="G796" s="27"/>
      <c r="H796" s="27"/>
      <c r="I796" s="27"/>
      <c r="J796" s="27"/>
      <c r="K796" s="27"/>
      <c r="L796" s="27"/>
      <c r="M796" s="27"/>
      <c r="N796" s="27"/>
      <c r="O796" s="27"/>
      <c r="P796" s="27"/>
      <c r="Q796" s="27"/>
      <c r="R796" s="27"/>
      <c r="S796" s="27"/>
      <c r="T796" s="27"/>
      <c r="U796" s="27"/>
      <c r="V796" s="27"/>
      <c r="W796" s="27"/>
      <c r="X796" s="27"/>
      <c r="Y796" s="27"/>
      <c r="Z796" s="27"/>
      <c r="AA796" s="27"/>
      <c r="AB796" s="27"/>
      <c r="AC796" s="93"/>
    </row>
    <row r="797" ht="13.5" customHeight="1">
      <c r="A797" s="175"/>
      <c r="B797" s="27"/>
      <c r="C797" s="27"/>
      <c r="D797" s="27"/>
      <c r="E797" s="27"/>
      <c r="F797" s="27"/>
      <c r="G797" s="27"/>
      <c r="H797" s="27"/>
      <c r="I797" s="27"/>
      <c r="J797" s="27"/>
      <c r="K797" s="27"/>
      <c r="L797" s="27"/>
      <c r="M797" s="27"/>
      <c r="N797" s="27"/>
      <c r="O797" s="27"/>
      <c r="P797" s="27"/>
      <c r="Q797" s="27"/>
      <c r="R797" s="27"/>
      <c r="S797" s="27"/>
      <c r="T797" s="27"/>
      <c r="U797" s="27"/>
      <c r="V797" s="27"/>
      <c r="W797" s="27"/>
      <c r="X797" s="27"/>
      <c r="Y797" s="27"/>
      <c r="Z797" s="27"/>
      <c r="AA797" s="27"/>
      <c r="AB797" s="27"/>
      <c r="AC797" s="93"/>
    </row>
    <row r="798" ht="13.5" customHeight="1">
      <c r="A798" s="175"/>
      <c r="B798" s="27"/>
      <c r="C798" s="27"/>
      <c r="D798" s="27"/>
      <c r="E798" s="27"/>
      <c r="F798" s="27"/>
      <c r="G798" s="27"/>
      <c r="H798" s="27"/>
      <c r="I798" s="27"/>
      <c r="J798" s="27"/>
      <c r="K798" s="27"/>
      <c r="L798" s="27"/>
      <c r="M798" s="27"/>
      <c r="N798" s="27"/>
      <c r="O798" s="27"/>
      <c r="P798" s="27"/>
      <c r="Q798" s="27"/>
      <c r="R798" s="27"/>
      <c r="S798" s="27"/>
      <c r="T798" s="27"/>
      <c r="U798" s="27"/>
      <c r="V798" s="27"/>
      <c r="W798" s="27"/>
      <c r="X798" s="27"/>
      <c r="Y798" s="27"/>
      <c r="Z798" s="27"/>
      <c r="AA798" s="27"/>
      <c r="AB798" s="27"/>
      <c r="AC798" s="93"/>
    </row>
    <row r="799" ht="13.5" customHeight="1">
      <c r="A799" s="175"/>
      <c r="B799" s="27"/>
      <c r="C799" s="27"/>
      <c r="D799" s="27"/>
      <c r="E799" s="27"/>
      <c r="F799" s="27"/>
      <c r="G799" s="27"/>
      <c r="H799" s="27"/>
      <c r="I799" s="27"/>
      <c r="J799" s="27"/>
      <c r="K799" s="27"/>
      <c r="L799" s="27"/>
      <c r="M799" s="27"/>
      <c r="N799" s="27"/>
      <c r="O799" s="27"/>
      <c r="P799" s="27"/>
      <c r="Q799" s="27"/>
      <c r="R799" s="27"/>
      <c r="S799" s="27"/>
      <c r="T799" s="27"/>
      <c r="U799" s="27"/>
      <c r="V799" s="27"/>
      <c r="W799" s="27"/>
      <c r="X799" s="27"/>
      <c r="Y799" s="27"/>
      <c r="Z799" s="27"/>
      <c r="AA799" s="27"/>
      <c r="AB799" s="27"/>
      <c r="AC799" s="93"/>
    </row>
    <row r="800" ht="13.5" customHeight="1">
      <c r="A800" s="175"/>
      <c r="B800" s="27"/>
      <c r="C800" s="27"/>
      <c r="D800" s="27"/>
      <c r="E800" s="27"/>
      <c r="F800" s="27"/>
      <c r="G800" s="27"/>
      <c r="H800" s="27"/>
      <c r="I800" s="27"/>
      <c r="J800" s="27"/>
      <c r="K800" s="27"/>
      <c r="L800" s="27"/>
      <c r="M800" s="27"/>
      <c r="N800" s="27"/>
      <c r="O800" s="27"/>
      <c r="P800" s="27"/>
      <c r="Q800" s="27"/>
      <c r="R800" s="27"/>
      <c r="S800" s="27"/>
      <c r="T800" s="27"/>
      <c r="U800" s="27"/>
      <c r="V800" s="27"/>
      <c r="W800" s="27"/>
      <c r="X800" s="27"/>
      <c r="Y800" s="27"/>
      <c r="Z800" s="27"/>
      <c r="AA800" s="27"/>
      <c r="AB800" s="27"/>
      <c r="AC800" s="93"/>
    </row>
    <row r="801" ht="13.5" customHeight="1">
      <c r="A801" s="175"/>
      <c r="B801" s="27"/>
      <c r="C801" s="27"/>
      <c r="D801" s="27"/>
      <c r="E801" s="27"/>
      <c r="F801" s="27"/>
      <c r="G801" s="27"/>
      <c r="H801" s="27"/>
      <c r="I801" s="27"/>
      <c r="J801" s="27"/>
      <c r="K801" s="27"/>
      <c r="L801" s="27"/>
      <c r="M801" s="27"/>
      <c r="N801" s="27"/>
      <c r="O801" s="27"/>
      <c r="P801" s="27"/>
      <c r="Q801" s="27"/>
      <c r="R801" s="27"/>
      <c r="S801" s="27"/>
      <c r="T801" s="27"/>
      <c r="U801" s="27"/>
      <c r="V801" s="27"/>
      <c r="W801" s="27"/>
      <c r="X801" s="27"/>
      <c r="Y801" s="27"/>
      <c r="Z801" s="27"/>
      <c r="AA801" s="27"/>
      <c r="AB801" s="27"/>
      <c r="AC801" s="93"/>
    </row>
    <row r="802" ht="13.5" customHeight="1">
      <c r="A802" s="175"/>
      <c r="B802" s="27"/>
      <c r="C802" s="27"/>
      <c r="D802" s="27"/>
      <c r="E802" s="27"/>
      <c r="F802" s="27"/>
      <c r="G802" s="27"/>
      <c r="H802" s="27"/>
      <c r="I802" s="27"/>
      <c r="J802" s="27"/>
      <c r="K802" s="27"/>
      <c r="L802" s="27"/>
      <c r="M802" s="27"/>
      <c r="N802" s="27"/>
      <c r="O802" s="27"/>
      <c r="P802" s="27"/>
      <c r="Q802" s="27"/>
      <c r="R802" s="27"/>
      <c r="S802" s="27"/>
      <c r="T802" s="27"/>
      <c r="U802" s="27"/>
      <c r="V802" s="27"/>
      <c r="W802" s="27"/>
      <c r="X802" s="27"/>
      <c r="Y802" s="27"/>
      <c r="Z802" s="27"/>
      <c r="AA802" s="27"/>
      <c r="AB802" s="27"/>
      <c r="AC802" s="93"/>
    </row>
    <row r="803" ht="13.5" customHeight="1">
      <c r="A803" s="175"/>
      <c r="B803" s="27"/>
      <c r="C803" s="27"/>
      <c r="D803" s="27"/>
      <c r="E803" s="27"/>
      <c r="F803" s="27"/>
      <c r="G803" s="27"/>
      <c r="H803" s="27"/>
      <c r="I803" s="27"/>
      <c r="J803" s="27"/>
      <c r="K803" s="27"/>
      <c r="L803" s="27"/>
      <c r="M803" s="27"/>
      <c r="N803" s="27"/>
      <c r="O803" s="27"/>
      <c r="P803" s="27"/>
      <c r="Q803" s="27"/>
      <c r="R803" s="27"/>
      <c r="S803" s="27"/>
      <c r="T803" s="27"/>
      <c r="U803" s="27"/>
      <c r="V803" s="27"/>
      <c r="W803" s="27"/>
      <c r="X803" s="27"/>
      <c r="Y803" s="27"/>
      <c r="Z803" s="27"/>
      <c r="AA803" s="27"/>
      <c r="AB803" s="27"/>
      <c r="AC803" s="93"/>
    </row>
    <row r="804" ht="13.5" customHeight="1">
      <c r="A804" s="175"/>
      <c r="B804" s="27"/>
      <c r="C804" s="27"/>
      <c r="D804" s="27"/>
      <c r="E804" s="27"/>
      <c r="F804" s="27"/>
      <c r="G804" s="27"/>
      <c r="H804" s="27"/>
      <c r="I804" s="27"/>
      <c r="J804" s="27"/>
      <c r="K804" s="27"/>
      <c r="L804" s="27"/>
      <c r="M804" s="27"/>
      <c r="N804" s="27"/>
      <c r="O804" s="27"/>
      <c r="P804" s="27"/>
      <c r="Q804" s="27"/>
      <c r="R804" s="27"/>
      <c r="S804" s="27"/>
      <c r="T804" s="27"/>
      <c r="U804" s="27"/>
      <c r="V804" s="27"/>
      <c r="W804" s="27"/>
      <c r="X804" s="27"/>
      <c r="Y804" s="27"/>
      <c r="Z804" s="27"/>
      <c r="AA804" s="27"/>
      <c r="AB804" s="27"/>
      <c r="AC804" s="93"/>
    </row>
    <row r="805" ht="13.5" customHeight="1">
      <c r="A805" s="175"/>
      <c r="B805" s="27"/>
      <c r="C805" s="27"/>
      <c r="D805" s="27"/>
      <c r="E805" s="27"/>
      <c r="F805" s="27"/>
      <c r="G805" s="27"/>
      <c r="H805" s="27"/>
      <c r="I805" s="27"/>
      <c r="J805" s="27"/>
      <c r="K805" s="27"/>
      <c r="L805" s="27"/>
      <c r="M805" s="27"/>
      <c r="N805" s="27"/>
      <c r="O805" s="27"/>
      <c r="P805" s="27"/>
      <c r="Q805" s="27"/>
      <c r="R805" s="27"/>
      <c r="S805" s="27"/>
      <c r="T805" s="27"/>
      <c r="U805" s="27"/>
      <c r="V805" s="27"/>
      <c r="W805" s="27"/>
      <c r="X805" s="27"/>
      <c r="Y805" s="27"/>
      <c r="Z805" s="27"/>
      <c r="AA805" s="27"/>
      <c r="AB805" s="27"/>
      <c r="AC805" s="93"/>
    </row>
    <row r="806" ht="13.5" customHeight="1">
      <c r="A806" s="175"/>
      <c r="B806" s="27"/>
      <c r="C806" s="27"/>
      <c r="D806" s="27"/>
      <c r="E806" s="27"/>
      <c r="F806" s="27"/>
      <c r="G806" s="27"/>
      <c r="H806" s="27"/>
      <c r="I806" s="27"/>
      <c r="J806" s="27"/>
      <c r="K806" s="27"/>
      <c r="L806" s="27"/>
      <c r="M806" s="27"/>
      <c r="N806" s="27"/>
      <c r="O806" s="27"/>
      <c r="P806" s="27"/>
      <c r="Q806" s="27"/>
      <c r="R806" s="27"/>
      <c r="S806" s="27"/>
      <c r="T806" s="27"/>
      <c r="U806" s="27"/>
      <c r="V806" s="27"/>
      <c r="W806" s="27"/>
      <c r="X806" s="27"/>
      <c r="Y806" s="27"/>
      <c r="Z806" s="27"/>
      <c r="AA806" s="27"/>
      <c r="AB806" s="27"/>
      <c r="AC806" s="93"/>
    </row>
    <row r="807" ht="13.5" customHeight="1">
      <c r="A807" s="175"/>
      <c r="B807" s="27"/>
      <c r="C807" s="27"/>
      <c r="D807" s="27"/>
      <c r="E807" s="27"/>
      <c r="F807" s="27"/>
      <c r="G807" s="27"/>
      <c r="H807" s="27"/>
      <c r="I807" s="27"/>
      <c r="J807" s="27"/>
      <c r="K807" s="27"/>
      <c r="L807" s="27"/>
      <c r="M807" s="27"/>
      <c r="N807" s="27"/>
      <c r="O807" s="27"/>
      <c r="P807" s="27"/>
      <c r="Q807" s="27"/>
      <c r="R807" s="27"/>
      <c r="S807" s="27"/>
      <c r="T807" s="27"/>
      <c r="U807" s="27"/>
      <c r="V807" s="27"/>
      <c r="W807" s="27"/>
      <c r="X807" s="27"/>
      <c r="Y807" s="27"/>
      <c r="Z807" s="27"/>
      <c r="AA807" s="27"/>
      <c r="AB807" s="27"/>
      <c r="AC807" s="93"/>
    </row>
    <row r="808" ht="13.5" customHeight="1">
      <c r="A808" s="175"/>
      <c r="B808" s="27"/>
      <c r="C808" s="27"/>
      <c r="D808" s="27"/>
      <c r="E808" s="27"/>
      <c r="F808" s="27"/>
      <c r="G808" s="27"/>
      <c r="H808" s="27"/>
      <c r="I808" s="27"/>
      <c r="J808" s="27"/>
      <c r="K808" s="27"/>
      <c r="L808" s="27"/>
      <c r="M808" s="27"/>
      <c r="N808" s="27"/>
      <c r="O808" s="27"/>
      <c r="P808" s="27"/>
      <c r="Q808" s="27"/>
      <c r="R808" s="27"/>
      <c r="S808" s="27"/>
      <c r="T808" s="27"/>
      <c r="U808" s="27"/>
      <c r="V808" s="27"/>
      <c r="W808" s="27"/>
      <c r="X808" s="27"/>
      <c r="Y808" s="27"/>
      <c r="Z808" s="27"/>
      <c r="AA808" s="27"/>
      <c r="AB808" s="27"/>
      <c r="AC808" s="93"/>
    </row>
    <row r="809" ht="13.5" customHeight="1">
      <c r="A809" s="175"/>
      <c r="B809" s="27"/>
      <c r="C809" s="27"/>
      <c r="D809" s="27"/>
      <c r="E809" s="27"/>
      <c r="F809" s="27"/>
      <c r="G809" s="27"/>
      <c r="H809" s="27"/>
      <c r="I809" s="27"/>
      <c r="J809" s="27"/>
      <c r="K809" s="27"/>
      <c r="L809" s="27"/>
      <c r="M809" s="27"/>
      <c r="N809" s="27"/>
      <c r="O809" s="27"/>
      <c r="P809" s="27"/>
      <c r="Q809" s="27"/>
      <c r="R809" s="27"/>
      <c r="S809" s="27"/>
      <c r="T809" s="27"/>
      <c r="U809" s="27"/>
      <c r="V809" s="27"/>
      <c r="W809" s="27"/>
      <c r="X809" s="27"/>
      <c r="Y809" s="27"/>
      <c r="Z809" s="27"/>
      <c r="AA809" s="27"/>
      <c r="AB809" s="27"/>
      <c r="AC809" s="93"/>
    </row>
    <row r="810" ht="13.5" customHeight="1">
      <c r="A810" s="175"/>
      <c r="B810" s="27"/>
      <c r="C810" s="27"/>
      <c r="D810" s="27"/>
      <c r="E810" s="27"/>
      <c r="F810" s="27"/>
      <c r="G810" s="27"/>
      <c r="H810" s="27"/>
      <c r="I810" s="27"/>
      <c r="J810" s="27"/>
      <c r="K810" s="27"/>
      <c r="L810" s="27"/>
      <c r="M810" s="27"/>
      <c r="N810" s="27"/>
      <c r="O810" s="27"/>
      <c r="P810" s="27"/>
      <c r="Q810" s="27"/>
      <c r="R810" s="27"/>
      <c r="S810" s="27"/>
      <c r="T810" s="27"/>
      <c r="U810" s="27"/>
      <c r="V810" s="27"/>
      <c r="W810" s="27"/>
      <c r="X810" s="27"/>
      <c r="Y810" s="27"/>
      <c r="Z810" s="27"/>
      <c r="AA810" s="27"/>
      <c r="AB810" s="27"/>
      <c r="AC810" s="93"/>
    </row>
    <row r="811" ht="13.5" customHeight="1">
      <c r="A811" s="175"/>
      <c r="B811" s="27"/>
      <c r="C811" s="27"/>
      <c r="D811" s="27"/>
      <c r="E811" s="27"/>
      <c r="F811" s="27"/>
      <c r="G811" s="27"/>
      <c r="H811" s="27"/>
      <c r="I811" s="27"/>
      <c r="J811" s="27"/>
      <c r="K811" s="27"/>
      <c r="L811" s="27"/>
      <c r="M811" s="27"/>
      <c r="N811" s="27"/>
      <c r="O811" s="27"/>
      <c r="P811" s="27"/>
      <c r="Q811" s="27"/>
      <c r="R811" s="27"/>
      <c r="S811" s="27"/>
      <c r="T811" s="27"/>
      <c r="U811" s="27"/>
      <c r="V811" s="27"/>
      <c r="W811" s="27"/>
      <c r="X811" s="27"/>
      <c r="Y811" s="27"/>
      <c r="Z811" s="27"/>
      <c r="AA811" s="27"/>
      <c r="AB811" s="27"/>
      <c r="AC811" s="93"/>
    </row>
    <row r="812" ht="13.5" customHeight="1">
      <c r="A812" s="175"/>
      <c r="B812" s="27"/>
      <c r="C812" s="27"/>
      <c r="D812" s="27"/>
      <c r="E812" s="27"/>
      <c r="F812" s="27"/>
      <c r="G812" s="27"/>
      <c r="H812" s="27"/>
      <c r="I812" s="27"/>
      <c r="J812" s="27"/>
      <c r="K812" s="27"/>
      <c r="L812" s="27"/>
      <c r="M812" s="27"/>
      <c r="N812" s="27"/>
      <c r="O812" s="27"/>
      <c r="P812" s="27"/>
      <c r="Q812" s="27"/>
      <c r="R812" s="27"/>
      <c r="S812" s="27"/>
      <c r="T812" s="27"/>
      <c r="U812" s="27"/>
      <c r="V812" s="27"/>
      <c r="W812" s="27"/>
      <c r="X812" s="27"/>
      <c r="Y812" s="27"/>
      <c r="Z812" s="27"/>
      <c r="AA812" s="27"/>
      <c r="AB812" s="27"/>
      <c r="AC812" s="93"/>
    </row>
    <row r="813" ht="13.5" customHeight="1">
      <c r="A813" s="175"/>
      <c r="B813" s="27"/>
      <c r="C813" s="27"/>
      <c r="D813" s="27"/>
      <c r="E813" s="27"/>
      <c r="F813" s="27"/>
      <c r="G813" s="27"/>
      <c r="H813" s="27"/>
      <c r="I813" s="27"/>
      <c r="J813" s="27"/>
      <c r="K813" s="27"/>
      <c r="L813" s="27"/>
      <c r="M813" s="27"/>
      <c r="N813" s="27"/>
      <c r="O813" s="27"/>
      <c r="P813" s="27"/>
      <c r="Q813" s="27"/>
      <c r="R813" s="27"/>
      <c r="S813" s="27"/>
      <c r="T813" s="27"/>
      <c r="U813" s="27"/>
      <c r="V813" s="27"/>
      <c r="W813" s="27"/>
      <c r="X813" s="27"/>
      <c r="Y813" s="27"/>
      <c r="Z813" s="27"/>
      <c r="AA813" s="27"/>
      <c r="AB813" s="27"/>
      <c r="AC813" s="93"/>
    </row>
    <row r="814" ht="13.5" customHeight="1">
      <c r="A814" s="175"/>
      <c r="B814" s="27"/>
      <c r="C814" s="27"/>
      <c r="D814" s="27"/>
      <c r="E814" s="27"/>
      <c r="F814" s="27"/>
      <c r="G814" s="27"/>
      <c r="H814" s="27"/>
      <c r="I814" s="27"/>
      <c r="J814" s="27"/>
      <c r="K814" s="27"/>
      <c r="L814" s="27"/>
      <c r="M814" s="27"/>
      <c r="N814" s="27"/>
      <c r="O814" s="27"/>
      <c r="P814" s="27"/>
      <c r="Q814" s="27"/>
      <c r="R814" s="27"/>
      <c r="S814" s="27"/>
      <c r="T814" s="27"/>
      <c r="U814" s="27"/>
      <c r="V814" s="27"/>
      <c r="W814" s="27"/>
      <c r="X814" s="27"/>
      <c r="Y814" s="27"/>
      <c r="Z814" s="27"/>
      <c r="AA814" s="27"/>
      <c r="AB814" s="27"/>
      <c r="AC814" s="93"/>
    </row>
    <row r="815" ht="13.5" customHeight="1">
      <c r="A815" s="175"/>
      <c r="B815" s="27"/>
      <c r="C815" s="27"/>
      <c r="D815" s="27"/>
      <c r="E815" s="27"/>
      <c r="F815" s="27"/>
      <c r="G815" s="27"/>
      <c r="H815" s="27"/>
      <c r="I815" s="27"/>
      <c r="J815" s="27"/>
      <c r="K815" s="27"/>
      <c r="L815" s="27"/>
      <c r="M815" s="27"/>
      <c r="N815" s="27"/>
      <c r="O815" s="27"/>
      <c r="P815" s="27"/>
      <c r="Q815" s="27"/>
      <c r="R815" s="27"/>
      <c r="S815" s="27"/>
      <c r="T815" s="27"/>
      <c r="U815" s="27"/>
      <c r="V815" s="27"/>
      <c r="W815" s="27"/>
      <c r="X815" s="27"/>
      <c r="Y815" s="27"/>
      <c r="Z815" s="27"/>
      <c r="AA815" s="27"/>
      <c r="AB815" s="27"/>
      <c r="AC815" s="93"/>
    </row>
    <row r="816" ht="13.5" customHeight="1">
      <c r="A816" s="175"/>
      <c r="B816" s="27"/>
      <c r="C816" s="27"/>
      <c r="D816" s="27"/>
      <c r="E816" s="27"/>
      <c r="F816" s="27"/>
      <c r="G816" s="27"/>
      <c r="H816" s="27"/>
      <c r="I816" s="27"/>
      <c r="J816" s="27"/>
      <c r="K816" s="27"/>
      <c r="L816" s="27"/>
      <c r="M816" s="27"/>
      <c r="N816" s="27"/>
      <c r="O816" s="27"/>
      <c r="P816" s="27"/>
      <c r="Q816" s="27"/>
      <c r="R816" s="27"/>
      <c r="S816" s="27"/>
      <c r="T816" s="27"/>
      <c r="U816" s="27"/>
      <c r="V816" s="27"/>
      <c r="W816" s="27"/>
      <c r="X816" s="27"/>
      <c r="Y816" s="27"/>
      <c r="Z816" s="27"/>
      <c r="AA816" s="27"/>
      <c r="AB816" s="27"/>
      <c r="AC816" s="93"/>
    </row>
    <row r="817" ht="13.5" customHeight="1">
      <c r="A817" s="175"/>
      <c r="B817" s="27"/>
      <c r="C817" s="27"/>
      <c r="D817" s="27"/>
      <c r="E817" s="27"/>
      <c r="F817" s="27"/>
      <c r="G817" s="27"/>
      <c r="H817" s="27"/>
      <c r="I817" s="27"/>
      <c r="J817" s="27"/>
      <c r="K817" s="27"/>
      <c r="L817" s="27"/>
      <c r="M817" s="27"/>
      <c r="N817" s="27"/>
      <c r="O817" s="27"/>
      <c r="P817" s="27"/>
      <c r="Q817" s="27"/>
      <c r="R817" s="27"/>
      <c r="S817" s="27"/>
      <c r="T817" s="27"/>
      <c r="U817" s="27"/>
      <c r="V817" s="27"/>
      <c r="W817" s="27"/>
      <c r="X817" s="27"/>
      <c r="Y817" s="27"/>
      <c r="Z817" s="27"/>
      <c r="AA817" s="27"/>
      <c r="AB817" s="27"/>
      <c r="AC817" s="93"/>
    </row>
    <row r="818" ht="13.5" customHeight="1">
      <c r="A818" s="175"/>
      <c r="B818" s="27"/>
      <c r="C818" s="27"/>
      <c r="D818" s="27"/>
      <c r="E818" s="27"/>
      <c r="F818" s="27"/>
      <c r="G818" s="27"/>
      <c r="H818" s="27"/>
      <c r="I818" s="27"/>
      <c r="J818" s="27"/>
      <c r="K818" s="27"/>
      <c r="L818" s="27"/>
      <c r="M818" s="27"/>
      <c r="N818" s="27"/>
      <c r="O818" s="27"/>
      <c r="P818" s="27"/>
      <c r="Q818" s="27"/>
      <c r="R818" s="27"/>
      <c r="S818" s="27"/>
      <c r="T818" s="27"/>
      <c r="U818" s="27"/>
      <c r="V818" s="27"/>
      <c r="W818" s="27"/>
      <c r="X818" s="27"/>
      <c r="Y818" s="27"/>
      <c r="Z818" s="27"/>
      <c r="AA818" s="27"/>
      <c r="AB818" s="27"/>
      <c r="AC818" s="93"/>
    </row>
    <row r="819" ht="13.5" customHeight="1">
      <c r="A819" s="175"/>
      <c r="B819" s="27"/>
      <c r="C819" s="27"/>
      <c r="D819" s="27"/>
      <c r="E819" s="27"/>
      <c r="F819" s="27"/>
      <c r="G819" s="27"/>
      <c r="H819" s="27"/>
      <c r="I819" s="27"/>
      <c r="J819" s="27"/>
      <c r="K819" s="27"/>
      <c r="L819" s="27"/>
      <c r="M819" s="27"/>
      <c r="N819" s="27"/>
      <c r="O819" s="27"/>
      <c r="P819" s="27"/>
      <c r="Q819" s="27"/>
      <c r="R819" s="27"/>
      <c r="S819" s="27"/>
      <c r="T819" s="27"/>
      <c r="U819" s="27"/>
      <c r="V819" s="27"/>
      <c r="W819" s="27"/>
      <c r="X819" s="27"/>
      <c r="Y819" s="27"/>
      <c r="Z819" s="27"/>
      <c r="AA819" s="27"/>
      <c r="AB819" s="27"/>
      <c r="AC819" s="93"/>
    </row>
    <row r="820" ht="13.5" customHeight="1">
      <c r="A820" s="175"/>
      <c r="B820" s="27"/>
      <c r="C820" s="27"/>
      <c r="D820" s="27"/>
      <c r="E820" s="27"/>
      <c r="F820" s="27"/>
      <c r="G820" s="27"/>
      <c r="H820" s="27"/>
      <c r="I820" s="27"/>
      <c r="J820" s="27"/>
      <c r="K820" s="27"/>
      <c r="L820" s="27"/>
      <c r="M820" s="27"/>
      <c r="N820" s="27"/>
      <c r="O820" s="27"/>
      <c r="P820" s="27"/>
      <c r="Q820" s="27"/>
      <c r="R820" s="27"/>
      <c r="S820" s="27"/>
      <c r="T820" s="27"/>
      <c r="U820" s="27"/>
      <c r="V820" s="27"/>
      <c r="W820" s="27"/>
      <c r="X820" s="27"/>
      <c r="Y820" s="27"/>
      <c r="Z820" s="27"/>
      <c r="AA820" s="27"/>
      <c r="AB820" s="27"/>
      <c r="AC820" s="93"/>
    </row>
    <row r="821" ht="13.5" customHeight="1">
      <c r="A821" s="175"/>
      <c r="B821" s="27"/>
      <c r="C821" s="27"/>
      <c r="D821" s="27"/>
      <c r="E821" s="27"/>
      <c r="F821" s="27"/>
      <c r="G821" s="27"/>
      <c r="H821" s="27"/>
      <c r="I821" s="27"/>
      <c r="J821" s="27"/>
      <c r="K821" s="27"/>
      <c r="L821" s="27"/>
      <c r="M821" s="27"/>
      <c r="N821" s="27"/>
      <c r="O821" s="27"/>
      <c r="P821" s="27"/>
      <c r="Q821" s="27"/>
      <c r="R821" s="27"/>
      <c r="S821" s="27"/>
      <c r="T821" s="27"/>
      <c r="U821" s="27"/>
      <c r="V821" s="27"/>
      <c r="W821" s="27"/>
      <c r="X821" s="27"/>
      <c r="Y821" s="27"/>
      <c r="Z821" s="27"/>
      <c r="AA821" s="27"/>
      <c r="AB821" s="27"/>
      <c r="AC821" s="93"/>
    </row>
    <row r="822" ht="13.5" customHeight="1">
      <c r="A822" s="175"/>
      <c r="B822" s="27"/>
      <c r="C822" s="27"/>
      <c r="D822" s="27"/>
      <c r="E822" s="27"/>
      <c r="F822" s="27"/>
      <c r="G822" s="27"/>
      <c r="H822" s="27"/>
      <c r="I822" s="27"/>
      <c r="J822" s="27"/>
      <c r="K822" s="27"/>
      <c r="L822" s="27"/>
      <c r="M822" s="27"/>
      <c r="N822" s="27"/>
      <c r="O822" s="27"/>
      <c r="P822" s="27"/>
      <c r="Q822" s="27"/>
      <c r="R822" s="27"/>
      <c r="S822" s="27"/>
      <c r="T822" s="27"/>
      <c r="U822" s="27"/>
      <c r="V822" s="27"/>
      <c r="W822" s="27"/>
      <c r="X822" s="27"/>
      <c r="Y822" s="27"/>
      <c r="Z822" s="27"/>
      <c r="AA822" s="27"/>
      <c r="AB822" s="27"/>
      <c r="AC822" s="93"/>
    </row>
    <row r="823" ht="13.5" customHeight="1">
      <c r="A823" s="175"/>
      <c r="B823" s="27"/>
      <c r="C823" s="27"/>
      <c r="D823" s="27"/>
      <c r="E823" s="27"/>
      <c r="F823" s="27"/>
      <c r="G823" s="27"/>
      <c r="H823" s="27"/>
      <c r="I823" s="27"/>
      <c r="J823" s="27"/>
      <c r="K823" s="27"/>
      <c r="L823" s="27"/>
      <c r="M823" s="27"/>
      <c r="N823" s="27"/>
      <c r="O823" s="27"/>
      <c r="P823" s="27"/>
      <c r="Q823" s="27"/>
      <c r="R823" s="27"/>
      <c r="S823" s="27"/>
      <c r="T823" s="27"/>
      <c r="U823" s="27"/>
      <c r="V823" s="27"/>
      <c r="W823" s="27"/>
      <c r="X823" s="27"/>
      <c r="Y823" s="27"/>
      <c r="Z823" s="27"/>
      <c r="AA823" s="27"/>
      <c r="AB823" s="27"/>
      <c r="AC823" s="93"/>
    </row>
    <row r="824" ht="13.5" customHeight="1">
      <c r="A824" s="175"/>
      <c r="B824" s="27"/>
      <c r="C824" s="27"/>
      <c r="D824" s="27"/>
      <c r="E824" s="27"/>
      <c r="F824" s="27"/>
      <c r="G824" s="27"/>
      <c r="H824" s="27"/>
      <c r="I824" s="27"/>
      <c r="J824" s="27"/>
      <c r="K824" s="27"/>
      <c r="L824" s="27"/>
      <c r="M824" s="27"/>
      <c r="N824" s="27"/>
      <c r="O824" s="27"/>
      <c r="P824" s="27"/>
      <c r="Q824" s="27"/>
      <c r="R824" s="27"/>
      <c r="S824" s="27"/>
      <c r="T824" s="27"/>
      <c r="U824" s="27"/>
      <c r="V824" s="27"/>
      <c r="W824" s="27"/>
      <c r="X824" s="27"/>
      <c r="Y824" s="27"/>
      <c r="Z824" s="27"/>
      <c r="AA824" s="27"/>
      <c r="AB824" s="27"/>
      <c r="AC824" s="93"/>
    </row>
    <row r="825" ht="13.5" customHeight="1">
      <c r="A825" s="175"/>
      <c r="B825" s="27"/>
      <c r="C825" s="27"/>
      <c r="D825" s="27"/>
      <c r="E825" s="27"/>
      <c r="F825" s="27"/>
      <c r="G825" s="27"/>
      <c r="H825" s="27"/>
      <c r="I825" s="27"/>
      <c r="J825" s="27"/>
      <c r="K825" s="27"/>
      <c r="L825" s="27"/>
      <c r="M825" s="27"/>
      <c r="N825" s="27"/>
      <c r="O825" s="27"/>
      <c r="P825" s="27"/>
      <c r="Q825" s="27"/>
      <c r="R825" s="27"/>
      <c r="S825" s="27"/>
      <c r="T825" s="27"/>
      <c r="U825" s="27"/>
      <c r="V825" s="27"/>
      <c r="W825" s="27"/>
      <c r="X825" s="27"/>
      <c r="Y825" s="27"/>
      <c r="Z825" s="27"/>
      <c r="AA825" s="27"/>
      <c r="AB825" s="27"/>
      <c r="AC825" s="93"/>
    </row>
    <row r="826" ht="13.5" customHeight="1">
      <c r="A826" s="175"/>
      <c r="B826" s="27"/>
      <c r="C826" s="27"/>
      <c r="D826" s="27"/>
      <c r="E826" s="27"/>
      <c r="F826" s="27"/>
      <c r="G826" s="27"/>
      <c r="H826" s="27"/>
      <c r="I826" s="27"/>
      <c r="J826" s="27"/>
      <c r="K826" s="27"/>
      <c r="L826" s="27"/>
      <c r="M826" s="27"/>
      <c r="N826" s="27"/>
      <c r="O826" s="27"/>
      <c r="P826" s="27"/>
      <c r="Q826" s="27"/>
      <c r="R826" s="27"/>
      <c r="S826" s="27"/>
      <c r="T826" s="27"/>
      <c r="U826" s="27"/>
      <c r="V826" s="27"/>
      <c r="W826" s="27"/>
      <c r="X826" s="27"/>
      <c r="Y826" s="27"/>
      <c r="Z826" s="27"/>
      <c r="AA826" s="27"/>
      <c r="AB826" s="27"/>
      <c r="AC826" s="93"/>
    </row>
    <row r="827" ht="13.5" customHeight="1">
      <c r="A827" s="175"/>
      <c r="B827" s="27"/>
      <c r="C827" s="27"/>
      <c r="D827" s="27"/>
      <c r="E827" s="27"/>
      <c r="F827" s="27"/>
      <c r="G827" s="27"/>
      <c r="H827" s="27"/>
      <c r="I827" s="27"/>
      <c r="J827" s="27"/>
      <c r="K827" s="27"/>
      <c r="L827" s="27"/>
      <c r="M827" s="27"/>
      <c r="N827" s="27"/>
      <c r="O827" s="27"/>
      <c r="P827" s="27"/>
      <c r="Q827" s="27"/>
      <c r="R827" s="27"/>
      <c r="S827" s="27"/>
      <c r="T827" s="27"/>
      <c r="U827" s="27"/>
      <c r="V827" s="27"/>
      <c r="W827" s="27"/>
      <c r="X827" s="27"/>
      <c r="Y827" s="27"/>
      <c r="Z827" s="27"/>
      <c r="AA827" s="27"/>
      <c r="AB827" s="27"/>
      <c r="AC827" s="93"/>
    </row>
    <row r="828" ht="13.5" customHeight="1">
      <c r="A828" s="175"/>
      <c r="B828" s="27"/>
      <c r="C828" s="27"/>
      <c r="D828" s="27"/>
      <c r="E828" s="27"/>
      <c r="F828" s="27"/>
      <c r="G828" s="27"/>
      <c r="H828" s="27"/>
      <c r="I828" s="27"/>
      <c r="J828" s="27"/>
      <c r="K828" s="27"/>
      <c r="L828" s="27"/>
      <c r="M828" s="27"/>
      <c r="N828" s="27"/>
      <c r="O828" s="27"/>
      <c r="P828" s="27"/>
      <c r="Q828" s="27"/>
      <c r="R828" s="27"/>
      <c r="S828" s="27"/>
      <c r="T828" s="27"/>
      <c r="U828" s="27"/>
      <c r="V828" s="27"/>
      <c r="W828" s="27"/>
      <c r="X828" s="27"/>
      <c r="Y828" s="27"/>
      <c r="Z828" s="27"/>
      <c r="AA828" s="27"/>
      <c r="AB828" s="27"/>
      <c r="AC828" s="93"/>
    </row>
    <row r="829" ht="13.5" customHeight="1">
      <c r="A829" s="175"/>
      <c r="B829" s="27"/>
      <c r="C829" s="27"/>
      <c r="D829" s="27"/>
      <c r="E829" s="27"/>
      <c r="F829" s="27"/>
      <c r="G829" s="27"/>
      <c r="H829" s="27"/>
      <c r="I829" s="27"/>
      <c r="J829" s="27"/>
      <c r="K829" s="27"/>
      <c r="L829" s="27"/>
      <c r="M829" s="27"/>
      <c r="N829" s="27"/>
      <c r="O829" s="27"/>
      <c r="P829" s="27"/>
      <c r="Q829" s="27"/>
      <c r="R829" s="27"/>
      <c r="S829" s="27"/>
      <c r="T829" s="27"/>
      <c r="U829" s="27"/>
      <c r="V829" s="27"/>
      <c r="W829" s="27"/>
      <c r="X829" s="27"/>
      <c r="Y829" s="27"/>
      <c r="Z829" s="27"/>
      <c r="AA829" s="27"/>
      <c r="AB829" s="27"/>
      <c r="AC829" s="93"/>
    </row>
    <row r="830" ht="13.5" customHeight="1">
      <c r="A830" s="175"/>
      <c r="B830" s="27"/>
      <c r="C830" s="27"/>
      <c r="D830" s="27"/>
      <c r="E830" s="27"/>
      <c r="F830" s="27"/>
      <c r="G830" s="27"/>
      <c r="H830" s="27"/>
      <c r="I830" s="27"/>
      <c r="J830" s="27"/>
      <c r="K830" s="27"/>
      <c r="L830" s="27"/>
      <c r="M830" s="27"/>
      <c r="N830" s="27"/>
      <c r="O830" s="27"/>
      <c r="P830" s="27"/>
      <c r="Q830" s="27"/>
      <c r="R830" s="27"/>
      <c r="S830" s="27"/>
      <c r="T830" s="27"/>
      <c r="U830" s="27"/>
      <c r="V830" s="27"/>
      <c r="W830" s="27"/>
      <c r="X830" s="27"/>
      <c r="Y830" s="27"/>
      <c r="Z830" s="27"/>
      <c r="AA830" s="27"/>
      <c r="AB830" s="27"/>
      <c r="AC830" s="93"/>
    </row>
    <row r="831" ht="13.5" customHeight="1">
      <c r="A831" s="175"/>
      <c r="B831" s="27"/>
      <c r="C831" s="27"/>
      <c r="D831" s="27"/>
      <c r="E831" s="27"/>
      <c r="F831" s="27"/>
      <c r="G831" s="27"/>
      <c r="H831" s="27"/>
      <c r="I831" s="27"/>
      <c r="J831" s="27"/>
      <c r="K831" s="27"/>
      <c r="L831" s="27"/>
      <c r="M831" s="27"/>
      <c r="N831" s="27"/>
      <c r="O831" s="27"/>
      <c r="P831" s="27"/>
      <c r="Q831" s="27"/>
      <c r="R831" s="27"/>
      <c r="S831" s="27"/>
      <c r="T831" s="27"/>
      <c r="U831" s="27"/>
      <c r="V831" s="27"/>
      <c r="W831" s="27"/>
      <c r="X831" s="27"/>
      <c r="Y831" s="27"/>
      <c r="Z831" s="27"/>
      <c r="AA831" s="27"/>
      <c r="AB831" s="27"/>
      <c r="AC831" s="93"/>
    </row>
    <row r="832" ht="13.5" customHeight="1">
      <c r="A832" s="175"/>
      <c r="B832" s="27"/>
      <c r="C832" s="27"/>
      <c r="D832" s="27"/>
      <c r="E832" s="27"/>
      <c r="F832" s="27"/>
      <c r="G832" s="27"/>
      <c r="H832" s="27"/>
      <c r="I832" s="27"/>
      <c r="J832" s="27"/>
      <c r="K832" s="27"/>
      <c r="L832" s="27"/>
      <c r="M832" s="27"/>
      <c r="N832" s="27"/>
      <c r="O832" s="27"/>
      <c r="P832" s="27"/>
      <c r="Q832" s="27"/>
      <c r="R832" s="27"/>
      <c r="S832" s="27"/>
      <c r="T832" s="27"/>
      <c r="U832" s="27"/>
      <c r="V832" s="27"/>
      <c r="W832" s="27"/>
      <c r="X832" s="27"/>
      <c r="Y832" s="27"/>
      <c r="Z832" s="27"/>
      <c r="AA832" s="27"/>
      <c r="AB832" s="27"/>
      <c r="AC832" s="93"/>
    </row>
    <row r="833" ht="13.5" customHeight="1">
      <c r="A833" s="175"/>
      <c r="B833" s="27"/>
      <c r="C833" s="27"/>
      <c r="D833" s="27"/>
      <c r="E833" s="27"/>
      <c r="F833" s="27"/>
      <c r="G833" s="27"/>
      <c r="H833" s="27"/>
      <c r="I833" s="27"/>
      <c r="J833" s="27"/>
      <c r="K833" s="27"/>
      <c r="L833" s="27"/>
      <c r="M833" s="27"/>
      <c r="N833" s="27"/>
      <c r="O833" s="27"/>
      <c r="P833" s="27"/>
      <c r="Q833" s="27"/>
      <c r="R833" s="27"/>
      <c r="S833" s="27"/>
      <c r="T833" s="27"/>
      <c r="U833" s="27"/>
      <c r="V833" s="27"/>
      <c r="W833" s="27"/>
      <c r="X833" s="27"/>
      <c r="Y833" s="27"/>
      <c r="Z833" s="27"/>
      <c r="AA833" s="27"/>
      <c r="AB833" s="27"/>
      <c r="AC833" s="93"/>
    </row>
    <row r="834" ht="13.5" customHeight="1">
      <c r="A834" s="175"/>
      <c r="B834" s="27"/>
      <c r="C834" s="27"/>
      <c r="D834" s="27"/>
      <c r="E834" s="27"/>
      <c r="F834" s="27"/>
      <c r="G834" s="27"/>
      <c r="H834" s="27"/>
      <c r="I834" s="27"/>
      <c r="J834" s="27"/>
      <c r="K834" s="27"/>
      <c r="L834" s="27"/>
      <c r="M834" s="27"/>
      <c r="N834" s="27"/>
      <c r="O834" s="27"/>
      <c r="P834" s="27"/>
      <c r="Q834" s="27"/>
      <c r="R834" s="27"/>
      <c r="S834" s="27"/>
      <c r="T834" s="27"/>
      <c r="U834" s="27"/>
      <c r="V834" s="27"/>
      <c r="W834" s="27"/>
      <c r="X834" s="27"/>
      <c r="Y834" s="27"/>
      <c r="Z834" s="27"/>
      <c r="AA834" s="27"/>
      <c r="AB834" s="27"/>
      <c r="AC834" s="93"/>
    </row>
    <row r="835" ht="13.5" customHeight="1">
      <c r="A835" s="175"/>
      <c r="B835" s="27"/>
      <c r="C835" s="27"/>
      <c r="D835" s="27"/>
      <c r="E835" s="27"/>
      <c r="F835" s="27"/>
      <c r="G835" s="27"/>
      <c r="H835" s="27"/>
      <c r="I835" s="27"/>
      <c r="J835" s="27"/>
      <c r="K835" s="27"/>
      <c r="L835" s="27"/>
      <c r="M835" s="27"/>
      <c r="N835" s="27"/>
      <c r="O835" s="27"/>
      <c r="P835" s="27"/>
      <c r="Q835" s="27"/>
      <c r="R835" s="27"/>
      <c r="S835" s="27"/>
      <c r="T835" s="27"/>
      <c r="U835" s="27"/>
      <c r="V835" s="27"/>
      <c r="W835" s="27"/>
      <c r="X835" s="27"/>
      <c r="Y835" s="27"/>
      <c r="Z835" s="27"/>
      <c r="AA835" s="27"/>
      <c r="AB835" s="27"/>
      <c r="AC835" s="93"/>
    </row>
    <row r="836" ht="13.5" customHeight="1">
      <c r="A836" s="175"/>
      <c r="B836" s="27"/>
      <c r="C836" s="27"/>
      <c r="D836" s="27"/>
      <c r="E836" s="27"/>
      <c r="F836" s="27"/>
      <c r="G836" s="27"/>
      <c r="H836" s="27"/>
      <c r="I836" s="27"/>
      <c r="J836" s="27"/>
      <c r="K836" s="27"/>
      <c r="L836" s="27"/>
      <c r="M836" s="27"/>
      <c r="N836" s="27"/>
      <c r="O836" s="27"/>
      <c r="P836" s="27"/>
      <c r="Q836" s="27"/>
      <c r="R836" s="27"/>
      <c r="S836" s="27"/>
      <c r="T836" s="27"/>
      <c r="U836" s="27"/>
      <c r="V836" s="27"/>
      <c r="W836" s="27"/>
      <c r="X836" s="27"/>
      <c r="Y836" s="27"/>
      <c r="Z836" s="27"/>
      <c r="AA836" s="27"/>
      <c r="AB836" s="27"/>
      <c r="AC836" s="93"/>
    </row>
    <row r="837" ht="13.5" customHeight="1">
      <c r="A837" s="175"/>
      <c r="B837" s="27"/>
      <c r="C837" s="27"/>
      <c r="D837" s="27"/>
      <c r="E837" s="27"/>
      <c r="F837" s="27"/>
      <c r="G837" s="27"/>
      <c r="H837" s="27"/>
      <c r="I837" s="27"/>
      <c r="J837" s="27"/>
      <c r="K837" s="27"/>
      <c r="L837" s="27"/>
      <c r="M837" s="27"/>
      <c r="N837" s="27"/>
      <c r="O837" s="27"/>
      <c r="P837" s="27"/>
      <c r="Q837" s="27"/>
      <c r="R837" s="27"/>
      <c r="S837" s="27"/>
      <c r="T837" s="27"/>
      <c r="U837" s="27"/>
      <c r="V837" s="27"/>
      <c r="W837" s="27"/>
      <c r="X837" s="27"/>
      <c r="Y837" s="27"/>
      <c r="Z837" s="27"/>
      <c r="AA837" s="27"/>
      <c r="AB837" s="27"/>
      <c r="AC837" s="93"/>
    </row>
    <row r="838" ht="13.5" customHeight="1">
      <c r="A838" s="175"/>
      <c r="B838" s="27"/>
      <c r="C838" s="27"/>
      <c r="D838" s="27"/>
      <c r="E838" s="27"/>
      <c r="F838" s="27"/>
      <c r="G838" s="27"/>
      <c r="H838" s="27"/>
      <c r="I838" s="27"/>
      <c r="J838" s="27"/>
      <c r="K838" s="27"/>
      <c r="L838" s="27"/>
      <c r="M838" s="27"/>
      <c r="N838" s="27"/>
      <c r="O838" s="27"/>
      <c r="P838" s="27"/>
      <c r="Q838" s="27"/>
      <c r="R838" s="27"/>
      <c r="S838" s="27"/>
      <c r="T838" s="27"/>
      <c r="U838" s="27"/>
      <c r="V838" s="27"/>
      <c r="W838" s="27"/>
      <c r="X838" s="27"/>
      <c r="Y838" s="27"/>
      <c r="Z838" s="27"/>
      <c r="AA838" s="27"/>
      <c r="AB838" s="27"/>
      <c r="AC838" s="93"/>
    </row>
    <row r="839" ht="13.5" customHeight="1">
      <c r="A839" s="175"/>
      <c r="B839" s="27"/>
      <c r="C839" s="27"/>
      <c r="D839" s="27"/>
      <c r="E839" s="27"/>
      <c r="F839" s="27"/>
      <c r="G839" s="27"/>
      <c r="H839" s="27"/>
      <c r="I839" s="27"/>
      <c r="J839" s="27"/>
      <c r="K839" s="27"/>
      <c r="L839" s="27"/>
      <c r="M839" s="27"/>
      <c r="N839" s="27"/>
      <c r="O839" s="27"/>
      <c r="P839" s="27"/>
      <c r="Q839" s="27"/>
      <c r="R839" s="27"/>
      <c r="S839" s="27"/>
      <c r="T839" s="27"/>
      <c r="U839" s="27"/>
      <c r="V839" s="27"/>
      <c r="W839" s="27"/>
      <c r="X839" s="27"/>
      <c r="Y839" s="27"/>
      <c r="Z839" s="27"/>
      <c r="AA839" s="27"/>
      <c r="AB839" s="27"/>
      <c r="AC839" s="93"/>
    </row>
    <row r="840" ht="13.5" customHeight="1">
      <c r="A840" s="175"/>
      <c r="B840" s="27"/>
      <c r="C840" s="27"/>
      <c r="D840" s="27"/>
      <c r="E840" s="27"/>
      <c r="F840" s="27"/>
      <c r="G840" s="27"/>
      <c r="H840" s="27"/>
      <c r="I840" s="27"/>
      <c r="J840" s="27"/>
      <c r="K840" s="27"/>
      <c r="L840" s="27"/>
      <c r="M840" s="27"/>
      <c r="N840" s="27"/>
      <c r="O840" s="27"/>
      <c r="P840" s="27"/>
      <c r="Q840" s="27"/>
      <c r="R840" s="27"/>
      <c r="S840" s="27"/>
      <c r="T840" s="27"/>
      <c r="U840" s="27"/>
      <c r="V840" s="27"/>
      <c r="W840" s="27"/>
      <c r="X840" s="27"/>
      <c r="Y840" s="27"/>
      <c r="Z840" s="27"/>
      <c r="AA840" s="27"/>
      <c r="AB840" s="27"/>
      <c r="AC840" s="93"/>
    </row>
    <row r="841" ht="13.5" customHeight="1">
      <c r="A841" s="175"/>
      <c r="B841" s="27"/>
      <c r="C841" s="27"/>
      <c r="D841" s="27"/>
      <c r="E841" s="27"/>
      <c r="F841" s="27"/>
      <c r="G841" s="27"/>
      <c r="H841" s="27"/>
      <c r="I841" s="27"/>
      <c r="J841" s="27"/>
      <c r="K841" s="27"/>
      <c r="L841" s="27"/>
      <c r="M841" s="27"/>
      <c r="N841" s="27"/>
      <c r="O841" s="27"/>
      <c r="P841" s="27"/>
      <c r="Q841" s="27"/>
      <c r="R841" s="27"/>
      <c r="S841" s="27"/>
      <c r="T841" s="27"/>
      <c r="U841" s="27"/>
      <c r="V841" s="27"/>
      <c r="W841" s="27"/>
      <c r="X841" s="27"/>
      <c r="Y841" s="27"/>
      <c r="Z841" s="27"/>
      <c r="AA841" s="27"/>
      <c r="AB841" s="27"/>
      <c r="AC841" s="93"/>
    </row>
    <row r="842" ht="13.5" customHeight="1">
      <c r="A842" s="175"/>
      <c r="B842" s="27"/>
      <c r="C842" s="27"/>
      <c r="D842" s="27"/>
      <c r="E842" s="27"/>
      <c r="F842" s="27"/>
      <c r="G842" s="27"/>
      <c r="H842" s="27"/>
      <c r="I842" s="27"/>
      <c r="J842" s="27"/>
      <c r="K842" s="27"/>
      <c r="L842" s="27"/>
      <c r="M842" s="27"/>
      <c r="N842" s="27"/>
      <c r="O842" s="27"/>
      <c r="P842" s="27"/>
      <c r="Q842" s="27"/>
      <c r="R842" s="27"/>
      <c r="S842" s="27"/>
      <c r="T842" s="27"/>
      <c r="U842" s="27"/>
      <c r="V842" s="27"/>
      <c r="W842" s="27"/>
      <c r="X842" s="27"/>
      <c r="Y842" s="27"/>
      <c r="Z842" s="27"/>
      <c r="AA842" s="27"/>
      <c r="AB842" s="27"/>
      <c r="AC842" s="93"/>
    </row>
    <row r="843" ht="13.5" customHeight="1">
      <c r="A843" s="175"/>
      <c r="B843" s="27"/>
      <c r="C843" s="27"/>
      <c r="D843" s="27"/>
      <c r="E843" s="27"/>
      <c r="F843" s="27"/>
      <c r="G843" s="27"/>
      <c r="H843" s="27"/>
      <c r="I843" s="27"/>
      <c r="J843" s="27"/>
      <c r="K843" s="27"/>
      <c r="L843" s="27"/>
      <c r="M843" s="27"/>
      <c r="N843" s="27"/>
      <c r="O843" s="27"/>
      <c r="P843" s="27"/>
      <c r="Q843" s="27"/>
      <c r="R843" s="27"/>
      <c r="S843" s="27"/>
      <c r="T843" s="27"/>
      <c r="U843" s="27"/>
      <c r="V843" s="27"/>
      <c r="W843" s="27"/>
      <c r="X843" s="27"/>
      <c r="Y843" s="27"/>
      <c r="Z843" s="27"/>
      <c r="AA843" s="27"/>
      <c r="AB843" s="27"/>
      <c r="AC843" s="93"/>
    </row>
    <row r="844" ht="13.5" customHeight="1">
      <c r="A844" s="175"/>
      <c r="B844" s="27"/>
      <c r="C844" s="27"/>
      <c r="D844" s="27"/>
      <c r="E844" s="27"/>
      <c r="F844" s="27"/>
      <c r="G844" s="27"/>
      <c r="H844" s="27"/>
      <c r="I844" s="27"/>
      <c r="J844" s="27"/>
      <c r="K844" s="27"/>
      <c r="L844" s="27"/>
      <c r="M844" s="27"/>
      <c r="N844" s="27"/>
      <c r="O844" s="27"/>
      <c r="P844" s="27"/>
      <c r="Q844" s="27"/>
      <c r="R844" s="27"/>
      <c r="S844" s="27"/>
      <c r="T844" s="27"/>
      <c r="U844" s="27"/>
      <c r="V844" s="27"/>
      <c r="W844" s="27"/>
      <c r="X844" s="27"/>
      <c r="Y844" s="27"/>
      <c r="Z844" s="27"/>
      <c r="AA844" s="27"/>
      <c r="AB844" s="27"/>
      <c r="AC844" s="93"/>
    </row>
    <row r="845" ht="13.5" customHeight="1">
      <c r="A845" s="175"/>
      <c r="B845" s="27"/>
      <c r="C845" s="27"/>
      <c r="D845" s="27"/>
      <c r="E845" s="27"/>
      <c r="F845" s="27"/>
      <c r="G845" s="27"/>
      <c r="H845" s="27"/>
      <c r="I845" s="27"/>
      <c r="J845" s="27"/>
      <c r="K845" s="27"/>
      <c r="L845" s="27"/>
      <c r="M845" s="27"/>
      <c r="N845" s="27"/>
      <c r="O845" s="27"/>
      <c r="P845" s="27"/>
      <c r="Q845" s="27"/>
      <c r="R845" s="27"/>
      <c r="S845" s="27"/>
      <c r="T845" s="27"/>
      <c r="U845" s="27"/>
      <c r="V845" s="27"/>
      <c r="W845" s="27"/>
      <c r="X845" s="27"/>
      <c r="Y845" s="27"/>
      <c r="Z845" s="27"/>
      <c r="AA845" s="27"/>
      <c r="AB845" s="27"/>
      <c r="AC845" s="93"/>
    </row>
    <row r="846" ht="13.5" customHeight="1">
      <c r="A846" s="175"/>
      <c r="B846" s="27"/>
      <c r="C846" s="27"/>
      <c r="D846" s="27"/>
      <c r="E846" s="27"/>
      <c r="F846" s="27"/>
      <c r="G846" s="27"/>
      <c r="H846" s="27"/>
      <c r="I846" s="27"/>
      <c r="J846" s="27"/>
      <c r="K846" s="27"/>
      <c r="L846" s="27"/>
      <c r="M846" s="27"/>
      <c r="N846" s="27"/>
      <c r="O846" s="27"/>
      <c r="P846" s="27"/>
      <c r="Q846" s="27"/>
      <c r="R846" s="27"/>
      <c r="S846" s="27"/>
      <c r="T846" s="27"/>
      <c r="U846" s="27"/>
      <c r="V846" s="27"/>
      <c r="W846" s="27"/>
      <c r="X846" s="27"/>
      <c r="Y846" s="27"/>
      <c r="Z846" s="27"/>
      <c r="AA846" s="27"/>
      <c r="AB846" s="27"/>
      <c r="AC846" s="93"/>
    </row>
    <row r="847" ht="13.5" customHeight="1">
      <c r="A847" s="175"/>
      <c r="B847" s="27"/>
      <c r="C847" s="27"/>
      <c r="D847" s="27"/>
      <c r="E847" s="27"/>
      <c r="F847" s="27"/>
      <c r="G847" s="27"/>
      <c r="H847" s="27"/>
      <c r="I847" s="27"/>
      <c r="J847" s="27"/>
      <c r="K847" s="27"/>
      <c r="L847" s="27"/>
      <c r="M847" s="27"/>
      <c r="N847" s="27"/>
      <c r="O847" s="27"/>
      <c r="P847" s="27"/>
      <c r="Q847" s="27"/>
      <c r="R847" s="27"/>
      <c r="S847" s="27"/>
      <c r="T847" s="27"/>
      <c r="U847" s="27"/>
      <c r="V847" s="27"/>
      <c r="W847" s="27"/>
      <c r="X847" s="27"/>
      <c r="Y847" s="27"/>
      <c r="Z847" s="27"/>
      <c r="AA847" s="27"/>
      <c r="AB847" s="27"/>
      <c r="AC847" s="93"/>
    </row>
    <row r="848" ht="13.5" customHeight="1">
      <c r="A848" s="175"/>
      <c r="B848" s="27"/>
      <c r="C848" s="27"/>
      <c r="D848" s="27"/>
      <c r="E848" s="27"/>
      <c r="F848" s="27"/>
      <c r="G848" s="27"/>
      <c r="H848" s="27"/>
      <c r="I848" s="27"/>
      <c r="J848" s="27"/>
      <c r="K848" s="27"/>
      <c r="L848" s="27"/>
      <c r="M848" s="27"/>
      <c r="N848" s="27"/>
      <c r="O848" s="27"/>
      <c r="P848" s="27"/>
      <c r="Q848" s="27"/>
      <c r="R848" s="27"/>
      <c r="S848" s="27"/>
      <c r="T848" s="27"/>
      <c r="U848" s="27"/>
      <c r="V848" s="27"/>
      <c r="W848" s="27"/>
      <c r="X848" s="27"/>
      <c r="Y848" s="27"/>
      <c r="Z848" s="27"/>
      <c r="AA848" s="27"/>
      <c r="AB848" s="27"/>
      <c r="AC848" s="93"/>
    </row>
    <row r="849" ht="13.5" customHeight="1">
      <c r="A849" s="175"/>
      <c r="B849" s="27"/>
      <c r="C849" s="27"/>
      <c r="D849" s="27"/>
      <c r="E849" s="27"/>
      <c r="F849" s="27"/>
      <c r="G849" s="27"/>
      <c r="H849" s="27"/>
      <c r="I849" s="27"/>
      <c r="J849" s="27"/>
      <c r="K849" s="27"/>
      <c r="L849" s="27"/>
      <c r="M849" s="27"/>
      <c r="N849" s="27"/>
      <c r="O849" s="27"/>
      <c r="P849" s="27"/>
      <c r="Q849" s="27"/>
      <c r="R849" s="27"/>
      <c r="S849" s="27"/>
      <c r="T849" s="27"/>
      <c r="U849" s="27"/>
      <c r="V849" s="27"/>
      <c r="W849" s="27"/>
      <c r="X849" s="27"/>
      <c r="Y849" s="27"/>
      <c r="Z849" s="27"/>
      <c r="AA849" s="27"/>
      <c r="AB849" s="27"/>
      <c r="AC849" s="93"/>
    </row>
    <row r="850" ht="13.5" customHeight="1">
      <c r="A850" s="175"/>
      <c r="B850" s="27"/>
      <c r="C850" s="27"/>
      <c r="D850" s="27"/>
      <c r="E850" s="27"/>
      <c r="F850" s="27"/>
      <c r="G850" s="27"/>
      <c r="H850" s="27"/>
      <c r="I850" s="27"/>
      <c r="J850" s="27"/>
      <c r="K850" s="27"/>
      <c r="L850" s="27"/>
      <c r="M850" s="27"/>
      <c r="N850" s="27"/>
      <c r="O850" s="27"/>
      <c r="P850" s="27"/>
      <c r="Q850" s="27"/>
      <c r="R850" s="27"/>
      <c r="S850" s="27"/>
      <c r="T850" s="27"/>
      <c r="U850" s="27"/>
      <c r="V850" s="27"/>
      <c r="W850" s="27"/>
      <c r="X850" s="27"/>
      <c r="Y850" s="27"/>
      <c r="Z850" s="27"/>
      <c r="AA850" s="27"/>
      <c r="AB850" s="27"/>
      <c r="AC850" s="93"/>
    </row>
    <row r="851" ht="13.5" customHeight="1">
      <c r="A851" s="175"/>
      <c r="B851" s="27"/>
      <c r="C851" s="27"/>
      <c r="D851" s="27"/>
      <c r="E851" s="27"/>
      <c r="F851" s="27"/>
      <c r="G851" s="27"/>
      <c r="H851" s="27"/>
      <c r="I851" s="27"/>
      <c r="J851" s="27"/>
      <c r="K851" s="27"/>
      <c r="L851" s="27"/>
      <c r="M851" s="27"/>
      <c r="N851" s="27"/>
      <c r="O851" s="27"/>
      <c r="P851" s="27"/>
      <c r="Q851" s="27"/>
      <c r="R851" s="27"/>
      <c r="S851" s="27"/>
      <c r="T851" s="27"/>
      <c r="U851" s="27"/>
      <c r="V851" s="27"/>
      <c r="W851" s="27"/>
      <c r="X851" s="27"/>
      <c r="Y851" s="27"/>
      <c r="Z851" s="27"/>
      <c r="AA851" s="27"/>
      <c r="AB851" s="27"/>
      <c r="AC851" s="93"/>
    </row>
    <row r="852" ht="13.5" customHeight="1">
      <c r="A852" s="175"/>
      <c r="B852" s="27"/>
      <c r="C852" s="27"/>
      <c r="D852" s="27"/>
      <c r="E852" s="27"/>
      <c r="F852" s="27"/>
      <c r="G852" s="27"/>
      <c r="H852" s="27"/>
      <c r="I852" s="27"/>
      <c r="J852" s="27"/>
      <c r="K852" s="27"/>
      <c r="L852" s="27"/>
      <c r="M852" s="27"/>
      <c r="N852" s="27"/>
      <c r="O852" s="27"/>
      <c r="P852" s="27"/>
      <c r="Q852" s="27"/>
      <c r="R852" s="27"/>
      <c r="S852" s="27"/>
      <c r="T852" s="27"/>
      <c r="U852" s="27"/>
      <c r="V852" s="27"/>
      <c r="W852" s="27"/>
      <c r="X852" s="27"/>
      <c r="Y852" s="27"/>
      <c r="Z852" s="27"/>
      <c r="AA852" s="27"/>
      <c r="AB852" s="27"/>
      <c r="AC852" s="93"/>
    </row>
    <row r="853" ht="13.5" customHeight="1">
      <c r="A853" s="175"/>
      <c r="B853" s="27"/>
      <c r="C853" s="27"/>
      <c r="D853" s="27"/>
      <c r="E853" s="27"/>
      <c r="F853" s="27"/>
      <c r="G853" s="27"/>
      <c r="H853" s="27"/>
      <c r="I853" s="27"/>
      <c r="J853" s="27"/>
      <c r="K853" s="27"/>
      <c r="L853" s="27"/>
      <c r="M853" s="27"/>
      <c r="N853" s="27"/>
      <c r="O853" s="27"/>
      <c r="P853" s="27"/>
      <c r="Q853" s="27"/>
      <c r="R853" s="27"/>
      <c r="S853" s="27"/>
      <c r="T853" s="27"/>
      <c r="U853" s="27"/>
      <c r="V853" s="27"/>
      <c r="W853" s="27"/>
      <c r="X853" s="27"/>
      <c r="Y853" s="27"/>
      <c r="Z853" s="27"/>
      <c r="AA853" s="27"/>
      <c r="AB853" s="27"/>
      <c r="AC853" s="93"/>
    </row>
    <row r="854" ht="13.5" customHeight="1">
      <c r="A854" s="175"/>
      <c r="B854" s="27"/>
      <c r="C854" s="27"/>
      <c r="D854" s="27"/>
      <c r="E854" s="27"/>
      <c r="F854" s="27"/>
      <c r="G854" s="27"/>
      <c r="H854" s="27"/>
      <c r="I854" s="27"/>
      <c r="J854" s="27"/>
      <c r="K854" s="27"/>
      <c r="L854" s="27"/>
      <c r="M854" s="27"/>
      <c r="N854" s="27"/>
      <c r="O854" s="27"/>
      <c r="P854" s="27"/>
      <c r="Q854" s="27"/>
      <c r="R854" s="27"/>
      <c r="S854" s="27"/>
      <c r="T854" s="27"/>
      <c r="U854" s="27"/>
      <c r="V854" s="27"/>
      <c r="W854" s="27"/>
      <c r="X854" s="27"/>
      <c r="Y854" s="27"/>
      <c r="Z854" s="27"/>
      <c r="AA854" s="27"/>
      <c r="AB854" s="27"/>
      <c r="AC854" s="93"/>
    </row>
    <row r="855" ht="13.5" customHeight="1">
      <c r="A855" s="175"/>
      <c r="B855" s="27"/>
      <c r="C855" s="27"/>
      <c r="D855" s="27"/>
      <c r="E855" s="27"/>
      <c r="F855" s="27"/>
      <c r="G855" s="27"/>
      <c r="H855" s="27"/>
      <c r="I855" s="27"/>
      <c r="J855" s="27"/>
      <c r="K855" s="27"/>
      <c r="L855" s="27"/>
      <c r="M855" s="27"/>
      <c r="N855" s="27"/>
      <c r="O855" s="27"/>
      <c r="P855" s="27"/>
      <c r="Q855" s="27"/>
      <c r="R855" s="27"/>
      <c r="S855" s="27"/>
      <c r="T855" s="27"/>
      <c r="U855" s="27"/>
      <c r="V855" s="27"/>
      <c r="W855" s="27"/>
      <c r="X855" s="27"/>
      <c r="Y855" s="27"/>
      <c r="Z855" s="27"/>
      <c r="AA855" s="27"/>
      <c r="AB855" s="27"/>
      <c r="AC855" s="93"/>
    </row>
    <row r="856" ht="13.5" customHeight="1">
      <c r="A856" s="175"/>
      <c r="B856" s="27"/>
      <c r="C856" s="27"/>
      <c r="D856" s="27"/>
      <c r="E856" s="27"/>
      <c r="F856" s="27"/>
      <c r="G856" s="27"/>
      <c r="H856" s="27"/>
      <c r="I856" s="27"/>
      <c r="J856" s="27"/>
      <c r="K856" s="27"/>
      <c r="L856" s="27"/>
      <c r="M856" s="27"/>
      <c r="N856" s="27"/>
      <c r="O856" s="27"/>
      <c r="P856" s="27"/>
      <c r="Q856" s="27"/>
      <c r="R856" s="27"/>
      <c r="S856" s="27"/>
      <c r="T856" s="27"/>
      <c r="U856" s="27"/>
      <c r="V856" s="27"/>
      <c r="W856" s="27"/>
      <c r="X856" s="27"/>
      <c r="Y856" s="27"/>
      <c r="Z856" s="27"/>
      <c r="AA856" s="27"/>
      <c r="AB856" s="27"/>
      <c r="AC856" s="93"/>
    </row>
    <row r="857" ht="13.5" customHeight="1">
      <c r="A857" s="175"/>
      <c r="B857" s="27"/>
      <c r="C857" s="27"/>
      <c r="D857" s="27"/>
      <c r="E857" s="27"/>
      <c r="F857" s="27"/>
      <c r="G857" s="27"/>
      <c r="H857" s="27"/>
      <c r="I857" s="27"/>
      <c r="J857" s="27"/>
      <c r="K857" s="27"/>
      <c r="L857" s="27"/>
      <c r="M857" s="27"/>
      <c r="N857" s="27"/>
      <c r="O857" s="27"/>
      <c r="P857" s="27"/>
      <c r="Q857" s="27"/>
      <c r="R857" s="27"/>
      <c r="S857" s="27"/>
      <c r="T857" s="27"/>
      <c r="U857" s="27"/>
      <c r="V857" s="27"/>
      <c r="W857" s="27"/>
      <c r="X857" s="27"/>
      <c r="Y857" s="27"/>
      <c r="Z857" s="27"/>
      <c r="AA857" s="27"/>
      <c r="AB857" s="27"/>
      <c r="AC857" s="93"/>
    </row>
    <row r="858" ht="13.5" customHeight="1">
      <c r="A858" s="175"/>
      <c r="B858" s="27"/>
      <c r="C858" s="27"/>
      <c r="D858" s="27"/>
      <c r="E858" s="27"/>
      <c r="F858" s="27"/>
      <c r="G858" s="27"/>
      <c r="H858" s="27"/>
      <c r="I858" s="27"/>
      <c r="J858" s="27"/>
      <c r="K858" s="27"/>
      <c r="L858" s="27"/>
      <c r="M858" s="27"/>
      <c r="N858" s="27"/>
      <c r="O858" s="27"/>
      <c r="P858" s="27"/>
      <c r="Q858" s="27"/>
      <c r="R858" s="27"/>
      <c r="S858" s="27"/>
      <c r="T858" s="27"/>
      <c r="U858" s="27"/>
      <c r="V858" s="27"/>
      <c r="W858" s="27"/>
      <c r="X858" s="27"/>
      <c r="Y858" s="27"/>
      <c r="Z858" s="27"/>
      <c r="AA858" s="27"/>
      <c r="AB858" s="27"/>
      <c r="AC858" s="93"/>
    </row>
    <row r="859" ht="13.5" customHeight="1">
      <c r="A859" s="175"/>
      <c r="B859" s="27"/>
      <c r="C859" s="27"/>
      <c r="D859" s="27"/>
      <c r="E859" s="27"/>
      <c r="F859" s="27"/>
      <c r="G859" s="27"/>
      <c r="H859" s="27"/>
      <c r="I859" s="27"/>
      <c r="J859" s="27"/>
      <c r="K859" s="27"/>
      <c r="L859" s="27"/>
      <c r="M859" s="27"/>
      <c r="N859" s="27"/>
      <c r="O859" s="27"/>
      <c r="P859" s="27"/>
      <c r="Q859" s="27"/>
      <c r="R859" s="27"/>
      <c r="S859" s="27"/>
      <c r="T859" s="27"/>
      <c r="U859" s="27"/>
      <c r="V859" s="27"/>
      <c r="W859" s="27"/>
      <c r="X859" s="27"/>
      <c r="Y859" s="27"/>
      <c r="Z859" s="27"/>
      <c r="AA859" s="27"/>
      <c r="AB859" s="27"/>
      <c r="AC859" s="93"/>
    </row>
    <row r="860" ht="13.5" customHeight="1">
      <c r="A860" s="175"/>
      <c r="B860" s="27"/>
      <c r="C860" s="27"/>
      <c r="D860" s="27"/>
      <c r="E860" s="27"/>
      <c r="F860" s="27"/>
      <c r="G860" s="27"/>
      <c r="H860" s="27"/>
      <c r="I860" s="27"/>
      <c r="J860" s="27"/>
      <c r="K860" s="27"/>
      <c r="L860" s="27"/>
      <c r="M860" s="27"/>
      <c r="N860" s="27"/>
      <c r="O860" s="27"/>
      <c r="P860" s="27"/>
      <c r="Q860" s="27"/>
      <c r="R860" s="27"/>
      <c r="S860" s="27"/>
      <c r="T860" s="27"/>
      <c r="U860" s="27"/>
      <c r="V860" s="27"/>
      <c r="W860" s="27"/>
      <c r="X860" s="27"/>
      <c r="Y860" s="27"/>
      <c r="Z860" s="27"/>
      <c r="AA860" s="27"/>
      <c r="AB860" s="27"/>
      <c r="AC860" s="93"/>
    </row>
    <row r="861" ht="13.5" customHeight="1">
      <c r="A861" s="175"/>
      <c r="B861" s="27"/>
      <c r="C861" s="27"/>
      <c r="D861" s="27"/>
      <c r="E861" s="27"/>
      <c r="F861" s="27"/>
      <c r="G861" s="27"/>
      <c r="H861" s="27"/>
      <c r="I861" s="27"/>
      <c r="J861" s="27"/>
      <c r="K861" s="27"/>
      <c r="L861" s="27"/>
      <c r="M861" s="27"/>
      <c r="N861" s="27"/>
      <c r="O861" s="27"/>
      <c r="P861" s="27"/>
      <c r="Q861" s="27"/>
      <c r="R861" s="27"/>
      <c r="S861" s="27"/>
      <c r="T861" s="27"/>
      <c r="U861" s="27"/>
      <c r="V861" s="27"/>
      <c r="W861" s="27"/>
      <c r="X861" s="27"/>
      <c r="Y861" s="27"/>
      <c r="Z861" s="27"/>
      <c r="AA861" s="27"/>
      <c r="AB861" s="27"/>
      <c r="AC861" s="93"/>
    </row>
    <row r="862" ht="13.5" customHeight="1">
      <c r="A862" s="175"/>
      <c r="B862" s="27"/>
      <c r="C862" s="27"/>
      <c r="D862" s="27"/>
      <c r="E862" s="27"/>
      <c r="F862" s="27"/>
      <c r="G862" s="27"/>
      <c r="H862" s="27"/>
      <c r="I862" s="27"/>
      <c r="J862" s="27"/>
      <c r="K862" s="27"/>
      <c r="L862" s="27"/>
      <c r="M862" s="27"/>
      <c r="N862" s="27"/>
      <c r="O862" s="27"/>
      <c r="P862" s="27"/>
      <c r="Q862" s="27"/>
      <c r="R862" s="27"/>
      <c r="S862" s="27"/>
      <c r="T862" s="27"/>
      <c r="U862" s="27"/>
      <c r="V862" s="27"/>
      <c r="W862" s="27"/>
      <c r="X862" s="27"/>
      <c r="Y862" s="27"/>
      <c r="Z862" s="27"/>
      <c r="AA862" s="27"/>
      <c r="AB862" s="27"/>
      <c r="AC862" s="93"/>
    </row>
    <row r="863" ht="13.5" customHeight="1">
      <c r="A863" s="175"/>
      <c r="B863" s="27"/>
      <c r="C863" s="27"/>
      <c r="D863" s="27"/>
      <c r="E863" s="27"/>
      <c r="F863" s="27"/>
      <c r="G863" s="27"/>
      <c r="H863" s="27"/>
      <c r="I863" s="27"/>
      <c r="J863" s="27"/>
      <c r="K863" s="27"/>
      <c r="L863" s="27"/>
      <c r="M863" s="27"/>
      <c r="N863" s="27"/>
      <c r="O863" s="27"/>
      <c r="P863" s="27"/>
      <c r="Q863" s="27"/>
      <c r="R863" s="27"/>
      <c r="S863" s="27"/>
      <c r="T863" s="27"/>
      <c r="U863" s="27"/>
      <c r="V863" s="27"/>
      <c r="W863" s="27"/>
      <c r="X863" s="27"/>
      <c r="Y863" s="27"/>
      <c r="Z863" s="27"/>
      <c r="AA863" s="27"/>
      <c r="AB863" s="27"/>
      <c r="AC863" s="93"/>
    </row>
    <row r="864" ht="13.5" customHeight="1">
      <c r="A864" s="175"/>
      <c r="B864" s="27"/>
      <c r="C864" s="27"/>
      <c r="D864" s="27"/>
      <c r="E864" s="27"/>
      <c r="F864" s="27"/>
      <c r="G864" s="27"/>
      <c r="H864" s="27"/>
      <c r="I864" s="27"/>
      <c r="J864" s="27"/>
      <c r="K864" s="27"/>
      <c r="L864" s="27"/>
      <c r="M864" s="27"/>
      <c r="N864" s="27"/>
      <c r="O864" s="27"/>
      <c r="P864" s="27"/>
      <c r="Q864" s="27"/>
      <c r="R864" s="27"/>
      <c r="S864" s="27"/>
      <c r="T864" s="27"/>
      <c r="U864" s="27"/>
      <c r="V864" s="27"/>
      <c r="W864" s="27"/>
      <c r="X864" s="27"/>
      <c r="Y864" s="27"/>
      <c r="Z864" s="27"/>
      <c r="AA864" s="27"/>
      <c r="AB864" s="27"/>
      <c r="AC864" s="93"/>
    </row>
    <row r="865" ht="13.5" customHeight="1">
      <c r="A865" s="175"/>
      <c r="B865" s="27"/>
      <c r="C865" s="27"/>
      <c r="D865" s="27"/>
      <c r="E865" s="27"/>
      <c r="F865" s="27"/>
      <c r="G865" s="27"/>
      <c r="H865" s="27"/>
      <c r="I865" s="27"/>
      <c r="J865" s="27"/>
      <c r="K865" s="27"/>
      <c r="L865" s="27"/>
      <c r="M865" s="27"/>
      <c r="N865" s="27"/>
      <c r="O865" s="27"/>
      <c r="P865" s="27"/>
      <c r="Q865" s="27"/>
      <c r="R865" s="27"/>
      <c r="S865" s="27"/>
      <c r="T865" s="27"/>
      <c r="U865" s="27"/>
      <c r="V865" s="27"/>
      <c r="W865" s="27"/>
      <c r="X865" s="27"/>
      <c r="Y865" s="27"/>
      <c r="Z865" s="27"/>
      <c r="AA865" s="27"/>
      <c r="AB865" s="27"/>
      <c r="AC865" s="93"/>
    </row>
    <row r="866" ht="13.5" customHeight="1">
      <c r="A866" s="175"/>
      <c r="B866" s="27"/>
      <c r="C866" s="27"/>
      <c r="D866" s="27"/>
      <c r="E866" s="27"/>
      <c r="F866" s="27"/>
      <c r="G866" s="27"/>
      <c r="H866" s="27"/>
      <c r="I866" s="27"/>
      <c r="J866" s="27"/>
      <c r="K866" s="27"/>
      <c r="L866" s="27"/>
      <c r="M866" s="27"/>
      <c r="N866" s="27"/>
      <c r="O866" s="27"/>
      <c r="P866" s="27"/>
      <c r="Q866" s="27"/>
      <c r="R866" s="27"/>
      <c r="S866" s="27"/>
      <c r="T866" s="27"/>
      <c r="U866" s="27"/>
      <c r="V866" s="27"/>
      <c r="W866" s="27"/>
      <c r="X866" s="27"/>
      <c r="Y866" s="27"/>
      <c r="Z866" s="27"/>
      <c r="AA866" s="27"/>
      <c r="AB866" s="27"/>
      <c r="AC866" s="93"/>
    </row>
    <row r="867" ht="13.5" customHeight="1">
      <c r="A867" s="175"/>
      <c r="B867" s="27"/>
      <c r="C867" s="27"/>
      <c r="D867" s="27"/>
      <c r="E867" s="27"/>
      <c r="F867" s="27"/>
      <c r="G867" s="27"/>
      <c r="H867" s="27"/>
      <c r="I867" s="27"/>
      <c r="J867" s="27"/>
      <c r="K867" s="27"/>
      <c r="L867" s="27"/>
      <c r="M867" s="27"/>
      <c r="N867" s="27"/>
      <c r="O867" s="27"/>
      <c r="P867" s="27"/>
      <c r="Q867" s="27"/>
      <c r="R867" s="27"/>
      <c r="S867" s="27"/>
      <c r="T867" s="27"/>
      <c r="U867" s="27"/>
      <c r="V867" s="27"/>
      <c r="W867" s="27"/>
      <c r="X867" s="27"/>
      <c r="Y867" s="27"/>
      <c r="Z867" s="27"/>
      <c r="AA867" s="27"/>
      <c r="AB867" s="27"/>
      <c r="AC867" s="93"/>
    </row>
    <row r="868" ht="13.5" customHeight="1">
      <c r="A868" s="175"/>
      <c r="B868" s="27"/>
      <c r="C868" s="27"/>
      <c r="D868" s="27"/>
      <c r="E868" s="27"/>
      <c r="F868" s="27"/>
      <c r="G868" s="27"/>
      <c r="H868" s="27"/>
      <c r="I868" s="27"/>
      <c r="J868" s="27"/>
      <c r="K868" s="27"/>
      <c r="L868" s="27"/>
      <c r="M868" s="27"/>
      <c r="N868" s="27"/>
      <c r="O868" s="27"/>
      <c r="P868" s="27"/>
      <c r="Q868" s="27"/>
      <c r="R868" s="27"/>
      <c r="S868" s="27"/>
      <c r="T868" s="27"/>
      <c r="U868" s="27"/>
      <c r="V868" s="27"/>
      <c r="W868" s="27"/>
      <c r="X868" s="27"/>
      <c r="Y868" s="27"/>
      <c r="Z868" s="27"/>
      <c r="AA868" s="27"/>
      <c r="AB868" s="27"/>
      <c r="AC868" s="93"/>
    </row>
    <row r="869" ht="13.5" customHeight="1">
      <c r="A869" s="175"/>
      <c r="B869" s="27"/>
      <c r="C869" s="27"/>
      <c r="D869" s="27"/>
      <c r="E869" s="27"/>
      <c r="F869" s="27"/>
      <c r="G869" s="27"/>
      <c r="H869" s="27"/>
      <c r="I869" s="27"/>
      <c r="J869" s="27"/>
      <c r="K869" s="27"/>
      <c r="L869" s="27"/>
      <c r="M869" s="27"/>
      <c r="N869" s="27"/>
      <c r="O869" s="27"/>
      <c r="P869" s="27"/>
      <c r="Q869" s="27"/>
      <c r="R869" s="27"/>
      <c r="S869" s="27"/>
      <c r="T869" s="27"/>
      <c r="U869" s="27"/>
      <c r="V869" s="27"/>
      <c r="W869" s="27"/>
      <c r="X869" s="27"/>
      <c r="Y869" s="27"/>
      <c r="Z869" s="27"/>
      <c r="AA869" s="27"/>
      <c r="AB869" s="27"/>
      <c r="AC869" s="93"/>
    </row>
    <row r="870" ht="13.5" customHeight="1">
      <c r="A870" s="175"/>
      <c r="B870" s="27"/>
      <c r="C870" s="27"/>
      <c r="D870" s="27"/>
      <c r="E870" s="27"/>
      <c r="F870" s="27"/>
      <c r="G870" s="27"/>
      <c r="H870" s="27"/>
      <c r="I870" s="27"/>
      <c r="J870" s="27"/>
      <c r="K870" s="27"/>
      <c r="L870" s="27"/>
      <c r="M870" s="27"/>
      <c r="N870" s="27"/>
      <c r="O870" s="27"/>
      <c r="P870" s="27"/>
      <c r="Q870" s="27"/>
      <c r="R870" s="27"/>
      <c r="S870" s="27"/>
      <c r="T870" s="27"/>
      <c r="U870" s="27"/>
      <c r="V870" s="27"/>
      <c r="W870" s="27"/>
      <c r="X870" s="27"/>
      <c r="Y870" s="27"/>
      <c r="Z870" s="27"/>
      <c r="AA870" s="27"/>
      <c r="AB870" s="27"/>
      <c r="AC870" s="93"/>
    </row>
    <row r="871" ht="13.5" customHeight="1">
      <c r="A871" s="175"/>
      <c r="B871" s="27"/>
      <c r="C871" s="27"/>
      <c r="D871" s="27"/>
      <c r="E871" s="27"/>
      <c r="F871" s="27"/>
      <c r="G871" s="27"/>
      <c r="H871" s="27"/>
      <c r="I871" s="27"/>
      <c r="J871" s="27"/>
      <c r="K871" s="27"/>
      <c r="L871" s="27"/>
      <c r="M871" s="27"/>
      <c r="N871" s="27"/>
      <c r="O871" s="27"/>
      <c r="P871" s="27"/>
      <c r="Q871" s="27"/>
      <c r="R871" s="27"/>
      <c r="S871" s="27"/>
      <c r="T871" s="27"/>
      <c r="U871" s="27"/>
      <c r="V871" s="27"/>
      <c r="W871" s="27"/>
      <c r="X871" s="27"/>
      <c r="Y871" s="27"/>
      <c r="Z871" s="27"/>
      <c r="AA871" s="27"/>
      <c r="AB871" s="27"/>
      <c r="AC871" s="93"/>
    </row>
    <row r="872" ht="13.5" customHeight="1">
      <c r="A872" s="175"/>
      <c r="B872" s="27"/>
      <c r="C872" s="27"/>
      <c r="D872" s="27"/>
      <c r="E872" s="27"/>
      <c r="F872" s="27"/>
      <c r="G872" s="27"/>
      <c r="H872" s="27"/>
      <c r="I872" s="27"/>
      <c r="J872" s="27"/>
      <c r="K872" s="27"/>
      <c r="L872" s="27"/>
      <c r="M872" s="27"/>
      <c r="N872" s="27"/>
      <c r="O872" s="27"/>
      <c r="P872" s="27"/>
      <c r="Q872" s="27"/>
      <c r="R872" s="27"/>
      <c r="S872" s="27"/>
      <c r="T872" s="27"/>
      <c r="U872" s="27"/>
      <c r="V872" s="27"/>
      <c r="W872" s="27"/>
      <c r="X872" s="27"/>
      <c r="Y872" s="27"/>
      <c r="Z872" s="27"/>
      <c r="AA872" s="27"/>
      <c r="AB872" s="27"/>
      <c r="AC872" s="93"/>
    </row>
    <row r="873" ht="13.5" customHeight="1">
      <c r="A873" s="175"/>
      <c r="B873" s="27"/>
      <c r="C873" s="27"/>
      <c r="D873" s="27"/>
      <c r="E873" s="27"/>
      <c r="F873" s="27"/>
      <c r="G873" s="27"/>
      <c r="H873" s="27"/>
      <c r="I873" s="27"/>
      <c r="J873" s="27"/>
      <c r="K873" s="27"/>
      <c r="L873" s="27"/>
      <c r="M873" s="27"/>
      <c r="N873" s="27"/>
      <c r="O873" s="27"/>
      <c r="P873" s="27"/>
      <c r="Q873" s="27"/>
      <c r="R873" s="27"/>
      <c r="S873" s="27"/>
      <c r="T873" s="27"/>
      <c r="U873" s="27"/>
      <c r="V873" s="27"/>
      <c r="W873" s="27"/>
      <c r="X873" s="27"/>
      <c r="Y873" s="27"/>
      <c r="Z873" s="27"/>
      <c r="AA873" s="27"/>
      <c r="AB873" s="27"/>
      <c r="AC873" s="93"/>
    </row>
    <row r="874" ht="13.5" customHeight="1">
      <c r="A874" s="175"/>
      <c r="B874" s="27"/>
      <c r="C874" s="27"/>
      <c r="D874" s="27"/>
      <c r="E874" s="27"/>
      <c r="F874" s="27"/>
      <c r="G874" s="27"/>
      <c r="H874" s="27"/>
      <c r="I874" s="27"/>
      <c r="J874" s="27"/>
      <c r="K874" s="27"/>
      <c r="L874" s="27"/>
      <c r="M874" s="27"/>
      <c r="N874" s="27"/>
      <c r="O874" s="27"/>
      <c r="P874" s="27"/>
      <c r="Q874" s="27"/>
      <c r="R874" s="27"/>
      <c r="S874" s="27"/>
      <c r="T874" s="27"/>
      <c r="U874" s="27"/>
      <c r="V874" s="27"/>
      <c r="W874" s="27"/>
      <c r="X874" s="27"/>
      <c r="Y874" s="27"/>
      <c r="Z874" s="27"/>
      <c r="AA874" s="27"/>
      <c r="AB874" s="27"/>
      <c r="AC874" s="93"/>
    </row>
    <row r="875" ht="13.5" customHeight="1">
      <c r="A875" s="175"/>
      <c r="B875" s="27"/>
      <c r="C875" s="27"/>
      <c r="D875" s="27"/>
      <c r="E875" s="27"/>
      <c r="F875" s="27"/>
      <c r="G875" s="27"/>
      <c r="H875" s="27"/>
      <c r="I875" s="27"/>
      <c r="J875" s="27"/>
      <c r="K875" s="27"/>
      <c r="L875" s="27"/>
      <c r="M875" s="27"/>
      <c r="N875" s="27"/>
      <c r="O875" s="27"/>
      <c r="P875" s="27"/>
      <c r="Q875" s="27"/>
      <c r="R875" s="27"/>
      <c r="S875" s="27"/>
      <c r="T875" s="27"/>
      <c r="U875" s="27"/>
      <c r="V875" s="27"/>
      <c r="W875" s="27"/>
      <c r="X875" s="27"/>
      <c r="Y875" s="27"/>
      <c r="Z875" s="27"/>
      <c r="AA875" s="27"/>
      <c r="AB875" s="27"/>
      <c r="AC875" s="93"/>
    </row>
    <row r="876" ht="13.5" customHeight="1">
      <c r="A876" s="175"/>
      <c r="B876" s="27"/>
      <c r="C876" s="27"/>
      <c r="D876" s="27"/>
      <c r="E876" s="27"/>
      <c r="F876" s="27"/>
      <c r="G876" s="27"/>
      <c r="H876" s="27"/>
      <c r="I876" s="27"/>
      <c r="J876" s="27"/>
      <c r="K876" s="27"/>
      <c r="L876" s="27"/>
      <c r="M876" s="27"/>
      <c r="N876" s="27"/>
      <c r="O876" s="27"/>
      <c r="P876" s="27"/>
      <c r="Q876" s="27"/>
      <c r="R876" s="27"/>
      <c r="S876" s="27"/>
      <c r="T876" s="27"/>
      <c r="U876" s="27"/>
      <c r="V876" s="27"/>
      <c r="W876" s="27"/>
      <c r="X876" s="27"/>
      <c r="Y876" s="27"/>
      <c r="Z876" s="27"/>
      <c r="AA876" s="27"/>
      <c r="AB876" s="27"/>
      <c r="AC876" s="93"/>
    </row>
    <row r="877" ht="13.5" customHeight="1">
      <c r="A877" s="175"/>
      <c r="B877" s="27"/>
      <c r="C877" s="27"/>
      <c r="D877" s="27"/>
      <c r="E877" s="27"/>
      <c r="F877" s="27"/>
      <c r="G877" s="27"/>
      <c r="H877" s="27"/>
      <c r="I877" s="27"/>
      <c r="J877" s="27"/>
      <c r="K877" s="27"/>
      <c r="L877" s="27"/>
      <c r="M877" s="27"/>
      <c r="N877" s="27"/>
      <c r="O877" s="27"/>
      <c r="P877" s="27"/>
      <c r="Q877" s="27"/>
      <c r="R877" s="27"/>
      <c r="S877" s="27"/>
      <c r="T877" s="27"/>
      <c r="U877" s="27"/>
      <c r="V877" s="27"/>
      <c r="W877" s="27"/>
      <c r="X877" s="27"/>
      <c r="Y877" s="27"/>
      <c r="Z877" s="27"/>
      <c r="AA877" s="27"/>
      <c r="AB877" s="27"/>
      <c r="AC877" s="93"/>
    </row>
    <row r="878" ht="13.5" customHeight="1">
      <c r="A878" s="175"/>
      <c r="B878" s="27"/>
      <c r="C878" s="27"/>
      <c r="D878" s="27"/>
      <c r="E878" s="27"/>
      <c r="F878" s="27"/>
      <c r="G878" s="27"/>
      <c r="H878" s="27"/>
      <c r="I878" s="27"/>
      <c r="J878" s="27"/>
      <c r="K878" s="27"/>
      <c r="L878" s="27"/>
      <c r="M878" s="27"/>
      <c r="N878" s="27"/>
      <c r="O878" s="27"/>
      <c r="P878" s="27"/>
      <c r="Q878" s="27"/>
      <c r="R878" s="27"/>
      <c r="S878" s="27"/>
      <c r="T878" s="27"/>
      <c r="U878" s="27"/>
      <c r="V878" s="27"/>
      <c r="W878" s="27"/>
      <c r="X878" s="27"/>
      <c r="Y878" s="27"/>
      <c r="Z878" s="27"/>
      <c r="AA878" s="27"/>
      <c r="AB878" s="27"/>
      <c r="AC878" s="93"/>
    </row>
    <row r="879" ht="13.5" customHeight="1">
      <c r="A879" s="175"/>
      <c r="B879" s="27"/>
      <c r="C879" s="27"/>
      <c r="D879" s="27"/>
      <c r="E879" s="27"/>
      <c r="F879" s="27"/>
      <c r="G879" s="27"/>
      <c r="H879" s="27"/>
      <c r="I879" s="27"/>
      <c r="J879" s="27"/>
      <c r="K879" s="27"/>
      <c r="L879" s="27"/>
      <c r="M879" s="27"/>
      <c r="N879" s="27"/>
      <c r="O879" s="27"/>
      <c r="P879" s="27"/>
      <c r="Q879" s="27"/>
      <c r="R879" s="27"/>
      <c r="S879" s="27"/>
      <c r="T879" s="27"/>
      <c r="U879" s="27"/>
      <c r="V879" s="27"/>
      <c r="W879" s="27"/>
      <c r="X879" s="27"/>
      <c r="Y879" s="27"/>
      <c r="Z879" s="27"/>
      <c r="AA879" s="27"/>
      <c r="AB879" s="27"/>
      <c r="AC879" s="93"/>
    </row>
    <row r="880" ht="13.5" customHeight="1">
      <c r="A880" s="175"/>
      <c r="B880" s="27"/>
      <c r="C880" s="27"/>
      <c r="D880" s="27"/>
      <c r="E880" s="27"/>
      <c r="F880" s="27"/>
      <c r="G880" s="27"/>
      <c r="H880" s="27"/>
      <c r="I880" s="27"/>
      <c r="J880" s="27"/>
      <c r="K880" s="27"/>
      <c r="L880" s="27"/>
      <c r="M880" s="27"/>
      <c r="N880" s="27"/>
      <c r="O880" s="27"/>
      <c r="P880" s="27"/>
      <c r="Q880" s="27"/>
      <c r="R880" s="27"/>
      <c r="S880" s="27"/>
      <c r="T880" s="27"/>
      <c r="U880" s="27"/>
      <c r="V880" s="27"/>
      <c r="W880" s="27"/>
      <c r="X880" s="27"/>
      <c r="Y880" s="27"/>
      <c r="Z880" s="27"/>
      <c r="AA880" s="27"/>
      <c r="AB880" s="27"/>
      <c r="AC880" s="93"/>
    </row>
    <row r="881" ht="13.5" customHeight="1">
      <c r="A881" s="175"/>
      <c r="B881" s="27"/>
      <c r="C881" s="27"/>
      <c r="D881" s="27"/>
      <c r="E881" s="27"/>
      <c r="F881" s="27"/>
      <c r="G881" s="27"/>
      <c r="H881" s="27"/>
      <c r="I881" s="27"/>
      <c r="J881" s="27"/>
      <c r="K881" s="27"/>
      <c r="L881" s="27"/>
      <c r="M881" s="27"/>
      <c r="N881" s="27"/>
      <c r="O881" s="27"/>
      <c r="P881" s="27"/>
      <c r="Q881" s="27"/>
      <c r="R881" s="27"/>
      <c r="S881" s="27"/>
      <c r="T881" s="27"/>
      <c r="U881" s="27"/>
      <c r="V881" s="27"/>
      <c r="W881" s="27"/>
      <c r="X881" s="27"/>
      <c r="Y881" s="27"/>
      <c r="Z881" s="27"/>
      <c r="AA881" s="27"/>
      <c r="AB881" s="27"/>
      <c r="AC881" s="93"/>
    </row>
    <row r="882" ht="13.5" customHeight="1">
      <c r="A882" s="175"/>
      <c r="B882" s="27"/>
      <c r="C882" s="27"/>
      <c r="D882" s="27"/>
      <c r="E882" s="27"/>
      <c r="F882" s="27"/>
      <c r="G882" s="27"/>
      <c r="H882" s="27"/>
      <c r="I882" s="27"/>
      <c r="J882" s="27"/>
      <c r="K882" s="27"/>
      <c r="L882" s="27"/>
      <c r="M882" s="27"/>
      <c r="N882" s="27"/>
      <c r="O882" s="27"/>
      <c r="P882" s="27"/>
      <c r="Q882" s="27"/>
      <c r="R882" s="27"/>
      <c r="S882" s="27"/>
      <c r="T882" s="27"/>
      <c r="U882" s="27"/>
      <c r="V882" s="27"/>
      <c r="W882" s="27"/>
      <c r="X882" s="27"/>
      <c r="Y882" s="27"/>
      <c r="Z882" s="27"/>
      <c r="AA882" s="27"/>
      <c r="AB882" s="27"/>
      <c r="AC882" s="93"/>
    </row>
    <row r="883" ht="13.5" customHeight="1">
      <c r="A883" s="175"/>
      <c r="B883" s="27"/>
      <c r="C883" s="27"/>
      <c r="D883" s="27"/>
      <c r="E883" s="27"/>
      <c r="F883" s="27"/>
      <c r="G883" s="27"/>
      <c r="H883" s="27"/>
      <c r="I883" s="27"/>
      <c r="J883" s="27"/>
      <c r="K883" s="27"/>
      <c r="L883" s="27"/>
      <c r="M883" s="27"/>
      <c r="N883" s="27"/>
      <c r="O883" s="27"/>
      <c r="P883" s="27"/>
      <c r="Q883" s="27"/>
      <c r="R883" s="27"/>
      <c r="S883" s="27"/>
      <c r="T883" s="27"/>
      <c r="U883" s="27"/>
      <c r="V883" s="27"/>
      <c r="W883" s="27"/>
      <c r="X883" s="27"/>
      <c r="Y883" s="27"/>
      <c r="Z883" s="27"/>
      <c r="AA883" s="27"/>
      <c r="AB883" s="27"/>
      <c r="AC883" s="93"/>
    </row>
    <row r="884" ht="13.5" customHeight="1">
      <c r="A884" s="175"/>
      <c r="B884" s="27"/>
      <c r="C884" s="27"/>
      <c r="D884" s="27"/>
      <c r="E884" s="27"/>
      <c r="F884" s="27"/>
      <c r="G884" s="27"/>
      <c r="H884" s="27"/>
      <c r="I884" s="27"/>
      <c r="J884" s="27"/>
      <c r="K884" s="27"/>
      <c r="L884" s="27"/>
      <c r="M884" s="27"/>
      <c r="N884" s="27"/>
      <c r="O884" s="27"/>
      <c r="P884" s="27"/>
      <c r="Q884" s="27"/>
      <c r="R884" s="27"/>
      <c r="S884" s="27"/>
      <c r="T884" s="27"/>
      <c r="U884" s="27"/>
      <c r="V884" s="27"/>
      <c r="W884" s="27"/>
      <c r="X884" s="27"/>
      <c r="Y884" s="27"/>
      <c r="Z884" s="27"/>
      <c r="AA884" s="27"/>
      <c r="AB884" s="27"/>
      <c r="AC884" s="93"/>
    </row>
    <row r="885" ht="13.5" customHeight="1">
      <c r="A885" s="175"/>
      <c r="B885" s="27"/>
      <c r="C885" s="27"/>
      <c r="D885" s="27"/>
      <c r="E885" s="27"/>
      <c r="F885" s="27"/>
      <c r="G885" s="27"/>
      <c r="H885" s="27"/>
      <c r="I885" s="27"/>
      <c r="J885" s="27"/>
      <c r="K885" s="27"/>
      <c r="L885" s="27"/>
      <c r="M885" s="27"/>
      <c r="N885" s="27"/>
      <c r="O885" s="27"/>
      <c r="P885" s="27"/>
      <c r="Q885" s="27"/>
      <c r="R885" s="27"/>
      <c r="S885" s="27"/>
      <c r="T885" s="27"/>
      <c r="U885" s="27"/>
      <c r="V885" s="27"/>
      <c r="W885" s="27"/>
      <c r="X885" s="27"/>
      <c r="Y885" s="27"/>
      <c r="Z885" s="27"/>
      <c r="AA885" s="27"/>
      <c r="AB885" s="27"/>
      <c r="AC885" s="93"/>
    </row>
    <row r="886" ht="13.5" customHeight="1">
      <c r="A886" s="175"/>
      <c r="B886" s="27"/>
      <c r="C886" s="27"/>
      <c r="D886" s="27"/>
      <c r="E886" s="27"/>
      <c r="F886" s="27"/>
      <c r="G886" s="27"/>
      <c r="H886" s="27"/>
      <c r="I886" s="27"/>
      <c r="J886" s="27"/>
      <c r="K886" s="27"/>
      <c r="L886" s="27"/>
      <c r="M886" s="27"/>
      <c r="N886" s="27"/>
      <c r="O886" s="27"/>
      <c r="P886" s="27"/>
      <c r="Q886" s="27"/>
      <c r="R886" s="27"/>
      <c r="S886" s="27"/>
      <c r="T886" s="27"/>
      <c r="U886" s="27"/>
      <c r="V886" s="27"/>
      <c r="W886" s="27"/>
      <c r="X886" s="27"/>
      <c r="Y886" s="27"/>
      <c r="Z886" s="27"/>
      <c r="AA886" s="27"/>
      <c r="AB886" s="27"/>
      <c r="AC886" s="93"/>
    </row>
    <row r="887" ht="13.5" customHeight="1">
      <c r="A887" s="175"/>
      <c r="B887" s="27"/>
      <c r="C887" s="27"/>
      <c r="D887" s="27"/>
      <c r="E887" s="27"/>
      <c r="F887" s="27"/>
      <c r="G887" s="27"/>
      <c r="H887" s="27"/>
      <c r="I887" s="27"/>
      <c r="J887" s="27"/>
      <c r="K887" s="27"/>
      <c r="L887" s="27"/>
      <c r="M887" s="27"/>
      <c r="N887" s="27"/>
      <c r="O887" s="27"/>
      <c r="P887" s="27"/>
      <c r="Q887" s="27"/>
      <c r="R887" s="27"/>
      <c r="S887" s="27"/>
      <c r="T887" s="27"/>
      <c r="U887" s="27"/>
      <c r="V887" s="27"/>
      <c r="W887" s="27"/>
      <c r="X887" s="27"/>
      <c r="Y887" s="27"/>
      <c r="Z887" s="27"/>
      <c r="AA887" s="27"/>
      <c r="AB887" s="27"/>
      <c r="AC887" s="93"/>
    </row>
    <row r="888" ht="13.5" customHeight="1">
      <c r="A888" s="175"/>
      <c r="B888" s="27"/>
      <c r="C888" s="27"/>
      <c r="D888" s="27"/>
      <c r="E888" s="27"/>
      <c r="F888" s="27"/>
      <c r="G888" s="27"/>
      <c r="H888" s="27"/>
      <c r="I888" s="27"/>
      <c r="J888" s="27"/>
      <c r="K888" s="27"/>
      <c r="L888" s="27"/>
      <c r="M888" s="27"/>
      <c r="N888" s="27"/>
      <c r="O888" s="27"/>
      <c r="P888" s="27"/>
      <c r="Q888" s="27"/>
      <c r="R888" s="27"/>
      <c r="S888" s="27"/>
      <c r="T888" s="27"/>
      <c r="U888" s="27"/>
      <c r="V888" s="27"/>
      <c r="W888" s="27"/>
      <c r="X888" s="27"/>
      <c r="Y888" s="27"/>
      <c r="Z888" s="27"/>
      <c r="AA888" s="27"/>
      <c r="AB888" s="27"/>
      <c r="AC888" s="93"/>
    </row>
    <row r="889" ht="13.5" customHeight="1">
      <c r="A889" s="175"/>
      <c r="B889" s="27"/>
      <c r="C889" s="27"/>
      <c r="D889" s="27"/>
      <c r="E889" s="27"/>
      <c r="F889" s="27"/>
      <c r="G889" s="27"/>
      <c r="H889" s="27"/>
      <c r="I889" s="27"/>
      <c r="J889" s="27"/>
      <c r="K889" s="27"/>
      <c r="L889" s="27"/>
      <c r="M889" s="27"/>
      <c r="N889" s="27"/>
      <c r="O889" s="27"/>
      <c r="P889" s="27"/>
      <c r="Q889" s="27"/>
      <c r="R889" s="27"/>
      <c r="S889" s="27"/>
      <c r="T889" s="27"/>
      <c r="U889" s="27"/>
      <c r="V889" s="27"/>
      <c r="W889" s="27"/>
      <c r="X889" s="27"/>
      <c r="Y889" s="27"/>
      <c r="Z889" s="27"/>
      <c r="AA889" s="27"/>
      <c r="AB889" s="27"/>
      <c r="AC889" s="93"/>
    </row>
    <row r="890" ht="13.5" customHeight="1">
      <c r="A890" s="175"/>
      <c r="B890" s="27"/>
      <c r="C890" s="27"/>
      <c r="D890" s="27"/>
      <c r="E890" s="27"/>
      <c r="F890" s="27"/>
      <c r="G890" s="27"/>
      <c r="H890" s="27"/>
      <c r="I890" s="27"/>
      <c r="J890" s="27"/>
      <c r="K890" s="27"/>
      <c r="L890" s="27"/>
      <c r="M890" s="27"/>
      <c r="N890" s="27"/>
      <c r="O890" s="27"/>
      <c r="P890" s="27"/>
      <c r="Q890" s="27"/>
      <c r="R890" s="27"/>
      <c r="S890" s="27"/>
      <c r="T890" s="27"/>
      <c r="U890" s="27"/>
      <c r="V890" s="27"/>
      <c r="W890" s="27"/>
      <c r="X890" s="27"/>
      <c r="Y890" s="27"/>
      <c r="Z890" s="27"/>
      <c r="AA890" s="27"/>
      <c r="AB890" s="27"/>
      <c r="AC890" s="93"/>
    </row>
    <row r="891" ht="13.5" customHeight="1">
      <c r="A891" s="175"/>
      <c r="B891" s="27"/>
      <c r="C891" s="27"/>
      <c r="D891" s="27"/>
      <c r="E891" s="27"/>
      <c r="F891" s="27"/>
      <c r="G891" s="27"/>
      <c r="H891" s="27"/>
      <c r="I891" s="27"/>
      <c r="J891" s="27"/>
      <c r="K891" s="27"/>
      <c r="L891" s="27"/>
      <c r="M891" s="27"/>
      <c r="N891" s="27"/>
      <c r="O891" s="27"/>
      <c r="P891" s="27"/>
      <c r="Q891" s="27"/>
      <c r="R891" s="27"/>
      <c r="S891" s="27"/>
      <c r="T891" s="27"/>
      <c r="U891" s="27"/>
      <c r="V891" s="27"/>
      <c r="W891" s="27"/>
      <c r="X891" s="27"/>
      <c r="Y891" s="27"/>
      <c r="Z891" s="27"/>
      <c r="AA891" s="27"/>
      <c r="AB891" s="27"/>
      <c r="AC891" s="93"/>
    </row>
    <row r="892" ht="13.5" customHeight="1">
      <c r="A892" s="175"/>
      <c r="B892" s="27"/>
      <c r="C892" s="27"/>
      <c r="D892" s="27"/>
      <c r="E892" s="27"/>
      <c r="F892" s="27"/>
      <c r="G892" s="27"/>
      <c r="H892" s="27"/>
      <c r="I892" s="27"/>
      <c r="J892" s="27"/>
      <c r="K892" s="27"/>
      <c r="L892" s="27"/>
      <c r="M892" s="27"/>
      <c r="N892" s="27"/>
      <c r="O892" s="27"/>
      <c r="P892" s="27"/>
      <c r="Q892" s="27"/>
      <c r="R892" s="27"/>
      <c r="S892" s="27"/>
      <c r="T892" s="27"/>
      <c r="U892" s="27"/>
      <c r="V892" s="27"/>
      <c r="W892" s="27"/>
      <c r="X892" s="27"/>
      <c r="Y892" s="27"/>
      <c r="Z892" s="27"/>
      <c r="AA892" s="27"/>
      <c r="AB892" s="27"/>
      <c r="AC892" s="93"/>
    </row>
    <row r="893" ht="13.5" customHeight="1">
      <c r="A893" s="175"/>
      <c r="B893" s="27"/>
      <c r="C893" s="27"/>
      <c r="D893" s="27"/>
      <c r="E893" s="27"/>
      <c r="F893" s="27"/>
      <c r="G893" s="27"/>
      <c r="H893" s="27"/>
      <c r="I893" s="27"/>
      <c r="J893" s="27"/>
      <c r="K893" s="27"/>
      <c r="L893" s="27"/>
      <c r="M893" s="27"/>
      <c r="N893" s="27"/>
      <c r="O893" s="27"/>
      <c r="P893" s="27"/>
      <c r="Q893" s="27"/>
      <c r="R893" s="27"/>
      <c r="S893" s="27"/>
      <c r="T893" s="27"/>
      <c r="U893" s="27"/>
      <c r="V893" s="27"/>
      <c r="W893" s="27"/>
      <c r="X893" s="27"/>
      <c r="Y893" s="27"/>
      <c r="Z893" s="27"/>
      <c r="AA893" s="27"/>
      <c r="AB893" s="27"/>
      <c r="AC893" s="93"/>
    </row>
    <row r="894" ht="13.5" customHeight="1">
      <c r="A894" s="175"/>
      <c r="B894" s="27"/>
      <c r="C894" s="27"/>
      <c r="D894" s="27"/>
      <c r="E894" s="27"/>
      <c r="F894" s="27"/>
      <c r="G894" s="27"/>
      <c r="H894" s="27"/>
      <c r="I894" s="27"/>
      <c r="J894" s="27"/>
      <c r="K894" s="27"/>
      <c r="L894" s="27"/>
      <c r="M894" s="27"/>
      <c r="N894" s="27"/>
      <c r="O894" s="27"/>
      <c r="P894" s="27"/>
      <c r="Q894" s="27"/>
      <c r="R894" s="27"/>
      <c r="S894" s="27"/>
      <c r="T894" s="27"/>
      <c r="U894" s="27"/>
      <c r="V894" s="27"/>
      <c r="W894" s="27"/>
      <c r="X894" s="27"/>
      <c r="Y894" s="27"/>
      <c r="Z894" s="27"/>
      <c r="AA894" s="27"/>
      <c r="AB894" s="27"/>
      <c r="AC894" s="93"/>
    </row>
    <row r="895" ht="13.5" customHeight="1">
      <c r="A895" s="175"/>
      <c r="B895" s="27"/>
      <c r="C895" s="27"/>
      <c r="D895" s="27"/>
      <c r="E895" s="27"/>
      <c r="F895" s="27"/>
      <c r="G895" s="27"/>
      <c r="H895" s="27"/>
      <c r="I895" s="27"/>
      <c r="J895" s="27"/>
      <c r="K895" s="27"/>
      <c r="L895" s="27"/>
      <c r="M895" s="27"/>
      <c r="N895" s="27"/>
      <c r="O895" s="27"/>
      <c r="P895" s="27"/>
      <c r="Q895" s="27"/>
      <c r="R895" s="27"/>
      <c r="S895" s="27"/>
      <c r="T895" s="27"/>
      <c r="U895" s="27"/>
      <c r="V895" s="27"/>
      <c r="W895" s="27"/>
      <c r="X895" s="27"/>
      <c r="Y895" s="27"/>
      <c r="Z895" s="27"/>
      <c r="AA895" s="27"/>
      <c r="AB895" s="27"/>
      <c r="AC895" s="93"/>
    </row>
    <row r="896" ht="13.5" customHeight="1">
      <c r="A896" s="175"/>
      <c r="B896" s="27"/>
      <c r="C896" s="27"/>
      <c r="D896" s="27"/>
      <c r="E896" s="27"/>
      <c r="F896" s="27"/>
      <c r="G896" s="27"/>
      <c r="H896" s="27"/>
      <c r="I896" s="27"/>
      <c r="J896" s="27"/>
      <c r="K896" s="27"/>
      <c r="L896" s="27"/>
      <c r="M896" s="27"/>
      <c r="N896" s="27"/>
      <c r="O896" s="27"/>
      <c r="P896" s="27"/>
      <c r="Q896" s="27"/>
      <c r="R896" s="27"/>
      <c r="S896" s="27"/>
      <c r="T896" s="27"/>
      <c r="U896" s="27"/>
      <c r="V896" s="27"/>
      <c r="W896" s="27"/>
      <c r="X896" s="27"/>
      <c r="Y896" s="27"/>
      <c r="Z896" s="27"/>
      <c r="AA896" s="27"/>
      <c r="AB896" s="27"/>
      <c r="AC896" s="93"/>
    </row>
    <row r="897" ht="13.5" customHeight="1">
      <c r="A897" s="175"/>
      <c r="B897" s="27"/>
      <c r="C897" s="27"/>
      <c r="D897" s="27"/>
      <c r="E897" s="27"/>
      <c r="F897" s="27"/>
      <c r="G897" s="27"/>
      <c r="H897" s="27"/>
      <c r="I897" s="27"/>
      <c r="J897" s="27"/>
      <c r="K897" s="27"/>
      <c r="L897" s="27"/>
      <c r="M897" s="27"/>
      <c r="N897" s="27"/>
      <c r="O897" s="27"/>
      <c r="P897" s="27"/>
      <c r="Q897" s="27"/>
      <c r="R897" s="27"/>
      <c r="S897" s="27"/>
      <c r="T897" s="27"/>
      <c r="U897" s="27"/>
      <c r="V897" s="27"/>
      <c r="W897" s="27"/>
      <c r="X897" s="27"/>
      <c r="Y897" s="27"/>
      <c r="Z897" s="27"/>
      <c r="AA897" s="27"/>
      <c r="AB897" s="27"/>
      <c r="AC897" s="93"/>
    </row>
    <row r="898" ht="13.5" customHeight="1">
      <c r="A898" s="175"/>
      <c r="B898" s="27"/>
      <c r="C898" s="27"/>
      <c r="D898" s="27"/>
      <c r="E898" s="27"/>
      <c r="F898" s="27"/>
      <c r="G898" s="27"/>
      <c r="H898" s="27"/>
      <c r="I898" s="27"/>
      <c r="J898" s="27"/>
      <c r="K898" s="27"/>
      <c r="L898" s="27"/>
      <c r="M898" s="27"/>
      <c r="N898" s="27"/>
      <c r="O898" s="27"/>
      <c r="P898" s="27"/>
      <c r="Q898" s="27"/>
      <c r="R898" s="27"/>
      <c r="S898" s="27"/>
      <c r="T898" s="27"/>
      <c r="U898" s="27"/>
      <c r="V898" s="27"/>
      <c r="W898" s="27"/>
      <c r="X898" s="27"/>
      <c r="Y898" s="27"/>
      <c r="Z898" s="27"/>
      <c r="AA898" s="27"/>
      <c r="AB898" s="27"/>
      <c r="AC898" s="93"/>
    </row>
    <row r="899" ht="13.5" customHeight="1">
      <c r="A899" s="175"/>
      <c r="B899" s="27"/>
      <c r="C899" s="27"/>
      <c r="D899" s="27"/>
      <c r="E899" s="27"/>
      <c r="F899" s="27"/>
      <c r="G899" s="27"/>
      <c r="H899" s="27"/>
      <c r="I899" s="27"/>
      <c r="J899" s="27"/>
      <c r="K899" s="27"/>
      <c r="L899" s="27"/>
      <c r="M899" s="27"/>
      <c r="N899" s="27"/>
      <c r="O899" s="27"/>
      <c r="P899" s="27"/>
      <c r="Q899" s="27"/>
      <c r="R899" s="27"/>
      <c r="S899" s="27"/>
      <c r="T899" s="27"/>
      <c r="U899" s="27"/>
      <c r="V899" s="27"/>
      <c r="W899" s="27"/>
      <c r="X899" s="27"/>
      <c r="Y899" s="27"/>
      <c r="Z899" s="27"/>
      <c r="AA899" s="27"/>
      <c r="AB899" s="27"/>
      <c r="AC899" s="93"/>
    </row>
    <row r="900" ht="13.5" customHeight="1">
      <c r="A900" s="175"/>
      <c r="B900" s="27"/>
      <c r="C900" s="27"/>
      <c r="D900" s="27"/>
      <c r="E900" s="27"/>
      <c r="F900" s="27"/>
      <c r="G900" s="27"/>
      <c r="H900" s="27"/>
      <c r="I900" s="27"/>
      <c r="J900" s="27"/>
      <c r="K900" s="27"/>
      <c r="L900" s="27"/>
      <c r="M900" s="27"/>
      <c r="N900" s="27"/>
      <c r="O900" s="27"/>
      <c r="P900" s="27"/>
      <c r="Q900" s="27"/>
      <c r="R900" s="27"/>
      <c r="S900" s="27"/>
      <c r="T900" s="27"/>
      <c r="U900" s="27"/>
      <c r="V900" s="27"/>
      <c r="W900" s="27"/>
      <c r="X900" s="27"/>
      <c r="Y900" s="27"/>
      <c r="Z900" s="27"/>
      <c r="AA900" s="27"/>
      <c r="AB900" s="27"/>
      <c r="AC900" s="93"/>
    </row>
    <row r="901" ht="13.5" customHeight="1">
      <c r="A901" s="175"/>
      <c r="B901" s="27"/>
      <c r="C901" s="27"/>
      <c r="D901" s="27"/>
      <c r="E901" s="27"/>
      <c r="F901" s="27"/>
      <c r="G901" s="27"/>
      <c r="H901" s="27"/>
      <c r="I901" s="27"/>
      <c r="J901" s="27"/>
      <c r="K901" s="27"/>
      <c r="L901" s="27"/>
      <c r="M901" s="27"/>
      <c r="N901" s="27"/>
      <c r="O901" s="27"/>
      <c r="P901" s="27"/>
      <c r="Q901" s="27"/>
      <c r="R901" s="27"/>
      <c r="S901" s="27"/>
      <c r="T901" s="27"/>
      <c r="U901" s="27"/>
      <c r="V901" s="27"/>
      <c r="W901" s="27"/>
      <c r="X901" s="27"/>
      <c r="Y901" s="27"/>
      <c r="Z901" s="27"/>
      <c r="AA901" s="27"/>
      <c r="AB901" s="27"/>
      <c r="AC901" s="93"/>
    </row>
    <row r="902" ht="13.5" customHeight="1">
      <c r="A902" s="175"/>
      <c r="B902" s="27"/>
      <c r="C902" s="27"/>
      <c r="D902" s="27"/>
      <c r="E902" s="27"/>
      <c r="F902" s="27"/>
      <c r="G902" s="27"/>
      <c r="H902" s="27"/>
      <c r="I902" s="27"/>
      <c r="J902" s="27"/>
      <c r="K902" s="27"/>
      <c r="L902" s="27"/>
      <c r="M902" s="27"/>
      <c r="N902" s="27"/>
      <c r="O902" s="27"/>
      <c r="P902" s="27"/>
      <c r="Q902" s="27"/>
      <c r="R902" s="27"/>
      <c r="S902" s="27"/>
      <c r="T902" s="27"/>
      <c r="U902" s="27"/>
      <c r="V902" s="27"/>
      <c r="W902" s="27"/>
      <c r="X902" s="27"/>
      <c r="Y902" s="27"/>
      <c r="Z902" s="27"/>
      <c r="AA902" s="27"/>
      <c r="AB902" s="27"/>
      <c r="AC902" s="93"/>
    </row>
    <row r="903" ht="13.5" customHeight="1">
      <c r="A903" s="175"/>
      <c r="B903" s="27"/>
      <c r="C903" s="27"/>
      <c r="D903" s="27"/>
      <c r="E903" s="27"/>
      <c r="F903" s="27"/>
      <c r="G903" s="27"/>
      <c r="H903" s="27"/>
      <c r="I903" s="27"/>
      <c r="J903" s="27"/>
      <c r="K903" s="27"/>
      <c r="L903" s="27"/>
      <c r="M903" s="27"/>
      <c r="N903" s="27"/>
      <c r="O903" s="27"/>
      <c r="P903" s="27"/>
      <c r="Q903" s="27"/>
      <c r="R903" s="27"/>
      <c r="S903" s="27"/>
      <c r="T903" s="27"/>
      <c r="U903" s="27"/>
      <c r="V903" s="27"/>
      <c r="W903" s="27"/>
      <c r="X903" s="27"/>
      <c r="Y903" s="27"/>
      <c r="Z903" s="27"/>
      <c r="AA903" s="27"/>
      <c r="AB903" s="27"/>
      <c r="AC903" s="93"/>
    </row>
    <row r="904" ht="13.5" customHeight="1">
      <c r="A904" s="175"/>
      <c r="B904" s="27"/>
      <c r="C904" s="27"/>
      <c r="D904" s="27"/>
      <c r="E904" s="27"/>
      <c r="F904" s="27"/>
      <c r="G904" s="27"/>
      <c r="H904" s="27"/>
      <c r="I904" s="27"/>
      <c r="J904" s="27"/>
      <c r="K904" s="27"/>
      <c r="L904" s="27"/>
      <c r="M904" s="27"/>
      <c r="N904" s="27"/>
      <c r="O904" s="27"/>
      <c r="P904" s="27"/>
      <c r="Q904" s="27"/>
      <c r="R904" s="27"/>
      <c r="S904" s="27"/>
      <c r="T904" s="27"/>
      <c r="U904" s="27"/>
      <c r="V904" s="27"/>
      <c r="W904" s="27"/>
      <c r="X904" s="27"/>
      <c r="Y904" s="27"/>
      <c r="Z904" s="27"/>
      <c r="AA904" s="27"/>
      <c r="AB904" s="27"/>
      <c r="AC904" s="93"/>
    </row>
    <row r="905" ht="13.5" customHeight="1">
      <c r="A905" s="175"/>
      <c r="B905" s="27"/>
      <c r="C905" s="27"/>
      <c r="D905" s="27"/>
      <c r="E905" s="27"/>
      <c r="F905" s="27"/>
      <c r="G905" s="27"/>
      <c r="H905" s="27"/>
      <c r="I905" s="27"/>
      <c r="J905" s="27"/>
      <c r="K905" s="27"/>
      <c r="L905" s="27"/>
      <c r="M905" s="27"/>
      <c r="N905" s="27"/>
      <c r="O905" s="27"/>
      <c r="P905" s="27"/>
      <c r="Q905" s="27"/>
      <c r="R905" s="27"/>
      <c r="S905" s="27"/>
      <c r="T905" s="27"/>
      <c r="U905" s="27"/>
      <c r="V905" s="27"/>
      <c r="W905" s="27"/>
      <c r="X905" s="27"/>
      <c r="Y905" s="27"/>
      <c r="Z905" s="27"/>
      <c r="AA905" s="27"/>
      <c r="AB905" s="27"/>
      <c r="AC905" s="93"/>
    </row>
    <row r="906" ht="13.5" customHeight="1">
      <c r="A906" s="175"/>
      <c r="B906" s="27"/>
      <c r="C906" s="27"/>
      <c r="D906" s="27"/>
      <c r="E906" s="27"/>
      <c r="F906" s="27"/>
      <c r="G906" s="27"/>
      <c r="H906" s="27"/>
      <c r="I906" s="27"/>
      <c r="J906" s="27"/>
      <c r="K906" s="27"/>
      <c r="L906" s="27"/>
      <c r="M906" s="27"/>
      <c r="N906" s="27"/>
      <c r="O906" s="27"/>
      <c r="P906" s="27"/>
      <c r="Q906" s="27"/>
      <c r="R906" s="27"/>
      <c r="S906" s="27"/>
      <c r="T906" s="27"/>
      <c r="U906" s="27"/>
      <c r="V906" s="27"/>
      <c r="W906" s="27"/>
      <c r="X906" s="27"/>
      <c r="Y906" s="27"/>
      <c r="Z906" s="27"/>
      <c r="AA906" s="27"/>
      <c r="AB906" s="27"/>
      <c r="AC906" s="93"/>
    </row>
    <row r="907" ht="13.5" customHeight="1">
      <c r="A907" s="175"/>
      <c r="B907" s="27"/>
      <c r="C907" s="27"/>
      <c r="D907" s="27"/>
      <c r="E907" s="27"/>
      <c r="F907" s="27"/>
      <c r="G907" s="27"/>
      <c r="H907" s="27"/>
      <c r="I907" s="27"/>
      <c r="J907" s="27"/>
      <c r="K907" s="27"/>
      <c r="L907" s="27"/>
      <c r="M907" s="27"/>
      <c r="N907" s="27"/>
      <c r="O907" s="27"/>
      <c r="P907" s="27"/>
      <c r="Q907" s="27"/>
      <c r="R907" s="27"/>
      <c r="S907" s="27"/>
      <c r="T907" s="27"/>
      <c r="U907" s="27"/>
      <c r="V907" s="27"/>
      <c r="W907" s="27"/>
      <c r="X907" s="27"/>
      <c r="Y907" s="27"/>
      <c r="Z907" s="27"/>
      <c r="AA907" s="27"/>
      <c r="AB907" s="27"/>
      <c r="AC907" s="93"/>
    </row>
    <row r="908" ht="13.5" customHeight="1">
      <c r="A908" s="175"/>
      <c r="B908" s="27"/>
      <c r="C908" s="27"/>
      <c r="D908" s="27"/>
      <c r="E908" s="27"/>
      <c r="F908" s="27"/>
      <c r="G908" s="27"/>
      <c r="H908" s="27"/>
      <c r="I908" s="27"/>
      <c r="J908" s="27"/>
      <c r="K908" s="27"/>
      <c r="L908" s="27"/>
      <c r="M908" s="27"/>
      <c r="N908" s="27"/>
      <c r="O908" s="27"/>
      <c r="P908" s="27"/>
      <c r="Q908" s="27"/>
      <c r="R908" s="27"/>
      <c r="S908" s="27"/>
      <c r="T908" s="27"/>
      <c r="U908" s="27"/>
      <c r="V908" s="27"/>
      <c r="W908" s="27"/>
      <c r="X908" s="27"/>
      <c r="Y908" s="27"/>
      <c r="Z908" s="27"/>
      <c r="AA908" s="27"/>
      <c r="AB908" s="27"/>
      <c r="AC908" s="93"/>
    </row>
    <row r="909" ht="13.5" customHeight="1">
      <c r="A909" s="175"/>
      <c r="B909" s="27"/>
      <c r="C909" s="27"/>
      <c r="D909" s="27"/>
      <c r="E909" s="27"/>
      <c r="F909" s="27"/>
      <c r="G909" s="27"/>
      <c r="H909" s="27"/>
      <c r="I909" s="27"/>
      <c r="J909" s="27"/>
      <c r="K909" s="27"/>
      <c r="L909" s="27"/>
      <c r="M909" s="27"/>
      <c r="N909" s="27"/>
      <c r="O909" s="27"/>
      <c r="P909" s="27"/>
      <c r="Q909" s="27"/>
      <c r="R909" s="27"/>
      <c r="S909" s="27"/>
      <c r="T909" s="27"/>
      <c r="U909" s="27"/>
      <c r="V909" s="27"/>
      <c r="W909" s="27"/>
      <c r="X909" s="27"/>
      <c r="Y909" s="27"/>
      <c r="Z909" s="27"/>
      <c r="AA909" s="27"/>
      <c r="AB909" s="27"/>
      <c r="AC909" s="93"/>
    </row>
    <row r="910" ht="13.5" customHeight="1">
      <c r="A910" s="175"/>
      <c r="B910" s="27"/>
      <c r="C910" s="27"/>
      <c r="D910" s="27"/>
      <c r="E910" s="27"/>
      <c r="F910" s="27"/>
      <c r="G910" s="27"/>
      <c r="H910" s="27"/>
      <c r="I910" s="27"/>
      <c r="J910" s="27"/>
      <c r="K910" s="27"/>
      <c r="L910" s="27"/>
      <c r="M910" s="27"/>
      <c r="N910" s="27"/>
      <c r="O910" s="27"/>
      <c r="P910" s="27"/>
      <c r="Q910" s="27"/>
      <c r="R910" s="27"/>
      <c r="S910" s="27"/>
      <c r="T910" s="27"/>
      <c r="U910" s="27"/>
      <c r="V910" s="27"/>
      <c r="W910" s="27"/>
      <c r="X910" s="27"/>
      <c r="Y910" s="27"/>
      <c r="Z910" s="27"/>
      <c r="AA910" s="27"/>
      <c r="AB910" s="27"/>
      <c r="AC910" s="93"/>
    </row>
    <row r="911" ht="13.5" customHeight="1">
      <c r="A911" s="175"/>
      <c r="B911" s="27"/>
      <c r="C911" s="27"/>
      <c r="D911" s="27"/>
      <c r="E911" s="27"/>
      <c r="F911" s="27"/>
      <c r="G911" s="27"/>
      <c r="H911" s="27"/>
      <c r="I911" s="27"/>
      <c r="J911" s="27"/>
      <c r="K911" s="27"/>
      <c r="L911" s="27"/>
      <c r="M911" s="27"/>
      <c r="N911" s="27"/>
      <c r="O911" s="27"/>
      <c r="P911" s="27"/>
      <c r="Q911" s="27"/>
      <c r="R911" s="27"/>
      <c r="S911" s="27"/>
      <c r="T911" s="27"/>
      <c r="U911" s="27"/>
      <c r="V911" s="27"/>
      <c r="W911" s="27"/>
      <c r="X911" s="27"/>
      <c r="Y911" s="27"/>
      <c r="Z911" s="27"/>
      <c r="AA911" s="27"/>
      <c r="AB911" s="27"/>
      <c r="AC911" s="93"/>
    </row>
    <row r="912" ht="13.5" customHeight="1">
      <c r="A912" s="175"/>
      <c r="B912" s="27"/>
      <c r="C912" s="27"/>
      <c r="D912" s="27"/>
      <c r="E912" s="27"/>
      <c r="F912" s="27"/>
      <c r="G912" s="27"/>
      <c r="H912" s="27"/>
      <c r="I912" s="27"/>
      <c r="J912" s="27"/>
      <c r="K912" s="27"/>
      <c r="L912" s="27"/>
      <c r="M912" s="27"/>
      <c r="N912" s="27"/>
      <c r="O912" s="27"/>
      <c r="P912" s="27"/>
      <c r="Q912" s="27"/>
      <c r="R912" s="27"/>
      <c r="S912" s="27"/>
      <c r="T912" s="27"/>
      <c r="U912" s="27"/>
      <c r="V912" s="27"/>
      <c r="W912" s="27"/>
      <c r="X912" s="27"/>
      <c r="Y912" s="27"/>
      <c r="Z912" s="27"/>
      <c r="AA912" s="27"/>
      <c r="AB912" s="27"/>
      <c r="AC912" s="93"/>
    </row>
    <row r="913" ht="13.5" customHeight="1">
      <c r="A913" s="175"/>
      <c r="B913" s="27"/>
      <c r="C913" s="27"/>
      <c r="D913" s="27"/>
      <c r="E913" s="27"/>
      <c r="F913" s="27"/>
      <c r="G913" s="27"/>
      <c r="H913" s="27"/>
      <c r="I913" s="27"/>
      <c r="J913" s="27"/>
      <c r="K913" s="27"/>
      <c r="L913" s="27"/>
      <c r="M913" s="27"/>
      <c r="N913" s="27"/>
      <c r="O913" s="27"/>
      <c r="P913" s="27"/>
      <c r="Q913" s="27"/>
      <c r="R913" s="27"/>
      <c r="S913" s="27"/>
      <c r="T913" s="27"/>
      <c r="U913" s="27"/>
      <c r="V913" s="27"/>
      <c r="W913" s="27"/>
      <c r="X913" s="27"/>
      <c r="Y913" s="27"/>
      <c r="Z913" s="27"/>
      <c r="AA913" s="27"/>
      <c r="AB913" s="27"/>
      <c r="AC913" s="93"/>
    </row>
    <row r="914" ht="13.5" customHeight="1">
      <c r="A914" s="175"/>
      <c r="B914" s="27"/>
      <c r="C914" s="27"/>
      <c r="D914" s="27"/>
      <c r="E914" s="27"/>
      <c r="F914" s="27"/>
      <c r="G914" s="27"/>
      <c r="H914" s="27"/>
      <c r="I914" s="27"/>
      <c r="J914" s="27"/>
      <c r="K914" s="27"/>
      <c r="L914" s="27"/>
      <c r="M914" s="27"/>
      <c r="N914" s="27"/>
      <c r="O914" s="27"/>
      <c r="P914" s="27"/>
      <c r="Q914" s="27"/>
      <c r="R914" s="27"/>
      <c r="S914" s="27"/>
      <c r="T914" s="27"/>
      <c r="U914" s="27"/>
      <c r="V914" s="27"/>
      <c r="W914" s="27"/>
      <c r="X914" s="27"/>
      <c r="Y914" s="27"/>
      <c r="Z914" s="27"/>
      <c r="AA914" s="27"/>
      <c r="AB914" s="27"/>
      <c r="AC914" s="93"/>
    </row>
    <row r="915" ht="13.5" customHeight="1">
      <c r="A915" s="175"/>
      <c r="B915" s="27"/>
      <c r="C915" s="27"/>
      <c r="D915" s="27"/>
      <c r="E915" s="27"/>
      <c r="F915" s="27"/>
      <c r="G915" s="27"/>
      <c r="H915" s="27"/>
      <c r="I915" s="27"/>
      <c r="J915" s="27"/>
      <c r="K915" s="27"/>
      <c r="L915" s="27"/>
      <c r="M915" s="27"/>
      <c r="N915" s="27"/>
      <c r="O915" s="27"/>
      <c r="P915" s="27"/>
      <c r="Q915" s="27"/>
      <c r="R915" s="27"/>
      <c r="S915" s="27"/>
      <c r="T915" s="27"/>
      <c r="U915" s="27"/>
      <c r="V915" s="27"/>
      <c r="W915" s="27"/>
      <c r="X915" s="27"/>
      <c r="Y915" s="27"/>
      <c r="Z915" s="27"/>
      <c r="AA915" s="27"/>
      <c r="AB915" s="27"/>
      <c r="AC915" s="93"/>
    </row>
    <row r="916" ht="13.5" customHeight="1">
      <c r="A916" s="175"/>
      <c r="B916" s="27"/>
      <c r="C916" s="27"/>
      <c r="D916" s="27"/>
      <c r="E916" s="27"/>
      <c r="F916" s="27"/>
      <c r="G916" s="27"/>
      <c r="H916" s="27"/>
      <c r="I916" s="27"/>
      <c r="J916" s="27"/>
      <c r="K916" s="27"/>
      <c r="L916" s="27"/>
      <c r="M916" s="27"/>
      <c r="N916" s="27"/>
      <c r="O916" s="27"/>
      <c r="P916" s="27"/>
      <c r="Q916" s="27"/>
      <c r="R916" s="27"/>
      <c r="S916" s="27"/>
      <c r="T916" s="27"/>
      <c r="U916" s="27"/>
      <c r="V916" s="27"/>
      <c r="W916" s="27"/>
      <c r="X916" s="27"/>
      <c r="Y916" s="27"/>
      <c r="Z916" s="27"/>
      <c r="AA916" s="27"/>
      <c r="AB916" s="27"/>
      <c r="AC916" s="93"/>
    </row>
    <row r="917" ht="13.5" customHeight="1">
      <c r="A917" s="175"/>
      <c r="B917" s="27"/>
      <c r="C917" s="27"/>
      <c r="D917" s="27"/>
      <c r="E917" s="27"/>
      <c r="F917" s="27"/>
      <c r="G917" s="27"/>
      <c r="H917" s="27"/>
      <c r="I917" s="27"/>
      <c r="J917" s="27"/>
      <c r="K917" s="27"/>
      <c r="L917" s="27"/>
      <c r="M917" s="27"/>
      <c r="N917" s="27"/>
      <c r="O917" s="27"/>
      <c r="P917" s="27"/>
      <c r="Q917" s="27"/>
      <c r="R917" s="27"/>
      <c r="S917" s="27"/>
      <c r="T917" s="27"/>
      <c r="U917" s="27"/>
      <c r="V917" s="27"/>
      <c r="W917" s="27"/>
      <c r="X917" s="27"/>
      <c r="Y917" s="27"/>
      <c r="Z917" s="27"/>
      <c r="AA917" s="27"/>
      <c r="AB917" s="27"/>
      <c r="AC917" s="93"/>
    </row>
    <row r="918" ht="13.5" customHeight="1">
      <c r="A918" s="175"/>
      <c r="B918" s="27"/>
      <c r="C918" s="27"/>
      <c r="D918" s="27"/>
      <c r="E918" s="27"/>
      <c r="F918" s="27"/>
      <c r="G918" s="27"/>
      <c r="H918" s="27"/>
      <c r="I918" s="27"/>
      <c r="J918" s="27"/>
      <c r="K918" s="27"/>
      <c r="L918" s="27"/>
      <c r="M918" s="27"/>
      <c r="N918" s="27"/>
      <c r="O918" s="27"/>
      <c r="P918" s="27"/>
      <c r="Q918" s="27"/>
      <c r="R918" s="27"/>
      <c r="S918" s="27"/>
      <c r="T918" s="27"/>
      <c r="U918" s="27"/>
      <c r="V918" s="27"/>
      <c r="W918" s="27"/>
      <c r="X918" s="27"/>
      <c r="Y918" s="27"/>
      <c r="Z918" s="27"/>
      <c r="AA918" s="27"/>
      <c r="AB918" s="27"/>
      <c r="AC918" s="93"/>
    </row>
    <row r="919" ht="13.5" customHeight="1">
      <c r="A919" s="175"/>
      <c r="B919" s="27"/>
      <c r="C919" s="27"/>
      <c r="D919" s="27"/>
      <c r="E919" s="27"/>
      <c r="F919" s="27"/>
      <c r="G919" s="27"/>
      <c r="H919" s="27"/>
      <c r="I919" s="27"/>
      <c r="J919" s="27"/>
      <c r="K919" s="27"/>
      <c r="L919" s="27"/>
      <c r="M919" s="27"/>
      <c r="N919" s="27"/>
      <c r="O919" s="27"/>
      <c r="P919" s="27"/>
      <c r="Q919" s="27"/>
      <c r="R919" s="27"/>
      <c r="S919" s="27"/>
      <c r="T919" s="27"/>
      <c r="U919" s="27"/>
      <c r="V919" s="27"/>
      <c r="W919" s="27"/>
      <c r="X919" s="27"/>
      <c r="Y919" s="27"/>
      <c r="Z919" s="27"/>
      <c r="AA919" s="27"/>
      <c r="AB919" s="27"/>
      <c r="AC919" s="93"/>
    </row>
    <row r="920" ht="13.5" customHeight="1">
      <c r="A920" s="175"/>
      <c r="B920" s="27"/>
      <c r="C920" s="27"/>
      <c r="D920" s="27"/>
      <c r="E920" s="27"/>
      <c r="F920" s="27"/>
      <c r="G920" s="27"/>
      <c r="H920" s="27"/>
      <c r="I920" s="27"/>
      <c r="J920" s="27"/>
      <c r="K920" s="27"/>
      <c r="L920" s="27"/>
      <c r="M920" s="27"/>
      <c r="N920" s="27"/>
      <c r="O920" s="27"/>
      <c r="P920" s="27"/>
      <c r="Q920" s="27"/>
      <c r="R920" s="27"/>
      <c r="S920" s="27"/>
      <c r="T920" s="27"/>
      <c r="U920" s="27"/>
      <c r="V920" s="27"/>
      <c r="W920" s="27"/>
      <c r="X920" s="27"/>
      <c r="Y920" s="27"/>
      <c r="Z920" s="27"/>
      <c r="AA920" s="27"/>
      <c r="AB920" s="27"/>
      <c r="AC920" s="93"/>
    </row>
    <row r="921" ht="13.5" customHeight="1">
      <c r="A921" s="175"/>
      <c r="B921" s="27"/>
      <c r="C921" s="27"/>
      <c r="D921" s="27"/>
      <c r="E921" s="27"/>
      <c r="F921" s="27"/>
      <c r="G921" s="27"/>
      <c r="H921" s="27"/>
      <c r="I921" s="27"/>
      <c r="J921" s="27"/>
      <c r="K921" s="27"/>
      <c r="L921" s="27"/>
      <c r="M921" s="27"/>
      <c r="N921" s="27"/>
      <c r="O921" s="27"/>
      <c r="P921" s="27"/>
      <c r="Q921" s="27"/>
      <c r="R921" s="27"/>
      <c r="S921" s="27"/>
      <c r="T921" s="27"/>
      <c r="U921" s="27"/>
      <c r="V921" s="27"/>
      <c r="W921" s="27"/>
      <c r="X921" s="27"/>
      <c r="Y921" s="27"/>
      <c r="Z921" s="27"/>
      <c r="AA921" s="27"/>
      <c r="AB921" s="27"/>
      <c r="AC921" s="93"/>
    </row>
    <row r="922" ht="13.5" customHeight="1">
      <c r="A922" s="175"/>
      <c r="B922" s="27"/>
      <c r="C922" s="27"/>
      <c r="D922" s="27"/>
      <c r="E922" s="27"/>
      <c r="F922" s="27"/>
      <c r="G922" s="27"/>
      <c r="H922" s="27"/>
      <c r="I922" s="27"/>
      <c r="J922" s="27"/>
      <c r="K922" s="27"/>
      <c r="L922" s="27"/>
      <c r="M922" s="27"/>
      <c r="N922" s="27"/>
      <c r="O922" s="27"/>
      <c r="P922" s="27"/>
      <c r="Q922" s="27"/>
      <c r="R922" s="27"/>
      <c r="S922" s="27"/>
      <c r="T922" s="27"/>
      <c r="U922" s="27"/>
      <c r="V922" s="27"/>
      <c r="W922" s="27"/>
      <c r="X922" s="27"/>
      <c r="Y922" s="27"/>
      <c r="Z922" s="27"/>
      <c r="AA922" s="27"/>
      <c r="AB922" s="27"/>
      <c r="AC922" s="93"/>
    </row>
    <row r="923" ht="13.5" customHeight="1">
      <c r="A923" s="175"/>
      <c r="B923" s="27"/>
      <c r="C923" s="27"/>
      <c r="D923" s="27"/>
      <c r="E923" s="27"/>
      <c r="F923" s="27"/>
      <c r="G923" s="27"/>
      <c r="H923" s="27"/>
      <c r="I923" s="27"/>
      <c r="J923" s="27"/>
      <c r="K923" s="27"/>
      <c r="L923" s="27"/>
      <c r="M923" s="27"/>
      <c r="N923" s="27"/>
      <c r="O923" s="27"/>
      <c r="P923" s="27"/>
      <c r="Q923" s="27"/>
      <c r="R923" s="27"/>
      <c r="S923" s="27"/>
      <c r="T923" s="27"/>
      <c r="U923" s="27"/>
      <c r="V923" s="27"/>
      <c r="W923" s="27"/>
      <c r="X923" s="27"/>
      <c r="Y923" s="27"/>
      <c r="Z923" s="27"/>
      <c r="AA923" s="27"/>
      <c r="AB923" s="27"/>
      <c r="AC923" s="93"/>
    </row>
    <row r="924" ht="13.5" customHeight="1">
      <c r="A924" s="175"/>
      <c r="B924" s="27"/>
      <c r="C924" s="27"/>
      <c r="D924" s="27"/>
      <c r="E924" s="27"/>
      <c r="F924" s="27"/>
      <c r="G924" s="27"/>
      <c r="H924" s="27"/>
      <c r="I924" s="27"/>
      <c r="J924" s="27"/>
      <c r="K924" s="27"/>
      <c r="L924" s="27"/>
      <c r="M924" s="27"/>
      <c r="N924" s="27"/>
      <c r="O924" s="27"/>
      <c r="P924" s="27"/>
      <c r="Q924" s="27"/>
      <c r="R924" s="27"/>
      <c r="S924" s="27"/>
      <c r="T924" s="27"/>
      <c r="U924" s="27"/>
      <c r="V924" s="27"/>
      <c r="W924" s="27"/>
      <c r="X924" s="27"/>
      <c r="Y924" s="27"/>
      <c r="Z924" s="27"/>
      <c r="AA924" s="27"/>
      <c r="AB924" s="27"/>
      <c r="AC924" s="93"/>
    </row>
    <row r="925" ht="13.5" customHeight="1">
      <c r="A925" s="175"/>
      <c r="B925" s="27"/>
      <c r="C925" s="27"/>
      <c r="D925" s="27"/>
      <c r="E925" s="27"/>
      <c r="F925" s="27"/>
      <c r="G925" s="27"/>
      <c r="H925" s="27"/>
      <c r="I925" s="27"/>
      <c r="J925" s="27"/>
      <c r="K925" s="27"/>
      <c r="L925" s="27"/>
      <c r="M925" s="27"/>
      <c r="N925" s="27"/>
      <c r="O925" s="27"/>
      <c r="P925" s="27"/>
      <c r="Q925" s="27"/>
      <c r="R925" s="27"/>
      <c r="S925" s="27"/>
      <c r="T925" s="27"/>
      <c r="U925" s="27"/>
      <c r="V925" s="27"/>
      <c r="W925" s="27"/>
      <c r="X925" s="27"/>
      <c r="Y925" s="27"/>
      <c r="Z925" s="27"/>
      <c r="AA925" s="27"/>
      <c r="AB925" s="27"/>
      <c r="AC925" s="93"/>
    </row>
    <row r="926" ht="13.5" customHeight="1">
      <c r="A926" s="175"/>
      <c r="B926" s="27"/>
      <c r="C926" s="27"/>
      <c r="D926" s="27"/>
      <c r="E926" s="27"/>
      <c r="F926" s="27"/>
      <c r="G926" s="27"/>
      <c r="H926" s="27"/>
      <c r="I926" s="27"/>
      <c r="J926" s="27"/>
      <c r="K926" s="27"/>
      <c r="L926" s="27"/>
      <c r="M926" s="27"/>
      <c r="N926" s="27"/>
      <c r="O926" s="27"/>
      <c r="P926" s="27"/>
      <c r="Q926" s="27"/>
      <c r="R926" s="27"/>
      <c r="S926" s="27"/>
      <c r="T926" s="27"/>
      <c r="U926" s="27"/>
      <c r="V926" s="27"/>
      <c r="W926" s="27"/>
      <c r="X926" s="27"/>
      <c r="Y926" s="27"/>
      <c r="Z926" s="27"/>
      <c r="AA926" s="27"/>
      <c r="AB926" s="27"/>
      <c r="AC926" s="93"/>
    </row>
    <row r="927" ht="13.5" customHeight="1">
      <c r="A927" s="175"/>
      <c r="B927" s="27"/>
      <c r="C927" s="27"/>
      <c r="D927" s="27"/>
      <c r="E927" s="27"/>
      <c r="F927" s="27"/>
      <c r="G927" s="27"/>
      <c r="H927" s="27"/>
      <c r="I927" s="27"/>
      <c r="J927" s="27"/>
      <c r="K927" s="27"/>
      <c r="L927" s="27"/>
      <c r="M927" s="27"/>
      <c r="N927" s="27"/>
      <c r="O927" s="27"/>
      <c r="P927" s="27"/>
      <c r="Q927" s="27"/>
      <c r="R927" s="27"/>
      <c r="S927" s="27"/>
      <c r="T927" s="27"/>
      <c r="U927" s="27"/>
      <c r="V927" s="27"/>
      <c r="W927" s="27"/>
      <c r="X927" s="27"/>
      <c r="Y927" s="27"/>
      <c r="Z927" s="27"/>
      <c r="AA927" s="27"/>
      <c r="AB927" s="27"/>
      <c r="AC927" s="93"/>
    </row>
    <row r="928" ht="13.5" customHeight="1">
      <c r="A928" s="175"/>
      <c r="B928" s="27"/>
      <c r="C928" s="27"/>
      <c r="D928" s="27"/>
      <c r="E928" s="27"/>
      <c r="F928" s="27"/>
      <c r="G928" s="27"/>
      <c r="H928" s="27"/>
      <c r="I928" s="27"/>
      <c r="J928" s="27"/>
      <c r="K928" s="27"/>
      <c r="L928" s="27"/>
      <c r="M928" s="27"/>
      <c r="N928" s="27"/>
      <c r="O928" s="27"/>
      <c r="P928" s="27"/>
      <c r="Q928" s="27"/>
      <c r="R928" s="27"/>
      <c r="S928" s="27"/>
      <c r="T928" s="27"/>
      <c r="U928" s="27"/>
      <c r="V928" s="27"/>
      <c r="W928" s="27"/>
      <c r="X928" s="27"/>
      <c r="Y928" s="27"/>
      <c r="Z928" s="27"/>
      <c r="AA928" s="27"/>
      <c r="AB928" s="27"/>
      <c r="AC928" s="93"/>
    </row>
    <row r="929" ht="13.5" customHeight="1">
      <c r="A929" s="175"/>
      <c r="B929" s="27"/>
      <c r="C929" s="27"/>
      <c r="D929" s="27"/>
      <c r="E929" s="27"/>
      <c r="F929" s="27"/>
      <c r="G929" s="27"/>
      <c r="H929" s="27"/>
      <c r="I929" s="27"/>
      <c r="J929" s="27"/>
      <c r="K929" s="27"/>
      <c r="L929" s="27"/>
      <c r="M929" s="27"/>
      <c r="N929" s="27"/>
      <c r="O929" s="27"/>
      <c r="P929" s="27"/>
      <c r="Q929" s="27"/>
      <c r="R929" s="27"/>
      <c r="S929" s="27"/>
      <c r="T929" s="27"/>
      <c r="U929" s="27"/>
      <c r="V929" s="27"/>
      <c r="W929" s="27"/>
      <c r="X929" s="27"/>
      <c r="Y929" s="27"/>
      <c r="Z929" s="27"/>
      <c r="AA929" s="27"/>
      <c r="AB929" s="27"/>
      <c r="AC929" s="93"/>
    </row>
    <row r="930" ht="13.5" customHeight="1">
      <c r="A930" s="175"/>
      <c r="B930" s="27"/>
      <c r="C930" s="27"/>
      <c r="D930" s="27"/>
      <c r="E930" s="27"/>
      <c r="F930" s="27"/>
      <c r="G930" s="27"/>
      <c r="H930" s="27"/>
      <c r="I930" s="27"/>
      <c r="J930" s="27"/>
      <c r="K930" s="27"/>
      <c r="L930" s="27"/>
      <c r="M930" s="27"/>
      <c r="N930" s="27"/>
      <c r="O930" s="27"/>
      <c r="P930" s="27"/>
      <c r="Q930" s="27"/>
      <c r="R930" s="27"/>
      <c r="S930" s="27"/>
      <c r="T930" s="27"/>
      <c r="U930" s="27"/>
      <c r="V930" s="27"/>
      <c r="W930" s="27"/>
      <c r="X930" s="27"/>
      <c r="Y930" s="27"/>
      <c r="Z930" s="27"/>
      <c r="AA930" s="27"/>
      <c r="AB930" s="27"/>
      <c r="AC930" s="93"/>
    </row>
    <row r="931" ht="13.5" customHeight="1">
      <c r="A931" s="175"/>
      <c r="B931" s="27"/>
      <c r="C931" s="27"/>
      <c r="D931" s="27"/>
      <c r="E931" s="27"/>
      <c r="F931" s="27"/>
      <c r="G931" s="27"/>
      <c r="H931" s="27"/>
      <c r="I931" s="27"/>
      <c r="J931" s="27"/>
      <c r="K931" s="27"/>
      <c r="L931" s="27"/>
      <c r="M931" s="27"/>
      <c r="N931" s="27"/>
      <c r="O931" s="27"/>
      <c r="P931" s="27"/>
      <c r="Q931" s="27"/>
      <c r="R931" s="27"/>
      <c r="S931" s="27"/>
      <c r="T931" s="27"/>
      <c r="U931" s="27"/>
      <c r="V931" s="27"/>
      <c r="W931" s="27"/>
      <c r="X931" s="27"/>
      <c r="Y931" s="27"/>
      <c r="Z931" s="27"/>
      <c r="AA931" s="27"/>
      <c r="AB931" s="27"/>
      <c r="AC931" s="93"/>
    </row>
    <row r="932" ht="13.5" customHeight="1">
      <c r="A932" s="175"/>
      <c r="B932" s="27"/>
      <c r="C932" s="27"/>
      <c r="D932" s="27"/>
      <c r="E932" s="27"/>
      <c r="F932" s="27"/>
      <c r="G932" s="27"/>
      <c r="H932" s="27"/>
      <c r="I932" s="27"/>
      <c r="J932" s="27"/>
      <c r="K932" s="27"/>
      <c r="L932" s="27"/>
      <c r="M932" s="27"/>
      <c r="N932" s="27"/>
      <c r="O932" s="27"/>
      <c r="P932" s="27"/>
      <c r="Q932" s="27"/>
      <c r="R932" s="27"/>
      <c r="S932" s="27"/>
      <c r="T932" s="27"/>
      <c r="U932" s="27"/>
      <c r="V932" s="27"/>
      <c r="W932" s="27"/>
      <c r="X932" s="27"/>
      <c r="Y932" s="27"/>
      <c r="Z932" s="27"/>
      <c r="AA932" s="27"/>
      <c r="AB932" s="27"/>
      <c r="AC932" s="93"/>
    </row>
    <row r="933" ht="13.5" customHeight="1">
      <c r="A933" s="175"/>
      <c r="B933" s="27"/>
      <c r="C933" s="27"/>
      <c r="D933" s="27"/>
      <c r="E933" s="27"/>
      <c r="F933" s="27"/>
      <c r="G933" s="27"/>
      <c r="H933" s="27"/>
      <c r="I933" s="27"/>
      <c r="J933" s="27"/>
      <c r="K933" s="27"/>
      <c r="L933" s="27"/>
      <c r="M933" s="27"/>
      <c r="N933" s="27"/>
      <c r="O933" s="27"/>
      <c r="P933" s="27"/>
      <c r="Q933" s="27"/>
      <c r="R933" s="27"/>
      <c r="S933" s="27"/>
      <c r="T933" s="27"/>
      <c r="U933" s="27"/>
      <c r="V933" s="27"/>
      <c r="W933" s="27"/>
      <c r="X933" s="27"/>
      <c r="Y933" s="27"/>
      <c r="Z933" s="27"/>
      <c r="AA933" s="27"/>
      <c r="AB933" s="27"/>
      <c r="AC933" s="93"/>
    </row>
    <row r="934" ht="13.5" customHeight="1">
      <c r="A934" s="175"/>
      <c r="B934" s="27"/>
      <c r="C934" s="27"/>
      <c r="D934" s="27"/>
      <c r="E934" s="27"/>
      <c r="F934" s="27"/>
      <c r="G934" s="27"/>
      <c r="H934" s="27"/>
      <c r="I934" s="27"/>
      <c r="J934" s="27"/>
      <c r="K934" s="27"/>
      <c r="L934" s="27"/>
      <c r="M934" s="27"/>
      <c r="N934" s="27"/>
      <c r="O934" s="27"/>
      <c r="P934" s="27"/>
      <c r="Q934" s="27"/>
      <c r="R934" s="27"/>
      <c r="S934" s="27"/>
      <c r="T934" s="27"/>
      <c r="U934" s="27"/>
      <c r="V934" s="27"/>
      <c r="W934" s="27"/>
      <c r="X934" s="27"/>
      <c r="Y934" s="27"/>
      <c r="Z934" s="27"/>
      <c r="AA934" s="27"/>
      <c r="AB934" s="27"/>
      <c r="AC934" s="93"/>
    </row>
    <row r="935" ht="13.5" customHeight="1">
      <c r="A935" s="175"/>
      <c r="B935" s="27"/>
      <c r="C935" s="27"/>
      <c r="D935" s="27"/>
      <c r="E935" s="27"/>
      <c r="F935" s="27"/>
      <c r="G935" s="27"/>
      <c r="H935" s="27"/>
      <c r="I935" s="27"/>
      <c r="J935" s="27"/>
      <c r="K935" s="27"/>
      <c r="L935" s="27"/>
      <c r="M935" s="27"/>
      <c r="N935" s="27"/>
      <c r="O935" s="27"/>
      <c r="P935" s="27"/>
      <c r="Q935" s="27"/>
      <c r="R935" s="27"/>
      <c r="S935" s="27"/>
      <c r="T935" s="27"/>
      <c r="U935" s="27"/>
      <c r="V935" s="27"/>
      <c r="W935" s="27"/>
      <c r="X935" s="27"/>
      <c r="Y935" s="27"/>
      <c r="Z935" s="27"/>
      <c r="AA935" s="27"/>
      <c r="AB935" s="27"/>
      <c r="AC935" s="93"/>
    </row>
    <row r="936" ht="13.5" customHeight="1">
      <c r="A936" s="175"/>
      <c r="B936" s="27"/>
      <c r="C936" s="27"/>
      <c r="D936" s="27"/>
      <c r="E936" s="27"/>
      <c r="F936" s="27"/>
      <c r="G936" s="27"/>
      <c r="H936" s="27"/>
      <c r="I936" s="27"/>
      <c r="J936" s="27"/>
      <c r="K936" s="27"/>
      <c r="L936" s="27"/>
      <c r="M936" s="27"/>
      <c r="N936" s="27"/>
      <c r="O936" s="27"/>
      <c r="P936" s="27"/>
      <c r="Q936" s="27"/>
      <c r="R936" s="27"/>
      <c r="S936" s="27"/>
      <c r="T936" s="27"/>
      <c r="U936" s="27"/>
      <c r="V936" s="27"/>
      <c r="W936" s="27"/>
      <c r="X936" s="27"/>
      <c r="Y936" s="27"/>
      <c r="Z936" s="27"/>
      <c r="AA936" s="27"/>
      <c r="AB936" s="27"/>
      <c r="AC936" s="93"/>
    </row>
    <row r="937" ht="13.5" customHeight="1">
      <c r="A937" s="175"/>
      <c r="B937" s="27"/>
      <c r="C937" s="27"/>
      <c r="D937" s="27"/>
      <c r="E937" s="27"/>
      <c r="F937" s="27"/>
      <c r="G937" s="27"/>
      <c r="H937" s="27"/>
      <c r="I937" s="27"/>
      <c r="J937" s="27"/>
      <c r="K937" s="27"/>
      <c r="L937" s="27"/>
      <c r="M937" s="27"/>
      <c r="N937" s="27"/>
      <c r="O937" s="27"/>
      <c r="P937" s="27"/>
      <c r="Q937" s="27"/>
      <c r="R937" s="27"/>
      <c r="S937" s="27"/>
      <c r="T937" s="27"/>
      <c r="U937" s="27"/>
      <c r="V937" s="27"/>
      <c r="W937" s="27"/>
      <c r="X937" s="27"/>
      <c r="Y937" s="27"/>
      <c r="Z937" s="27"/>
      <c r="AA937" s="27"/>
      <c r="AB937" s="27"/>
      <c r="AC937" s="93"/>
    </row>
    <row r="938" ht="13.5" customHeight="1">
      <c r="A938" s="175"/>
      <c r="B938" s="27"/>
      <c r="C938" s="27"/>
      <c r="D938" s="27"/>
      <c r="E938" s="27"/>
      <c r="F938" s="27"/>
      <c r="G938" s="27"/>
      <c r="H938" s="27"/>
      <c r="I938" s="27"/>
      <c r="J938" s="27"/>
      <c r="K938" s="27"/>
      <c r="L938" s="27"/>
      <c r="M938" s="27"/>
      <c r="N938" s="27"/>
      <c r="O938" s="27"/>
      <c r="P938" s="27"/>
      <c r="Q938" s="27"/>
      <c r="R938" s="27"/>
      <c r="S938" s="27"/>
      <c r="T938" s="27"/>
      <c r="U938" s="27"/>
      <c r="V938" s="27"/>
      <c r="W938" s="27"/>
      <c r="X938" s="27"/>
      <c r="Y938" s="27"/>
      <c r="Z938" s="27"/>
      <c r="AA938" s="27"/>
      <c r="AB938" s="27"/>
      <c r="AC938" s="93"/>
    </row>
    <row r="939" ht="13.5" customHeight="1">
      <c r="A939" s="175"/>
      <c r="B939" s="27"/>
      <c r="C939" s="27"/>
      <c r="D939" s="27"/>
      <c r="E939" s="27"/>
      <c r="F939" s="27"/>
      <c r="G939" s="27"/>
      <c r="H939" s="27"/>
      <c r="I939" s="27"/>
      <c r="J939" s="27"/>
      <c r="K939" s="27"/>
      <c r="L939" s="27"/>
      <c r="M939" s="27"/>
      <c r="N939" s="27"/>
      <c r="O939" s="27"/>
      <c r="P939" s="27"/>
      <c r="Q939" s="27"/>
      <c r="R939" s="27"/>
      <c r="S939" s="27"/>
      <c r="T939" s="27"/>
      <c r="U939" s="27"/>
      <c r="V939" s="27"/>
      <c r="W939" s="27"/>
      <c r="X939" s="27"/>
      <c r="Y939" s="27"/>
      <c r="Z939" s="27"/>
      <c r="AA939" s="27"/>
      <c r="AB939" s="27"/>
      <c r="AC939" s="93"/>
    </row>
    <row r="940" ht="13.5" customHeight="1">
      <c r="A940" s="175"/>
      <c r="B940" s="27"/>
      <c r="C940" s="27"/>
      <c r="D940" s="27"/>
      <c r="E940" s="27"/>
      <c r="F940" s="27"/>
      <c r="G940" s="27"/>
      <c r="H940" s="27"/>
      <c r="I940" s="27"/>
      <c r="J940" s="27"/>
      <c r="K940" s="27"/>
      <c r="L940" s="27"/>
      <c r="M940" s="27"/>
      <c r="N940" s="27"/>
      <c r="O940" s="27"/>
      <c r="P940" s="27"/>
      <c r="Q940" s="27"/>
      <c r="R940" s="27"/>
      <c r="S940" s="27"/>
      <c r="T940" s="27"/>
      <c r="U940" s="27"/>
      <c r="V940" s="27"/>
      <c r="W940" s="27"/>
      <c r="X940" s="27"/>
      <c r="Y940" s="27"/>
      <c r="Z940" s="27"/>
      <c r="AA940" s="27"/>
      <c r="AB940" s="27"/>
      <c r="AC940" s="93"/>
    </row>
    <row r="941" ht="13.5" customHeight="1">
      <c r="A941" s="175"/>
      <c r="B941" s="27"/>
      <c r="C941" s="27"/>
      <c r="D941" s="27"/>
      <c r="E941" s="27"/>
      <c r="F941" s="27"/>
      <c r="G941" s="27"/>
      <c r="H941" s="27"/>
      <c r="I941" s="27"/>
      <c r="J941" s="27"/>
      <c r="K941" s="27"/>
      <c r="L941" s="27"/>
      <c r="M941" s="27"/>
      <c r="N941" s="27"/>
      <c r="O941" s="27"/>
      <c r="P941" s="27"/>
      <c r="Q941" s="27"/>
      <c r="R941" s="27"/>
      <c r="S941" s="27"/>
      <c r="T941" s="27"/>
      <c r="U941" s="27"/>
      <c r="V941" s="27"/>
      <c r="W941" s="27"/>
      <c r="X941" s="27"/>
      <c r="Y941" s="27"/>
      <c r="Z941" s="27"/>
      <c r="AA941" s="27"/>
      <c r="AB941" s="27"/>
      <c r="AC941" s="93"/>
    </row>
    <row r="942" ht="13.5" customHeight="1">
      <c r="A942" s="175"/>
      <c r="B942" s="27"/>
      <c r="C942" s="27"/>
      <c r="D942" s="27"/>
      <c r="E942" s="27"/>
      <c r="F942" s="27"/>
      <c r="G942" s="27"/>
      <c r="H942" s="27"/>
      <c r="I942" s="27"/>
      <c r="J942" s="27"/>
      <c r="K942" s="27"/>
      <c r="L942" s="27"/>
      <c r="M942" s="27"/>
      <c r="N942" s="27"/>
      <c r="O942" s="27"/>
      <c r="P942" s="27"/>
      <c r="Q942" s="27"/>
      <c r="R942" s="27"/>
      <c r="S942" s="27"/>
      <c r="T942" s="27"/>
      <c r="U942" s="27"/>
      <c r="V942" s="27"/>
      <c r="W942" s="27"/>
      <c r="X942" s="27"/>
      <c r="Y942" s="27"/>
      <c r="Z942" s="27"/>
      <c r="AA942" s="27"/>
      <c r="AB942" s="27"/>
      <c r="AC942" s="93"/>
    </row>
    <row r="943" ht="13.5" customHeight="1">
      <c r="A943" s="175"/>
      <c r="B943" s="27"/>
      <c r="C943" s="27"/>
      <c r="D943" s="27"/>
      <c r="E943" s="27"/>
      <c r="F943" s="27"/>
      <c r="G943" s="27"/>
      <c r="H943" s="27"/>
      <c r="I943" s="27"/>
      <c r="J943" s="27"/>
      <c r="K943" s="27"/>
      <c r="L943" s="27"/>
      <c r="M943" s="27"/>
      <c r="N943" s="27"/>
      <c r="O943" s="27"/>
      <c r="P943" s="27"/>
      <c r="Q943" s="27"/>
      <c r="R943" s="27"/>
      <c r="S943" s="27"/>
      <c r="T943" s="27"/>
      <c r="U943" s="27"/>
      <c r="V943" s="27"/>
      <c r="W943" s="27"/>
      <c r="X943" s="27"/>
      <c r="Y943" s="27"/>
      <c r="Z943" s="27"/>
      <c r="AA943" s="27"/>
      <c r="AB943" s="27"/>
      <c r="AC943" s="93"/>
    </row>
    <row r="944" ht="13.5" customHeight="1">
      <c r="A944" s="175"/>
      <c r="B944" s="27"/>
      <c r="C944" s="27"/>
      <c r="D944" s="27"/>
      <c r="E944" s="27"/>
      <c r="F944" s="27"/>
      <c r="G944" s="27"/>
      <c r="H944" s="27"/>
      <c r="I944" s="27"/>
      <c r="J944" s="27"/>
      <c r="K944" s="27"/>
      <c r="L944" s="27"/>
      <c r="M944" s="27"/>
      <c r="N944" s="27"/>
      <c r="O944" s="27"/>
      <c r="P944" s="27"/>
      <c r="Q944" s="27"/>
      <c r="R944" s="27"/>
      <c r="S944" s="27"/>
      <c r="T944" s="27"/>
      <c r="U944" s="27"/>
      <c r="V944" s="27"/>
      <c r="W944" s="27"/>
      <c r="X944" s="27"/>
      <c r="Y944" s="27"/>
      <c r="Z944" s="27"/>
      <c r="AA944" s="27"/>
      <c r="AB944" s="27"/>
      <c r="AC944" s="93"/>
    </row>
    <row r="945" ht="13.5" customHeight="1">
      <c r="A945" s="175"/>
      <c r="B945" s="27"/>
      <c r="C945" s="27"/>
      <c r="D945" s="27"/>
      <c r="E945" s="27"/>
      <c r="F945" s="27"/>
      <c r="G945" s="27"/>
      <c r="H945" s="27"/>
      <c r="I945" s="27"/>
      <c r="J945" s="27"/>
      <c r="K945" s="27"/>
      <c r="L945" s="27"/>
      <c r="M945" s="27"/>
      <c r="N945" s="27"/>
      <c r="O945" s="27"/>
      <c r="P945" s="27"/>
      <c r="Q945" s="27"/>
      <c r="R945" s="27"/>
      <c r="S945" s="27"/>
      <c r="T945" s="27"/>
      <c r="U945" s="27"/>
      <c r="V945" s="27"/>
      <c r="W945" s="27"/>
      <c r="X945" s="27"/>
      <c r="Y945" s="27"/>
      <c r="Z945" s="27"/>
      <c r="AA945" s="27"/>
      <c r="AB945" s="27"/>
      <c r="AC945" s="93"/>
    </row>
    <row r="946" ht="13.5" customHeight="1">
      <c r="A946" s="175"/>
      <c r="B946" s="27"/>
      <c r="C946" s="27"/>
      <c r="D946" s="27"/>
      <c r="E946" s="27"/>
      <c r="F946" s="27"/>
      <c r="G946" s="27"/>
      <c r="H946" s="27"/>
      <c r="I946" s="27"/>
      <c r="J946" s="27"/>
      <c r="K946" s="27"/>
      <c r="L946" s="27"/>
      <c r="M946" s="27"/>
      <c r="N946" s="27"/>
      <c r="O946" s="27"/>
      <c r="P946" s="27"/>
      <c r="Q946" s="27"/>
      <c r="R946" s="27"/>
      <c r="S946" s="27"/>
      <c r="T946" s="27"/>
      <c r="U946" s="27"/>
      <c r="V946" s="27"/>
      <c r="W946" s="27"/>
      <c r="X946" s="27"/>
      <c r="Y946" s="27"/>
      <c r="Z946" s="27"/>
      <c r="AA946" s="27"/>
      <c r="AB946" s="27"/>
      <c r="AC946" s="93"/>
    </row>
    <row r="947" ht="13.5" customHeight="1">
      <c r="A947" s="175"/>
      <c r="B947" s="27"/>
      <c r="C947" s="27"/>
      <c r="D947" s="27"/>
      <c r="E947" s="27"/>
      <c r="F947" s="27"/>
      <c r="G947" s="27"/>
      <c r="H947" s="27"/>
      <c r="I947" s="27"/>
      <c r="J947" s="27"/>
      <c r="K947" s="27"/>
      <c r="L947" s="27"/>
      <c r="M947" s="27"/>
      <c r="N947" s="27"/>
      <c r="O947" s="27"/>
      <c r="P947" s="27"/>
      <c r="Q947" s="27"/>
      <c r="R947" s="27"/>
      <c r="S947" s="27"/>
      <c r="T947" s="27"/>
      <c r="U947" s="27"/>
      <c r="V947" s="27"/>
      <c r="W947" s="27"/>
      <c r="X947" s="27"/>
      <c r="Y947" s="27"/>
      <c r="Z947" s="27"/>
      <c r="AA947" s="27"/>
      <c r="AB947" s="27"/>
      <c r="AC947" s="93"/>
    </row>
    <row r="948" ht="13.5" customHeight="1">
      <c r="A948" s="175"/>
      <c r="B948" s="27"/>
      <c r="C948" s="27"/>
      <c r="D948" s="27"/>
      <c r="E948" s="27"/>
      <c r="F948" s="27"/>
      <c r="G948" s="27"/>
      <c r="H948" s="27"/>
      <c r="I948" s="27"/>
      <c r="J948" s="27"/>
      <c r="K948" s="27"/>
      <c r="L948" s="27"/>
      <c r="M948" s="27"/>
      <c r="N948" s="27"/>
      <c r="O948" s="27"/>
      <c r="P948" s="27"/>
      <c r="Q948" s="27"/>
      <c r="R948" s="27"/>
      <c r="S948" s="27"/>
      <c r="T948" s="27"/>
      <c r="U948" s="27"/>
      <c r="V948" s="27"/>
      <c r="W948" s="27"/>
      <c r="X948" s="27"/>
      <c r="Y948" s="27"/>
      <c r="Z948" s="27"/>
      <c r="AA948" s="27"/>
      <c r="AB948" s="27"/>
      <c r="AC948" s="93"/>
    </row>
    <row r="949" ht="13.5" customHeight="1">
      <c r="A949" s="175"/>
      <c r="B949" s="27"/>
      <c r="C949" s="27"/>
      <c r="D949" s="27"/>
      <c r="E949" s="27"/>
      <c r="F949" s="27"/>
      <c r="G949" s="27"/>
      <c r="H949" s="27"/>
      <c r="I949" s="27"/>
      <c r="J949" s="27"/>
      <c r="K949" s="27"/>
      <c r="L949" s="27"/>
      <c r="M949" s="27"/>
      <c r="N949" s="27"/>
      <c r="O949" s="27"/>
      <c r="P949" s="27"/>
      <c r="Q949" s="27"/>
      <c r="R949" s="27"/>
      <c r="S949" s="27"/>
      <c r="T949" s="27"/>
      <c r="U949" s="27"/>
      <c r="V949" s="27"/>
      <c r="W949" s="27"/>
      <c r="X949" s="27"/>
      <c r="Y949" s="27"/>
      <c r="Z949" s="27"/>
      <c r="AA949" s="27"/>
      <c r="AB949" s="27"/>
      <c r="AC949" s="93"/>
    </row>
    <row r="950" ht="13.5" customHeight="1">
      <c r="A950" s="175"/>
      <c r="B950" s="27"/>
      <c r="C950" s="27"/>
      <c r="D950" s="27"/>
      <c r="E950" s="27"/>
      <c r="F950" s="27"/>
      <c r="G950" s="27"/>
      <c r="H950" s="27"/>
      <c r="I950" s="27"/>
      <c r="J950" s="27"/>
      <c r="K950" s="27"/>
      <c r="L950" s="27"/>
      <c r="M950" s="27"/>
      <c r="N950" s="27"/>
      <c r="O950" s="27"/>
      <c r="P950" s="27"/>
      <c r="Q950" s="27"/>
      <c r="R950" s="27"/>
      <c r="S950" s="27"/>
      <c r="T950" s="27"/>
      <c r="U950" s="27"/>
      <c r="V950" s="27"/>
      <c r="W950" s="27"/>
      <c r="X950" s="27"/>
      <c r="Y950" s="27"/>
      <c r="Z950" s="27"/>
      <c r="AA950" s="27"/>
      <c r="AB950" s="27"/>
      <c r="AC950" s="93"/>
    </row>
    <row r="951" ht="13.5" customHeight="1">
      <c r="A951" s="175"/>
      <c r="B951" s="27"/>
      <c r="C951" s="27"/>
      <c r="D951" s="27"/>
      <c r="E951" s="27"/>
      <c r="F951" s="27"/>
      <c r="G951" s="27"/>
      <c r="H951" s="27"/>
      <c r="I951" s="27"/>
      <c r="J951" s="27"/>
      <c r="K951" s="27"/>
      <c r="L951" s="27"/>
      <c r="M951" s="27"/>
      <c r="N951" s="27"/>
      <c r="O951" s="27"/>
      <c r="P951" s="27"/>
      <c r="Q951" s="27"/>
      <c r="R951" s="27"/>
      <c r="S951" s="27"/>
      <c r="T951" s="27"/>
      <c r="U951" s="27"/>
      <c r="V951" s="27"/>
      <c r="W951" s="27"/>
      <c r="X951" s="27"/>
      <c r="Y951" s="27"/>
      <c r="Z951" s="27"/>
      <c r="AA951" s="27"/>
      <c r="AB951" s="27"/>
      <c r="AC951" s="93"/>
    </row>
    <row r="952" ht="13.5" customHeight="1">
      <c r="A952" s="175"/>
      <c r="B952" s="27"/>
      <c r="C952" s="27"/>
      <c r="D952" s="27"/>
      <c r="E952" s="27"/>
      <c r="F952" s="27"/>
      <c r="G952" s="27"/>
      <c r="H952" s="27"/>
      <c r="I952" s="27"/>
      <c r="J952" s="27"/>
      <c r="K952" s="27"/>
      <c r="L952" s="27"/>
      <c r="M952" s="27"/>
      <c r="N952" s="27"/>
      <c r="O952" s="27"/>
      <c r="P952" s="27"/>
      <c r="Q952" s="27"/>
      <c r="R952" s="27"/>
      <c r="S952" s="27"/>
      <c r="T952" s="27"/>
      <c r="U952" s="27"/>
      <c r="V952" s="27"/>
      <c r="W952" s="27"/>
      <c r="X952" s="27"/>
      <c r="Y952" s="27"/>
      <c r="Z952" s="27"/>
      <c r="AA952" s="27"/>
      <c r="AB952" s="27"/>
      <c r="AC952" s="93"/>
    </row>
    <row r="953" ht="13.5" customHeight="1">
      <c r="A953" s="175"/>
      <c r="B953" s="27"/>
      <c r="C953" s="27"/>
      <c r="D953" s="27"/>
      <c r="E953" s="27"/>
      <c r="F953" s="27"/>
      <c r="G953" s="27"/>
      <c r="H953" s="27"/>
      <c r="I953" s="27"/>
      <c r="J953" s="27"/>
      <c r="K953" s="27"/>
      <c r="L953" s="27"/>
      <c r="M953" s="27"/>
      <c r="N953" s="27"/>
      <c r="O953" s="27"/>
      <c r="P953" s="27"/>
      <c r="Q953" s="27"/>
      <c r="R953" s="27"/>
      <c r="S953" s="27"/>
      <c r="T953" s="27"/>
      <c r="U953" s="27"/>
      <c r="V953" s="27"/>
      <c r="W953" s="27"/>
      <c r="X953" s="27"/>
      <c r="Y953" s="27"/>
      <c r="Z953" s="27"/>
      <c r="AA953" s="27"/>
      <c r="AB953" s="27"/>
      <c r="AC953" s="93"/>
    </row>
    <row r="954" ht="13.5" customHeight="1">
      <c r="A954" s="175"/>
      <c r="B954" s="27"/>
      <c r="C954" s="27"/>
      <c r="D954" s="27"/>
      <c r="E954" s="27"/>
      <c r="F954" s="27"/>
      <c r="G954" s="27"/>
      <c r="H954" s="27"/>
      <c r="I954" s="27"/>
      <c r="J954" s="27"/>
      <c r="K954" s="27"/>
      <c r="L954" s="27"/>
      <c r="M954" s="27"/>
      <c r="N954" s="27"/>
      <c r="O954" s="27"/>
      <c r="P954" s="27"/>
      <c r="Q954" s="27"/>
      <c r="R954" s="27"/>
      <c r="S954" s="27"/>
      <c r="T954" s="27"/>
      <c r="U954" s="27"/>
      <c r="V954" s="27"/>
      <c r="W954" s="27"/>
      <c r="X954" s="27"/>
      <c r="Y954" s="27"/>
      <c r="Z954" s="27"/>
      <c r="AA954" s="27"/>
      <c r="AB954" s="27"/>
      <c r="AC954" s="93"/>
    </row>
    <row r="955" ht="13.5" customHeight="1">
      <c r="A955" s="175"/>
      <c r="B955" s="27"/>
      <c r="C955" s="27"/>
      <c r="D955" s="27"/>
      <c r="E955" s="27"/>
      <c r="F955" s="27"/>
      <c r="G955" s="27"/>
      <c r="H955" s="27"/>
      <c r="I955" s="27"/>
      <c r="J955" s="27"/>
      <c r="K955" s="27"/>
      <c r="L955" s="27"/>
      <c r="M955" s="27"/>
      <c r="N955" s="27"/>
      <c r="O955" s="27"/>
      <c r="P955" s="27"/>
      <c r="Q955" s="27"/>
      <c r="R955" s="27"/>
      <c r="S955" s="27"/>
      <c r="T955" s="27"/>
      <c r="U955" s="27"/>
      <c r="V955" s="27"/>
      <c r="W955" s="27"/>
      <c r="X955" s="27"/>
      <c r="Y955" s="27"/>
      <c r="Z955" s="27"/>
      <c r="AA955" s="27"/>
      <c r="AB955" s="27"/>
      <c r="AC955" s="93"/>
    </row>
    <row r="956" ht="13.5" customHeight="1">
      <c r="A956" s="175"/>
      <c r="B956" s="27"/>
      <c r="C956" s="27"/>
      <c r="D956" s="27"/>
      <c r="E956" s="27"/>
      <c r="F956" s="27"/>
      <c r="G956" s="27"/>
      <c r="H956" s="27"/>
      <c r="I956" s="27"/>
      <c r="J956" s="27"/>
      <c r="K956" s="27"/>
      <c r="L956" s="27"/>
      <c r="M956" s="27"/>
      <c r="N956" s="27"/>
      <c r="O956" s="27"/>
      <c r="P956" s="27"/>
      <c r="Q956" s="27"/>
      <c r="R956" s="27"/>
      <c r="S956" s="27"/>
      <c r="T956" s="27"/>
      <c r="U956" s="27"/>
      <c r="V956" s="27"/>
      <c r="W956" s="27"/>
      <c r="X956" s="27"/>
      <c r="Y956" s="27"/>
      <c r="Z956" s="27"/>
      <c r="AA956" s="27"/>
      <c r="AB956" s="27"/>
      <c r="AC956" s="93"/>
    </row>
    <row r="957" ht="13.5" customHeight="1">
      <c r="A957" s="175"/>
      <c r="B957" s="27"/>
      <c r="C957" s="27"/>
      <c r="D957" s="27"/>
      <c r="E957" s="27"/>
      <c r="F957" s="27"/>
      <c r="G957" s="27"/>
      <c r="H957" s="27"/>
      <c r="I957" s="27"/>
      <c r="J957" s="27"/>
      <c r="K957" s="27"/>
      <c r="L957" s="27"/>
      <c r="M957" s="27"/>
      <c r="N957" s="27"/>
      <c r="O957" s="27"/>
      <c r="P957" s="27"/>
      <c r="Q957" s="27"/>
      <c r="R957" s="27"/>
      <c r="S957" s="27"/>
      <c r="T957" s="27"/>
      <c r="U957" s="27"/>
      <c r="V957" s="27"/>
      <c r="W957" s="27"/>
      <c r="X957" s="27"/>
      <c r="Y957" s="27"/>
      <c r="Z957" s="27"/>
      <c r="AA957" s="27"/>
      <c r="AB957" s="27"/>
      <c r="AC957" s="93"/>
    </row>
    <row r="958" ht="13.5" customHeight="1">
      <c r="A958" s="175"/>
      <c r="B958" s="27"/>
      <c r="C958" s="27"/>
      <c r="D958" s="27"/>
      <c r="E958" s="27"/>
      <c r="F958" s="27"/>
      <c r="G958" s="27"/>
      <c r="H958" s="27"/>
      <c r="I958" s="27"/>
      <c r="J958" s="27"/>
      <c r="K958" s="27"/>
      <c r="L958" s="27"/>
      <c r="M958" s="27"/>
      <c r="N958" s="27"/>
      <c r="O958" s="27"/>
      <c r="P958" s="27"/>
      <c r="Q958" s="27"/>
      <c r="R958" s="27"/>
      <c r="S958" s="27"/>
      <c r="T958" s="27"/>
      <c r="U958" s="27"/>
      <c r="V958" s="27"/>
      <c r="W958" s="27"/>
      <c r="X958" s="27"/>
      <c r="Y958" s="27"/>
      <c r="Z958" s="27"/>
      <c r="AA958" s="27"/>
      <c r="AB958" s="27"/>
      <c r="AC958" s="93"/>
    </row>
    <row r="959" ht="13.5" customHeight="1">
      <c r="A959" s="175"/>
      <c r="B959" s="27"/>
      <c r="C959" s="27"/>
      <c r="D959" s="27"/>
      <c r="E959" s="27"/>
      <c r="F959" s="27"/>
      <c r="G959" s="27"/>
      <c r="H959" s="27"/>
      <c r="I959" s="27"/>
      <c r="J959" s="27"/>
      <c r="K959" s="27"/>
      <c r="L959" s="27"/>
      <c r="M959" s="27"/>
      <c r="N959" s="27"/>
      <c r="O959" s="27"/>
      <c r="P959" s="27"/>
      <c r="Q959" s="27"/>
      <c r="R959" s="27"/>
      <c r="S959" s="27"/>
      <c r="T959" s="27"/>
      <c r="U959" s="27"/>
      <c r="V959" s="27"/>
      <c r="W959" s="27"/>
      <c r="X959" s="27"/>
      <c r="Y959" s="27"/>
      <c r="Z959" s="27"/>
      <c r="AA959" s="27"/>
      <c r="AB959" s="27"/>
      <c r="AC959" s="93"/>
    </row>
    <row r="960" ht="13.5" customHeight="1">
      <c r="A960" s="175"/>
      <c r="B960" s="27"/>
      <c r="C960" s="27"/>
      <c r="D960" s="27"/>
      <c r="E960" s="27"/>
      <c r="F960" s="27"/>
      <c r="G960" s="27"/>
      <c r="H960" s="27"/>
      <c r="I960" s="27"/>
      <c r="J960" s="27"/>
      <c r="K960" s="27"/>
      <c r="L960" s="27"/>
      <c r="M960" s="27"/>
      <c r="N960" s="27"/>
      <c r="O960" s="27"/>
      <c r="P960" s="27"/>
      <c r="Q960" s="27"/>
      <c r="R960" s="27"/>
      <c r="S960" s="27"/>
      <c r="T960" s="27"/>
      <c r="U960" s="27"/>
      <c r="V960" s="27"/>
      <c r="W960" s="27"/>
      <c r="X960" s="27"/>
      <c r="Y960" s="27"/>
      <c r="Z960" s="27"/>
      <c r="AA960" s="27"/>
      <c r="AB960" s="27"/>
      <c r="AC960" s="93"/>
    </row>
    <row r="961" ht="13.5" customHeight="1">
      <c r="A961" s="175"/>
      <c r="B961" s="27"/>
      <c r="C961" s="27"/>
      <c r="D961" s="27"/>
      <c r="E961" s="27"/>
      <c r="F961" s="27"/>
      <c r="G961" s="27"/>
      <c r="H961" s="27"/>
      <c r="I961" s="27"/>
      <c r="J961" s="27"/>
      <c r="K961" s="27"/>
      <c r="L961" s="27"/>
      <c r="M961" s="27"/>
      <c r="N961" s="27"/>
      <c r="O961" s="27"/>
      <c r="P961" s="27"/>
      <c r="Q961" s="27"/>
      <c r="R961" s="27"/>
      <c r="S961" s="27"/>
      <c r="T961" s="27"/>
      <c r="U961" s="27"/>
      <c r="V961" s="27"/>
      <c r="W961" s="27"/>
      <c r="X961" s="27"/>
      <c r="Y961" s="27"/>
      <c r="Z961" s="27"/>
      <c r="AA961" s="27"/>
      <c r="AB961" s="27"/>
      <c r="AC961" s="93"/>
    </row>
    <row r="962" ht="13.5" customHeight="1">
      <c r="A962" s="175"/>
      <c r="B962" s="27"/>
      <c r="C962" s="27"/>
      <c r="D962" s="27"/>
      <c r="E962" s="27"/>
      <c r="F962" s="27"/>
      <c r="G962" s="27"/>
      <c r="H962" s="27"/>
      <c r="I962" s="27"/>
      <c r="J962" s="27"/>
      <c r="K962" s="27"/>
      <c r="L962" s="27"/>
      <c r="M962" s="27"/>
      <c r="N962" s="27"/>
      <c r="O962" s="27"/>
      <c r="P962" s="27"/>
      <c r="Q962" s="27"/>
      <c r="R962" s="27"/>
      <c r="S962" s="27"/>
      <c r="T962" s="27"/>
      <c r="U962" s="27"/>
      <c r="V962" s="27"/>
      <c r="W962" s="27"/>
      <c r="X962" s="27"/>
      <c r="Y962" s="27"/>
      <c r="Z962" s="27"/>
      <c r="AA962" s="27"/>
      <c r="AB962" s="27"/>
      <c r="AC962" s="93"/>
    </row>
    <row r="963" ht="13.5" customHeight="1">
      <c r="A963" s="175"/>
      <c r="B963" s="27"/>
      <c r="C963" s="27"/>
      <c r="D963" s="27"/>
      <c r="E963" s="27"/>
      <c r="F963" s="27"/>
      <c r="G963" s="27"/>
      <c r="H963" s="27"/>
      <c r="I963" s="27"/>
      <c r="J963" s="27"/>
      <c r="K963" s="27"/>
      <c r="L963" s="27"/>
      <c r="M963" s="27"/>
      <c r="N963" s="27"/>
      <c r="O963" s="27"/>
      <c r="P963" s="27"/>
      <c r="Q963" s="27"/>
      <c r="R963" s="27"/>
      <c r="S963" s="27"/>
      <c r="T963" s="27"/>
      <c r="U963" s="27"/>
      <c r="V963" s="27"/>
      <c r="W963" s="27"/>
      <c r="X963" s="27"/>
      <c r="Y963" s="27"/>
      <c r="Z963" s="27"/>
      <c r="AA963" s="27"/>
      <c r="AB963" s="27"/>
      <c r="AC963" s="93"/>
    </row>
    <row r="964" ht="13.5" customHeight="1">
      <c r="A964" s="175"/>
      <c r="B964" s="27"/>
      <c r="C964" s="27"/>
      <c r="D964" s="27"/>
      <c r="E964" s="27"/>
      <c r="F964" s="27"/>
      <c r="G964" s="27"/>
      <c r="H964" s="27"/>
      <c r="I964" s="27"/>
      <c r="J964" s="27"/>
      <c r="K964" s="27"/>
      <c r="L964" s="27"/>
      <c r="M964" s="27"/>
      <c r="N964" s="27"/>
      <c r="O964" s="27"/>
      <c r="P964" s="27"/>
      <c r="Q964" s="27"/>
      <c r="R964" s="27"/>
      <c r="S964" s="27"/>
      <c r="T964" s="27"/>
      <c r="U964" s="27"/>
      <c r="V964" s="27"/>
      <c r="W964" s="27"/>
      <c r="X964" s="27"/>
      <c r="Y964" s="27"/>
      <c r="Z964" s="27"/>
      <c r="AA964" s="27"/>
      <c r="AB964" s="27"/>
      <c r="AC964" s="93"/>
    </row>
    <row r="965" ht="13.5" customHeight="1">
      <c r="A965" s="175"/>
      <c r="B965" s="27"/>
      <c r="C965" s="27"/>
      <c r="D965" s="27"/>
      <c r="E965" s="27"/>
      <c r="F965" s="27"/>
      <c r="G965" s="27"/>
      <c r="H965" s="27"/>
      <c r="I965" s="27"/>
      <c r="J965" s="27"/>
      <c r="K965" s="27"/>
      <c r="L965" s="27"/>
      <c r="M965" s="27"/>
      <c r="N965" s="27"/>
      <c r="O965" s="27"/>
      <c r="P965" s="27"/>
      <c r="Q965" s="27"/>
      <c r="R965" s="27"/>
      <c r="S965" s="27"/>
      <c r="T965" s="27"/>
      <c r="U965" s="27"/>
      <c r="V965" s="27"/>
      <c r="W965" s="27"/>
      <c r="X965" s="27"/>
      <c r="Y965" s="27"/>
      <c r="Z965" s="27"/>
      <c r="AA965" s="27"/>
      <c r="AB965" s="27"/>
      <c r="AC965" s="93"/>
    </row>
    <row r="966" ht="13.5" customHeight="1">
      <c r="A966" s="175"/>
      <c r="B966" s="27"/>
      <c r="C966" s="27"/>
      <c r="D966" s="27"/>
      <c r="E966" s="27"/>
      <c r="F966" s="27"/>
      <c r="G966" s="27"/>
      <c r="H966" s="27"/>
      <c r="I966" s="27"/>
      <c r="J966" s="27"/>
      <c r="K966" s="27"/>
      <c r="L966" s="27"/>
      <c r="M966" s="27"/>
      <c r="N966" s="27"/>
      <c r="O966" s="27"/>
      <c r="P966" s="27"/>
      <c r="Q966" s="27"/>
      <c r="R966" s="27"/>
      <c r="S966" s="27"/>
      <c r="T966" s="27"/>
      <c r="U966" s="27"/>
      <c r="V966" s="27"/>
      <c r="W966" s="27"/>
      <c r="X966" s="27"/>
      <c r="Y966" s="27"/>
      <c r="Z966" s="27"/>
      <c r="AA966" s="27"/>
      <c r="AB966" s="27"/>
      <c r="AC966" s="93"/>
    </row>
    <row r="967" ht="13.5" customHeight="1">
      <c r="A967" s="175"/>
      <c r="B967" s="27"/>
      <c r="C967" s="27"/>
      <c r="D967" s="27"/>
      <c r="E967" s="27"/>
      <c r="F967" s="27"/>
      <c r="G967" s="27"/>
      <c r="H967" s="27"/>
      <c r="I967" s="27"/>
      <c r="J967" s="27"/>
      <c r="K967" s="27"/>
      <c r="L967" s="27"/>
      <c r="M967" s="27"/>
      <c r="N967" s="27"/>
      <c r="O967" s="27"/>
      <c r="P967" s="27"/>
      <c r="Q967" s="27"/>
      <c r="R967" s="27"/>
      <c r="S967" s="27"/>
      <c r="T967" s="27"/>
      <c r="U967" s="27"/>
      <c r="V967" s="27"/>
      <c r="W967" s="27"/>
      <c r="X967" s="27"/>
      <c r="Y967" s="27"/>
      <c r="Z967" s="27"/>
      <c r="AA967" s="27"/>
      <c r="AB967" s="27"/>
      <c r="AC967" s="93"/>
    </row>
    <row r="968" ht="13.5" customHeight="1">
      <c r="A968" s="175"/>
      <c r="B968" s="27"/>
      <c r="C968" s="27"/>
      <c r="D968" s="27"/>
      <c r="E968" s="27"/>
      <c r="F968" s="27"/>
      <c r="G968" s="27"/>
      <c r="H968" s="27"/>
      <c r="I968" s="27"/>
      <c r="J968" s="27"/>
      <c r="K968" s="27"/>
      <c r="L968" s="27"/>
      <c r="M968" s="27"/>
      <c r="N968" s="27"/>
      <c r="O968" s="27"/>
      <c r="P968" s="27"/>
      <c r="Q968" s="27"/>
      <c r="R968" s="27"/>
      <c r="S968" s="27"/>
      <c r="T968" s="27"/>
      <c r="U968" s="27"/>
      <c r="V968" s="27"/>
      <c r="W968" s="27"/>
      <c r="X968" s="27"/>
      <c r="Y968" s="27"/>
      <c r="Z968" s="27"/>
      <c r="AA968" s="27"/>
      <c r="AB968" s="27"/>
      <c r="AC968" s="93"/>
    </row>
    <row r="969" ht="13.5" customHeight="1">
      <c r="A969" s="175"/>
      <c r="B969" s="27"/>
      <c r="C969" s="27"/>
      <c r="D969" s="27"/>
      <c r="E969" s="27"/>
      <c r="F969" s="27"/>
      <c r="G969" s="27"/>
      <c r="H969" s="27"/>
      <c r="I969" s="27"/>
      <c r="J969" s="27"/>
      <c r="K969" s="27"/>
      <c r="L969" s="27"/>
      <c r="M969" s="27"/>
      <c r="N969" s="27"/>
      <c r="O969" s="27"/>
      <c r="P969" s="27"/>
      <c r="Q969" s="27"/>
      <c r="R969" s="27"/>
      <c r="S969" s="27"/>
      <c r="T969" s="27"/>
      <c r="U969" s="27"/>
      <c r="V969" s="27"/>
      <c r="W969" s="27"/>
      <c r="X969" s="27"/>
      <c r="Y969" s="27"/>
      <c r="Z969" s="27"/>
      <c r="AA969" s="27"/>
      <c r="AB969" s="27"/>
      <c r="AC969" s="93"/>
    </row>
    <row r="970" ht="13.5" customHeight="1">
      <c r="A970" s="175"/>
      <c r="B970" s="27"/>
      <c r="C970" s="27"/>
      <c r="D970" s="27"/>
      <c r="E970" s="27"/>
      <c r="F970" s="27"/>
      <c r="G970" s="27"/>
      <c r="H970" s="27"/>
      <c r="I970" s="27"/>
      <c r="J970" s="27"/>
      <c r="K970" s="27"/>
      <c r="L970" s="27"/>
      <c r="M970" s="27"/>
      <c r="N970" s="27"/>
      <c r="O970" s="27"/>
      <c r="P970" s="27"/>
      <c r="Q970" s="27"/>
      <c r="R970" s="27"/>
      <c r="S970" s="27"/>
      <c r="T970" s="27"/>
      <c r="U970" s="27"/>
      <c r="V970" s="27"/>
      <c r="W970" s="27"/>
      <c r="X970" s="27"/>
      <c r="Y970" s="27"/>
      <c r="Z970" s="27"/>
      <c r="AA970" s="27"/>
      <c r="AB970" s="27"/>
      <c r="AC970" s="93"/>
    </row>
    <row r="971" ht="13.5" customHeight="1">
      <c r="A971" s="175"/>
      <c r="B971" s="27"/>
      <c r="C971" s="27"/>
      <c r="D971" s="27"/>
      <c r="E971" s="27"/>
      <c r="F971" s="27"/>
      <c r="G971" s="27"/>
      <c r="H971" s="27"/>
      <c r="I971" s="27"/>
      <c r="J971" s="27"/>
      <c r="K971" s="27"/>
      <c r="L971" s="27"/>
      <c r="M971" s="27"/>
      <c r="N971" s="27"/>
      <c r="O971" s="27"/>
      <c r="P971" s="27"/>
      <c r="Q971" s="27"/>
      <c r="R971" s="27"/>
      <c r="S971" s="27"/>
      <c r="T971" s="27"/>
      <c r="U971" s="27"/>
      <c r="V971" s="27"/>
      <c r="W971" s="27"/>
      <c r="X971" s="27"/>
      <c r="Y971" s="27"/>
      <c r="Z971" s="27"/>
      <c r="AA971" s="27"/>
      <c r="AB971" s="27"/>
      <c r="AC971" s="93"/>
    </row>
    <row r="972" ht="13.5" customHeight="1">
      <c r="A972" s="175"/>
      <c r="B972" s="27"/>
      <c r="C972" s="27"/>
      <c r="D972" s="27"/>
      <c r="E972" s="27"/>
      <c r="F972" s="27"/>
      <c r="G972" s="27"/>
      <c r="H972" s="27"/>
      <c r="I972" s="27"/>
      <c r="J972" s="27"/>
      <c r="K972" s="27"/>
      <c r="L972" s="27"/>
      <c r="M972" s="27"/>
      <c r="N972" s="27"/>
      <c r="O972" s="27"/>
      <c r="P972" s="27"/>
      <c r="Q972" s="27"/>
      <c r="R972" s="27"/>
      <c r="S972" s="27"/>
      <c r="T972" s="27"/>
      <c r="U972" s="27"/>
      <c r="V972" s="27"/>
      <c r="W972" s="27"/>
      <c r="X972" s="27"/>
      <c r="Y972" s="27"/>
      <c r="Z972" s="27"/>
      <c r="AA972" s="27"/>
      <c r="AB972" s="27"/>
      <c r="AC972" s="93"/>
    </row>
    <row r="973" ht="13.5" customHeight="1">
      <c r="A973" s="175"/>
      <c r="B973" s="27"/>
      <c r="C973" s="27"/>
      <c r="D973" s="27"/>
      <c r="E973" s="27"/>
      <c r="F973" s="27"/>
      <c r="G973" s="27"/>
      <c r="H973" s="27"/>
      <c r="I973" s="27"/>
      <c r="J973" s="27"/>
      <c r="K973" s="27"/>
      <c r="L973" s="27"/>
      <c r="M973" s="27"/>
      <c r="N973" s="27"/>
      <c r="O973" s="27"/>
      <c r="P973" s="27"/>
      <c r="Q973" s="27"/>
      <c r="R973" s="27"/>
      <c r="S973" s="27"/>
      <c r="T973" s="27"/>
      <c r="U973" s="27"/>
      <c r="V973" s="27"/>
      <c r="W973" s="27"/>
      <c r="X973" s="27"/>
      <c r="Y973" s="27"/>
      <c r="Z973" s="27"/>
      <c r="AA973" s="27"/>
      <c r="AB973" s="27"/>
      <c r="AC973" s="93"/>
    </row>
    <row r="974" ht="13.5" customHeight="1">
      <c r="A974" s="175"/>
      <c r="B974" s="27"/>
      <c r="C974" s="27"/>
      <c r="D974" s="27"/>
      <c r="E974" s="27"/>
      <c r="F974" s="27"/>
      <c r="G974" s="27"/>
      <c r="H974" s="27"/>
      <c r="I974" s="27"/>
      <c r="J974" s="27"/>
      <c r="K974" s="27"/>
      <c r="L974" s="27"/>
      <c r="M974" s="27"/>
      <c r="N974" s="27"/>
      <c r="O974" s="27"/>
      <c r="P974" s="27"/>
      <c r="Q974" s="27"/>
      <c r="R974" s="27"/>
      <c r="S974" s="27"/>
      <c r="T974" s="27"/>
      <c r="U974" s="27"/>
      <c r="V974" s="27"/>
      <c r="W974" s="27"/>
      <c r="X974" s="27"/>
      <c r="Y974" s="27"/>
      <c r="Z974" s="27"/>
      <c r="AA974" s="27"/>
      <c r="AB974" s="27"/>
      <c r="AC974" s="93"/>
    </row>
    <row r="975" ht="13.5" customHeight="1">
      <c r="A975" s="175"/>
      <c r="B975" s="27"/>
      <c r="C975" s="27"/>
      <c r="D975" s="27"/>
      <c r="E975" s="27"/>
      <c r="F975" s="27"/>
      <c r="G975" s="27"/>
      <c r="H975" s="27"/>
      <c r="I975" s="27"/>
      <c r="J975" s="27"/>
      <c r="K975" s="27"/>
      <c r="L975" s="27"/>
      <c r="M975" s="27"/>
      <c r="N975" s="27"/>
      <c r="O975" s="27"/>
      <c r="P975" s="27"/>
      <c r="Q975" s="27"/>
      <c r="R975" s="27"/>
      <c r="S975" s="27"/>
      <c r="T975" s="27"/>
      <c r="U975" s="27"/>
      <c r="V975" s="27"/>
      <c r="W975" s="27"/>
      <c r="X975" s="27"/>
      <c r="Y975" s="27"/>
      <c r="Z975" s="27"/>
      <c r="AA975" s="27"/>
      <c r="AB975" s="27"/>
      <c r="AC975" s="93"/>
    </row>
    <row r="976" ht="13.5" customHeight="1">
      <c r="A976" s="175"/>
      <c r="B976" s="27"/>
      <c r="C976" s="27"/>
      <c r="D976" s="27"/>
      <c r="E976" s="27"/>
      <c r="F976" s="27"/>
      <c r="G976" s="27"/>
      <c r="H976" s="27"/>
      <c r="I976" s="27"/>
      <c r="J976" s="27"/>
      <c r="K976" s="27"/>
      <c r="L976" s="27"/>
      <c r="M976" s="27"/>
      <c r="N976" s="27"/>
      <c r="O976" s="27"/>
      <c r="P976" s="27"/>
      <c r="Q976" s="27"/>
      <c r="R976" s="27"/>
      <c r="S976" s="27"/>
      <c r="T976" s="27"/>
      <c r="U976" s="27"/>
      <c r="V976" s="27"/>
      <c r="W976" s="27"/>
      <c r="X976" s="27"/>
      <c r="Y976" s="27"/>
      <c r="Z976" s="27"/>
      <c r="AA976" s="27"/>
      <c r="AB976" s="27"/>
      <c r="AC976" s="93"/>
    </row>
    <row r="977" ht="13.5" customHeight="1">
      <c r="A977" s="175"/>
      <c r="B977" s="27"/>
      <c r="C977" s="27"/>
      <c r="D977" s="27"/>
      <c r="E977" s="27"/>
      <c r="F977" s="27"/>
      <c r="G977" s="27"/>
      <c r="H977" s="27"/>
      <c r="I977" s="27"/>
      <c r="J977" s="27"/>
      <c r="K977" s="27"/>
      <c r="L977" s="27"/>
      <c r="M977" s="27"/>
      <c r="N977" s="27"/>
      <c r="O977" s="27"/>
      <c r="P977" s="27"/>
      <c r="Q977" s="27"/>
      <c r="R977" s="27"/>
      <c r="S977" s="27"/>
      <c r="T977" s="27"/>
      <c r="U977" s="27"/>
      <c r="V977" s="27"/>
      <c r="W977" s="27"/>
      <c r="X977" s="27"/>
      <c r="Y977" s="27"/>
      <c r="Z977" s="27"/>
      <c r="AA977" s="27"/>
      <c r="AB977" s="27"/>
      <c r="AC977" s="93"/>
    </row>
    <row r="978" ht="13.5" customHeight="1">
      <c r="A978" s="175"/>
      <c r="B978" s="27"/>
      <c r="C978" s="27"/>
      <c r="D978" s="27"/>
      <c r="E978" s="27"/>
      <c r="F978" s="27"/>
      <c r="G978" s="27"/>
      <c r="H978" s="27"/>
      <c r="I978" s="27"/>
      <c r="J978" s="27"/>
      <c r="K978" s="27"/>
      <c r="L978" s="27"/>
      <c r="M978" s="27"/>
      <c r="N978" s="27"/>
      <c r="O978" s="27"/>
      <c r="P978" s="27"/>
      <c r="Q978" s="27"/>
      <c r="R978" s="27"/>
      <c r="S978" s="27"/>
      <c r="T978" s="27"/>
      <c r="U978" s="27"/>
      <c r="V978" s="27"/>
      <c r="W978" s="27"/>
      <c r="X978" s="27"/>
      <c r="Y978" s="27"/>
      <c r="Z978" s="27"/>
      <c r="AA978" s="27"/>
      <c r="AB978" s="27"/>
      <c r="AC978" s="93"/>
    </row>
    <row r="979" ht="13.5" customHeight="1">
      <c r="A979" s="175"/>
      <c r="B979" s="27"/>
      <c r="C979" s="27"/>
      <c r="D979" s="27"/>
      <c r="E979" s="27"/>
      <c r="F979" s="27"/>
      <c r="G979" s="27"/>
      <c r="H979" s="27"/>
      <c r="I979" s="27"/>
      <c r="J979" s="27"/>
      <c r="K979" s="27"/>
      <c r="L979" s="27"/>
      <c r="M979" s="27"/>
      <c r="N979" s="27"/>
      <c r="O979" s="27"/>
      <c r="P979" s="27"/>
      <c r="Q979" s="27"/>
      <c r="R979" s="27"/>
      <c r="S979" s="27"/>
      <c r="T979" s="27"/>
      <c r="U979" s="27"/>
      <c r="V979" s="27"/>
      <c r="W979" s="27"/>
      <c r="X979" s="27"/>
      <c r="Y979" s="27"/>
      <c r="Z979" s="27"/>
      <c r="AA979" s="27"/>
      <c r="AB979" s="27"/>
      <c r="AC979" s="93"/>
    </row>
    <row r="980" ht="13.5" customHeight="1">
      <c r="A980" s="175"/>
      <c r="B980" s="27"/>
      <c r="C980" s="27"/>
      <c r="D980" s="27"/>
      <c r="E980" s="27"/>
      <c r="F980" s="27"/>
      <c r="G980" s="27"/>
      <c r="H980" s="27"/>
      <c r="I980" s="27"/>
      <c r="J980" s="27"/>
      <c r="K980" s="27"/>
      <c r="L980" s="27"/>
      <c r="M980" s="27"/>
      <c r="N980" s="27"/>
      <c r="O980" s="27"/>
      <c r="P980" s="27"/>
      <c r="Q980" s="27"/>
      <c r="R980" s="27"/>
      <c r="S980" s="27"/>
      <c r="T980" s="27"/>
      <c r="U980" s="27"/>
      <c r="V980" s="27"/>
      <c r="W980" s="27"/>
      <c r="X980" s="27"/>
      <c r="Y980" s="27"/>
      <c r="Z980" s="27"/>
      <c r="AA980" s="27"/>
      <c r="AB980" s="27"/>
      <c r="AC980" s="93"/>
    </row>
    <row r="981" ht="13.5" customHeight="1">
      <c r="A981" s="175"/>
      <c r="B981" s="27"/>
      <c r="C981" s="27"/>
      <c r="D981" s="27"/>
      <c r="E981" s="27"/>
      <c r="F981" s="27"/>
      <c r="G981" s="27"/>
      <c r="H981" s="27"/>
      <c r="I981" s="27"/>
      <c r="J981" s="27"/>
      <c r="K981" s="27"/>
      <c r="L981" s="27"/>
      <c r="M981" s="27"/>
      <c r="N981" s="27"/>
      <c r="O981" s="27"/>
      <c r="P981" s="27"/>
      <c r="Q981" s="27"/>
      <c r="R981" s="27"/>
      <c r="S981" s="27"/>
      <c r="T981" s="27"/>
      <c r="U981" s="27"/>
      <c r="V981" s="27"/>
      <c r="W981" s="27"/>
      <c r="X981" s="27"/>
      <c r="Y981" s="27"/>
      <c r="Z981" s="27"/>
      <c r="AA981" s="27"/>
      <c r="AB981" s="27"/>
      <c r="AC981" s="93"/>
    </row>
    <row r="982" ht="13.5" customHeight="1">
      <c r="A982" s="175"/>
      <c r="B982" s="27"/>
      <c r="C982" s="27"/>
      <c r="D982" s="27"/>
      <c r="E982" s="27"/>
      <c r="F982" s="27"/>
      <c r="G982" s="27"/>
      <c r="H982" s="27"/>
      <c r="I982" s="27"/>
      <c r="J982" s="27"/>
      <c r="K982" s="27"/>
      <c r="L982" s="27"/>
      <c r="M982" s="27"/>
      <c r="N982" s="27"/>
      <c r="O982" s="27"/>
      <c r="P982" s="27"/>
      <c r="Q982" s="27"/>
      <c r="R982" s="27"/>
      <c r="S982" s="27"/>
      <c r="T982" s="27"/>
      <c r="U982" s="27"/>
      <c r="V982" s="27"/>
      <c r="W982" s="27"/>
      <c r="X982" s="27"/>
      <c r="Y982" s="27"/>
      <c r="Z982" s="27"/>
      <c r="AA982" s="27"/>
      <c r="AB982" s="27"/>
      <c r="AC982" s="93"/>
    </row>
    <row r="983" ht="13.5" customHeight="1">
      <c r="A983" s="175"/>
      <c r="B983" s="27"/>
      <c r="C983" s="27"/>
      <c r="D983" s="27"/>
      <c r="E983" s="27"/>
      <c r="F983" s="27"/>
      <c r="G983" s="27"/>
      <c r="H983" s="27"/>
      <c r="I983" s="27"/>
      <c r="J983" s="27"/>
      <c r="K983" s="27"/>
      <c r="L983" s="27"/>
      <c r="M983" s="27"/>
      <c r="N983" s="27"/>
      <c r="O983" s="27"/>
      <c r="P983" s="27"/>
      <c r="Q983" s="27"/>
      <c r="R983" s="27"/>
      <c r="S983" s="27"/>
      <c r="T983" s="27"/>
      <c r="U983" s="27"/>
      <c r="V983" s="27"/>
      <c r="W983" s="27"/>
      <c r="X983" s="27"/>
      <c r="Y983" s="27"/>
      <c r="Z983" s="27"/>
      <c r="AA983" s="27"/>
      <c r="AB983" s="27"/>
      <c r="AC983" s="93"/>
    </row>
    <row r="984" ht="13.5" customHeight="1">
      <c r="A984" s="175"/>
      <c r="B984" s="27"/>
      <c r="C984" s="27"/>
      <c r="D984" s="27"/>
      <c r="E984" s="27"/>
      <c r="F984" s="27"/>
      <c r="G984" s="27"/>
      <c r="H984" s="27"/>
      <c r="I984" s="27"/>
      <c r="J984" s="27"/>
      <c r="K984" s="27"/>
      <c r="L984" s="27"/>
      <c r="M984" s="27"/>
      <c r="N984" s="27"/>
      <c r="O984" s="27"/>
      <c r="P984" s="27"/>
      <c r="Q984" s="27"/>
      <c r="R984" s="27"/>
      <c r="S984" s="27"/>
      <c r="T984" s="27"/>
      <c r="U984" s="27"/>
      <c r="V984" s="27"/>
      <c r="W984" s="27"/>
      <c r="X984" s="27"/>
      <c r="Y984" s="27"/>
      <c r="Z984" s="27"/>
      <c r="AA984" s="27"/>
      <c r="AB984" s="27"/>
      <c r="AC984" s="93"/>
    </row>
    <row r="985" ht="13.5" customHeight="1">
      <c r="A985" s="175"/>
      <c r="B985" s="27"/>
      <c r="C985" s="27"/>
      <c r="D985" s="27"/>
      <c r="E985" s="27"/>
      <c r="F985" s="27"/>
      <c r="G985" s="27"/>
      <c r="H985" s="27"/>
      <c r="I985" s="27"/>
      <c r="J985" s="27"/>
      <c r="K985" s="27"/>
      <c r="L985" s="27"/>
      <c r="M985" s="27"/>
      <c r="N985" s="27"/>
      <c r="O985" s="27"/>
      <c r="P985" s="27"/>
      <c r="Q985" s="27"/>
      <c r="R985" s="27"/>
      <c r="S985" s="27"/>
      <c r="T985" s="27"/>
      <c r="U985" s="27"/>
      <c r="V985" s="27"/>
      <c r="W985" s="27"/>
      <c r="X985" s="27"/>
      <c r="Y985" s="27"/>
      <c r="Z985" s="27"/>
      <c r="AA985" s="27"/>
      <c r="AB985" s="27"/>
      <c r="AC985" s="93"/>
    </row>
    <row r="986" ht="13.5" customHeight="1">
      <c r="A986" s="175"/>
      <c r="B986" s="27"/>
      <c r="C986" s="27"/>
      <c r="D986" s="27"/>
      <c r="E986" s="27"/>
      <c r="F986" s="27"/>
      <c r="G986" s="27"/>
      <c r="H986" s="27"/>
      <c r="I986" s="27"/>
      <c r="J986" s="27"/>
      <c r="K986" s="27"/>
      <c r="L986" s="27"/>
      <c r="M986" s="27"/>
      <c r="N986" s="27"/>
      <c r="O986" s="27"/>
      <c r="P986" s="27"/>
      <c r="Q986" s="27"/>
      <c r="R986" s="27"/>
      <c r="S986" s="27"/>
      <c r="T986" s="27"/>
      <c r="U986" s="27"/>
      <c r="V986" s="27"/>
      <c r="W986" s="27"/>
      <c r="X986" s="27"/>
      <c r="Y986" s="27"/>
      <c r="Z986" s="27"/>
      <c r="AA986" s="27"/>
      <c r="AB986" s="27"/>
      <c r="AC986" s="93"/>
    </row>
    <row r="987" ht="13.5" customHeight="1">
      <c r="A987" s="175"/>
      <c r="B987" s="27"/>
      <c r="C987" s="27"/>
      <c r="D987" s="27"/>
      <c r="E987" s="27"/>
      <c r="F987" s="27"/>
      <c r="G987" s="27"/>
      <c r="H987" s="27"/>
      <c r="I987" s="27"/>
      <c r="J987" s="27"/>
      <c r="K987" s="27"/>
      <c r="L987" s="27"/>
      <c r="M987" s="27"/>
      <c r="N987" s="27"/>
      <c r="O987" s="27"/>
      <c r="P987" s="27"/>
      <c r="Q987" s="27"/>
      <c r="R987" s="27"/>
      <c r="S987" s="27"/>
      <c r="T987" s="27"/>
      <c r="U987" s="27"/>
      <c r="V987" s="27"/>
      <c r="W987" s="27"/>
      <c r="X987" s="27"/>
      <c r="Y987" s="27"/>
      <c r="Z987" s="27"/>
      <c r="AA987" s="27"/>
      <c r="AB987" s="27"/>
      <c r="AC987" s="93"/>
    </row>
    <row r="988" ht="13.5" customHeight="1">
      <c r="A988" s="175"/>
      <c r="B988" s="27"/>
      <c r="C988" s="27"/>
      <c r="D988" s="27"/>
      <c r="E988" s="27"/>
      <c r="F988" s="27"/>
      <c r="G988" s="27"/>
      <c r="H988" s="27"/>
      <c r="I988" s="27"/>
      <c r="J988" s="27"/>
      <c r="K988" s="27"/>
      <c r="L988" s="27"/>
      <c r="M988" s="27"/>
      <c r="N988" s="27"/>
      <c r="O988" s="27"/>
      <c r="P988" s="27"/>
      <c r="Q988" s="27"/>
      <c r="R988" s="27"/>
      <c r="S988" s="27"/>
      <c r="T988" s="27"/>
      <c r="U988" s="27"/>
      <c r="V988" s="27"/>
      <c r="W988" s="27"/>
      <c r="X988" s="27"/>
      <c r="Y988" s="27"/>
      <c r="Z988" s="27"/>
      <c r="AA988" s="27"/>
      <c r="AB988" s="27"/>
      <c r="AC988" s="93"/>
    </row>
    <row r="989" ht="13.5" customHeight="1">
      <c r="A989" s="175"/>
      <c r="B989" s="27"/>
      <c r="C989" s="27"/>
      <c r="D989" s="27"/>
      <c r="E989" s="27"/>
      <c r="F989" s="27"/>
      <c r="G989" s="27"/>
      <c r="H989" s="27"/>
      <c r="I989" s="27"/>
      <c r="J989" s="27"/>
      <c r="K989" s="27"/>
      <c r="L989" s="27"/>
      <c r="M989" s="27"/>
      <c r="N989" s="27"/>
      <c r="O989" s="27"/>
      <c r="P989" s="27"/>
      <c r="Q989" s="27"/>
      <c r="R989" s="27"/>
      <c r="S989" s="27"/>
      <c r="T989" s="27"/>
      <c r="U989" s="27"/>
      <c r="V989" s="27"/>
      <c r="W989" s="27"/>
      <c r="X989" s="27"/>
      <c r="Y989" s="27"/>
      <c r="Z989" s="27"/>
      <c r="AA989" s="27"/>
      <c r="AB989" s="27"/>
      <c r="AC989" s="93"/>
    </row>
    <row r="990" ht="13.5" customHeight="1">
      <c r="A990" s="175"/>
      <c r="B990" s="27"/>
      <c r="C990" s="27"/>
      <c r="D990" s="27"/>
      <c r="E990" s="27"/>
      <c r="F990" s="27"/>
      <c r="G990" s="27"/>
      <c r="H990" s="27"/>
      <c r="I990" s="27"/>
      <c r="J990" s="27"/>
      <c r="K990" s="27"/>
      <c r="L990" s="27"/>
      <c r="M990" s="27"/>
      <c r="N990" s="27"/>
      <c r="O990" s="27"/>
      <c r="P990" s="27"/>
      <c r="Q990" s="27"/>
      <c r="R990" s="27"/>
      <c r="S990" s="27"/>
      <c r="T990" s="27"/>
      <c r="U990" s="27"/>
      <c r="V990" s="27"/>
      <c r="W990" s="27"/>
      <c r="X990" s="27"/>
      <c r="Y990" s="27"/>
      <c r="Z990" s="27"/>
      <c r="AA990" s="27"/>
      <c r="AB990" s="27"/>
      <c r="AC990" s="93"/>
    </row>
    <row r="991" ht="13.5" customHeight="1">
      <c r="A991" s="175"/>
      <c r="B991" s="27"/>
      <c r="C991" s="27"/>
      <c r="D991" s="27"/>
      <c r="E991" s="27"/>
      <c r="F991" s="27"/>
      <c r="G991" s="27"/>
      <c r="H991" s="27"/>
      <c r="I991" s="27"/>
      <c r="J991" s="27"/>
      <c r="K991" s="27"/>
      <c r="L991" s="27"/>
      <c r="M991" s="27"/>
      <c r="N991" s="27"/>
      <c r="O991" s="27"/>
      <c r="P991" s="27"/>
      <c r="Q991" s="27"/>
      <c r="R991" s="27"/>
      <c r="S991" s="27"/>
      <c r="T991" s="27"/>
      <c r="U991" s="27"/>
      <c r="V991" s="27"/>
      <c r="W991" s="27"/>
      <c r="X991" s="27"/>
      <c r="Y991" s="27"/>
      <c r="Z991" s="27"/>
      <c r="AA991" s="27"/>
      <c r="AB991" s="27"/>
      <c r="AC991" s="93"/>
    </row>
    <row r="992" ht="13.5" customHeight="1">
      <c r="A992" s="175"/>
      <c r="B992" s="27"/>
      <c r="C992" s="27"/>
      <c r="D992" s="27"/>
      <c r="E992" s="27"/>
      <c r="F992" s="27"/>
      <c r="G992" s="27"/>
      <c r="H992" s="27"/>
      <c r="I992" s="27"/>
      <c r="J992" s="27"/>
      <c r="K992" s="27"/>
      <c r="L992" s="27"/>
      <c r="M992" s="27"/>
      <c r="N992" s="27"/>
      <c r="O992" s="27"/>
      <c r="P992" s="27"/>
      <c r="Q992" s="27"/>
      <c r="R992" s="27"/>
      <c r="S992" s="27"/>
      <c r="T992" s="27"/>
      <c r="U992" s="27"/>
      <c r="V992" s="27"/>
      <c r="W992" s="27"/>
      <c r="X992" s="27"/>
      <c r="Y992" s="27"/>
      <c r="Z992" s="27"/>
      <c r="AA992" s="27"/>
      <c r="AB992" s="27"/>
      <c r="AC992" s="93"/>
    </row>
    <row r="993" ht="13.5" customHeight="1">
      <c r="A993" s="175"/>
      <c r="B993" s="27"/>
      <c r="C993" s="27"/>
      <c r="D993" s="27"/>
      <c r="E993" s="27"/>
      <c r="F993" s="27"/>
      <c r="G993" s="27"/>
      <c r="H993" s="27"/>
      <c r="I993" s="27"/>
      <c r="J993" s="27"/>
      <c r="K993" s="27"/>
      <c r="L993" s="27"/>
      <c r="M993" s="27"/>
      <c r="N993" s="27"/>
      <c r="O993" s="27"/>
      <c r="P993" s="27"/>
      <c r="Q993" s="27"/>
      <c r="R993" s="27"/>
      <c r="S993" s="27"/>
      <c r="T993" s="27"/>
      <c r="U993" s="27"/>
      <c r="V993" s="27"/>
      <c r="W993" s="27"/>
      <c r="X993" s="27"/>
      <c r="Y993" s="27"/>
      <c r="Z993" s="27"/>
      <c r="AA993" s="27"/>
      <c r="AB993" s="27"/>
      <c r="AC993" s="93"/>
    </row>
    <row r="994" ht="13.5" customHeight="1">
      <c r="A994" s="175"/>
      <c r="B994" s="27"/>
      <c r="C994" s="27"/>
      <c r="D994" s="27"/>
      <c r="E994" s="27"/>
      <c r="F994" s="27"/>
      <c r="G994" s="27"/>
      <c r="H994" s="27"/>
      <c r="I994" s="27"/>
      <c r="J994" s="27"/>
      <c r="K994" s="27"/>
      <c r="L994" s="27"/>
      <c r="M994" s="27"/>
      <c r="N994" s="27"/>
      <c r="O994" s="27"/>
      <c r="P994" s="27"/>
      <c r="Q994" s="27"/>
      <c r="R994" s="27"/>
      <c r="S994" s="27"/>
      <c r="T994" s="27"/>
      <c r="U994" s="27"/>
      <c r="V994" s="27"/>
      <c r="W994" s="27"/>
      <c r="X994" s="27"/>
      <c r="Y994" s="27"/>
      <c r="Z994" s="27"/>
      <c r="AA994" s="27"/>
      <c r="AB994" s="27"/>
      <c r="AC994" s="93"/>
    </row>
    <row r="995" ht="13.5" customHeight="1">
      <c r="A995" s="175"/>
      <c r="B995" s="27"/>
      <c r="C995" s="27"/>
      <c r="D995" s="27"/>
      <c r="E995" s="27"/>
      <c r="F995" s="27"/>
      <c r="G995" s="27"/>
      <c r="H995" s="27"/>
      <c r="I995" s="27"/>
      <c r="J995" s="27"/>
      <c r="K995" s="27"/>
      <c r="L995" s="27"/>
      <c r="M995" s="27"/>
      <c r="N995" s="27"/>
      <c r="O995" s="27"/>
      <c r="P995" s="27"/>
      <c r="Q995" s="27"/>
      <c r="R995" s="27"/>
      <c r="S995" s="27"/>
      <c r="T995" s="27"/>
      <c r="U995" s="27"/>
      <c r="V995" s="27"/>
      <c r="W995" s="27"/>
      <c r="X995" s="27"/>
      <c r="Y995" s="27"/>
      <c r="Z995" s="27"/>
      <c r="AA995" s="27"/>
      <c r="AB995" s="27"/>
      <c r="AC995" s="93"/>
    </row>
    <row r="996" ht="13.5" customHeight="1">
      <c r="A996" s="175"/>
      <c r="B996" s="27"/>
      <c r="C996" s="27"/>
      <c r="D996" s="27"/>
      <c r="E996" s="27"/>
      <c r="F996" s="27"/>
      <c r="G996" s="27"/>
      <c r="H996" s="27"/>
      <c r="I996" s="27"/>
      <c r="J996" s="27"/>
      <c r="K996" s="27"/>
      <c r="L996" s="27"/>
      <c r="M996" s="27"/>
      <c r="N996" s="27"/>
      <c r="O996" s="27"/>
      <c r="P996" s="27"/>
      <c r="Q996" s="27"/>
      <c r="R996" s="27"/>
      <c r="S996" s="27"/>
      <c r="T996" s="27"/>
      <c r="U996" s="27"/>
      <c r="V996" s="27"/>
      <c r="W996" s="27"/>
      <c r="X996" s="27"/>
      <c r="Y996" s="27"/>
      <c r="Z996" s="27"/>
      <c r="AA996" s="27"/>
      <c r="AB996" s="27"/>
      <c r="AC996" s="93"/>
    </row>
    <row r="997" ht="13.5" customHeight="1">
      <c r="A997" s="175"/>
      <c r="B997" s="27"/>
      <c r="C997" s="27"/>
      <c r="D997" s="27"/>
      <c r="E997" s="27"/>
      <c r="F997" s="27"/>
      <c r="G997" s="27"/>
      <c r="H997" s="27"/>
      <c r="I997" s="27"/>
      <c r="J997" s="27"/>
      <c r="K997" s="27"/>
      <c r="L997" s="27"/>
      <c r="M997" s="27"/>
      <c r="N997" s="27"/>
      <c r="O997" s="27"/>
      <c r="P997" s="27"/>
      <c r="Q997" s="27"/>
      <c r="R997" s="27"/>
      <c r="S997" s="27"/>
      <c r="T997" s="27"/>
      <c r="U997" s="27"/>
      <c r="V997" s="27"/>
      <c r="W997" s="27"/>
      <c r="X997" s="27"/>
      <c r="Y997" s="27"/>
      <c r="Z997" s="27"/>
      <c r="AA997" s="27"/>
      <c r="AB997" s="27"/>
      <c r="AC997" s="93"/>
    </row>
    <row r="998" ht="13.5" customHeight="1">
      <c r="A998" s="175"/>
      <c r="B998" s="27"/>
      <c r="C998" s="27"/>
      <c r="D998" s="27"/>
      <c r="E998" s="27"/>
      <c r="F998" s="27"/>
      <c r="G998" s="27"/>
      <c r="H998" s="27"/>
      <c r="I998" s="27"/>
      <c r="J998" s="27"/>
      <c r="K998" s="27"/>
      <c r="L998" s="27"/>
      <c r="M998" s="27"/>
      <c r="N998" s="27"/>
      <c r="O998" s="27"/>
      <c r="P998" s="27"/>
      <c r="Q998" s="27"/>
      <c r="R998" s="27"/>
      <c r="S998" s="27"/>
      <c r="T998" s="27"/>
      <c r="U998" s="27"/>
      <c r="V998" s="27"/>
      <c r="W998" s="27"/>
      <c r="X998" s="27"/>
      <c r="Y998" s="27"/>
      <c r="Z998" s="27"/>
      <c r="AA998" s="27"/>
      <c r="AB998" s="27"/>
      <c r="AC998" s="93"/>
    </row>
    <row r="999" ht="13.5" customHeight="1">
      <c r="A999" s="175"/>
      <c r="B999" s="27"/>
      <c r="C999" s="27"/>
      <c r="D999" s="27"/>
      <c r="E999" s="27"/>
      <c r="F999" s="27"/>
      <c r="G999" s="27"/>
      <c r="H999" s="27"/>
      <c r="I999" s="27"/>
      <c r="J999" s="27"/>
      <c r="K999" s="27"/>
      <c r="L999" s="27"/>
      <c r="M999" s="27"/>
      <c r="N999" s="27"/>
      <c r="O999" s="27"/>
      <c r="P999" s="27"/>
      <c r="Q999" s="27"/>
      <c r="R999" s="27"/>
      <c r="S999" s="27"/>
      <c r="T999" s="27"/>
      <c r="U999" s="27"/>
      <c r="V999" s="27"/>
      <c r="W999" s="27"/>
      <c r="X999" s="27"/>
      <c r="Y999" s="27"/>
      <c r="Z999" s="27"/>
      <c r="AA999" s="27"/>
      <c r="AB999" s="27"/>
      <c r="AC999" s="93"/>
    </row>
    <row r="1000" ht="13.5" customHeight="1">
      <c r="A1000" s="176"/>
      <c r="B1000" s="177"/>
      <c r="C1000" s="177"/>
      <c r="D1000" s="177"/>
      <c r="E1000" s="177"/>
      <c r="F1000" s="177"/>
      <c r="G1000" s="177"/>
      <c r="H1000" s="177"/>
      <c r="I1000" s="177"/>
      <c r="J1000" s="177"/>
      <c r="K1000" s="177"/>
      <c r="L1000" s="177"/>
      <c r="M1000" s="177"/>
      <c r="N1000" s="177"/>
      <c r="O1000" s="177"/>
      <c r="P1000" s="177"/>
      <c r="Q1000" s="177"/>
      <c r="R1000" s="177"/>
      <c r="S1000" s="177"/>
      <c r="T1000" s="177"/>
      <c r="U1000" s="177"/>
      <c r="V1000" s="177"/>
      <c r="W1000" s="177"/>
      <c r="X1000" s="177"/>
      <c r="Y1000" s="177"/>
      <c r="Z1000" s="177"/>
      <c r="AA1000" s="177"/>
      <c r="AB1000" s="177"/>
      <c r="AC1000" s="178"/>
    </row>
  </sheetData>
  <mergeCells count="42">
    <mergeCell ref="B1:H1"/>
    <mergeCell ref="B4:H4"/>
    <mergeCell ref="B5:H5"/>
    <mergeCell ref="B12:H12"/>
    <mergeCell ref="E14:F14"/>
    <mergeCell ref="B16:H16"/>
    <mergeCell ref="B23:H23"/>
    <mergeCell ref="E25:F25"/>
    <mergeCell ref="B27:H27"/>
    <mergeCell ref="B34:H34"/>
    <mergeCell ref="E36:F36"/>
    <mergeCell ref="B38:H38"/>
    <mergeCell ref="B45:H45"/>
    <mergeCell ref="E47:F47"/>
    <mergeCell ref="B49:H49"/>
    <mergeCell ref="B56:H56"/>
    <mergeCell ref="E58:F58"/>
    <mergeCell ref="B60:H60"/>
    <mergeCell ref="B67:H67"/>
    <mergeCell ref="E69:F69"/>
    <mergeCell ref="B71:H71"/>
    <mergeCell ref="B78:H78"/>
    <mergeCell ref="E80:F80"/>
    <mergeCell ref="B82:H82"/>
    <mergeCell ref="B89:H89"/>
    <mergeCell ref="E91:F91"/>
    <mergeCell ref="B93:H93"/>
    <mergeCell ref="B100:H100"/>
    <mergeCell ref="B126:H126"/>
    <mergeCell ref="B133:H133"/>
    <mergeCell ref="E135:F135"/>
    <mergeCell ref="B137:H137"/>
    <mergeCell ref="B144:H144"/>
    <mergeCell ref="E146:F146"/>
    <mergeCell ref="E148:F148"/>
    <mergeCell ref="E102:F102"/>
    <mergeCell ref="B104:H104"/>
    <mergeCell ref="B111:H111"/>
    <mergeCell ref="E113:F113"/>
    <mergeCell ref="B115:H115"/>
    <mergeCell ref="B122:H122"/>
    <mergeCell ref="E124:F124"/>
  </mergeCells>
  <pageMargins left="0.393701" right="0.393701" top="0.393701" bottom="0.393701" header="0" footer="0"/>
  <pageSetup firstPageNumber="1" fitToHeight="1" fitToWidth="1" scale="100" useFirstPageNumber="0" orientation="portrait" pageOrder="downThenOver"/>
  <headerFooter>
    <oddFooter>&amp;L&amp;"Calibri,Regular"&amp;10&amp;K000000str. &amp;P z </odd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dimension ref="A1:Z1000"/>
  <sheetViews>
    <sheetView workbookViewId="0" showGridLines="0" defaultGridColor="1"/>
  </sheetViews>
  <sheetFormatPr defaultColWidth="14.4" defaultRowHeight="15" customHeight="1" outlineLevelRow="0" outlineLevelCol="0"/>
  <cols>
    <col min="1" max="1" width="9.8125" style="695" customWidth="1"/>
    <col min="2" max="2" width="26.4219" style="695" customWidth="1"/>
    <col min="3" max="3" width="11.4219" style="695" customWidth="1"/>
    <col min="4" max="4" width="11.2109" style="695" customWidth="1"/>
    <col min="5" max="5" width="11.8125" style="695" customWidth="1"/>
    <col min="6" max="15" width="11.2109" style="695" customWidth="1"/>
    <col min="16" max="16" width="11.4219" style="695" customWidth="1"/>
    <col min="17" max="17" width="17" style="695" customWidth="1"/>
    <col min="18" max="18" width="11.4219" style="695" customWidth="1"/>
    <col min="19" max="19" width="14.8125" style="695" customWidth="1"/>
    <col min="20" max="20" width="16.4219" style="695" customWidth="1"/>
    <col min="21" max="21" width="15.4219" style="695" customWidth="1"/>
    <col min="22" max="23" width="12.8125" style="695" customWidth="1"/>
    <col min="24" max="24" width="2.8125" style="695" customWidth="1"/>
    <col min="25" max="25" width="16.4219" style="695" customWidth="1"/>
    <col min="26" max="26" width="15.8125" style="695" customWidth="1"/>
    <col min="27" max="16384" width="14.4219" style="695" customWidth="1"/>
  </cols>
  <sheetData>
    <row r="1" ht="106.5" customHeight="1">
      <c r="A1" s="5"/>
      <c r="B1" t="s" s="696">
        <v>1082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697"/>
      <c r="R1" s="697"/>
      <c r="S1" t="s" s="698">
        <v>1111</v>
      </c>
      <c r="T1" t="s" s="699">
        <v>1112</v>
      </c>
      <c r="U1" t="s" s="699">
        <v>1113</v>
      </c>
      <c r="V1" t="s" s="699">
        <v>1114</v>
      </c>
      <c r="W1" t="s" s="699">
        <v>1115</v>
      </c>
      <c r="X1" s="700"/>
      <c r="Y1" t="s" s="699">
        <v>1116</v>
      </c>
      <c r="Z1" t="s" s="699">
        <v>1117</v>
      </c>
    </row>
    <row r="2" ht="18" customHeight="1">
      <c r="A2" s="175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114"/>
      <c r="T2" s="701">
        <v>0.15</v>
      </c>
      <c r="U2" s="701">
        <v>0.2</v>
      </c>
      <c r="V2" s="701">
        <v>0.3</v>
      </c>
      <c r="W2" s="701">
        <v>0.5</v>
      </c>
      <c r="X2" s="702"/>
      <c r="Y2" s="701">
        <v>0.15</v>
      </c>
      <c r="Z2" s="701">
        <v>0.1</v>
      </c>
    </row>
    <row r="3" ht="49.5" customHeight="1">
      <c r="A3" s="703"/>
      <c r="B3" t="s" s="704">
        <v>1118</v>
      </c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705"/>
      <c r="R3" s="705"/>
      <c r="S3" s="706"/>
      <c r="T3" s="707"/>
      <c r="U3" s="707"/>
      <c r="V3" s="707"/>
      <c r="W3" s="707"/>
      <c r="X3" s="706"/>
      <c r="Y3" s="707"/>
      <c r="Z3" s="708"/>
    </row>
    <row r="4" ht="15.75" customHeight="1">
      <c r="A4" s="14"/>
      <c r="B4" t="s" s="709">
        <v>1119</v>
      </c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10"/>
      <c r="Q4" s="710"/>
      <c r="R4" s="711"/>
      <c r="S4" s="12"/>
      <c r="T4" s="12"/>
      <c r="U4" s="12"/>
      <c r="V4" s="12"/>
      <c r="W4" s="12"/>
      <c r="X4" s="12"/>
      <c r="Y4" s="12"/>
      <c r="Z4" s="13"/>
    </row>
    <row r="5" ht="18.75" customHeight="1">
      <c r="A5" s="14"/>
      <c r="B5" s="139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114"/>
      <c r="Q5" s="710"/>
      <c r="R5" s="711"/>
      <c r="S5" s="12"/>
      <c r="T5" s="12"/>
      <c r="U5" s="12"/>
      <c r="V5" s="12"/>
      <c r="W5" s="12"/>
      <c r="X5" s="12"/>
      <c r="Y5" s="12"/>
      <c r="Z5" s="13"/>
    </row>
    <row r="6" ht="39.75" customHeight="1">
      <c r="A6" s="14"/>
      <c r="B6" s="139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114"/>
      <c r="Q6" s="710"/>
      <c r="R6" s="711"/>
      <c r="S6" s="12"/>
      <c r="T6" s="12"/>
      <c r="U6" s="12"/>
      <c r="V6" s="12"/>
      <c r="W6" s="12"/>
      <c r="X6" s="12"/>
      <c r="Y6" s="12"/>
      <c r="Z6" s="13"/>
    </row>
    <row r="7" ht="24" customHeight="1">
      <c r="A7" s="14"/>
      <c r="B7" s="712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30"/>
      <c r="Q7" s="710"/>
      <c r="R7" s="711"/>
      <c r="S7" s="12"/>
      <c r="T7" s="12"/>
      <c r="U7" s="12"/>
      <c r="V7" s="12"/>
      <c r="W7" s="12"/>
      <c r="X7" s="12"/>
      <c r="Y7" s="12"/>
      <c r="Z7" s="13"/>
    </row>
    <row r="8" ht="15.75" customHeight="1">
      <c r="A8" s="10"/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12"/>
      <c r="R8" s="12"/>
      <c r="S8" s="12"/>
      <c r="T8" s="12"/>
      <c r="U8" s="12"/>
      <c r="V8" s="12"/>
      <c r="W8" s="12"/>
      <c r="X8" s="12"/>
      <c r="Y8" s="12"/>
      <c r="Z8" s="13"/>
    </row>
    <row r="9" ht="49.5" customHeight="1">
      <c r="A9" s="713"/>
      <c r="B9" t="s" s="704">
        <v>1120</v>
      </c>
      <c r="C9" s="129"/>
      <c r="D9" s="129"/>
      <c r="E9" s="129"/>
      <c r="F9" s="129"/>
      <c r="G9" s="129"/>
      <c r="H9" s="129"/>
      <c r="I9" s="129"/>
      <c r="J9" s="129"/>
      <c r="K9" s="129"/>
      <c r="L9" s="129"/>
      <c r="M9" s="129"/>
      <c r="N9" s="129"/>
      <c r="O9" s="129"/>
      <c r="P9" s="129"/>
      <c r="Q9" s="705"/>
      <c r="R9" s="705"/>
      <c r="S9" s="421"/>
      <c r="T9" s="421"/>
      <c r="U9" s="421"/>
      <c r="V9" s="421"/>
      <c r="W9" s="421"/>
      <c r="X9" s="421"/>
      <c r="Y9" s="421"/>
      <c r="Z9" s="422"/>
    </row>
    <row r="10" ht="21" customHeight="1">
      <c r="A10" s="714"/>
      <c r="B10" t="s" s="15">
        <v>1121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7"/>
      <c r="Q10" s="715"/>
      <c r="R10" s="716"/>
      <c r="S10" s="717"/>
      <c r="T10" s="717"/>
      <c r="U10" s="717"/>
      <c r="V10" s="717"/>
      <c r="W10" s="717"/>
      <c r="X10" s="717"/>
      <c r="Y10" s="717"/>
      <c r="Z10" s="718"/>
    </row>
    <row r="11" ht="27.75" customHeight="1">
      <c r="A11" s="14"/>
      <c r="B11" t="s" s="719">
        <v>1122</v>
      </c>
      <c r="C11" t="s" s="720">
        <v>1123</v>
      </c>
      <c r="D11" t="s" s="721">
        <v>1086</v>
      </c>
      <c r="E11" t="s" s="721">
        <v>1099</v>
      </c>
      <c r="F11" t="s" s="721">
        <v>1100</v>
      </c>
      <c r="G11" t="s" s="721">
        <v>1101</v>
      </c>
      <c r="H11" t="s" s="721">
        <v>1102</v>
      </c>
      <c r="I11" t="s" s="721">
        <v>1103</v>
      </c>
      <c r="J11" t="s" s="721">
        <v>1104</v>
      </c>
      <c r="K11" t="s" s="721">
        <v>1105</v>
      </c>
      <c r="L11" t="s" s="721">
        <v>1106</v>
      </c>
      <c r="M11" t="s" s="721">
        <v>1107</v>
      </c>
      <c r="N11" t="s" s="721">
        <v>1108</v>
      </c>
      <c r="O11" t="s" s="721">
        <v>1109</v>
      </c>
      <c r="P11" t="s" s="722">
        <v>1110</v>
      </c>
      <c r="Q11" s="723"/>
      <c r="R11" s="724"/>
      <c r="S11" s="12"/>
      <c r="T11" s="725"/>
      <c r="U11" s="12"/>
      <c r="V11" s="12"/>
      <c r="W11" s="12"/>
      <c r="X11" s="12"/>
      <c r="Y11" s="12"/>
      <c r="Z11" s="13"/>
    </row>
    <row r="12" ht="18" customHeight="1">
      <c r="A12" s="107"/>
      <c r="B12" t="s" s="671">
        <v>1124</v>
      </c>
      <c r="C12" s="673">
        <v>0</v>
      </c>
      <c r="D12" s="673">
        <v>0</v>
      </c>
      <c r="E12" s="673">
        <v>0</v>
      </c>
      <c r="F12" s="673">
        <v>0</v>
      </c>
      <c r="G12" s="673">
        <v>0</v>
      </c>
      <c r="H12" s="673">
        <v>0</v>
      </c>
      <c r="I12" s="673">
        <v>0</v>
      </c>
      <c r="J12" s="673">
        <v>0</v>
      </c>
      <c r="K12" s="673">
        <v>0</v>
      </c>
      <c r="L12" s="673">
        <v>0</v>
      </c>
      <c r="M12" s="673">
        <v>0</v>
      </c>
      <c r="N12" s="673">
        <v>0</v>
      </c>
      <c r="O12" s="673">
        <v>0</v>
      </c>
      <c r="P12" s="726">
        <v>0</v>
      </c>
      <c r="Q12" s="727"/>
      <c r="R12" s="728"/>
      <c r="S12" s="105"/>
      <c r="T12" s="729"/>
      <c r="U12" s="105"/>
      <c r="V12" s="105"/>
      <c r="W12" s="105"/>
      <c r="X12" s="105"/>
      <c r="Y12" s="105"/>
      <c r="Z12" s="730"/>
    </row>
    <row r="13" ht="18" customHeight="1">
      <c r="A13" s="107"/>
      <c r="B13" t="s" s="671">
        <v>1125</v>
      </c>
      <c r="C13" s="673">
        <v>0</v>
      </c>
      <c r="D13" s="673">
        <v>0</v>
      </c>
      <c r="E13" s="673">
        <v>0</v>
      </c>
      <c r="F13" s="673">
        <v>0</v>
      </c>
      <c r="G13" s="673">
        <v>0</v>
      </c>
      <c r="H13" s="673">
        <v>0</v>
      </c>
      <c r="I13" s="673">
        <v>0</v>
      </c>
      <c r="J13" s="673">
        <v>0</v>
      </c>
      <c r="K13" s="673">
        <v>0</v>
      </c>
      <c r="L13" s="673">
        <v>0</v>
      </c>
      <c r="M13" s="673">
        <v>0</v>
      </c>
      <c r="N13" s="673">
        <v>0</v>
      </c>
      <c r="O13" s="673">
        <v>0</v>
      </c>
      <c r="P13" s="726">
        <v>0</v>
      </c>
      <c r="Q13" s="727"/>
      <c r="R13" s="728"/>
      <c r="S13" s="105"/>
      <c r="T13" s="729"/>
      <c r="U13" s="105"/>
      <c r="V13" s="105"/>
      <c r="W13" s="105"/>
      <c r="X13" s="105"/>
      <c r="Y13" s="105"/>
      <c r="Z13" s="730"/>
    </row>
    <row r="14" ht="18" customHeight="1">
      <c r="A14" s="107"/>
      <c r="B14" t="s" s="671">
        <v>1126</v>
      </c>
      <c r="C14" s="673">
        <v>0</v>
      </c>
      <c r="D14" s="673">
        <v>0</v>
      </c>
      <c r="E14" s="673">
        <v>0</v>
      </c>
      <c r="F14" s="673">
        <v>0</v>
      </c>
      <c r="G14" s="673">
        <v>0</v>
      </c>
      <c r="H14" s="673">
        <v>0</v>
      </c>
      <c r="I14" s="673">
        <v>0</v>
      </c>
      <c r="J14" s="673">
        <v>0</v>
      </c>
      <c r="K14" s="673">
        <v>0</v>
      </c>
      <c r="L14" s="673">
        <v>0</v>
      </c>
      <c r="M14" s="673">
        <v>0</v>
      </c>
      <c r="N14" s="673">
        <v>0</v>
      </c>
      <c r="O14" s="673">
        <v>0</v>
      </c>
      <c r="P14" s="726">
        <v>0</v>
      </c>
      <c r="Q14" s="727"/>
      <c r="R14" s="728"/>
      <c r="S14" s="105"/>
      <c r="T14" s="729"/>
      <c r="U14" s="105"/>
      <c r="V14" s="105"/>
      <c r="W14" s="105"/>
      <c r="X14" s="105"/>
      <c r="Y14" s="105"/>
      <c r="Z14" s="730"/>
    </row>
    <row r="15" ht="18" customHeight="1">
      <c r="A15" s="107"/>
      <c r="B15" t="s" s="671">
        <v>1127</v>
      </c>
      <c r="C15" s="673">
        <v>0</v>
      </c>
      <c r="D15" s="673">
        <v>0</v>
      </c>
      <c r="E15" s="673">
        <v>0</v>
      </c>
      <c r="F15" s="673">
        <v>0</v>
      </c>
      <c r="G15" s="673">
        <v>0</v>
      </c>
      <c r="H15" s="673">
        <v>0</v>
      </c>
      <c r="I15" s="673">
        <v>0</v>
      </c>
      <c r="J15" s="673">
        <v>0</v>
      </c>
      <c r="K15" s="673">
        <v>0</v>
      </c>
      <c r="L15" s="673">
        <v>0</v>
      </c>
      <c r="M15" s="673">
        <v>0</v>
      </c>
      <c r="N15" s="673">
        <v>0</v>
      </c>
      <c r="O15" s="673">
        <v>0</v>
      </c>
      <c r="P15" s="726">
        <v>0</v>
      </c>
      <c r="Q15" s="727"/>
      <c r="R15" s="728"/>
      <c r="S15" s="105"/>
      <c r="T15" s="105"/>
      <c r="U15" s="105"/>
      <c r="V15" s="105"/>
      <c r="W15" s="105"/>
      <c r="X15" s="105"/>
      <c r="Y15" s="105"/>
      <c r="Z15" s="730"/>
    </row>
    <row r="16" ht="18" customHeight="1">
      <c r="A16" s="107"/>
      <c r="B16" t="s" s="671">
        <v>1128</v>
      </c>
      <c r="C16" s="673">
        <v>0</v>
      </c>
      <c r="D16" s="673">
        <v>0</v>
      </c>
      <c r="E16" s="673">
        <v>0</v>
      </c>
      <c r="F16" s="673">
        <v>0</v>
      </c>
      <c r="G16" s="673">
        <v>0</v>
      </c>
      <c r="H16" s="673">
        <v>0</v>
      </c>
      <c r="I16" s="673">
        <v>0</v>
      </c>
      <c r="J16" s="673">
        <v>0</v>
      </c>
      <c r="K16" s="673">
        <v>0</v>
      </c>
      <c r="L16" s="673">
        <v>0</v>
      </c>
      <c r="M16" s="673">
        <v>0</v>
      </c>
      <c r="N16" s="673">
        <v>0</v>
      </c>
      <c r="O16" s="673">
        <v>0</v>
      </c>
      <c r="P16" s="726">
        <v>0</v>
      </c>
      <c r="Q16" s="727"/>
      <c r="R16" s="728"/>
      <c r="S16" s="105"/>
      <c r="T16" s="105"/>
      <c r="U16" s="105"/>
      <c r="V16" s="105"/>
      <c r="W16" s="105"/>
      <c r="X16" s="105"/>
      <c r="Y16" s="105"/>
      <c r="Z16" s="730"/>
    </row>
    <row r="17" ht="18" customHeight="1">
      <c r="A17" s="107"/>
      <c r="B17" t="s" s="671">
        <v>1129</v>
      </c>
      <c r="C17" s="673">
        <v>0</v>
      </c>
      <c r="D17" s="673">
        <v>0</v>
      </c>
      <c r="E17" s="673">
        <v>0</v>
      </c>
      <c r="F17" s="673">
        <v>0</v>
      </c>
      <c r="G17" s="673">
        <v>0</v>
      </c>
      <c r="H17" s="673">
        <v>0</v>
      </c>
      <c r="I17" s="673">
        <v>0</v>
      </c>
      <c r="J17" s="673">
        <v>0</v>
      </c>
      <c r="K17" s="673">
        <v>0</v>
      </c>
      <c r="L17" s="673">
        <v>0</v>
      </c>
      <c r="M17" s="673">
        <v>0</v>
      </c>
      <c r="N17" s="673">
        <v>0</v>
      </c>
      <c r="O17" s="673">
        <v>0</v>
      </c>
      <c r="P17" s="726">
        <v>0</v>
      </c>
      <c r="Q17" s="727"/>
      <c r="R17" s="728"/>
      <c r="S17" s="105"/>
      <c r="T17" s="105"/>
      <c r="U17" s="105"/>
      <c r="V17" s="105"/>
      <c r="W17" s="105"/>
      <c r="X17" s="105"/>
      <c r="Y17" s="105"/>
      <c r="Z17" s="730"/>
    </row>
    <row r="18" ht="18" customHeight="1">
      <c r="A18" s="107"/>
      <c r="B18" t="s" s="671">
        <v>1130</v>
      </c>
      <c r="C18" s="673">
        <v>0</v>
      </c>
      <c r="D18" s="673">
        <v>0</v>
      </c>
      <c r="E18" s="673">
        <v>0</v>
      </c>
      <c r="F18" s="673">
        <v>0</v>
      </c>
      <c r="G18" s="673">
        <v>0</v>
      </c>
      <c r="H18" s="673">
        <v>0</v>
      </c>
      <c r="I18" s="673">
        <v>0</v>
      </c>
      <c r="J18" s="673">
        <v>0</v>
      </c>
      <c r="K18" s="673">
        <v>0</v>
      </c>
      <c r="L18" s="673">
        <v>0</v>
      </c>
      <c r="M18" s="673">
        <v>0</v>
      </c>
      <c r="N18" s="673">
        <v>0</v>
      </c>
      <c r="O18" s="673">
        <v>0</v>
      </c>
      <c r="P18" s="726">
        <v>0</v>
      </c>
      <c r="Q18" s="727"/>
      <c r="R18" s="728"/>
      <c r="S18" s="105"/>
      <c r="T18" s="105"/>
      <c r="U18" s="105"/>
      <c r="V18" s="105"/>
      <c r="W18" s="105"/>
      <c r="X18" s="105"/>
      <c r="Y18" s="105"/>
      <c r="Z18" s="730"/>
    </row>
    <row r="19" ht="18" customHeight="1">
      <c r="A19" s="107"/>
      <c r="B19" t="s" s="671">
        <v>1131</v>
      </c>
      <c r="C19" s="673">
        <v>0</v>
      </c>
      <c r="D19" s="673">
        <v>0</v>
      </c>
      <c r="E19" s="673">
        <v>0</v>
      </c>
      <c r="F19" s="673">
        <v>0</v>
      </c>
      <c r="G19" s="673">
        <v>0</v>
      </c>
      <c r="H19" s="673">
        <v>0</v>
      </c>
      <c r="I19" s="673">
        <v>0</v>
      </c>
      <c r="J19" s="673">
        <v>0</v>
      </c>
      <c r="K19" s="673">
        <v>0</v>
      </c>
      <c r="L19" s="673">
        <v>0</v>
      </c>
      <c r="M19" s="673">
        <v>0</v>
      </c>
      <c r="N19" s="673">
        <v>0</v>
      </c>
      <c r="O19" s="673">
        <v>0</v>
      </c>
      <c r="P19" s="726">
        <v>0</v>
      </c>
      <c r="Q19" s="727"/>
      <c r="R19" s="728"/>
      <c r="S19" s="105"/>
      <c r="T19" s="105"/>
      <c r="U19" s="105"/>
      <c r="V19" s="105"/>
      <c r="W19" s="105"/>
      <c r="X19" s="105"/>
      <c r="Y19" s="105"/>
      <c r="Z19" s="730"/>
    </row>
    <row r="20" ht="18" customHeight="1">
      <c r="A20" s="107"/>
      <c r="B20" t="s" s="671">
        <v>1132</v>
      </c>
      <c r="C20" s="673">
        <v>0</v>
      </c>
      <c r="D20" s="673">
        <v>0</v>
      </c>
      <c r="E20" s="673">
        <v>0</v>
      </c>
      <c r="F20" s="673">
        <v>0</v>
      </c>
      <c r="G20" s="673">
        <v>0</v>
      </c>
      <c r="H20" s="673">
        <v>0</v>
      </c>
      <c r="I20" s="673">
        <v>0</v>
      </c>
      <c r="J20" s="673">
        <v>0</v>
      </c>
      <c r="K20" s="673">
        <v>0</v>
      </c>
      <c r="L20" s="673">
        <v>0</v>
      </c>
      <c r="M20" s="673">
        <v>0</v>
      </c>
      <c r="N20" s="673">
        <v>0</v>
      </c>
      <c r="O20" s="673">
        <v>0</v>
      </c>
      <c r="P20" s="726">
        <v>0</v>
      </c>
      <c r="Q20" s="727"/>
      <c r="R20" s="728"/>
      <c r="S20" s="105"/>
      <c r="T20" s="105"/>
      <c r="U20" s="105"/>
      <c r="V20" s="105"/>
      <c r="W20" s="105"/>
      <c r="X20" s="105"/>
      <c r="Y20" s="105"/>
      <c r="Z20" s="730"/>
    </row>
    <row r="21" ht="18" customHeight="1">
      <c r="A21" s="107"/>
      <c r="B21" t="s" s="671">
        <v>1133</v>
      </c>
      <c r="C21" s="673">
        <v>0</v>
      </c>
      <c r="D21" s="673">
        <v>0</v>
      </c>
      <c r="E21" s="673">
        <v>0</v>
      </c>
      <c r="F21" s="673">
        <v>0</v>
      </c>
      <c r="G21" s="673">
        <v>0</v>
      </c>
      <c r="H21" s="673">
        <v>0</v>
      </c>
      <c r="I21" s="673">
        <v>0</v>
      </c>
      <c r="J21" s="673">
        <v>0</v>
      </c>
      <c r="K21" s="673">
        <v>0</v>
      </c>
      <c r="L21" s="673">
        <v>0</v>
      </c>
      <c r="M21" s="673">
        <v>0</v>
      </c>
      <c r="N21" s="673">
        <v>0</v>
      </c>
      <c r="O21" s="673">
        <v>0</v>
      </c>
      <c r="P21" s="726">
        <v>0</v>
      </c>
      <c r="Q21" s="727"/>
      <c r="R21" s="728"/>
      <c r="S21" s="105"/>
      <c r="T21" s="105"/>
      <c r="U21" s="105"/>
      <c r="V21" s="105"/>
      <c r="W21" s="105"/>
      <c r="X21" s="105"/>
      <c r="Y21" s="105"/>
      <c r="Z21" s="730"/>
    </row>
    <row r="22" ht="18" customHeight="1">
      <c r="A22" s="107"/>
      <c r="B22" t="s" s="671">
        <v>1134</v>
      </c>
      <c r="C22" s="673">
        <v>0</v>
      </c>
      <c r="D22" s="673">
        <v>0</v>
      </c>
      <c r="E22" s="673">
        <v>0</v>
      </c>
      <c r="F22" s="673">
        <v>0</v>
      </c>
      <c r="G22" s="673">
        <v>0</v>
      </c>
      <c r="H22" s="673">
        <v>0</v>
      </c>
      <c r="I22" s="673">
        <v>0</v>
      </c>
      <c r="J22" s="673">
        <v>0</v>
      </c>
      <c r="K22" s="673">
        <v>0</v>
      </c>
      <c r="L22" s="673">
        <v>0</v>
      </c>
      <c r="M22" s="673">
        <v>0</v>
      </c>
      <c r="N22" s="673">
        <v>0</v>
      </c>
      <c r="O22" s="673">
        <v>0</v>
      </c>
      <c r="P22" s="726">
        <v>0</v>
      </c>
      <c r="Q22" s="727"/>
      <c r="R22" s="728"/>
      <c r="S22" s="105"/>
      <c r="T22" s="105"/>
      <c r="U22" s="105"/>
      <c r="V22" s="105"/>
      <c r="W22" s="105"/>
      <c r="X22" s="105"/>
      <c r="Y22" s="105"/>
      <c r="Z22" s="730"/>
    </row>
    <row r="23" ht="18" customHeight="1">
      <c r="A23" s="107"/>
      <c r="B23" t="s" s="671">
        <v>1135</v>
      </c>
      <c r="C23" s="673">
        <v>0</v>
      </c>
      <c r="D23" s="673">
        <v>0</v>
      </c>
      <c r="E23" s="673">
        <v>0</v>
      </c>
      <c r="F23" s="673">
        <v>0</v>
      </c>
      <c r="G23" s="673">
        <v>0</v>
      </c>
      <c r="H23" s="673">
        <v>0</v>
      </c>
      <c r="I23" s="673">
        <v>0</v>
      </c>
      <c r="J23" s="673">
        <v>0</v>
      </c>
      <c r="K23" s="673">
        <v>0</v>
      </c>
      <c r="L23" s="673">
        <v>0</v>
      </c>
      <c r="M23" s="673">
        <v>0</v>
      </c>
      <c r="N23" s="673">
        <v>0</v>
      </c>
      <c r="O23" s="673">
        <v>0</v>
      </c>
      <c r="P23" s="726">
        <v>0</v>
      </c>
      <c r="Q23" s="727"/>
      <c r="R23" s="728"/>
      <c r="S23" s="105"/>
      <c r="T23" s="105"/>
      <c r="U23" s="105"/>
      <c r="V23" s="105"/>
      <c r="W23" s="105"/>
      <c r="X23" s="105"/>
      <c r="Y23" s="105"/>
      <c r="Z23" s="730"/>
    </row>
    <row r="24" ht="18" customHeight="1">
      <c r="A24" s="107"/>
      <c r="B24" t="s" s="671">
        <v>1136</v>
      </c>
      <c r="C24" s="673">
        <v>0</v>
      </c>
      <c r="D24" s="673">
        <v>0</v>
      </c>
      <c r="E24" s="673">
        <v>0</v>
      </c>
      <c r="F24" s="673">
        <v>0</v>
      </c>
      <c r="G24" s="673">
        <v>0</v>
      </c>
      <c r="H24" s="673">
        <v>0</v>
      </c>
      <c r="I24" s="673">
        <v>0</v>
      </c>
      <c r="J24" s="673">
        <v>0</v>
      </c>
      <c r="K24" s="673">
        <v>0</v>
      </c>
      <c r="L24" s="673">
        <v>0</v>
      </c>
      <c r="M24" s="673">
        <v>0</v>
      </c>
      <c r="N24" s="673">
        <v>0</v>
      </c>
      <c r="O24" s="673">
        <v>0</v>
      </c>
      <c r="P24" s="726">
        <v>0</v>
      </c>
      <c r="Q24" s="727"/>
      <c r="R24" s="728"/>
      <c r="S24" s="105"/>
      <c r="T24" s="105"/>
      <c r="U24" s="105"/>
      <c r="V24" s="105"/>
      <c r="W24" s="105"/>
      <c r="X24" s="105"/>
      <c r="Y24" s="105"/>
      <c r="Z24" s="730"/>
    </row>
    <row r="25" ht="18" customHeight="1">
      <c r="A25" s="107"/>
      <c r="B25" t="s" s="671">
        <v>1137</v>
      </c>
      <c r="C25" s="673">
        <v>0</v>
      </c>
      <c r="D25" s="673">
        <v>0</v>
      </c>
      <c r="E25" s="673">
        <v>0</v>
      </c>
      <c r="F25" s="673">
        <v>0</v>
      </c>
      <c r="G25" s="673">
        <v>0</v>
      </c>
      <c r="H25" s="673">
        <v>0</v>
      </c>
      <c r="I25" s="673">
        <v>0</v>
      </c>
      <c r="J25" s="673">
        <v>0</v>
      </c>
      <c r="K25" s="673">
        <v>0</v>
      </c>
      <c r="L25" s="673">
        <v>0</v>
      </c>
      <c r="M25" s="673">
        <v>0</v>
      </c>
      <c r="N25" s="673">
        <v>0</v>
      </c>
      <c r="O25" s="673">
        <v>0</v>
      </c>
      <c r="P25" s="726">
        <v>0</v>
      </c>
      <c r="Q25" s="727"/>
      <c r="R25" s="728"/>
      <c r="S25" s="105"/>
      <c r="T25" s="105"/>
      <c r="U25" s="105"/>
      <c r="V25" s="105"/>
      <c r="W25" s="105"/>
      <c r="X25" s="105"/>
      <c r="Y25" s="105"/>
      <c r="Z25" s="730"/>
    </row>
    <row r="26" ht="18" customHeight="1">
      <c r="A26" s="107"/>
      <c r="B26" t="s" s="671">
        <v>1138</v>
      </c>
      <c r="C26" s="673">
        <v>0</v>
      </c>
      <c r="D26" s="673">
        <v>0</v>
      </c>
      <c r="E26" s="673">
        <v>0</v>
      </c>
      <c r="F26" s="673">
        <v>0</v>
      </c>
      <c r="G26" s="673">
        <v>0</v>
      </c>
      <c r="H26" s="673">
        <v>0</v>
      </c>
      <c r="I26" s="673">
        <v>0</v>
      </c>
      <c r="J26" s="673">
        <v>0</v>
      </c>
      <c r="K26" s="673">
        <v>0</v>
      </c>
      <c r="L26" s="673">
        <v>0</v>
      </c>
      <c r="M26" s="673">
        <v>0</v>
      </c>
      <c r="N26" s="673">
        <v>0</v>
      </c>
      <c r="O26" s="673">
        <v>0</v>
      </c>
      <c r="P26" s="726">
        <v>0</v>
      </c>
      <c r="Q26" s="727"/>
      <c r="R26" s="728"/>
      <c r="S26" s="105"/>
      <c r="T26" s="105"/>
      <c r="U26" s="105"/>
      <c r="V26" s="105"/>
      <c r="W26" s="105"/>
      <c r="X26" s="105"/>
      <c r="Y26" s="105"/>
      <c r="Z26" s="730"/>
    </row>
    <row r="27" ht="18" customHeight="1">
      <c r="A27" s="107"/>
      <c r="B27" t="s" s="671">
        <v>1139</v>
      </c>
      <c r="C27" s="673">
        <v>0</v>
      </c>
      <c r="D27" s="673">
        <v>0</v>
      </c>
      <c r="E27" s="673">
        <v>0</v>
      </c>
      <c r="F27" s="673">
        <v>0</v>
      </c>
      <c r="G27" s="673">
        <v>0</v>
      </c>
      <c r="H27" s="673">
        <v>0</v>
      </c>
      <c r="I27" s="673">
        <v>0</v>
      </c>
      <c r="J27" s="673">
        <v>0</v>
      </c>
      <c r="K27" s="673">
        <v>0</v>
      </c>
      <c r="L27" s="673">
        <v>0</v>
      </c>
      <c r="M27" s="673">
        <v>0</v>
      </c>
      <c r="N27" s="673">
        <v>0</v>
      </c>
      <c r="O27" s="673">
        <v>0</v>
      </c>
      <c r="P27" s="726">
        <v>0</v>
      </c>
      <c r="Q27" s="727"/>
      <c r="R27" s="728"/>
      <c r="S27" s="105"/>
      <c r="T27" s="105"/>
      <c r="U27" s="105"/>
      <c r="V27" s="105"/>
      <c r="W27" s="105"/>
      <c r="X27" s="105"/>
      <c r="Y27" s="105"/>
      <c r="Z27" s="730"/>
    </row>
    <row r="28" ht="18" customHeight="1">
      <c r="A28" s="107"/>
      <c r="B28" t="s" s="671">
        <v>866</v>
      </c>
      <c r="C28" s="673">
        <v>0</v>
      </c>
      <c r="D28" s="673">
        <v>0</v>
      </c>
      <c r="E28" s="673">
        <v>0</v>
      </c>
      <c r="F28" s="673">
        <v>0</v>
      </c>
      <c r="G28" s="673">
        <v>0</v>
      </c>
      <c r="H28" s="673">
        <v>0</v>
      </c>
      <c r="I28" s="673">
        <v>0</v>
      </c>
      <c r="J28" s="673">
        <v>0</v>
      </c>
      <c r="K28" s="673">
        <v>0</v>
      </c>
      <c r="L28" s="673">
        <v>0</v>
      </c>
      <c r="M28" s="673">
        <v>0</v>
      </c>
      <c r="N28" s="673">
        <v>0</v>
      </c>
      <c r="O28" s="673">
        <v>0</v>
      </c>
      <c r="P28" s="726">
        <v>0</v>
      </c>
      <c r="Q28" s="727"/>
      <c r="R28" s="728"/>
      <c r="S28" s="105"/>
      <c r="T28" s="105"/>
      <c r="U28" s="105"/>
      <c r="V28" s="105"/>
      <c r="W28" s="105"/>
      <c r="X28" s="105"/>
      <c r="Y28" s="105"/>
      <c r="Z28" s="730"/>
    </row>
    <row r="29" ht="18" customHeight="1">
      <c r="A29" s="107"/>
      <c r="B29" t="s" s="671">
        <v>1140</v>
      </c>
      <c r="C29" s="673">
        <v>0</v>
      </c>
      <c r="D29" s="673">
        <v>0</v>
      </c>
      <c r="E29" s="673">
        <v>0</v>
      </c>
      <c r="F29" s="673">
        <v>0</v>
      </c>
      <c r="G29" s="673">
        <v>0</v>
      </c>
      <c r="H29" s="673">
        <v>0</v>
      </c>
      <c r="I29" s="673">
        <v>0</v>
      </c>
      <c r="J29" s="673">
        <v>0</v>
      </c>
      <c r="K29" s="673">
        <v>0</v>
      </c>
      <c r="L29" s="673">
        <v>0</v>
      </c>
      <c r="M29" s="673">
        <v>0</v>
      </c>
      <c r="N29" s="673">
        <v>0</v>
      </c>
      <c r="O29" s="673">
        <v>0</v>
      </c>
      <c r="P29" s="726">
        <v>0</v>
      </c>
      <c r="Q29" s="727"/>
      <c r="R29" s="728"/>
      <c r="S29" s="105"/>
      <c r="T29" s="105"/>
      <c r="U29" s="105"/>
      <c r="V29" s="105"/>
      <c r="W29" s="105"/>
      <c r="X29" s="105"/>
      <c r="Y29" s="105"/>
      <c r="Z29" s="730"/>
    </row>
    <row r="30" ht="18" customHeight="1">
      <c r="A30" s="107"/>
      <c r="B30" t="s" s="671">
        <v>1141</v>
      </c>
      <c r="C30" s="673">
        <v>0</v>
      </c>
      <c r="D30" s="673">
        <v>0</v>
      </c>
      <c r="E30" s="673">
        <v>0</v>
      </c>
      <c r="F30" s="673">
        <v>0</v>
      </c>
      <c r="G30" s="673">
        <v>0</v>
      </c>
      <c r="H30" s="673">
        <v>0</v>
      </c>
      <c r="I30" s="673">
        <v>0</v>
      </c>
      <c r="J30" s="673">
        <v>0</v>
      </c>
      <c r="K30" s="673">
        <v>0</v>
      </c>
      <c r="L30" s="673">
        <v>0</v>
      </c>
      <c r="M30" s="673">
        <v>0</v>
      </c>
      <c r="N30" s="673">
        <v>0</v>
      </c>
      <c r="O30" s="673">
        <v>0</v>
      </c>
      <c r="P30" s="726">
        <v>0</v>
      </c>
      <c r="Q30" s="727"/>
      <c r="R30" s="728"/>
      <c r="S30" s="105"/>
      <c r="T30" s="105"/>
      <c r="U30" s="105"/>
      <c r="V30" s="105"/>
      <c r="W30" s="105"/>
      <c r="X30" s="105"/>
      <c r="Y30" s="105"/>
      <c r="Z30" s="730"/>
    </row>
    <row r="31" ht="18" customHeight="1">
      <c r="A31" s="107"/>
      <c r="B31" t="s" s="671">
        <v>1142</v>
      </c>
      <c r="C31" s="673">
        <v>0</v>
      </c>
      <c r="D31" s="673">
        <v>0</v>
      </c>
      <c r="E31" s="673">
        <v>0</v>
      </c>
      <c r="F31" s="673">
        <v>0</v>
      </c>
      <c r="G31" s="673">
        <v>0</v>
      </c>
      <c r="H31" s="673">
        <v>0</v>
      </c>
      <c r="I31" s="673">
        <v>0</v>
      </c>
      <c r="J31" s="673">
        <v>0</v>
      </c>
      <c r="K31" s="673">
        <v>0</v>
      </c>
      <c r="L31" s="673">
        <v>0</v>
      </c>
      <c r="M31" s="673">
        <v>0</v>
      </c>
      <c r="N31" s="673">
        <v>0</v>
      </c>
      <c r="O31" s="673">
        <v>0</v>
      </c>
      <c r="P31" s="726">
        <v>0</v>
      </c>
      <c r="Q31" s="727"/>
      <c r="R31" s="728"/>
      <c r="S31" s="105"/>
      <c r="T31" s="105"/>
      <c r="U31" s="105"/>
      <c r="V31" s="105"/>
      <c r="W31" s="105"/>
      <c r="X31" s="105"/>
      <c r="Y31" s="105"/>
      <c r="Z31" s="730"/>
    </row>
    <row r="32" ht="18" customHeight="1">
      <c r="A32" s="107"/>
      <c r="B32" t="s" s="671">
        <v>1143</v>
      </c>
      <c r="C32" s="673">
        <v>0</v>
      </c>
      <c r="D32" s="673">
        <v>0</v>
      </c>
      <c r="E32" s="673">
        <v>0</v>
      </c>
      <c r="F32" s="673">
        <v>0</v>
      </c>
      <c r="G32" s="673">
        <v>0</v>
      </c>
      <c r="H32" s="673">
        <v>0</v>
      </c>
      <c r="I32" s="673">
        <v>0</v>
      </c>
      <c r="J32" s="673">
        <v>0</v>
      </c>
      <c r="K32" s="673">
        <v>0</v>
      </c>
      <c r="L32" s="673">
        <v>0</v>
      </c>
      <c r="M32" s="673">
        <v>0</v>
      </c>
      <c r="N32" s="673">
        <v>0</v>
      </c>
      <c r="O32" s="673">
        <v>0</v>
      </c>
      <c r="P32" s="726">
        <v>0</v>
      </c>
      <c r="Q32" s="727"/>
      <c r="R32" s="728"/>
      <c r="S32" s="105"/>
      <c r="T32" s="105"/>
      <c r="U32" s="105"/>
      <c r="V32" s="105"/>
      <c r="W32" s="105"/>
      <c r="X32" s="105"/>
      <c r="Y32" s="105"/>
      <c r="Z32" s="730"/>
    </row>
    <row r="33" ht="18" customHeight="1">
      <c r="A33" s="107"/>
      <c r="B33" t="s" s="671">
        <v>1144</v>
      </c>
      <c r="C33" s="673">
        <v>0</v>
      </c>
      <c r="D33" s="673">
        <v>0</v>
      </c>
      <c r="E33" s="673">
        <v>0</v>
      </c>
      <c r="F33" s="673">
        <v>0</v>
      </c>
      <c r="G33" s="673">
        <v>0</v>
      </c>
      <c r="H33" s="673">
        <v>0</v>
      </c>
      <c r="I33" s="673">
        <v>0</v>
      </c>
      <c r="J33" s="673">
        <v>0</v>
      </c>
      <c r="K33" s="673">
        <v>0</v>
      </c>
      <c r="L33" s="673">
        <v>0</v>
      </c>
      <c r="M33" s="673">
        <v>0</v>
      </c>
      <c r="N33" s="673">
        <v>0</v>
      </c>
      <c r="O33" s="673">
        <v>0</v>
      </c>
      <c r="P33" s="726">
        <v>0</v>
      </c>
      <c r="Q33" s="727"/>
      <c r="R33" s="728"/>
      <c r="S33" s="105"/>
      <c r="T33" s="105"/>
      <c r="U33" s="105"/>
      <c r="V33" s="105"/>
      <c r="W33" s="105"/>
      <c r="X33" s="105"/>
      <c r="Y33" s="105"/>
      <c r="Z33" s="730"/>
    </row>
    <row r="34" ht="18" customHeight="1">
      <c r="A34" s="107"/>
      <c r="B34" t="s" s="671">
        <v>1145</v>
      </c>
      <c r="C34" s="673">
        <v>0</v>
      </c>
      <c r="D34" s="673">
        <v>0</v>
      </c>
      <c r="E34" s="673">
        <v>0</v>
      </c>
      <c r="F34" s="673">
        <v>0</v>
      </c>
      <c r="G34" s="673">
        <v>0</v>
      </c>
      <c r="H34" s="673">
        <v>0</v>
      </c>
      <c r="I34" s="673">
        <v>0</v>
      </c>
      <c r="J34" s="673">
        <v>0</v>
      </c>
      <c r="K34" s="673">
        <v>0</v>
      </c>
      <c r="L34" s="673">
        <v>0</v>
      </c>
      <c r="M34" s="673">
        <v>0</v>
      </c>
      <c r="N34" s="673">
        <v>0</v>
      </c>
      <c r="O34" s="673">
        <v>0</v>
      </c>
      <c r="P34" s="726">
        <v>0</v>
      </c>
      <c r="Q34" s="727"/>
      <c r="R34" s="728"/>
      <c r="S34" s="105"/>
      <c r="T34" s="105"/>
      <c r="U34" s="105"/>
      <c r="V34" s="105"/>
      <c r="W34" s="105"/>
      <c r="X34" s="105"/>
      <c r="Y34" s="105"/>
      <c r="Z34" s="730"/>
    </row>
    <row r="35" ht="18" customHeight="1">
      <c r="A35" s="107"/>
      <c r="B35" t="s" s="671">
        <v>1146</v>
      </c>
      <c r="C35" s="673">
        <v>0</v>
      </c>
      <c r="D35" s="673">
        <v>0</v>
      </c>
      <c r="E35" s="673">
        <v>0</v>
      </c>
      <c r="F35" s="673">
        <v>0</v>
      </c>
      <c r="G35" s="673">
        <v>0</v>
      </c>
      <c r="H35" s="673">
        <v>0</v>
      </c>
      <c r="I35" s="673">
        <v>0</v>
      </c>
      <c r="J35" s="673">
        <v>0</v>
      </c>
      <c r="K35" s="673">
        <v>0</v>
      </c>
      <c r="L35" s="673">
        <v>0</v>
      </c>
      <c r="M35" s="673">
        <v>0</v>
      </c>
      <c r="N35" s="673">
        <v>0</v>
      </c>
      <c r="O35" s="673">
        <v>0</v>
      </c>
      <c r="P35" s="726">
        <v>0</v>
      </c>
      <c r="Q35" s="727"/>
      <c r="R35" s="728"/>
      <c r="S35" s="105"/>
      <c r="T35" s="105"/>
      <c r="U35" s="105"/>
      <c r="V35" s="105"/>
      <c r="W35" s="105"/>
      <c r="X35" s="105"/>
      <c r="Y35" s="105"/>
      <c r="Z35" s="730"/>
    </row>
    <row r="36" ht="18" customHeight="1">
      <c r="A36" s="107"/>
      <c r="B36" t="s" s="671">
        <v>1147</v>
      </c>
      <c r="C36" s="673">
        <v>0</v>
      </c>
      <c r="D36" s="673">
        <v>0</v>
      </c>
      <c r="E36" s="673">
        <v>0</v>
      </c>
      <c r="F36" s="673">
        <v>0</v>
      </c>
      <c r="G36" s="673">
        <v>0</v>
      </c>
      <c r="H36" s="673">
        <v>0</v>
      </c>
      <c r="I36" s="673">
        <v>0</v>
      </c>
      <c r="J36" s="673">
        <v>0</v>
      </c>
      <c r="K36" s="673">
        <v>0</v>
      </c>
      <c r="L36" s="673">
        <v>0</v>
      </c>
      <c r="M36" s="673">
        <v>0</v>
      </c>
      <c r="N36" s="673">
        <v>0</v>
      </c>
      <c r="O36" s="673">
        <v>0</v>
      </c>
      <c r="P36" s="726">
        <v>0</v>
      </c>
      <c r="Q36" s="727"/>
      <c r="R36" s="728"/>
      <c r="S36" s="105"/>
      <c r="T36" s="105"/>
      <c r="U36" s="105"/>
      <c r="V36" s="105"/>
      <c r="W36" s="105"/>
      <c r="X36" s="105"/>
      <c r="Y36" s="105"/>
      <c r="Z36" s="730"/>
    </row>
    <row r="37" ht="18" customHeight="1">
      <c r="A37" s="107"/>
      <c r="B37" s="731"/>
      <c r="C37" s="673">
        <v>0</v>
      </c>
      <c r="D37" s="673">
        <v>0</v>
      </c>
      <c r="E37" s="673">
        <v>0</v>
      </c>
      <c r="F37" s="673">
        <v>0</v>
      </c>
      <c r="G37" s="673">
        <v>0</v>
      </c>
      <c r="H37" s="673">
        <v>0</v>
      </c>
      <c r="I37" s="673">
        <v>0</v>
      </c>
      <c r="J37" s="673">
        <v>0</v>
      </c>
      <c r="K37" s="673">
        <v>0</v>
      </c>
      <c r="L37" s="673">
        <v>0</v>
      </c>
      <c r="M37" s="673">
        <v>0</v>
      </c>
      <c r="N37" s="673">
        <v>0</v>
      </c>
      <c r="O37" s="673">
        <v>0</v>
      </c>
      <c r="P37" s="726">
        <v>0</v>
      </c>
      <c r="Q37" s="727"/>
      <c r="R37" s="728"/>
      <c r="S37" s="105"/>
      <c r="T37" s="105"/>
      <c r="U37" s="105"/>
      <c r="V37" s="105"/>
      <c r="W37" s="105"/>
      <c r="X37" s="105"/>
      <c r="Y37" s="105"/>
      <c r="Z37" s="730"/>
    </row>
    <row r="38" ht="18" customHeight="1">
      <c r="A38" s="107"/>
      <c r="B38" s="731"/>
      <c r="C38" s="673">
        <v>0</v>
      </c>
      <c r="D38" s="673">
        <v>0</v>
      </c>
      <c r="E38" s="673">
        <v>0</v>
      </c>
      <c r="F38" s="673">
        <v>0</v>
      </c>
      <c r="G38" s="673">
        <v>0</v>
      </c>
      <c r="H38" s="673">
        <v>0</v>
      </c>
      <c r="I38" s="673">
        <v>0</v>
      </c>
      <c r="J38" s="673">
        <v>0</v>
      </c>
      <c r="K38" s="673">
        <v>0</v>
      </c>
      <c r="L38" s="673">
        <v>0</v>
      </c>
      <c r="M38" s="673">
        <v>0</v>
      </c>
      <c r="N38" s="673">
        <v>0</v>
      </c>
      <c r="O38" s="673">
        <v>0</v>
      </c>
      <c r="P38" s="726">
        <v>0</v>
      </c>
      <c r="Q38" s="727"/>
      <c r="R38" s="728"/>
      <c r="S38" s="105"/>
      <c r="T38" s="105"/>
      <c r="U38" s="105"/>
      <c r="V38" s="105"/>
      <c r="W38" s="105"/>
      <c r="X38" s="105"/>
      <c r="Y38" s="105"/>
      <c r="Z38" s="730"/>
    </row>
    <row r="39" ht="18" customHeight="1">
      <c r="A39" s="107"/>
      <c r="B39" s="731"/>
      <c r="C39" s="673">
        <v>0</v>
      </c>
      <c r="D39" s="673">
        <v>0</v>
      </c>
      <c r="E39" s="673">
        <v>0</v>
      </c>
      <c r="F39" s="673">
        <v>0</v>
      </c>
      <c r="G39" s="673">
        <v>0</v>
      </c>
      <c r="H39" s="673">
        <v>0</v>
      </c>
      <c r="I39" s="673">
        <v>0</v>
      </c>
      <c r="J39" s="673">
        <v>0</v>
      </c>
      <c r="K39" s="673">
        <v>0</v>
      </c>
      <c r="L39" s="673">
        <v>0</v>
      </c>
      <c r="M39" s="673">
        <v>0</v>
      </c>
      <c r="N39" s="673">
        <v>0</v>
      </c>
      <c r="O39" s="673">
        <v>0</v>
      </c>
      <c r="P39" s="726">
        <v>0</v>
      </c>
      <c r="Q39" s="727"/>
      <c r="R39" s="728"/>
      <c r="S39" s="105"/>
      <c r="T39" s="105"/>
      <c r="U39" s="105"/>
      <c r="V39" s="105"/>
      <c r="W39" s="105"/>
      <c r="X39" s="105"/>
      <c r="Y39" s="105"/>
      <c r="Z39" s="730"/>
    </row>
    <row r="40" ht="18" customHeight="1">
      <c r="A40" s="107"/>
      <c r="B40" s="731"/>
      <c r="C40" s="673">
        <v>0</v>
      </c>
      <c r="D40" s="673">
        <v>0</v>
      </c>
      <c r="E40" s="673">
        <v>0</v>
      </c>
      <c r="F40" s="673">
        <v>0</v>
      </c>
      <c r="G40" s="673">
        <v>0</v>
      </c>
      <c r="H40" s="673">
        <v>0</v>
      </c>
      <c r="I40" s="673">
        <v>0</v>
      </c>
      <c r="J40" s="673">
        <v>0</v>
      </c>
      <c r="K40" s="673">
        <v>0</v>
      </c>
      <c r="L40" s="673">
        <v>0</v>
      </c>
      <c r="M40" s="673">
        <v>0</v>
      </c>
      <c r="N40" s="673">
        <v>0</v>
      </c>
      <c r="O40" s="673">
        <v>0</v>
      </c>
      <c r="P40" s="726">
        <v>0</v>
      </c>
      <c r="Q40" s="727"/>
      <c r="R40" s="728"/>
      <c r="S40" s="105"/>
      <c r="T40" s="105"/>
      <c r="U40" s="105"/>
      <c r="V40" s="105"/>
      <c r="W40" s="105"/>
      <c r="X40" s="105"/>
      <c r="Y40" s="105"/>
      <c r="Z40" s="730"/>
    </row>
    <row r="41" ht="18" customHeight="1">
      <c r="A41" s="107"/>
      <c r="B41" s="731"/>
      <c r="C41" s="673">
        <v>0</v>
      </c>
      <c r="D41" s="673">
        <v>0</v>
      </c>
      <c r="E41" s="673">
        <v>0</v>
      </c>
      <c r="F41" s="673">
        <v>0</v>
      </c>
      <c r="G41" s="673">
        <v>0</v>
      </c>
      <c r="H41" s="673">
        <v>0</v>
      </c>
      <c r="I41" s="673">
        <v>0</v>
      </c>
      <c r="J41" s="673">
        <v>0</v>
      </c>
      <c r="K41" s="673">
        <v>0</v>
      </c>
      <c r="L41" s="673">
        <v>0</v>
      </c>
      <c r="M41" s="673">
        <v>0</v>
      </c>
      <c r="N41" s="673">
        <v>0</v>
      </c>
      <c r="O41" s="673">
        <v>0</v>
      </c>
      <c r="P41" s="726">
        <v>0</v>
      </c>
      <c r="Q41" s="727"/>
      <c r="R41" s="728"/>
      <c r="S41" s="105"/>
      <c r="T41" s="105"/>
      <c r="U41" s="105"/>
      <c r="V41" s="105"/>
      <c r="W41" s="105"/>
      <c r="X41" s="105"/>
      <c r="Y41" s="105"/>
      <c r="Z41" s="730"/>
    </row>
    <row r="42" ht="18" customHeight="1">
      <c r="A42" s="107"/>
      <c r="B42" s="731"/>
      <c r="C42" s="673">
        <v>0</v>
      </c>
      <c r="D42" s="673">
        <v>0</v>
      </c>
      <c r="E42" s="673">
        <v>0</v>
      </c>
      <c r="F42" s="673">
        <v>0</v>
      </c>
      <c r="G42" s="673">
        <v>0</v>
      </c>
      <c r="H42" s="673">
        <v>0</v>
      </c>
      <c r="I42" s="673">
        <v>0</v>
      </c>
      <c r="J42" s="673">
        <v>0</v>
      </c>
      <c r="K42" s="673">
        <v>0</v>
      </c>
      <c r="L42" s="673">
        <v>0</v>
      </c>
      <c r="M42" s="673">
        <v>0</v>
      </c>
      <c r="N42" s="673">
        <v>0</v>
      </c>
      <c r="O42" s="673">
        <v>0</v>
      </c>
      <c r="P42" s="726">
        <v>0</v>
      </c>
      <c r="Q42" s="727"/>
      <c r="R42" s="728"/>
      <c r="S42" s="105"/>
      <c r="T42" s="105"/>
      <c r="U42" s="105"/>
      <c r="V42" s="105"/>
      <c r="W42" s="105"/>
      <c r="X42" s="105"/>
      <c r="Y42" s="105"/>
      <c r="Z42" s="730"/>
    </row>
    <row r="43" ht="18" customHeight="1">
      <c r="A43" s="107"/>
      <c r="B43" s="731"/>
      <c r="C43" s="673">
        <v>0</v>
      </c>
      <c r="D43" s="673">
        <v>0</v>
      </c>
      <c r="E43" s="673">
        <v>0</v>
      </c>
      <c r="F43" s="673">
        <v>0</v>
      </c>
      <c r="G43" s="673">
        <v>0</v>
      </c>
      <c r="H43" s="673">
        <v>0</v>
      </c>
      <c r="I43" s="673">
        <v>0</v>
      </c>
      <c r="J43" s="673">
        <v>0</v>
      </c>
      <c r="K43" s="673">
        <v>0</v>
      </c>
      <c r="L43" s="673">
        <v>0</v>
      </c>
      <c r="M43" s="673">
        <v>0</v>
      </c>
      <c r="N43" s="673">
        <v>0</v>
      </c>
      <c r="O43" s="673">
        <v>0</v>
      </c>
      <c r="P43" s="726">
        <v>0</v>
      </c>
      <c r="Q43" s="727"/>
      <c r="R43" s="728"/>
      <c r="S43" s="105"/>
      <c r="T43" s="105"/>
      <c r="U43" s="105"/>
      <c r="V43" s="105"/>
      <c r="W43" s="105"/>
      <c r="X43" s="105"/>
      <c r="Y43" s="105"/>
      <c r="Z43" s="730"/>
    </row>
    <row r="44" ht="18" customHeight="1">
      <c r="A44" s="107"/>
      <c r="B44" s="731"/>
      <c r="C44" s="673">
        <v>0</v>
      </c>
      <c r="D44" s="673">
        <v>0</v>
      </c>
      <c r="E44" s="673">
        <v>0</v>
      </c>
      <c r="F44" s="673">
        <v>0</v>
      </c>
      <c r="G44" s="673">
        <v>0</v>
      </c>
      <c r="H44" s="673">
        <v>0</v>
      </c>
      <c r="I44" s="673">
        <v>0</v>
      </c>
      <c r="J44" s="673">
        <v>0</v>
      </c>
      <c r="K44" s="673">
        <v>0</v>
      </c>
      <c r="L44" s="673">
        <v>0</v>
      </c>
      <c r="M44" s="673">
        <v>0</v>
      </c>
      <c r="N44" s="673">
        <v>0</v>
      </c>
      <c r="O44" s="673">
        <v>0</v>
      </c>
      <c r="P44" s="726">
        <v>0</v>
      </c>
      <c r="Q44" s="727"/>
      <c r="R44" s="728"/>
      <c r="S44" s="105"/>
      <c r="T44" s="105"/>
      <c r="U44" s="105"/>
      <c r="V44" s="105"/>
      <c r="W44" s="105"/>
      <c r="X44" s="105"/>
      <c r="Y44" s="105"/>
      <c r="Z44" s="730"/>
    </row>
    <row r="45" ht="18" customHeight="1">
      <c r="A45" s="107"/>
      <c r="B45" s="731"/>
      <c r="C45" s="673">
        <v>0</v>
      </c>
      <c r="D45" s="673">
        <v>0</v>
      </c>
      <c r="E45" s="673">
        <v>0</v>
      </c>
      <c r="F45" s="673">
        <v>0</v>
      </c>
      <c r="G45" s="673">
        <v>0</v>
      </c>
      <c r="H45" s="673">
        <v>0</v>
      </c>
      <c r="I45" s="673">
        <v>0</v>
      </c>
      <c r="J45" s="673">
        <v>0</v>
      </c>
      <c r="K45" s="673">
        <v>0</v>
      </c>
      <c r="L45" s="673">
        <v>0</v>
      </c>
      <c r="M45" s="673">
        <v>0</v>
      </c>
      <c r="N45" s="673">
        <v>0</v>
      </c>
      <c r="O45" s="673">
        <v>0</v>
      </c>
      <c r="P45" s="726">
        <v>0</v>
      </c>
      <c r="Q45" s="727"/>
      <c r="R45" s="728"/>
      <c r="S45" s="105"/>
      <c r="T45" s="105"/>
      <c r="U45" s="105"/>
      <c r="V45" s="105"/>
      <c r="W45" s="105"/>
      <c r="X45" s="105"/>
      <c r="Y45" s="105"/>
      <c r="Z45" s="730"/>
    </row>
    <row r="46" ht="8" customHeight="1">
      <c r="A46" s="107"/>
      <c r="B46" s="732"/>
      <c r="C46" s="733"/>
      <c r="D46" s="733"/>
      <c r="E46" s="733"/>
      <c r="F46" s="733"/>
      <c r="G46" s="733"/>
      <c r="H46" s="733"/>
      <c r="I46" s="733"/>
      <c r="J46" s="733"/>
      <c r="K46" s="733"/>
      <c r="L46" s="733"/>
      <c r="M46" s="733"/>
      <c r="N46" s="733"/>
      <c r="O46" s="733"/>
      <c r="P46" s="734"/>
      <c r="Q46" s="735"/>
      <c r="R46" s="736"/>
      <c r="S46" s="105"/>
      <c r="T46" s="105"/>
      <c r="U46" s="105"/>
      <c r="V46" s="105"/>
      <c r="W46" s="105"/>
      <c r="X46" s="105"/>
      <c r="Y46" s="105"/>
      <c r="Z46" s="730"/>
    </row>
    <row r="47" ht="15.75" customHeight="1">
      <c r="A47" s="103"/>
      <c r="B47" s="737"/>
      <c r="C47" s="738"/>
      <c r="D47" s="738"/>
      <c r="E47" s="738"/>
      <c r="F47" s="738"/>
      <c r="G47" s="738"/>
      <c r="H47" s="738"/>
      <c r="I47" s="738"/>
      <c r="J47" s="738"/>
      <c r="K47" s="738"/>
      <c r="L47" s="738"/>
      <c r="M47" s="738"/>
      <c r="N47" s="738"/>
      <c r="O47" s="738"/>
      <c r="P47" s="738"/>
      <c r="Q47" s="736"/>
      <c r="R47" s="736"/>
      <c r="S47" s="105"/>
      <c r="T47" s="105"/>
      <c r="U47" s="105"/>
      <c r="V47" s="105"/>
      <c r="W47" s="105"/>
      <c r="X47" s="105"/>
      <c r="Y47" s="105"/>
      <c r="Z47" s="730"/>
    </row>
    <row r="48" ht="21" customHeight="1">
      <c r="A48" s="714"/>
      <c r="B48" t="s" s="739">
        <v>1148</v>
      </c>
      <c r="C48" s="129"/>
      <c r="D48" s="129"/>
      <c r="E48" s="129"/>
      <c r="F48" s="129"/>
      <c r="G48" s="129"/>
      <c r="H48" s="129"/>
      <c r="I48" s="129"/>
      <c r="J48" s="129"/>
      <c r="K48" s="129"/>
      <c r="L48" s="129"/>
      <c r="M48" s="129"/>
      <c r="N48" s="129"/>
      <c r="O48" s="129"/>
      <c r="P48" s="130"/>
      <c r="Q48" s="715"/>
      <c r="R48" s="716"/>
      <c r="S48" s="717"/>
      <c r="T48" s="717"/>
      <c r="U48" s="717"/>
      <c r="V48" s="717"/>
      <c r="W48" s="717"/>
      <c r="X48" s="717"/>
      <c r="Y48" s="717"/>
      <c r="Z48" s="718"/>
    </row>
    <row r="49" ht="27.75" customHeight="1">
      <c r="A49" s="14"/>
      <c r="B49" t="s" s="719">
        <v>1122</v>
      </c>
      <c r="C49" t="s" s="720">
        <v>1123</v>
      </c>
      <c r="D49" t="s" s="721">
        <v>1086</v>
      </c>
      <c r="E49" t="s" s="721">
        <v>1099</v>
      </c>
      <c r="F49" t="s" s="721">
        <v>1100</v>
      </c>
      <c r="G49" t="s" s="721">
        <v>1101</v>
      </c>
      <c r="H49" t="s" s="721">
        <v>1102</v>
      </c>
      <c r="I49" t="s" s="721">
        <v>1103</v>
      </c>
      <c r="J49" t="s" s="721">
        <v>1104</v>
      </c>
      <c r="K49" t="s" s="721">
        <v>1105</v>
      </c>
      <c r="L49" t="s" s="721">
        <v>1106</v>
      </c>
      <c r="M49" t="s" s="721">
        <v>1107</v>
      </c>
      <c r="N49" t="s" s="721">
        <v>1108</v>
      </c>
      <c r="O49" t="s" s="721">
        <v>1109</v>
      </c>
      <c r="P49" t="s" s="722">
        <v>1110</v>
      </c>
      <c r="Q49" s="723"/>
      <c r="R49" s="724"/>
      <c r="S49" s="12"/>
      <c r="T49" s="725"/>
      <c r="U49" s="12"/>
      <c r="V49" s="12"/>
      <c r="W49" s="12"/>
      <c r="X49" s="12"/>
      <c r="Y49" s="12"/>
      <c r="Z49" s="13"/>
    </row>
    <row r="50" ht="18" customHeight="1">
      <c r="A50" s="107"/>
      <c r="B50" t="s" s="671">
        <v>1149</v>
      </c>
      <c r="C50" s="740">
        <v>0</v>
      </c>
      <c r="D50" s="740">
        <v>0</v>
      </c>
      <c r="E50" s="740">
        <v>0</v>
      </c>
      <c r="F50" s="740">
        <v>0</v>
      </c>
      <c r="G50" s="740">
        <v>0</v>
      </c>
      <c r="H50" s="740">
        <v>0</v>
      </c>
      <c r="I50" s="740">
        <v>0</v>
      </c>
      <c r="J50" s="740">
        <v>0</v>
      </c>
      <c r="K50" s="740">
        <v>0</v>
      </c>
      <c r="L50" s="740">
        <v>0</v>
      </c>
      <c r="M50" s="740">
        <v>0</v>
      </c>
      <c r="N50" s="740">
        <v>0</v>
      </c>
      <c r="O50" s="740">
        <v>0</v>
      </c>
      <c r="P50" s="741">
        <v>0</v>
      </c>
      <c r="Q50" s="727"/>
      <c r="R50" s="728"/>
      <c r="S50" s="105"/>
      <c r="T50" s="105"/>
      <c r="U50" s="105"/>
      <c r="V50" s="105"/>
      <c r="W50" s="105"/>
      <c r="X50" s="105"/>
      <c r="Y50" s="105"/>
      <c r="Z50" s="730"/>
    </row>
    <row r="51" ht="18" customHeight="1">
      <c r="A51" s="107"/>
      <c r="B51" t="s" s="671">
        <v>282</v>
      </c>
      <c r="C51" s="740">
        <v>0</v>
      </c>
      <c r="D51" s="740">
        <v>0</v>
      </c>
      <c r="E51" s="740">
        <v>0</v>
      </c>
      <c r="F51" s="740">
        <v>0</v>
      </c>
      <c r="G51" s="740">
        <v>0</v>
      </c>
      <c r="H51" s="740">
        <v>0</v>
      </c>
      <c r="I51" s="740">
        <v>0</v>
      </c>
      <c r="J51" s="740">
        <v>0</v>
      </c>
      <c r="K51" s="740">
        <v>0</v>
      </c>
      <c r="L51" s="740">
        <v>0</v>
      </c>
      <c r="M51" s="740">
        <v>0</v>
      </c>
      <c r="N51" s="740">
        <v>0</v>
      </c>
      <c r="O51" s="740">
        <v>0</v>
      </c>
      <c r="P51" s="741">
        <v>0</v>
      </c>
      <c r="Q51" s="727"/>
      <c r="R51" s="728"/>
      <c r="S51" s="105"/>
      <c r="T51" s="105"/>
      <c r="U51" s="105"/>
      <c r="V51" s="105"/>
      <c r="W51" s="105"/>
      <c r="X51" s="105"/>
      <c r="Y51" s="105"/>
      <c r="Z51" s="730"/>
    </row>
    <row r="52" ht="18" customHeight="1">
      <c r="A52" s="107"/>
      <c r="B52" t="s" s="671">
        <v>1150</v>
      </c>
      <c r="C52" s="740">
        <v>0</v>
      </c>
      <c r="D52" s="740">
        <v>0</v>
      </c>
      <c r="E52" s="740">
        <v>0</v>
      </c>
      <c r="F52" s="740">
        <v>0</v>
      </c>
      <c r="G52" s="740">
        <v>0</v>
      </c>
      <c r="H52" s="740">
        <v>0</v>
      </c>
      <c r="I52" s="740">
        <v>0</v>
      </c>
      <c r="J52" s="740">
        <v>0</v>
      </c>
      <c r="K52" s="740">
        <v>0</v>
      </c>
      <c r="L52" s="740">
        <v>0</v>
      </c>
      <c r="M52" s="740">
        <v>0</v>
      </c>
      <c r="N52" s="740">
        <v>0</v>
      </c>
      <c r="O52" s="740">
        <v>0</v>
      </c>
      <c r="P52" s="741">
        <v>0</v>
      </c>
      <c r="Q52" s="727"/>
      <c r="R52" s="728"/>
      <c r="S52" s="105"/>
      <c r="T52" s="105"/>
      <c r="U52" s="105"/>
      <c r="V52" s="105"/>
      <c r="W52" s="105"/>
      <c r="X52" s="105"/>
      <c r="Y52" s="105"/>
      <c r="Z52" s="730"/>
    </row>
    <row r="53" ht="18" customHeight="1">
      <c r="A53" s="107"/>
      <c r="B53" t="s" s="671">
        <v>1151</v>
      </c>
      <c r="C53" s="740">
        <v>0</v>
      </c>
      <c r="D53" s="740">
        <v>0</v>
      </c>
      <c r="E53" s="740">
        <v>0</v>
      </c>
      <c r="F53" s="740">
        <v>0</v>
      </c>
      <c r="G53" s="740">
        <v>0</v>
      </c>
      <c r="H53" s="740">
        <v>0</v>
      </c>
      <c r="I53" s="740">
        <v>0</v>
      </c>
      <c r="J53" s="740">
        <v>0</v>
      </c>
      <c r="K53" s="740">
        <v>0</v>
      </c>
      <c r="L53" s="740">
        <v>0</v>
      </c>
      <c r="M53" s="740">
        <v>0</v>
      </c>
      <c r="N53" s="740">
        <v>0</v>
      </c>
      <c r="O53" s="740">
        <v>0</v>
      </c>
      <c r="P53" s="741">
        <v>0</v>
      </c>
      <c r="Q53" s="727"/>
      <c r="R53" s="728"/>
      <c r="S53" s="105"/>
      <c r="T53" s="105"/>
      <c r="U53" s="105"/>
      <c r="V53" s="105"/>
      <c r="W53" s="105"/>
      <c r="X53" s="105"/>
      <c r="Y53" s="105"/>
      <c r="Z53" s="730"/>
    </row>
    <row r="54" ht="18" customHeight="1">
      <c r="A54" s="107"/>
      <c r="B54" t="s" s="671">
        <v>1152</v>
      </c>
      <c r="C54" s="740">
        <v>0</v>
      </c>
      <c r="D54" s="740">
        <v>0</v>
      </c>
      <c r="E54" s="740">
        <v>0</v>
      </c>
      <c r="F54" s="740">
        <v>0</v>
      </c>
      <c r="G54" s="740">
        <v>0</v>
      </c>
      <c r="H54" s="740">
        <v>0</v>
      </c>
      <c r="I54" s="740">
        <v>0</v>
      </c>
      <c r="J54" s="740">
        <v>0</v>
      </c>
      <c r="K54" s="740">
        <v>0</v>
      </c>
      <c r="L54" s="740">
        <v>0</v>
      </c>
      <c r="M54" s="740">
        <v>0</v>
      </c>
      <c r="N54" s="740">
        <v>0</v>
      </c>
      <c r="O54" s="740">
        <v>0</v>
      </c>
      <c r="P54" s="741">
        <v>0</v>
      </c>
      <c r="Q54" s="727"/>
      <c r="R54" s="728"/>
      <c r="S54" s="105"/>
      <c r="T54" s="105"/>
      <c r="U54" s="105"/>
      <c r="V54" s="105"/>
      <c r="W54" s="105"/>
      <c r="X54" s="105"/>
      <c r="Y54" s="105"/>
      <c r="Z54" s="730"/>
    </row>
    <row r="55" ht="18" customHeight="1">
      <c r="A55" s="107"/>
      <c r="B55" t="s" s="671">
        <v>1153</v>
      </c>
      <c r="C55" s="740">
        <v>0</v>
      </c>
      <c r="D55" s="740">
        <v>0</v>
      </c>
      <c r="E55" s="740">
        <v>0</v>
      </c>
      <c r="F55" s="740">
        <v>0</v>
      </c>
      <c r="G55" s="740">
        <v>0</v>
      </c>
      <c r="H55" s="740">
        <v>0</v>
      </c>
      <c r="I55" s="740">
        <v>0</v>
      </c>
      <c r="J55" s="740">
        <v>0</v>
      </c>
      <c r="K55" s="740">
        <v>0</v>
      </c>
      <c r="L55" s="740">
        <v>0</v>
      </c>
      <c r="M55" s="740">
        <v>0</v>
      </c>
      <c r="N55" s="740">
        <v>0</v>
      </c>
      <c r="O55" s="740">
        <v>0</v>
      </c>
      <c r="P55" s="741">
        <v>0</v>
      </c>
      <c r="Q55" s="727"/>
      <c r="R55" s="728"/>
      <c r="S55" s="105"/>
      <c r="T55" s="105"/>
      <c r="U55" s="105"/>
      <c r="V55" s="105"/>
      <c r="W55" s="105"/>
      <c r="X55" s="105"/>
      <c r="Y55" s="105"/>
      <c r="Z55" s="730"/>
    </row>
    <row r="56" ht="18" customHeight="1">
      <c r="A56" s="107"/>
      <c r="B56" t="s" s="671">
        <v>1154</v>
      </c>
      <c r="C56" s="740">
        <v>0</v>
      </c>
      <c r="D56" s="740">
        <v>0</v>
      </c>
      <c r="E56" s="740">
        <v>0</v>
      </c>
      <c r="F56" s="740">
        <v>0</v>
      </c>
      <c r="G56" s="740">
        <v>0</v>
      </c>
      <c r="H56" s="740">
        <v>0</v>
      </c>
      <c r="I56" s="740">
        <v>0</v>
      </c>
      <c r="J56" s="740">
        <v>0</v>
      </c>
      <c r="K56" s="740">
        <v>0</v>
      </c>
      <c r="L56" s="740">
        <v>0</v>
      </c>
      <c r="M56" s="740">
        <v>0</v>
      </c>
      <c r="N56" s="740">
        <v>0</v>
      </c>
      <c r="O56" s="740">
        <v>0</v>
      </c>
      <c r="P56" s="741">
        <v>0</v>
      </c>
      <c r="Q56" s="727"/>
      <c r="R56" s="728"/>
      <c r="S56" s="105"/>
      <c r="T56" s="105"/>
      <c r="U56" s="105"/>
      <c r="V56" s="105"/>
      <c r="W56" s="105"/>
      <c r="X56" s="105"/>
      <c r="Y56" s="105"/>
      <c r="Z56" s="730"/>
    </row>
    <row r="57" ht="18" customHeight="1">
      <c r="A57" s="107"/>
      <c r="B57" t="s" s="671">
        <v>1155</v>
      </c>
      <c r="C57" s="740">
        <v>0</v>
      </c>
      <c r="D57" s="740">
        <v>0</v>
      </c>
      <c r="E57" s="740">
        <v>0</v>
      </c>
      <c r="F57" s="740">
        <v>0</v>
      </c>
      <c r="G57" s="740">
        <v>0</v>
      </c>
      <c r="H57" s="740">
        <v>0</v>
      </c>
      <c r="I57" s="740">
        <v>0</v>
      </c>
      <c r="J57" s="740">
        <v>0</v>
      </c>
      <c r="K57" s="740">
        <v>0</v>
      </c>
      <c r="L57" s="740">
        <v>0</v>
      </c>
      <c r="M57" s="740">
        <v>0</v>
      </c>
      <c r="N57" s="740">
        <v>0</v>
      </c>
      <c r="O57" s="740">
        <v>0</v>
      </c>
      <c r="P57" s="741">
        <v>0</v>
      </c>
      <c r="Q57" s="727"/>
      <c r="R57" s="728"/>
      <c r="S57" s="105"/>
      <c r="T57" s="105"/>
      <c r="U57" s="105"/>
      <c r="V57" s="105"/>
      <c r="W57" s="105"/>
      <c r="X57" s="105"/>
      <c r="Y57" s="105"/>
      <c r="Z57" s="730"/>
    </row>
    <row r="58" ht="18" customHeight="1">
      <c r="A58" s="107"/>
      <c r="B58" t="s" s="671">
        <v>1156</v>
      </c>
      <c r="C58" s="740">
        <v>0</v>
      </c>
      <c r="D58" s="740">
        <v>0</v>
      </c>
      <c r="E58" s="740">
        <v>0</v>
      </c>
      <c r="F58" s="740">
        <v>0</v>
      </c>
      <c r="G58" s="740">
        <v>0</v>
      </c>
      <c r="H58" s="740">
        <v>0</v>
      </c>
      <c r="I58" s="740">
        <v>0</v>
      </c>
      <c r="J58" s="740">
        <v>0</v>
      </c>
      <c r="K58" s="740">
        <v>0</v>
      </c>
      <c r="L58" s="740">
        <v>0</v>
      </c>
      <c r="M58" s="740">
        <v>0</v>
      </c>
      <c r="N58" s="740">
        <v>0</v>
      </c>
      <c r="O58" s="740">
        <v>0</v>
      </c>
      <c r="P58" s="741">
        <v>0</v>
      </c>
      <c r="Q58" s="727"/>
      <c r="R58" s="728"/>
      <c r="S58" s="105"/>
      <c r="T58" s="105"/>
      <c r="U58" s="105"/>
      <c r="V58" s="105"/>
      <c r="W58" s="105"/>
      <c r="X58" s="105"/>
      <c r="Y58" s="105"/>
      <c r="Z58" s="730"/>
    </row>
    <row r="59" ht="18" customHeight="1">
      <c r="A59" s="107"/>
      <c r="B59" t="s" s="671">
        <v>1157</v>
      </c>
      <c r="C59" s="740">
        <v>0</v>
      </c>
      <c r="D59" s="740">
        <v>0</v>
      </c>
      <c r="E59" s="740">
        <v>0</v>
      </c>
      <c r="F59" s="740">
        <v>0</v>
      </c>
      <c r="G59" s="740">
        <v>0</v>
      </c>
      <c r="H59" s="740">
        <v>0</v>
      </c>
      <c r="I59" s="740">
        <v>0</v>
      </c>
      <c r="J59" s="740">
        <v>0</v>
      </c>
      <c r="K59" s="740">
        <v>0</v>
      </c>
      <c r="L59" s="740">
        <v>0</v>
      </c>
      <c r="M59" s="740">
        <v>0</v>
      </c>
      <c r="N59" s="740">
        <v>0</v>
      </c>
      <c r="O59" s="740">
        <v>0</v>
      </c>
      <c r="P59" s="741">
        <v>0</v>
      </c>
      <c r="Q59" s="727"/>
      <c r="R59" s="728"/>
      <c r="S59" s="105"/>
      <c r="T59" s="105"/>
      <c r="U59" s="105"/>
      <c r="V59" s="105"/>
      <c r="W59" s="105"/>
      <c r="X59" s="105"/>
      <c r="Y59" s="105"/>
      <c r="Z59" s="730"/>
    </row>
    <row r="60" ht="18" customHeight="1">
      <c r="A60" s="107"/>
      <c r="B60" t="s" s="671">
        <v>292</v>
      </c>
      <c r="C60" s="740">
        <v>0</v>
      </c>
      <c r="D60" s="740">
        <v>0</v>
      </c>
      <c r="E60" s="740">
        <v>0</v>
      </c>
      <c r="F60" s="740">
        <v>0</v>
      </c>
      <c r="G60" s="740">
        <v>0</v>
      </c>
      <c r="H60" s="740">
        <v>0</v>
      </c>
      <c r="I60" s="740">
        <v>0</v>
      </c>
      <c r="J60" s="740">
        <v>0</v>
      </c>
      <c r="K60" s="740">
        <v>0</v>
      </c>
      <c r="L60" s="740">
        <v>0</v>
      </c>
      <c r="M60" s="740">
        <v>0</v>
      </c>
      <c r="N60" s="740">
        <v>0</v>
      </c>
      <c r="O60" s="740">
        <v>0</v>
      </c>
      <c r="P60" s="741">
        <v>0</v>
      </c>
      <c r="Q60" s="727"/>
      <c r="R60" s="728"/>
      <c r="S60" s="105"/>
      <c r="T60" s="105"/>
      <c r="U60" s="105"/>
      <c r="V60" s="105"/>
      <c r="W60" s="105"/>
      <c r="X60" s="105"/>
      <c r="Y60" s="105"/>
      <c r="Z60" s="730"/>
    </row>
    <row r="61" ht="18" customHeight="1">
      <c r="A61" s="107"/>
      <c r="B61" t="s" s="671">
        <v>1158</v>
      </c>
      <c r="C61" s="740">
        <v>0</v>
      </c>
      <c r="D61" s="740">
        <v>0</v>
      </c>
      <c r="E61" s="740">
        <v>0</v>
      </c>
      <c r="F61" s="740">
        <v>0</v>
      </c>
      <c r="G61" s="740">
        <v>0</v>
      </c>
      <c r="H61" s="740">
        <v>0</v>
      </c>
      <c r="I61" s="740">
        <v>0</v>
      </c>
      <c r="J61" s="740">
        <v>0</v>
      </c>
      <c r="K61" s="740">
        <v>0</v>
      </c>
      <c r="L61" s="740">
        <v>0</v>
      </c>
      <c r="M61" s="740">
        <v>0</v>
      </c>
      <c r="N61" s="740">
        <v>0</v>
      </c>
      <c r="O61" s="740">
        <v>0</v>
      </c>
      <c r="P61" s="741">
        <v>0</v>
      </c>
      <c r="Q61" s="727"/>
      <c r="R61" s="728"/>
      <c r="S61" s="105"/>
      <c r="T61" s="105"/>
      <c r="U61" s="105"/>
      <c r="V61" s="105"/>
      <c r="W61" s="105"/>
      <c r="X61" s="105"/>
      <c r="Y61" s="105"/>
      <c r="Z61" s="730"/>
    </row>
    <row r="62" ht="18" customHeight="1">
      <c r="A62" s="107"/>
      <c r="B62" t="s" s="671">
        <v>495</v>
      </c>
      <c r="C62" s="740">
        <v>0</v>
      </c>
      <c r="D62" s="740">
        <v>0</v>
      </c>
      <c r="E62" s="740">
        <v>0</v>
      </c>
      <c r="F62" s="740">
        <v>0</v>
      </c>
      <c r="G62" s="740">
        <v>0</v>
      </c>
      <c r="H62" s="740">
        <v>0</v>
      </c>
      <c r="I62" s="740">
        <v>0</v>
      </c>
      <c r="J62" s="740">
        <v>0</v>
      </c>
      <c r="K62" s="740">
        <v>0</v>
      </c>
      <c r="L62" s="740">
        <v>0</v>
      </c>
      <c r="M62" s="740">
        <v>0</v>
      </c>
      <c r="N62" s="740">
        <v>0</v>
      </c>
      <c r="O62" s="740">
        <v>0</v>
      </c>
      <c r="P62" s="741">
        <v>0</v>
      </c>
      <c r="Q62" s="727"/>
      <c r="R62" s="728"/>
      <c r="S62" s="105"/>
      <c r="T62" s="105"/>
      <c r="U62" s="105"/>
      <c r="V62" s="105"/>
      <c r="W62" s="105"/>
      <c r="X62" s="105"/>
      <c r="Y62" s="105"/>
      <c r="Z62" s="730"/>
    </row>
    <row r="63" ht="18" customHeight="1">
      <c r="A63" s="107"/>
      <c r="B63" t="s" s="671">
        <v>499</v>
      </c>
      <c r="C63" s="740">
        <v>0</v>
      </c>
      <c r="D63" s="740">
        <v>0</v>
      </c>
      <c r="E63" s="740">
        <v>0</v>
      </c>
      <c r="F63" s="740">
        <v>0</v>
      </c>
      <c r="G63" s="740">
        <v>0</v>
      </c>
      <c r="H63" s="740">
        <v>0</v>
      </c>
      <c r="I63" s="740">
        <v>0</v>
      </c>
      <c r="J63" s="740">
        <v>0</v>
      </c>
      <c r="K63" s="740">
        <v>0</v>
      </c>
      <c r="L63" s="740">
        <v>0</v>
      </c>
      <c r="M63" s="740">
        <v>0</v>
      </c>
      <c r="N63" s="740">
        <v>0</v>
      </c>
      <c r="O63" s="740">
        <v>0</v>
      </c>
      <c r="P63" s="741">
        <v>0</v>
      </c>
      <c r="Q63" s="727"/>
      <c r="R63" s="728"/>
      <c r="S63" s="105"/>
      <c r="T63" s="105"/>
      <c r="U63" s="105"/>
      <c r="V63" s="105"/>
      <c r="W63" s="105"/>
      <c r="X63" s="105"/>
      <c r="Y63" s="105"/>
      <c r="Z63" s="730"/>
    </row>
    <row r="64" ht="18" customHeight="1">
      <c r="A64" s="107"/>
      <c r="B64" t="s" s="671">
        <v>503</v>
      </c>
      <c r="C64" s="740">
        <v>0</v>
      </c>
      <c r="D64" s="740">
        <v>0</v>
      </c>
      <c r="E64" s="740">
        <v>0</v>
      </c>
      <c r="F64" s="740">
        <v>0</v>
      </c>
      <c r="G64" s="740">
        <v>0</v>
      </c>
      <c r="H64" s="740">
        <v>0</v>
      </c>
      <c r="I64" s="740">
        <v>0</v>
      </c>
      <c r="J64" s="740">
        <v>0</v>
      </c>
      <c r="K64" s="740">
        <v>0</v>
      </c>
      <c r="L64" s="740">
        <v>0</v>
      </c>
      <c r="M64" s="740">
        <v>0</v>
      </c>
      <c r="N64" s="740">
        <v>0</v>
      </c>
      <c r="O64" s="740">
        <v>0</v>
      </c>
      <c r="P64" s="741">
        <v>0</v>
      </c>
      <c r="Q64" s="727"/>
      <c r="R64" s="728"/>
      <c r="S64" s="105"/>
      <c r="T64" s="105"/>
      <c r="U64" s="105"/>
      <c r="V64" s="105"/>
      <c r="W64" s="105"/>
      <c r="X64" s="105"/>
      <c r="Y64" s="105"/>
      <c r="Z64" s="730"/>
    </row>
    <row r="65" ht="18" customHeight="1">
      <c r="A65" s="107"/>
      <c r="B65" t="s" s="671">
        <v>505</v>
      </c>
      <c r="C65" s="740">
        <v>0</v>
      </c>
      <c r="D65" s="740">
        <v>0</v>
      </c>
      <c r="E65" s="740">
        <v>0</v>
      </c>
      <c r="F65" s="740">
        <v>0</v>
      </c>
      <c r="G65" s="740">
        <v>0</v>
      </c>
      <c r="H65" s="740">
        <v>0</v>
      </c>
      <c r="I65" s="740">
        <v>0</v>
      </c>
      <c r="J65" s="740">
        <v>0</v>
      </c>
      <c r="K65" s="740">
        <v>0</v>
      </c>
      <c r="L65" s="740">
        <v>0</v>
      </c>
      <c r="M65" s="740">
        <v>0</v>
      </c>
      <c r="N65" s="740">
        <v>0</v>
      </c>
      <c r="O65" s="740">
        <v>0</v>
      </c>
      <c r="P65" s="741">
        <v>0</v>
      </c>
      <c r="Q65" s="727"/>
      <c r="R65" s="728"/>
      <c r="S65" s="105"/>
      <c r="T65" s="105"/>
      <c r="U65" s="105"/>
      <c r="V65" s="105"/>
      <c r="W65" s="105"/>
      <c r="X65" s="105"/>
      <c r="Y65" s="105"/>
      <c r="Z65" s="730"/>
    </row>
    <row r="66" ht="18" customHeight="1">
      <c r="A66" s="107"/>
      <c r="B66" t="s" s="671">
        <v>507</v>
      </c>
      <c r="C66" s="740">
        <v>0</v>
      </c>
      <c r="D66" s="740">
        <v>0</v>
      </c>
      <c r="E66" s="740">
        <v>0</v>
      </c>
      <c r="F66" s="740">
        <v>0</v>
      </c>
      <c r="G66" s="740">
        <v>0</v>
      </c>
      <c r="H66" s="740">
        <v>0</v>
      </c>
      <c r="I66" s="740">
        <v>0</v>
      </c>
      <c r="J66" s="740">
        <v>0</v>
      </c>
      <c r="K66" s="740">
        <v>0</v>
      </c>
      <c r="L66" s="740">
        <v>0</v>
      </c>
      <c r="M66" s="740">
        <v>0</v>
      </c>
      <c r="N66" s="740">
        <v>0</v>
      </c>
      <c r="O66" s="740">
        <v>0</v>
      </c>
      <c r="P66" s="741">
        <v>0</v>
      </c>
      <c r="Q66" s="727"/>
      <c r="R66" s="728"/>
      <c r="S66" s="105"/>
      <c r="T66" s="105"/>
      <c r="U66" s="105"/>
      <c r="V66" s="105"/>
      <c r="W66" s="105"/>
      <c r="X66" s="105"/>
      <c r="Y66" s="105"/>
      <c r="Z66" s="730"/>
    </row>
    <row r="67" ht="18" customHeight="1">
      <c r="A67" s="107"/>
      <c r="B67" t="s" s="671">
        <v>1159</v>
      </c>
      <c r="C67" s="740">
        <v>0</v>
      </c>
      <c r="D67" s="740">
        <v>0</v>
      </c>
      <c r="E67" s="740">
        <v>0</v>
      </c>
      <c r="F67" s="740">
        <v>0</v>
      </c>
      <c r="G67" s="740">
        <v>0</v>
      </c>
      <c r="H67" s="740">
        <v>0</v>
      </c>
      <c r="I67" s="740">
        <v>0</v>
      </c>
      <c r="J67" s="740">
        <v>0</v>
      </c>
      <c r="K67" s="740">
        <v>0</v>
      </c>
      <c r="L67" s="740">
        <v>0</v>
      </c>
      <c r="M67" s="740">
        <v>0</v>
      </c>
      <c r="N67" s="740">
        <v>0</v>
      </c>
      <c r="O67" s="740">
        <v>0</v>
      </c>
      <c r="P67" s="741">
        <v>0</v>
      </c>
      <c r="Q67" s="727"/>
      <c r="R67" s="728"/>
      <c r="S67" s="105"/>
      <c r="T67" s="105"/>
      <c r="U67" s="105"/>
      <c r="V67" s="105"/>
      <c r="W67" s="105"/>
      <c r="X67" s="105"/>
      <c r="Y67" s="105"/>
      <c r="Z67" s="730"/>
    </row>
    <row r="68" ht="18" customHeight="1">
      <c r="A68" s="107"/>
      <c r="B68" t="s" s="671">
        <v>1160</v>
      </c>
      <c r="C68" s="740">
        <v>0</v>
      </c>
      <c r="D68" s="740">
        <v>0</v>
      </c>
      <c r="E68" s="740">
        <v>0</v>
      </c>
      <c r="F68" s="740">
        <v>0</v>
      </c>
      <c r="G68" s="740">
        <v>0</v>
      </c>
      <c r="H68" s="740">
        <v>0</v>
      </c>
      <c r="I68" s="740">
        <v>0</v>
      </c>
      <c r="J68" s="740">
        <v>0</v>
      </c>
      <c r="K68" s="740">
        <v>0</v>
      </c>
      <c r="L68" s="740">
        <v>0</v>
      </c>
      <c r="M68" s="740">
        <v>0</v>
      </c>
      <c r="N68" s="740">
        <v>0</v>
      </c>
      <c r="O68" s="740">
        <v>0</v>
      </c>
      <c r="P68" s="741">
        <v>0</v>
      </c>
      <c r="Q68" s="727"/>
      <c r="R68" s="728"/>
      <c r="S68" s="105"/>
      <c r="T68" s="105"/>
      <c r="U68" s="105"/>
      <c r="V68" s="105"/>
      <c r="W68" s="105"/>
      <c r="X68" s="105"/>
      <c r="Y68" s="105"/>
      <c r="Z68" s="730"/>
    </row>
    <row r="69" ht="18" customHeight="1">
      <c r="A69" s="107"/>
      <c r="B69" t="s" s="671">
        <v>517</v>
      </c>
      <c r="C69" s="740">
        <v>0</v>
      </c>
      <c r="D69" s="740">
        <v>0</v>
      </c>
      <c r="E69" s="740">
        <v>0</v>
      </c>
      <c r="F69" s="740">
        <v>0</v>
      </c>
      <c r="G69" s="740">
        <v>0</v>
      </c>
      <c r="H69" s="740">
        <v>0</v>
      </c>
      <c r="I69" s="740">
        <v>0</v>
      </c>
      <c r="J69" s="740">
        <v>0</v>
      </c>
      <c r="K69" s="740">
        <v>0</v>
      </c>
      <c r="L69" s="740">
        <v>0</v>
      </c>
      <c r="M69" s="740">
        <v>0</v>
      </c>
      <c r="N69" s="740">
        <v>0</v>
      </c>
      <c r="O69" s="740">
        <v>0</v>
      </c>
      <c r="P69" s="741">
        <v>0</v>
      </c>
      <c r="Q69" s="727"/>
      <c r="R69" s="728"/>
      <c r="S69" s="105"/>
      <c r="T69" s="105"/>
      <c r="U69" s="105"/>
      <c r="V69" s="105"/>
      <c r="W69" s="105"/>
      <c r="X69" s="105"/>
      <c r="Y69" s="105"/>
      <c r="Z69" s="730"/>
    </row>
    <row r="70" ht="18" customHeight="1">
      <c r="A70" s="107"/>
      <c r="B70" t="s" s="671">
        <v>523</v>
      </c>
      <c r="C70" s="740">
        <v>0</v>
      </c>
      <c r="D70" s="740">
        <v>0</v>
      </c>
      <c r="E70" s="740">
        <v>0</v>
      </c>
      <c r="F70" s="740">
        <v>0</v>
      </c>
      <c r="G70" s="740">
        <v>0</v>
      </c>
      <c r="H70" s="740">
        <v>0</v>
      </c>
      <c r="I70" s="740">
        <v>0</v>
      </c>
      <c r="J70" s="740">
        <v>0</v>
      </c>
      <c r="K70" s="740">
        <v>0</v>
      </c>
      <c r="L70" s="740">
        <v>0</v>
      </c>
      <c r="M70" s="740">
        <v>0</v>
      </c>
      <c r="N70" s="740">
        <v>0</v>
      </c>
      <c r="O70" s="740">
        <v>0</v>
      </c>
      <c r="P70" s="741">
        <v>0</v>
      </c>
      <c r="Q70" s="727"/>
      <c r="R70" s="728"/>
      <c r="S70" s="105"/>
      <c r="T70" s="105"/>
      <c r="U70" s="105"/>
      <c r="V70" s="105"/>
      <c r="W70" s="105"/>
      <c r="X70" s="105"/>
      <c r="Y70" s="105"/>
      <c r="Z70" s="730"/>
    </row>
    <row r="71" ht="18" customHeight="1">
      <c r="A71" s="107"/>
      <c r="B71" t="s" s="671">
        <v>1161</v>
      </c>
      <c r="C71" s="740">
        <v>0</v>
      </c>
      <c r="D71" s="740">
        <v>0</v>
      </c>
      <c r="E71" s="740">
        <v>0</v>
      </c>
      <c r="F71" s="740">
        <v>0</v>
      </c>
      <c r="G71" s="740">
        <v>0</v>
      </c>
      <c r="H71" s="740">
        <v>0</v>
      </c>
      <c r="I71" s="740">
        <v>0</v>
      </c>
      <c r="J71" s="740">
        <v>0</v>
      </c>
      <c r="K71" s="740">
        <v>0</v>
      </c>
      <c r="L71" s="740">
        <v>0</v>
      </c>
      <c r="M71" s="740">
        <v>0</v>
      </c>
      <c r="N71" s="740">
        <v>0</v>
      </c>
      <c r="O71" s="740">
        <v>0</v>
      </c>
      <c r="P71" s="741">
        <v>0</v>
      </c>
      <c r="Q71" s="727"/>
      <c r="R71" s="728"/>
      <c r="S71" s="105"/>
      <c r="T71" s="105"/>
      <c r="U71" s="105"/>
      <c r="V71" s="105"/>
      <c r="W71" s="105"/>
      <c r="X71" s="105"/>
      <c r="Y71" s="105"/>
      <c r="Z71" s="730"/>
    </row>
    <row r="72" ht="18" customHeight="1">
      <c r="A72" s="107"/>
      <c r="B72" t="s" s="671">
        <v>527</v>
      </c>
      <c r="C72" s="740">
        <v>0</v>
      </c>
      <c r="D72" s="740">
        <v>0</v>
      </c>
      <c r="E72" s="740">
        <v>0</v>
      </c>
      <c r="F72" s="740">
        <v>0</v>
      </c>
      <c r="G72" s="740">
        <v>0</v>
      </c>
      <c r="H72" s="740">
        <v>0</v>
      </c>
      <c r="I72" s="740">
        <v>0</v>
      </c>
      <c r="J72" s="740">
        <v>0</v>
      </c>
      <c r="K72" s="740">
        <v>0</v>
      </c>
      <c r="L72" s="740">
        <v>0</v>
      </c>
      <c r="M72" s="740">
        <v>0</v>
      </c>
      <c r="N72" s="740">
        <v>0</v>
      </c>
      <c r="O72" s="740">
        <v>0</v>
      </c>
      <c r="P72" s="741">
        <v>0</v>
      </c>
      <c r="Q72" s="727"/>
      <c r="R72" s="728"/>
      <c r="S72" s="105"/>
      <c r="T72" s="105"/>
      <c r="U72" s="105"/>
      <c r="V72" s="105"/>
      <c r="W72" s="105"/>
      <c r="X72" s="105"/>
      <c r="Y72" s="105"/>
      <c r="Z72" s="730"/>
    </row>
    <row r="73" ht="18" customHeight="1">
      <c r="A73" s="107"/>
      <c r="B73" t="s" s="671">
        <v>529</v>
      </c>
      <c r="C73" s="740">
        <v>0</v>
      </c>
      <c r="D73" s="740">
        <v>0</v>
      </c>
      <c r="E73" s="740">
        <v>0</v>
      </c>
      <c r="F73" s="740">
        <v>0</v>
      </c>
      <c r="G73" s="740">
        <v>0</v>
      </c>
      <c r="H73" s="740">
        <v>0</v>
      </c>
      <c r="I73" s="740">
        <v>0</v>
      </c>
      <c r="J73" s="740">
        <v>0</v>
      </c>
      <c r="K73" s="740">
        <v>0</v>
      </c>
      <c r="L73" s="740">
        <v>0</v>
      </c>
      <c r="M73" s="740">
        <v>0</v>
      </c>
      <c r="N73" s="740">
        <v>0</v>
      </c>
      <c r="O73" s="740">
        <v>0</v>
      </c>
      <c r="P73" s="741">
        <v>0</v>
      </c>
      <c r="Q73" s="727"/>
      <c r="R73" s="728"/>
      <c r="S73" s="105"/>
      <c r="T73" s="105"/>
      <c r="U73" s="105"/>
      <c r="V73" s="105"/>
      <c r="W73" s="105"/>
      <c r="X73" s="105"/>
      <c r="Y73" s="105"/>
      <c r="Z73" s="730"/>
    </row>
    <row r="74" ht="18" customHeight="1">
      <c r="A74" s="107"/>
      <c r="B74" t="s" s="671">
        <v>531</v>
      </c>
      <c r="C74" s="740">
        <v>0</v>
      </c>
      <c r="D74" s="740">
        <v>0</v>
      </c>
      <c r="E74" s="740">
        <v>0</v>
      </c>
      <c r="F74" s="740">
        <v>0</v>
      </c>
      <c r="G74" s="740">
        <v>0</v>
      </c>
      <c r="H74" s="740">
        <v>0</v>
      </c>
      <c r="I74" s="740">
        <v>0</v>
      </c>
      <c r="J74" s="740">
        <v>0</v>
      </c>
      <c r="K74" s="740">
        <v>0</v>
      </c>
      <c r="L74" s="740">
        <v>0</v>
      </c>
      <c r="M74" s="740">
        <v>0</v>
      </c>
      <c r="N74" s="740">
        <v>0</v>
      </c>
      <c r="O74" s="740">
        <v>0</v>
      </c>
      <c r="P74" s="741">
        <v>0</v>
      </c>
      <c r="Q74" s="727"/>
      <c r="R74" s="728"/>
      <c r="S74" s="105"/>
      <c r="T74" s="105"/>
      <c r="U74" s="105"/>
      <c r="V74" s="105"/>
      <c r="W74" s="105"/>
      <c r="X74" s="105"/>
      <c r="Y74" s="105"/>
      <c r="Z74" s="730"/>
    </row>
    <row r="75" ht="18" customHeight="1">
      <c r="A75" s="107"/>
      <c r="B75" t="s" s="671">
        <v>1162</v>
      </c>
      <c r="C75" s="740">
        <v>0</v>
      </c>
      <c r="D75" s="740">
        <v>0</v>
      </c>
      <c r="E75" s="740">
        <v>0</v>
      </c>
      <c r="F75" s="740">
        <v>0</v>
      </c>
      <c r="G75" s="740">
        <v>0</v>
      </c>
      <c r="H75" s="740">
        <v>0</v>
      </c>
      <c r="I75" s="740">
        <v>0</v>
      </c>
      <c r="J75" s="740">
        <v>0</v>
      </c>
      <c r="K75" s="740">
        <v>0</v>
      </c>
      <c r="L75" s="740">
        <v>0</v>
      </c>
      <c r="M75" s="740">
        <v>0</v>
      </c>
      <c r="N75" s="740">
        <v>0</v>
      </c>
      <c r="O75" s="740">
        <v>0</v>
      </c>
      <c r="P75" s="741">
        <v>0</v>
      </c>
      <c r="Q75" s="727"/>
      <c r="R75" s="728"/>
      <c r="S75" s="105"/>
      <c r="T75" s="105"/>
      <c r="U75" s="105"/>
      <c r="V75" s="105"/>
      <c r="W75" s="105"/>
      <c r="X75" s="105"/>
      <c r="Y75" s="105"/>
      <c r="Z75" s="730"/>
    </row>
    <row r="76" ht="18" customHeight="1">
      <c r="A76" s="107"/>
      <c r="B76" t="s" s="671">
        <v>1163</v>
      </c>
      <c r="C76" s="740">
        <v>0</v>
      </c>
      <c r="D76" s="740">
        <v>0</v>
      </c>
      <c r="E76" s="740">
        <v>0</v>
      </c>
      <c r="F76" s="740">
        <v>0</v>
      </c>
      <c r="G76" s="740">
        <v>0</v>
      </c>
      <c r="H76" s="740">
        <v>0</v>
      </c>
      <c r="I76" s="740">
        <v>0</v>
      </c>
      <c r="J76" s="740">
        <v>0</v>
      </c>
      <c r="K76" s="740">
        <v>0</v>
      </c>
      <c r="L76" s="740">
        <v>0</v>
      </c>
      <c r="M76" s="740">
        <v>0</v>
      </c>
      <c r="N76" s="740">
        <v>0</v>
      </c>
      <c r="O76" s="740">
        <v>0</v>
      </c>
      <c r="P76" s="741">
        <v>0</v>
      </c>
      <c r="Q76" s="727"/>
      <c r="R76" s="728"/>
      <c r="S76" s="105"/>
      <c r="T76" s="105"/>
      <c r="U76" s="105"/>
      <c r="V76" s="105"/>
      <c r="W76" s="105"/>
      <c r="X76" s="105"/>
      <c r="Y76" s="105"/>
      <c r="Z76" s="730"/>
    </row>
    <row r="77" ht="18" customHeight="1">
      <c r="A77" s="107"/>
      <c r="B77" t="s" s="671">
        <v>545</v>
      </c>
      <c r="C77" s="740">
        <v>0</v>
      </c>
      <c r="D77" s="740">
        <v>0</v>
      </c>
      <c r="E77" s="740">
        <v>0</v>
      </c>
      <c r="F77" s="740">
        <v>0</v>
      </c>
      <c r="G77" s="740">
        <v>0</v>
      </c>
      <c r="H77" s="740">
        <v>0</v>
      </c>
      <c r="I77" s="740">
        <v>0</v>
      </c>
      <c r="J77" s="740">
        <v>0</v>
      </c>
      <c r="K77" s="740">
        <v>0</v>
      </c>
      <c r="L77" s="740">
        <v>0</v>
      </c>
      <c r="M77" s="740">
        <v>0</v>
      </c>
      <c r="N77" s="740">
        <v>0</v>
      </c>
      <c r="O77" s="740">
        <v>0</v>
      </c>
      <c r="P77" s="741">
        <v>0</v>
      </c>
      <c r="Q77" s="727"/>
      <c r="R77" s="728"/>
      <c r="S77" s="105"/>
      <c r="T77" s="105"/>
      <c r="U77" s="105"/>
      <c r="V77" s="105"/>
      <c r="W77" s="105"/>
      <c r="X77" s="105"/>
      <c r="Y77" s="105"/>
      <c r="Z77" s="730"/>
    </row>
    <row r="78" ht="18" customHeight="1">
      <c r="A78" s="107"/>
      <c r="B78" t="s" s="671">
        <v>1164</v>
      </c>
      <c r="C78" s="740">
        <v>0</v>
      </c>
      <c r="D78" s="740">
        <v>0</v>
      </c>
      <c r="E78" s="740">
        <v>0</v>
      </c>
      <c r="F78" s="740">
        <v>0</v>
      </c>
      <c r="G78" s="740">
        <v>0</v>
      </c>
      <c r="H78" s="740">
        <v>0</v>
      </c>
      <c r="I78" s="740">
        <v>0</v>
      </c>
      <c r="J78" s="740">
        <v>0</v>
      </c>
      <c r="K78" s="740">
        <v>0</v>
      </c>
      <c r="L78" s="740">
        <v>0</v>
      </c>
      <c r="M78" s="740">
        <v>0</v>
      </c>
      <c r="N78" s="740">
        <v>0</v>
      </c>
      <c r="O78" s="740">
        <v>0</v>
      </c>
      <c r="P78" s="741">
        <v>0</v>
      </c>
      <c r="Q78" s="727"/>
      <c r="R78" s="728"/>
      <c r="S78" s="105"/>
      <c r="T78" s="105"/>
      <c r="U78" s="105"/>
      <c r="V78" s="105"/>
      <c r="W78" s="105"/>
      <c r="X78" s="105"/>
      <c r="Y78" s="105"/>
      <c r="Z78" s="730"/>
    </row>
    <row r="79" ht="18" customHeight="1">
      <c r="A79" s="107"/>
      <c r="B79" t="s" s="671">
        <v>1165</v>
      </c>
      <c r="C79" s="740">
        <v>0</v>
      </c>
      <c r="D79" s="740">
        <v>0</v>
      </c>
      <c r="E79" s="740">
        <v>0</v>
      </c>
      <c r="F79" s="740">
        <v>0</v>
      </c>
      <c r="G79" s="740">
        <v>0</v>
      </c>
      <c r="H79" s="740">
        <v>0</v>
      </c>
      <c r="I79" s="740">
        <v>0</v>
      </c>
      <c r="J79" s="740">
        <v>0</v>
      </c>
      <c r="K79" s="740">
        <v>0</v>
      </c>
      <c r="L79" s="740">
        <v>0</v>
      </c>
      <c r="M79" s="740">
        <v>0</v>
      </c>
      <c r="N79" s="740">
        <v>0</v>
      </c>
      <c r="O79" s="740">
        <v>0</v>
      </c>
      <c r="P79" s="741">
        <v>0</v>
      </c>
      <c r="Q79" s="727"/>
      <c r="R79" s="728"/>
      <c r="S79" s="105"/>
      <c r="T79" s="105"/>
      <c r="U79" s="105"/>
      <c r="V79" s="105"/>
      <c r="W79" s="105"/>
      <c r="X79" s="105"/>
      <c r="Y79" s="105"/>
      <c r="Z79" s="730"/>
    </row>
    <row r="80" ht="18" customHeight="1">
      <c r="A80" s="107"/>
      <c r="B80" t="s" s="671">
        <v>1166</v>
      </c>
      <c r="C80" s="740">
        <v>0</v>
      </c>
      <c r="D80" s="740">
        <v>0</v>
      </c>
      <c r="E80" s="740">
        <v>0</v>
      </c>
      <c r="F80" s="740">
        <v>0</v>
      </c>
      <c r="G80" s="740">
        <v>0</v>
      </c>
      <c r="H80" s="740">
        <v>0</v>
      </c>
      <c r="I80" s="740">
        <v>0</v>
      </c>
      <c r="J80" s="740">
        <v>0</v>
      </c>
      <c r="K80" s="740">
        <v>0</v>
      </c>
      <c r="L80" s="740">
        <v>0</v>
      </c>
      <c r="M80" s="740">
        <v>0</v>
      </c>
      <c r="N80" s="740">
        <v>0</v>
      </c>
      <c r="O80" s="740">
        <v>0</v>
      </c>
      <c r="P80" s="741">
        <v>0</v>
      </c>
      <c r="Q80" s="727"/>
      <c r="R80" s="728"/>
      <c r="S80" s="105"/>
      <c r="T80" s="105"/>
      <c r="U80" s="105"/>
      <c r="V80" s="105"/>
      <c r="W80" s="105"/>
      <c r="X80" s="105"/>
      <c r="Y80" s="105"/>
      <c r="Z80" s="730"/>
    </row>
    <row r="81" ht="18" customHeight="1">
      <c r="A81" s="107"/>
      <c r="B81" t="s" s="671">
        <v>1167</v>
      </c>
      <c r="C81" s="740">
        <v>0</v>
      </c>
      <c r="D81" s="740">
        <v>0</v>
      </c>
      <c r="E81" s="740">
        <v>0</v>
      </c>
      <c r="F81" s="740">
        <v>0</v>
      </c>
      <c r="G81" s="740">
        <v>0</v>
      </c>
      <c r="H81" s="740">
        <v>0</v>
      </c>
      <c r="I81" s="740">
        <v>0</v>
      </c>
      <c r="J81" s="740">
        <v>0</v>
      </c>
      <c r="K81" s="740">
        <v>0</v>
      </c>
      <c r="L81" s="740">
        <v>0</v>
      </c>
      <c r="M81" s="740">
        <v>0</v>
      </c>
      <c r="N81" s="740">
        <v>0</v>
      </c>
      <c r="O81" s="740">
        <v>0</v>
      </c>
      <c r="P81" s="741">
        <v>0</v>
      </c>
      <c r="Q81" s="727"/>
      <c r="R81" s="728"/>
      <c r="S81" s="105"/>
      <c r="T81" s="105"/>
      <c r="U81" s="105"/>
      <c r="V81" s="105"/>
      <c r="W81" s="105"/>
      <c r="X81" s="105"/>
      <c r="Y81" s="105"/>
      <c r="Z81" s="730"/>
    </row>
    <row r="82" ht="18" customHeight="1">
      <c r="A82" s="107"/>
      <c r="B82" t="s" s="671">
        <v>1168</v>
      </c>
      <c r="C82" s="740">
        <v>0</v>
      </c>
      <c r="D82" s="740">
        <v>0</v>
      </c>
      <c r="E82" s="740">
        <v>0</v>
      </c>
      <c r="F82" s="740">
        <v>0</v>
      </c>
      <c r="G82" s="740">
        <v>0</v>
      </c>
      <c r="H82" s="740">
        <v>0</v>
      </c>
      <c r="I82" s="740">
        <v>0</v>
      </c>
      <c r="J82" s="740">
        <v>0</v>
      </c>
      <c r="K82" s="740">
        <v>0</v>
      </c>
      <c r="L82" s="740">
        <v>0</v>
      </c>
      <c r="M82" s="740">
        <v>0</v>
      </c>
      <c r="N82" s="740">
        <v>0</v>
      </c>
      <c r="O82" s="740">
        <v>0</v>
      </c>
      <c r="P82" s="741">
        <v>0</v>
      </c>
      <c r="Q82" s="727"/>
      <c r="R82" s="728"/>
      <c r="S82" s="105"/>
      <c r="T82" s="105"/>
      <c r="U82" s="105"/>
      <c r="V82" s="105"/>
      <c r="W82" s="105"/>
      <c r="X82" s="105"/>
      <c r="Y82" s="105"/>
      <c r="Z82" s="730"/>
    </row>
    <row r="83" ht="18" customHeight="1">
      <c r="A83" s="107"/>
      <c r="B83" t="s" s="671">
        <v>1169</v>
      </c>
      <c r="C83" s="740">
        <v>0</v>
      </c>
      <c r="D83" s="740">
        <v>0</v>
      </c>
      <c r="E83" s="740">
        <v>0</v>
      </c>
      <c r="F83" s="740">
        <v>0</v>
      </c>
      <c r="G83" s="740">
        <v>0</v>
      </c>
      <c r="H83" s="740">
        <v>0</v>
      </c>
      <c r="I83" s="740">
        <v>0</v>
      </c>
      <c r="J83" s="740">
        <v>0</v>
      </c>
      <c r="K83" s="740">
        <v>0</v>
      </c>
      <c r="L83" s="740">
        <v>0</v>
      </c>
      <c r="M83" s="740">
        <v>0</v>
      </c>
      <c r="N83" s="740">
        <v>0</v>
      </c>
      <c r="O83" s="740">
        <v>0</v>
      </c>
      <c r="P83" s="741">
        <v>0</v>
      </c>
      <c r="Q83" s="727"/>
      <c r="R83" s="728"/>
      <c r="S83" s="105"/>
      <c r="T83" s="105"/>
      <c r="U83" s="105"/>
      <c r="V83" s="105"/>
      <c r="W83" s="105"/>
      <c r="X83" s="105"/>
      <c r="Y83" s="105"/>
      <c r="Z83" s="730"/>
    </row>
    <row r="84" ht="18" customHeight="1">
      <c r="A84" s="107"/>
      <c r="B84" t="s" s="671">
        <v>354</v>
      </c>
      <c r="C84" s="740">
        <v>0</v>
      </c>
      <c r="D84" s="740">
        <v>0</v>
      </c>
      <c r="E84" s="740">
        <v>0</v>
      </c>
      <c r="F84" s="740">
        <v>0</v>
      </c>
      <c r="G84" s="740">
        <v>0</v>
      </c>
      <c r="H84" s="740">
        <v>0</v>
      </c>
      <c r="I84" s="740">
        <v>0</v>
      </c>
      <c r="J84" s="740">
        <v>0</v>
      </c>
      <c r="K84" s="740">
        <v>0</v>
      </c>
      <c r="L84" s="740">
        <v>0</v>
      </c>
      <c r="M84" s="740">
        <v>0</v>
      </c>
      <c r="N84" s="740">
        <v>0</v>
      </c>
      <c r="O84" s="740">
        <v>0</v>
      </c>
      <c r="P84" s="741">
        <v>0</v>
      </c>
      <c r="Q84" s="727"/>
      <c r="R84" s="728"/>
      <c r="S84" s="105"/>
      <c r="T84" s="105"/>
      <c r="U84" s="105"/>
      <c r="V84" s="105"/>
      <c r="W84" s="105"/>
      <c r="X84" s="105"/>
      <c r="Y84" s="105"/>
      <c r="Z84" s="730"/>
    </row>
    <row r="85" ht="18" customHeight="1">
      <c r="A85" s="107"/>
      <c r="B85" t="s" s="671">
        <v>1170</v>
      </c>
      <c r="C85" s="740">
        <v>0</v>
      </c>
      <c r="D85" s="740">
        <v>0</v>
      </c>
      <c r="E85" s="740">
        <v>0</v>
      </c>
      <c r="F85" s="740">
        <v>0</v>
      </c>
      <c r="G85" s="740">
        <v>0</v>
      </c>
      <c r="H85" s="740">
        <v>0</v>
      </c>
      <c r="I85" s="740">
        <v>0</v>
      </c>
      <c r="J85" s="740">
        <v>0</v>
      </c>
      <c r="K85" s="740">
        <v>0</v>
      </c>
      <c r="L85" s="740">
        <v>0</v>
      </c>
      <c r="M85" s="740">
        <v>0</v>
      </c>
      <c r="N85" s="740">
        <v>0</v>
      </c>
      <c r="O85" s="740">
        <v>0</v>
      </c>
      <c r="P85" s="741">
        <v>0</v>
      </c>
      <c r="Q85" s="727"/>
      <c r="R85" s="728"/>
      <c r="S85" s="105"/>
      <c r="T85" s="105"/>
      <c r="U85" s="105"/>
      <c r="V85" s="105"/>
      <c r="W85" s="105"/>
      <c r="X85" s="105"/>
      <c r="Y85" s="105"/>
      <c r="Z85" s="730"/>
    </row>
    <row r="86" ht="18" customHeight="1">
      <c r="A86" s="107"/>
      <c r="B86" t="s" s="671">
        <v>890</v>
      </c>
      <c r="C86" s="740">
        <v>0</v>
      </c>
      <c r="D86" s="740">
        <v>0</v>
      </c>
      <c r="E86" s="740">
        <v>0</v>
      </c>
      <c r="F86" s="740">
        <v>0</v>
      </c>
      <c r="G86" s="740">
        <v>0</v>
      </c>
      <c r="H86" s="740">
        <v>0</v>
      </c>
      <c r="I86" s="740">
        <v>0</v>
      </c>
      <c r="J86" s="740">
        <v>0</v>
      </c>
      <c r="K86" s="740">
        <v>0</v>
      </c>
      <c r="L86" s="740">
        <v>0</v>
      </c>
      <c r="M86" s="740">
        <v>0</v>
      </c>
      <c r="N86" s="740">
        <v>0</v>
      </c>
      <c r="O86" s="740">
        <v>0</v>
      </c>
      <c r="P86" s="741">
        <v>0</v>
      </c>
      <c r="Q86" s="727"/>
      <c r="R86" s="728"/>
      <c r="S86" s="105"/>
      <c r="T86" s="105"/>
      <c r="U86" s="105"/>
      <c r="V86" s="105"/>
      <c r="W86" s="105"/>
      <c r="X86" s="105"/>
      <c r="Y86" s="105"/>
      <c r="Z86" s="730"/>
    </row>
    <row r="87" ht="18" customHeight="1">
      <c r="A87" s="107"/>
      <c r="B87" t="s" s="671">
        <v>1171</v>
      </c>
      <c r="C87" s="740">
        <v>0</v>
      </c>
      <c r="D87" s="740">
        <v>0</v>
      </c>
      <c r="E87" s="740">
        <v>0</v>
      </c>
      <c r="F87" s="740">
        <v>0</v>
      </c>
      <c r="G87" s="740">
        <v>0</v>
      </c>
      <c r="H87" s="740">
        <v>0</v>
      </c>
      <c r="I87" s="740">
        <v>0</v>
      </c>
      <c r="J87" s="740">
        <v>0</v>
      </c>
      <c r="K87" s="740">
        <v>0</v>
      </c>
      <c r="L87" s="740">
        <v>0</v>
      </c>
      <c r="M87" s="740">
        <v>0</v>
      </c>
      <c r="N87" s="740">
        <v>0</v>
      </c>
      <c r="O87" s="740">
        <v>0</v>
      </c>
      <c r="P87" s="741">
        <v>0</v>
      </c>
      <c r="Q87" s="727"/>
      <c r="R87" s="728"/>
      <c r="S87" s="105"/>
      <c r="T87" s="105"/>
      <c r="U87" s="105"/>
      <c r="V87" s="105"/>
      <c r="W87" s="105"/>
      <c r="X87" s="105"/>
      <c r="Y87" s="105"/>
      <c r="Z87" s="730"/>
    </row>
    <row r="88" ht="18" customHeight="1">
      <c r="A88" s="107"/>
      <c r="B88" t="s" s="671">
        <v>372</v>
      </c>
      <c r="C88" s="740">
        <v>0</v>
      </c>
      <c r="D88" s="740">
        <v>0</v>
      </c>
      <c r="E88" s="740">
        <v>0</v>
      </c>
      <c r="F88" s="740">
        <v>0</v>
      </c>
      <c r="G88" s="740">
        <v>0</v>
      </c>
      <c r="H88" s="740">
        <v>0</v>
      </c>
      <c r="I88" s="740">
        <v>0</v>
      </c>
      <c r="J88" s="740">
        <v>0</v>
      </c>
      <c r="K88" s="740">
        <v>0</v>
      </c>
      <c r="L88" s="740">
        <v>0</v>
      </c>
      <c r="M88" s="740">
        <v>0</v>
      </c>
      <c r="N88" s="740">
        <v>0</v>
      </c>
      <c r="O88" s="740">
        <v>0</v>
      </c>
      <c r="P88" s="741">
        <v>0</v>
      </c>
      <c r="Q88" s="727"/>
      <c r="R88" s="728"/>
      <c r="S88" s="105"/>
      <c r="T88" s="105"/>
      <c r="U88" s="105"/>
      <c r="V88" s="105"/>
      <c r="W88" s="105"/>
      <c r="X88" s="105"/>
      <c r="Y88" s="105"/>
      <c r="Z88" s="730"/>
    </row>
    <row r="89" ht="18" customHeight="1">
      <c r="A89" s="107"/>
      <c r="B89" t="s" s="671">
        <v>1172</v>
      </c>
      <c r="C89" s="740">
        <v>0</v>
      </c>
      <c r="D89" s="740">
        <v>0</v>
      </c>
      <c r="E89" s="740">
        <v>0</v>
      </c>
      <c r="F89" s="740">
        <v>0</v>
      </c>
      <c r="G89" s="740">
        <v>0</v>
      </c>
      <c r="H89" s="740">
        <v>0</v>
      </c>
      <c r="I89" s="740">
        <v>0</v>
      </c>
      <c r="J89" s="740">
        <v>0</v>
      </c>
      <c r="K89" s="740">
        <v>0</v>
      </c>
      <c r="L89" s="740">
        <v>0</v>
      </c>
      <c r="M89" s="740">
        <v>0</v>
      </c>
      <c r="N89" s="740">
        <v>0</v>
      </c>
      <c r="O89" s="740">
        <v>0</v>
      </c>
      <c r="P89" s="741">
        <v>0</v>
      </c>
      <c r="Q89" s="727"/>
      <c r="R89" s="728"/>
      <c r="S89" s="105"/>
      <c r="T89" s="105"/>
      <c r="U89" s="105"/>
      <c r="V89" s="105"/>
      <c r="W89" s="105"/>
      <c r="X89" s="105"/>
      <c r="Y89" s="105"/>
      <c r="Z89" s="730"/>
    </row>
    <row r="90" ht="18" customHeight="1">
      <c r="A90" s="107"/>
      <c r="B90" t="s" s="671">
        <v>1173</v>
      </c>
      <c r="C90" s="740">
        <v>0</v>
      </c>
      <c r="D90" s="740">
        <v>0</v>
      </c>
      <c r="E90" s="740">
        <v>0</v>
      </c>
      <c r="F90" s="740">
        <v>0</v>
      </c>
      <c r="G90" s="740">
        <v>0</v>
      </c>
      <c r="H90" s="740">
        <v>0</v>
      </c>
      <c r="I90" s="740">
        <v>0</v>
      </c>
      <c r="J90" s="740">
        <v>0</v>
      </c>
      <c r="K90" s="740">
        <v>0</v>
      </c>
      <c r="L90" s="740">
        <v>0</v>
      </c>
      <c r="M90" s="740">
        <v>0</v>
      </c>
      <c r="N90" s="740">
        <v>0</v>
      </c>
      <c r="O90" s="740">
        <v>0</v>
      </c>
      <c r="P90" s="741">
        <v>0</v>
      </c>
      <c r="Q90" s="727"/>
      <c r="R90" s="728"/>
      <c r="S90" s="105"/>
      <c r="T90" s="105"/>
      <c r="U90" s="105"/>
      <c r="V90" s="105"/>
      <c r="W90" s="105"/>
      <c r="X90" s="105"/>
      <c r="Y90" s="105"/>
      <c r="Z90" s="730"/>
    </row>
    <row r="91" ht="18" customHeight="1">
      <c r="A91" s="107"/>
      <c r="B91" s="731"/>
      <c r="C91" s="740">
        <v>0</v>
      </c>
      <c r="D91" s="740">
        <v>0</v>
      </c>
      <c r="E91" s="740">
        <v>0</v>
      </c>
      <c r="F91" s="740">
        <v>0</v>
      </c>
      <c r="G91" s="740">
        <v>0</v>
      </c>
      <c r="H91" s="740">
        <v>0</v>
      </c>
      <c r="I91" s="740">
        <v>0</v>
      </c>
      <c r="J91" s="740">
        <v>0</v>
      </c>
      <c r="K91" s="740">
        <v>0</v>
      </c>
      <c r="L91" s="740">
        <v>0</v>
      </c>
      <c r="M91" s="740">
        <v>0</v>
      </c>
      <c r="N91" s="740">
        <v>0</v>
      </c>
      <c r="O91" s="740">
        <v>0</v>
      </c>
      <c r="P91" s="741">
        <v>0</v>
      </c>
      <c r="Q91" s="727"/>
      <c r="R91" s="728"/>
      <c r="S91" s="105"/>
      <c r="T91" s="105"/>
      <c r="U91" s="105"/>
      <c r="V91" s="105"/>
      <c r="W91" s="105"/>
      <c r="X91" s="105"/>
      <c r="Y91" s="105"/>
      <c r="Z91" s="730"/>
    </row>
    <row r="92" ht="18" customHeight="1">
      <c r="A92" s="107"/>
      <c r="B92" s="731"/>
      <c r="C92" s="740">
        <v>0</v>
      </c>
      <c r="D92" s="740">
        <v>0</v>
      </c>
      <c r="E92" s="740">
        <v>0</v>
      </c>
      <c r="F92" s="740">
        <v>0</v>
      </c>
      <c r="G92" s="740">
        <v>0</v>
      </c>
      <c r="H92" s="740">
        <v>0</v>
      </c>
      <c r="I92" s="740">
        <v>0</v>
      </c>
      <c r="J92" s="740">
        <v>0</v>
      </c>
      <c r="K92" s="740">
        <v>0</v>
      </c>
      <c r="L92" s="740">
        <v>0</v>
      </c>
      <c r="M92" s="740">
        <v>0</v>
      </c>
      <c r="N92" s="740">
        <v>0</v>
      </c>
      <c r="O92" s="740">
        <v>0</v>
      </c>
      <c r="P92" s="741">
        <v>0</v>
      </c>
      <c r="Q92" s="727"/>
      <c r="R92" s="728"/>
      <c r="S92" s="105"/>
      <c r="T92" s="105"/>
      <c r="U92" s="105"/>
      <c r="V92" s="105"/>
      <c r="W92" s="105"/>
      <c r="X92" s="105"/>
      <c r="Y92" s="105"/>
      <c r="Z92" s="730"/>
    </row>
    <row r="93" ht="18" customHeight="1">
      <c r="A93" s="107"/>
      <c r="B93" s="731"/>
      <c r="C93" s="740">
        <v>0</v>
      </c>
      <c r="D93" s="740">
        <v>0</v>
      </c>
      <c r="E93" s="740">
        <v>0</v>
      </c>
      <c r="F93" s="740">
        <v>0</v>
      </c>
      <c r="G93" s="740">
        <v>0</v>
      </c>
      <c r="H93" s="740">
        <v>0</v>
      </c>
      <c r="I93" s="740">
        <v>0</v>
      </c>
      <c r="J93" s="740">
        <v>0</v>
      </c>
      <c r="K93" s="740">
        <v>0</v>
      </c>
      <c r="L93" s="740">
        <v>0</v>
      </c>
      <c r="M93" s="740">
        <v>0</v>
      </c>
      <c r="N93" s="740">
        <v>0</v>
      </c>
      <c r="O93" s="740">
        <v>0</v>
      </c>
      <c r="P93" s="741">
        <v>0</v>
      </c>
      <c r="Q93" s="727"/>
      <c r="R93" s="728"/>
      <c r="S93" s="105"/>
      <c r="T93" s="105"/>
      <c r="U93" s="105"/>
      <c r="V93" s="105"/>
      <c r="W93" s="105"/>
      <c r="X93" s="105"/>
      <c r="Y93" s="105"/>
      <c r="Z93" s="730"/>
    </row>
    <row r="94" ht="18" customHeight="1">
      <c r="A94" s="107"/>
      <c r="B94" s="731"/>
      <c r="C94" s="740">
        <v>0</v>
      </c>
      <c r="D94" s="740">
        <v>0</v>
      </c>
      <c r="E94" s="740">
        <v>0</v>
      </c>
      <c r="F94" s="740">
        <v>0</v>
      </c>
      <c r="G94" s="740">
        <v>0</v>
      </c>
      <c r="H94" s="740">
        <v>0</v>
      </c>
      <c r="I94" s="740">
        <v>0</v>
      </c>
      <c r="J94" s="740">
        <v>0</v>
      </c>
      <c r="K94" s="740">
        <v>0</v>
      </c>
      <c r="L94" s="740">
        <v>0</v>
      </c>
      <c r="M94" s="740">
        <v>0</v>
      </c>
      <c r="N94" s="740">
        <v>0</v>
      </c>
      <c r="O94" s="740">
        <v>0</v>
      </c>
      <c r="P94" s="741">
        <v>0</v>
      </c>
      <c r="Q94" s="727"/>
      <c r="R94" s="728"/>
      <c r="S94" s="105"/>
      <c r="T94" s="105"/>
      <c r="U94" s="105"/>
      <c r="V94" s="105"/>
      <c r="W94" s="105"/>
      <c r="X94" s="105"/>
      <c r="Y94" s="105"/>
      <c r="Z94" s="730"/>
    </row>
    <row r="95" ht="18" customHeight="1">
      <c r="A95" s="107"/>
      <c r="B95" s="731"/>
      <c r="C95" s="740">
        <v>0</v>
      </c>
      <c r="D95" s="740">
        <v>0</v>
      </c>
      <c r="E95" s="740">
        <v>0</v>
      </c>
      <c r="F95" s="740">
        <v>0</v>
      </c>
      <c r="G95" s="740">
        <v>0</v>
      </c>
      <c r="H95" s="740">
        <v>0</v>
      </c>
      <c r="I95" s="740">
        <v>0</v>
      </c>
      <c r="J95" s="740">
        <v>0</v>
      </c>
      <c r="K95" s="740">
        <v>0</v>
      </c>
      <c r="L95" s="740">
        <v>0</v>
      </c>
      <c r="M95" s="740">
        <v>0</v>
      </c>
      <c r="N95" s="740">
        <v>0</v>
      </c>
      <c r="O95" s="740">
        <v>0</v>
      </c>
      <c r="P95" s="741">
        <v>0</v>
      </c>
      <c r="Q95" s="727"/>
      <c r="R95" s="728"/>
      <c r="S95" s="105"/>
      <c r="T95" s="105"/>
      <c r="U95" s="105"/>
      <c r="V95" s="105"/>
      <c r="W95" s="105"/>
      <c r="X95" s="105"/>
      <c r="Y95" s="105"/>
      <c r="Z95" s="730"/>
    </row>
    <row r="96" ht="18" customHeight="1">
      <c r="A96" s="107"/>
      <c r="B96" s="731"/>
      <c r="C96" s="740">
        <v>0</v>
      </c>
      <c r="D96" s="740">
        <v>0</v>
      </c>
      <c r="E96" s="740">
        <v>0</v>
      </c>
      <c r="F96" s="740">
        <v>0</v>
      </c>
      <c r="G96" s="740">
        <v>0</v>
      </c>
      <c r="H96" s="740">
        <v>0</v>
      </c>
      <c r="I96" s="740">
        <v>0</v>
      </c>
      <c r="J96" s="740">
        <v>0</v>
      </c>
      <c r="K96" s="740">
        <v>0</v>
      </c>
      <c r="L96" s="740">
        <v>0</v>
      </c>
      <c r="M96" s="740">
        <v>0</v>
      </c>
      <c r="N96" s="740">
        <v>0</v>
      </c>
      <c r="O96" s="740">
        <v>0</v>
      </c>
      <c r="P96" s="741">
        <v>0</v>
      </c>
      <c r="Q96" s="727"/>
      <c r="R96" s="728"/>
      <c r="S96" s="105"/>
      <c r="T96" s="105"/>
      <c r="U96" s="105"/>
      <c r="V96" s="105"/>
      <c r="W96" s="105"/>
      <c r="X96" s="105"/>
      <c r="Y96" s="105"/>
      <c r="Z96" s="730"/>
    </row>
    <row r="97" ht="18" customHeight="1">
      <c r="A97" s="107"/>
      <c r="B97" s="731"/>
      <c r="C97" s="740">
        <v>0</v>
      </c>
      <c r="D97" s="740">
        <v>0</v>
      </c>
      <c r="E97" s="740">
        <v>0</v>
      </c>
      <c r="F97" s="740">
        <v>0</v>
      </c>
      <c r="G97" s="740">
        <v>0</v>
      </c>
      <c r="H97" s="740">
        <v>0</v>
      </c>
      <c r="I97" s="740">
        <v>0</v>
      </c>
      <c r="J97" s="740">
        <v>0</v>
      </c>
      <c r="K97" s="740">
        <v>0</v>
      </c>
      <c r="L97" s="740">
        <v>0</v>
      </c>
      <c r="M97" s="740">
        <v>0</v>
      </c>
      <c r="N97" s="740">
        <v>0</v>
      </c>
      <c r="O97" s="740">
        <v>0</v>
      </c>
      <c r="P97" s="741">
        <v>0</v>
      </c>
      <c r="Q97" s="727"/>
      <c r="R97" s="728"/>
      <c r="S97" s="105"/>
      <c r="T97" s="105"/>
      <c r="U97" s="105"/>
      <c r="V97" s="105"/>
      <c r="W97" s="105"/>
      <c r="X97" s="105"/>
      <c r="Y97" s="105"/>
      <c r="Z97" s="730"/>
    </row>
    <row r="98" ht="8" customHeight="1">
      <c r="A98" s="107"/>
      <c r="B98" s="732"/>
      <c r="C98" s="733"/>
      <c r="D98" s="733"/>
      <c r="E98" s="733"/>
      <c r="F98" s="733"/>
      <c r="G98" s="733"/>
      <c r="H98" s="733"/>
      <c r="I98" s="733"/>
      <c r="J98" s="733"/>
      <c r="K98" s="733"/>
      <c r="L98" s="733"/>
      <c r="M98" s="733"/>
      <c r="N98" s="733"/>
      <c r="O98" s="733"/>
      <c r="P98" s="734"/>
      <c r="Q98" s="735"/>
      <c r="R98" s="736"/>
      <c r="S98" s="105"/>
      <c r="T98" s="105"/>
      <c r="U98" s="105"/>
      <c r="V98" s="105"/>
      <c r="W98" s="105"/>
      <c r="X98" s="105"/>
      <c r="Y98" s="105"/>
      <c r="Z98" s="730"/>
    </row>
    <row r="99" ht="15.75" customHeight="1">
      <c r="A99" s="103"/>
      <c r="B99" s="737"/>
      <c r="C99" s="738"/>
      <c r="D99" s="738"/>
      <c r="E99" s="738"/>
      <c r="F99" s="738"/>
      <c r="G99" s="738"/>
      <c r="H99" s="738"/>
      <c r="I99" s="738"/>
      <c r="J99" s="738"/>
      <c r="K99" s="738"/>
      <c r="L99" s="738"/>
      <c r="M99" s="738"/>
      <c r="N99" s="738"/>
      <c r="O99" s="738"/>
      <c r="P99" s="738"/>
      <c r="Q99" s="736"/>
      <c r="R99" s="736"/>
      <c r="S99" s="105"/>
      <c r="T99" s="105"/>
      <c r="U99" s="105"/>
      <c r="V99" s="105"/>
      <c r="W99" s="105"/>
      <c r="X99" s="105"/>
      <c r="Y99" s="105"/>
      <c r="Z99" s="730"/>
    </row>
    <row r="100" ht="21" customHeight="1">
      <c r="A100" s="714"/>
      <c r="B100" t="s" s="739">
        <v>1174</v>
      </c>
      <c r="C100" s="129"/>
      <c r="D100" s="129"/>
      <c r="E100" s="129"/>
      <c r="F100" s="129"/>
      <c r="G100" s="129"/>
      <c r="H100" s="129"/>
      <c r="I100" s="129"/>
      <c r="J100" s="129"/>
      <c r="K100" s="129"/>
      <c r="L100" s="129"/>
      <c r="M100" s="129"/>
      <c r="N100" s="129"/>
      <c r="O100" s="129"/>
      <c r="P100" s="130"/>
      <c r="Q100" s="715"/>
      <c r="R100" s="716"/>
      <c r="S100" s="717"/>
      <c r="T100" s="717"/>
      <c r="U100" s="717"/>
      <c r="V100" s="717"/>
      <c r="W100" s="717"/>
      <c r="X100" s="717"/>
      <c r="Y100" s="717"/>
      <c r="Z100" s="718"/>
    </row>
    <row r="101" ht="27.75" customHeight="1">
      <c r="A101" s="14"/>
      <c r="B101" t="s" s="719">
        <v>1122</v>
      </c>
      <c r="C101" t="s" s="720">
        <v>1123</v>
      </c>
      <c r="D101" t="s" s="721">
        <v>1086</v>
      </c>
      <c r="E101" t="s" s="721">
        <v>1099</v>
      </c>
      <c r="F101" t="s" s="721">
        <v>1100</v>
      </c>
      <c r="G101" t="s" s="721">
        <v>1101</v>
      </c>
      <c r="H101" t="s" s="721">
        <v>1102</v>
      </c>
      <c r="I101" t="s" s="721">
        <v>1103</v>
      </c>
      <c r="J101" t="s" s="721">
        <v>1104</v>
      </c>
      <c r="K101" t="s" s="721">
        <v>1105</v>
      </c>
      <c r="L101" t="s" s="721">
        <v>1106</v>
      </c>
      <c r="M101" t="s" s="721">
        <v>1107</v>
      </c>
      <c r="N101" t="s" s="721">
        <v>1108</v>
      </c>
      <c r="O101" t="s" s="721">
        <v>1109</v>
      </c>
      <c r="P101" t="s" s="722">
        <v>1110</v>
      </c>
      <c r="Q101" s="723"/>
      <c r="R101" s="724"/>
      <c r="S101" s="12"/>
      <c r="T101" s="725"/>
      <c r="U101" s="12"/>
      <c r="V101" s="12"/>
      <c r="W101" s="12"/>
      <c r="X101" s="12"/>
      <c r="Y101" s="12"/>
      <c r="Z101" s="13"/>
    </row>
    <row r="102" ht="18" customHeight="1">
      <c r="A102" s="107"/>
      <c r="B102" t="s" s="671">
        <v>1175</v>
      </c>
      <c r="C102" s="740">
        <v>0</v>
      </c>
      <c r="D102" s="740">
        <v>0</v>
      </c>
      <c r="E102" s="740">
        <v>0</v>
      </c>
      <c r="F102" s="740">
        <v>0</v>
      </c>
      <c r="G102" s="740">
        <v>0</v>
      </c>
      <c r="H102" s="740">
        <v>0</v>
      </c>
      <c r="I102" s="740">
        <v>0</v>
      </c>
      <c r="J102" s="740">
        <v>0</v>
      </c>
      <c r="K102" s="740">
        <v>0</v>
      </c>
      <c r="L102" s="740">
        <v>0</v>
      </c>
      <c r="M102" s="740">
        <v>0</v>
      </c>
      <c r="N102" s="740">
        <v>0</v>
      </c>
      <c r="O102" s="740">
        <v>0</v>
      </c>
      <c r="P102" s="741">
        <v>0</v>
      </c>
      <c r="Q102" s="727"/>
      <c r="R102" s="728"/>
      <c r="S102" s="105"/>
      <c r="T102" s="105"/>
      <c r="U102" s="105"/>
      <c r="V102" s="105"/>
      <c r="W102" s="105"/>
      <c r="X102" s="105"/>
      <c r="Y102" s="105"/>
      <c r="Z102" s="730"/>
    </row>
    <row r="103" ht="18" customHeight="1">
      <c r="A103" s="107"/>
      <c r="B103" t="s" s="671">
        <v>1176</v>
      </c>
      <c r="C103" s="740">
        <v>0</v>
      </c>
      <c r="D103" s="740">
        <v>0</v>
      </c>
      <c r="E103" s="740">
        <v>0</v>
      </c>
      <c r="F103" s="740">
        <v>0</v>
      </c>
      <c r="G103" s="740">
        <v>0</v>
      </c>
      <c r="H103" s="740">
        <v>0</v>
      </c>
      <c r="I103" s="740">
        <v>0</v>
      </c>
      <c r="J103" s="740">
        <v>0</v>
      </c>
      <c r="K103" s="740">
        <v>0</v>
      </c>
      <c r="L103" s="740">
        <v>0</v>
      </c>
      <c r="M103" s="740">
        <v>0</v>
      </c>
      <c r="N103" s="740">
        <v>0</v>
      </c>
      <c r="O103" s="740">
        <v>0</v>
      </c>
      <c r="P103" s="741">
        <v>0</v>
      </c>
      <c r="Q103" s="727"/>
      <c r="R103" s="728"/>
      <c r="S103" s="105"/>
      <c r="T103" s="105"/>
      <c r="U103" s="105"/>
      <c r="V103" s="105"/>
      <c r="W103" s="105"/>
      <c r="X103" s="105"/>
      <c r="Y103" s="105"/>
      <c r="Z103" s="730"/>
    </row>
    <row r="104" ht="18" customHeight="1">
      <c r="A104" s="107"/>
      <c r="B104" t="s" s="671">
        <v>1177</v>
      </c>
      <c r="C104" s="740">
        <v>0</v>
      </c>
      <c r="D104" s="740">
        <v>0</v>
      </c>
      <c r="E104" s="740">
        <v>0</v>
      </c>
      <c r="F104" s="740">
        <v>0</v>
      </c>
      <c r="G104" s="740">
        <v>0</v>
      </c>
      <c r="H104" s="740">
        <v>0</v>
      </c>
      <c r="I104" s="740">
        <v>0</v>
      </c>
      <c r="J104" s="740">
        <v>0</v>
      </c>
      <c r="K104" s="740">
        <v>0</v>
      </c>
      <c r="L104" s="740">
        <v>0</v>
      </c>
      <c r="M104" s="740">
        <v>0</v>
      </c>
      <c r="N104" s="740">
        <v>0</v>
      </c>
      <c r="O104" s="740">
        <v>0</v>
      </c>
      <c r="P104" s="741">
        <v>0</v>
      </c>
      <c r="Q104" s="727"/>
      <c r="R104" s="728"/>
      <c r="S104" s="105"/>
      <c r="T104" s="105"/>
      <c r="U104" s="105"/>
      <c r="V104" s="105"/>
      <c r="W104" s="105"/>
      <c r="X104" s="105"/>
      <c r="Y104" s="105"/>
      <c r="Z104" s="730"/>
    </row>
    <row r="105" ht="18" customHeight="1">
      <c r="A105" s="107"/>
      <c r="B105" t="s" s="671">
        <v>1178</v>
      </c>
      <c r="C105" s="740">
        <v>0</v>
      </c>
      <c r="D105" s="740">
        <v>0</v>
      </c>
      <c r="E105" s="740">
        <v>0</v>
      </c>
      <c r="F105" s="740">
        <v>0</v>
      </c>
      <c r="G105" s="740">
        <v>0</v>
      </c>
      <c r="H105" s="740">
        <v>0</v>
      </c>
      <c r="I105" s="740">
        <v>0</v>
      </c>
      <c r="J105" s="740">
        <v>0</v>
      </c>
      <c r="K105" s="740">
        <v>0</v>
      </c>
      <c r="L105" s="740">
        <v>0</v>
      </c>
      <c r="M105" s="740">
        <v>0</v>
      </c>
      <c r="N105" s="740">
        <v>0</v>
      </c>
      <c r="O105" s="740">
        <v>0</v>
      </c>
      <c r="P105" s="741">
        <v>0</v>
      </c>
      <c r="Q105" s="727"/>
      <c r="R105" s="728"/>
      <c r="S105" s="105"/>
      <c r="T105" s="105"/>
      <c r="U105" s="105"/>
      <c r="V105" s="105"/>
      <c r="W105" s="105"/>
      <c r="X105" s="105"/>
      <c r="Y105" s="105"/>
      <c r="Z105" s="730"/>
    </row>
    <row r="106" ht="18" customHeight="1">
      <c r="A106" s="107"/>
      <c r="B106" t="s" s="671">
        <v>1179</v>
      </c>
      <c r="C106" s="740">
        <v>0</v>
      </c>
      <c r="D106" s="740">
        <v>0</v>
      </c>
      <c r="E106" s="740">
        <v>0</v>
      </c>
      <c r="F106" s="740">
        <v>0</v>
      </c>
      <c r="G106" s="740">
        <v>0</v>
      </c>
      <c r="H106" s="740">
        <v>0</v>
      </c>
      <c r="I106" s="740">
        <v>0</v>
      </c>
      <c r="J106" s="740">
        <v>0</v>
      </c>
      <c r="K106" s="740">
        <v>0</v>
      </c>
      <c r="L106" s="740">
        <v>0</v>
      </c>
      <c r="M106" s="740">
        <v>0</v>
      </c>
      <c r="N106" s="740">
        <v>0</v>
      </c>
      <c r="O106" s="740">
        <v>0</v>
      </c>
      <c r="P106" s="741">
        <v>0</v>
      </c>
      <c r="Q106" s="727"/>
      <c r="R106" s="728"/>
      <c r="S106" s="105"/>
      <c r="T106" s="105"/>
      <c r="U106" s="105"/>
      <c r="V106" s="105"/>
      <c r="W106" s="105"/>
      <c r="X106" s="105"/>
      <c r="Y106" s="105"/>
      <c r="Z106" s="730"/>
    </row>
    <row r="107" ht="18" customHeight="1">
      <c r="A107" s="107"/>
      <c r="B107" t="s" s="671">
        <v>1180</v>
      </c>
      <c r="C107" s="740">
        <v>0</v>
      </c>
      <c r="D107" s="740">
        <v>0</v>
      </c>
      <c r="E107" s="740">
        <v>0</v>
      </c>
      <c r="F107" s="740">
        <v>0</v>
      </c>
      <c r="G107" s="740">
        <v>0</v>
      </c>
      <c r="H107" s="740">
        <v>0</v>
      </c>
      <c r="I107" s="740">
        <v>0</v>
      </c>
      <c r="J107" s="740">
        <v>0</v>
      </c>
      <c r="K107" s="740">
        <v>0</v>
      </c>
      <c r="L107" s="740">
        <v>0</v>
      </c>
      <c r="M107" s="740">
        <v>0</v>
      </c>
      <c r="N107" s="740">
        <v>0</v>
      </c>
      <c r="O107" s="740">
        <v>0</v>
      </c>
      <c r="P107" s="741">
        <v>0</v>
      </c>
      <c r="Q107" s="727"/>
      <c r="R107" s="728"/>
      <c r="S107" s="105"/>
      <c r="T107" s="105"/>
      <c r="U107" s="105"/>
      <c r="V107" s="105"/>
      <c r="W107" s="105"/>
      <c r="X107" s="105"/>
      <c r="Y107" s="105"/>
      <c r="Z107" s="730"/>
    </row>
    <row r="108" ht="18" customHeight="1">
      <c r="A108" s="107"/>
      <c r="B108" t="s" s="671">
        <v>1181</v>
      </c>
      <c r="C108" s="740">
        <v>0</v>
      </c>
      <c r="D108" s="740">
        <v>0</v>
      </c>
      <c r="E108" s="740">
        <v>0</v>
      </c>
      <c r="F108" s="740">
        <v>0</v>
      </c>
      <c r="G108" s="740">
        <v>0</v>
      </c>
      <c r="H108" s="740">
        <v>0</v>
      </c>
      <c r="I108" s="740">
        <v>0</v>
      </c>
      <c r="J108" s="740">
        <v>0</v>
      </c>
      <c r="K108" s="740">
        <v>0</v>
      </c>
      <c r="L108" s="740">
        <v>0</v>
      </c>
      <c r="M108" s="740">
        <v>0</v>
      </c>
      <c r="N108" s="740">
        <v>0</v>
      </c>
      <c r="O108" s="740">
        <v>0</v>
      </c>
      <c r="P108" s="741">
        <v>0</v>
      </c>
      <c r="Q108" s="727"/>
      <c r="R108" s="728"/>
      <c r="S108" s="105"/>
      <c r="T108" s="105"/>
      <c r="U108" s="105"/>
      <c r="V108" s="105"/>
      <c r="W108" s="105"/>
      <c r="X108" s="105"/>
      <c r="Y108" s="105"/>
      <c r="Z108" s="730"/>
    </row>
    <row r="109" ht="18" customHeight="1">
      <c r="A109" s="107"/>
      <c r="B109" t="s" s="671">
        <v>1182</v>
      </c>
      <c r="C109" s="740">
        <v>0</v>
      </c>
      <c r="D109" s="740">
        <v>0</v>
      </c>
      <c r="E109" s="740">
        <v>0</v>
      </c>
      <c r="F109" s="740">
        <v>0</v>
      </c>
      <c r="G109" s="740">
        <v>0</v>
      </c>
      <c r="H109" s="740">
        <v>0</v>
      </c>
      <c r="I109" s="740">
        <v>0</v>
      </c>
      <c r="J109" s="740">
        <v>0</v>
      </c>
      <c r="K109" s="740">
        <v>0</v>
      </c>
      <c r="L109" s="740">
        <v>0</v>
      </c>
      <c r="M109" s="740">
        <v>0</v>
      </c>
      <c r="N109" s="740">
        <v>0</v>
      </c>
      <c r="O109" s="740">
        <v>0</v>
      </c>
      <c r="P109" s="741">
        <v>0</v>
      </c>
      <c r="Q109" s="727"/>
      <c r="R109" s="728"/>
      <c r="S109" s="105"/>
      <c r="T109" s="105"/>
      <c r="U109" s="105"/>
      <c r="V109" s="105"/>
      <c r="W109" s="105"/>
      <c r="X109" s="105"/>
      <c r="Y109" s="105"/>
      <c r="Z109" s="730"/>
    </row>
    <row r="110" ht="18" customHeight="1">
      <c r="A110" s="107"/>
      <c r="B110" t="s" s="671">
        <v>1183</v>
      </c>
      <c r="C110" s="740">
        <v>0</v>
      </c>
      <c r="D110" s="740">
        <v>0</v>
      </c>
      <c r="E110" s="740">
        <v>0</v>
      </c>
      <c r="F110" s="740">
        <v>0</v>
      </c>
      <c r="G110" s="740">
        <v>0</v>
      </c>
      <c r="H110" s="740">
        <v>0</v>
      </c>
      <c r="I110" s="740">
        <v>0</v>
      </c>
      <c r="J110" s="740">
        <v>0</v>
      </c>
      <c r="K110" s="740">
        <v>0</v>
      </c>
      <c r="L110" s="740">
        <v>0</v>
      </c>
      <c r="M110" s="740">
        <v>0</v>
      </c>
      <c r="N110" s="740">
        <v>0</v>
      </c>
      <c r="O110" s="740">
        <v>0</v>
      </c>
      <c r="P110" s="741">
        <v>0</v>
      </c>
      <c r="Q110" s="727"/>
      <c r="R110" s="728"/>
      <c r="S110" s="105"/>
      <c r="T110" s="105"/>
      <c r="U110" s="105"/>
      <c r="V110" s="105"/>
      <c r="W110" s="105"/>
      <c r="X110" s="105"/>
      <c r="Y110" s="105"/>
      <c r="Z110" s="730"/>
    </row>
    <row r="111" ht="18" customHeight="1">
      <c r="A111" s="107"/>
      <c r="B111" t="s" s="671">
        <v>1184</v>
      </c>
      <c r="C111" s="740">
        <v>0</v>
      </c>
      <c r="D111" s="740">
        <v>0</v>
      </c>
      <c r="E111" s="740">
        <v>0</v>
      </c>
      <c r="F111" s="740">
        <v>0</v>
      </c>
      <c r="G111" s="740">
        <v>0</v>
      </c>
      <c r="H111" s="740">
        <v>0</v>
      </c>
      <c r="I111" s="740">
        <v>0</v>
      </c>
      <c r="J111" s="740">
        <v>0</v>
      </c>
      <c r="K111" s="740">
        <v>0</v>
      </c>
      <c r="L111" s="740">
        <v>0</v>
      </c>
      <c r="M111" s="740">
        <v>0</v>
      </c>
      <c r="N111" s="740">
        <v>0</v>
      </c>
      <c r="O111" s="740">
        <v>0</v>
      </c>
      <c r="P111" s="741">
        <v>0</v>
      </c>
      <c r="Q111" s="727"/>
      <c r="R111" s="728"/>
      <c r="S111" s="105"/>
      <c r="T111" s="105"/>
      <c r="U111" s="105"/>
      <c r="V111" s="105"/>
      <c r="W111" s="105"/>
      <c r="X111" s="105"/>
      <c r="Y111" s="105"/>
      <c r="Z111" s="730"/>
    </row>
    <row r="112" ht="18" customHeight="1">
      <c r="A112" s="107"/>
      <c r="B112" t="s" s="671">
        <v>1185</v>
      </c>
      <c r="C112" s="740">
        <v>0</v>
      </c>
      <c r="D112" s="740">
        <v>0</v>
      </c>
      <c r="E112" s="740">
        <v>0</v>
      </c>
      <c r="F112" s="740">
        <v>0</v>
      </c>
      <c r="G112" s="740">
        <v>0</v>
      </c>
      <c r="H112" s="740">
        <v>0</v>
      </c>
      <c r="I112" s="740">
        <v>0</v>
      </c>
      <c r="J112" s="740">
        <v>0</v>
      </c>
      <c r="K112" s="740">
        <v>0</v>
      </c>
      <c r="L112" s="740">
        <v>0</v>
      </c>
      <c r="M112" s="740">
        <v>0</v>
      </c>
      <c r="N112" s="740">
        <v>0</v>
      </c>
      <c r="O112" s="740">
        <v>0</v>
      </c>
      <c r="P112" s="741">
        <v>0</v>
      </c>
      <c r="Q112" s="727"/>
      <c r="R112" s="728"/>
      <c r="S112" s="105"/>
      <c r="T112" s="105"/>
      <c r="U112" s="105"/>
      <c r="V112" s="105"/>
      <c r="W112" s="105"/>
      <c r="X112" s="105"/>
      <c r="Y112" s="105"/>
      <c r="Z112" s="730"/>
    </row>
    <row r="113" ht="18" customHeight="1">
      <c r="A113" s="107"/>
      <c r="B113" t="s" s="671">
        <v>1186</v>
      </c>
      <c r="C113" s="740">
        <v>0</v>
      </c>
      <c r="D113" s="740">
        <v>0</v>
      </c>
      <c r="E113" s="740">
        <v>0</v>
      </c>
      <c r="F113" s="740">
        <v>0</v>
      </c>
      <c r="G113" s="740">
        <v>0</v>
      </c>
      <c r="H113" s="740">
        <v>0</v>
      </c>
      <c r="I113" s="740">
        <v>0</v>
      </c>
      <c r="J113" s="740">
        <v>0</v>
      </c>
      <c r="K113" s="740">
        <v>0</v>
      </c>
      <c r="L113" s="740">
        <v>0</v>
      </c>
      <c r="M113" s="740">
        <v>0</v>
      </c>
      <c r="N113" s="740">
        <v>0</v>
      </c>
      <c r="O113" s="740">
        <v>0</v>
      </c>
      <c r="P113" s="741">
        <v>0</v>
      </c>
      <c r="Q113" s="727"/>
      <c r="R113" s="728"/>
      <c r="S113" s="105"/>
      <c r="T113" s="105"/>
      <c r="U113" s="105"/>
      <c r="V113" s="105"/>
      <c r="W113" s="105"/>
      <c r="X113" s="105"/>
      <c r="Y113" s="105"/>
      <c r="Z113" s="730"/>
    </row>
    <row r="114" ht="18" customHeight="1">
      <c r="A114" s="107"/>
      <c r="B114" t="s" s="671">
        <v>1187</v>
      </c>
      <c r="C114" s="740">
        <v>0</v>
      </c>
      <c r="D114" s="740">
        <v>0</v>
      </c>
      <c r="E114" s="740">
        <v>0</v>
      </c>
      <c r="F114" s="740">
        <v>0</v>
      </c>
      <c r="G114" s="740">
        <v>0</v>
      </c>
      <c r="H114" s="740">
        <v>0</v>
      </c>
      <c r="I114" s="740">
        <v>0</v>
      </c>
      <c r="J114" s="740">
        <v>0</v>
      </c>
      <c r="K114" s="740">
        <v>0</v>
      </c>
      <c r="L114" s="740">
        <v>0</v>
      </c>
      <c r="M114" s="740">
        <v>0</v>
      </c>
      <c r="N114" s="740">
        <v>0</v>
      </c>
      <c r="O114" s="740">
        <v>0</v>
      </c>
      <c r="P114" s="741">
        <v>0</v>
      </c>
      <c r="Q114" s="727"/>
      <c r="R114" s="728"/>
      <c r="S114" s="105"/>
      <c r="T114" s="105"/>
      <c r="U114" s="105"/>
      <c r="V114" s="105"/>
      <c r="W114" s="105"/>
      <c r="X114" s="105"/>
      <c r="Y114" s="105"/>
      <c r="Z114" s="730"/>
    </row>
    <row r="115" ht="18" customHeight="1">
      <c r="A115" s="107"/>
      <c r="B115" t="s" s="671">
        <v>1188</v>
      </c>
      <c r="C115" s="740">
        <v>0</v>
      </c>
      <c r="D115" s="740">
        <v>0</v>
      </c>
      <c r="E115" s="740">
        <v>0</v>
      </c>
      <c r="F115" s="740">
        <v>0</v>
      </c>
      <c r="G115" s="740">
        <v>0</v>
      </c>
      <c r="H115" s="740">
        <v>0</v>
      </c>
      <c r="I115" s="740">
        <v>0</v>
      </c>
      <c r="J115" s="740">
        <v>0</v>
      </c>
      <c r="K115" s="740">
        <v>0</v>
      </c>
      <c r="L115" s="740">
        <v>0</v>
      </c>
      <c r="M115" s="740">
        <v>0</v>
      </c>
      <c r="N115" s="740">
        <v>0</v>
      </c>
      <c r="O115" s="740">
        <v>0</v>
      </c>
      <c r="P115" s="741">
        <v>0</v>
      </c>
      <c r="Q115" s="727"/>
      <c r="R115" s="728"/>
      <c r="S115" s="105"/>
      <c r="T115" s="105"/>
      <c r="U115" s="105"/>
      <c r="V115" s="105"/>
      <c r="W115" s="105"/>
      <c r="X115" s="105"/>
      <c r="Y115" s="105"/>
      <c r="Z115" s="730"/>
    </row>
    <row r="116" ht="18" customHeight="1">
      <c r="A116" s="107"/>
      <c r="B116" s="731"/>
      <c r="C116" s="740">
        <v>0</v>
      </c>
      <c r="D116" s="740">
        <v>0</v>
      </c>
      <c r="E116" s="740">
        <v>0</v>
      </c>
      <c r="F116" s="740">
        <v>0</v>
      </c>
      <c r="G116" s="740">
        <v>0</v>
      </c>
      <c r="H116" s="740">
        <v>0</v>
      </c>
      <c r="I116" s="740">
        <v>0</v>
      </c>
      <c r="J116" s="740">
        <v>0</v>
      </c>
      <c r="K116" s="740">
        <v>0</v>
      </c>
      <c r="L116" s="740">
        <v>0</v>
      </c>
      <c r="M116" s="740">
        <v>0</v>
      </c>
      <c r="N116" s="740">
        <v>0</v>
      </c>
      <c r="O116" s="740">
        <v>0</v>
      </c>
      <c r="P116" s="741">
        <v>0</v>
      </c>
      <c r="Q116" s="727"/>
      <c r="R116" s="728"/>
      <c r="S116" s="105"/>
      <c r="T116" s="105"/>
      <c r="U116" s="105"/>
      <c r="V116" s="105"/>
      <c r="W116" s="105"/>
      <c r="X116" s="105"/>
      <c r="Y116" s="105"/>
      <c r="Z116" s="730"/>
    </row>
    <row r="117" ht="18" customHeight="1">
      <c r="A117" s="107"/>
      <c r="B117" s="731"/>
      <c r="C117" s="740">
        <v>0</v>
      </c>
      <c r="D117" s="740">
        <v>0</v>
      </c>
      <c r="E117" s="740">
        <v>0</v>
      </c>
      <c r="F117" s="740">
        <v>0</v>
      </c>
      <c r="G117" s="740">
        <v>0</v>
      </c>
      <c r="H117" s="740">
        <v>0</v>
      </c>
      <c r="I117" s="740">
        <v>0</v>
      </c>
      <c r="J117" s="740">
        <v>0</v>
      </c>
      <c r="K117" s="740">
        <v>0</v>
      </c>
      <c r="L117" s="740">
        <v>0</v>
      </c>
      <c r="M117" s="740">
        <v>0</v>
      </c>
      <c r="N117" s="740">
        <v>0</v>
      </c>
      <c r="O117" s="740">
        <v>0</v>
      </c>
      <c r="P117" s="741">
        <v>0</v>
      </c>
      <c r="Q117" s="727"/>
      <c r="R117" s="728"/>
      <c r="S117" s="105"/>
      <c r="T117" s="105"/>
      <c r="U117" s="105"/>
      <c r="V117" s="105"/>
      <c r="W117" s="105"/>
      <c r="X117" s="105"/>
      <c r="Y117" s="105"/>
      <c r="Z117" s="730"/>
    </row>
    <row r="118" ht="18" customHeight="1">
      <c r="A118" s="107"/>
      <c r="B118" s="731"/>
      <c r="C118" s="740">
        <v>0</v>
      </c>
      <c r="D118" s="740">
        <v>0</v>
      </c>
      <c r="E118" s="740">
        <v>0</v>
      </c>
      <c r="F118" s="740">
        <v>0</v>
      </c>
      <c r="G118" s="740">
        <v>0</v>
      </c>
      <c r="H118" s="740">
        <v>0</v>
      </c>
      <c r="I118" s="740">
        <v>0</v>
      </c>
      <c r="J118" s="740">
        <v>0</v>
      </c>
      <c r="K118" s="740">
        <v>0</v>
      </c>
      <c r="L118" s="740">
        <v>0</v>
      </c>
      <c r="M118" s="740">
        <v>0</v>
      </c>
      <c r="N118" s="740">
        <v>0</v>
      </c>
      <c r="O118" s="740">
        <v>0</v>
      </c>
      <c r="P118" s="741">
        <v>0</v>
      </c>
      <c r="Q118" s="727"/>
      <c r="R118" s="728"/>
      <c r="S118" s="105"/>
      <c r="T118" s="105"/>
      <c r="U118" s="105"/>
      <c r="V118" s="105"/>
      <c r="W118" s="105"/>
      <c r="X118" s="105"/>
      <c r="Y118" s="105"/>
      <c r="Z118" s="730"/>
    </row>
    <row r="119" ht="18" customHeight="1">
      <c r="A119" s="107"/>
      <c r="B119" s="731"/>
      <c r="C119" s="740">
        <v>0</v>
      </c>
      <c r="D119" s="740">
        <v>0</v>
      </c>
      <c r="E119" s="740">
        <v>0</v>
      </c>
      <c r="F119" s="740">
        <v>0</v>
      </c>
      <c r="G119" s="740">
        <v>0</v>
      </c>
      <c r="H119" s="740">
        <v>0</v>
      </c>
      <c r="I119" s="740">
        <v>0</v>
      </c>
      <c r="J119" s="740">
        <v>0</v>
      </c>
      <c r="K119" s="740">
        <v>0</v>
      </c>
      <c r="L119" s="740">
        <v>0</v>
      </c>
      <c r="M119" s="740">
        <v>0</v>
      </c>
      <c r="N119" s="740">
        <v>0</v>
      </c>
      <c r="O119" s="740">
        <v>0</v>
      </c>
      <c r="P119" s="741">
        <v>0</v>
      </c>
      <c r="Q119" s="727"/>
      <c r="R119" s="728"/>
      <c r="S119" s="105"/>
      <c r="T119" s="105"/>
      <c r="U119" s="105"/>
      <c r="V119" s="105"/>
      <c r="W119" s="105"/>
      <c r="X119" s="105"/>
      <c r="Y119" s="105"/>
      <c r="Z119" s="730"/>
    </row>
    <row r="120" ht="18" customHeight="1">
      <c r="A120" s="107"/>
      <c r="B120" s="731"/>
      <c r="C120" s="740">
        <v>0</v>
      </c>
      <c r="D120" s="740">
        <v>0</v>
      </c>
      <c r="E120" s="740">
        <v>0</v>
      </c>
      <c r="F120" s="740">
        <v>0</v>
      </c>
      <c r="G120" s="740">
        <v>0</v>
      </c>
      <c r="H120" s="740">
        <v>0</v>
      </c>
      <c r="I120" s="740">
        <v>0</v>
      </c>
      <c r="J120" s="740">
        <v>0</v>
      </c>
      <c r="K120" s="740">
        <v>0</v>
      </c>
      <c r="L120" s="740">
        <v>0</v>
      </c>
      <c r="M120" s="740">
        <v>0</v>
      </c>
      <c r="N120" s="740">
        <v>0</v>
      </c>
      <c r="O120" s="740">
        <v>0</v>
      </c>
      <c r="P120" s="741">
        <v>0</v>
      </c>
      <c r="Q120" s="727"/>
      <c r="R120" s="728"/>
      <c r="S120" s="105"/>
      <c r="T120" s="105"/>
      <c r="U120" s="105"/>
      <c r="V120" s="105"/>
      <c r="W120" s="105"/>
      <c r="X120" s="105"/>
      <c r="Y120" s="105"/>
      <c r="Z120" s="730"/>
    </row>
    <row r="121" ht="18" customHeight="1">
      <c r="A121" s="107"/>
      <c r="B121" s="731"/>
      <c r="C121" s="740">
        <v>0</v>
      </c>
      <c r="D121" s="740">
        <v>0</v>
      </c>
      <c r="E121" s="740">
        <v>0</v>
      </c>
      <c r="F121" s="740">
        <v>0</v>
      </c>
      <c r="G121" s="740">
        <v>0</v>
      </c>
      <c r="H121" s="740">
        <v>0</v>
      </c>
      <c r="I121" s="740">
        <v>0</v>
      </c>
      <c r="J121" s="740">
        <v>0</v>
      </c>
      <c r="K121" s="740">
        <v>0</v>
      </c>
      <c r="L121" s="740">
        <v>0</v>
      </c>
      <c r="M121" s="740">
        <v>0</v>
      </c>
      <c r="N121" s="740">
        <v>0</v>
      </c>
      <c r="O121" s="740">
        <v>0</v>
      </c>
      <c r="P121" s="741">
        <v>0</v>
      </c>
      <c r="Q121" s="727"/>
      <c r="R121" s="728"/>
      <c r="S121" s="105"/>
      <c r="T121" s="105"/>
      <c r="U121" s="105"/>
      <c r="V121" s="105"/>
      <c r="W121" s="105"/>
      <c r="X121" s="105"/>
      <c r="Y121" s="105"/>
      <c r="Z121" s="730"/>
    </row>
    <row r="122" ht="18" customHeight="1">
      <c r="A122" s="107"/>
      <c r="B122" s="731"/>
      <c r="C122" s="740">
        <v>0</v>
      </c>
      <c r="D122" s="740">
        <v>0</v>
      </c>
      <c r="E122" s="740">
        <v>0</v>
      </c>
      <c r="F122" s="740">
        <v>0</v>
      </c>
      <c r="G122" s="740">
        <v>0</v>
      </c>
      <c r="H122" s="740">
        <v>0</v>
      </c>
      <c r="I122" s="740">
        <v>0</v>
      </c>
      <c r="J122" s="740">
        <v>0</v>
      </c>
      <c r="K122" s="740">
        <v>0</v>
      </c>
      <c r="L122" s="740">
        <v>0</v>
      </c>
      <c r="M122" s="740">
        <v>0</v>
      </c>
      <c r="N122" s="740">
        <v>0</v>
      </c>
      <c r="O122" s="740">
        <v>0</v>
      </c>
      <c r="P122" s="741">
        <v>0</v>
      </c>
      <c r="Q122" s="727"/>
      <c r="R122" s="728"/>
      <c r="S122" s="105"/>
      <c r="T122" s="105"/>
      <c r="U122" s="105"/>
      <c r="V122" s="105"/>
      <c r="W122" s="105"/>
      <c r="X122" s="105"/>
      <c r="Y122" s="105"/>
      <c r="Z122" s="730"/>
    </row>
    <row r="123" ht="18" customHeight="1">
      <c r="A123" s="107"/>
      <c r="B123" s="731"/>
      <c r="C123" s="740">
        <v>0</v>
      </c>
      <c r="D123" s="740">
        <v>0</v>
      </c>
      <c r="E123" s="740">
        <v>0</v>
      </c>
      <c r="F123" s="740">
        <v>0</v>
      </c>
      <c r="G123" s="740">
        <v>0</v>
      </c>
      <c r="H123" s="740">
        <v>0</v>
      </c>
      <c r="I123" s="740">
        <v>0</v>
      </c>
      <c r="J123" s="740">
        <v>0</v>
      </c>
      <c r="K123" s="740">
        <v>0</v>
      </c>
      <c r="L123" s="740">
        <v>0</v>
      </c>
      <c r="M123" s="740">
        <v>0</v>
      </c>
      <c r="N123" s="740">
        <v>0</v>
      </c>
      <c r="O123" s="740">
        <v>0</v>
      </c>
      <c r="P123" s="741">
        <v>0</v>
      </c>
      <c r="Q123" s="727"/>
      <c r="R123" s="728"/>
      <c r="S123" s="105"/>
      <c r="T123" s="105"/>
      <c r="U123" s="105"/>
      <c r="V123" s="105"/>
      <c r="W123" s="105"/>
      <c r="X123" s="105"/>
      <c r="Y123" s="105"/>
      <c r="Z123" s="730"/>
    </row>
    <row r="124" ht="18" customHeight="1">
      <c r="A124" s="107"/>
      <c r="B124" s="731"/>
      <c r="C124" s="740">
        <v>0</v>
      </c>
      <c r="D124" s="740">
        <v>0</v>
      </c>
      <c r="E124" s="740">
        <v>0</v>
      </c>
      <c r="F124" s="740">
        <v>0</v>
      </c>
      <c r="G124" s="740">
        <v>0</v>
      </c>
      <c r="H124" s="740">
        <v>0</v>
      </c>
      <c r="I124" s="740">
        <v>0</v>
      </c>
      <c r="J124" s="740">
        <v>0</v>
      </c>
      <c r="K124" s="740">
        <v>0</v>
      </c>
      <c r="L124" s="740">
        <v>0</v>
      </c>
      <c r="M124" s="740">
        <v>0</v>
      </c>
      <c r="N124" s="740">
        <v>0</v>
      </c>
      <c r="O124" s="740">
        <v>0</v>
      </c>
      <c r="P124" s="741">
        <v>0</v>
      </c>
      <c r="Q124" s="727"/>
      <c r="R124" s="728"/>
      <c r="S124" s="105"/>
      <c r="T124" s="105"/>
      <c r="U124" s="105"/>
      <c r="V124" s="105"/>
      <c r="W124" s="105"/>
      <c r="X124" s="105"/>
      <c r="Y124" s="105"/>
      <c r="Z124" s="730"/>
    </row>
    <row r="125" ht="18" customHeight="1">
      <c r="A125" s="107"/>
      <c r="B125" s="731"/>
      <c r="C125" s="740">
        <v>0</v>
      </c>
      <c r="D125" s="740">
        <v>0</v>
      </c>
      <c r="E125" s="740">
        <v>0</v>
      </c>
      <c r="F125" s="740">
        <v>0</v>
      </c>
      <c r="G125" s="740">
        <v>0</v>
      </c>
      <c r="H125" s="740">
        <v>0</v>
      </c>
      <c r="I125" s="740">
        <v>0</v>
      </c>
      <c r="J125" s="740">
        <v>0</v>
      </c>
      <c r="K125" s="740">
        <v>0</v>
      </c>
      <c r="L125" s="740">
        <v>0</v>
      </c>
      <c r="M125" s="740">
        <v>0</v>
      </c>
      <c r="N125" s="740">
        <v>0</v>
      </c>
      <c r="O125" s="740">
        <v>0</v>
      </c>
      <c r="P125" s="741">
        <v>0</v>
      </c>
      <c r="Q125" s="727"/>
      <c r="R125" s="728"/>
      <c r="S125" s="105"/>
      <c r="T125" s="105"/>
      <c r="U125" s="105"/>
      <c r="V125" s="105"/>
      <c r="W125" s="105"/>
      <c r="X125" s="105"/>
      <c r="Y125" s="105"/>
      <c r="Z125" s="730"/>
    </row>
    <row r="126" ht="18" customHeight="1">
      <c r="A126" s="107"/>
      <c r="B126" s="731"/>
      <c r="C126" s="740">
        <v>0</v>
      </c>
      <c r="D126" s="740">
        <v>0</v>
      </c>
      <c r="E126" s="740">
        <v>0</v>
      </c>
      <c r="F126" s="740">
        <v>0</v>
      </c>
      <c r="G126" s="740">
        <v>0</v>
      </c>
      <c r="H126" s="740">
        <v>0</v>
      </c>
      <c r="I126" s="740">
        <v>0</v>
      </c>
      <c r="J126" s="740">
        <v>0</v>
      </c>
      <c r="K126" s="740">
        <v>0</v>
      </c>
      <c r="L126" s="740">
        <v>0</v>
      </c>
      <c r="M126" s="740">
        <v>0</v>
      </c>
      <c r="N126" s="740">
        <v>0</v>
      </c>
      <c r="O126" s="740">
        <v>0</v>
      </c>
      <c r="P126" s="741">
        <v>0</v>
      </c>
      <c r="Q126" s="727"/>
      <c r="R126" s="728"/>
      <c r="S126" s="105"/>
      <c r="T126" s="105"/>
      <c r="U126" s="105"/>
      <c r="V126" s="105"/>
      <c r="W126" s="105"/>
      <c r="X126" s="105"/>
      <c r="Y126" s="105"/>
      <c r="Z126" s="730"/>
    </row>
    <row r="127" ht="8" customHeight="1">
      <c r="A127" s="14"/>
      <c r="B127" s="732"/>
      <c r="C127" s="733"/>
      <c r="D127" s="733"/>
      <c r="E127" s="733"/>
      <c r="F127" s="733"/>
      <c r="G127" s="733"/>
      <c r="H127" s="733"/>
      <c r="I127" s="733"/>
      <c r="J127" s="733"/>
      <c r="K127" s="733"/>
      <c r="L127" s="733"/>
      <c r="M127" s="733"/>
      <c r="N127" s="733"/>
      <c r="O127" s="733"/>
      <c r="P127" s="734"/>
      <c r="Q127" s="735"/>
      <c r="R127" s="736"/>
      <c r="S127" s="12"/>
      <c r="T127" s="12"/>
      <c r="U127" s="12"/>
      <c r="V127" s="12"/>
      <c r="W127" s="12"/>
      <c r="X127" s="12"/>
      <c r="Y127" s="12"/>
      <c r="Z127" s="13"/>
    </row>
    <row r="128" ht="21" customHeight="1">
      <c r="A128" s="10"/>
      <c r="B128" s="742"/>
      <c r="C128" s="738"/>
      <c r="D128" s="738"/>
      <c r="E128" s="738"/>
      <c r="F128" s="738"/>
      <c r="G128" s="738"/>
      <c r="H128" s="738"/>
      <c r="I128" s="738"/>
      <c r="J128" s="738"/>
      <c r="K128" s="738"/>
      <c r="L128" s="738"/>
      <c r="M128" s="738"/>
      <c r="N128" s="738"/>
      <c r="O128" s="738"/>
      <c r="P128" s="738"/>
      <c r="Q128" s="736"/>
      <c r="R128" s="736"/>
      <c r="S128" s="12"/>
      <c r="T128" s="12"/>
      <c r="U128" s="12"/>
      <c r="V128" s="12"/>
      <c r="W128" s="12"/>
      <c r="X128" s="12"/>
      <c r="Y128" s="12"/>
      <c r="Z128" s="13"/>
    </row>
    <row r="129" ht="49.5" customHeight="1">
      <c r="A129" s="743"/>
      <c r="B129" t="s" s="744">
        <v>1189</v>
      </c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705"/>
      <c r="R129" s="705"/>
      <c r="S129" s="745"/>
      <c r="T129" s="745"/>
      <c r="U129" s="745"/>
      <c r="V129" s="745"/>
      <c r="W129" s="745"/>
      <c r="X129" s="745"/>
      <c r="Y129" s="745"/>
      <c r="Z129" s="746"/>
    </row>
    <row r="130" ht="21" customHeight="1">
      <c r="A130" s="714"/>
      <c r="B130" t="s" s="739">
        <v>1190</v>
      </c>
      <c r="C130" s="129"/>
      <c r="D130" s="129"/>
      <c r="E130" s="129"/>
      <c r="F130" s="129"/>
      <c r="G130" s="129"/>
      <c r="H130" s="129"/>
      <c r="I130" s="129"/>
      <c r="J130" s="129"/>
      <c r="K130" s="129"/>
      <c r="L130" s="129"/>
      <c r="M130" s="129"/>
      <c r="N130" s="129"/>
      <c r="O130" s="129"/>
      <c r="P130" s="130"/>
      <c r="Q130" s="715"/>
      <c r="R130" s="716"/>
      <c r="S130" s="717"/>
      <c r="T130" s="717"/>
      <c r="U130" s="717"/>
      <c r="V130" s="717"/>
      <c r="W130" s="717"/>
      <c r="X130" s="717"/>
      <c r="Y130" s="717"/>
      <c r="Z130" s="718"/>
    </row>
    <row r="131" ht="26.25" customHeight="1">
      <c r="A131" s="14"/>
      <c r="B131" s="747"/>
      <c r="C131" t="s" s="720">
        <v>1191</v>
      </c>
      <c r="D131" t="s" s="721">
        <v>1086</v>
      </c>
      <c r="E131" t="s" s="721">
        <v>1099</v>
      </c>
      <c r="F131" t="s" s="721">
        <v>1100</v>
      </c>
      <c r="G131" t="s" s="721">
        <v>1101</v>
      </c>
      <c r="H131" t="s" s="721">
        <v>1102</v>
      </c>
      <c r="I131" t="s" s="721">
        <v>1103</v>
      </c>
      <c r="J131" t="s" s="721">
        <v>1104</v>
      </c>
      <c r="K131" t="s" s="721">
        <v>1105</v>
      </c>
      <c r="L131" t="s" s="721">
        <v>1106</v>
      </c>
      <c r="M131" t="s" s="721">
        <v>1107</v>
      </c>
      <c r="N131" t="s" s="721">
        <v>1108</v>
      </c>
      <c r="O131" t="s" s="721">
        <v>1109</v>
      </c>
      <c r="P131" t="s" s="722">
        <v>1110</v>
      </c>
      <c r="Q131" s="723"/>
      <c r="R131" s="724"/>
      <c r="S131" s="12"/>
      <c r="T131" s="12"/>
      <c r="U131" s="12"/>
      <c r="V131" s="12"/>
      <c r="W131" s="12"/>
      <c r="X131" s="12"/>
      <c r="Y131" s="12"/>
      <c r="Z131" s="13"/>
    </row>
    <row r="132" ht="18" customHeight="1">
      <c r="A132" s="107"/>
      <c r="B132" t="str" s="731" cm="1">
        <f t="array" ref="B132">IF(B12&lt;&gt;"",B12,"")</f>
        <v>Ostrzyciel 1</v>
      </c>
      <c r="C132" s="748"/>
      <c r="D132" s="749" cm="1">
        <f t="array" ref="D132">(IF(D12&lt;3,$C132*D12*$T$2,IF(D12&lt;5,$C132*2*$T$2+(D12-2)*$U$2*$C132,IF(D12=5,$C132*2*$T$2+$C132*2*$U$2+$C132*1*$V$2,$C132*2*$T$2+$C132*2*$U$2+$C132*1*$V$2+$C132*(D12-5)*$W$2))))*$C12</f>
        <v>0</v>
      </c>
      <c r="E132" s="749" cm="1">
        <f t="array" ref="E132">(IF(E12&lt;3,$C132*E12*$T$2,IF(E12&lt;5,$C132*2*$T$2+(E12-2)*$U$2*$C132,IF(E12=5,$C132*2*$T$2+$C132*2*$U$2+$C132*1*$V$2,$C132*2*$T$2+$C132*2*$U$2+$C132*1*$V$2+$C132*(E12-5)*$W$2))))*$C12</f>
        <v>0</v>
      </c>
      <c r="F132" s="749" cm="1">
        <f t="array" ref="F132">(IF(F12&lt;3,$C132*F12*$T$2,IF(F12&lt;5,$C132*2*$T$2+(F12-2)*$U$2*$C132,IF(F12=5,$C132*2*$T$2+$C132*2*$U$2+$C132*1*$V$2,$C132*2*$T$2+$C132*2*$U$2+$C132*1*$V$2+$C132*(F12-5)*$W$2))))*$C12</f>
        <v>0</v>
      </c>
      <c r="G132" s="749" cm="1">
        <f t="array" ref="G132">(IF(G12&lt;3,$C132*G12*$T$2,IF(G12&lt;5,$C132*2*$T$2+(G12-2)*$U$2*$C132,IF(G12=5,$C132*2*$T$2+$C132*2*$U$2+$C132*1*$V$2,$C132*2*$T$2+$C132*2*$U$2+$C132*1*$V$2+$C132*(G12-5)*$W$2))))*$C12</f>
        <v>0</v>
      </c>
      <c r="H132" s="749" cm="1">
        <f t="array" ref="H132">(IF(H12&lt;3,$C132*H12*$T$2,IF(H12&lt;5,$C132*2*$T$2+(H12-2)*$U$2*$C132,IF(H12=5,$C132*2*$T$2+$C132*2*$U$2+$C132*1*$V$2,$C132*2*$T$2+$C132*2*$U$2+$C132*1*$V$2+$C132*(H12-5)*$W$2))))*$C12</f>
        <v>0</v>
      </c>
      <c r="I132" s="749" cm="1">
        <f t="array" ref="I132">(IF(I12&lt;3,$C132*I12*$T$2,IF(I12&lt;5,$C132*2*$T$2+(I12-2)*$U$2*$C132,IF(I12=5,$C132*2*$T$2+$C132*2*$U$2+$C132*1*$V$2,$C132*2*$T$2+$C132*2*$U$2+$C132*1*$V$2+$C132*(I12-5)*$W$2))))*$C12</f>
        <v>0</v>
      </c>
      <c r="J132" s="749" cm="1">
        <f t="array" ref="J132">(IF(J12&lt;3,$C132*J12*$T$2,IF(J12&lt;5,$C132*2*$T$2+(J12-2)*$U$2*$C132,IF(J12=5,$C132*2*$T$2+$C132*2*$U$2+$C132*1*$V$2,$C132*2*$T$2+$C132*2*$U$2+$C132*1*$V$2+$C132*(J12-5)*$W$2))))*$C12</f>
        <v>0</v>
      </c>
      <c r="K132" s="749" cm="1">
        <f t="array" ref="K132">(IF(K12&lt;3,$C132*K12*$T$2,IF(K12&lt;5,$C132*2*$T$2+(K12-2)*$U$2*$C132,IF(K12=5,$C132*2*$T$2+$C132*2*$U$2+$C132*1*$V$2,$C132*2*$T$2+$C132*2*$U$2+$C132*1*$V$2+$C132*(K12-5)*$W$2))))*$C12</f>
        <v>0</v>
      </c>
      <c r="L132" s="749" cm="1">
        <f t="array" ref="L132">(IF(L12&lt;3,$C132*L12*$T$2,IF(L12&lt;5,$C132*2*$T$2+(L12-2)*$U$2*$C132,IF(L12=5,$C132*2*$T$2+$C132*2*$U$2+$C132*1*$V$2,$C132*2*$T$2+$C132*2*$U$2+$C132*1*$V$2+$C132*(L12-5)*$W$2))))*$C12</f>
        <v>0</v>
      </c>
      <c r="M132" s="749" cm="1">
        <f t="array" ref="M132">(IF(M12&lt;3,$C132*M12*$T$2,IF(M12&lt;5,$C132*2*$T$2+(M12-2)*$U$2*$C132,IF(M12=5,$C132*2*$T$2+$C132*2*$U$2+$C132*1*$V$2,$C132*2*$T$2+$C132*2*$U$2+$C132*1*$V$2+$C132*(M12-5)*$W$2))))*$C12</f>
        <v>0</v>
      </c>
      <c r="N132" s="749" cm="1">
        <f t="array" ref="N132">(IF(N12&lt;3,$C132*N12*$T$2,IF(N12&lt;5,$C132*2*$T$2+(N12-2)*$U$2*$C132,IF(N12=5,$C132*2*$T$2+$C132*2*$U$2+$C132*1*$V$2,$C132*2*$T$2+$C132*2*$U$2+$C132*1*$V$2+$C132*(N12-5)*$W$2))))*$C12</f>
        <v>0</v>
      </c>
      <c r="O132" s="749" cm="1">
        <f t="array" ref="O132">(IF(O12&lt;3,$C132*O12*$T$2,IF(O12&lt;5,$C132*2*$T$2+(O12-2)*$U$2*$C132,IF(O12=5,$C132*2*$T$2+$C132*2*$U$2+$C132*1*$V$2,$C132*2*$T$2+$C132*2*$U$2+$C132*1*$V$2+$C132*(O12-5)*$W$2))))*$C12</f>
        <v>0</v>
      </c>
      <c r="P132" s="750" cm="1">
        <f t="array" ref="P132">(IF(P12&lt;3,$C132*P12*$T$2,IF(P12&lt;5,$C132*2*$T$2+(P12-2)*$U$2*$C132,IF(P12=5,$C132*2*$T$2+$C132*2*$U$2+$C132*1*$V$2,$C132*2*$T$2+$C132*2*$U$2+$C132*1*$V$2+$C132*(P12-5)*$W$2))))*$C12</f>
        <v>0</v>
      </c>
      <c r="Q132" s="751"/>
      <c r="R132" s="752"/>
      <c r="S132" s="105"/>
      <c r="T132" s="729"/>
      <c r="U132" s="105"/>
      <c r="V132" s="105"/>
      <c r="W132" s="105"/>
      <c r="X132" s="105"/>
      <c r="Y132" s="105"/>
      <c r="Z132" s="730"/>
    </row>
    <row r="133" ht="18" customHeight="1">
      <c r="A133" s="107"/>
      <c r="B133" t="str" s="731" cm="1">
        <f t="array" ref="B133">IF(B13&lt;&gt;"",B13,"")</f>
        <v>Ostrzyciel 2</v>
      </c>
      <c r="C133" s="748"/>
      <c r="D133" s="749" cm="1">
        <f t="array" ref="D133">(IF(D13&lt;3,$C133*D13*$T$2,IF(D13&lt;5,$C133*2*$T$2+(D13-2)*$U$2*$C133,IF(D13=5,$C133*2*$T$2+$C133*2*$U$2+$C133*1*$V$2,$C133*2*$T$2+$C133*2*$U$2+$C133*1*$V$2+$C133*(D13-5)*$W$2))))*$C13</f>
        <v>0</v>
      </c>
      <c r="E133" s="749" cm="1">
        <f t="array" ref="E133">(IF(E13&lt;3,$C133*E13*$T$2,IF(E13&lt;5,$C133*2*$T$2+(E13-2)*$U$2*$C133,IF(E13=5,$C133*2*$T$2+$C133*2*$U$2+$C133*1*$V$2,$C133*2*$T$2+$C133*2*$U$2+$C133*1*$V$2+$C133*(E13-5)*$W$2))))*$C13</f>
        <v>0</v>
      </c>
      <c r="F133" s="749" cm="1">
        <f t="array" ref="F133">(IF(F13&lt;3,$C133*F13*$T$2,IF(F13&lt;5,$C133*2*$T$2+(F13-2)*$U$2*$C133,IF(F13=5,$C133*2*$T$2+$C133*2*$U$2+$C133*1*$V$2,$C133*2*$T$2+$C133*2*$U$2+$C133*1*$V$2+$C133*(F13-5)*$W$2))))*$C13</f>
        <v>0</v>
      </c>
      <c r="G133" s="749" cm="1">
        <f t="array" ref="G133">(IF(G13&lt;3,$C133*G13*$T$2,IF(G13&lt;5,$C133*2*$T$2+(G13-2)*$U$2*$C133,IF(G13=5,$C133*2*$T$2+$C133*2*$U$2+$C133*1*$V$2,$C133*2*$T$2+$C133*2*$U$2+$C133*1*$V$2+$C133*(G13-5)*$W$2))))*$C13</f>
        <v>0</v>
      </c>
      <c r="H133" s="749" cm="1">
        <f t="array" ref="H133">(IF(H13&lt;3,$C133*H13*$T$2,IF(H13&lt;5,$C133*2*$T$2+(H13-2)*$U$2*$C133,IF(H13=5,$C133*2*$T$2+$C133*2*$U$2+$C133*1*$V$2,$C133*2*$T$2+$C133*2*$U$2+$C133*1*$V$2+$C133*(H13-5)*$W$2))))*$C13</f>
        <v>0</v>
      </c>
      <c r="I133" s="749" cm="1">
        <f t="array" ref="I133">(IF(I13&lt;3,$C133*I13*$T$2,IF(I13&lt;5,$C133*2*$T$2+(I13-2)*$U$2*$C133,IF(I13=5,$C133*2*$T$2+$C133*2*$U$2+$C133*1*$V$2,$C133*2*$T$2+$C133*2*$U$2+$C133*1*$V$2+$C133*(I13-5)*$W$2))))*$C13</f>
        <v>0</v>
      </c>
      <c r="J133" s="749" cm="1">
        <f t="array" ref="J133">(IF(J13&lt;3,$C133*J13*$T$2,IF(J13&lt;5,$C133*2*$T$2+(J13-2)*$U$2*$C133,IF(J13=5,$C133*2*$T$2+$C133*2*$U$2+$C133*1*$V$2,$C133*2*$T$2+$C133*2*$U$2+$C133*1*$V$2+$C133*(J13-5)*$W$2))))*$C13</f>
        <v>0</v>
      </c>
      <c r="K133" s="749" cm="1">
        <f t="array" ref="K133">(IF(K13&lt;3,$C133*K13*$T$2,IF(K13&lt;5,$C133*2*$T$2+(K13-2)*$U$2*$C133,IF(K13=5,$C133*2*$T$2+$C133*2*$U$2+$C133*1*$V$2,$C133*2*$T$2+$C133*2*$U$2+$C133*1*$V$2+$C133*(K13-5)*$W$2))))*$C13</f>
        <v>0</v>
      </c>
      <c r="L133" s="749" cm="1">
        <f t="array" ref="L133">(IF(L13&lt;3,$C133*L13*$T$2,IF(L13&lt;5,$C133*2*$T$2+(L13-2)*$U$2*$C133,IF(L13=5,$C133*2*$T$2+$C133*2*$U$2+$C133*1*$V$2,$C133*2*$T$2+$C133*2*$U$2+$C133*1*$V$2+$C133*(L13-5)*$W$2))))*$C13</f>
        <v>0</v>
      </c>
      <c r="M133" s="749" cm="1">
        <f t="array" ref="M133">(IF(M13&lt;3,$C133*M13*$T$2,IF(M13&lt;5,$C133*2*$T$2+(M13-2)*$U$2*$C133,IF(M13=5,$C133*2*$T$2+$C133*2*$U$2+$C133*1*$V$2,$C133*2*$T$2+$C133*2*$U$2+$C133*1*$V$2+$C133*(M13-5)*$W$2))))*$C13</f>
        <v>0</v>
      </c>
      <c r="N133" s="749" cm="1">
        <f t="array" ref="N133">(IF(N13&lt;3,$C133*N13*$T$2,IF(N13&lt;5,$C133*2*$T$2+(N13-2)*$U$2*$C133,IF(N13=5,$C133*2*$T$2+$C133*2*$U$2+$C133*1*$V$2,$C133*2*$T$2+$C133*2*$U$2+$C133*1*$V$2+$C133*(N13-5)*$W$2))))*$C13</f>
        <v>0</v>
      </c>
      <c r="O133" s="749" cm="1">
        <f t="array" ref="O133">(IF(O13&lt;3,$C133*O13*$T$2,IF(O13&lt;5,$C133*2*$T$2+(O13-2)*$U$2*$C133,IF(O13=5,$C133*2*$T$2+$C133*2*$U$2+$C133*1*$V$2,$C133*2*$T$2+$C133*2*$U$2+$C133*1*$V$2+$C133*(O13-5)*$W$2))))*$C13</f>
        <v>0</v>
      </c>
      <c r="P133" s="750" cm="1">
        <f t="array" ref="P133">(IF(P13&lt;3,$C133*P13*$T$2,IF(P13&lt;5,$C133*2*$T$2+(P13-2)*$U$2*$C133,IF(P13=5,$C133*2*$T$2+$C133*2*$U$2+$C133*1*$V$2,$C133*2*$T$2+$C133*2*$U$2+$C133*1*$V$2+$C133*(P13-5)*$W$2))))*$C13</f>
        <v>0</v>
      </c>
      <c r="Q133" s="751"/>
      <c r="R133" s="752"/>
      <c r="S133" s="105"/>
      <c r="T133" s="729"/>
      <c r="U133" s="105"/>
      <c r="V133" s="105"/>
      <c r="W133" s="105"/>
      <c r="X133" s="105"/>
      <c r="Y133" s="105"/>
      <c r="Z133" s="730"/>
    </row>
    <row r="134" ht="18" customHeight="1">
      <c r="A134" s="107"/>
      <c r="B134" t="str" s="731" cm="1">
        <f t="array" ref="B134">IF(B14&lt;&gt;"",B14,"")</f>
        <v>DIT 1</v>
      </c>
      <c r="C134" s="748"/>
      <c r="D134" s="749" cm="1">
        <f t="array" ref="D134">(IF(D14&lt;3,$C134*D14*$T$2,IF(D14&lt;5,$C134*2*$T$2+(D14-2)*$U$2*$C134,IF(D14=5,$C134*2*$T$2+$C134*2*$U$2+$C134*1*$V$2,$C134*2*$T$2+$C134*2*$U$2+$C134*1*$V$2+$C134*(D14-5)*$W$2))))*$C14</f>
        <v>0</v>
      </c>
      <c r="E134" s="749" cm="1">
        <f t="array" ref="E134">(IF(E14&lt;3,$C134*E14*$T$2,IF(E14&lt;5,$C134*2*$T$2+(E14-2)*$U$2*$C134,IF(E14=5,$C134*2*$T$2+$C134*2*$U$2+$C134*1*$V$2,$C134*2*$T$2+$C134*2*$U$2+$C134*1*$V$2+$C134*(E14-5)*$W$2))))*$C14</f>
        <v>0</v>
      </c>
      <c r="F134" s="749" cm="1">
        <f t="array" ref="F134">(IF(F14&lt;3,$C134*F14*$T$2,IF(F14&lt;5,$C134*2*$T$2+(F14-2)*$U$2*$C134,IF(F14=5,$C134*2*$T$2+$C134*2*$U$2+$C134*1*$V$2,$C134*2*$T$2+$C134*2*$U$2+$C134*1*$V$2+$C134*(F14-5)*$W$2))))*$C14</f>
        <v>0</v>
      </c>
      <c r="G134" s="749" cm="1">
        <f t="array" ref="G134">(IF(G14&lt;3,$C134*G14*$T$2,IF(G14&lt;5,$C134*2*$T$2+(G14-2)*$U$2*$C134,IF(G14=5,$C134*2*$T$2+$C134*2*$U$2+$C134*1*$V$2,$C134*2*$T$2+$C134*2*$U$2+$C134*1*$V$2+$C134*(G14-5)*$W$2))))*$C14</f>
        <v>0</v>
      </c>
      <c r="H134" s="749" cm="1">
        <f t="array" ref="H134">(IF(H14&lt;3,$C134*H14*$T$2,IF(H14&lt;5,$C134*2*$T$2+(H14-2)*$U$2*$C134,IF(H14=5,$C134*2*$T$2+$C134*2*$U$2+$C134*1*$V$2,$C134*2*$T$2+$C134*2*$U$2+$C134*1*$V$2+$C134*(H14-5)*$W$2))))*$C14</f>
        <v>0</v>
      </c>
      <c r="I134" s="749" cm="1">
        <f t="array" ref="I134">(IF(I14&lt;3,$C134*I14*$T$2,IF(I14&lt;5,$C134*2*$T$2+(I14-2)*$U$2*$C134,IF(I14=5,$C134*2*$T$2+$C134*2*$U$2+$C134*1*$V$2,$C134*2*$T$2+$C134*2*$U$2+$C134*1*$V$2+$C134*(I14-5)*$W$2))))*$C14</f>
        <v>0</v>
      </c>
      <c r="J134" s="749" cm="1">
        <f t="array" ref="J134">(IF(J14&lt;3,$C134*J14*$T$2,IF(J14&lt;5,$C134*2*$T$2+(J14-2)*$U$2*$C134,IF(J14=5,$C134*2*$T$2+$C134*2*$U$2+$C134*1*$V$2,$C134*2*$T$2+$C134*2*$U$2+$C134*1*$V$2+$C134*(J14-5)*$W$2))))*$C14</f>
        <v>0</v>
      </c>
      <c r="K134" s="749" cm="1">
        <f t="array" ref="K134">(IF(K14&lt;3,$C134*K14*$T$2,IF(K14&lt;5,$C134*2*$T$2+(K14-2)*$U$2*$C134,IF(K14=5,$C134*2*$T$2+$C134*2*$U$2+$C134*1*$V$2,$C134*2*$T$2+$C134*2*$U$2+$C134*1*$V$2+$C134*(K14-5)*$W$2))))*$C14</f>
        <v>0</v>
      </c>
      <c r="L134" s="749" cm="1">
        <f t="array" ref="L134">(IF(L14&lt;3,$C134*L14*$T$2,IF(L14&lt;5,$C134*2*$T$2+(L14-2)*$U$2*$C134,IF(L14=5,$C134*2*$T$2+$C134*2*$U$2+$C134*1*$V$2,$C134*2*$T$2+$C134*2*$U$2+$C134*1*$V$2+$C134*(L14-5)*$W$2))))*$C14</f>
        <v>0</v>
      </c>
      <c r="M134" s="749" cm="1">
        <f t="array" ref="M134">(IF(M14&lt;3,$C134*M14*$T$2,IF(M14&lt;5,$C134*2*$T$2+(M14-2)*$U$2*$C134,IF(M14=5,$C134*2*$T$2+$C134*2*$U$2+$C134*1*$V$2,$C134*2*$T$2+$C134*2*$U$2+$C134*1*$V$2+$C134*(M14-5)*$W$2))))*$C14</f>
        <v>0</v>
      </c>
      <c r="N134" s="749" cm="1">
        <f t="array" ref="N134">(IF(N14&lt;3,$C134*N14*$T$2,IF(N14&lt;5,$C134*2*$T$2+(N14-2)*$U$2*$C134,IF(N14=5,$C134*2*$T$2+$C134*2*$U$2+$C134*1*$V$2,$C134*2*$T$2+$C134*2*$U$2+$C134*1*$V$2+$C134*(N14-5)*$W$2))))*$C14</f>
        <v>0</v>
      </c>
      <c r="O134" s="749" cm="1">
        <f t="array" ref="O134">(IF(O14&lt;3,$C134*O14*$T$2,IF(O14&lt;5,$C134*2*$T$2+(O14-2)*$U$2*$C134,IF(O14=5,$C134*2*$T$2+$C134*2*$U$2+$C134*1*$V$2,$C134*2*$T$2+$C134*2*$U$2+$C134*1*$V$2+$C134*(O14-5)*$W$2))))*$C14</f>
        <v>0</v>
      </c>
      <c r="P134" s="750" cm="1">
        <f t="array" ref="P134">(IF(P14&lt;3,$C134*P14*$T$2,IF(P14&lt;5,$C134*2*$T$2+(P14-2)*$U$2*$C134,IF(P14=5,$C134*2*$T$2+$C134*2*$U$2+$C134*1*$V$2,$C134*2*$T$2+$C134*2*$U$2+$C134*1*$V$2+$C134*(P14-5)*$W$2))))*$C14</f>
        <v>0</v>
      </c>
      <c r="Q134" s="751"/>
      <c r="R134" s="752"/>
      <c r="S134" s="105"/>
      <c r="T134" s="729"/>
      <c r="U134" s="105"/>
      <c r="V134" s="105"/>
      <c r="W134" s="105"/>
      <c r="X134" s="105"/>
      <c r="Y134" s="105"/>
      <c r="Z134" s="730"/>
    </row>
    <row r="135" ht="18" customHeight="1">
      <c r="A135" s="107"/>
      <c r="B135" t="str" s="731" cm="1">
        <f t="array" ref="B135">IF(B15&lt;&gt;"",B15,"")</f>
        <v>DIT 2</v>
      </c>
      <c r="C135" s="748"/>
      <c r="D135" s="749" cm="1">
        <f t="array" ref="D135">(IF(D15&lt;3,$C135*D15*$T$2,IF(D15&lt;5,$C135*2*$T$2+(D15-2)*$U$2*$C135,IF(D15=5,$C135*2*$T$2+$C135*2*$U$2+$C135*1*$V$2,$C135*2*$T$2+$C135*2*$U$2+$C135*1*$V$2+$C135*(D15-5)*$W$2))))*$C15</f>
        <v>0</v>
      </c>
      <c r="E135" s="749" cm="1">
        <f t="array" ref="E135">(IF(E15&lt;3,$C135*E15*$T$2,IF(E15&lt;5,$C135*2*$T$2+(E15-2)*$U$2*$C135,IF(E15=5,$C135*2*$T$2+$C135*2*$U$2+$C135*1*$V$2,$C135*2*$T$2+$C135*2*$U$2+$C135*1*$V$2+$C135*(E15-5)*$W$2))))*$C15</f>
        <v>0</v>
      </c>
      <c r="F135" s="749" cm="1">
        <f t="array" ref="F135">(IF(F15&lt;3,$C135*F15*$T$2,IF(F15&lt;5,$C135*2*$T$2+(F15-2)*$U$2*$C135,IF(F15=5,$C135*2*$T$2+$C135*2*$U$2+$C135*1*$V$2,$C135*2*$T$2+$C135*2*$U$2+$C135*1*$V$2+$C135*(F15-5)*$W$2))))*$C15</f>
        <v>0</v>
      </c>
      <c r="G135" s="749" cm="1">
        <f t="array" ref="G135">(IF(G15&lt;3,$C135*G15*$T$2,IF(G15&lt;5,$C135*2*$T$2+(G15-2)*$U$2*$C135,IF(G15=5,$C135*2*$T$2+$C135*2*$U$2+$C135*1*$V$2,$C135*2*$T$2+$C135*2*$U$2+$C135*1*$V$2+$C135*(G15-5)*$W$2))))*$C15</f>
        <v>0</v>
      </c>
      <c r="H135" s="749" cm="1">
        <f t="array" ref="H135">(IF(H15&lt;3,$C135*H15*$T$2,IF(H15&lt;5,$C135*2*$T$2+(H15-2)*$U$2*$C135,IF(H15=5,$C135*2*$T$2+$C135*2*$U$2+$C135*1*$V$2,$C135*2*$T$2+$C135*2*$U$2+$C135*1*$V$2+$C135*(H15-5)*$W$2))))*$C15</f>
        <v>0</v>
      </c>
      <c r="I135" s="749" cm="1">
        <f t="array" ref="I135">(IF(I15&lt;3,$C135*I15*$T$2,IF(I15&lt;5,$C135*2*$T$2+(I15-2)*$U$2*$C135,IF(I15=5,$C135*2*$T$2+$C135*2*$U$2+$C135*1*$V$2,$C135*2*$T$2+$C135*2*$U$2+$C135*1*$V$2+$C135*(I15-5)*$W$2))))*$C15</f>
        <v>0</v>
      </c>
      <c r="J135" s="749" cm="1">
        <f t="array" ref="J135">(IF(J15&lt;3,$C135*J15*$T$2,IF(J15&lt;5,$C135*2*$T$2+(J15-2)*$U$2*$C135,IF(J15=5,$C135*2*$T$2+$C135*2*$U$2+$C135*1*$V$2,$C135*2*$T$2+$C135*2*$U$2+$C135*1*$V$2+$C135*(J15-5)*$W$2))))*$C15</f>
        <v>0</v>
      </c>
      <c r="K135" s="749" cm="1">
        <f t="array" ref="K135">(IF(K15&lt;3,$C135*K15*$T$2,IF(K15&lt;5,$C135*2*$T$2+(K15-2)*$U$2*$C135,IF(K15=5,$C135*2*$T$2+$C135*2*$U$2+$C135*1*$V$2,$C135*2*$T$2+$C135*2*$U$2+$C135*1*$V$2+$C135*(K15-5)*$W$2))))*$C15</f>
        <v>0</v>
      </c>
      <c r="L135" s="749" cm="1">
        <f t="array" ref="L135">(IF(L15&lt;3,$C135*L15*$T$2,IF(L15&lt;5,$C135*2*$T$2+(L15-2)*$U$2*$C135,IF(L15=5,$C135*2*$T$2+$C135*2*$U$2+$C135*1*$V$2,$C135*2*$T$2+$C135*2*$U$2+$C135*1*$V$2+$C135*(L15-5)*$W$2))))*$C15</f>
        <v>0</v>
      </c>
      <c r="M135" s="749" cm="1">
        <f t="array" ref="M135">(IF(M15&lt;3,$C135*M15*$T$2,IF(M15&lt;5,$C135*2*$T$2+(M15-2)*$U$2*$C135,IF(M15=5,$C135*2*$T$2+$C135*2*$U$2+$C135*1*$V$2,$C135*2*$T$2+$C135*2*$U$2+$C135*1*$V$2+$C135*(M15-5)*$W$2))))*$C15</f>
        <v>0</v>
      </c>
      <c r="N135" s="749" cm="1">
        <f t="array" ref="N135">(IF(N15&lt;3,$C135*N15*$T$2,IF(N15&lt;5,$C135*2*$T$2+(N15-2)*$U$2*$C135,IF(N15=5,$C135*2*$T$2+$C135*2*$U$2+$C135*1*$V$2,$C135*2*$T$2+$C135*2*$U$2+$C135*1*$V$2+$C135*(N15-5)*$W$2))))*$C15</f>
        <v>0</v>
      </c>
      <c r="O135" s="749" cm="1">
        <f t="array" ref="O135">(IF(O15&lt;3,$C135*O15*$T$2,IF(O15&lt;5,$C135*2*$T$2+(O15-2)*$U$2*$C135,IF(O15=5,$C135*2*$T$2+$C135*2*$U$2+$C135*1*$V$2,$C135*2*$T$2+$C135*2*$U$2+$C135*1*$V$2+$C135*(O15-5)*$W$2))))*$C15</f>
        <v>0</v>
      </c>
      <c r="P135" s="750" cm="1">
        <f t="array" ref="P135">(IF(P15&lt;3,$C135*P15*$T$2,IF(P15&lt;5,$C135*2*$T$2+(P15-2)*$U$2*$C135,IF(P15=5,$C135*2*$T$2+$C135*2*$U$2+$C135*1*$V$2,$C135*2*$T$2+$C135*2*$U$2+$C135*1*$V$2+$C135*(P15-5)*$W$2))))*$C15</f>
        <v>0</v>
      </c>
      <c r="Q135" s="751"/>
      <c r="R135" s="752"/>
      <c r="S135" s="105"/>
      <c r="T135" s="105"/>
      <c r="U135" s="105"/>
      <c r="V135" s="105"/>
      <c r="W135" s="105"/>
      <c r="X135" s="105"/>
      <c r="Y135" s="105"/>
      <c r="Z135" s="730"/>
    </row>
    <row r="136" ht="18" customHeight="1">
      <c r="A136" s="107"/>
      <c r="B136" t="str" s="731" cm="1">
        <f t="array" ref="B136">IF(B16&lt;&gt;"",B16,"")</f>
        <v>Operator Podgladu 1</v>
      </c>
      <c r="C136" s="748"/>
      <c r="D136" s="749" cm="1">
        <f t="array" ref="D136">(IF(D16&lt;3,$C136*D16*$T$2,IF(D16&lt;5,$C136*2*$T$2+(D16-2)*$U$2*$C136,IF(D16=5,$C136*2*$T$2+$C136*2*$U$2+$C136*1*$V$2,$C136*2*$T$2+$C136*2*$U$2+$C136*1*$V$2+$C136*(D16-5)*$W$2))))*$C16</f>
        <v>0</v>
      </c>
      <c r="E136" s="749" cm="1">
        <f t="array" ref="E136">(IF(E16&lt;3,$C136*E16*$T$2,IF(E16&lt;5,$C136*2*$T$2+(E16-2)*$U$2*$C136,IF(E16=5,$C136*2*$T$2+$C136*2*$U$2+$C136*1*$V$2,$C136*2*$T$2+$C136*2*$U$2+$C136*1*$V$2+$C136*(E16-5)*$W$2))))*$C16</f>
        <v>0</v>
      </c>
      <c r="F136" s="749" cm="1">
        <f t="array" ref="F136">(IF(F16&lt;3,$C136*F16*$T$2,IF(F16&lt;5,$C136*2*$T$2+(F16-2)*$U$2*$C136,IF(F16=5,$C136*2*$T$2+$C136*2*$U$2+$C136*1*$V$2,$C136*2*$T$2+$C136*2*$U$2+$C136*1*$V$2+$C136*(F16-5)*$W$2))))*$C16</f>
        <v>0</v>
      </c>
      <c r="G136" s="749" cm="1">
        <f t="array" ref="G136">(IF(G16&lt;3,$C136*G16*$T$2,IF(G16&lt;5,$C136*2*$T$2+(G16-2)*$U$2*$C136,IF(G16=5,$C136*2*$T$2+$C136*2*$U$2+$C136*1*$V$2,$C136*2*$T$2+$C136*2*$U$2+$C136*1*$V$2+$C136*(G16-5)*$W$2))))*$C16</f>
        <v>0</v>
      </c>
      <c r="H136" s="749" cm="1">
        <f t="array" ref="H136">(IF(H16&lt;3,$C136*H16*$T$2,IF(H16&lt;5,$C136*2*$T$2+(H16-2)*$U$2*$C136,IF(H16=5,$C136*2*$T$2+$C136*2*$U$2+$C136*1*$V$2,$C136*2*$T$2+$C136*2*$U$2+$C136*1*$V$2+$C136*(H16-5)*$W$2))))*$C16</f>
        <v>0</v>
      </c>
      <c r="I136" s="749" cm="1">
        <f t="array" ref="I136">(IF(I16&lt;3,$C136*I16*$T$2,IF(I16&lt;5,$C136*2*$T$2+(I16-2)*$U$2*$C136,IF(I16=5,$C136*2*$T$2+$C136*2*$U$2+$C136*1*$V$2,$C136*2*$T$2+$C136*2*$U$2+$C136*1*$V$2+$C136*(I16-5)*$W$2))))*$C16</f>
        <v>0</v>
      </c>
      <c r="J136" s="749" cm="1">
        <f t="array" ref="J136">(IF(J16&lt;3,$C136*J16*$T$2,IF(J16&lt;5,$C136*2*$T$2+(J16-2)*$U$2*$C136,IF(J16=5,$C136*2*$T$2+$C136*2*$U$2+$C136*1*$V$2,$C136*2*$T$2+$C136*2*$U$2+$C136*1*$V$2+$C136*(J16-5)*$W$2))))*$C16</f>
        <v>0</v>
      </c>
      <c r="K136" s="749" cm="1">
        <f t="array" ref="K136">(IF(K16&lt;3,$C136*K16*$T$2,IF(K16&lt;5,$C136*2*$T$2+(K16-2)*$U$2*$C136,IF(K16=5,$C136*2*$T$2+$C136*2*$U$2+$C136*1*$V$2,$C136*2*$T$2+$C136*2*$U$2+$C136*1*$V$2+$C136*(K16-5)*$W$2))))*$C16</f>
        <v>0</v>
      </c>
      <c r="L136" s="749" cm="1">
        <f t="array" ref="L136">(IF(L16&lt;3,$C136*L16*$T$2,IF(L16&lt;5,$C136*2*$T$2+(L16-2)*$U$2*$C136,IF(L16=5,$C136*2*$T$2+$C136*2*$U$2+$C136*1*$V$2,$C136*2*$T$2+$C136*2*$U$2+$C136*1*$V$2+$C136*(L16-5)*$W$2))))*$C16</f>
        <v>0</v>
      </c>
      <c r="M136" s="749" cm="1">
        <f t="array" ref="M136">(IF(M16&lt;3,$C136*M16*$T$2,IF(M16&lt;5,$C136*2*$T$2+(M16-2)*$U$2*$C136,IF(M16=5,$C136*2*$T$2+$C136*2*$U$2+$C136*1*$V$2,$C136*2*$T$2+$C136*2*$U$2+$C136*1*$V$2+$C136*(M16-5)*$W$2))))*$C16</f>
        <v>0</v>
      </c>
      <c r="N136" s="749" cm="1">
        <f t="array" ref="N136">(IF(N16&lt;3,$C136*N16*$T$2,IF(N16&lt;5,$C136*2*$T$2+(N16-2)*$U$2*$C136,IF(N16=5,$C136*2*$T$2+$C136*2*$U$2+$C136*1*$V$2,$C136*2*$T$2+$C136*2*$U$2+$C136*1*$V$2+$C136*(N16-5)*$W$2))))*$C16</f>
        <v>0</v>
      </c>
      <c r="O136" s="749" cm="1">
        <f t="array" ref="O136">(IF(O16&lt;3,$C136*O16*$T$2,IF(O16&lt;5,$C136*2*$T$2+(O16-2)*$U$2*$C136,IF(O16=5,$C136*2*$T$2+$C136*2*$U$2+$C136*1*$V$2,$C136*2*$T$2+$C136*2*$U$2+$C136*1*$V$2+$C136*(O16-5)*$W$2))))*$C16</f>
        <v>0</v>
      </c>
      <c r="P136" s="750" cm="1">
        <f t="array" ref="P136">(IF(P16&lt;3,$C136*P16*$T$2,IF(P16&lt;5,$C136*2*$T$2+(P16-2)*$U$2*$C136,IF(P16=5,$C136*2*$T$2+$C136*2*$U$2+$C136*1*$V$2,$C136*2*$T$2+$C136*2*$U$2+$C136*1*$V$2+$C136*(P16-5)*$W$2))))*$C16</f>
        <v>0</v>
      </c>
      <c r="Q136" s="751"/>
      <c r="R136" s="752"/>
      <c r="S136" s="105"/>
      <c r="T136" s="105"/>
      <c r="U136" s="105"/>
      <c r="V136" s="105"/>
      <c r="W136" s="105"/>
      <c r="X136" s="105"/>
      <c r="Y136" s="105"/>
      <c r="Z136" s="730"/>
    </row>
    <row r="137" ht="18" customHeight="1">
      <c r="A137" s="107"/>
      <c r="B137" t="str" s="731" cm="1">
        <f t="array" ref="B137">IF(B17&lt;&gt;"",B17,"")</f>
        <v>Operator Podglądu 2</v>
      </c>
      <c r="C137" s="748"/>
      <c r="D137" s="749" cm="1">
        <f t="array" ref="D137">(IF(D17&lt;3,$C137*D17*$T$2,IF(D17&lt;5,$C137*2*$T$2+(D17-2)*$U$2*$C137,IF(D17=5,$C137*2*$T$2+$C137*2*$U$2+$C137*1*$V$2,$C137*2*$T$2+$C137*2*$U$2+$C137*1*$V$2+$C137*(D17-5)*$W$2))))*$C17</f>
        <v>0</v>
      </c>
      <c r="E137" s="749" cm="1">
        <f t="array" ref="E137">(IF(E17&lt;3,$C137*E17*$T$2,IF(E17&lt;5,$C137*2*$T$2+(E17-2)*$U$2*$C137,IF(E17=5,$C137*2*$T$2+$C137*2*$U$2+$C137*1*$V$2,$C137*2*$T$2+$C137*2*$U$2+$C137*1*$V$2+$C137*(E17-5)*$W$2))))*$C17</f>
        <v>0</v>
      </c>
      <c r="F137" s="749" cm="1">
        <f t="array" ref="F137">(IF(F17&lt;3,$C137*F17*$T$2,IF(F17&lt;5,$C137*2*$T$2+(F17-2)*$U$2*$C137,IF(F17=5,$C137*2*$T$2+$C137*2*$U$2+$C137*1*$V$2,$C137*2*$T$2+$C137*2*$U$2+$C137*1*$V$2+$C137*(F17-5)*$W$2))))*$C17</f>
        <v>0</v>
      </c>
      <c r="G137" s="749" cm="1">
        <f t="array" ref="G137">(IF(G17&lt;3,$C137*G17*$T$2,IF(G17&lt;5,$C137*2*$T$2+(G17-2)*$U$2*$C137,IF(G17=5,$C137*2*$T$2+$C137*2*$U$2+$C137*1*$V$2,$C137*2*$T$2+$C137*2*$U$2+$C137*1*$V$2+$C137*(G17-5)*$W$2))))*$C17</f>
        <v>0</v>
      </c>
      <c r="H137" s="749" cm="1">
        <f t="array" ref="H137">(IF(H17&lt;3,$C137*H17*$T$2,IF(H17&lt;5,$C137*2*$T$2+(H17-2)*$U$2*$C137,IF(H17=5,$C137*2*$T$2+$C137*2*$U$2+$C137*1*$V$2,$C137*2*$T$2+$C137*2*$U$2+$C137*1*$V$2+$C137*(H17-5)*$W$2))))*$C17</f>
        <v>0</v>
      </c>
      <c r="I137" s="749" cm="1">
        <f t="array" ref="I137">(IF(I17&lt;3,$C137*I17*$T$2,IF(I17&lt;5,$C137*2*$T$2+(I17-2)*$U$2*$C137,IF(I17=5,$C137*2*$T$2+$C137*2*$U$2+$C137*1*$V$2,$C137*2*$T$2+$C137*2*$U$2+$C137*1*$V$2+$C137*(I17-5)*$W$2))))*$C17</f>
        <v>0</v>
      </c>
      <c r="J137" s="749" cm="1">
        <f t="array" ref="J137">(IF(J17&lt;3,$C137*J17*$T$2,IF(J17&lt;5,$C137*2*$T$2+(J17-2)*$U$2*$C137,IF(J17=5,$C137*2*$T$2+$C137*2*$U$2+$C137*1*$V$2,$C137*2*$T$2+$C137*2*$U$2+$C137*1*$V$2+$C137*(J17-5)*$W$2))))*$C17</f>
        <v>0</v>
      </c>
      <c r="K137" s="749" cm="1">
        <f t="array" ref="K137">(IF(K17&lt;3,$C137*K17*$T$2,IF(K17&lt;5,$C137*2*$T$2+(K17-2)*$U$2*$C137,IF(K17=5,$C137*2*$T$2+$C137*2*$U$2+$C137*1*$V$2,$C137*2*$T$2+$C137*2*$U$2+$C137*1*$V$2+$C137*(K17-5)*$W$2))))*$C17</f>
        <v>0</v>
      </c>
      <c r="L137" s="749" cm="1">
        <f t="array" ref="L137">(IF(L17&lt;3,$C137*L17*$T$2,IF(L17&lt;5,$C137*2*$T$2+(L17-2)*$U$2*$C137,IF(L17=5,$C137*2*$T$2+$C137*2*$U$2+$C137*1*$V$2,$C137*2*$T$2+$C137*2*$U$2+$C137*1*$V$2+$C137*(L17-5)*$W$2))))*$C17</f>
        <v>0</v>
      </c>
      <c r="M137" s="749" cm="1">
        <f t="array" ref="M137">(IF(M17&lt;3,$C137*M17*$T$2,IF(M17&lt;5,$C137*2*$T$2+(M17-2)*$U$2*$C137,IF(M17=5,$C137*2*$T$2+$C137*2*$U$2+$C137*1*$V$2,$C137*2*$T$2+$C137*2*$U$2+$C137*1*$V$2+$C137*(M17-5)*$W$2))))*$C17</f>
        <v>0</v>
      </c>
      <c r="N137" s="749" cm="1">
        <f t="array" ref="N137">(IF(N17&lt;3,$C137*N17*$T$2,IF(N17&lt;5,$C137*2*$T$2+(N17-2)*$U$2*$C137,IF(N17=5,$C137*2*$T$2+$C137*2*$U$2+$C137*1*$V$2,$C137*2*$T$2+$C137*2*$U$2+$C137*1*$V$2+$C137*(N17-5)*$W$2))))*$C17</f>
        <v>0</v>
      </c>
      <c r="O137" s="749" cm="1">
        <f t="array" ref="O137">(IF(O17&lt;3,$C137*O17*$T$2,IF(O17&lt;5,$C137*2*$T$2+(O17-2)*$U$2*$C137,IF(O17=5,$C137*2*$T$2+$C137*2*$U$2+$C137*1*$V$2,$C137*2*$T$2+$C137*2*$U$2+$C137*1*$V$2+$C137*(O17-5)*$W$2))))*$C17</f>
        <v>0</v>
      </c>
      <c r="P137" s="750" cm="1">
        <f t="array" ref="P137">(IF(P17&lt;3,$C137*P17*$T$2,IF(P17&lt;5,$C137*2*$T$2+(P17-2)*$U$2*$C137,IF(P17=5,$C137*2*$T$2+$C137*2*$U$2+$C137*1*$V$2,$C137*2*$T$2+$C137*2*$U$2+$C137*1*$V$2+$C137*(P17-5)*$W$2))))*$C17</f>
        <v>0</v>
      </c>
      <c r="Q137" s="751"/>
      <c r="R137" s="752"/>
      <c r="S137" s="105"/>
      <c r="T137" s="105"/>
      <c r="U137" s="105"/>
      <c r="V137" s="105"/>
      <c r="W137" s="105"/>
      <c r="X137" s="105"/>
      <c r="Y137" s="105"/>
      <c r="Z137" s="730"/>
    </row>
    <row r="138" ht="18" customHeight="1">
      <c r="A138" s="107"/>
      <c r="B138" t="str" s="731" cm="1">
        <f t="array" ref="B138">IF(B18&lt;&gt;"",B18,"")</f>
        <v>Mistrz Oświetlenia 1</v>
      </c>
      <c r="C138" s="748"/>
      <c r="D138" s="749" cm="1">
        <f t="array" ref="D138">(IF(D18&lt;3,$C138*D18*$T$2,IF(D18&lt;5,$C138*2*$T$2+(D18-2)*$U$2*$C138,IF(D18=5,$C138*2*$T$2+$C138*2*$U$2+$C138*1*$V$2,$C138*2*$T$2+$C138*2*$U$2+$C138*1*$V$2+$C138*(D18-5)*$W$2))))*$C18</f>
        <v>0</v>
      </c>
      <c r="E138" s="749" cm="1">
        <f t="array" ref="E138">(IF(E18&lt;3,$C138*E18*$T$2,IF(E18&lt;5,$C138*2*$T$2+(E18-2)*$U$2*$C138,IF(E18=5,$C138*2*$T$2+$C138*2*$U$2+$C138*1*$V$2,$C138*2*$T$2+$C138*2*$U$2+$C138*1*$V$2+$C138*(E18-5)*$W$2))))*$C18</f>
        <v>0</v>
      </c>
      <c r="F138" s="749" cm="1">
        <f t="array" ref="F138">(IF(F18&lt;3,$C138*F18*$T$2,IF(F18&lt;5,$C138*2*$T$2+(F18-2)*$U$2*$C138,IF(F18=5,$C138*2*$T$2+$C138*2*$U$2+$C138*1*$V$2,$C138*2*$T$2+$C138*2*$U$2+$C138*1*$V$2+$C138*(F18-5)*$W$2))))*$C18</f>
        <v>0</v>
      </c>
      <c r="G138" s="749" cm="1">
        <f t="array" ref="G138">(IF(G18&lt;3,$C138*G18*$T$2,IF(G18&lt;5,$C138*2*$T$2+(G18-2)*$U$2*$C138,IF(G18=5,$C138*2*$T$2+$C138*2*$U$2+$C138*1*$V$2,$C138*2*$T$2+$C138*2*$U$2+$C138*1*$V$2+$C138*(G18-5)*$W$2))))*$C18</f>
        <v>0</v>
      </c>
      <c r="H138" s="749" cm="1">
        <f t="array" ref="H138">(IF(H18&lt;3,$C138*H18*$T$2,IF(H18&lt;5,$C138*2*$T$2+(H18-2)*$U$2*$C138,IF(H18=5,$C138*2*$T$2+$C138*2*$U$2+$C138*1*$V$2,$C138*2*$T$2+$C138*2*$U$2+$C138*1*$V$2+$C138*(H18-5)*$W$2))))*$C18</f>
        <v>0</v>
      </c>
      <c r="I138" s="749" cm="1">
        <f t="array" ref="I138">(IF(I18&lt;3,$C138*I18*$T$2,IF(I18&lt;5,$C138*2*$T$2+(I18-2)*$U$2*$C138,IF(I18=5,$C138*2*$T$2+$C138*2*$U$2+$C138*1*$V$2,$C138*2*$T$2+$C138*2*$U$2+$C138*1*$V$2+$C138*(I18-5)*$W$2))))*$C18</f>
        <v>0</v>
      </c>
      <c r="J138" s="749" cm="1">
        <f t="array" ref="J138">(IF(J18&lt;3,$C138*J18*$T$2,IF(J18&lt;5,$C138*2*$T$2+(J18-2)*$U$2*$C138,IF(J18=5,$C138*2*$T$2+$C138*2*$U$2+$C138*1*$V$2,$C138*2*$T$2+$C138*2*$U$2+$C138*1*$V$2+$C138*(J18-5)*$W$2))))*$C18</f>
        <v>0</v>
      </c>
      <c r="K138" s="749" cm="1">
        <f t="array" ref="K138">(IF(K18&lt;3,$C138*K18*$T$2,IF(K18&lt;5,$C138*2*$T$2+(K18-2)*$U$2*$C138,IF(K18=5,$C138*2*$T$2+$C138*2*$U$2+$C138*1*$V$2,$C138*2*$T$2+$C138*2*$U$2+$C138*1*$V$2+$C138*(K18-5)*$W$2))))*$C18</f>
        <v>0</v>
      </c>
      <c r="L138" s="749" cm="1">
        <f t="array" ref="L138">(IF(L18&lt;3,$C138*L18*$T$2,IF(L18&lt;5,$C138*2*$T$2+(L18-2)*$U$2*$C138,IF(L18=5,$C138*2*$T$2+$C138*2*$U$2+$C138*1*$V$2,$C138*2*$T$2+$C138*2*$U$2+$C138*1*$V$2+$C138*(L18-5)*$W$2))))*$C18</f>
        <v>0</v>
      </c>
      <c r="M138" s="749" cm="1">
        <f t="array" ref="M138">(IF(M18&lt;3,$C138*M18*$T$2,IF(M18&lt;5,$C138*2*$T$2+(M18-2)*$U$2*$C138,IF(M18=5,$C138*2*$T$2+$C138*2*$U$2+$C138*1*$V$2,$C138*2*$T$2+$C138*2*$U$2+$C138*1*$V$2+$C138*(M18-5)*$W$2))))*$C18</f>
        <v>0</v>
      </c>
      <c r="N138" s="749" cm="1">
        <f t="array" ref="N138">(IF(N18&lt;3,$C138*N18*$T$2,IF(N18&lt;5,$C138*2*$T$2+(N18-2)*$U$2*$C138,IF(N18=5,$C138*2*$T$2+$C138*2*$U$2+$C138*1*$V$2,$C138*2*$T$2+$C138*2*$U$2+$C138*1*$V$2+$C138*(N18-5)*$W$2))))*$C18</f>
        <v>0</v>
      </c>
      <c r="O138" s="749" cm="1">
        <f t="array" ref="O138">(IF(O18&lt;3,$C138*O18*$T$2,IF(O18&lt;5,$C138*2*$T$2+(O18-2)*$U$2*$C138,IF(O18=5,$C138*2*$T$2+$C138*2*$U$2+$C138*1*$V$2,$C138*2*$T$2+$C138*2*$U$2+$C138*1*$V$2+$C138*(O18-5)*$W$2))))*$C18</f>
        <v>0</v>
      </c>
      <c r="P138" s="750" cm="1">
        <f t="array" ref="P138">(IF(P18&lt;3,$C138*P18*$T$2,IF(P18&lt;5,$C138*2*$T$2+(P18-2)*$U$2*$C138,IF(P18=5,$C138*2*$T$2+$C138*2*$U$2+$C138*1*$V$2,$C138*2*$T$2+$C138*2*$U$2+$C138*1*$V$2+$C138*(P18-5)*$W$2))))*$C18</f>
        <v>0</v>
      </c>
      <c r="Q138" s="751"/>
      <c r="R138" s="752"/>
      <c r="S138" s="105"/>
      <c r="T138" s="105"/>
      <c r="U138" s="105"/>
      <c r="V138" s="105"/>
      <c r="W138" s="105"/>
      <c r="X138" s="105"/>
      <c r="Y138" s="105"/>
      <c r="Z138" s="730"/>
    </row>
    <row r="139" ht="18" customHeight="1">
      <c r="A139" s="107"/>
      <c r="B139" t="str" s="731" cm="1">
        <f t="array" ref="B139">IF(B19&lt;&gt;"",B19,"")</f>
        <v>Mistrz Oświetlenia 2</v>
      </c>
      <c r="C139" s="748"/>
      <c r="D139" s="749" cm="1">
        <f t="array" ref="D139">(IF(D19&lt;3,$C139*D19*$T$2,IF(D19&lt;5,$C139*2*$T$2+(D19-2)*$U$2*$C139,IF(D19=5,$C139*2*$T$2+$C139*2*$U$2+$C139*1*$V$2,$C139*2*$T$2+$C139*2*$U$2+$C139*1*$V$2+$C139*(D19-5)*$W$2))))*$C19</f>
        <v>0</v>
      </c>
      <c r="E139" s="749" cm="1">
        <f t="array" ref="E139">(IF(E19&lt;3,$C139*E19*$T$2,IF(E19&lt;5,$C139*2*$T$2+(E19-2)*$U$2*$C139,IF(E19=5,$C139*2*$T$2+$C139*2*$U$2+$C139*1*$V$2,$C139*2*$T$2+$C139*2*$U$2+$C139*1*$V$2+$C139*(E19-5)*$W$2))))*$C19</f>
        <v>0</v>
      </c>
      <c r="F139" s="749" cm="1">
        <f t="array" ref="F139">(IF(F19&lt;3,$C139*F19*$T$2,IF(F19&lt;5,$C139*2*$T$2+(F19-2)*$U$2*$C139,IF(F19=5,$C139*2*$T$2+$C139*2*$U$2+$C139*1*$V$2,$C139*2*$T$2+$C139*2*$U$2+$C139*1*$V$2+$C139*(F19-5)*$W$2))))*$C19</f>
        <v>0</v>
      </c>
      <c r="G139" s="749" cm="1">
        <f t="array" ref="G139">(IF(G19&lt;3,$C139*G19*$T$2,IF(G19&lt;5,$C139*2*$T$2+(G19-2)*$U$2*$C139,IF(G19=5,$C139*2*$T$2+$C139*2*$U$2+$C139*1*$V$2,$C139*2*$T$2+$C139*2*$U$2+$C139*1*$V$2+$C139*(G19-5)*$W$2))))*$C19</f>
        <v>0</v>
      </c>
      <c r="H139" s="749" cm="1">
        <f t="array" ref="H139">(IF(H19&lt;3,$C139*H19*$T$2,IF(H19&lt;5,$C139*2*$T$2+(H19-2)*$U$2*$C139,IF(H19=5,$C139*2*$T$2+$C139*2*$U$2+$C139*1*$V$2,$C139*2*$T$2+$C139*2*$U$2+$C139*1*$V$2+$C139*(H19-5)*$W$2))))*$C19</f>
        <v>0</v>
      </c>
      <c r="I139" s="749" cm="1">
        <f t="array" ref="I139">(IF(I19&lt;3,$C139*I19*$T$2,IF(I19&lt;5,$C139*2*$T$2+(I19-2)*$U$2*$C139,IF(I19=5,$C139*2*$T$2+$C139*2*$U$2+$C139*1*$V$2,$C139*2*$T$2+$C139*2*$U$2+$C139*1*$V$2+$C139*(I19-5)*$W$2))))*$C19</f>
        <v>0</v>
      </c>
      <c r="J139" s="749" cm="1">
        <f t="array" ref="J139">(IF(J19&lt;3,$C139*J19*$T$2,IF(J19&lt;5,$C139*2*$T$2+(J19-2)*$U$2*$C139,IF(J19=5,$C139*2*$T$2+$C139*2*$U$2+$C139*1*$V$2,$C139*2*$T$2+$C139*2*$U$2+$C139*1*$V$2+$C139*(J19-5)*$W$2))))*$C19</f>
        <v>0</v>
      </c>
      <c r="K139" s="749" cm="1">
        <f t="array" ref="K139">(IF(K19&lt;3,$C139*K19*$T$2,IF(K19&lt;5,$C139*2*$T$2+(K19-2)*$U$2*$C139,IF(K19=5,$C139*2*$T$2+$C139*2*$U$2+$C139*1*$V$2,$C139*2*$T$2+$C139*2*$U$2+$C139*1*$V$2+$C139*(K19-5)*$W$2))))*$C19</f>
        <v>0</v>
      </c>
      <c r="L139" s="749" cm="1">
        <f t="array" ref="L139">(IF(L19&lt;3,$C139*L19*$T$2,IF(L19&lt;5,$C139*2*$T$2+(L19-2)*$U$2*$C139,IF(L19=5,$C139*2*$T$2+$C139*2*$U$2+$C139*1*$V$2,$C139*2*$T$2+$C139*2*$U$2+$C139*1*$V$2+$C139*(L19-5)*$W$2))))*$C19</f>
        <v>0</v>
      </c>
      <c r="M139" s="749" cm="1">
        <f t="array" ref="M139">(IF(M19&lt;3,$C139*M19*$T$2,IF(M19&lt;5,$C139*2*$T$2+(M19-2)*$U$2*$C139,IF(M19=5,$C139*2*$T$2+$C139*2*$U$2+$C139*1*$V$2,$C139*2*$T$2+$C139*2*$U$2+$C139*1*$V$2+$C139*(M19-5)*$W$2))))*$C19</f>
        <v>0</v>
      </c>
      <c r="N139" s="749" cm="1">
        <f t="array" ref="N139">(IF(N19&lt;3,$C139*N19*$T$2,IF(N19&lt;5,$C139*2*$T$2+(N19-2)*$U$2*$C139,IF(N19=5,$C139*2*$T$2+$C139*2*$U$2+$C139*1*$V$2,$C139*2*$T$2+$C139*2*$U$2+$C139*1*$V$2+$C139*(N19-5)*$W$2))))*$C19</f>
        <v>0</v>
      </c>
      <c r="O139" s="749" cm="1">
        <f t="array" ref="O139">(IF(O19&lt;3,$C139*O19*$T$2,IF(O19&lt;5,$C139*2*$T$2+(O19-2)*$U$2*$C139,IF(O19=5,$C139*2*$T$2+$C139*2*$U$2+$C139*1*$V$2,$C139*2*$T$2+$C139*2*$U$2+$C139*1*$V$2+$C139*(O19-5)*$W$2))))*$C19</f>
        <v>0</v>
      </c>
      <c r="P139" s="750" cm="1">
        <f t="array" ref="P139">(IF(P19&lt;3,$C139*P19*$T$2,IF(P19&lt;5,$C139*2*$T$2+(P19-2)*$U$2*$C139,IF(P19=5,$C139*2*$T$2+$C139*2*$U$2+$C139*1*$V$2,$C139*2*$T$2+$C139*2*$U$2+$C139*1*$V$2+$C139*(P19-5)*$W$2))))*$C19</f>
        <v>0</v>
      </c>
      <c r="Q139" s="751"/>
      <c r="R139" s="752"/>
      <c r="S139" s="105"/>
      <c r="T139" s="105"/>
      <c r="U139" s="105"/>
      <c r="V139" s="105"/>
      <c r="W139" s="105"/>
      <c r="X139" s="105"/>
      <c r="Y139" s="105"/>
      <c r="Z139" s="730"/>
    </row>
    <row r="140" ht="18" customHeight="1">
      <c r="A140" s="107"/>
      <c r="B140" t="str" s="731" cm="1">
        <f t="array" ref="B140">IF(B20&lt;&gt;"",B20,"")</f>
        <v>Oświetlacz 1</v>
      </c>
      <c r="C140" s="748"/>
      <c r="D140" s="749" cm="1">
        <f t="array" ref="D140">(IF(D20&lt;3,$C140*D20*$T$2,IF(D20&lt;5,$C140*2*$T$2+(D20-2)*$U$2*$C140,IF(D20=5,$C140*2*$T$2+$C140*2*$U$2+$C140*1*$V$2,$C140*2*$T$2+$C140*2*$U$2+$C140*1*$V$2+$C140*(D20-5)*$W$2))))*$C20</f>
        <v>0</v>
      </c>
      <c r="E140" s="749" cm="1">
        <f t="array" ref="E140">(IF(E20&lt;3,$C140*E20*$T$2,IF(E20&lt;5,$C140*2*$T$2+(E20-2)*$U$2*$C140,IF(E20=5,$C140*2*$T$2+$C140*2*$U$2+$C140*1*$V$2,$C140*2*$T$2+$C140*2*$U$2+$C140*1*$V$2+$C140*(E20-5)*$W$2))))*$C20</f>
        <v>0</v>
      </c>
      <c r="F140" s="749" cm="1">
        <f t="array" ref="F140">(IF(F20&lt;3,$C140*F20*$T$2,IF(F20&lt;5,$C140*2*$T$2+(F20-2)*$U$2*$C140,IF(F20=5,$C140*2*$T$2+$C140*2*$U$2+$C140*1*$V$2,$C140*2*$T$2+$C140*2*$U$2+$C140*1*$V$2+$C140*(F20-5)*$W$2))))*$C20</f>
        <v>0</v>
      </c>
      <c r="G140" s="749" cm="1">
        <f t="array" ref="G140">(IF(G20&lt;3,$C140*G20*$T$2,IF(G20&lt;5,$C140*2*$T$2+(G20-2)*$U$2*$C140,IF(G20=5,$C140*2*$T$2+$C140*2*$U$2+$C140*1*$V$2,$C140*2*$T$2+$C140*2*$U$2+$C140*1*$V$2+$C140*(G20-5)*$W$2))))*$C20</f>
        <v>0</v>
      </c>
      <c r="H140" s="749" cm="1">
        <f t="array" ref="H140">(IF(H20&lt;3,$C140*H20*$T$2,IF(H20&lt;5,$C140*2*$T$2+(H20-2)*$U$2*$C140,IF(H20=5,$C140*2*$T$2+$C140*2*$U$2+$C140*1*$V$2,$C140*2*$T$2+$C140*2*$U$2+$C140*1*$V$2+$C140*(H20-5)*$W$2))))*$C20</f>
        <v>0</v>
      </c>
      <c r="I140" s="749" cm="1">
        <f t="array" ref="I140">(IF(I20&lt;3,$C140*I20*$T$2,IF(I20&lt;5,$C140*2*$T$2+(I20-2)*$U$2*$C140,IF(I20=5,$C140*2*$T$2+$C140*2*$U$2+$C140*1*$V$2,$C140*2*$T$2+$C140*2*$U$2+$C140*1*$V$2+$C140*(I20-5)*$W$2))))*$C20</f>
        <v>0</v>
      </c>
      <c r="J140" s="749" cm="1">
        <f t="array" ref="J140">(IF(J20&lt;3,$C140*J20*$T$2,IF(J20&lt;5,$C140*2*$T$2+(J20-2)*$U$2*$C140,IF(J20=5,$C140*2*$T$2+$C140*2*$U$2+$C140*1*$V$2,$C140*2*$T$2+$C140*2*$U$2+$C140*1*$V$2+$C140*(J20-5)*$W$2))))*$C20</f>
        <v>0</v>
      </c>
      <c r="K140" s="749" cm="1">
        <f t="array" ref="K140">(IF(K20&lt;3,$C140*K20*$T$2,IF(K20&lt;5,$C140*2*$T$2+(K20-2)*$U$2*$C140,IF(K20=5,$C140*2*$T$2+$C140*2*$U$2+$C140*1*$V$2,$C140*2*$T$2+$C140*2*$U$2+$C140*1*$V$2+$C140*(K20-5)*$W$2))))*$C20</f>
        <v>0</v>
      </c>
      <c r="L140" s="749" cm="1">
        <f t="array" ref="L140">(IF(L20&lt;3,$C140*L20*$T$2,IF(L20&lt;5,$C140*2*$T$2+(L20-2)*$U$2*$C140,IF(L20=5,$C140*2*$T$2+$C140*2*$U$2+$C140*1*$V$2,$C140*2*$T$2+$C140*2*$U$2+$C140*1*$V$2+$C140*(L20-5)*$W$2))))*$C20</f>
        <v>0</v>
      </c>
      <c r="M140" s="749" cm="1">
        <f t="array" ref="M140">(IF(M20&lt;3,$C140*M20*$T$2,IF(M20&lt;5,$C140*2*$T$2+(M20-2)*$U$2*$C140,IF(M20=5,$C140*2*$T$2+$C140*2*$U$2+$C140*1*$V$2,$C140*2*$T$2+$C140*2*$U$2+$C140*1*$V$2+$C140*(M20-5)*$W$2))))*$C20</f>
        <v>0</v>
      </c>
      <c r="N140" s="749" cm="1">
        <f t="array" ref="N140">(IF(N20&lt;3,$C140*N20*$T$2,IF(N20&lt;5,$C140*2*$T$2+(N20-2)*$U$2*$C140,IF(N20=5,$C140*2*$T$2+$C140*2*$U$2+$C140*1*$V$2,$C140*2*$T$2+$C140*2*$U$2+$C140*1*$V$2+$C140*(N20-5)*$W$2))))*$C20</f>
        <v>0</v>
      </c>
      <c r="O140" s="749" cm="1">
        <f t="array" ref="O140">(IF(O20&lt;3,$C140*O20*$T$2,IF(O20&lt;5,$C140*2*$T$2+(O20-2)*$U$2*$C140,IF(O20=5,$C140*2*$T$2+$C140*2*$U$2+$C140*1*$V$2,$C140*2*$T$2+$C140*2*$U$2+$C140*1*$V$2+$C140*(O20-5)*$W$2))))*$C20</f>
        <v>0</v>
      </c>
      <c r="P140" s="750" cm="1">
        <f t="array" ref="P140">(IF(P20&lt;3,$C140*P20*$T$2,IF(P20&lt;5,$C140*2*$T$2+(P20-2)*$U$2*$C140,IF(P20=5,$C140*2*$T$2+$C140*2*$U$2+$C140*1*$V$2,$C140*2*$T$2+$C140*2*$U$2+$C140*1*$V$2+$C140*(P20-5)*$W$2))))*$C20</f>
        <v>0</v>
      </c>
      <c r="Q140" s="751"/>
      <c r="R140" s="752"/>
      <c r="S140" s="105"/>
      <c r="T140" s="105"/>
      <c r="U140" s="105"/>
      <c r="V140" s="105"/>
      <c r="W140" s="105"/>
      <c r="X140" s="105"/>
      <c r="Y140" s="105"/>
      <c r="Z140" s="730"/>
    </row>
    <row r="141" ht="18" customHeight="1">
      <c r="A141" s="107"/>
      <c r="B141" t="str" s="731" cm="1">
        <f t="array" ref="B141">IF(B21&lt;&gt;"",B21,"")</f>
        <v>Oświetlacz 2</v>
      </c>
      <c r="C141" s="748"/>
      <c r="D141" s="749" cm="1">
        <f t="array" ref="D141">(IF(D21&lt;3,$C141*D21*$T$2,IF(D21&lt;5,$C141*2*$T$2+(D21-2)*$U$2*$C141,IF(D21=5,$C141*2*$T$2+$C141*2*$U$2+$C141*1*$V$2,$C141*2*$T$2+$C141*2*$U$2+$C141*1*$V$2+$C141*(D21-5)*$W$2))))*$C21</f>
        <v>0</v>
      </c>
      <c r="E141" s="749" cm="1">
        <f t="array" ref="E141">(IF(E21&lt;3,$C141*E21*$T$2,IF(E21&lt;5,$C141*2*$T$2+(E21-2)*$U$2*$C141,IF(E21=5,$C141*2*$T$2+$C141*2*$U$2+$C141*1*$V$2,$C141*2*$T$2+$C141*2*$U$2+$C141*1*$V$2+$C141*(E21-5)*$W$2))))*$C21</f>
        <v>0</v>
      </c>
      <c r="F141" s="749" cm="1">
        <f t="array" ref="F141">(IF(F21&lt;3,$C141*F21*$T$2,IF(F21&lt;5,$C141*2*$T$2+(F21-2)*$U$2*$C141,IF(F21=5,$C141*2*$T$2+$C141*2*$U$2+$C141*1*$V$2,$C141*2*$T$2+$C141*2*$U$2+$C141*1*$V$2+$C141*(F21-5)*$W$2))))*$C21</f>
        <v>0</v>
      </c>
      <c r="G141" s="749" cm="1">
        <f t="array" ref="G141">(IF(G21&lt;3,$C141*G21*$T$2,IF(G21&lt;5,$C141*2*$T$2+(G21-2)*$U$2*$C141,IF(G21=5,$C141*2*$T$2+$C141*2*$U$2+$C141*1*$V$2,$C141*2*$T$2+$C141*2*$U$2+$C141*1*$V$2+$C141*(G21-5)*$W$2))))*$C21</f>
        <v>0</v>
      </c>
      <c r="H141" s="749" cm="1">
        <f t="array" ref="H141">(IF(H21&lt;3,$C141*H21*$T$2,IF(H21&lt;5,$C141*2*$T$2+(H21-2)*$U$2*$C141,IF(H21=5,$C141*2*$T$2+$C141*2*$U$2+$C141*1*$V$2,$C141*2*$T$2+$C141*2*$U$2+$C141*1*$V$2+$C141*(H21-5)*$W$2))))*$C21</f>
        <v>0</v>
      </c>
      <c r="I141" s="749" cm="1">
        <f t="array" ref="I141">(IF(I21&lt;3,$C141*I21*$T$2,IF(I21&lt;5,$C141*2*$T$2+(I21-2)*$U$2*$C141,IF(I21=5,$C141*2*$T$2+$C141*2*$U$2+$C141*1*$V$2,$C141*2*$T$2+$C141*2*$U$2+$C141*1*$V$2+$C141*(I21-5)*$W$2))))*$C21</f>
        <v>0</v>
      </c>
      <c r="J141" s="749" cm="1">
        <f t="array" ref="J141">(IF(J21&lt;3,$C141*J21*$T$2,IF(J21&lt;5,$C141*2*$T$2+(J21-2)*$U$2*$C141,IF(J21=5,$C141*2*$T$2+$C141*2*$U$2+$C141*1*$V$2,$C141*2*$T$2+$C141*2*$U$2+$C141*1*$V$2+$C141*(J21-5)*$W$2))))*$C21</f>
        <v>0</v>
      </c>
      <c r="K141" s="749" cm="1">
        <f t="array" ref="K141">(IF(K21&lt;3,$C141*K21*$T$2,IF(K21&lt;5,$C141*2*$T$2+(K21-2)*$U$2*$C141,IF(K21=5,$C141*2*$T$2+$C141*2*$U$2+$C141*1*$V$2,$C141*2*$T$2+$C141*2*$U$2+$C141*1*$V$2+$C141*(K21-5)*$W$2))))*$C21</f>
        <v>0</v>
      </c>
      <c r="L141" s="749" cm="1">
        <f t="array" ref="L141">(IF(L21&lt;3,$C141*L21*$T$2,IF(L21&lt;5,$C141*2*$T$2+(L21-2)*$U$2*$C141,IF(L21=5,$C141*2*$T$2+$C141*2*$U$2+$C141*1*$V$2,$C141*2*$T$2+$C141*2*$U$2+$C141*1*$V$2+$C141*(L21-5)*$W$2))))*$C21</f>
        <v>0</v>
      </c>
      <c r="M141" s="749" cm="1">
        <f t="array" ref="M141">(IF(M21&lt;3,$C141*M21*$T$2,IF(M21&lt;5,$C141*2*$T$2+(M21-2)*$U$2*$C141,IF(M21=5,$C141*2*$T$2+$C141*2*$U$2+$C141*1*$V$2,$C141*2*$T$2+$C141*2*$U$2+$C141*1*$V$2+$C141*(M21-5)*$W$2))))*$C21</f>
        <v>0</v>
      </c>
      <c r="N141" s="749" cm="1">
        <f t="array" ref="N141">(IF(N21&lt;3,$C141*N21*$T$2,IF(N21&lt;5,$C141*2*$T$2+(N21-2)*$U$2*$C141,IF(N21=5,$C141*2*$T$2+$C141*2*$U$2+$C141*1*$V$2,$C141*2*$T$2+$C141*2*$U$2+$C141*1*$V$2+$C141*(N21-5)*$W$2))))*$C21</f>
        <v>0</v>
      </c>
      <c r="O141" s="749" cm="1">
        <f t="array" ref="O141">(IF(O21&lt;3,$C141*O21*$T$2,IF(O21&lt;5,$C141*2*$T$2+(O21-2)*$U$2*$C141,IF(O21=5,$C141*2*$T$2+$C141*2*$U$2+$C141*1*$V$2,$C141*2*$T$2+$C141*2*$U$2+$C141*1*$V$2+$C141*(O21-5)*$W$2))))*$C21</f>
        <v>0</v>
      </c>
      <c r="P141" s="750" cm="1">
        <f t="array" ref="P141">(IF(P21&lt;3,$C141*P21*$T$2,IF(P21&lt;5,$C141*2*$T$2+(P21-2)*$U$2*$C141,IF(P21=5,$C141*2*$T$2+$C141*2*$U$2+$C141*1*$V$2,$C141*2*$T$2+$C141*2*$U$2+$C141*1*$V$2+$C141*(P21-5)*$W$2))))*$C21</f>
        <v>0</v>
      </c>
      <c r="Q141" s="751"/>
      <c r="R141" s="752"/>
      <c r="S141" s="105"/>
      <c r="T141" s="105"/>
      <c r="U141" s="105"/>
      <c r="V141" s="105"/>
      <c r="W141" s="105"/>
      <c r="X141" s="105"/>
      <c r="Y141" s="105"/>
      <c r="Z141" s="730"/>
    </row>
    <row r="142" ht="18" customHeight="1">
      <c r="A142" s="107"/>
      <c r="B142" t="str" s="731" cm="1">
        <f t="array" ref="B142">IF(B22&lt;&gt;"",B22,"")</f>
        <v>Pomocnik Oświetlacza</v>
      </c>
      <c r="C142" s="748"/>
      <c r="D142" s="749" cm="1">
        <f t="array" ref="D142">(IF(D22&lt;3,$C142*D22*$T$2,IF(D22&lt;5,$C142*2*$T$2+(D22-2)*$U$2*$C142,IF(D22=5,$C142*2*$T$2+$C142*2*$U$2+$C142*1*$V$2,$C142*2*$T$2+$C142*2*$U$2+$C142*1*$V$2+$C142*(D22-5)*$W$2))))*$C22</f>
        <v>0</v>
      </c>
      <c r="E142" s="749" cm="1">
        <f t="array" ref="E142">(IF(E22&lt;3,$C142*E22*$T$2,IF(E22&lt;5,$C142*2*$T$2+(E22-2)*$U$2*$C142,IF(E22=5,$C142*2*$T$2+$C142*2*$U$2+$C142*1*$V$2,$C142*2*$T$2+$C142*2*$U$2+$C142*1*$V$2+$C142*(E22-5)*$W$2))))*$C22</f>
        <v>0</v>
      </c>
      <c r="F142" s="749" cm="1">
        <f t="array" ref="F142">(IF(F22&lt;3,$C142*F22*$T$2,IF(F22&lt;5,$C142*2*$T$2+(F22-2)*$U$2*$C142,IF(F22=5,$C142*2*$T$2+$C142*2*$U$2+$C142*1*$V$2,$C142*2*$T$2+$C142*2*$U$2+$C142*1*$V$2+$C142*(F22-5)*$W$2))))*$C22</f>
        <v>0</v>
      </c>
      <c r="G142" s="749" cm="1">
        <f t="array" ref="G142">(IF(G22&lt;3,$C142*G22*$T$2,IF(G22&lt;5,$C142*2*$T$2+(G22-2)*$U$2*$C142,IF(G22=5,$C142*2*$T$2+$C142*2*$U$2+$C142*1*$V$2,$C142*2*$T$2+$C142*2*$U$2+$C142*1*$V$2+$C142*(G22-5)*$W$2))))*$C22</f>
        <v>0</v>
      </c>
      <c r="H142" s="749" cm="1">
        <f t="array" ref="H142">(IF(H22&lt;3,$C142*H22*$T$2,IF(H22&lt;5,$C142*2*$T$2+(H22-2)*$U$2*$C142,IF(H22=5,$C142*2*$T$2+$C142*2*$U$2+$C142*1*$V$2,$C142*2*$T$2+$C142*2*$U$2+$C142*1*$V$2+$C142*(H22-5)*$W$2))))*$C22</f>
        <v>0</v>
      </c>
      <c r="I142" s="749" cm="1">
        <f t="array" ref="I142">(IF(I22&lt;3,$C142*I22*$T$2,IF(I22&lt;5,$C142*2*$T$2+(I22-2)*$U$2*$C142,IF(I22=5,$C142*2*$T$2+$C142*2*$U$2+$C142*1*$V$2,$C142*2*$T$2+$C142*2*$U$2+$C142*1*$V$2+$C142*(I22-5)*$W$2))))*$C22</f>
        <v>0</v>
      </c>
      <c r="J142" s="749" cm="1">
        <f t="array" ref="J142">(IF(J22&lt;3,$C142*J22*$T$2,IF(J22&lt;5,$C142*2*$T$2+(J22-2)*$U$2*$C142,IF(J22=5,$C142*2*$T$2+$C142*2*$U$2+$C142*1*$V$2,$C142*2*$T$2+$C142*2*$U$2+$C142*1*$V$2+$C142*(J22-5)*$W$2))))*$C22</f>
        <v>0</v>
      </c>
      <c r="K142" s="749" cm="1">
        <f t="array" ref="K142">(IF(K22&lt;3,$C142*K22*$T$2,IF(K22&lt;5,$C142*2*$T$2+(K22-2)*$U$2*$C142,IF(K22=5,$C142*2*$T$2+$C142*2*$U$2+$C142*1*$V$2,$C142*2*$T$2+$C142*2*$U$2+$C142*1*$V$2+$C142*(K22-5)*$W$2))))*$C22</f>
        <v>0</v>
      </c>
      <c r="L142" s="749" cm="1">
        <f t="array" ref="L142">(IF(L22&lt;3,$C142*L22*$T$2,IF(L22&lt;5,$C142*2*$T$2+(L22-2)*$U$2*$C142,IF(L22=5,$C142*2*$T$2+$C142*2*$U$2+$C142*1*$V$2,$C142*2*$T$2+$C142*2*$U$2+$C142*1*$V$2+$C142*(L22-5)*$W$2))))*$C22</f>
        <v>0</v>
      </c>
      <c r="M142" s="749" cm="1">
        <f t="array" ref="M142">(IF(M22&lt;3,$C142*M22*$T$2,IF(M22&lt;5,$C142*2*$T$2+(M22-2)*$U$2*$C142,IF(M22=5,$C142*2*$T$2+$C142*2*$U$2+$C142*1*$V$2,$C142*2*$T$2+$C142*2*$U$2+$C142*1*$V$2+$C142*(M22-5)*$W$2))))*$C22</f>
        <v>0</v>
      </c>
      <c r="N142" s="749" cm="1">
        <f t="array" ref="N142">(IF(N22&lt;3,$C142*N22*$T$2,IF(N22&lt;5,$C142*2*$T$2+(N22-2)*$U$2*$C142,IF(N22=5,$C142*2*$T$2+$C142*2*$U$2+$C142*1*$V$2,$C142*2*$T$2+$C142*2*$U$2+$C142*1*$V$2+$C142*(N22-5)*$W$2))))*$C22</f>
        <v>0</v>
      </c>
      <c r="O142" s="749" cm="1">
        <f t="array" ref="O142">(IF(O22&lt;3,$C142*O22*$T$2,IF(O22&lt;5,$C142*2*$T$2+(O22-2)*$U$2*$C142,IF(O22=5,$C142*2*$T$2+$C142*2*$U$2+$C142*1*$V$2,$C142*2*$T$2+$C142*2*$U$2+$C142*1*$V$2+$C142*(O22-5)*$W$2))))*$C22</f>
        <v>0</v>
      </c>
      <c r="P142" s="750" cm="1">
        <f t="array" ref="P142">(IF(P22&lt;3,$C142*P22*$T$2,IF(P22&lt;5,$C142*2*$T$2+(P22-2)*$U$2*$C142,IF(P22=5,$C142*2*$T$2+$C142*2*$U$2+$C142*1*$V$2,$C142*2*$T$2+$C142*2*$U$2+$C142*1*$V$2+$C142*(P22-5)*$W$2))))*$C22</f>
        <v>0</v>
      </c>
      <c r="Q142" s="751"/>
      <c r="R142" s="752"/>
      <c r="S142" s="105"/>
      <c r="T142" s="105"/>
      <c r="U142" s="105"/>
      <c r="V142" s="105"/>
      <c r="W142" s="105"/>
      <c r="X142" s="105"/>
      <c r="Y142" s="105"/>
      <c r="Z142" s="730"/>
    </row>
    <row r="143" ht="18" customHeight="1">
      <c r="A143" s="107"/>
      <c r="B143" t="str" s="731" cm="1">
        <f t="array" ref="B143">IF(B23&lt;&gt;"",B23,"")</f>
        <v>Key grip 1</v>
      </c>
      <c r="C143" s="748"/>
      <c r="D143" s="749" cm="1">
        <f t="array" ref="D143">(IF(D23&lt;3,$C143*D23*$T$2,IF(D23&lt;5,$C143*2*$T$2+(D23-2)*$U$2*$C143,IF(D23=5,$C143*2*$T$2+$C143*2*$U$2+$C143*1*$V$2,$C143*2*$T$2+$C143*2*$U$2+$C143*1*$V$2+$C143*(D23-5)*$W$2))))*$C23</f>
        <v>0</v>
      </c>
      <c r="E143" s="749" cm="1">
        <f t="array" ref="E143">(IF(E23&lt;3,$C143*E23*$T$2,IF(E23&lt;5,$C143*2*$T$2+(E23-2)*$U$2*$C143,IF(E23=5,$C143*2*$T$2+$C143*2*$U$2+$C143*1*$V$2,$C143*2*$T$2+$C143*2*$U$2+$C143*1*$V$2+$C143*(E23-5)*$W$2))))*$C23</f>
        <v>0</v>
      </c>
      <c r="F143" s="749" cm="1">
        <f t="array" ref="F143">(IF(F23&lt;3,$C143*F23*$T$2,IF(F23&lt;5,$C143*2*$T$2+(F23-2)*$U$2*$C143,IF(F23=5,$C143*2*$T$2+$C143*2*$U$2+$C143*1*$V$2,$C143*2*$T$2+$C143*2*$U$2+$C143*1*$V$2+$C143*(F23-5)*$W$2))))*$C23</f>
        <v>0</v>
      </c>
      <c r="G143" s="749" cm="1">
        <f t="array" ref="G143">(IF(G23&lt;3,$C143*G23*$T$2,IF(G23&lt;5,$C143*2*$T$2+(G23-2)*$U$2*$C143,IF(G23=5,$C143*2*$T$2+$C143*2*$U$2+$C143*1*$V$2,$C143*2*$T$2+$C143*2*$U$2+$C143*1*$V$2+$C143*(G23-5)*$W$2))))*$C23</f>
        <v>0</v>
      </c>
      <c r="H143" s="749" cm="1">
        <f t="array" ref="H143">(IF(H23&lt;3,$C143*H23*$T$2,IF(H23&lt;5,$C143*2*$T$2+(H23-2)*$U$2*$C143,IF(H23=5,$C143*2*$T$2+$C143*2*$U$2+$C143*1*$V$2,$C143*2*$T$2+$C143*2*$U$2+$C143*1*$V$2+$C143*(H23-5)*$W$2))))*$C23</f>
        <v>0</v>
      </c>
      <c r="I143" s="749" cm="1">
        <f t="array" ref="I143">(IF(I23&lt;3,$C143*I23*$T$2,IF(I23&lt;5,$C143*2*$T$2+(I23-2)*$U$2*$C143,IF(I23=5,$C143*2*$T$2+$C143*2*$U$2+$C143*1*$V$2,$C143*2*$T$2+$C143*2*$U$2+$C143*1*$V$2+$C143*(I23-5)*$W$2))))*$C23</f>
        <v>0</v>
      </c>
      <c r="J143" s="749" cm="1">
        <f t="array" ref="J143">(IF(J23&lt;3,$C143*J23*$T$2,IF(J23&lt;5,$C143*2*$T$2+(J23-2)*$U$2*$C143,IF(J23=5,$C143*2*$T$2+$C143*2*$U$2+$C143*1*$V$2,$C143*2*$T$2+$C143*2*$U$2+$C143*1*$V$2+$C143*(J23-5)*$W$2))))*$C23</f>
        <v>0</v>
      </c>
      <c r="K143" s="749" cm="1">
        <f t="array" ref="K143">(IF(K23&lt;3,$C143*K23*$T$2,IF(K23&lt;5,$C143*2*$T$2+(K23-2)*$U$2*$C143,IF(K23=5,$C143*2*$T$2+$C143*2*$U$2+$C143*1*$V$2,$C143*2*$T$2+$C143*2*$U$2+$C143*1*$V$2+$C143*(K23-5)*$W$2))))*$C23</f>
        <v>0</v>
      </c>
      <c r="L143" s="749" cm="1">
        <f t="array" ref="L143">(IF(L23&lt;3,$C143*L23*$T$2,IF(L23&lt;5,$C143*2*$T$2+(L23-2)*$U$2*$C143,IF(L23=5,$C143*2*$T$2+$C143*2*$U$2+$C143*1*$V$2,$C143*2*$T$2+$C143*2*$U$2+$C143*1*$V$2+$C143*(L23-5)*$W$2))))*$C23</f>
        <v>0</v>
      </c>
      <c r="M143" s="749" cm="1">
        <f t="array" ref="M143">(IF(M23&lt;3,$C143*M23*$T$2,IF(M23&lt;5,$C143*2*$T$2+(M23-2)*$U$2*$C143,IF(M23=5,$C143*2*$T$2+$C143*2*$U$2+$C143*1*$V$2,$C143*2*$T$2+$C143*2*$U$2+$C143*1*$V$2+$C143*(M23-5)*$W$2))))*$C23</f>
        <v>0</v>
      </c>
      <c r="N143" s="749" cm="1">
        <f t="array" ref="N143">(IF(N23&lt;3,$C143*N23*$T$2,IF(N23&lt;5,$C143*2*$T$2+(N23-2)*$U$2*$C143,IF(N23=5,$C143*2*$T$2+$C143*2*$U$2+$C143*1*$V$2,$C143*2*$T$2+$C143*2*$U$2+$C143*1*$V$2+$C143*(N23-5)*$W$2))))*$C23</f>
        <v>0</v>
      </c>
      <c r="O143" s="749" cm="1">
        <f t="array" ref="O143">(IF(O23&lt;3,$C143*O23*$T$2,IF(O23&lt;5,$C143*2*$T$2+(O23-2)*$U$2*$C143,IF(O23=5,$C143*2*$T$2+$C143*2*$U$2+$C143*1*$V$2,$C143*2*$T$2+$C143*2*$U$2+$C143*1*$V$2+$C143*(O23-5)*$W$2))))*$C23</f>
        <v>0</v>
      </c>
      <c r="P143" s="750" cm="1">
        <f t="array" ref="P143">(IF(P23&lt;3,$C143*P23*$T$2,IF(P23&lt;5,$C143*2*$T$2+(P23-2)*$U$2*$C143,IF(P23=5,$C143*2*$T$2+$C143*2*$U$2+$C143*1*$V$2,$C143*2*$T$2+$C143*2*$U$2+$C143*1*$V$2+$C143*(P23-5)*$W$2))))*$C23</f>
        <v>0</v>
      </c>
      <c r="Q143" s="751"/>
      <c r="R143" s="752"/>
      <c r="S143" s="105"/>
      <c r="T143" s="105"/>
      <c r="U143" s="105"/>
      <c r="V143" s="105"/>
      <c r="W143" s="105"/>
      <c r="X143" s="105"/>
      <c r="Y143" s="105"/>
      <c r="Z143" s="730"/>
    </row>
    <row r="144" ht="18" customHeight="1">
      <c r="A144" s="107"/>
      <c r="B144" t="str" s="731" cm="1">
        <f t="array" ref="B144">IF(B24&lt;&gt;"",B24,"")</f>
        <v>Key grip 2</v>
      </c>
      <c r="C144" s="748"/>
      <c r="D144" s="749" cm="1">
        <f t="array" ref="D144">(IF(D24&lt;3,$C144*D24*$T$2,IF(D24&lt;5,$C144*2*$T$2+(D24-2)*$U$2*$C144,IF(D24=5,$C144*2*$T$2+$C144*2*$U$2+$C144*1*$V$2,$C144*2*$T$2+$C144*2*$U$2+$C144*1*$V$2+$C144*(D24-5)*$W$2))))*$C24</f>
        <v>0</v>
      </c>
      <c r="E144" s="749" cm="1">
        <f t="array" ref="E144">(IF(E24&lt;3,$C144*E24*$T$2,IF(E24&lt;5,$C144*2*$T$2+(E24-2)*$U$2*$C144,IF(E24=5,$C144*2*$T$2+$C144*2*$U$2+$C144*1*$V$2,$C144*2*$T$2+$C144*2*$U$2+$C144*1*$V$2+$C144*(E24-5)*$W$2))))*$C24</f>
        <v>0</v>
      </c>
      <c r="F144" s="749" cm="1">
        <f t="array" ref="F144">(IF(F24&lt;3,$C144*F24*$T$2,IF(F24&lt;5,$C144*2*$T$2+(F24-2)*$U$2*$C144,IF(F24=5,$C144*2*$T$2+$C144*2*$U$2+$C144*1*$V$2,$C144*2*$T$2+$C144*2*$U$2+$C144*1*$V$2+$C144*(F24-5)*$W$2))))*$C24</f>
        <v>0</v>
      </c>
      <c r="G144" s="749" cm="1">
        <f t="array" ref="G144">(IF(G24&lt;3,$C144*G24*$T$2,IF(G24&lt;5,$C144*2*$T$2+(G24-2)*$U$2*$C144,IF(G24=5,$C144*2*$T$2+$C144*2*$U$2+$C144*1*$V$2,$C144*2*$T$2+$C144*2*$U$2+$C144*1*$V$2+$C144*(G24-5)*$W$2))))*$C24</f>
        <v>0</v>
      </c>
      <c r="H144" s="749" cm="1">
        <f t="array" ref="H144">(IF(H24&lt;3,$C144*H24*$T$2,IF(H24&lt;5,$C144*2*$T$2+(H24-2)*$U$2*$C144,IF(H24=5,$C144*2*$T$2+$C144*2*$U$2+$C144*1*$V$2,$C144*2*$T$2+$C144*2*$U$2+$C144*1*$V$2+$C144*(H24-5)*$W$2))))*$C24</f>
        <v>0</v>
      </c>
      <c r="I144" s="749" cm="1">
        <f t="array" ref="I144">(IF(I24&lt;3,$C144*I24*$T$2,IF(I24&lt;5,$C144*2*$T$2+(I24-2)*$U$2*$C144,IF(I24=5,$C144*2*$T$2+$C144*2*$U$2+$C144*1*$V$2,$C144*2*$T$2+$C144*2*$U$2+$C144*1*$V$2+$C144*(I24-5)*$W$2))))*$C24</f>
        <v>0</v>
      </c>
      <c r="J144" s="749" cm="1">
        <f t="array" ref="J144">(IF(J24&lt;3,$C144*J24*$T$2,IF(J24&lt;5,$C144*2*$T$2+(J24-2)*$U$2*$C144,IF(J24=5,$C144*2*$T$2+$C144*2*$U$2+$C144*1*$V$2,$C144*2*$T$2+$C144*2*$U$2+$C144*1*$V$2+$C144*(J24-5)*$W$2))))*$C24</f>
        <v>0</v>
      </c>
      <c r="K144" s="749" cm="1">
        <f t="array" ref="K144">(IF(K24&lt;3,$C144*K24*$T$2,IF(K24&lt;5,$C144*2*$T$2+(K24-2)*$U$2*$C144,IF(K24=5,$C144*2*$T$2+$C144*2*$U$2+$C144*1*$V$2,$C144*2*$T$2+$C144*2*$U$2+$C144*1*$V$2+$C144*(K24-5)*$W$2))))*$C24</f>
        <v>0</v>
      </c>
      <c r="L144" s="749" cm="1">
        <f t="array" ref="L144">(IF(L24&lt;3,$C144*L24*$T$2,IF(L24&lt;5,$C144*2*$T$2+(L24-2)*$U$2*$C144,IF(L24=5,$C144*2*$T$2+$C144*2*$U$2+$C144*1*$V$2,$C144*2*$T$2+$C144*2*$U$2+$C144*1*$V$2+$C144*(L24-5)*$W$2))))*$C24</f>
        <v>0</v>
      </c>
      <c r="M144" s="749" cm="1">
        <f t="array" ref="M144">(IF(M24&lt;3,$C144*M24*$T$2,IF(M24&lt;5,$C144*2*$T$2+(M24-2)*$U$2*$C144,IF(M24=5,$C144*2*$T$2+$C144*2*$U$2+$C144*1*$V$2,$C144*2*$T$2+$C144*2*$U$2+$C144*1*$V$2+$C144*(M24-5)*$W$2))))*$C24</f>
        <v>0</v>
      </c>
      <c r="N144" s="749" cm="1">
        <f t="array" ref="N144">(IF(N24&lt;3,$C144*N24*$T$2,IF(N24&lt;5,$C144*2*$T$2+(N24-2)*$U$2*$C144,IF(N24=5,$C144*2*$T$2+$C144*2*$U$2+$C144*1*$V$2,$C144*2*$T$2+$C144*2*$U$2+$C144*1*$V$2+$C144*(N24-5)*$W$2))))*$C24</f>
        <v>0</v>
      </c>
      <c r="O144" s="749" cm="1">
        <f t="array" ref="O144">(IF(O24&lt;3,$C144*O24*$T$2,IF(O24&lt;5,$C144*2*$T$2+(O24-2)*$U$2*$C144,IF(O24=5,$C144*2*$T$2+$C144*2*$U$2+$C144*1*$V$2,$C144*2*$T$2+$C144*2*$U$2+$C144*1*$V$2+$C144*(O24-5)*$W$2))))*$C24</f>
        <v>0</v>
      </c>
      <c r="P144" s="750" cm="1">
        <f t="array" ref="P144">(IF(P24&lt;3,$C144*P24*$T$2,IF(P24&lt;5,$C144*2*$T$2+(P24-2)*$U$2*$C144,IF(P24=5,$C144*2*$T$2+$C144*2*$U$2+$C144*1*$V$2,$C144*2*$T$2+$C144*2*$U$2+$C144*1*$V$2+$C144*(P24-5)*$W$2))))*$C24</f>
        <v>0</v>
      </c>
      <c r="Q144" s="751"/>
      <c r="R144" s="752"/>
      <c r="S144" s="105"/>
      <c r="T144" s="105"/>
      <c r="U144" s="105"/>
      <c r="V144" s="105"/>
      <c r="W144" s="105"/>
      <c r="X144" s="105"/>
      <c r="Y144" s="105"/>
      <c r="Z144" s="730"/>
    </row>
    <row r="145" ht="18" customHeight="1">
      <c r="A145" s="107"/>
      <c r="B145" t="str" s="731" cm="1">
        <f t="array" ref="B145">IF(B25&lt;&gt;"",B25,"")</f>
        <v>Wózkarz 1</v>
      </c>
      <c r="C145" s="748"/>
      <c r="D145" s="749" cm="1">
        <f t="array" ref="D145">(IF(D25&lt;3,$C145*D25*$T$2,IF(D25&lt;5,$C145*2*$T$2+(D25-2)*$U$2*$C145,IF(D25=5,$C145*2*$T$2+$C145*2*$U$2+$C145*1*$V$2,$C145*2*$T$2+$C145*2*$U$2+$C145*1*$V$2+$C145*(D25-5)*$W$2))))*$C25</f>
        <v>0</v>
      </c>
      <c r="E145" s="749" cm="1">
        <f t="array" ref="E145">(IF(E25&lt;3,$C145*E25*$T$2,IF(E25&lt;5,$C145*2*$T$2+(E25-2)*$U$2*$C145,IF(E25=5,$C145*2*$T$2+$C145*2*$U$2+$C145*1*$V$2,$C145*2*$T$2+$C145*2*$U$2+$C145*1*$V$2+$C145*(E25-5)*$W$2))))*$C25</f>
        <v>0</v>
      </c>
      <c r="F145" s="749" cm="1">
        <f t="array" ref="F145">(IF(F25&lt;3,$C145*F25*$T$2,IF(F25&lt;5,$C145*2*$T$2+(F25-2)*$U$2*$C145,IF(F25=5,$C145*2*$T$2+$C145*2*$U$2+$C145*1*$V$2,$C145*2*$T$2+$C145*2*$U$2+$C145*1*$V$2+$C145*(F25-5)*$W$2))))*$C25</f>
        <v>0</v>
      </c>
      <c r="G145" s="749" cm="1">
        <f t="array" ref="G145">(IF(G25&lt;3,$C145*G25*$T$2,IF(G25&lt;5,$C145*2*$T$2+(G25-2)*$U$2*$C145,IF(G25=5,$C145*2*$T$2+$C145*2*$U$2+$C145*1*$V$2,$C145*2*$T$2+$C145*2*$U$2+$C145*1*$V$2+$C145*(G25-5)*$W$2))))*$C25</f>
        <v>0</v>
      </c>
      <c r="H145" s="749" cm="1">
        <f t="array" ref="H145">(IF(H25&lt;3,$C145*H25*$T$2,IF(H25&lt;5,$C145*2*$T$2+(H25-2)*$U$2*$C145,IF(H25=5,$C145*2*$T$2+$C145*2*$U$2+$C145*1*$V$2,$C145*2*$T$2+$C145*2*$U$2+$C145*1*$V$2+$C145*(H25-5)*$W$2))))*$C25</f>
        <v>0</v>
      </c>
      <c r="I145" s="749" cm="1">
        <f t="array" ref="I145">(IF(I25&lt;3,$C145*I25*$T$2,IF(I25&lt;5,$C145*2*$T$2+(I25-2)*$U$2*$C145,IF(I25=5,$C145*2*$T$2+$C145*2*$U$2+$C145*1*$V$2,$C145*2*$T$2+$C145*2*$U$2+$C145*1*$V$2+$C145*(I25-5)*$W$2))))*$C25</f>
        <v>0</v>
      </c>
      <c r="J145" s="749" cm="1">
        <f t="array" ref="J145">(IF(J25&lt;3,$C145*J25*$T$2,IF(J25&lt;5,$C145*2*$T$2+(J25-2)*$U$2*$C145,IF(J25=5,$C145*2*$T$2+$C145*2*$U$2+$C145*1*$V$2,$C145*2*$T$2+$C145*2*$U$2+$C145*1*$V$2+$C145*(J25-5)*$W$2))))*$C25</f>
        <v>0</v>
      </c>
      <c r="K145" s="749" cm="1">
        <f t="array" ref="K145">(IF(K25&lt;3,$C145*K25*$T$2,IF(K25&lt;5,$C145*2*$T$2+(K25-2)*$U$2*$C145,IF(K25=5,$C145*2*$T$2+$C145*2*$U$2+$C145*1*$V$2,$C145*2*$T$2+$C145*2*$U$2+$C145*1*$V$2+$C145*(K25-5)*$W$2))))*$C25</f>
        <v>0</v>
      </c>
      <c r="L145" s="749" cm="1">
        <f t="array" ref="L145">(IF(L25&lt;3,$C145*L25*$T$2,IF(L25&lt;5,$C145*2*$T$2+(L25-2)*$U$2*$C145,IF(L25=5,$C145*2*$T$2+$C145*2*$U$2+$C145*1*$V$2,$C145*2*$T$2+$C145*2*$U$2+$C145*1*$V$2+$C145*(L25-5)*$W$2))))*$C25</f>
        <v>0</v>
      </c>
      <c r="M145" s="749" cm="1">
        <f t="array" ref="M145">(IF(M25&lt;3,$C145*M25*$T$2,IF(M25&lt;5,$C145*2*$T$2+(M25-2)*$U$2*$C145,IF(M25=5,$C145*2*$T$2+$C145*2*$U$2+$C145*1*$V$2,$C145*2*$T$2+$C145*2*$U$2+$C145*1*$V$2+$C145*(M25-5)*$W$2))))*$C25</f>
        <v>0</v>
      </c>
      <c r="N145" s="749" cm="1">
        <f t="array" ref="N145">(IF(N25&lt;3,$C145*N25*$T$2,IF(N25&lt;5,$C145*2*$T$2+(N25-2)*$U$2*$C145,IF(N25=5,$C145*2*$T$2+$C145*2*$U$2+$C145*1*$V$2,$C145*2*$T$2+$C145*2*$U$2+$C145*1*$V$2+$C145*(N25-5)*$W$2))))*$C25</f>
        <v>0</v>
      </c>
      <c r="O145" s="749" cm="1">
        <f t="array" ref="O145">(IF(O25&lt;3,$C145*O25*$T$2,IF(O25&lt;5,$C145*2*$T$2+(O25-2)*$U$2*$C145,IF(O25=5,$C145*2*$T$2+$C145*2*$U$2+$C145*1*$V$2,$C145*2*$T$2+$C145*2*$U$2+$C145*1*$V$2+$C145*(O25-5)*$W$2))))*$C25</f>
        <v>0</v>
      </c>
      <c r="P145" s="750" cm="1">
        <f t="array" ref="P145">(IF(P25&lt;3,$C145*P25*$T$2,IF(P25&lt;5,$C145*2*$T$2+(P25-2)*$U$2*$C145,IF(P25=5,$C145*2*$T$2+$C145*2*$U$2+$C145*1*$V$2,$C145*2*$T$2+$C145*2*$U$2+$C145*1*$V$2+$C145*(P25-5)*$W$2))))*$C25</f>
        <v>0</v>
      </c>
      <c r="Q145" s="751"/>
      <c r="R145" s="752"/>
      <c r="S145" s="105"/>
      <c r="T145" s="105"/>
      <c r="U145" s="105"/>
      <c r="V145" s="105"/>
      <c r="W145" s="105"/>
      <c r="X145" s="105"/>
      <c r="Y145" s="105"/>
      <c r="Z145" s="730"/>
    </row>
    <row r="146" ht="18" customHeight="1">
      <c r="A146" s="107"/>
      <c r="B146" t="str" s="731" cm="1">
        <f t="array" ref="B146">IF(B26&lt;&gt;"",B26,"")</f>
        <v>Wózkarz 2</v>
      </c>
      <c r="C146" s="748"/>
      <c r="D146" s="749" cm="1">
        <f t="array" ref="D146">(IF(D26&lt;3,$C146*D26*$T$2,IF(D26&lt;5,$C146*2*$T$2+(D26-2)*$U$2*$C146,IF(D26=5,$C146*2*$T$2+$C146*2*$U$2+$C146*1*$V$2,$C146*2*$T$2+$C146*2*$U$2+$C146*1*$V$2+$C146*(D26-5)*$W$2))))*$C26</f>
        <v>0</v>
      </c>
      <c r="E146" s="749" cm="1">
        <f t="array" ref="E146">(IF(E26&lt;3,$C146*E26*$T$2,IF(E26&lt;5,$C146*2*$T$2+(E26-2)*$U$2*$C146,IF(E26=5,$C146*2*$T$2+$C146*2*$U$2+$C146*1*$V$2,$C146*2*$T$2+$C146*2*$U$2+$C146*1*$V$2+$C146*(E26-5)*$W$2))))*$C26</f>
        <v>0</v>
      </c>
      <c r="F146" s="749" cm="1">
        <f t="array" ref="F146">(IF(F26&lt;3,$C146*F26*$T$2,IF(F26&lt;5,$C146*2*$T$2+(F26-2)*$U$2*$C146,IF(F26=5,$C146*2*$T$2+$C146*2*$U$2+$C146*1*$V$2,$C146*2*$T$2+$C146*2*$U$2+$C146*1*$V$2+$C146*(F26-5)*$W$2))))*$C26</f>
        <v>0</v>
      </c>
      <c r="G146" s="749" cm="1">
        <f t="array" ref="G146">(IF(G26&lt;3,$C146*G26*$T$2,IF(G26&lt;5,$C146*2*$T$2+(G26-2)*$U$2*$C146,IF(G26=5,$C146*2*$T$2+$C146*2*$U$2+$C146*1*$V$2,$C146*2*$T$2+$C146*2*$U$2+$C146*1*$V$2+$C146*(G26-5)*$W$2))))*$C26</f>
        <v>0</v>
      </c>
      <c r="H146" s="749" cm="1">
        <f t="array" ref="H146">(IF(H26&lt;3,$C146*H26*$T$2,IF(H26&lt;5,$C146*2*$T$2+(H26-2)*$U$2*$C146,IF(H26=5,$C146*2*$T$2+$C146*2*$U$2+$C146*1*$V$2,$C146*2*$T$2+$C146*2*$U$2+$C146*1*$V$2+$C146*(H26-5)*$W$2))))*$C26</f>
        <v>0</v>
      </c>
      <c r="I146" s="749" cm="1">
        <f t="array" ref="I146">(IF(I26&lt;3,$C146*I26*$T$2,IF(I26&lt;5,$C146*2*$T$2+(I26-2)*$U$2*$C146,IF(I26=5,$C146*2*$T$2+$C146*2*$U$2+$C146*1*$V$2,$C146*2*$T$2+$C146*2*$U$2+$C146*1*$V$2+$C146*(I26-5)*$W$2))))*$C26</f>
        <v>0</v>
      </c>
      <c r="J146" s="749" cm="1">
        <f t="array" ref="J146">(IF(J26&lt;3,$C146*J26*$T$2,IF(J26&lt;5,$C146*2*$T$2+(J26-2)*$U$2*$C146,IF(J26=5,$C146*2*$T$2+$C146*2*$U$2+$C146*1*$V$2,$C146*2*$T$2+$C146*2*$U$2+$C146*1*$V$2+$C146*(J26-5)*$W$2))))*$C26</f>
        <v>0</v>
      </c>
      <c r="K146" s="749" cm="1">
        <f t="array" ref="K146">(IF(K26&lt;3,$C146*K26*$T$2,IF(K26&lt;5,$C146*2*$T$2+(K26-2)*$U$2*$C146,IF(K26=5,$C146*2*$T$2+$C146*2*$U$2+$C146*1*$V$2,$C146*2*$T$2+$C146*2*$U$2+$C146*1*$V$2+$C146*(K26-5)*$W$2))))*$C26</f>
        <v>0</v>
      </c>
      <c r="L146" s="749" cm="1">
        <f t="array" ref="L146">(IF(L26&lt;3,$C146*L26*$T$2,IF(L26&lt;5,$C146*2*$T$2+(L26-2)*$U$2*$C146,IF(L26=5,$C146*2*$T$2+$C146*2*$U$2+$C146*1*$V$2,$C146*2*$T$2+$C146*2*$U$2+$C146*1*$V$2+$C146*(L26-5)*$W$2))))*$C26</f>
        <v>0</v>
      </c>
      <c r="M146" s="749" cm="1">
        <f t="array" ref="M146">(IF(M26&lt;3,$C146*M26*$T$2,IF(M26&lt;5,$C146*2*$T$2+(M26-2)*$U$2*$C146,IF(M26=5,$C146*2*$T$2+$C146*2*$U$2+$C146*1*$V$2,$C146*2*$T$2+$C146*2*$U$2+$C146*1*$V$2+$C146*(M26-5)*$W$2))))*$C26</f>
        <v>0</v>
      </c>
      <c r="N146" s="749" cm="1">
        <f t="array" ref="N146">(IF(N26&lt;3,$C146*N26*$T$2,IF(N26&lt;5,$C146*2*$T$2+(N26-2)*$U$2*$C146,IF(N26=5,$C146*2*$T$2+$C146*2*$U$2+$C146*1*$V$2,$C146*2*$T$2+$C146*2*$U$2+$C146*1*$V$2+$C146*(N26-5)*$W$2))))*$C26</f>
        <v>0</v>
      </c>
      <c r="O146" s="749" cm="1">
        <f t="array" ref="O146">(IF(O26&lt;3,$C146*O26*$T$2,IF(O26&lt;5,$C146*2*$T$2+(O26-2)*$U$2*$C146,IF(O26=5,$C146*2*$T$2+$C146*2*$U$2+$C146*1*$V$2,$C146*2*$T$2+$C146*2*$U$2+$C146*1*$V$2+$C146*(O26-5)*$W$2))))*$C26</f>
        <v>0</v>
      </c>
      <c r="P146" s="750" cm="1">
        <f t="array" ref="P146">(IF(P26&lt;3,$C146*P26*$T$2,IF(P26&lt;5,$C146*2*$T$2+(P26-2)*$U$2*$C146,IF(P26=5,$C146*2*$T$2+$C146*2*$U$2+$C146*1*$V$2,$C146*2*$T$2+$C146*2*$U$2+$C146*1*$V$2+$C146*(P26-5)*$W$2))))*$C26</f>
        <v>0</v>
      </c>
      <c r="Q146" s="751"/>
      <c r="R146" s="752"/>
      <c r="S146" s="105"/>
      <c r="T146" s="105"/>
      <c r="U146" s="105"/>
      <c r="V146" s="105"/>
      <c r="W146" s="105"/>
      <c r="X146" s="105"/>
      <c r="Y146" s="105"/>
      <c r="Z146" s="730"/>
    </row>
    <row r="147" ht="18" customHeight="1">
      <c r="A147" s="107"/>
      <c r="B147" t="str" s="731" cm="1">
        <f t="array" ref="B147">IF(B27&lt;&gt;"",B27,"")</f>
        <v>Dyżurni Planu</v>
      </c>
      <c r="C147" s="748"/>
      <c r="D147" s="749" cm="1">
        <f t="array" ref="D147">(IF(D27&lt;3,$C147*D27*$T$2,IF(D27&lt;5,$C147*2*$T$2+(D27-2)*$U$2*$C147,IF(D27=5,$C147*2*$T$2+$C147*2*$U$2+$C147*1*$V$2,$C147*2*$T$2+$C147*2*$U$2+$C147*1*$V$2+$C147*(D27-5)*$W$2))))*$C27</f>
        <v>0</v>
      </c>
      <c r="E147" s="749" cm="1">
        <f t="array" ref="E147">(IF(E27&lt;3,$C147*E27*$T$2,IF(E27&lt;5,$C147*2*$T$2+(E27-2)*$U$2*$C147,IF(E27=5,$C147*2*$T$2+$C147*2*$U$2+$C147*1*$V$2,$C147*2*$T$2+$C147*2*$U$2+$C147*1*$V$2+$C147*(E27-5)*$W$2))))*$C27</f>
        <v>0</v>
      </c>
      <c r="F147" s="749" cm="1">
        <f t="array" ref="F147">(IF(F27&lt;3,$C147*F27*$T$2,IF(F27&lt;5,$C147*2*$T$2+(F27-2)*$U$2*$C147,IF(F27=5,$C147*2*$T$2+$C147*2*$U$2+$C147*1*$V$2,$C147*2*$T$2+$C147*2*$U$2+$C147*1*$V$2+$C147*(F27-5)*$W$2))))*$C27</f>
        <v>0</v>
      </c>
      <c r="G147" s="749" cm="1">
        <f t="array" ref="G147">(IF(G27&lt;3,$C147*G27*$T$2,IF(G27&lt;5,$C147*2*$T$2+(G27-2)*$U$2*$C147,IF(G27=5,$C147*2*$T$2+$C147*2*$U$2+$C147*1*$V$2,$C147*2*$T$2+$C147*2*$U$2+$C147*1*$V$2+$C147*(G27-5)*$W$2))))*$C27</f>
        <v>0</v>
      </c>
      <c r="H147" s="749" cm="1">
        <f t="array" ref="H147">(IF(H27&lt;3,$C147*H27*$T$2,IF(H27&lt;5,$C147*2*$T$2+(H27-2)*$U$2*$C147,IF(H27=5,$C147*2*$T$2+$C147*2*$U$2+$C147*1*$V$2,$C147*2*$T$2+$C147*2*$U$2+$C147*1*$V$2+$C147*(H27-5)*$W$2))))*$C27</f>
        <v>0</v>
      </c>
      <c r="I147" s="749" cm="1">
        <f t="array" ref="I147">(IF(I27&lt;3,$C147*I27*$T$2,IF(I27&lt;5,$C147*2*$T$2+(I27-2)*$U$2*$C147,IF(I27=5,$C147*2*$T$2+$C147*2*$U$2+$C147*1*$V$2,$C147*2*$T$2+$C147*2*$U$2+$C147*1*$V$2+$C147*(I27-5)*$W$2))))*$C27</f>
        <v>0</v>
      </c>
      <c r="J147" s="749" cm="1">
        <f t="array" ref="J147">(IF(J27&lt;3,$C147*J27*$T$2,IF(J27&lt;5,$C147*2*$T$2+(J27-2)*$U$2*$C147,IF(J27=5,$C147*2*$T$2+$C147*2*$U$2+$C147*1*$V$2,$C147*2*$T$2+$C147*2*$U$2+$C147*1*$V$2+$C147*(J27-5)*$W$2))))*$C27</f>
        <v>0</v>
      </c>
      <c r="K147" s="749" cm="1">
        <f t="array" ref="K147">(IF(K27&lt;3,$C147*K27*$T$2,IF(K27&lt;5,$C147*2*$T$2+(K27-2)*$U$2*$C147,IF(K27=5,$C147*2*$T$2+$C147*2*$U$2+$C147*1*$V$2,$C147*2*$T$2+$C147*2*$U$2+$C147*1*$V$2+$C147*(K27-5)*$W$2))))*$C27</f>
        <v>0</v>
      </c>
      <c r="L147" s="749" cm="1">
        <f t="array" ref="L147">(IF(L27&lt;3,$C147*L27*$T$2,IF(L27&lt;5,$C147*2*$T$2+(L27-2)*$U$2*$C147,IF(L27=5,$C147*2*$T$2+$C147*2*$U$2+$C147*1*$V$2,$C147*2*$T$2+$C147*2*$U$2+$C147*1*$V$2+$C147*(L27-5)*$W$2))))*$C27</f>
        <v>0</v>
      </c>
      <c r="M147" s="749" cm="1">
        <f t="array" ref="M147">(IF(M27&lt;3,$C147*M27*$T$2,IF(M27&lt;5,$C147*2*$T$2+(M27-2)*$U$2*$C147,IF(M27=5,$C147*2*$T$2+$C147*2*$U$2+$C147*1*$V$2,$C147*2*$T$2+$C147*2*$U$2+$C147*1*$V$2+$C147*(M27-5)*$W$2))))*$C27</f>
        <v>0</v>
      </c>
      <c r="N147" s="749" cm="1">
        <f t="array" ref="N147">(IF(N27&lt;3,$C147*N27*$T$2,IF(N27&lt;5,$C147*2*$T$2+(N27-2)*$U$2*$C147,IF(N27=5,$C147*2*$T$2+$C147*2*$U$2+$C147*1*$V$2,$C147*2*$T$2+$C147*2*$U$2+$C147*1*$V$2+$C147*(N27-5)*$W$2))))*$C27</f>
        <v>0</v>
      </c>
      <c r="O147" s="749" cm="1">
        <f t="array" ref="O147">(IF(O27&lt;3,$C147*O27*$T$2,IF(O27&lt;5,$C147*2*$T$2+(O27-2)*$U$2*$C147,IF(O27=5,$C147*2*$T$2+$C147*2*$U$2+$C147*1*$V$2,$C147*2*$T$2+$C147*2*$U$2+$C147*1*$V$2+$C147*(O27-5)*$W$2))))*$C27</f>
        <v>0</v>
      </c>
      <c r="P147" s="750" cm="1">
        <f t="array" ref="P147">(IF(P27&lt;3,$C147*P27*$T$2,IF(P27&lt;5,$C147*2*$T$2+(P27-2)*$U$2*$C147,IF(P27=5,$C147*2*$T$2+$C147*2*$U$2+$C147*1*$V$2,$C147*2*$T$2+$C147*2*$U$2+$C147*1*$V$2+$C147*(P27-5)*$W$2))))*$C27</f>
        <v>0</v>
      </c>
      <c r="Q147" s="751"/>
      <c r="R147" s="752"/>
      <c r="S147" s="105"/>
      <c r="T147" s="105"/>
      <c r="U147" s="105"/>
      <c r="V147" s="105"/>
      <c r="W147" s="105"/>
      <c r="X147" s="105"/>
      <c r="Y147" s="105"/>
      <c r="Z147" s="730"/>
    </row>
    <row r="148" ht="18" customHeight="1">
      <c r="A148" s="107"/>
      <c r="B148" t="str" s="731" cm="1">
        <f t="array" ref="B148">IF(B28&lt;&gt;"",B28,"")</f>
        <v>Dźwiękowiec</v>
      </c>
      <c r="C148" s="748"/>
      <c r="D148" s="749" cm="1">
        <f t="array" ref="D148">(IF(D28&lt;3,$C148*D28*$T$2,IF(D28&lt;5,$C148*2*$T$2+(D28-2)*$U$2*$C148,IF(D28=5,$C148*2*$T$2+$C148*2*$U$2+$C148*1*$V$2,$C148*2*$T$2+$C148*2*$U$2+$C148*1*$V$2+$C148*(D28-5)*$W$2))))*$C28</f>
        <v>0</v>
      </c>
      <c r="E148" s="749" cm="1">
        <f t="array" ref="E148">(IF(E28&lt;3,$C148*E28*$T$2,IF(E28&lt;5,$C148*2*$T$2+(E28-2)*$U$2*$C148,IF(E28=5,$C148*2*$T$2+$C148*2*$U$2+$C148*1*$V$2,$C148*2*$T$2+$C148*2*$U$2+$C148*1*$V$2+$C148*(E28-5)*$W$2))))*$C28</f>
        <v>0</v>
      </c>
      <c r="F148" s="749" cm="1">
        <f t="array" ref="F148">(IF(F28&lt;3,$C148*F28*$T$2,IF(F28&lt;5,$C148*2*$T$2+(F28-2)*$U$2*$C148,IF(F28=5,$C148*2*$T$2+$C148*2*$U$2+$C148*1*$V$2,$C148*2*$T$2+$C148*2*$U$2+$C148*1*$V$2+$C148*(F28-5)*$W$2))))*$C28</f>
        <v>0</v>
      </c>
      <c r="G148" s="749" cm="1">
        <f t="array" ref="G148">(IF(G28&lt;3,$C148*G28*$T$2,IF(G28&lt;5,$C148*2*$T$2+(G28-2)*$U$2*$C148,IF(G28=5,$C148*2*$T$2+$C148*2*$U$2+$C148*1*$V$2,$C148*2*$T$2+$C148*2*$U$2+$C148*1*$V$2+$C148*(G28-5)*$W$2))))*$C28</f>
        <v>0</v>
      </c>
      <c r="H148" s="749" cm="1">
        <f t="array" ref="H148">(IF(H28&lt;3,$C148*H28*$T$2,IF(H28&lt;5,$C148*2*$T$2+(H28-2)*$U$2*$C148,IF(H28=5,$C148*2*$T$2+$C148*2*$U$2+$C148*1*$V$2,$C148*2*$T$2+$C148*2*$U$2+$C148*1*$V$2+$C148*(H28-5)*$W$2))))*$C28</f>
        <v>0</v>
      </c>
      <c r="I148" s="749" cm="1">
        <f t="array" ref="I148">(IF(I28&lt;3,$C148*I28*$T$2,IF(I28&lt;5,$C148*2*$T$2+(I28-2)*$U$2*$C148,IF(I28=5,$C148*2*$T$2+$C148*2*$U$2+$C148*1*$V$2,$C148*2*$T$2+$C148*2*$U$2+$C148*1*$V$2+$C148*(I28-5)*$W$2))))*$C28</f>
        <v>0</v>
      </c>
      <c r="J148" s="749" cm="1">
        <f t="array" ref="J148">(IF(J28&lt;3,$C148*J28*$T$2,IF(J28&lt;5,$C148*2*$T$2+(J28-2)*$U$2*$C148,IF(J28=5,$C148*2*$T$2+$C148*2*$U$2+$C148*1*$V$2,$C148*2*$T$2+$C148*2*$U$2+$C148*1*$V$2+$C148*(J28-5)*$W$2))))*$C28</f>
        <v>0</v>
      </c>
      <c r="K148" s="749" cm="1">
        <f t="array" ref="K148">(IF(K28&lt;3,$C148*K28*$T$2,IF(K28&lt;5,$C148*2*$T$2+(K28-2)*$U$2*$C148,IF(K28=5,$C148*2*$T$2+$C148*2*$U$2+$C148*1*$V$2,$C148*2*$T$2+$C148*2*$U$2+$C148*1*$V$2+$C148*(K28-5)*$W$2))))*$C28</f>
        <v>0</v>
      </c>
      <c r="L148" s="749" cm="1">
        <f t="array" ref="L148">(IF(L28&lt;3,$C148*L28*$T$2,IF(L28&lt;5,$C148*2*$T$2+(L28-2)*$U$2*$C148,IF(L28=5,$C148*2*$T$2+$C148*2*$U$2+$C148*1*$V$2,$C148*2*$T$2+$C148*2*$U$2+$C148*1*$V$2+$C148*(L28-5)*$W$2))))*$C28</f>
        <v>0</v>
      </c>
      <c r="M148" s="749" cm="1">
        <f t="array" ref="M148">(IF(M28&lt;3,$C148*M28*$T$2,IF(M28&lt;5,$C148*2*$T$2+(M28-2)*$U$2*$C148,IF(M28=5,$C148*2*$T$2+$C148*2*$U$2+$C148*1*$V$2,$C148*2*$T$2+$C148*2*$U$2+$C148*1*$V$2+$C148*(M28-5)*$W$2))))*$C28</f>
        <v>0</v>
      </c>
      <c r="N148" s="749" cm="1">
        <f t="array" ref="N148">(IF(N28&lt;3,$C148*N28*$T$2,IF(N28&lt;5,$C148*2*$T$2+(N28-2)*$U$2*$C148,IF(N28=5,$C148*2*$T$2+$C148*2*$U$2+$C148*1*$V$2,$C148*2*$T$2+$C148*2*$U$2+$C148*1*$V$2+$C148*(N28-5)*$W$2))))*$C28</f>
        <v>0</v>
      </c>
      <c r="O148" s="749" cm="1">
        <f t="array" ref="O148">(IF(O28&lt;3,$C148*O28*$T$2,IF(O28&lt;5,$C148*2*$T$2+(O28-2)*$U$2*$C148,IF(O28=5,$C148*2*$T$2+$C148*2*$U$2+$C148*1*$V$2,$C148*2*$T$2+$C148*2*$U$2+$C148*1*$V$2+$C148*(O28-5)*$W$2))))*$C28</f>
        <v>0</v>
      </c>
      <c r="P148" s="750" cm="1">
        <f t="array" ref="P148">(IF(P28&lt;3,$C148*P28*$T$2,IF(P28&lt;5,$C148*2*$T$2+(P28-2)*$U$2*$C148,IF(P28=5,$C148*2*$T$2+$C148*2*$U$2+$C148*1*$V$2,$C148*2*$T$2+$C148*2*$U$2+$C148*1*$V$2+$C148*(P28-5)*$W$2))))*$C28</f>
        <v>0</v>
      </c>
      <c r="Q148" s="751"/>
      <c r="R148" s="752"/>
      <c r="S148" s="105"/>
      <c r="T148" s="105"/>
      <c r="U148" s="105"/>
      <c r="V148" s="105"/>
      <c r="W148" s="105"/>
      <c r="X148" s="105"/>
      <c r="Y148" s="105"/>
      <c r="Z148" s="730"/>
    </row>
    <row r="149" ht="18" customHeight="1">
      <c r="A149" s="107"/>
      <c r="B149" t="str" s="731" cm="1">
        <f t="array" ref="B149">IF(B29&lt;&gt;"",B29,"")</f>
        <v>Asystent dźwięku</v>
      </c>
      <c r="C149" s="748"/>
      <c r="D149" s="749" cm="1">
        <f t="array" ref="D149">(IF(D29&lt;3,$C149*D29*$T$2,IF(D29&lt;5,$C149*2*$T$2+(D29-2)*$U$2*$C149,IF(D29=5,$C149*2*$T$2+$C149*2*$U$2+$C149*1*$V$2,$C149*2*$T$2+$C149*2*$U$2+$C149*1*$V$2+$C149*(D29-5)*$W$2))))*$C29</f>
        <v>0</v>
      </c>
      <c r="E149" s="749" cm="1">
        <f t="array" ref="E149">(IF(E29&lt;3,$C149*E29*$T$2,IF(E29&lt;5,$C149*2*$T$2+(E29-2)*$U$2*$C149,IF(E29=5,$C149*2*$T$2+$C149*2*$U$2+$C149*1*$V$2,$C149*2*$T$2+$C149*2*$U$2+$C149*1*$V$2+$C149*(E29-5)*$W$2))))*$C29</f>
        <v>0</v>
      </c>
      <c r="F149" s="749" cm="1">
        <f t="array" ref="F149">(IF(F29&lt;3,$C149*F29*$T$2,IF(F29&lt;5,$C149*2*$T$2+(F29-2)*$U$2*$C149,IF(F29=5,$C149*2*$T$2+$C149*2*$U$2+$C149*1*$V$2,$C149*2*$T$2+$C149*2*$U$2+$C149*1*$V$2+$C149*(F29-5)*$W$2))))*$C29</f>
        <v>0</v>
      </c>
      <c r="G149" s="749" cm="1">
        <f t="array" ref="G149">(IF(G29&lt;3,$C149*G29*$T$2,IF(G29&lt;5,$C149*2*$T$2+(G29-2)*$U$2*$C149,IF(G29=5,$C149*2*$T$2+$C149*2*$U$2+$C149*1*$V$2,$C149*2*$T$2+$C149*2*$U$2+$C149*1*$V$2+$C149*(G29-5)*$W$2))))*$C29</f>
        <v>0</v>
      </c>
      <c r="H149" s="749" cm="1">
        <f t="array" ref="H149">(IF(H29&lt;3,$C149*H29*$T$2,IF(H29&lt;5,$C149*2*$T$2+(H29-2)*$U$2*$C149,IF(H29=5,$C149*2*$T$2+$C149*2*$U$2+$C149*1*$V$2,$C149*2*$T$2+$C149*2*$U$2+$C149*1*$V$2+$C149*(H29-5)*$W$2))))*$C29</f>
        <v>0</v>
      </c>
      <c r="I149" s="749" cm="1">
        <f t="array" ref="I149">(IF(I29&lt;3,$C149*I29*$T$2,IF(I29&lt;5,$C149*2*$T$2+(I29-2)*$U$2*$C149,IF(I29=5,$C149*2*$T$2+$C149*2*$U$2+$C149*1*$V$2,$C149*2*$T$2+$C149*2*$U$2+$C149*1*$V$2+$C149*(I29-5)*$W$2))))*$C29</f>
        <v>0</v>
      </c>
      <c r="J149" s="749" cm="1">
        <f t="array" ref="J149">(IF(J29&lt;3,$C149*J29*$T$2,IF(J29&lt;5,$C149*2*$T$2+(J29-2)*$U$2*$C149,IF(J29=5,$C149*2*$T$2+$C149*2*$U$2+$C149*1*$V$2,$C149*2*$T$2+$C149*2*$U$2+$C149*1*$V$2+$C149*(J29-5)*$W$2))))*$C29</f>
        <v>0</v>
      </c>
      <c r="K149" s="749" cm="1">
        <f t="array" ref="K149">(IF(K29&lt;3,$C149*K29*$T$2,IF(K29&lt;5,$C149*2*$T$2+(K29-2)*$U$2*$C149,IF(K29=5,$C149*2*$T$2+$C149*2*$U$2+$C149*1*$V$2,$C149*2*$T$2+$C149*2*$U$2+$C149*1*$V$2+$C149*(K29-5)*$W$2))))*$C29</f>
        <v>0</v>
      </c>
      <c r="L149" s="749" cm="1">
        <f t="array" ref="L149">(IF(L29&lt;3,$C149*L29*$T$2,IF(L29&lt;5,$C149*2*$T$2+(L29-2)*$U$2*$C149,IF(L29=5,$C149*2*$T$2+$C149*2*$U$2+$C149*1*$V$2,$C149*2*$T$2+$C149*2*$U$2+$C149*1*$V$2+$C149*(L29-5)*$W$2))))*$C29</f>
        <v>0</v>
      </c>
      <c r="M149" s="749" cm="1">
        <f t="array" ref="M149">(IF(M29&lt;3,$C149*M29*$T$2,IF(M29&lt;5,$C149*2*$T$2+(M29-2)*$U$2*$C149,IF(M29=5,$C149*2*$T$2+$C149*2*$U$2+$C149*1*$V$2,$C149*2*$T$2+$C149*2*$U$2+$C149*1*$V$2+$C149*(M29-5)*$W$2))))*$C29</f>
        <v>0</v>
      </c>
      <c r="N149" s="749" cm="1">
        <f t="array" ref="N149">(IF(N29&lt;3,$C149*N29*$T$2,IF(N29&lt;5,$C149*2*$T$2+(N29-2)*$U$2*$C149,IF(N29=5,$C149*2*$T$2+$C149*2*$U$2+$C149*1*$V$2,$C149*2*$T$2+$C149*2*$U$2+$C149*1*$V$2+$C149*(N29-5)*$W$2))))*$C29</f>
        <v>0</v>
      </c>
      <c r="O149" s="749" cm="1">
        <f t="array" ref="O149">(IF(O29&lt;3,$C149*O29*$T$2,IF(O29&lt;5,$C149*2*$T$2+(O29-2)*$U$2*$C149,IF(O29=5,$C149*2*$T$2+$C149*2*$U$2+$C149*1*$V$2,$C149*2*$T$2+$C149*2*$U$2+$C149*1*$V$2+$C149*(O29-5)*$W$2))))*$C29</f>
        <v>0</v>
      </c>
      <c r="P149" s="750" cm="1">
        <f t="array" ref="P149">(IF(P29&lt;3,$C149*P29*$T$2,IF(P29&lt;5,$C149*2*$T$2+(P29-2)*$U$2*$C149,IF(P29=5,$C149*2*$T$2+$C149*2*$U$2+$C149*1*$V$2,$C149*2*$T$2+$C149*2*$U$2+$C149*1*$V$2+$C149*(P29-5)*$W$2))))*$C29</f>
        <v>0</v>
      </c>
      <c r="Q149" s="751"/>
      <c r="R149" s="752"/>
      <c r="S149" s="105"/>
      <c r="T149" s="105"/>
      <c r="U149" s="105"/>
      <c r="V149" s="105"/>
      <c r="W149" s="105"/>
      <c r="X149" s="105"/>
      <c r="Y149" s="105"/>
      <c r="Z149" s="730"/>
    </row>
    <row r="150" ht="18" customHeight="1">
      <c r="A150" s="107"/>
      <c r="B150" t="str" s="731" cm="1">
        <f t="array" ref="B150">IF(B30&lt;&gt;"",B30,"")</f>
        <v>Operator steadicam</v>
      </c>
      <c r="C150" s="748"/>
      <c r="D150" s="749" cm="1">
        <f t="array" ref="D150">(IF(D30&lt;3,$C150*D30*$T$2,IF(D30&lt;5,$C150*2*$T$2+(D30-2)*$U$2*$C150,IF(D30=5,$C150*2*$T$2+$C150*2*$U$2+$C150*1*$V$2,$C150*2*$T$2+$C150*2*$U$2+$C150*1*$V$2+$C150*(D30-5)*$W$2))))*$C30</f>
        <v>0</v>
      </c>
      <c r="E150" s="749" cm="1">
        <f t="array" ref="E150">(IF(E30&lt;3,$C150*E30*$T$2,IF(E30&lt;5,$C150*2*$T$2+(E30-2)*$U$2*$C150,IF(E30=5,$C150*2*$T$2+$C150*2*$U$2+$C150*1*$V$2,$C150*2*$T$2+$C150*2*$U$2+$C150*1*$V$2+$C150*(E30-5)*$W$2))))*$C30</f>
        <v>0</v>
      </c>
      <c r="F150" s="749" cm="1">
        <f t="array" ref="F150">(IF(F30&lt;3,$C150*F30*$T$2,IF(F30&lt;5,$C150*2*$T$2+(F30-2)*$U$2*$C150,IF(F30=5,$C150*2*$T$2+$C150*2*$U$2+$C150*1*$V$2,$C150*2*$T$2+$C150*2*$U$2+$C150*1*$V$2+$C150*(F30-5)*$W$2))))*$C30</f>
        <v>0</v>
      </c>
      <c r="G150" s="749" cm="1">
        <f t="array" ref="G150">(IF(G30&lt;3,$C150*G30*$T$2,IF(G30&lt;5,$C150*2*$T$2+(G30-2)*$U$2*$C150,IF(G30=5,$C150*2*$T$2+$C150*2*$U$2+$C150*1*$V$2,$C150*2*$T$2+$C150*2*$U$2+$C150*1*$V$2+$C150*(G30-5)*$W$2))))*$C30</f>
        <v>0</v>
      </c>
      <c r="H150" s="749" cm="1">
        <f t="array" ref="H150">(IF(H30&lt;3,$C150*H30*$T$2,IF(H30&lt;5,$C150*2*$T$2+(H30-2)*$U$2*$C150,IF(H30=5,$C150*2*$T$2+$C150*2*$U$2+$C150*1*$V$2,$C150*2*$T$2+$C150*2*$U$2+$C150*1*$V$2+$C150*(H30-5)*$W$2))))*$C30</f>
        <v>0</v>
      </c>
      <c r="I150" s="749" cm="1">
        <f t="array" ref="I150">(IF(I30&lt;3,$C150*I30*$T$2,IF(I30&lt;5,$C150*2*$T$2+(I30-2)*$U$2*$C150,IF(I30=5,$C150*2*$T$2+$C150*2*$U$2+$C150*1*$V$2,$C150*2*$T$2+$C150*2*$U$2+$C150*1*$V$2+$C150*(I30-5)*$W$2))))*$C30</f>
        <v>0</v>
      </c>
      <c r="J150" s="749" cm="1">
        <f t="array" ref="J150">(IF(J30&lt;3,$C150*J30*$T$2,IF(J30&lt;5,$C150*2*$T$2+(J30-2)*$U$2*$C150,IF(J30=5,$C150*2*$T$2+$C150*2*$U$2+$C150*1*$V$2,$C150*2*$T$2+$C150*2*$U$2+$C150*1*$V$2+$C150*(J30-5)*$W$2))))*$C30</f>
        <v>0</v>
      </c>
      <c r="K150" s="749" cm="1">
        <f t="array" ref="K150">(IF(K30&lt;3,$C150*K30*$T$2,IF(K30&lt;5,$C150*2*$T$2+(K30-2)*$U$2*$C150,IF(K30=5,$C150*2*$T$2+$C150*2*$U$2+$C150*1*$V$2,$C150*2*$T$2+$C150*2*$U$2+$C150*1*$V$2+$C150*(K30-5)*$W$2))))*$C30</f>
        <v>0</v>
      </c>
      <c r="L150" s="749" cm="1">
        <f t="array" ref="L150">(IF(L30&lt;3,$C150*L30*$T$2,IF(L30&lt;5,$C150*2*$T$2+(L30-2)*$U$2*$C150,IF(L30=5,$C150*2*$T$2+$C150*2*$U$2+$C150*1*$V$2,$C150*2*$T$2+$C150*2*$U$2+$C150*1*$V$2+$C150*(L30-5)*$W$2))))*$C30</f>
        <v>0</v>
      </c>
      <c r="M150" s="749" cm="1">
        <f t="array" ref="M150">(IF(M30&lt;3,$C150*M30*$T$2,IF(M30&lt;5,$C150*2*$T$2+(M30-2)*$U$2*$C150,IF(M30=5,$C150*2*$T$2+$C150*2*$U$2+$C150*1*$V$2,$C150*2*$T$2+$C150*2*$U$2+$C150*1*$V$2+$C150*(M30-5)*$W$2))))*$C30</f>
        <v>0</v>
      </c>
      <c r="N150" s="749" cm="1">
        <f t="array" ref="N150">(IF(N30&lt;3,$C150*N30*$T$2,IF(N30&lt;5,$C150*2*$T$2+(N30-2)*$U$2*$C150,IF(N30=5,$C150*2*$T$2+$C150*2*$U$2+$C150*1*$V$2,$C150*2*$T$2+$C150*2*$U$2+$C150*1*$V$2+$C150*(N30-5)*$W$2))))*$C30</f>
        <v>0</v>
      </c>
      <c r="O150" s="749" cm="1">
        <f t="array" ref="O150">(IF(O30&lt;3,$C150*O30*$T$2,IF(O30&lt;5,$C150*2*$T$2+(O30-2)*$U$2*$C150,IF(O30=5,$C150*2*$T$2+$C150*2*$U$2+$C150*1*$V$2,$C150*2*$T$2+$C150*2*$U$2+$C150*1*$V$2+$C150*(O30-5)*$W$2))))*$C30</f>
        <v>0</v>
      </c>
      <c r="P150" s="750" cm="1">
        <f t="array" ref="P150">(IF(P30&lt;3,$C150*P30*$T$2,IF(P30&lt;5,$C150*2*$T$2+(P30-2)*$U$2*$C150,IF(P30=5,$C150*2*$T$2+$C150*2*$U$2+$C150*1*$V$2,$C150*2*$T$2+$C150*2*$U$2+$C150*1*$V$2+$C150*(P30-5)*$W$2))))*$C30</f>
        <v>0</v>
      </c>
      <c r="Q150" s="751"/>
      <c r="R150" s="752"/>
      <c r="S150" s="105"/>
      <c r="T150" s="105"/>
      <c r="U150" s="105"/>
      <c r="V150" s="105"/>
      <c r="W150" s="105"/>
      <c r="X150" s="105"/>
      <c r="Y150" s="105"/>
      <c r="Z150" s="730"/>
    </row>
    <row r="151" ht="18" customHeight="1">
      <c r="A151" s="107"/>
      <c r="B151" t="str" s="731" cm="1">
        <f t="array" ref="B151">IF(B31&lt;&gt;"",B31,"")</f>
        <v>Asystent steadicam</v>
      </c>
      <c r="C151" s="748"/>
      <c r="D151" s="749" cm="1">
        <f t="array" ref="D151">(IF(D31&lt;3,$C151*D31*$T$2,IF(D31&lt;5,$C151*2*$T$2+(D31-2)*$U$2*$C151,IF(D31=5,$C151*2*$T$2+$C151*2*$U$2+$C151*1*$V$2,$C151*2*$T$2+$C151*2*$U$2+$C151*1*$V$2+$C151*(D31-5)*$W$2))))*$C31</f>
        <v>0</v>
      </c>
      <c r="E151" s="749" cm="1">
        <f t="array" ref="E151">(IF(E31&lt;3,$C151*E31*$T$2,IF(E31&lt;5,$C151*2*$T$2+(E31-2)*$U$2*$C151,IF(E31=5,$C151*2*$T$2+$C151*2*$U$2+$C151*1*$V$2,$C151*2*$T$2+$C151*2*$U$2+$C151*1*$V$2+$C151*(E31-5)*$W$2))))*$C31</f>
        <v>0</v>
      </c>
      <c r="F151" s="749" cm="1">
        <f t="array" ref="F151">(IF(F31&lt;3,$C151*F31*$T$2,IF(F31&lt;5,$C151*2*$T$2+(F31-2)*$U$2*$C151,IF(F31=5,$C151*2*$T$2+$C151*2*$U$2+$C151*1*$V$2,$C151*2*$T$2+$C151*2*$U$2+$C151*1*$V$2+$C151*(F31-5)*$W$2))))*$C31</f>
        <v>0</v>
      </c>
      <c r="G151" s="749" cm="1">
        <f t="array" ref="G151">(IF(G31&lt;3,$C151*G31*$T$2,IF(G31&lt;5,$C151*2*$T$2+(G31-2)*$U$2*$C151,IF(G31=5,$C151*2*$T$2+$C151*2*$U$2+$C151*1*$V$2,$C151*2*$T$2+$C151*2*$U$2+$C151*1*$V$2+$C151*(G31-5)*$W$2))))*$C31</f>
        <v>0</v>
      </c>
      <c r="H151" s="749" cm="1">
        <f t="array" ref="H151">(IF(H31&lt;3,$C151*H31*$T$2,IF(H31&lt;5,$C151*2*$T$2+(H31-2)*$U$2*$C151,IF(H31=5,$C151*2*$T$2+$C151*2*$U$2+$C151*1*$V$2,$C151*2*$T$2+$C151*2*$U$2+$C151*1*$V$2+$C151*(H31-5)*$W$2))))*$C31</f>
        <v>0</v>
      </c>
      <c r="I151" s="749" cm="1">
        <f t="array" ref="I151">(IF(I31&lt;3,$C151*I31*$T$2,IF(I31&lt;5,$C151*2*$T$2+(I31-2)*$U$2*$C151,IF(I31=5,$C151*2*$T$2+$C151*2*$U$2+$C151*1*$V$2,$C151*2*$T$2+$C151*2*$U$2+$C151*1*$V$2+$C151*(I31-5)*$W$2))))*$C31</f>
        <v>0</v>
      </c>
      <c r="J151" s="749" cm="1">
        <f t="array" ref="J151">(IF(J31&lt;3,$C151*J31*$T$2,IF(J31&lt;5,$C151*2*$T$2+(J31-2)*$U$2*$C151,IF(J31=5,$C151*2*$T$2+$C151*2*$U$2+$C151*1*$V$2,$C151*2*$T$2+$C151*2*$U$2+$C151*1*$V$2+$C151*(J31-5)*$W$2))))*$C31</f>
        <v>0</v>
      </c>
      <c r="K151" s="749" cm="1">
        <f t="array" ref="K151">(IF(K31&lt;3,$C151*K31*$T$2,IF(K31&lt;5,$C151*2*$T$2+(K31-2)*$U$2*$C151,IF(K31=5,$C151*2*$T$2+$C151*2*$U$2+$C151*1*$V$2,$C151*2*$T$2+$C151*2*$U$2+$C151*1*$V$2+$C151*(K31-5)*$W$2))))*$C31</f>
        <v>0</v>
      </c>
      <c r="L151" s="749" cm="1">
        <f t="array" ref="L151">(IF(L31&lt;3,$C151*L31*$T$2,IF(L31&lt;5,$C151*2*$T$2+(L31-2)*$U$2*$C151,IF(L31=5,$C151*2*$T$2+$C151*2*$U$2+$C151*1*$V$2,$C151*2*$T$2+$C151*2*$U$2+$C151*1*$V$2+$C151*(L31-5)*$W$2))))*$C31</f>
        <v>0</v>
      </c>
      <c r="M151" s="749" cm="1">
        <f t="array" ref="M151">(IF(M31&lt;3,$C151*M31*$T$2,IF(M31&lt;5,$C151*2*$T$2+(M31-2)*$U$2*$C151,IF(M31=5,$C151*2*$T$2+$C151*2*$U$2+$C151*1*$V$2,$C151*2*$T$2+$C151*2*$U$2+$C151*1*$V$2+$C151*(M31-5)*$W$2))))*$C31</f>
        <v>0</v>
      </c>
      <c r="N151" s="749" cm="1">
        <f t="array" ref="N151">(IF(N31&lt;3,$C151*N31*$T$2,IF(N31&lt;5,$C151*2*$T$2+(N31-2)*$U$2*$C151,IF(N31=5,$C151*2*$T$2+$C151*2*$U$2+$C151*1*$V$2,$C151*2*$T$2+$C151*2*$U$2+$C151*1*$V$2+$C151*(N31-5)*$W$2))))*$C31</f>
        <v>0</v>
      </c>
      <c r="O151" s="749" cm="1">
        <f t="array" ref="O151">(IF(O31&lt;3,$C151*O31*$T$2,IF(O31&lt;5,$C151*2*$T$2+(O31-2)*$U$2*$C151,IF(O31=5,$C151*2*$T$2+$C151*2*$U$2+$C151*1*$V$2,$C151*2*$T$2+$C151*2*$U$2+$C151*1*$V$2+$C151*(O31-5)*$W$2))))*$C31</f>
        <v>0</v>
      </c>
      <c r="P151" s="750" cm="1">
        <f t="array" ref="P151">(IF(P31&lt;3,$C151*P31*$T$2,IF(P31&lt;5,$C151*2*$T$2+(P31-2)*$U$2*$C151,IF(P31=5,$C151*2*$T$2+$C151*2*$U$2+$C151*1*$V$2,$C151*2*$T$2+$C151*2*$U$2+$C151*1*$V$2+$C151*(P31-5)*$W$2))))*$C31</f>
        <v>0</v>
      </c>
      <c r="Q151" s="751"/>
      <c r="R151" s="752"/>
      <c r="S151" s="105"/>
      <c r="T151" s="105"/>
      <c r="U151" s="105"/>
      <c r="V151" s="105"/>
      <c r="W151" s="105"/>
      <c r="X151" s="105"/>
      <c r="Y151" s="105"/>
      <c r="Z151" s="730"/>
    </row>
    <row r="152" ht="18" customHeight="1">
      <c r="A152" s="107"/>
      <c r="B152" t="str" s="731" cm="1">
        <f t="array" ref="B152">IF(B32&lt;&gt;"",B32,"")</f>
        <v>Operator kamery</v>
      </c>
      <c r="C152" s="748"/>
      <c r="D152" s="749" cm="1">
        <f t="array" ref="D152">(IF(D32&lt;3,$C152*D32*$T$2,IF(D32&lt;5,$C152*2*$T$2+(D32-2)*$U$2*$C152,IF(D32=5,$C152*2*$T$2+$C152*2*$U$2+$C152*1*$V$2,$C152*2*$T$2+$C152*2*$U$2+$C152*1*$V$2+$C152*(D32-5)*$W$2))))*$C32</f>
        <v>0</v>
      </c>
      <c r="E152" s="749" cm="1">
        <f t="array" ref="E152">(IF(E32&lt;3,$C152*E32*$T$2,IF(E32&lt;5,$C152*2*$T$2+(E32-2)*$U$2*$C152,IF(E32=5,$C152*2*$T$2+$C152*2*$U$2+$C152*1*$V$2,$C152*2*$T$2+$C152*2*$U$2+$C152*1*$V$2+$C152*(E32-5)*$W$2))))*$C32</f>
        <v>0</v>
      </c>
      <c r="F152" s="749" cm="1">
        <f t="array" ref="F152">(IF(F32&lt;3,$C152*F32*$T$2,IF(F32&lt;5,$C152*2*$T$2+(F32-2)*$U$2*$C152,IF(F32=5,$C152*2*$T$2+$C152*2*$U$2+$C152*1*$V$2,$C152*2*$T$2+$C152*2*$U$2+$C152*1*$V$2+$C152*(F32-5)*$W$2))))*$C32</f>
        <v>0</v>
      </c>
      <c r="G152" s="749" cm="1">
        <f t="array" ref="G152">(IF(G32&lt;3,$C152*G32*$T$2,IF(G32&lt;5,$C152*2*$T$2+(G32-2)*$U$2*$C152,IF(G32=5,$C152*2*$T$2+$C152*2*$U$2+$C152*1*$V$2,$C152*2*$T$2+$C152*2*$U$2+$C152*1*$V$2+$C152*(G32-5)*$W$2))))*$C32</f>
        <v>0</v>
      </c>
      <c r="H152" s="749" cm="1">
        <f t="array" ref="H152">(IF(H32&lt;3,$C152*H32*$T$2,IF(H32&lt;5,$C152*2*$T$2+(H32-2)*$U$2*$C152,IF(H32=5,$C152*2*$T$2+$C152*2*$U$2+$C152*1*$V$2,$C152*2*$T$2+$C152*2*$U$2+$C152*1*$V$2+$C152*(H32-5)*$W$2))))*$C32</f>
        <v>0</v>
      </c>
      <c r="I152" s="749" cm="1">
        <f t="array" ref="I152">(IF(I32&lt;3,$C152*I32*$T$2,IF(I32&lt;5,$C152*2*$T$2+(I32-2)*$U$2*$C152,IF(I32=5,$C152*2*$T$2+$C152*2*$U$2+$C152*1*$V$2,$C152*2*$T$2+$C152*2*$U$2+$C152*1*$V$2+$C152*(I32-5)*$W$2))))*$C32</f>
        <v>0</v>
      </c>
      <c r="J152" s="749" cm="1">
        <f t="array" ref="J152">(IF(J32&lt;3,$C152*J32*$T$2,IF(J32&lt;5,$C152*2*$T$2+(J32-2)*$U$2*$C152,IF(J32=5,$C152*2*$T$2+$C152*2*$U$2+$C152*1*$V$2,$C152*2*$T$2+$C152*2*$U$2+$C152*1*$V$2+$C152*(J32-5)*$W$2))))*$C32</f>
        <v>0</v>
      </c>
      <c r="K152" s="749" cm="1">
        <f t="array" ref="K152">(IF(K32&lt;3,$C152*K32*$T$2,IF(K32&lt;5,$C152*2*$T$2+(K32-2)*$U$2*$C152,IF(K32=5,$C152*2*$T$2+$C152*2*$U$2+$C152*1*$V$2,$C152*2*$T$2+$C152*2*$U$2+$C152*1*$V$2+$C152*(K32-5)*$W$2))))*$C32</f>
        <v>0</v>
      </c>
      <c r="L152" s="749" cm="1">
        <f t="array" ref="L152">(IF(L32&lt;3,$C152*L32*$T$2,IF(L32&lt;5,$C152*2*$T$2+(L32-2)*$U$2*$C152,IF(L32=5,$C152*2*$T$2+$C152*2*$U$2+$C152*1*$V$2,$C152*2*$T$2+$C152*2*$U$2+$C152*1*$V$2+$C152*(L32-5)*$W$2))))*$C32</f>
        <v>0</v>
      </c>
      <c r="M152" s="749" cm="1">
        <f t="array" ref="M152">(IF(M32&lt;3,$C152*M32*$T$2,IF(M32&lt;5,$C152*2*$T$2+(M32-2)*$U$2*$C152,IF(M32=5,$C152*2*$T$2+$C152*2*$U$2+$C152*1*$V$2,$C152*2*$T$2+$C152*2*$U$2+$C152*1*$V$2+$C152*(M32-5)*$W$2))))*$C32</f>
        <v>0</v>
      </c>
      <c r="N152" s="749" cm="1">
        <f t="array" ref="N152">(IF(N32&lt;3,$C152*N32*$T$2,IF(N32&lt;5,$C152*2*$T$2+(N32-2)*$U$2*$C152,IF(N32=5,$C152*2*$T$2+$C152*2*$U$2+$C152*1*$V$2,$C152*2*$T$2+$C152*2*$U$2+$C152*1*$V$2+$C152*(N32-5)*$W$2))))*$C32</f>
        <v>0</v>
      </c>
      <c r="O152" s="749" cm="1">
        <f t="array" ref="O152">(IF(O32&lt;3,$C152*O32*$T$2,IF(O32&lt;5,$C152*2*$T$2+(O32-2)*$U$2*$C152,IF(O32=5,$C152*2*$T$2+$C152*2*$U$2+$C152*1*$V$2,$C152*2*$T$2+$C152*2*$U$2+$C152*1*$V$2+$C152*(O32-5)*$W$2))))*$C32</f>
        <v>0</v>
      </c>
      <c r="P152" s="750" cm="1">
        <f t="array" ref="P152">(IF(P32&lt;3,$C152*P32*$T$2,IF(P32&lt;5,$C152*2*$T$2+(P32-2)*$U$2*$C152,IF(P32=5,$C152*2*$T$2+$C152*2*$U$2+$C152*1*$V$2,$C152*2*$T$2+$C152*2*$U$2+$C152*1*$V$2+$C152*(P32-5)*$W$2))))*$C32</f>
        <v>0</v>
      </c>
      <c r="Q152" s="751"/>
      <c r="R152" s="752"/>
      <c r="S152" s="105"/>
      <c r="T152" s="105"/>
      <c r="U152" s="105"/>
      <c r="V152" s="105"/>
      <c r="W152" s="105"/>
      <c r="X152" s="105"/>
      <c r="Y152" s="105"/>
      <c r="Z152" s="730"/>
    </row>
    <row r="153" ht="18" customHeight="1">
      <c r="A153" s="107"/>
      <c r="B153" t="str" s="731" cm="1">
        <f t="array" ref="B153">IF(B33&lt;&gt;"",B33,"")</f>
        <v>Operator kamer spec.</v>
      </c>
      <c r="C153" s="748"/>
      <c r="D153" s="749" cm="1">
        <f t="array" ref="D153">(IF(D33&lt;3,$C153*D33*$T$2,IF(D33&lt;5,$C153*2*$T$2+(D33-2)*$U$2*$C153,IF(D33=5,$C153*2*$T$2+$C153*2*$U$2+$C153*1*$V$2,$C153*2*$T$2+$C153*2*$U$2+$C153*1*$V$2+$C153*(D33-5)*$W$2))))*$C33</f>
        <v>0</v>
      </c>
      <c r="E153" s="749" cm="1">
        <f t="array" ref="E153">(IF(E33&lt;3,$C153*E33*$T$2,IF(E33&lt;5,$C153*2*$T$2+(E33-2)*$U$2*$C153,IF(E33=5,$C153*2*$T$2+$C153*2*$U$2+$C153*1*$V$2,$C153*2*$T$2+$C153*2*$U$2+$C153*1*$V$2+$C153*(E33-5)*$W$2))))*$C33</f>
        <v>0</v>
      </c>
      <c r="F153" s="749" cm="1">
        <f t="array" ref="F153">(IF(F33&lt;3,$C153*F33*$T$2,IF(F33&lt;5,$C153*2*$T$2+(F33-2)*$U$2*$C153,IF(F33=5,$C153*2*$T$2+$C153*2*$U$2+$C153*1*$V$2,$C153*2*$T$2+$C153*2*$U$2+$C153*1*$V$2+$C153*(F33-5)*$W$2))))*$C33</f>
        <v>0</v>
      </c>
      <c r="G153" s="749" cm="1">
        <f t="array" ref="G153">(IF(G33&lt;3,$C153*G33*$T$2,IF(G33&lt;5,$C153*2*$T$2+(G33-2)*$U$2*$C153,IF(G33=5,$C153*2*$T$2+$C153*2*$U$2+$C153*1*$V$2,$C153*2*$T$2+$C153*2*$U$2+$C153*1*$V$2+$C153*(G33-5)*$W$2))))*$C33</f>
        <v>0</v>
      </c>
      <c r="H153" s="749" cm="1">
        <f t="array" ref="H153">(IF(H33&lt;3,$C153*H33*$T$2,IF(H33&lt;5,$C153*2*$T$2+(H33-2)*$U$2*$C153,IF(H33=5,$C153*2*$T$2+$C153*2*$U$2+$C153*1*$V$2,$C153*2*$T$2+$C153*2*$U$2+$C153*1*$V$2+$C153*(H33-5)*$W$2))))*$C33</f>
        <v>0</v>
      </c>
      <c r="I153" s="749" cm="1">
        <f t="array" ref="I153">(IF(I33&lt;3,$C153*I33*$T$2,IF(I33&lt;5,$C153*2*$T$2+(I33-2)*$U$2*$C153,IF(I33=5,$C153*2*$T$2+$C153*2*$U$2+$C153*1*$V$2,$C153*2*$T$2+$C153*2*$U$2+$C153*1*$V$2+$C153*(I33-5)*$W$2))))*$C33</f>
        <v>0</v>
      </c>
      <c r="J153" s="749" cm="1">
        <f t="array" ref="J153">(IF(J33&lt;3,$C153*J33*$T$2,IF(J33&lt;5,$C153*2*$T$2+(J33-2)*$U$2*$C153,IF(J33=5,$C153*2*$T$2+$C153*2*$U$2+$C153*1*$V$2,$C153*2*$T$2+$C153*2*$U$2+$C153*1*$V$2+$C153*(J33-5)*$W$2))))*$C33</f>
        <v>0</v>
      </c>
      <c r="K153" s="749" cm="1">
        <f t="array" ref="K153">(IF(K33&lt;3,$C153*K33*$T$2,IF(K33&lt;5,$C153*2*$T$2+(K33-2)*$U$2*$C153,IF(K33=5,$C153*2*$T$2+$C153*2*$U$2+$C153*1*$V$2,$C153*2*$T$2+$C153*2*$U$2+$C153*1*$V$2+$C153*(K33-5)*$W$2))))*$C33</f>
        <v>0</v>
      </c>
      <c r="L153" s="749" cm="1">
        <f t="array" ref="L153">(IF(L33&lt;3,$C153*L33*$T$2,IF(L33&lt;5,$C153*2*$T$2+(L33-2)*$U$2*$C153,IF(L33=5,$C153*2*$T$2+$C153*2*$U$2+$C153*1*$V$2,$C153*2*$T$2+$C153*2*$U$2+$C153*1*$V$2+$C153*(L33-5)*$W$2))))*$C33</f>
        <v>0</v>
      </c>
      <c r="M153" s="749" cm="1">
        <f t="array" ref="M153">(IF(M33&lt;3,$C153*M33*$T$2,IF(M33&lt;5,$C153*2*$T$2+(M33-2)*$U$2*$C153,IF(M33=5,$C153*2*$T$2+$C153*2*$U$2+$C153*1*$V$2,$C153*2*$T$2+$C153*2*$U$2+$C153*1*$V$2+$C153*(M33-5)*$W$2))))*$C33</f>
        <v>0</v>
      </c>
      <c r="N153" s="749" cm="1">
        <f t="array" ref="N153">(IF(N33&lt;3,$C153*N33*$T$2,IF(N33&lt;5,$C153*2*$T$2+(N33-2)*$U$2*$C153,IF(N33=5,$C153*2*$T$2+$C153*2*$U$2+$C153*1*$V$2,$C153*2*$T$2+$C153*2*$U$2+$C153*1*$V$2+$C153*(N33-5)*$W$2))))*$C33</f>
        <v>0</v>
      </c>
      <c r="O153" s="749" cm="1">
        <f t="array" ref="O153">(IF(O33&lt;3,$C153*O33*$T$2,IF(O33&lt;5,$C153*2*$T$2+(O33-2)*$U$2*$C153,IF(O33=5,$C153*2*$T$2+$C153*2*$U$2+$C153*1*$V$2,$C153*2*$T$2+$C153*2*$U$2+$C153*1*$V$2+$C153*(O33-5)*$W$2))))*$C33</f>
        <v>0</v>
      </c>
      <c r="P153" s="750" cm="1">
        <f t="array" ref="P153">(IF(P33&lt;3,$C153*P33*$T$2,IF(P33&lt;5,$C153*2*$T$2+(P33-2)*$U$2*$C153,IF(P33=5,$C153*2*$T$2+$C153*2*$U$2+$C153*1*$V$2,$C153*2*$T$2+$C153*2*$U$2+$C153*1*$V$2+$C153*(P33-5)*$W$2))))*$C33</f>
        <v>0</v>
      </c>
      <c r="Q153" s="751"/>
      <c r="R153" s="752"/>
      <c r="S153" s="105"/>
      <c r="T153" s="105"/>
      <c r="U153" s="105"/>
      <c r="V153" s="105"/>
      <c r="W153" s="105"/>
      <c r="X153" s="105"/>
      <c r="Y153" s="105"/>
      <c r="Z153" s="730"/>
    </row>
    <row r="154" ht="18" customHeight="1">
      <c r="A154" s="107"/>
      <c r="B154" t="str" s="731" cm="1">
        <f t="array" ref="B154">IF(B34&lt;&gt;"",B34,"")</f>
        <v>Operator drona</v>
      </c>
      <c r="C154" s="748"/>
      <c r="D154" s="749" cm="1">
        <f t="array" ref="D154">(IF(D34&lt;3,$C154*D34*$T$2,IF(D34&lt;5,$C154*2*$T$2+(D34-2)*$U$2*$C154,IF(D34=5,$C154*2*$T$2+$C154*2*$U$2+$C154*1*$V$2,$C154*2*$T$2+$C154*2*$U$2+$C154*1*$V$2+$C154*(D34-5)*$W$2))))*$C34</f>
        <v>0</v>
      </c>
      <c r="E154" s="749" cm="1">
        <f t="array" ref="E154">(IF(E34&lt;3,$C154*E34*$T$2,IF(E34&lt;5,$C154*2*$T$2+(E34-2)*$U$2*$C154,IF(E34=5,$C154*2*$T$2+$C154*2*$U$2+$C154*1*$V$2,$C154*2*$T$2+$C154*2*$U$2+$C154*1*$V$2+$C154*(E34-5)*$W$2))))*$C34</f>
        <v>0</v>
      </c>
      <c r="F154" s="749" cm="1">
        <f t="array" ref="F154">(IF(F34&lt;3,$C154*F34*$T$2,IF(F34&lt;5,$C154*2*$T$2+(F34-2)*$U$2*$C154,IF(F34=5,$C154*2*$T$2+$C154*2*$U$2+$C154*1*$V$2,$C154*2*$T$2+$C154*2*$U$2+$C154*1*$V$2+$C154*(F34-5)*$W$2))))*$C34</f>
        <v>0</v>
      </c>
      <c r="G154" s="749" cm="1">
        <f t="array" ref="G154">(IF(G34&lt;3,$C154*G34*$T$2,IF(G34&lt;5,$C154*2*$T$2+(G34-2)*$U$2*$C154,IF(G34=5,$C154*2*$T$2+$C154*2*$U$2+$C154*1*$V$2,$C154*2*$T$2+$C154*2*$U$2+$C154*1*$V$2+$C154*(G34-5)*$W$2))))*$C34</f>
        <v>0</v>
      </c>
      <c r="H154" s="749" cm="1">
        <f t="array" ref="H154">(IF(H34&lt;3,$C154*H34*$T$2,IF(H34&lt;5,$C154*2*$T$2+(H34-2)*$U$2*$C154,IF(H34=5,$C154*2*$T$2+$C154*2*$U$2+$C154*1*$V$2,$C154*2*$T$2+$C154*2*$U$2+$C154*1*$V$2+$C154*(H34-5)*$W$2))))*$C34</f>
        <v>0</v>
      </c>
      <c r="I154" s="749" cm="1">
        <f t="array" ref="I154">(IF(I34&lt;3,$C154*I34*$T$2,IF(I34&lt;5,$C154*2*$T$2+(I34-2)*$U$2*$C154,IF(I34=5,$C154*2*$T$2+$C154*2*$U$2+$C154*1*$V$2,$C154*2*$T$2+$C154*2*$U$2+$C154*1*$V$2+$C154*(I34-5)*$W$2))))*$C34</f>
        <v>0</v>
      </c>
      <c r="J154" s="749" cm="1">
        <f t="array" ref="J154">(IF(J34&lt;3,$C154*J34*$T$2,IF(J34&lt;5,$C154*2*$T$2+(J34-2)*$U$2*$C154,IF(J34=5,$C154*2*$T$2+$C154*2*$U$2+$C154*1*$V$2,$C154*2*$T$2+$C154*2*$U$2+$C154*1*$V$2+$C154*(J34-5)*$W$2))))*$C34</f>
        <v>0</v>
      </c>
      <c r="K154" s="749" cm="1">
        <f t="array" ref="K154">(IF(K34&lt;3,$C154*K34*$T$2,IF(K34&lt;5,$C154*2*$T$2+(K34-2)*$U$2*$C154,IF(K34=5,$C154*2*$T$2+$C154*2*$U$2+$C154*1*$V$2,$C154*2*$T$2+$C154*2*$U$2+$C154*1*$V$2+$C154*(K34-5)*$W$2))))*$C34</f>
        <v>0</v>
      </c>
      <c r="L154" s="749" cm="1">
        <f t="array" ref="L154">(IF(L34&lt;3,$C154*L34*$T$2,IF(L34&lt;5,$C154*2*$T$2+(L34-2)*$U$2*$C154,IF(L34=5,$C154*2*$T$2+$C154*2*$U$2+$C154*1*$V$2,$C154*2*$T$2+$C154*2*$U$2+$C154*1*$V$2+$C154*(L34-5)*$W$2))))*$C34</f>
        <v>0</v>
      </c>
      <c r="M154" s="749" cm="1">
        <f t="array" ref="M154">(IF(M34&lt;3,$C154*M34*$T$2,IF(M34&lt;5,$C154*2*$T$2+(M34-2)*$U$2*$C154,IF(M34=5,$C154*2*$T$2+$C154*2*$U$2+$C154*1*$V$2,$C154*2*$T$2+$C154*2*$U$2+$C154*1*$V$2+$C154*(M34-5)*$W$2))))*$C34</f>
        <v>0</v>
      </c>
      <c r="N154" s="749" cm="1">
        <f t="array" ref="N154">(IF(N34&lt;3,$C154*N34*$T$2,IF(N34&lt;5,$C154*2*$T$2+(N34-2)*$U$2*$C154,IF(N34=5,$C154*2*$T$2+$C154*2*$U$2+$C154*1*$V$2,$C154*2*$T$2+$C154*2*$U$2+$C154*1*$V$2+$C154*(N34-5)*$W$2))))*$C34</f>
        <v>0</v>
      </c>
      <c r="O154" s="749" cm="1">
        <f t="array" ref="O154">(IF(O34&lt;3,$C154*O34*$T$2,IF(O34&lt;5,$C154*2*$T$2+(O34-2)*$U$2*$C154,IF(O34=5,$C154*2*$T$2+$C154*2*$U$2+$C154*1*$V$2,$C154*2*$T$2+$C154*2*$U$2+$C154*1*$V$2+$C154*(O34-5)*$W$2))))*$C34</f>
        <v>0</v>
      </c>
      <c r="P154" s="750" cm="1">
        <f t="array" ref="P154">(IF(P34&lt;3,$C154*P34*$T$2,IF(P34&lt;5,$C154*2*$T$2+(P34-2)*$U$2*$C154,IF(P34=5,$C154*2*$T$2+$C154*2*$U$2+$C154*1*$V$2,$C154*2*$T$2+$C154*2*$U$2+$C154*1*$V$2+$C154*(P34-5)*$W$2))))*$C34</f>
        <v>0</v>
      </c>
      <c r="Q154" s="751"/>
      <c r="R154" s="752"/>
      <c r="S154" s="105"/>
      <c r="T154" s="105"/>
      <c r="U154" s="105"/>
      <c r="V154" s="105"/>
      <c r="W154" s="105"/>
      <c r="X154" s="105"/>
      <c r="Y154" s="105"/>
      <c r="Z154" s="730"/>
    </row>
    <row r="155" ht="18" customHeight="1">
      <c r="A155" s="107"/>
      <c r="B155" t="str" s="731" cm="1">
        <f t="array" ref="B155">IF(B35&lt;&gt;"",B35,"")</f>
        <v>Asystent kamer spec.</v>
      </c>
      <c r="C155" s="748"/>
      <c r="D155" s="749" cm="1">
        <f t="array" ref="D155">(IF(D35&lt;3,$C155*D35*$T$2,IF(D35&lt;5,$C155*2*$T$2+(D35-2)*$U$2*$C155,IF(D35=5,$C155*2*$T$2+$C155*2*$U$2+$C155*1*$V$2,$C155*2*$T$2+$C155*2*$U$2+$C155*1*$V$2+$C155*(D35-5)*$W$2))))*$C35</f>
        <v>0</v>
      </c>
      <c r="E155" s="749" cm="1">
        <f t="array" ref="E155">(IF(E35&lt;3,$C155*E35*$T$2,IF(E35&lt;5,$C155*2*$T$2+(E35-2)*$U$2*$C155,IF(E35=5,$C155*2*$T$2+$C155*2*$U$2+$C155*1*$V$2,$C155*2*$T$2+$C155*2*$U$2+$C155*1*$V$2+$C155*(E35-5)*$W$2))))*$C35</f>
        <v>0</v>
      </c>
      <c r="F155" s="749" cm="1">
        <f t="array" ref="F155">(IF(F35&lt;3,$C155*F35*$T$2,IF(F35&lt;5,$C155*2*$T$2+(F35-2)*$U$2*$C155,IF(F35=5,$C155*2*$T$2+$C155*2*$U$2+$C155*1*$V$2,$C155*2*$T$2+$C155*2*$U$2+$C155*1*$V$2+$C155*(F35-5)*$W$2))))*$C35</f>
        <v>0</v>
      </c>
      <c r="G155" s="749" cm="1">
        <f t="array" ref="G155">(IF(G35&lt;3,$C155*G35*$T$2,IF(G35&lt;5,$C155*2*$T$2+(G35-2)*$U$2*$C155,IF(G35=5,$C155*2*$T$2+$C155*2*$U$2+$C155*1*$V$2,$C155*2*$T$2+$C155*2*$U$2+$C155*1*$V$2+$C155*(G35-5)*$W$2))))*$C35</f>
        <v>0</v>
      </c>
      <c r="H155" s="749" cm="1">
        <f t="array" ref="H155">(IF(H35&lt;3,$C155*H35*$T$2,IF(H35&lt;5,$C155*2*$T$2+(H35-2)*$U$2*$C155,IF(H35=5,$C155*2*$T$2+$C155*2*$U$2+$C155*1*$V$2,$C155*2*$T$2+$C155*2*$U$2+$C155*1*$V$2+$C155*(H35-5)*$W$2))))*$C35</f>
        <v>0</v>
      </c>
      <c r="I155" s="749" cm="1">
        <f t="array" ref="I155">(IF(I35&lt;3,$C155*I35*$T$2,IF(I35&lt;5,$C155*2*$T$2+(I35-2)*$U$2*$C155,IF(I35=5,$C155*2*$T$2+$C155*2*$U$2+$C155*1*$V$2,$C155*2*$T$2+$C155*2*$U$2+$C155*1*$V$2+$C155*(I35-5)*$W$2))))*$C35</f>
        <v>0</v>
      </c>
      <c r="J155" s="749" cm="1">
        <f t="array" ref="J155">(IF(J35&lt;3,$C155*J35*$T$2,IF(J35&lt;5,$C155*2*$T$2+(J35-2)*$U$2*$C155,IF(J35=5,$C155*2*$T$2+$C155*2*$U$2+$C155*1*$V$2,$C155*2*$T$2+$C155*2*$U$2+$C155*1*$V$2+$C155*(J35-5)*$W$2))))*$C35</f>
        <v>0</v>
      </c>
      <c r="K155" s="749" cm="1">
        <f t="array" ref="K155">(IF(K35&lt;3,$C155*K35*$T$2,IF(K35&lt;5,$C155*2*$T$2+(K35-2)*$U$2*$C155,IF(K35=5,$C155*2*$T$2+$C155*2*$U$2+$C155*1*$V$2,$C155*2*$T$2+$C155*2*$U$2+$C155*1*$V$2+$C155*(K35-5)*$W$2))))*$C35</f>
        <v>0</v>
      </c>
      <c r="L155" s="749" cm="1">
        <f t="array" ref="L155">(IF(L35&lt;3,$C155*L35*$T$2,IF(L35&lt;5,$C155*2*$T$2+(L35-2)*$U$2*$C155,IF(L35=5,$C155*2*$T$2+$C155*2*$U$2+$C155*1*$V$2,$C155*2*$T$2+$C155*2*$U$2+$C155*1*$V$2+$C155*(L35-5)*$W$2))))*$C35</f>
        <v>0</v>
      </c>
      <c r="M155" s="749" cm="1">
        <f t="array" ref="M155">(IF(M35&lt;3,$C155*M35*$T$2,IF(M35&lt;5,$C155*2*$T$2+(M35-2)*$U$2*$C155,IF(M35=5,$C155*2*$T$2+$C155*2*$U$2+$C155*1*$V$2,$C155*2*$T$2+$C155*2*$U$2+$C155*1*$V$2+$C155*(M35-5)*$W$2))))*$C35</f>
        <v>0</v>
      </c>
      <c r="N155" s="749" cm="1">
        <f t="array" ref="N155">(IF(N35&lt;3,$C155*N35*$T$2,IF(N35&lt;5,$C155*2*$T$2+(N35-2)*$U$2*$C155,IF(N35=5,$C155*2*$T$2+$C155*2*$U$2+$C155*1*$V$2,$C155*2*$T$2+$C155*2*$U$2+$C155*1*$V$2+$C155*(N35-5)*$W$2))))*$C35</f>
        <v>0</v>
      </c>
      <c r="O155" s="749" cm="1">
        <f t="array" ref="O155">(IF(O35&lt;3,$C155*O35*$T$2,IF(O35&lt;5,$C155*2*$T$2+(O35-2)*$U$2*$C155,IF(O35=5,$C155*2*$T$2+$C155*2*$U$2+$C155*1*$V$2,$C155*2*$T$2+$C155*2*$U$2+$C155*1*$V$2+$C155*(O35-5)*$W$2))))*$C35</f>
        <v>0</v>
      </c>
      <c r="P155" s="750" cm="1">
        <f t="array" ref="P155">(IF(P35&lt;3,$C155*P35*$T$2,IF(P35&lt;5,$C155*2*$T$2+(P35-2)*$U$2*$C155,IF(P35=5,$C155*2*$T$2+$C155*2*$U$2+$C155*1*$V$2,$C155*2*$T$2+$C155*2*$U$2+$C155*1*$V$2+$C155*(P35-5)*$W$2))))*$C35</f>
        <v>0</v>
      </c>
      <c r="Q155" s="751"/>
      <c r="R155" s="752"/>
      <c r="S155" s="105"/>
      <c r="T155" s="105"/>
      <c r="U155" s="105"/>
      <c r="V155" s="105"/>
      <c r="W155" s="105"/>
      <c r="X155" s="105"/>
      <c r="Y155" s="105"/>
      <c r="Z155" s="730"/>
    </row>
    <row r="156" ht="18" customHeight="1">
      <c r="A156" s="107"/>
      <c r="B156" t="str" s="731" cm="1">
        <f t="array" ref="B156">IF(B36&lt;&gt;"",B36,"")</f>
        <v>Obsługa innego sprzętu</v>
      </c>
      <c r="C156" s="748"/>
      <c r="D156" s="749" cm="1">
        <f t="array" ref="D156">(IF(D36&lt;3,$C156*D36*$T$2,IF(D36&lt;5,$C156*2*$T$2+(D36-2)*$U$2*$C156,IF(D36=5,$C156*2*$T$2+$C156*2*$U$2+$C156*1*$V$2,$C156*2*$T$2+$C156*2*$U$2+$C156*1*$V$2+$C156*(D36-5)*$W$2))))*$C36</f>
        <v>0</v>
      </c>
      <c r="E156" s="749" cm="1">
        <f t="array" ref="E156">(IF(E36&lt;3,$C156*E36*$T$2,IF(E36&lt;5,$C156*2*$T$2+(E36-2)*$U$2*$C156,IF(E36=5,$C156*2*$T$2+$C156*2*$U$2+$C156*1*$V$2,$C156*2*$T$2+$C156*2*$U$2+$C156*1*$V$2+$C156*(E36-5)*$W$2))))*$C36</f>
        <v>0</v>
      </c>
      <c r="F156" s="749" cm="1">
        <f t="array" ref="F156">(IF(F36&lt;3,$C156*F36*$T$2,IF(F36&lt;5,$C156*2*$T$2+(F36-2)*$U$2*$C156,IF(F36=5,$C156*2*$T$2+$C156*2*$U$2+$C156*1*$V$2,$C156*2*$T$2+$C156*2*$U$2+$C156*1*$V$2+$C156*(F36-5)*$W$2))))*$C36</f>
        <v>0</v>
      </c>
      <c r="G156" s="749" cm="1">
        <f t="array" ref="G156">(IF(G36&lt;3,$C156*G36*$T$2,IF(G36&lt;5,$C156*2*$T$2+(G36-2)*$U$2*$C156,IF(G36=5,$C156*2*$T$2+$C156*2*$U$2+$C156*1*$V$2,$C156*2*$T$2+$C156*2*$U$2+$C156*1*$V$2+$C156*(G36-5)*$W$2))))*$C36</f>
        <v>0</v>
      </c>
      <c r="H156" s="749" cm="1">
        <f t="array" ref="H156">(IF(H36&lt;3,$C156*H36*$T$2,IF(H36&lt;5,$C156*2*$T$2+(H36-2)*$U$2*$C156,IF(H36=5,$C156*2*$T$2+$C156*2*$U$2+$C156*1*$V$2,$C156*2*$T$2+$C156*2*$U$2+$C156*1*$V$2+$C156*(H36-5)*$W$2))))*$C36</f>
        <v>0</v>
      </c>
      <c r="I156" s="749" cm="1">
        <f t="array" ref="I156">(IF(I36&lt;3,$C156*I36*$T$2,IF(I36&lt;5,$C156*2*$T$2+(I36-2)*$U$2*$C156,IF(I36=5,$C156*2*$T$2+$C156*2*$U$2+$C156*1*$V$2,$C156*2*$T$2+$C156*2*$U$2+$C156*1*$V$2+$C156*(I36-5)*$W$2))))*$C36</f>
        <v>0</v>
      </c>
      <c r="J156" s="749" cm="1">
        <f t="array" ref="J156">(IF(J36&lt;3,$C156*J36*$T$2,IF(J36&lt;5,$C156*2*$T$2+(J36-2)*$U$2*$C156,IF(J36=5,$C156*2*$T$2+$C156*2*$U$2+$C156*1*$V$2,$C156*2*$T$2+$C156*2*$U$2+$C156*1*$V$2+$C156*(J36-5)*$W$2))))*$C36</f>
        <v>0</v>
      </c>
      <c r="K156" s="749" cm="1">
        <f t="array" ref="K156">(IF(K36&lt;3,$C156*K36*$T$2,IF(K36&lt;5,$C156*2*$T$2+(K36-2)*$U$2*$C156,IF(K36=5,$C156*2*$T$2+$C156*2*$U$2+$C156*1*$V$2,$C156*2*$T$2+$C156*2*$U$2+$C156*1*$V$2+$C156*(K36-5)*$W$2))))*$C36</f>
        <v>0</v>
      </c>
      <c r="L156" s="749" cm="1">
        <f t="array" ref="L156">(IF(L36&lt;3,$C156*L36*$T$2,IF(L36&lt;5,$C156*2*$T$2+(L36-2)*$U$2*$C156,IF(L36=5,$C156*2*$T$2+$C156*2*$U$2+$C156*1*$V$2,$C156*2*$T$2+$C156*2*$U$2+$C156*1*$V$2+$C156*(L36-5)*$W$2))))*$C36</f>
        <v>0</v>
      </c>
      <c r="M156" s="749" cm="1">
        <f t="array" ref="M156">(IF(M36&lt;3,$C156*M36*$T$2,IF(M36&lt;5,$C156*2*$T$2+(M36-2)*$U$2*$C156,IF(M36=5,$C156*2*$T$2+$C156*2*$U$2+$C156*1*$V$2,$C156*2*$T$2+$C156*2*$U$2+$C156*1*$V$2+$C156*(M36-5)*$W$2))))*$C36</f>
        <v>0</v>
      </c>
      <c r="N156" s="749" cm="1">
        <f t="array" ref="N156">(IF(N36&lt;3,$C156*N36*$T$2,IF(N36&lt;5,$C156*2*$T$2+(N36-2)*$U$2*$C156,IF(N36=5,$C156*2*$T$2+$C156*2*$U$2+$C156*1*$V$2,$C156*2*$T$2+$C156*2*$U$2+$C156*1*$V$2+$C156*(N36-5)*$W$2))))*$C36</f>
        <v>0</v>
      </c>
      <c r="O156" s="749" cm="1">
        <f t="array" ref="O156">(IF(O36&lt;3,$C156*O36*$T$2,IF(O36&lt;5,$C156*2*$T$2+(O36-2)*$U$2*$C156,IF(O36=5,$C156*2*$T$2+$C156*2*$U$2+$C156*1*$V$2,$C156*2*$T$2+$C156*2*$U$2+$C156*1*$V$2+$C156*(O36-5)*$W$2))))*$C36</f>
        <v>0</v>
      </c>
      <c r="P156" s="750" cm="1">
        <f t="array" ref="P156">(IF(P36&lt;3,$C156*P36*$T$2,IF(P36&lt;5,$C156*2*$T$2+(P36-2)*$U$2*$C156,IF(P36=5,$C156*2*$T$2+$C156*2*$U$2+$C156*1*$V$2,$C156*2*$T$2+$C156*2*$U$2+$C156*1*$V$2+$C156*(P36-5)*$W$2))))*$C36</f>
        <v>0</v>
      </c>
      <c r="Q156" s="751"/>
      <c r="R156" s="752"/>
      <c r="S156" s="105"/>
      <c r="T156" s="105"/>
      <c r="U156" s="105"/>
      <c r="V156" s="105"/>
      <c r="W156" s="105"/>
      <c r="X156" s="105"/>
      <c r="Y156" s="105"/>
      <c r="Z156" s="730"/>
    </row>
    <row r="157" ht="18" customHeight="1">
      <c r="A157" s="107"/>
      <c r="B157" t="str" s="731" cm="1">
        <f t="array" ref="B157">IF(B37&lt;&gt;"",B37,"")</f>
      </c>
      <c r="C157" s="748"/>
      <c r="D157" s="749" cm="1">
        <f t="array" ref="D157">(IF(D37&lt;3,$C157*D37*$T$2,IF(D37&lt;5,$C157*2*$T$2+(D37-2)*$U$2*$C157,IF(D37=5,$C157*2*$T$2+$C157*2*$U$2+$C157*1*$V$2,$C157*2*$T$2+$C157*2*$U$2+$C157*1*$V$2+$C157*(D37-5)*$W$2))))*$C37</f>
        <v>0</v>
      </c>
      <c r="E157" s="749" cm="1">
        <f t="array" ref="E157">(IF(E37&lt;3,$C157*E37*$T$2,IF(E37&lt;5,$C157*2*$T$2+(E37-2)*$U$2*$C157,IF(E37=5,$C157*2*$T$2+$C157*2*$U$2+$C157*1*$V$2,$C157*2*$T$2+$C157*2*$U$2+$C157*1*$V$2+$C157*(E37-5)*$W$2))))*$C37</f>
        <v>0</v>
      </c>
      <c r="F157" s="749" cm="1">
        <f t="array" ref="F157">(IF(F37&lt;3,$C157*F37*$T$2,IF(F37&lt;5,$C157*2*$T$2+(F37-2)*$U$2*$C157,IF(F37=5,$C157*2*$T$2+$C157*2*$U$2+$C157*1*$V$2,$C157*2*$T$2+$C157*2*$U$2+$C157*1*$V$2+$C157*(F37-5)*$W$2))))*$C37</f>
        <v>0</v>
      </c>
      <c r="G157" s="749" cm="1">
        <f t="array" ref="G157">(IF(G37&lt;3,$C157*G37*$T$2,IF(G37&lt;5,$C157*2*$T$2+(G37-2)*$U$2*$C157,IF(G37=5,$C157*2*$T$2+$C157*2*$U$2+$C157*1*$V$2,$C157*2*$T$2+$C157*2*$U$2+$C157*1*$V$2+$C157*(G37-5)*$W$2))))*$C37</f>
        <v>0</v>
      </c>
      <c r="H157" s="749" cm="1">
        <f t="array" ref="H157">(IF(H37&lt;3,$C157*H37*$T$2,IF(H37&lt;5,$C157*2*$T$2+(H37-2)*$U$2*$C157,IF(H37=5,$C157*2*$T$2+$C157*2*$U$2+$C157*1*$V$2,$C157*2*$T$2+$C157*2*$U$2+$C157*1*$V$2+$C157*(H37-5)*$W$2))))*$C37</f>
        <v>0</v>
      </c>
      <c r="I157" s="749" cm="1">
        <f t="array" ref="I157">(IF(I37&lt;3,$C157*I37*$T$2,IF(I37&lt;5,$C157*2*$T$2+(I37-2)*$U$2*$C157,IF(I37=5,$C157*2*$T$2+$C157*2*$U$2+$C157*1*$V$2,$C157*2*$T$2+$C157*2*$U$2+$C157*1*$V$2+$C157*(I37-5)*$W$2))))*$C37</f>
        <v>0</v>
      </c>
      <c r="J157" s="749" cm="1">
        <f t="array" ref="J157">(IF(J37&lt;3,$C157*J37*$T$2,IF(J37&lt;5,$C157*2*$T$2+(J37-2)*$U$2*$C157,IF(J37=5,$C157*2*$T$2+$C157*2*$U$2+$C157*1*$V$2,$C157*2*$T$2+$C157*2*$U$2+$C157*1*$V$2+$C157*(J37-5)*$W$2))))*$C37</f>
        <v>0</v>
      </c>
      <c r="K157" s="749" cm="1">
        <f t="array" ref="K157">(IF(K37&lt;3,$C157*K37*$T$2,IF(K37&lt;5,$C157*2*$T$2+(K37-2)*$U$2*$C157,IF(K37=5,$C157*2*$T$2+$C157*2*$U$2+$C157*1*$V$2,$C157*2*$T$2+$C157*2*$U$2+$C157*1*$V$2+$C157*(K37-5)*$W$2))))*$C37</f>
        <v>0</v>
      </c>
      <c r="L157" s="749" cm="1">
        <f t="array" ref="L157">(IF(L37&lt;3,$C157*L37*$T$2,IF(L37&lt;5,$C157*2*$T$2+(L37-2)*$U$2*$C157,IF(L37=5,$C157*2*$T$2+$C157*2*$U$2+$C157*1*$V$2,$C157*2*$T$2+$C157*2*$U$2+$C157*1*$V$2+$C157*(L37-5)*$W$2))))*$C37</f>
        <v>0</v>
      </c>
      <c r="M157" s="749" cm="1">
        <f t="array" ref="M157">(IF(M37&lt;3,$C157*M37*$T$2,IF(M37&lt;5,$C157*2*$T$2+(M37-2)*$U$2*$C157,IF(M37=5,$C157*2*$T$2+$C157*2*$U$2+$C157*1*$V$2,$C157*2*$T$2+$C157*2*$U$2+$C157*1*$V$2+$C157*(M37-5)*$W$2))))*$C37</f>
        <v>0</v>
      </c>
      <c r="N157" s="749" cm="1">
        <f t="array" ref="N157">(IF(N37&lt;3,$C157*N37*$T$2,IF(N37&lt;5,$C157*2*$T$2+(N37-2)*$U$2*$C157,IF(N37=5,$C157*2*$T$2+$C157*2*$U$2+$C157*1*$V$2,$C157*2*$T$2+$C157*2*$U$2+$C157*1*$V$2+$C157*(N37-5)*$W$2))))*$C37</f>
        <v>0</v>
      </c>
      <c r="O157" s="749" cm="1">
        <f t="array" ref="O157">(IF(O37&lt;3,$C157*O37*$T$2,IF(O37&lt;5,$C157*2*$T$2+(O37-2)*$U$2*$C157,IF(O37=5,$C157*2*$T$2+$C157*2*$U$2+$C157*1*$V$2,$C157*2*$T$2+$C157*2*$U$2+$C157*1*$V$2+$C157*(O37-5)*$W$2))))*$C37</f>
        <v>0</v>
      </c>
      <c r="P157" s="750" cm="1">
        <f t="array" ref="P157">(IF(P37&lt;3,$C157*P37*$T$2,IF(P37&lt;5,$C157*2*$T$2+(P37-2)*$U$2*$C157,IF(P37=5,$C157*2*$T$2+$C157*2*$U$2+$C157*1*$V$2,$C157*2*$T$2+$C157*2*$U$2+$C157*1*$V$2+$C157*(P37-5)*$W$2))))*$C37</f>
        <v>0</v>
      </c>
      <c r="Q157" s="751"/>
      <c r="R157" s="752"/>
      <c r="S157" s="105"/>
      <c r="T157" s="105"/>
      <c r="U157" s="105"/>
      <c r="V157" s="105"/>
      <c r="W157" s="105"/>
      <c r="X157" s="105"/>
      <c r="Y157" s="105"/>
      <c r="Z157" s="730"/>
    </row>
    <row r="158" ht="18" customHeight="1">
      <c r="A158" s="107"/>
      <c r="B158" t="str" s="731" cm="1">
        <f t="array" ref="B158">IF(B38&lt;&gt;"",B38,"")</f>
      </c>
      <c r="C158" s="748"/>
      <c r="D158" s="749" cm="1">
        <f t="array" ref="D158">(IF(D38&lt;3,$C158*D38*$T$2,IF(D38&lt;5,$C158*2*$T$2+(D38-2)*$U$2*$C158,IF(D38=5,$C158*2*$T$2+$C158*2*$U$2+$C158*1*$V$2,$C158*2*$T$2+$C158*2*$U$2+$C158*1*$V$2+$C158*(D38-5)*$W$2))))*$C38</f>
        <v>0</v>
      </c>
      <c r="E158" s="749" cm="1">
        <f t="array" ref="E158">(IF(E38&lt;3,$C158*E38*$T$2,IF(E38&lt;5,$C158*2*$T$2+(E38-2)*$U$2*$C158,IF(E38=5,$C158*2*$T$2+$C158*2*$U$2+$C158*1*$V$2,$C158*2*$T$2+$C158*2*$U$2+$C158*1*$V$2+$C158*(E38-5)*$W$2))))*$C38</f>
        <v>0</v>
      </c>
      <c r="F158" s="749" cm="1">
        <f t="array" ref="F158">(IF(F38&lt;3,$C158*F38*$T$2,IF(F38&lt;5,$C158*2*$T$2+(F38-2)*$U$2*$C158,IF(F38=5,$C158*2*$T$2+$C158*2*$U$2+$C158*1*$V$2,$C158*2*$T$2+$C158*2*$U$2+$C158*1*$V$2+$C158*(F38-5)*$W$2))))*$C38</f>
        <v>0</v>
      </c>
      <c r="G158" s="749" cm="1">
        <f t="array" ref="G158">(IF(G38&lt;3,$C158*G38*$T$2,IF(G38&lt;5,$C158*2*$T$2+(G38-2)*$U$2*$C158,IF(G38=5,$C158*2*$T$2+$C158*2*$U$2+$C158*1*$V$2,$C158*2*$T$2+$C158*2*$U$2+$C158*1*$V$2+$C158*(G38-5)*$W$2))))*$C38</f>
        <v>0</v>
      </c>
      <c r="H158" s="749" cm="1">
        <f t="array" ref="H158">(IF(H38&lt;3,$C158*H38*$T$2,IF(H38&lt;5,$C158*2*$T$2+(H38-2)*$U$2*$C158,IF(H38=5,$C158*2*$T$2+$C158*2*$U$2+$C158*1*$V$2,$C158*2*$T$2+$C158*2*$U$2+$C158*1*$V$2+$C158*(H38-5)*$W$2))))*$C38</f>
        <v>0</v>
      </c>
      <c r="I158" s="749" cm="1">
        <f t="array" ref="I158">(IF(I38&lt;3,$C158*I38*$T$2,IF(I38&lt;5,$C158*2*$T$2+(I38-2)*$U$2*$C158,IF(I38=5,$C158*2*$T$2+$C158*2*$U$2+$C158*1*$V$2,$C158*2*$T$2+$C158*2*$U$2+$C158*1*$V$2+$C158*(I38-5)*$W$2))))*$C38</f>
        <v>0</v>
      </c>
      <c r="J158" s="749" cm="1">
        <f t="array" ref="J158">(IF(J38&lt;3,$C158*J38*$T$2,IF(J38&lt;5,$C158*2*$T$2+(J38-2)*$U$2*$C158,IF(J38=5,$C158*2*$T$2+$C158*2*$U$2+$C158*1*$V$2,$C158*2*$T$2+$C158*2*$U$2+$C158*1*$V$2+$C158*(J38-5)*$W$2))))*$C38</f>
        <v>0</v>
      </c>
      <c r="K158" s="749" cm="1">
        <f t="array" ref="K158">(IF(K38&lt;3,$C158*K38*$T$2,IF(K38&lt;5,$C158*2*$T$2+(K38-2)*$U$2*$C158,IF(K38=5,$C158*2*$T$2+$C158*2*$U$2+$C158*1*$V$2,$C158*2*$T$2+$C158*2*$U$2+$C158*1*$V$2+$C158*(K38-5)*$W$2))))*$C38</f>
        <v>0</v>
      </c>
      <c r="L158" s="749" cm="1">
        <f t="array" ref="L158">(IF(L38&lt;3,$C158*L38*$T$2,IF(L38&lt;5,$C158*2*$T$2+(L38-2)*$U$2*$C158,IF(L38=5,$C158*2*$T$2+$C158*2*$U$2+$C158*1*$V$2,$C158*2*$T$2+$C158*2*$U$2+$C158*1*$V$2+$C158*(L38-5)*$W$2))))*$C38</f>
        <v>0</v>
      </c>
      <c r="M158" s="749" cm="1">
        <f t="array" ref="M158">(IF(M38&lt;3,$C158*M38*$T$2,IF(M38&lt;5,$C158*2*$T$2+(M38-2)*$U$2*$C158,IF(M38=5,$C158*2*$T$2+$C158*2*$U$2+$C158*1*$V$2,$C158*2*$T$2+$C158*2*$U$2+$C158*1*$V$2+$C158*(M38-5)*$W$2))))*$C38</f>
        <v>0</v>
      </c>
      <c r="N158" s="749" cm="1">
        <f t="array" ref="N158">(IF(N38&lt;3,$C158*N38*$T$2,IF(N38&lt;5,$C158*2*$T$2+(N38-2)*$U$2*$C158,IF(N38=5,$C158*2*$T$2+$C158*2*$U$2+$C158*1*$V$2,$C158*2*$T$2+$C158*2*$U$2+$C158*1*$V$2+$C158*(N38-5)*$W$2))))*$C38</f>
        <v>0</v>
      </c>
      <c r="O158" s="749" cm="1">
        <f t="array" ref="O158">(IF(O38&lt;3,$C158*O38*$T$2,IF(O38&lt;5,$C158*2*$T$2+(O38-2)*$U$2*$C158,IF(O38=5,$C158*2*$T$2+$C158*2*$U$2+$C158*1*$V$2,$C158*2*$T$2+$C158*2*$U$2+$C158*1*$V$2+$C158*(O38-5)*$W$2))))*$C38</f>
        <v>0</v>
      </c>
      <c r="P158" s="750" cm="1">
        <f t="array" ref="P158">(IF(P38&lt;3,$C158*P38*$T$2,IF(P38&lt;5,$C158*2*$T$2+(P38-2)*$U$2*$C158,IF(P38=5,$C158*2*$T$2+$C158*2*$U$2+$C158*1*$V$2,$C158*2*$T$2+$C158*2*$U$2+$C158*1*$V$2+$C158*(P38-5)*$W$2))))*$C38</f>
        <v>0</v>
      </c>
      <c r="Q158" s="751"/>
      <c r="R158" s="752"/>
      <c r="S158" s="105"/>
      <c r="T158" s="105"/>
      <c r="U158" s="105"/>
      <c r="V158" s="105"/>
      <c r="W158" s="105"/>
      <c r="X158" s="105"/>
      <c r="Y158" s="105"/>
      <c r="Z158" s="730"/>
    </row>
    <row r="159" ht="18" customHeight="1">
      <c r="A159" s="107"/>
      <c r="B159" t="str" s="731" cm="1">
        <f t="array" ref="B159">IF(B39&lt;&gt;"",B39,"")</f>
      </c>
      <c r="C159" s="748"/>
      <c r="D159" s="749" cm="1">
        <f t="array" ref="D159">(IF(D39&lt;3,$C159*D39*$T$2,IF(D39&lt;5,$C159*2*$T$2+(D39-2)*$U$2*$C159,IF(D39=5,$C159*2*$T$2+$C159*2*$U$2+$C159*1*$V$2,$C159*2*$T$2+$C159*2*$U$2+$C159*1*$V$2+$C159*(D39-5)*$W$2))))*$C39</f>
        <v>0</v>
      </c>
      <c r="E159" s="749" cm="1">
        <f t="array" ref="E159">(IF(E39&lt;3,$C159*E39*$T$2,IF(E39&lt;5,$C159*2*$T$2+(E39-2)*$U$2*$C159,IF(E39=5,$C159*2*$T$2+$C159*2*$U$2+$C159*1*$V$2,$C159*2*$T$2+$C159*2*$U$2+$C159*1*$V$2+$C159*(E39-5)*$W$2))))*$C39</f>
        <v>0</v>
      </c>
      <c r="F159" s="749" cm="1">
        <f t="array" ref="F159">(IF(F39&lt;3,$C159*F39*$T$2,IF(F39&lt;5,$C159*2*$T$2+(F39-2)*$U$2*$C159,IF(F39=5,$C159*2*$T$2+$C159*2*$U$2+$C159*1*$V$2,$C159*2*$T$2+$C159*2*$U$2+$C159*1*$V$2+$C159*(F39-5)*$W$2))))*$C39</f>
        <v>0</v>
      </c>
      <c r="G159" s="749" cm="1">
        <f t="array" ref="G159">(IF(G39&lt;3,$C159*G39*$T$2,IF(G39&lt;5,$C159*2*$T$2+(G39-2)*$U$2*$C159,IF(G39=5,$C159*2*$T$2+$C159*2*$U$2+$C159*1*$V$2,$C159*2*$T$2+$C159*2*$U$2+$C159*1*$V$2+$C159*(G39-5)*$W$2))))*$C39</f>
        <v>0</v>
      </c>
      <c r="H159" s="749" cm="1">
        <f t="array" ref="H159">(IF(H39&lt;3,$C159*H39*$T$2,IF(H39&lt;5,$C159*2*$T$2+(H39-2)*$U$2*$C159,IF(H39=5,$C159*2*$T$2+$C159*2*$U$2+$C159*1*$V$2,$C159*2*$T$2+$C159*2*$U$2+$C159*1*$V$2+$C159*(H39-5)*$W$2))))*$C39</f>
        <v>0</v>
      </c>
      <c r="I159" s="749" cm="1">
        <f t="array" ref="I159">(IF(I39&lt;3,$C159*I39*$T$2,IF(I39&lt;5,$C159*2*$T$2+(I39-2)*$U$2*$C159,IF(I39=5,$C159*2*$T$2+$C159*2*$U$2+$C159*1*$V$2,$C159*2*$T$2+$C159*2*$U$2+$C159*1*$V$2+$C159*(I39-5)*$W$2))))*$C39</f>
        <v>0</v>
      </c>
      <c r="J159" s="749" cm="1">
        <f t="array" ref="J159">(IF(J39&lt;3,$C159*J39*$T$2,IF(J39&lt;5,$C159*2*$T$2+(J39-2)*$U$2*$C159,IF(J39=5,$C159*2*$T$2+$C159*2*$U$2+$C159*1*$V$2,$C159*2*$T$2+$C159*2*$U$2+$C159*1*$V$2+$C159*(J39-5)*$W$2))))*$C39</f>
        <v>0</v>
      </c>
      <c r="K159" s="749" cm="1">
        <f t="array" ref="K159">(IF(K39&lt;3,$C159*K39*$T$2,IF(K39&lt;5,$C159*2*$T$2+(K39-2)*$U$2*$C159,IF(K39=5,$C159*2*$T$2+$C159*2*$U$2+$C159*1*$V$2,$C159*2*$T$2+$C159*2*$U$2+$C159*1*$V$2+$C159*(K39-5)*$W$2))))*$C39</f>
        <v>0</v>
      </c>
      <c r="L159" s="749" cm="1">
        <f t="array" ref="L159">(IF(L39&lt;3,$C159*L39*$T$2,IF(L39&lt;5,$C159*2*$T$2+(L39-2)*$U$2*$C159,IF(L39=5,$C159*2*$T$2+$C159*2*$U$2+$C159*1*$V$2,$C159*2*$T$2+$C159*2*$U$2+$C159*1*$V$2+$C159*(L39-5)*$W$2))))*$C39</f>
        <v>0</v>
      </c>
      <c r="M159" s="749" cm="1">
        <f t="array" ref="M159">(IF(M39&lt;3,$C159*M39*$T$2,IF(M39&lt;5,$C159*2*$T$2+(M39-2)*$U$2*$C159,IF(M39=5,$C159*2*$T$2+$C159*2*$U$2+$C159*1*$V$2,$C159*2*$T$2+$C159*2*$U$2+$C159*1*$V$2+$C159*(M39-5)*$W$2))))*$C39</f>
        <v>0</v>
      </c>
      <c r="N159" s="749" cm="1">
        <f t="array" ref="N159">(IF(N39&lt;3,$C159*N39*$T$2,IF(N39&lt;5,$C159*2*$T$2+(N39-2)*$U$2*$C159,IF(N39=5,$C159*2*$T$2+$C159*2*$U$2+$C159*1*$V$2,$C159*2*$T$2+$C159*2*$U$2+$C159*1*$V$2+$C159*(N39-5)*$W$2))))*$C39</f>
        <v>0</v>
      </c>
      <c r="O159" s="749" cm="1">
        <f t="array" ref="O159">(IF(O39&lt;3,$C159*O39*$T$2,IF(O39&lt;5,$C159*2*$T$2+(O39-2)*$U$2*$C159,IF(O39=5,$C159*2*$T$2+$C159*2*$U$2+$C159*1*$V$2,$C159*2*$T$2+$C159*2*$U$2+$C159*1*$V$2+$C159*(O39-5)*$W$2))))*$C39</f>
        <v>0</v>
      </c>
      <c r="P159" s="750" cm="1">
        <f t="array" ref="P159">(IF(P39&lt;3,$C159*P39*$T$2,IF(P39&lt;5,$C159*2*$T$2+(P39-2)*$U$2*$C159,IF(P39=5,$C159*2*$T$2+$C159*2*$U$2+$C159*1*$V$2,$C159*2*$T$2+$C159*2*$U$2+$C159*1*$V$2+$C159*(P39-5)*$W$2))))*$C39</f>
        <v>0</v>
      </c>
      <c r="Q159" s="751"/>
      <c r="R159" s="752"/>
      <c r="S159" s="105"/>
      <c r="T159" s="105"/>
      <c r="U159" s="105"/>
      <c r="V159" s="105"/>
      <c r="W159" s="105"/>
      <c r="X159" s="105"/>
      <c r="Y159" s="105"/>
      <c r="Z159" s="730"/>
    </row>
    <row r="160" ht="18" customHeight="1">
      <c r="A160" s="107"/>
      <c r="B160" t="str" s="731" cm="1">
        <f t="array" ref="B160">IF(B40&lt;&gt;"",B40,"")</f>
      </c>
      <c r="C160" s="748"/>
      <c r="D160" s="749" cm="1">
        <f t="array" ref="D160">(IF(D40&lt;3,$C160*D40*$T$2,IF(D40&lt;5,$C160*2*$T$2+(D40-2)*$U$2*$C160,IF(D40=5,$C160*2*$T$2+$C160*2*$U$2+$C160*1*$V$2,$C160*2*$T$2+$C160*2*$U$2+$C160*1*$V$2+$C160*(D40-5)*$W$2))))*$C40</f>
        <v>0</v>
      </c>
      <c r="E160" s="749" cm="1">
        <f t="array" ref="E160">(IF(E40&lt;3,$C160*E40*$T$2,IF(E40&lt;5,$C160*2*$T$2+(E40-2)*$U$2*$C160,IF(E40=5,$C160*2*$T$2+$C160*2*$U$2+$C160*1*$V$2,$C160*2*$T$2+$C160*2*$U$2+$C160*1*$V$2+$C160*(E40-5)*$W$2))))*$C40</f>
        <v>0</v>
      </c>
      <c r="F160" s="749" cm="1">
        <f t="array" ref="F160">(IF(F40&lt;3,$C160*F40*$T$2,IF(F40&lt;5,$C160*2*$T$2+(F40-2)*$U$2*$C160,IF(F40=5,$C160*2*$T$2+$C160*2*$U$2+$C160*1*$V$2,$C160*2*$T$2+$C160*2*$U$2+$C160*1*$V$2+$C160*(F40-5)*$W$2))))*$C40</f>
        <v>0</v>
      </c>
      <c r="G160" s="749" cm="1">
        <f t="array" ref="G160">(IF(G40&lt;3,$C160*G40*$T$2,IF(G40&lt;5,$C160*2*$T$2+(G40-2)*$U$2*$C160,IF(G40=5,$C160*2*$T$2+$C160*2*$U$2+$C160*1*$V$2,$C160*2*$T$2+$C160*2*$U$2+$C160*1*$V$2+$C160*(G40-5)*$W$2))))*$C40</f>
        <v>0</v>
      </c>
      <c r="H160" s="749" cm="1">
        <f t="array" ref="H160">(IF(H40&lt;3,$C160*H40*$T$2,IF(H40&lt;5,$C160*2*$T$2+(H40-2)*$U$2*$C160,IF(H40=5,$C160*2*$T$2+$C160*2*$U$2+$C160*1*$V$2,$C160*2*$T$2+$C160*2*$U$2+$C160*1*$V$2+$C160*(H40-5)*$W$2))))*$C40</f>
        <v>0</v>
      </c>
      <c r="I160" s="749" cm="1">
        <f t="array" ref="I160">(IF(I40&lt;3,$C160*I40*$T$2,IF(I40&lt;5,$C160*2*$T$2+(I40-2)*$U$2*$C160,IF(I40=5,$C160*2*$T$2+$C160*2*$U$2+$C160*1*$V$2,$C160*2*$T$2+$C160*2*$U$2+$C160*1*$V$2+$C160*(I40-5)*$W$2))))*$C40</f>
        <v>0</v>
      </c>
      <c r="J160" s="749" cm="1">
        <f t="array" ref="J160">(IF(J40&lt;3,$C160*J40*$T$2,IF(J40&lt;5,$C160*2*$T$2+(J40-2)*$U$2*$C160,IF(J40=5,$C160*2*$T$2+$C160*2*$U$2+$C160*1*$V$2,$C160*2*$T$2+$C160*2*$U$2+$C160*1*$V$2+$C160*(J40-5)*$W$2))))*$C40</f>
        <v>0</v>
      </c>
      <c r="K160" s="749" cm="1">
        <f t="array" ref="K160">(IF(K40&lt;3,$C160*K40*$T$2,IF(K40&lt;5,$C160*2*$T$2+(K40-2)*$U$2*$C160,IF(K40=5,$C160*2*$T$2+$C160*2*$U$2+$C160*1*$V$2,$C160*2*$T$2+$C160*2*$U$2+$C160*1*$V$2+$C160*(K40-5)*$W$2))))*$C40</f>
        <v>0</v>
      </c>
      <c r="L160" s="749" cm="1">
        <f t="array" ref="L160">(IF(L40&lt;3,$C160*L40*$T$2,IF(L40&lt;5,$C160*2*$T$2+(L40-2)*$U$2*$C160,IF(L40=5,$C160*2*$T$2+$C160*2*$U$2+$C160*1*$V$2,$C160*2*$T$2+$C160*2*$U$2+$C160*1*$V$2+$C160*(L40-5)*$W$2))))*$C40</f>
        <v>0</v>
      </c>
      <c r="M160" s="749" cm="1">
        <f t="array" ref="M160">(IF(M40&lt;3,$C160*M40*$T$2,IF(M40&lt;5,$C160*2*$T$2+(M40-2)*$U$2*$C160,IF(M40=5,$C160*2*$T$2+$C160*2*$U$2+$C160*1*$V$2,$C160*2*$T$2+$C160*2*$U$2+$C160*1*$V$2+$C160*(M40-5)*$W$2))))*$C40</f>
        <v>0</v>
      </c>
      <c r="N160" s="749" cm="1">
        <f t="array" ref="N160">(IF(N40&lt;3,$C160*N40*$T$2,IF(N40&lt;5,$C160*2*$T$2+(N40-2)*$U$2*$C160,IF(N40=5,$C160*2*$T$2+$C160*2*$U$2+$C160*1*$V$2,$C160*2*$T$2+$C160*2*$U$2+$C160*1*$V$2+$C160*(N40-5)*$W$2))))*$C40</f>
        <v>0</v>
      </c>
      <c r="O160" s="749" cm="1">
        <f t="array" ref="O160">(IF(O40&lt;3,$C160*O40*$T$2,IF(O40&lt;5,$C160*2*$T$2+(O40-2)*$U$2*$C160,IF(O40=5,$C160*2*$T$2+$C160*2*$U$2+$C160*1*$V$2,$C160*2*$T$2+$C160*2*$U$2+$C160*1*$V$2+$C160*(O40-5)*$W$2))))*$C40</f>
        <v>0</v>
      </c>
      <c r="P160" s="750" cm="1">
        <f t="array" ref="P160">(IF(P40&lt;3,$C160*P40*$T$2,IF(P40&lt;5,$C160*2*$T$2+(P40-2)*$U$2*$C160,IF(P40=5,$C160*2*$T$2+$C160*2*$U$2+$C160*1*$V$2,$C160*2*$T$2+$C160*2*$U$2+$C160*1*$V$2+$C160*(P40-5)*$W$2))))*$C40</f>
        <v>0</v>
      </c>
      <c r="Q160" s="751"/>
      <c r="R160" s="752"/>
      <c r="S160" s="105"/>
      <c r="T160" s="105"/>
      <c r="U160" s="105"/>
      <c r="V160" s="105"/>
      <c r="W160" s="105"/>
      <c r="X160" s="105"/>
      <c r="Y160" s="105"/>
      <c r="Z160" s="730"/>
    </row>
    <row r="161" ht="18" customHeight="1">
      <c r="A161" s="107"/>
      <c r="B161" t="str" s="731" cm="1">
        <f t="array" ref="B161">IF(B41&lt;&gt;"",B41,"")</f>
      </c>
      <c r="C161" s="748"/>
      <c r="D161" s="749" cm="1">
        <f t="array" ref="D161">(IF(D41&lt;3,$C161*D41*$T$2,IF(D41&lt;5,$C161*2*$T$2+(D41-2)*$U$2*$C161,IF(D41=5,$C161*2*$T$2+$C161*2*$U$2+$C161*1*$V$2,$C161*2*$T$2+$C161*2*$U$2+$C161*1*$V$2+$C161*(D41-5)*$W$2))))*$C41</f>
        <v>0</v>
      </c>
      <c r="E161" s="749" cm="1">
        <f t="array" ref="E161">(IF(E41&lt;3,$C161*E41*$T$2,IF(E41&lt;5,$C161*2*$T$2+(E41-2)*$U$2*$C161,IF(E41=5,$C161*2*$T$2+$C161*2*$U$2+$C161*1*$V$2,$C161*2*$T$2+$C161*2*$U$2+$C161*1*$V$2+$C161*(E41-5)*$W$2))))*$C41</f>
        <v>0</v>
      </c>
      <c r="F161" s="749" cm="1">
        <f t="array" ref="F161">(IF(F41&lt;3,$C161*F41*$T$2,IF(F41&lt;5,$C161*2*$T$2+(F41-2)*$U$2*$C161,IF(F41=5,$C161*2*$T$2+$C161*2*$U$2+$C161*1*$V$2,$C161*2*$T$2+$C161*2*$U$2+$C161*1*$V$2+$C161*(F41-5)*$W$2))))*$C41</f>
        <v>0</v>
      </c>
      <c r="G161" s="749" cm="1">
        <f t="array" ref="G161">(IF(G41&lt;3,$C161*G41*$T$2,IF(G41&lt;5,$C161*2*$T$2+(G41-2)*$U$2*$C161,IF(G41=5,$C161*2*$T$2+$C161*2*$U$2+$C161*1*$V$2,$C161*2*$T$2+$C161*2*$U$2+$C161*1*$V$2+$C161*(G41-5)*$W$2))))*$C41</f>
        <v>0</v>
      </c>
      <c r="H161" s="749" cm="1">
        <f t="array" ref="H161">(IF(H41&lt;3,$C161*H41*$T$2,IF(H41&lt;5,$C161*2*$T$2+(H41-2)*$U$2*$C161,IF(H41=5,$C161*2*$T$2+$C161*2*$U$2+$C161*1*$V$2,$C161*2*$T$2+$C161*2*$U$2+$C161*1*$V$2+$C161*(H41-5)*$W$2))))*$C41</f>
        <v>0</v>
      </c>
      <c r="I161" s="749" cm="1">
        <f t="array" ref="I161">(IF(I41&lt;3,$C161*I41*$T$2,IF(I41&lt;5,$C161*2*$T$2+(I41-2)*$U$2*$C161,IF(I41=5,$C161*2*$T$2+$C161*2*$U$2+$C161*1*$V$2,$C161*2*$T$2+$C161*2*$U$2+$C161*1*$V$2+$C161*(I41-5)*$W$2))))*$C41</f>
        <v>0</v>
      </c>
      <c r="J161" s="749" cm="1">
        <f t="array" ref="J161">(IF(J41&lt;3,$C161*J41*$T$2,IF(J41&lt;5,$C161*2*$T$2+(J41-2)*$U$2*$C161,IF(J41=5,$C161*2*$T$2+$C161*2*$U$2+$C161*1*$V$2,$C161*2*$T$2+$C161*2*$U$2+$C161*1*$V$2+$C161*(J41-5)*$W$2))))*$C41</f>
        <v>0</v>
      </c>
      <c r="K161" s="749" cm="1">
        <f t="array" ref="K161">(IF(K41&lt;3,$C161*K41*$T$2,IF(K41&lt;5,$C161*2*$T$2+(K41-2)*$U$2*$C161,IF(K41=5,$C161*2*$T$2+$C161*2*$U$2+$C161*1*$V$2,$C161*2*$T$2+$C161*2*$U$2+$C161*1*$V$2+$C161*(K41-5)*$W$2))))*$C41</f>
        <v>0</v>
      </c>
      <c r="L161" s="749" cm="1">
        <f t="array" ref="L161">(IF(L41&lt;3,$C161*L41*$T$2,IF(L41&lt;5,$C161*2*$T$2+(L41-2)*$U$2*$C161,IF(L41=5,$C161*2*$T$2+$C161*2*$U$2+$C161*1*$V$2,$C161*2*$T$2+$C161*2*$U$2+$C161*1*$V$2+$C161*(L41-5)*$W$2))))*$C41</f>
        <v>0</v>
      </c>
      <c r="M161" s="749" cm="1">
        <f t="array" ref="M161">(IF(M41&lt;3,$C161*M41*$T$2,IF(M41&lt;5,$C161*2*$T$2+(M41-2)*$U$2*$C161,IF(M41=5,$C161*2*$T$2+$C161*2*$U$2+$C161*1*$V$2,$C161*2*$T$2+$C161*2*$U$2+$C161*1*$V$2+$C161*(M41-5)*$W$2))))*$C41</f>
        <v>0</v>
      </c>
      <c r="N161" s="749" cm="1">
        <f t="array" ref="N161">(IF(N41&lt;3,$C161*N41*$T$2,IF(N41&lt;5,$C161*2*$T$2+(N41-2)*$U$2*$C161,IF(N41=5,$C161*2*$T$2+$C161*2*$U$2+$C161*1*$V$2,$C161*2*$T$2+$C161*2*$U$2+$C161*1*$V$2+$C161*(N41-5)*$W$2))))*$C41</f>
        <v>0</v>
      </c>
      <c r="O161" s="749" cm="1">
        <f t="array" ref="O161">(IF(O41&lt;3,$C161*O41*$T$2,IF(O41&lt;5,$C161*2*$T$2+(O41-2)*$U$2*$C161,IF(O41=5,$C161*2*$T$2+$C161*2*$U$2+$C161*1*$V$2,$C161*2*$T$2+$C161*2*$U$2+$C161*1*$V$2+$C161*(O41-5)*$W$2))))*$C41</f>
        <v>0</v>
      </c>
      <c r="P161" s="750" cm="1">
        <f t="array" ref="P161">(IF(P41&lt;3,$C161*P41*$T$2,IF(P41&lt;5,$C161*2*$T$2+(P41-2)*$U$2*$C161,IF(P41=5,$C161*2*$T$2+$C161*2*$U$2+$C161*1*$V$2,$C161*2*$T$2+$C161*2*$U$2+$C161*1*$V$2+$C161*(P41-5)*$W$2))))*$C41</f>
        <v>0</v>
      </c>
      <c r="Q161" s="751"/>
      <c r="R161" s="752"/>
      <c r="S161" s="105"/>
      <c r="T161" s="105"/>
      <c r="U161" s="105"/>
      <c r="V161" s="105"/>
      <c r="W161" s="105"/>
      <c r="X161" s="105"/>
      <c r="Y161" s="105"/>
      <c r="Z161" s="730"/>
    </row>
    <row r="162" ht="18" customHeight="1">
      <c r="A162" s="107"/>
      <c r="B162" t="str" s="731" cm="1">
        <f t="array" ref="B162">IF(B42&lt;&gt;"",B42,"")</f>
      </c>
      <c r="C162" s="748"/>
      <c r="D162" s="749" cm="1">
        <f t="array" ref="D162">(IF(D42&lt;3,$C162*D42*$T$2,IF(D42&lt;5,$C162*2*$T$2+(D42-2)*$U$2*$C162,IF(D42=5,$C162*2*$T$2+$C162*2*$U$2+$C162*1*$V$2,$C162*2*$T$2+$C162*2*$U$2+$C162*1*$V$2+$C162*(D42-5)*$W$2))))*$C42</f>
        <v>0</v>
      </c>
      <c r="E162" s="749" cm="1">
        <f t="array" ref="E162">(IF(E42&lt;3,$C162*E42*$T$2,IF(E42&lt;5,$C162*2*$T$2+(E42-2)*$U$2*$C162,IF(E42=5,$C162*2*$T$2+$C162*2*$U$2+$C162*1*$V$2,$C162*2*$T$2+$C162*2*$U$2+$C162*1*$V$2+$C162*(E42-5)*$W$2))))*$C42</f>
        <v>0</v>
      </c>
      <c r="F162" s="749" cm="1">
        <f t="array" ref="F162">(IF(F42&lt;3,$C162*F42*$T$2,IF(F42&lt;5,$C162*2*$T$2+(F42-2)*$U$2*$C162,IF(F42=5,$C162*2*$T$2+$C162*2*$U$2+$C162*1*$V$2,$C162*2*$T$2+$C162*2*$U$2+$C162*1*$V$2+$C162*(F42-5)*$W$2))))*$C42</f>
        <v>0</v>
      </c>
      <c r="G162" s="749" cm="1">
        <f t="array" ref="G162">(IF(G42&lt;3,$C162*G42*$T$2,IF(G42&lt;5,$C162*2*$T$2+(G42-2)*$U$2*$C162,IF(G42=5,$C162*2*$T$2+$C162*2*$U$2+$C162*1*$V$2,$C162*2*$T$2+$C162*2*$U$2+$C162*1*$V$2+$C162*(G42-5)*$W$2))))*$C42</f>
        <v>0</v>
      </c>
      <c r="H162" s="749" cm="1">
        <f t="array" ref="H162">(IF(H42&lt;3,$C162*H42*$T$2,IF(H42&lt;5,$C162*2*$T$2+(H42-2)*$U$2*$C162,IF(H42=5,$C162*2*$T$2+$C162*2*$U$2+$C162*1*$V$2,$C162*2*$T$2+$C162*2*$U$2+$C162*1*$V$2+$C162*(H42-5)*$W$2))))*$C42</f>
        <v>0</v>
      </c>
      <c r="I162" s="749" cm="1">
        <f t="array" ref="I162">(IF(I42&lt;3,$C162*I42*$T$2,IF(I42&lt;5,$C162*2*$T$2+(I42-2)*$U$2*$C162,IF(I42=5,$C162*2*$T$2+$C162*2*$U$2+$C162*1*$V$2,$C162*2*$T$2+$C162*2*$U$2+$C162*1*$V$2+$C162*(I42-5)*$W$2))))*$C42</f>
        <v>0</v>
      </c>
      <c r="J162" s="749" cm="1">
        <f t="array" ref="J162">(IF(J42&lt;3,$C162*J42*$T$2,IF(J42&lt;5,$C162*2*$T$2+(J42-2)*$U$2*$C162,IF(J42=5,$C162*2*$T$2+$C162*2*$U$2+$C162*1*$V$2,$C162*2*$T$2+$C162*2*$U$2+$C162*1*$V$2+$C162*(J42-5)*$W$2))))*$C42</f>
        <v>0</v>
      </c>
      <c r="K162" s="749" cm="1">
        <f t="array" ref="K162">(IF(K42&lt;3,$C162*K42*$T$2,IF(K42&lt;5,$C162*2*$T$2+(K42-2)*$U$2*$C162,IF(K42=5,$C162*2*$T$2+$C162*2*$U$2+$C162*1*$V$2,$C162*2*$T$2+$C162*2*$U$2+$C162*1*$V$2+$C162*(K42-5)*$W$2))))*$C42</f>
        <v>0</v>
      </c>
      <c r="L162" s="749" cm="1">
        <f t="array" ref="L162">(IF(L42&lt;3,$C162*L42*$T$2,IF(L42&lt;5,$C162*2*$T$2+(L42-2)*$U$2*$C162,IF(L42=5,$C162*2*$T$2+$C162*2*$U$2+$C162*1*$V$2,$C162*2*$T$2+$C162*2*$U$2+$C162*1*$V$2+$C162*(L42-5)*$W$2))))*$C42</f>
        <v>0</v>
      </c>
      <c r="M162" s="749" cm="1">
        <f t="array" ref="M162">(IF(M42&lt;3,$C162*M42*$T$2,IF(M42&lt;5,$C162*2*$T$2+(M42-2)*$U$2*$C162,IF(M42=5,$C162*2*$T$2+$C162*2*$U$2+$C162*1*$V$2,$C162*2*$T$2+$C162*2*$U$2+$C162*1*$V$2+$C162*(M42-5)*$W$2))))*$C42</f>
        <v>0</v>
      </c>
      <c r="N162" s="749" cm="1">
        <f t="array" ref="N162">(IF(N42&lt;3,$C162*N42*$T$2,IF(N42&lt;5,$C162*2*$T$2+(N42-2)*$U$2*$C162,IF(N42=5,$C162*2*$T$2+$C162*2*$U$2+$C162*1*$V$2,$C162*2*$T$2+$C162*2*$U$2+$C162*1*$V$2+$C162*(N42-5)*$W$2))))*$C42</f>
        <v>0</v>
      </c>
      <c r="O162" s="749" cm="1">
        <f t="array" ref="O162">(IF(O42&lt;3,$C162*O42*$T$2,IF(O42&lt;5,$C162*2*$T$2+(O42-2)*$U$2*$C162,IF(O42=5,$C162*2*$T$2+$C162*2*$U$2+$C162*1*$V$2,$C162*2*$T$2+$C162*2*$U$2+$C162*1*$V$2+$C162*(O42-5)*$W$2))))*$C42</f>
        <v>0</v>
      </c>
      <c r="P162" s="750" cm="1">
        <f t="array" ref="P162">(IF(P42&lt;3,$C162*P42*$T$2,IF(P42&lt;5,$C162*2*$T$2+(P42-2)*$U$2*$C162,IF(P42=5,$C162*2*$T$2+$C162*2*$U$2+$C162*1*$V$2,$C162*2*$T$2+$C162*2*$U$2+$C162*1*$V$2+$C162*(P42-5)*$W$2))))*$C42</f>
        <v>0</v>
      </c>
      <c r="Q162" s="751"/>
      <c r="R162" s="752"/>
      <c r="S162" s="105"/>
      <c r="T162" s="105"/>
      <c r="U162" s="105"/>
      <c r="V162" s="105"/>
      <c r="W162" s="105"/>
      <c r="X162" s="105"/>
      <c r="Y162" s="105"/>
      <c r="Z162" s="730"/>
    </row>
    <row r="163" ht="18" customHeight="1">
      <c r="A163" s="107"/>
      <c r="B163" t="str" s="731" cm="1">
        <f t="array" ref="B163">IF(B43&lt;&gt;"",B43,"")</f>
      </c>
      <c r="C163" s="748"/>
      <c r="D163" s="749" cm="1">
        <f t="array" ref="D163">(IF(D43&lt;3,$C163*D43*$T$2,IF(D43&lt;5,$C163*2*$T$2+(D43-2)*$U$2*$C163,IF(D43=5,$C163*2*$T$2+$C163*2*$U$2+$C163*1*$V$2,$C163*2*$T$2+$C163*2*$U$2+$C163*1*$V$2+$C163*(D43-5)*$W$2))))*$C43</f>
        <v>0</v>
      </c>
      <c r="E163" s="749" cm="1">
        <f t="array" ref="E163">(IF(E43&lt;3,$C163*E43*$T$2,IF(E43&lt;5,$C163*2*$T$2+(E43-2)*$U$2*$C163,IF(E43=5,$C163*2*$T$2+$C163*2*$U$2+$C163*1*$V$2,$C163*2*$T$2+$C163*2*$U$2+$C163*1*$V$2+$C163*(E43-5)*$W$2))))*$C43</f>
        <v>0</v>
      </c>
      <c r="F163" s="749" cm="1">
        <f t="array" ref="F163">(IF(F43&lt;3,$C163*F43*$T$2,IF(F43&lt;5,$C163*2*$T$2+(F43-2)*$U$2*$C163,IF(F43=5,$C163*2*$T$2+$C163*2*$U$2+$C163*1*$V$2,$C163*2*$T$2+$C163*2*$U$2+$C163*1*$V$2+$C163*(F43-5)*$W$2))))*$C43</f>
        <v>0</v>
      </c>
      <c r="G163" s="749" cm="1">
        <f t="array" ref="G163">(IF(G43&lt;3,$C163*G43*$T$2,IF(G43&lt;5,$C163*2*$T$2+(G43-2)*$U$2*$C163,IF(G43=5,$C163*2*$T$2+$C163*2*$U$2+$C163*1*$V$2,$C163*2*$T$2+$C163*2*$U$2+$C163*1*$V$2+$C163*(G43-5)*$W$2))))*$C43</f>
        <v>0</v>
      </c>
      <c r="H163" s="749" cm="1">
        <f t="array" ref="H163">(IF(H43&lt;3,$C163*H43*$T$2,IF(H43&lt;5,$C163*2*$T$2+(H43-2)*$U$2*$C163,IF(H43=5,$C163*2*$T$2+$C163*2*$U$2+$C163*1*$V$2,$C163*2*$T$2+$C163*2*$U$2+$C163*1*$V$2+$C163*(H43-5)*$W$2))))*$C43</f>
        <v>0</v>
      </c>
      <c r="I163" s="749" cm="1">
        <f t="array" ref="I163">(IF(I43&lt;3,$C163*I43*$T$2,IF(I43&lt;5,$C163*2*$T$2+(I43-2)*$U$2*$C163,IF(I43=5,$C163*2*$T$2+$C163*2*$U$2+$C163*1*$V$2,$C163*2*$T$2+$C163*2*$U$2+$C163*1*$V$2+$C163*(I43-5)*$W$2))))*$C43</f>
        <v>0</v>
      </c>
      <c r="J163" s="749" cm="1">
        <f t="array" ref="J163">(IF(J43&lt;3,$C163*J43*$T$2,IF(J43&lt;5,$C163*2*$T$2+(J43-2)*$U$2*$C163,IF(J43=5,$C163*2*$T$2+$C163*2*$U$2+$C163*1*$V$2,$C163*2*$T$2+$C163*2*$U$2+$C163*1*$V$2+$C163*(J43-5)*$W$2))))*$C43</f>
        <v>0</v>
      </c>
      <c r="K163" s="749" cm="1">
        <f t="array" ref="K163">(IF(K43&lt;3,$C163*K43*$T$2,IF(K43&lt;5,$C163*2*$T$2+(K43-2)*$U$2*$C163,IF(K43=5,$C163*2*$T$2+$C163*2*$U$2+$C163*1*$V$2,$C163*2*$T$2+$C163*2*$U$2+$C163*1*$V$2+$C163*(K43-5)*$W$2))))*$C43</f>
        <v>0</v>
      </c>
      <c r="L163" s="749" cm="1">
        <f t="array" ref="L163">(IF(L43&lt;3,$C163*L43*$T$2,IF(L43&lt;5,$C163*2*$T$2+(L43-2)*$U$2*$C163,IF(L43=5,$C163*2*$T$2+$C163*2*$U$2+$C163*1*$V$2,$C163*2*$T$2+$C163*2*$U$2+$C163*1*$V$2+$C163*(L43-5)*$W$2))))*$C43</f>
        <v>0</v>
      </c>
      <c r="M163" s="749" cm="1">
        <f t="array" ref="M163">(IF(M43&lt;3,$C163*M43*$T$2,IF(M43&lt;5,$C163*2*$T$2+(M43-2)*$U$2*$C163,IF(M43=5,$C163*2*$T$2+$C163*2*$U$2+$C163*1*$V$2,$C163*2*$T$2+$C163*2*$U$2+$C163*1*$V$2+$C163*(M43-5)*$W$2))))*$C43</f>
        <v>0</v>
      </c>
      <c r="N163" s="749" cm="1">
        <f t="array" ref="N163">(IF(N43&lt;3,$C163*N43*$T$2,IF(N43&lt;5,$C163*2*$T$2+(N43-2)*$U$2*$C163,IF(N43=5,$C163*2*$T$2+$C163*2*$U$2+$C163*1*$V$2,$C163*2*$T$2+$C163*2*$U$2+$C163*1*$V$2+$C163*(N43-5)*$W$2))))*$C43</f>
        <v>0</v>
      </c>
      <c r="O163" s="749" cm="1">
        <f t="array" ref="O163">(IF(O43&lt;3,$C163*O43*$T$2,IF(O43&lt;5,$C163*2*$T$2+(O43-2)*$U$2*$C163,IF(O43=5,$C163*2*$T$2+$C163*2*$U$2+$C163*1*$V$2,$C163*2*$T$2+$C163*2*$U$2+$C163*1*$V$2+$C163*(O43-5)*$W$2))))*$C43</f>
        <v>0</v>
      </c>
      <c r="P163" s="750" cm="1">
        <f t="array" ref="P163">(IF(P43&lt;3,$C163*P43*$T$2,IF(P43&lt;5,$C163*2*$T$2+(P43-2)*$U$2*$C163,IF(P43=5,$C163*2*$T$2+$C163*2*$U$2+$C163*1*$V$2,$C163*2*$T$2+$C163*2*$U$2+$C163*1*$V$2+$C163*(P43-5)*$W$2))))*$C43</f>
        <v>0</v>
      </c>
      <c r="Q163" s="751"/>
      <c r="R163" s="752"/>
      <c r="S163" s="105"/>
      <c r="T163" s="105"/>
      <c r="U163" s="105"/>
      <c r="V163" s="105"/>
      <c r="W163" s="105"/>
      <c r="X163" s="105"/>
      <c r="Y163" s="105"/>
      <c r="Z163" s="730"/>
    </row>
    <row r="164" ht="18" customHeight="1">
      <c r="A164" s="107"/>
      <c r="B164" t="str" s="731" cm="1">
        <f t="array" ref="B164">IF(B44&lt;&gt;"",B44,"")</f>
      </c>
      <c r="C164" s="748"/>
      <c r="D164" s="749" cm="1">
        <f t="array" ref="D164">(IF(D44&lt;3,$C164*D44*$T$2,IF(D44&lt;5,$C164*2*$T$2+(D44-2)*$U$2*$C164,IF(D44=5,$C164*2*$T$2+$C164*2*$U$2+$C164*1*$V$2,$C164*2*$T$2+$C164*2*$U$2+$C164*1*$V$2+$C164*(D44-5)*$W$2))))*$C44</f>
        <v>0</v>
      </c>
      <c r="E164" s="749" cm="1">
        <f t="array" ref="E164">(IF(E44&lt;3,$C164*E44*$T$2,IF(E44&lt;5,$C164*2*$T$2+(E44-2)*$U$2*$C164,IF(E44=5,$C164*2*$T$2+$C164*2*$U$2+$C164*1*$V$2,$C164*2*$T$2+$C164*2*$U$2+$C164*1*$V$2+$C164*(E44-5)*$W$2))))*$C44</f>
        <v>0</v>
      </c>
      <c r="F164" s="749" cm="1">
        <f t="array" ref="F164">(IF(F44&lt;3,$C164*F44*$T$2,IF(F44&lt;5,$C164*2*$T$2+(F44-2)*$U$2*$C164,IF(F44=5,$C164*2*$T$2+$C164*2*$U$2+$C164*1*$V$2,$C164*2*$T$2+$C164*2*$U$2+$C164*1*$V$2+$C164*(F44-5)*$W$2))))*$C44</f>
        <v>0</v>
      </c>
      <c r="G164" s="749" cm="1">
        <f t="array" ref="G164">(IF(G44&lt;3,$C164*G44*$T$2,IF(G44&lt;5,$C164*2*$T$2+(G44-2)*$U$2*$C164,IF(G44=5,$C164*2*$T$2+$C164*2*$U$2+$C164*1*$V$2,$C164*2*$T$2+$C164*2*$U$2+$C164*1*$V$2+$C164*(G44-5)*$W$2))))*$C44</f>
        <v>0</v>
      </c>
      <c r="H164" s="749" cm="1">
        <f t="array" ref="H164">(IF(H44&lt;3,$C164*H44*$T$2,IF(H44&lt;5,$C164*2*$T$2+(H44-2)*$U$2*$C164,IF(H44=5,$C164*2*$T$2+$C164*2*$U$2+$C164*1*$V$2,$C164*2*$T$2+$C164*2*$U$2+$C164*1*$V$2+$C164*(H44-5)*$W$2))))*$C44</f>
        <v>0</v>
      </c>
      <c r="I164" s="749" cm="1">
        <f t="array" ref="I164">(IF(I44&lt;3,$C164*I44*$T$2,IF(I44&lt;5,$C164*2*$T$2+(I44-2)*$U$2*$C164,IF(I44=5,$C164*2*$T$2+$C164*2*$U$2+$C164*1*$V$2,$C164*2*$T$2+$C164*2*$U$2+$C164*1*$V$2+$C164*(I44-5)*$W$2))))*$C44</f>
        <v>0</v>
      </c>
      <c r="J164" s="749" cm="1">
        <f t="array" ref="J164">(IF(J44&lt;3,$C164*J44*$T$2,IF(J44&lt;5,$C164*2*$T$2+(J44-2)*$U$2*$C164,IF(J44=5,$C164*2*$T$2+$C164*2*$U$2+$C164*1*$V$2,$C164*2*$T$2+$C164*2*$U$2+$C164*1*$V$2+$C164*(J44-5)*$W$2))))*$C44</f>
        <v>0</v>
      </c>
      <c r="K164" s="749" cm="1">
        <f t="array" ref="K164">(IF(K44&lt;3,$C164*K44*$T$2,IF(K44&lt;5,$C164*2*$T$2+(K44-2)*$U$2*$C164,IF(K44=5,$C164*2*$T$2+$C164*2*$U$2+$C164*1*$V$2,$C164*2*$T$2+$C164*2*$U$2+$C164*1*$V$2+$C164*(K44-5)*$W$2))))*$C44</f>
        <v>0</v>
      </c>
      <c r="L164" s="749" cm="1">
        <f t="array" ref="L164">(IF(L44&lt;3,$C164*L44*$T$2,IF(L44&lt;5,$C164*2*$T$2+(L44-2)*$U$2*$C164,IF(L44=5,$C164*2*$T$2+$C164*2*$U$2+$C164*1*$V$2,$C164*2*$T$2+$C164*2*$U$2+$C164*1*$V$2+$C164*(L44-5)*$W$2))))*$C44</f>
        <v>0</v>
      </c>
      <c r="M164" s="749" cm="1">
        <f t="array" ref="M164">(IF(M44&lt;3,$C164*M44*$T$2,IF(M44&lt;5,$C164*2*$T$2+(M44-2)*$U$2*$C164,IF(M44=5,$C164*2*$T$2+$C164*2*$U$2+$C164*1*$V$2,$C164*2*$T$2+$C164*2*$U$2+$C164*1*$V$2+$C164*(M44-5)*$W$2))))*$C44</f>
        <v>0</v>
      </c>
      <c r="N164" s="749" cm="1">
        <f t="array" ref="N164">(IF(N44&lt;3,$C164*N44*$T$2,IF(N44&lt;5,$C164*2*$T$2+(N44-2)*$U$2*$C164,IF(N44=5,$C164*2*$T$2+$C164*2*$U$2+$C164*1*$V$2,$C164*2*$T$2+$C164*2*$U$2+$C164*1*$V$2+$C164*(N44-5)*$W$2))))*$C44</f>
        <v>0</v>
      </c>
      <c r="O164" s="749" cm="1">
        <f t="array" ref="O164">(IF(O44&lt;3,$C164*O44*$T$2,IF(O44&lt;5,$C164*2*$T$2+(O44-2)*$U$2*$C164,IF(O44=5,$C164*2*$T$2+$C164*2*$U$2+$C164*1*$V$2,$C164*2*$T$2+$C164*2*$U$2+$C164*1*$V$2+$C164*(O44-5)*$W$2))))*$C44</f>
        <v>0</v>
      </c>
      <c r="P164" s="750" cm="1">
        <f t="array" ref="P164">(IF(P44&lt;3,$C164*P44*$T$2,IF(P44&lt;5,$C164*2*$T$2+(P44-2)*$U$2*$C164,IF(P44=5,$C164*2*$T$2+$C164*2*$U$2+$C164*1*$V$2,$C164*2*$T$2+$C164*2*$U$2+$C164*1*$V$2+$C164*(P44-5)*$W$2))))*$C44</f>
        <v>0</v>
      </c>
      <c r="Q164" s="751"/>
      <c r="R164" s="752"/>
      <c r="S164" s="105"/>
      <c r="T164" s="105"/>
      <c r="U164" s="105"/>
      <c r="V164" s="105"/>
      <c r="W164" s="105"/>
      <c r="X164" s="105"/>
      <c r="Y164" s="105"/>
      <c r="Z164" s="730"/>
    </row>
    <row r="165" ht="18" customHeight="1">
      <c r="A165" s="107"/>
      <c r="B165" s="731"/>
      <c r="C165" s="748"/>
      <c r="D165" s="749" cm="1">
        <f t="array" ref="D165">(IF(D45&lt;3,$C165*D45*$T$2,IF(D45&lt;5,$C165*2*$T$2+(D45-2)*$U$2*$C165,IF(D45=5,$C165*2*$T$2+$C165*2*$U$2+$C165*1*$V$2,$C165*2*$T$2+$C165*2*$U$2+$C165*1*$V$2+$C165*(D45-5)*$W$2))))*$C45</f>
        <v>0</v>
      </c>
      <c r="E165" s="749" cm="1">
        <f t="array" ref="E165">(IF(E45&lt;3,$C165*E45*$T$2,IF(E45&lt;5,$C165*2*$T$2+(E45-2)*$U$2*$C165,IF(E45=5,$C165*2*$T$2+$C165*2*$U$2+$C165*1*$V$2,$C165*2*$T$2+$C165*2*$U$2+$C165*1*$V$2+$C165*(E45-5)*$W$2))))*$C45</f>
        <v>0</v>
      </c>
      <c r="F165" s="749" cm="1">
        <f t="array" ref="F165">(IF(F45&lt;3,$C165*F45*$T$2,IF(F45&lt;5,$C165*2*$T$2+(F45-2)*$U$2*$C165,IF(F45=5,$C165*2*$T$2+$C165*2*$U$2+$C165*1*$V$2,$C165*2*$T$2+$C165*2*$U$2+$C165*1*$V$2+$C165*(F45-5)*$W$2))))*$C45</f>
        <v>0</v>
      </c>
      <c r="G165" s="749" cm="1">
        <f t="array" ref="G165">(IF(G45&lt;3,$C165*G45*$T$2,IF(G45&lt;5,$C165*2*$T$2+(G45-2)*$U$2*$C165,IF(G45=5,$C165*2*$T$2+$C165*2*$U$2+$C165*1*$V$2,$C165*2*$T$2+$C165*2*$U$2+$C165*1*$V$2+$C165*(G45-5)*$W$2))))*$C45</f>
        <v>0</v>
      </c>
      <c r="H165" s="749" cm="1">
        <f t="array" ref="H165">(IF(H45&lt;3,$C165*H45*$T$2,IF(H45&lt;5,$C165*2*$T$2+(H45-2)*$U$2*$C165,IF(H45=5,$C165*2*$T$2+$C165*2*$U$2+$C165*1*$V$2,$C165*2*$T$2+$C165*2*$U$2+$C165*1*$V$2+$C165*(H45-5)*$W$2))))*$C45</f>
        <v>0</v>
      </c>
      <c r="I165" s="749" cm="1">
        <f t="array" ref="I165">(IF(I45&lt;3,$C165*I45*$T$2,IF(I45&lt;5,$C165*2*$T$2+(I45-2)*$U$2*$C165,IF(I45=5,$C165*2*$T$2+$C165*2*$U$2+$C165*1*$V$2,$C165*2*$T$2+$C165*2*$U$2+$C165*1*$V$2+$C165*(I45-5)*$W$2))))*$C45</f>
        <v>0</v>
      </c>
      <c r="J165" s="749" cm="1">
        <f t="array" ref="J165">(IF(J45&lt;3,$C165*J45*$T$2,IF(J45&lt;5,$C165*2*$T$2+(J45-2)*$U$2*$C165,IF(J45=5,$C165*2*$T$2+$C165*2*$U$2+$C165*1*$V$2,$C165*2*$T$2+$C165*2*$U$2+$C165*1*$V$2+$C165*(J45-5)*$W$2))))*$C45</f>
        <v>0</v>
      </c>
      <c r="K165" s="749" cm="1">
        <f t="array" ref="K165">(IF(K45&lt;3,$C165*K45*$T$2,IF(K45&lt;5,$C165*2*$T$2+(K45-2)*$U$2*$C165,IF(K45=5,$C165*2*$T$2+$C165*2*$U$2+$C165*1*$V$2,$C165*2*$T$2+$C165*2*$U$2+$C165*1*$V$2+$C165*(K45-5)*$W$2))))*$C45</f>
        <v>0</v>
      </c>
      <c r="L165" s="749" cm="1">
        <f t="array" ref="L165">(IF(L45&lt;3,$C165*L45*$T$2,IF(L45&lt;5,$C165*2*$T$2+(L45-2)*$U$2*$C165,IF(L45=5,$C165*2*$T$2+$C165*2*$U$2+$C165*1*$V$2,$C165*2*$T$2+$C165*2*$U$2+$C165*1*$V$2+$C165*(L45-5)*$W$2))))*$C45</f>
        <v>0</v>
      </c>
      <c r="M165" s="749" cm="1">
        <f t="array" ref="M165">(IF(M45&lt;3,$C165*M45*$T$2,IF(M45&lt;5,$C165*2*$T$2+(M45-2)*$U$2*$C165,IF(M45=5,$C165*2*$T$2+$C165*2*$U$2+$C165*1*$V$2,$C165*2*$T$2+$C165*2*$U$2+$C165*1*$V$2+$C165*(M45-5)*$W$2))))*$C45</f>
        <v>0</v>
      </c>
      <c r="N165" s="749" cm="1">
        <f t="array" ref="N165">(IF(N45&lt;3,$C165*N45*$T$2,IF(N45&lt;5,$C165*2*$T$2+(N45-2)*$U$2*$C165,IF(N45=5,$C165*2*$T$2+$C165*2*$U$2+$C165*1*$V$2,$C165*2*$T$2+$C165*2*$U$2+$C165*1*$V$2+$C165*(N45-5)*$W$2))))*$C45</f>
        <v>0</v>
      </c>
      <c r="O165" s="749" cm="1">
        <f t="array" ref="O165">(IF(O45&lt;3,$C165*O45*$T$2,IF(O45&lt;5,$C165*2*$T$2+(O45-2)*$U$2*$C165,IF(O45=5,$C165*2*$T$2+$C165*2*$U$2+$C165*1*$V$2,$C165*2*$T$2+$C165*2*$U$2+$C165*1*$V$2+$C165*(O45-5)*$W$2))))*$C45</f>
        <v>0</v>
      </c>
      <c r="P165" s="750" cm="1">
        <f t="array" ref="P165">(IF(P45&lt;3,$C165*P45*$T$2,IF(P45&lt;5,$C165*2*$T$2+(P45-2)*$U$2*$C165,IF(P45=5,$C165*2*$T$2+$C165*2*$U$2+$C165*1*$V$2,$C165*2*$T$2+$C165*2*$U$2+$C165*1*$V$2+$C165*(P45-5)*$W$2))))*$C45</f>
        <v>0</v>
      </c>
      <c r="Q165" s="751"/>
      <c r="R165" s="752"/>
      <c r="S165" s="105"/>
      <c r="T165" s="105"/>
      <c r="U165" s="105"/>
      <c r="V165" s="105"/>
      <c r="W165" s="105"/>
      <c r="X165" s="105"/>
      <c r="Y165" s="105"/>
      <c r="Z165" s="730"/>
    </row>
    <row r="166" ht="8" customHeight="1">
      <c r="A166" s="107"/>
      <c r="B166" t="str" s="732" cm="1">
        <f t="array" ref="B166">IF(B45&lt;&gt;"",B45,"")</f>
      </c>
      <c r="C166" s="753"/>
      <c r="D166" s="753"/>
      <c r="E166" s="753"/>
      <c r="F166" s="753"/>
      <c r="G166" s="753"/>
      <c r="H166" s="753"/>
      <c r="I166" s="753"/>
      <c r="J166" s="753"/>
      <c r="K166" s="753"/>
      <c r="L166" s="753"/>
      <c r="M166" s="753"/>
      <c r="N166" s="753"/>
      <c r="O166" s="753"/>
      <c r="P166" s="754"/>
      <c r="Q166" s="751"/>
      <c r="R166" s="752"/>
      <c r="S166" s="105"/>
      <c r="T166" s="105"/>
      <c r="U166" s="105"/>
      <c r="V166" s="105"/>
      <c r="W166" s="105"/>
      <c r="X166" s="105"/>
      <c r="Y166" s="105"/>
      <c r="Z166" s="730"/>
    </row>
    <row r="167" ht="15.75" customHeight="1">
      <c r="A167" s="103"/>
      <c r="B167" s="755"/>
      <c r="C167" s="756"/>
      <c r="D167" s="756"/>
      <c r="E167" s="756"/>
      <c r="F167" s="756"/>
      <c r="G167" s="756"/>
      <c r="H167" s="756"/>
      <c r="I167" s="756"/>
      <c r="J167" s="756"/>
      <c r="K167" s="756"/>
      <c r="L167" s="756"/>
      <c r="M167" s="756"/>
      <c r="N167" s="756"/>
      <c r="O167" s="756"/>
      <c r="P167" s="756"/>
      <c r="Q167" s="752"/>
      <c r="R167" s="752"/>
      <c r="S167" s="105"/>
      <c r="T167" s="105"/>
      <c r="U167" s="105"/>
      <c r="V167" s="105"/>
      <c r="W167" s="105"/>
      <c r="X167" s="105"/>
      <c r="Y167" s="105"/>
      <c r="Z167" s="730"/>
    </row>
    <row r="168" ht="21" customHeight="1">
      <c r="A168" s="714"/>
      <c r="B168" t="s" s="15">
        <v>1217</v>
      </c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7"/>
      <c r="Q168" s="715"/>
      <c r="R168" s="716"/>
      <c r="S168" s="717"/>
      <c r="T168" s="717"/>
      <c r="U168" s="717"/>
      <c r="V168" s="717"/>
      <c r="W168" s="717"/>
      <c r="X168" s="717"/>
      <c r="Y168" s="717"/>
      <c r="Z168" s="718"/>
    </row>
    <row r="169" ht="26.25" customHeight="1">
      <c r="A169" s="14"/>
      <c r="B169" s="747"/>
      <c r="C169" t="s" s="720">
        <v>1191</v>
      </c>
      <c r="D169" t="s" s="721">
        <v>1086</v>
      </c>
      <c r="E169" t="s" s="721">
        <v>1099</v>
      </c>
      <c r="F169" t="s" s="721">
        <v>1100</v>
      </c>
      <c r="G169" t="s" s="721">
        <v>1101</v>
      </c>
      <c r="H169" t="s" s="721">
        <v>1102</v>
      </c>
      <c r="I169" t="s" s="721">
        <v>1103</v>
      </c>
      <c r="J169" t="s" s="721">
        <v>1104</v>
      </c>
      <c r="K169" t="s" s="721">
        <v>1105</v>
      </c>
      <c r="L169" t="s" s="721">
        <v>1106</v>
      </c>
      <c r="M169" t="s" s="721">
        <v>1107</v>
      </c>
      <c r="N169" t="s" s="721">
        <v>1108</v>
      </c>
      <c r="O169" t="s" s="721">
        <v>1109</v>
      </c>
      <c r="P169" t="s" s="722">
        <v>1110</v>
      </c>
      <c r="Q169" s="723"/>
      <c r="R169" s="724"/>
      <c r="S169" s="12"/>
      <c r="T169" s="12"/>
      <c r="U169" s="12"/>
      <c r="V169" s="12"/>
      <c r="W169" s="12"/>
      <c r="X169" s="12"/>
      <c r="Y169" s="12"/>
      <c r="Z169" s="13"/>
    </row>
    <row r="170" ht="18" customHeight="1">
      <c r="A170" s="107"/>
      <c r="B170" t="str" s="731" cm="1">
        <f t="array" ref="B170">IF(B50&lt;&gt;"",B50,"")</f>
        <v>Operator obrazu</v>
      </c>
      <c r="C170" s="748"/>
      <c r="D170" s="749" cm="1">
        <f t="array" ref="D170">IF($C170="",0,$C170*0.15*D50*$C50)</f>
        <v>0</v>
      </c>
      <c r="E170" s="749" cm="1">
        <f t="array" ref="E170">IF($C170="",0,$C170*0.15*E50*$C50)</f>
        <v>0</v>
      </c>
      <c r="F170" s="749" cm="1">
        <f t="array" ref="F170">IF($C170="",0,$C170*0.15*F50*$C50)</f>
        <v>0</v>
      </c>
      <c r="G170" s="749" cm="1">
        <f t="array" ref="G170">IF($C170="",0,$C170*0.15*G50*$C50)</f>
        <v>0</v>
      </c>
      <c r="H170" s="749" cm="1">
        <f t="array" ref="H170">IF($C170="",0,$C170*0.15*H50*$C50)</f>
        <v>0</v>
      </c>
      <c r="I170" s="749" cm="1">
        <f t="array" ref="I170">IF($C170="",0,$C170*0.15*I50*$C50)</f>
        <v>0</v>
      </c>
      <c r="J170" s="749" cm="1">
        <f t="array" ref="J170">IF($C170="",0,$C170*0.15*J50*$C50)</f>
        <v>0</v>
      </c>
      <c r="K170" s="749" cm="1">
        <f t="array" ref="K170">IF($C170="",0,$C170*0.15*K50*$C50)</f>
        <v>0</v>
      </c>
      <c r="L170" s="749" cm="1">
        <f t="array" ref="L170">IF($C170="",0,$C170*0.15*L50*$C50)</f>
        <v>0</v>
      </c>
      <c r="M170" s="749" cm="1">
        <f t="array" ref="M170">IF($C170="",0,$C170*0.15*M50*$C50)</f>
        <v>0</v>
      </c>
      <c r="N170" s="749" cm="1">
        <f t="array" ref="N170">IF($C170="",0,$C170*0.15*N50*$C50)</f>
        <v>0</v>
      </c>
      <c r="O170" s="749" cm="1">
        <f t="array" ref="O170">IF($C170="",0,$C170*0.15*O50*$C50)</f>
        <v>0</v>
      </c>
      <c r="P170" s="750" cm="1">
        <f t="array" ref="P170">IF($C170="",0,$C170*0.15*P50*$C50)</f>
        <v>0</v>
      </c>
      <c r="Q170" s="735"/>
      <c r="R170" s="736"/>
      <c r="S170" s="105"/>
      <c r="T170" s="105"/>
      <c r="U170" s="105"/>
      <c r="V170" s="105"/>
      <c r="W170" s="105"/>
      <c r="X170" s="105"/>
      <c r="Y170" s="105"/>
      <c r="Z170" s="730"/>
    </row>
    <row r="171" ht="18" customHeight="1">
      <c r="A171" s="107"/>
      <c r="B171" t="str" s="731" cm="1">
        <f t="array" ref="B171">IF(B51&lt;&gt;"",B51,"")</f>
        <v>Producent</v>
      </c>
      <c r="C171" s="748"/>
      <c r="D171" s="749" cm="1">
        <f t="array" ref="D171">IF($C171="",0,$C171*0.15*D51*$C51)</f>
        <v>0</v>
      </c>
      <c r="E171" s="749" cm="1">
        <f t="array" ref="E171">IF($C171="",0,$C171*0.15*E51*$C51)</f>
        <v>0</v>
      </c>
      <c r="F171" s="749" cm="1">
        <f t="array" ref="F171">IF($C171="",0,$C171*0.15*F51*$C51)</f>
        <v>0</v>
      </c>
      <c r="G171" s="749" cm="1">
        <f t="array" ref="G171">IF($C171="",0,$C171*0.15*G51*$C51)</f>
        <v>0</v>
      </c>
      <c r="H171" s="749" cm="1">
        <f t="array" ref="H171">IF($C171="",0,$C171*0.15*H51*$C51)</f>
        <v>0</v>
      </c>
      <c r="I171" s="749" cm="1">
        <f t="array" ref="I171">IF($C171="",0,$C171*0.15*I51*$C51)</f>
        <v>0</v>
      </c>
      <c r="J171" s="749" cm="1">
        <f t="array" ref="J171">IF($C171="",0,$C171*0.15*J51*$C51)</f>
        <v>0</v>
      </c>
      <c r="K171" s="749" cm="1">
        <f t="array" ref="K171">IF($C171="",0,$C171*0.15*K51*$C51)</f>
        <v>0</v>
      </c>
      <c r="L171" s="749" cm="1">
        <f t="array" ref="L171">IF($C171="",0,$C171*0.15*L51*$C51)</f>
        <v>0</v>
      </c>
      <c r="M171" s="749" cm="1">
        <f t="array" ref="M171">IF($C171="",0,$C171*0.15*M51*$C51)</f>
        <v>0</v>
      </c>
      <c r="N171" s="749" cm="1">
        <f t="array" ref="N171">IF($C171="",0,$C171*0.15*N51*$C51)</f>
        <v>0</v>
      </c>
      <c r="O171" s="749" cm="1">
        <f t="array" ref="O171">IF($C171="",0,$C171*0.15*O51*$C51)</f>
        <v>0</v>
      </c>
      <c r="P171" s="750" cm="1">
        <f t="array" ref="P171">IF($C171="",0,$C171*0.15*P51*$C51)</f>
        <v>0</v>
      </c>
      <c r="Q171" s="735"/>
      <c r="R171" s="736"/>
      <c r="S171" s="105"/>
      <c r="T171" s="105"/>
      <c r="U171" s="105"/>
      <c r="V171" s="105"/>
      <c r="W171" s="105"/>
      <c r="X171" s="105"/>
      <c r="Y171" s="105"/>
      <c r="Z171" s="730"/>
    </row>
    <row r="172" ht="18" customHeight="1">
      <c r="A172" s="107"/>
      <c r="B172" t="str" s="731" cm="1">
        <f t="array" ref="B172">IF(B52&lt;&gt;"",B52,"")</f>
        <v>Kierownik produckji</v>
      </c>
      <c r="C172" s="748"/>
      <c r="D172" s="749" cm="1">
        <f t="array" ref="D172">IF($C172="",0,$C172*0.15*D52*$C52)</f>
        <v>0</v>
      </c>
      <c r="E172" s="749" cm="1">
        <f t="array" ref="E172">IF($C172="",0,$C172*0.15*E52*$C52)</f>
        <v>0</v>
      </c>
      <c r="F172" s="749" cm="1">
        <f t="array" ref="F172">IF($C172="",0,$C172*0.15*F52*$C52)</f>
        <v>0</v>
      </c>
      <c r="G172" s="749" cm="1">
        <f t="array" ref="G172">IF($C172="",0,$C172*0.15*G52*$C52)</f>
        <v>0</v>
      </c>
      <c r="H172" s="749" cm="1">
        <f t="array" ref="H172">IF($C172="",0,$C172*0.15*H52*$C52)</f>
        <v>0</v>
      </c>
      <c r="I172" s="749" cm="1">
        <f t="array" ref="I172">IF($C172="",0,$C172*0.15*I52*$C52)</f>
        <v>0</v>
      </c>
      <c r="J172" s="749" cm="1">
        <f t="array" ref="J172">IF($C172="",0,$C172*0.15*J52*$C52)</f>
        <v>0</v>
      </c>
      <c r="K172" s="749" cm="1">
        <f t="array" ref="K172">IF($C172="",0,$C172*0.15*K52*$C52)</f>
        <v>0</v>
      </c>
      <c r="L172" s="749" cm="1">
        <f t="array" ref="L172">IF($C172="",0,$C172*0.15*L52*$C52)</f>
        <v>0</v>
      </c>
      <c r="M172" s="749" cm="1">
        <f t="array" ref="M172">IF($C172="",0,$C172*0.15*M52*$C52)</f>
        <v>0</v>
      </c>
      <c r="N172" s="749" cm="1">
        <f t="array" ref="N172">IF($C172="",0,$C172*0.15*N52*$C52)</f>
        <v>0</v>
      </c>
      <c r="O172" s="749" cm="1">
        <f t="array" ref="O172">IF($C172="",0,$C172*0.15*O52*$C52)</f>
        <v>0</v>
      </c>
      <c r="P172" s="750" cm="1">
        <f t="array" ref="P172">IF($C172="",0,$C172*0.15*P52*$C52)</f>
        <v>0</v>
      </c>
      <c r="Q172" s="757"/>
      <c r="R172" s="736"/>
      <c r="S172" s="105"/>
      <c r="T172" s="105"/>
      <c r="U172" s="105"/>
      <c r="V172" s="105"/>
      <c r="W172" s="105"/>
      <c r="X172" s="105"/>
      <c r="Y172" s="105"/>
      <c r="Z172" s="730"/>
    </row>
    <row r="173" ht="18" customHeight="1">
      <c r="A173" s="107"/>
      <c r="B173" t="str" s="731" cm="1">
        <f t="array" ref="B173">IF(B53&lt;&gt;"",B53,"")</f>
        <v>Koordynator produkcji</v>
      </c>
      <c r="C173" s="748"/>
      <c r="D173" s="749" cm="1">
        <f t="array" ref="D173">IF($C173="",0,$C173*0.15*D53*$C53)</f>
        <v>0</v>
      </c>
      <c r="E173" s="749" cm="1">
        <f t="array" ref="E173">IF($C173="",0,$C173*0.15*E53*$C53)</f>
        <v>0</v>
      </c>
      <c r="F173" s="749" cm="1">
        <f t="array" ref="F173">IF($C173="",0,$C173*0.15*F53*$C53)</f>
        <v>0</v>
      </c>
      <c r="G173" s="749" cm="1">
        <f t="array" ref="G173">IF($C173="",0,$C173*0.15*G53*$C53)</f>
        <v>0</v>
      </c>
      <c r="H173" s="749" cm="1">
        <f t="array" ref="H173">IF($C173="",0,$C173*0.15*H53*$C53)</f>
        <v>0</v>
      </c>
      <c r="I173" s="749" cm="1">
        <f t="array" ref="I173">IF($C173="",0,$C173*0.15*I53*$C53)</f>
        <v>0</v>
      </c>
      <c r="J173" s="749" cm="1">
        <f t="array" ref="J173">IF($C173="",0,$C173*0.15*J53*$C53)</f>
        <v>0</v>
      </c>
      <c r="K173" s="749" cm="1">
        <f t="array" ref="K173">IF($C173="",0,$C173*0.15*K53*$C53)</f>
        <v>0</v>
      </c>
      <c r="L173" s="749" cm="1">
        <f t="array" ref="L173">IF($C173="",0,$C173*0.15*L53*$C53)</f>
        <v>0</v>
      </c>
      <c r="M173" s="749" cm="1">
        <f t="array" ref="M173">IF($C173="",0,$C173*0.15*M53*$C53)</f>
        <v>0</v>
      </c>
      <c r="N173" s="749" cm="1">
        <f t="array" ref="N173">IF($C173="",0,$C173*0.15*N53*$C53)</f>
        <v>0</v>
      </c>
      <c r="O173" s="749" cm="1">
        <f t="array" ref="O173">IF($C173="",0,$C173*0.15*O53*$C53)</f>
        <v>0</v>
      </c>
      <c r="P173" s="750" cm="1">
        <f t="array" ref="P173">IF($C173="",0,$C173*0.15*P53*$C53)</f>
        <v>0</v>
      </c>
      <c r="Q173" s="757"/>
      <c r="R173" s="736"/>
      <c r="S173" s="105"/>
      <c r="T173" s="105"/>
      <c r="U173" s="105"/>
      <c r="V173" s="105"/>
      <c r="W173" s="105"/>
      <c r="X173" s="105"/>
      <c r="Y173" s="105"/>
      <c r="Z173" s="730"/>
    </row>
    <row r="174" ht="18" customHeight="1">
      <c r="A174" s="107"/>
      <c r="B174" t="str" s="731" cm="1">
        <f t="array" ref="B174">IF(B54&lt;&gt;"",B54,"")</f>
        <v>Asystent produkcji</v>
      </c>
      <c r="C174" s="748"/>
      <c r="D174" s="749" cm="1">
        <f t="array" ref="D174">IF($C174="",0,$C174*0.15*D54*$C54)</f>
        <v>0</v>
      </c>
      <c r="E174" s="749" cm="1">
        <f t="array" ref="E174">IF($C174="",0,$C174*0.15*E54*$C54)</f>
        <v>0</v>
      </c>
      <c r="F174" s="749" cm="1">
        <f t="array" ref="F174">IF($C174="",0,$C174*0.15*F54*$C54)</f>
        <v>0</v>
      </c>
      <c r="G174" s="749" cm="1">
        <f t="array" ref="G174">IF($C174="",0,$C174*0.15*G54*$C54)</f>
        <v>0</v>
      </c>
      <c r="H174" s="749" cm="1">
        <f t="array" ref="H174">IF($C174="",0,$C174*0.15*H54*$C54)</f>
        <v>0</v>
      </c>
      <c r="I174" s="749" cm="1">
        <f t="array" ref="I174">IF($C174="",0,$C174*0.15*I54*$C54)</f>
        <v>0</v>
      </c>
      <c r="J174" s="749" cm="1">
        <f t="array" ref="J174">IF($C174="",0,$C174*0.15*J54*$C54)</f>
        <v>0</v>
      </c>
      <c r="K174" s="749" cm="1">
        <f t="array" ref="K174">IF($C174="",0,$C174*0.15*K54*$C54)</f>
        <v>0</v>
      </c>
      <c r="L174" s="749" cm="1">
        <f t="array" ref="L174">IF($C174="",0,$C174*0.15*L54*$C54)</f>
        <v>0</v>
      </c>
      <c r="M174" s="749" cm="1">
        <f t="array" ref="M174">IF($C174="",0,$C174*0.15*M54*$C54)</f>
        <v>0</v>
      </c>
      <c r="N174" s="749" cm="1">
        <f t="array" ref="N174">IF($C174="",0,$C174*0.15*N54*$C54)</f>
        <v>0</v>
      </c>
      <c r="O174" s="749" cm="1">
        <f t="array" ref="O174">IF($C174="",0,$C174*0.15*O54*$C54)</f>
        <v>0</v>
      </c>
      <c r="P174" s="750" cm="1">
        <f t="array" ref="P174">IF($C174="",0,$C174*0.15*P54*$C54)</f>
        <v>0</v>
      </c>
      <c r="Q174" s="757"/>
      <c r="R174" s="736"/>
      <c r="S174" s="105"/>
      <c r="T174" s="105"/>
      <c r="U174" s="105"/>
      <c r="V174" s="105"/>
      <c r="W174" s="105"/>
      <c r="X174" s="105"/>
      <c r="Y174" s="105"/>
      <c r="Z174" s="730"/>
    </row>
    <row r="175" ht="18" customHeight="1">
      <c r="A175" s="107"/>
      <c r="B175" t="str" s="731" cm="1">
        <f t="array" ref="B175">IF(B55&lt;&gt;"",B55,"")</f>
        <v>II Asystent produkcji</v>
      </c>
      <c r="C175" s="748"/>
      <c r="D175" s="749" cm="1">
        <f t="array" ref="D175">IF($C175="",0,$C175*0.15*D55*$C55)</f>
        <v>0</v>
      </c>
      <c r="E175" s="749" cm="1">
        <f t="array" ref="E175">IF($C175="",0,$C175*0.15*E55*$C55)</f>
        <v>0</v>
      </c>
      <c r="F175" s="749" cm="1">
        <f t="array" ref="F175">IF($C175="",0,$C175*0.15*F55*$C55)</f>
        <v>0</v>
      </c>
      <c r="G175" s="749" cm="1">
        <f t="array" ref="G175">IF($C175="",0,$C175*0.15*G55*$C55)</f>
        <v>0</v>
      </c>
      <c r="H175" s="749" cm="1">
        <f t="array" ref="H175">IF($C175="",0,$C175*0.15*H55*$C55)</f>
        <v>0</v>
      </c>
      <c r="I175" s="749" cm="1">
        <f t="array" ref="I175">IF($C175="",0,$C175*0.15*I55*$C55)</f>
        <v>0</v>
      </c>
      <c r="J175" s="749" cm="1">
        <f t="array" ref="J175">IF($C175="",0,$C175*0.15*J55*$C55)</f>
        <v>0</v>
      </c>
      <c r="K175" s="749" cm="1">
        <f t="array" ref="K175">IF($C175="",0,$C175*0.15*K55*$C55)</f>
        <v>0</v>
      </c>
      <c r="L175" s="749" cm="1">
        <f t="array" ref="L175">IF($C175="",0,$C175*0.15*L55*$C55)</f>
        <v>0</v>
      </c>
      <c r="M175" s="749" cm="1">
        <f t="array" ref="M175">IF($C175="",0,$C175*0.15*M55*$C55)</f>
        <v>0</v>
      </c>
      <c r="N175" s="749" cm="1">
        <f t="array" ref="N175">IF($C175="",0,$C175*0.15*N55*$C55)</f>
        <v>0</v>
      </c>
      <c r="O175" s="749" cm="1">
        <f t="array" ref="O175">IF($C175="",0,$C175*0.15*O55*$C55)</f>
        <v>0</v>
      </c>
      <c r="P175" s="750" cm="1">
        <f t="array" ref="P175">IF($C175="",0,$C175*0.15*P55*$C55)</f>
        <v>0</v>
      </c>
      <c r="Q175" s="757"/>
      <c r="R175" s="736"/>
      <c r="S175" s="105"/>
      <c r="T175" s="105"/>
      <c r="U175" s="105"/>
      <c r="V175" s="105"/>
      <c r="W175" s="105"/>
      <c r="X175" s="105"/>
      <c r="Y175" s="105"/>
      <c r="Z175" s="730"/>
    </row>
    <row r="176" ht="18" customHeight="1">
      <c r="A176" s="107"/>
      <c r="B176" t="str" s="731" cm="1">
        <f t="array" ref="B176">IF(B56&lt;&gt;"",B56,"")</f>
        <v>Runner</v>
      </c>
      <c r="C176" s="748"/>
      <c r="D176" s="749" cm="1">
        <f t="array" ref="D176">IF($C176="",0,$C176*0.15*D56*$C56)</f>
        <v>0</v>
      </c>
      <c r="E176" s="749" cm="1">
        <f t="array" ref="E176">IF($C176="",0,$C176*0.15*E56*$C56)</f>
        <v>0</v>
      </c>
      <c r="F176" s="749" cm="1">
        <f t="array" ref="F176">IF($C176="",0,$C176*0.15*F56*$C56)</f>
        <v>0</v>
      </c>
      <c r="G176" s="749" cm="1">
        <f t="array" ref="G176">IF($C176="",0,$C176*0.15*G56*$C56)</f>
        <v>0</v>
      </c>
      <c r="H176" s="749" cm="1">
        <f t="array" ref="H176">IF($C176="",0,$C176*0.15*H56*$C56)</f>
        <v>0</v>
      </c>
      <c r="I176" s="749" cm="1">
        <f t="array" ref="I176">IF($C176="",0,$C176*0.15*I56*$C56)</f>
        <v>0</v>
      </c>
      <c r="J176" s="749" cm="1">
        <f t="array" ref="J176">IF($C176="",0,$C176*0.15*J56*$C56)</f>
        <v>0</v>
      </c>
      <c r="K176" s="749" cm="1">
        <f t="array" ref="K176">IF($C176="",0,$C176*0.15*K56*$C56)</f>
        <v>0</v>
      </c>
      <c r="L176" s="749" cm="1">
        <f t="array" ref="L176">IF($C176="",0,$C176*0.15*L56*$C56)</f>
        <v>0</v>
      </c>
      <c r="M176" s="749" cm="1">
        <f t="array" ref="M176">IF($C176="",0,$C176*0.15*M56*$C56)</f>
        <v>0</v>
      </c>
      <c r="N176" s="749" cm="1">
        <f t="array" ref="N176">IF($C176="",0,$C176*0.15*N56*$C56)</f>
        <v>0</v>
      </c>
      <c r="O176" s="749" cm="1">
        <f t="array" ref="O176">IF($C176="",0,$C176*0.15*O56*$C56)</f>
        <v>0</v>
      </c>
      <c r="P176" s="750" cm="1">
        <f t="array" ref="P176">IF($C176="",0,$C176*0.15*P56*$C56)</f>
        <v>0</v>
      </c>
      <c r="Q176" s="735"/>
      <c r="R176" s="736"/>
      <c r="S176" s="105"/>
      <c r="T176" s="105"/>
      <c r="U176" s="105"/>
      <c r="V176" s="105"/>
      <c r="W176" s="105"/>
      <c r="X176" s="105"/>
      <c r="Y176" s="105"/>
      <c r="Z176" s="730"/>
    </row>
    <row r="177" ht="18" customHeight="1">
      <c r="A177" s="107"/>
      <c r="B177" t="str" s="731" cm="1">
        <f t="array" ref="B177">IF(B57&lt;&gt;"",B57,"")</f>
        <v>Kierownik planu</v>
      </c>
      <c r="C177" s="748"/>
      <c r="D177" s="749" cm="1">
        <f t="array" ref="D177">IF($C177="",0,$C177*0.15*D57*$C57)</f>
        <v>0</v>
      </c>
      <c r="E177" s="749" cm="1">
        <f t="array" ref="E177">IF($C177="",0,$C177*0.15*E57*$C57)</f>
        <v>0</v>
      </c>
      <c r="F177" s="749" cm="1">
        <f t="array" ref="F177">IF($C177="",0,$C177*0.15*F57*$C57)</f>
        <v>0</v>
      </c>
      <c r="G177" s="749" cm="1">
        <f t="array" ref="G177">IF($C177="",0,$C177*0.15*G57*$C57)</f>
        <v>0</v>
      </c>
      <c r="H177" s="749" cm="1">
        <f t="array" ref="H177">IF($C177="",0,$C177*0.15*H57*$C57)</f>
        <v>0</v>
      </c>
      <c r="I177" s="749" cm="1">
        <f t="array" ref="I177">IF($C177="",0,$C177*0.15*I57*$C57)</f>
        <v>0</v>
      </c>
      <c r="J177" s="749" cm="1">
        <f t="array" ref="J177">IF($C177="",0,$C177*0.15*J57*$C57)</f>
        <v>0</v>
      </c>
      <c r="K177" s="749" cm="1">
        <f t="array" ref="K177">IF($C177="",0,$C177*0.15*K57*$C57)</f>
        <v>0</v>
      </c>
      <c r="L177" s="749" cm="1">
        <f t="array" ref="L177">IF($C177="",0,$C177*0.15*L57*$C57)</f>
        <v>0</v>
      </c>
      <c r="M177" s="749" cm="1">
        <f t="array" ref="M177">IF($C177="",0,$C177*0.15*M57*$C57)</f>
        <v>0</v>
      </c>
      <c r="N177" s="749" cm="1">
        <f t="array" ref="N177">IF($C177="",0,$C177*0.15*N57*$C57)</f>
        <v>0</v>
      </c>
      <c r="O177" s="749" cm="1">
        <f t="array" ref="O177">IF($C177="",0,$C177*0.15*O57*$C57)</f>
        <v>0</v>
      </c>
      <c r="P177" s="750" cm="1">
        <f t="array" ref="P177">IF($C177="",0,$C177*0.15*P57*$C57)</f>
        <v>0</v>
      </c>
      <c r="Q177" s="758"/>
      <c r="R177" s="736"/>
      <c r="S177" s="105"/>
      <c r="T177" s="105"/>
      <c r="U177" s="105"/>
      <c r="V177" s="105"/>
      <c r="W177" s="105"/>
      <c r="X177" s="105"/>
      <c r="Y177" s="105"/>
      <c r="Z177" s="730"/>
    </row>
    <row r="178" ht="18" customHeight="1">
      <c r="A178" s="107"/>
      <c r="B178" t="str" s="731" cm="1">
        <f t="array" ref="B178">IF(B58&lt;&gt;"",B58,"")</f>
        <v>1st AD </v>
      </c>
      <c r="C178" s="748"/>
      <c r="D178" s="749" cm="1">
        <f t="array" ref="D178">IF($C178="",0,$C178*0.15*D58*$C58)</f>
        <v>0</v>
      </c>
      <c r="E178" s="749" cm="1">
        <f t="array" ref="E178">IF($C178="",0,$C178*0.15*E58*$C58)</f>
        <v>0</v>
      </c>
      <c r="F178" s="749" cm="1">
        <f t="array" ref="F178">IF($C178="",0,$C178*0.15*F58*$C58)</f>
        <v>0</v>
      </c>
      <c r="G178" s="749" cm="1">
        <f t="array" ref="G178">IF($C178="",0,$C178*0.15*G58*$C58)</f>
        <v>0</v>
      </c>
      <c r="H178" s="749" cm="1">
        <f t="array" ref="H178">IF($C178="",0,$C178*0.15*H58*$C58)</f>
        <v>0</v>
      </c>
      <c r="I178" s="749" cm="1">
        <f t="array" ref="I178">IF($C178="",0,$C178*0.15*I58*$C58)</f>
        <v>0</v>
      </c>
      <c r="J178" s="749" cm="1">
        <f t="array" ref="J178">IF($C178="",0,$C178*0.15*J58*$C58)</f>
        <v>0</v>
      </c>
      <c r="K178" s="749" cm="1">
        <f t="array" ref="K178">IF($C178="",0,$C178*0.15*K58*$C58)</f>
        <v>0</v>
      </c>
      <c r="L178" s="749" cm="1">
        <f t="array" ref="L178">IF($C178="",0,$C178*0.15*L58*$C58)</f>
        <v>0</v>
      </c>
      <c r="M178" s="749" cm="1">
        <f t="array" ref="M178">IF($C178="",0,$C178*0.15*M58*$C58)</f>
        <v>0</v>
      </c>
      <c r="N178" s="749" cm="1">
        <f t="array" ref="N178">IF($C178="",0,$C178*0.15*N58*$C58)</f>
        <v>0</v>
      </c>
      <c r="O178" s="749" cm="1">
        <f t="array" ref="O178">IF($C178="",0,$C178*0.15*O58*$C58)</f>
        <v>0</v>
      </c>
      <c r="P178" s="750" cm="1">
        <f t="array" ref="P178">IF($C178="",0,$C178*0.15*P58*$C58)</f>
        <v>0</v>
      </c>
      <c r="Q178" s="139"/>
      <c r="R178" s="736"/>
      <c r="S178" s="105"/>
      <c r="T178" s="105"/>
      <c r="U178" s="105"/>
      <c r="V178" s="105"/>
      <c r="W178" s="105"/>
      <c r="X178" s="105"/>
      <c r="Y178" s="105"/>
      <c r="Z178" s="730"/>
    </row>
    <row r="179" ht="18" customHeight="1">
      <c r="A179" s="107"/>
      <c r="B179" t="str" s="731" cm="1">
        <f t="array" ref="B179">IF(B59&lt;&gt;"",B59,"")</f>
        <v>2nd AD</v>
      </c>
      <c r="C179" s="748"/>
      <c r="D179" s="749" cm="1">
        <f t="array" ref="D179">IF($C179="",0,$C179*0.15*D59*$C59)</f>
        <v>0</v>
      </c>
      <c r="E179" s="749" cm="1">
        <f t="array" ref="E179">IF($C179="",0,$C179*0.15*E59*$C59)</f>
        <v>0</v>
      </c>
      <c r="F179" s="749" cm="1">
        <f t="array" ref="F179">IF($C179="",0,$C179*0.15*F59*$C59)</f>
        <v>0</v>
      </c>
      <c r="G179" s="749" cm="1">
        <f t="array" ref="G179">IF($C179="",0,$C179*0.15*G59*$C59)</f>
        <v>0</v>
      </c>
      <c r="H179" s="749" cm="1">
        <f t="array" ref="H179">IF($C179="",0,$C179*0.15*H59*$C59)</f>
        <v>0</v>
      </c>
      <c r="I179" s="749" cm="1">
        <f t="array" ref="I179">IF($C179="",0,$C179*0.15*I59*$C59)</f>
        <v>0</v>
      </c>
      <c r="J179" s="749" cm="1">
        <f t="array" ref="J179">IF($C179="",0,$C179*0.15*J59*$C59)</f>
        <v>0</v>
      </c>
      <c r="K179" s="749" cm="1">
        <f t="array" ref="K179">IF($C179="",0,$C179*0.15*K59*$C59)</f>
        <v>0</v>
      </c>
      <c r="L179" s="749" cm="1">
        <f t="array" ref="L179">IF($C179="",0,$C179*0.15*L59*$C59)</f>
        <v>0</v>
      </c>
      <c r="M179" s="749" cm="1">
        <f t="array" ref="M179">IF($C179="",0,$C179*0.15*M59*$C59)</f>
        <v>0</v>
      </c>
      <c r="N179" s="749" cm="1">
        <f t="array" ref="N179">IF($C179="",0,$C179*0.15*N59*$C59)</f>
        <v>0</v>
      </c>
      <c r="O179" s="749" cm="1">
        <f t="array" ref="O179">IF($C179="",0,$C179*0.15*O59*$C59)</f>
        <v>0</v>
      </c>
      <c r="P179" s="750" cm="1">
        <f t="array" ref="P179">IF($C179="",0,$C179*0.15*P59*$C59)</f>
        <v>0</v>
      </c>
      <c r="Q179" s="735"/>
      <c r="R179" s="736"/>
      <c r="S179" s="105"/>
      <c r="T179" s="105"/>
      <c r="U179" s="105"/>
      <c r="V179" s="105"/>
      <c r="W179" s="105"/>
      <c r="X179" s="105"/>
      <c r="Y179" s="105"/>
      <c r="Z179" s="730"/>
    </row>
    <row r="180" ht="18" customHeight="1">
      <c r="A180" s="107"/>
      <c r="B180" t="str" s="731" cm="1">
        <f t="array" ref="B180">IF(B60&lt;&gt;"",B60,"")</f>
        <v>Kierownik ds. Lokacji</v>
      </c>
      <c r="C180" s="748"/>
      <c r="D180" s="749" cm="1">
        <f t="array" ref="D180">IF($C180="",0,$C180*0.15*D60*$C60)</f>
        <v>0</v>
      </c>
      <c r="E180" s="749" cm="1">
        <f t="array" ref="E180">IF($C180="",0,$C180*0.15*E60*$C60)</f>
        <v>0</v>
      </c>
      <c r="F180" s="749" cm="1">
        <f t="array" ref="F180">IF($C180="",0,$C180*0.15*F60*$C60)</f>
        <v>0</v>
      </c>
      <c r="G180" s="749" cm="1">
        <f t="array" ref="G180">IF($C180="",0,$C180*0.15*G60*$C60)</f>
        <v>0</v>
      </c>
      <c r="H180" s="749" cm="1">
        <f t="array" ref="H180">IF($C180="",0,$C180*0.15*H60*$C60)</f>
        <v>0</v>
      </c>
      <c r="I180" s="749" cm="1">
        <f t="array" ref="I180">IF($C180="",0,$C180*0.15*I60*$C60)</f>
        <v>0</v>
      </c>
      <c r="J180" s="749" cm="1">
        <f t="array" ref="J180">IF($C180="",0,$C180*0.15*J60*$C60)</f>
        <v>0</v>
      </c>
      <c r="K180" s="749" cm="1">
        <f t="array" ref="K180">IF($C180="",0,$C180*0.15*K60*$C60)</f>
        <v>0</v>
      </c>
      <c r="L180" s="749" cm="1">
        <f t="array" ref="L180">IF($C180="",0,$C180*0.15*L60*$C60)</f>
        <v>0</v>
      </c>
      <c r="M180" s="749" cm="1">
        <f t="array" ref="M180">IF($C180="",0,$C180*0.15*M60*$C60)</f>
        <v>0</v>
      </c>
      <c r="N180" s="749" cm="1">
        <f t="array" ref="N180">IF($C180="",0,$C180*0.15*N60*$C60)</f>
        <v>0</v>
      </c>
      <c r="O180" s="749" cm="1">
        <f t="array" ref="O180">IF($C180="",0,$C180*0.15*O60*$C60)</f>
        <v>0</v>
      </c>
      <c r="P180" s="750" cm="1">
        <f t="array" ref="P180">IF($C180="",0,$C180*0.15*P60*$C60)</f>
        <v>0</v>
      </c>
      <c r="Q180" s="735"/>
      <c r="R180" s="736"/>
      <c r="S180" s="105"/>
      <c r="T180" s="105"/>
      <c r="U180" s="105"/>
      <c r="V180" s="105"/>
      <c r="W180" s="105"/>
      <c r="X180" s="105"/>
      <c r="Y180" s="105"/>
      <c r="Z180" s="730"/>
    </row>
    <row r="181" ht="18" customHeight="1">
      <c r="A181" s="107"/>
      <c r="B181" t="str" s="731" cm="1">
        <f t="array" ref="B181">IF(B61&lt;&gt;"",B61,"")</f>
        <v>Skrypt</v>
      </c>
      <c r="C181" s="748"/>
      <c r="D181" s="749" cm="1">
        <f t="array" ref="D181">IF($C181="",0,$C181*0.15*D61*$C61)</f>
        <v>0</v>
      </c>
      <c r="E181" s="749" cm="1">
        <f t="array" ref="E181">IF($C181="",0,$C181*0.15*E61*$C61)</f>
        <v>0</v>
      </c>
      <c r="F181" s="749" cm="1">
        <f t="array" ref="F181">IF($C181="",0,$C181*0.15*F61*$C61)</f>
        <v>0</v>
      </c>
      <c r="G181" s="749" cm="1">
        <f t="array" ref="G181">IF($C181="",0,$C181*0.15*G61*$C61)</f>
        <v>0</v>
      </c>
      <c r="H181" s="749" cm="1">
        <f t="array" ref="H181">IF($C181="",0,$C181*0.15*H61*$C61)</f>
        <v>0</v>
      </c>
      <c r="I181" s="749" cm="1">
        <f t="array" ref="I181">IF($C181="",0,$C181*0.15*I61*$C61)</f>
        <v>0</v>
      </c>
      <c r="J181" s="749" cm="1">
        <f t="array" ref="J181">IF($C181="",0,$C181*0.15*J61*$C61)</f>
        <v>0</v>
      </c>
      <c r="K181" s="749" cm="1">
        <f t="array" ref="K181">IF($C181="",0,$C181*0.15*K61*$C61)</f>
        <v>0</v>
      </c>
      <c r="L181" s="749" cm="1">
        <f t="array" ref="L181">IF($C181="",0,$C181*0.15*L61*$C61)</f>
        <v>0</v>
      </c>
      <c r="M181" s="749" cm="1">
        <f t="array" ref="M181">IF($C181="",0,$C181*0.15*M61*$C61)</f>
        <v>0</v>
      </c>
      <c r="N181" s="749" cm="1">
        <f t="array" ref="N181">IF($C181="",0,$C181*0.15*N61*$C61)</f>
        <v>0</v>
      </c>
      <c r="O181" s="749" cm="1">
        <f t="array" ref="O181">IF($C181="",0,$C181*0.15*O61*$C61)</f>
        <v>0</v>
      </c>
      <c r="P181" s="750" cm="1">
        <f t="array" ref="P181">IF($C181="",0,$C181*0.15*P61*$C61)</f>
        <v>0</v>
      </c>
      <c r="Q181" s="735"/>
      <c r="R181" s="736"/>
      <c r="S181" s="105"/>
      <c r="T181" s="105"/>
      <c r="U181" s="105"/>
      <c r="V181" s="105"/>
      <c r="W181" s="105"/>
      <c r="X181" s="105"/>
      <c r="Y181" s="105"/>
      <c r="Z181" s="730"/>
    </row>
    <row r="182" ht="18" customHeight="1">
      <c r="A182" s="107"/>
      <c r="B182" t="str" s="731" cm="1">
        <f t="array" ref="B182">IF(B62&lt;&gt;"",B62,"")</f>
        <v>Scenograf</v>
      </c>
      <c r="C182" s="748"/>
      <c r="D182" s="749" cm="1">
        <f t="array" ref="D182">IF($C182="",0,$C182*0.15*D62*$C62)</f>
        <v>0</v>
      </c>
      <c r="E182" s="749" cm="1">
        <f t="array" ref="E182">IF($C182="",0,$C182*0.15*E62*$C62)</f>
        <v>0</v>
      </c>
      <c r="F182" s="749" cm="1">
        <f t="array" ref="F182">IF($C182="",0,$C182*0.15*F62*$C62)</f>
        <v>0</v>
      </c>
      <c r="G182" s="749" cm="1">
        <f t="array" ref="G182">IF($C182="",0,$C182*0.15*G62*$C62)</f>
        <v>0</v>
      </c>
      <c r="H182" s="749" cm="1">
        <f t="array" ref="H182">IF($C182="",0,$C182*0.15*H62*$C62)</f>
        <v>0</v>
      </c>
      <c r="I182" s="749" cm="1">
        <f t="array" ref="I182">IF($C182="",0,$C182*0.15*I62*$C62)</f>
        <v>0</v>
      </c>
      <c r="J182" s="749" cm="1">
        <f t="array" ref="J182">IF($C182="",0,$C182*0.15*J62*$C62)</f>
        <v>0</v>
      </c>
      <c r="K182" s="749" cm="1">
        <f t="array" ref="K182">IF($C182="",0,$C182*0.15*K62*$C62)</f>
        <v>0</v>
      </c>
      <c r="L182" s="749" cm="1">
        <f t="array" ref="L182">IF($C182="",0,$C182*0.15*L62*$C62)</f>
        <v>0</v>
      </c>
      <c r="M182" s="749" cm="1">
        <f t="array" ref="M182">IF($C182="",0,$C182*0.15*M62*$C62)</f>
        <v>0</v>
      </c>
      <c r="N182" s="749" cm="1">
        <f t="array" ref="N182">IF($C182="",0,$C182*0.15*N62*$C62)</f>
        <v>0</v>
      </c>
      <c r="O182" s="749" cm="1">
        <f t="array" ref="O182">IF($C182="",0,$C182*0.15*O62*$C62)</f>
        <v>0</v>
      </c>
      <c r="P182" s="750" cm="1">
        <f t="array" ref="P182">IF($C182="",0,$C182*0.15*P62*$C62)</f>
        <v>0</v>
      </c>
      <c r="Q182" s="735"/>
      <c r="R182" s="736"/>
      <c r="S182" s="105"/>
      <c r="T182" s="105"/>
      <c r="U182" s="105"/>
      <c r="V182" s="105"/>
      <c r="W182" s="105"/>
      <c r="X182" s="105"/>
      <c r="Y182" s="105"/>
      <c r="Z182" s="730"/>
    </row>
    <row r="183" ht="18" customHeight="1">
      <c r="A183" s="107"/>
      <c r="B183" t="str" s="731" cm="1">
        <f t="array" ref="B183">IF(B63&lt;&gt;"",B63,"")</f>
        <v>Dekorator Wnętrz</v>
      </c>
      <c r="C183" s="748"/>
      <c r="D183" s="749" cm="1">
        <f t="array" ref="D183">IF($C183="",0,$C183*0.15*D63*$C63)</f>
        <v>0</v>
      </c>
      <c r="E183" s="749" cm="1">
        <f t="array" ref="E183">IF($C183="",0,$C183*0.15*E63*$C63)</f>
        <v>0</v>
      </c>
      <c r="F183" s="749" cm="1">
        <f t="array" ref="F183">IF($C183="",0,$C183*0.15*F63*$C63)</f>
        <v>0</v>
      </c>
      <c r="G183" s="749" cm="1">
        <f t="array" ref="G183">IF($C183="",0,$C183*0.15*G63*$C63)</f>
        <v>0</v>
      </c>
      <c r="H183" s="749" cm="1">
        <f t="array" ref="H183">IF($C183="",0,$C183*0.15*H63*$C63)</f>
        <v>0</v>
      </c>
      <c r="I183" s="749" cm="1">
        <f t="array" ref="I183">IF($C183="",0,$C183*0.15*I63*$C63)</f>
        <v>0</v>
      </c>
      <c r="J183" s="749" cm="1">
        <f t="array" ref="J183">IF($C183="",0,$C183*0.15*J63*$C63)</f>
        <v>0</v>
      </c>
      <c r="K183" s="749" cm="1">
        <f t="array" ref="K183">IF($C183="",0,$C183*0.15*K63*$C63)</f>
        <v>0</v>
      </c>
      <c r="L183" s="749" cm="1">
        <f t="array" ref="L183">IF($C183="",0,$C183*0.15*L63*$C63)</f>
        <v>0</v>
      </c>
      <c r="M183" s="749" cm="1">
        <f t="array" ref="M183">IF($C183="",0,$C183*0.15*M63*$C63)</f>
        <v>0</v>
      </c>
      <c r="N183" s="749" cm="1">
        <f t="array" ref="N183">IF($C183="",0,$C183*0.15*N63*$C63)</f>
        <v>0</v>
      </c>
      <c r="O183" s="749" cm="1">
        <f t="array" ref="O183">IF($C183="",0,$C183*0.15*O63*$C63)</f>
        <v>0</v>
      </c>
      <c r="P183" s="750" cm="1">
        <f t="array" ref="P183">IF($C183="",0,$C183*0.15*P63*$C63)</f>
        <v>0</v>
      </c>
      <c r="Q183" s="735"/>
      <c r="R183" s="736"/>
      <c r="S183" s="105"/>
      <c r="T183" s="105"/>
      <c r="U183" s="105"/>
      <c r="V183" s="105"/>
      <c r="W183" s="105"/>
      <c r="X183" s="105"/>
      <c r="Y183" s="105"/>
      <c r="Z183" s="730"/>
    </row>
    <row r="184" ht="18" customHeight="1">
      <c r="A184" s="107"/>
      <c r="B184" t="str" s="731" cm="1">
        <f t="array" ref="B184">IF(B64&lt;&gt;"",B64,"")</f>
        <v>Asystent Scenografa</v>
      </c>
      <c r="C184" s="748"/>
      <c r="D184" s="749" cm="1">
        <f t="array" ref="D184">IF($C184="",0,$C184*0.15*D64*$C64)</f>
        <v>0</v>
      </c>
      <c r="E184" s="749" cm="1">
        <f t="array" ref="E184">IF($C184="",0,$C184*0.15*E64*$C64)</f>
        <v>0</v>
      </c>
      <c r="F184" s="749" cm="1">
        <f t="array" ref="F184">IF($C184="",0,$C184*0.15*F64*$C64)</f>
        <v>0</v>
      </c>
      <c r="G184" s="749" cm="1">
        <f t="array" ref="G184">IF($C184="",0,$C184*0.15*G64*$C64)</f>
        <v>0</v>
      </c>
      <c r="H184" s="749" cm="1">
        <f t="array" ref="H184">IF($C184="",0,$C184*0.15*H64*$C64)</f>
        <v>0</v>
      </c>
      <c r="I184" s="749" cm="1">
        <f t="array" ref="I184">IF($C184="",0,$C184*0.15*I64*$C64)</f>
        <v>0</v>
      </c>
      <c r="J184" s="749" cm="1">
        <f t="array" ref="J184">IF($C184="",0,$C184*0.15*J64*$C64)</f>
        <v>0</v>
      </c>
      <c r="K184" s="749" cm="1">
        <f t="array" ref="K184">IF($C184="",0,$C184*0.15*K64*$C64)</f>
        <v>0</v>
      </c>
      <c r="L184" s="749" cm="1">
        <f t="array" ref="L184">IF($C184="",0,$C184*0.15*L64*$C64)</f>
        <v>0</v>
      </c>
      <c r="M184" s="749" cm="1">
        <f t="array" ref="M184">IF($C184="",0,$C184*0.15*M64*$C64)</f>
        <v>0</v>
      </c>
      <c r="N184" s="749" cm="1">
        <f t="array" ref="N184">IF($C184="",0,$C184*0.15*N64*$C64)</f>
        <v>0</v>
      </c>
      <c r="O184" s="749" cm="1">
        <f t="array" ref="O184">IF($C184="",0,$C184*0.15*O64*$C64)</f>
        <v>0</v>
      </c>
      <c r="P184" s="750" cm="1">
        <f t="array" ref="P184">IF($C184="",0,$C184*0.15*P64*$C64)</f>
        <v>0</v>
      </c>
      <c r="Q184" s="735"/>
      <c r="R184" s="736"/>
      <c r="S184" s="105"/>
      <c r="T184" s="105"/>
      <c r="U184" s="105"/>
      <c r="V184" s="105"/>
      <c r="W184" s="105"/>
      <c r="X184" s="105"/>
      <c r="Y184" s="105"/>
      <c r="Z184" s="730"/>
    </row>
    <row r="185" ht="18" customHeight="1">
      <c r="A185" s="107"/>
      <c r="B185" t="str" s="731" cm="1">
        <f t="array" ref="B185">IF(B65&lt;&gt;"",B65,"")</f>
        <v>Rekwizytor</v>
      </c>
      <c r="C185" s="748"/>
      <c r="D185" s="749" cm="1">
        <f t="array" ref="D185">IF($C185="",0,$C185*0.15*D65*$C65)</f>
        <v>0</v>
      </c>
      <c r="E185" s="749" cm="1">
        <f t="array" ref="E185">IF($C185="",0,$C185*0.15*E65*$C65)</f>
        <v>0</v>
      </c>
      <c r="F185" s="749" cm="1">
        <f t="array" ref="F185">IF($C185="",0,$C185*0.15*F65*$C65)</f>
        <v>0</v>
      </c>
      <c r="G185" s="749" cm="1">
        <f t="array" ref="G185">IF($C185="",0,$C185*0.15*G65*$C65)</f>
        <v>0</v>
      </c>
      <c r="H185" s="749" cm="1">
        <f t="array" ref="H185">IF($C185="",0,$C185*0.15*H65*$C65)</f>
        <v>0</v>
      </c>
      <c r="I185" s="749" cm="1">
        <f t="array" ref="I185">IF($C185="",0,$C185*0.15*I65*$C65)</f>
        <v>0</v>
      </c>
      <c r="J185" s="749" cm="1">
        <f t="array" ref="J185">IF($C185="",0,$C185*0.15*J65*$C65)</f>
        <v>0</v>
      </c>
      <c r="K185" s="749" cm="1">
        <f t="array" ref="K185">IF($C185="",0,$C185*0.15*K65*$C65)</f>
        <v>0</v>
      </c>
      <c r="L185" s="749" cm="1">
        <f t="array" ref="L185">IF($C185="",0,$C185*0.15*L65*$C65)</f>
        <v>0</v>
      </c>
      <c r="M185" s="749" cm="1">
        <f t="array" ref="M185">IF($C185="",0,$C185*0.15*M65*$C65)</f>
        <v>0</v>
      </c>
      <c r="N185" s="749" cm="1">
        <f t="array" ref="N185">IF($C185="",0,$C185*0.15*N65*$C65)</f>
        <v>0</v>
      </c>
      <c r="O185" s="749" cm="1">
        <f t="array" ref="O185">IF($C185="",0,$C185*0.15*O65*$C65)</f>
        <v>0</v>
      </c>
      <c r="P185" s="750" cm="1">
        <f t="array" ref="P185">IF($C185="",0,$C185*0.15*P65*$C65)</f>
        <v>0</v>
      </c>
      <c r="Q185" s="735"/>
      <c r="R185" s="736"/>
      <c r="S185" s="105"/>
      <c r="T185" s="105"/>
      <c r="U185" s="105"/>
      <c r="V185" s="105"/>
      <c r="W185" s="105"/>
      <c r="X185" s="105"/>
      <c r="Y185" s="105"/>
      <c r="Z185" s="730"/>
    </row>
    <row r="186" ht="18" customHeight="1">
      <c r="A186" s="107"/>
      <c r="B186" t="str" s="731" cm="1">
        <f t="array" ref="B186">IF(B66&lt;&gt;"",B66,"")</f>
        <v>Pomocnik Rekwizytora</v>
      </c>
      <c r="C186" s="748"/>
      <c r="D186" s="749" cm="1">
        <f t="array" ref="D186">IF($C186="",0,$C186*0.15*D66*$C66)</f>
        <v>0</v>
      </c>
      <c r="E186" s="749" cm="1">
        <f t="array" ref="E186">IF($C186="",0,$C186*0.15*E66*$C66)</f>
        <v>0</v>
      </c>
      <c r="F186" s="749" cm="1">
        <f t="array" ref="F186">IF($C186="",0,$C186*0.15*F66*$C66)</f>
        <v>0</v>
      </c>
      <c r="G186" s="749" cm="1">
        <f t="array" ref="G186">IF($C186="",0,$C186*0.15*G66*$C66)</f>
        <v>0</v>
      </c>
      <c r="H186" s="749" cm="1">
        <f t="array" ref="H186">IF($C186="",0,$C186*0.15*H66*$C66)</f>
        <v>0</v>
      </c>
      <c r="I186" s="749" cm="1">
        <f t="array" ref="I186">IF($C186="",0,$C186*0.15*I66*$C66)</f>
        <v>0</v>
      </c>
      <c r="J186" s="749" cm="1">
        <f t="array" ref="J186">IF($C186="",0,$C186*0.15*J66*$C66)</f>
        <v>0</v>
      </c>
      <c r="K186" s="749" cm="1">
        <f t="array" ref="K186">IF($C186="",0,$C186*0.15*K66*$C66)</f>
        <v>0</v>
      </c>
      <c r="L186" s="749" cm="1">
        <f t="array" ref="L186">IF($C186="",0,$C186*0.15*L66*$C66)</f>
        <v>0</v>
      </c>
      <c r="M186" s="749" cm="1">
        <f t="array" ref="M186">IF($C186="",0,$C186*0.15*M66*$C66)</f>
        <v>0</v>
      </c>
      <c r="N186" s="749" cm="1">
        <f t="array" ref="N186">IF($C186="",0,$C186*0.15*N66*$C66)</f>
        <v>0</v>
      </c>
      <c r="O186" s="749" cm="1">
        <f t="array" ref="O186">IF($C186="",0,$C186*0.15*O66*$C66)</f>
        <v>0</v>
      </c>
      <c r="P186" s="750" cm="1">
        <f t="array" ref="P186">IF($C186="",0,$C186*0.15*P66*$C66)</f>
        <v>0</v>
      </c>
      <c r="Q186" s="735"/>
      <c r="R186" s="736"/>
      <c r="S186" s="105"/>
      <c r="T186" s="105"/>
      <c r="U186" s="105"/>
      <c r="V186" s="105"/>
      <c r="W186" s="105"/>
      <c r="X186" s="105"/>
      <c r="Y186" s="105"/>
      <c r="Z186" s="730"/>
    </row>
    <row r="187" ht="18" customHeight="1">
      <c r="A187" s="107"/>
      <c r="B187" t="str" s="731" cm="1">
        <f t="array" ref="B187">IF(B67&lt;&gt;"",B67,"")</f>
        <v>Stylista/ Kostiumograf</v>
      </c>
      <c r="C187" s="748"/>
      <c r="D187" s="749" cm="1">
        <f t="array" ref="D187">IF($C187="",0,$C187*0.15*D67*$C67)</f>
        <v>0</v>
      </c>
      <c r="E187" s="749" cm="1">
        <f t="array" ref="E187">IF($C187="",0,$C187*0.15*E67*$C67)</f>
        <v>0</v>
      </c>
      <c r="F187" s="749" cm="1">
        <f t="array" ref="F187">IF($C187="",0,$C187*0.15*F67*$C67)</f>
        <v>0</v>
      </c>
      <c r="G187" s="749" cm="1">
        <f t="array" ref="G187">IF($C187="",0,$C187*0.15*G67*$C67)</f>
        <v>0</v>
      </c>
      <c r="H187" s="749" cm="1">
        <f t="array" ref="H187">IF($C187="",0,$C187*0.15*H67*$C67)</f>
        <v>0</v>
      </c>
      <c r="I187" s="749" cm="1">
        <f t="array" ref="I187">IF($C187="",0,$C187*0.15*I67*$C67)</f>
        <v>0</v>
      </c>
      <c r="J187" s="749" cm="1">
        <f t="array" ref="J187">IF($C187="",0,$C187*0.15*J67*$C67)</f>
        <v>0</v>
      </c>
      <c r="K187" s="749" cm="1">
        <f t="array" ref="K187">IF($C187="",0,$C187*0.15*K67*$C67)</f>
        <v>0</v>
      </c>
      <c r="L187" s="749" cm="1">
        <f t="array" ref="L187">IF($C187="",0,$C187*0.15*L67*$C67)</f>
        <v>0</v>
      </c>
      <c r="M187" s="749" cm="1">
        <f t="array" ref="M187">IF($C187="",0,$C187*0.15*M67*$C67)</f>
        <v>0</v>
      </c>
      <c r="N187" s="749" cm="1">
        <f t="array" ref="N187">IF($C187="",0,$C187*0.15*N67*$C67)</f>
        <v>0</v>
      </c>
      <c r="O187" s="749" cm="1">
        <f t="array" ref="O187">IF($C187="",0,$C187*0.15*O67*$C67)</f>
        <v>0</v>
      </c>
      <c r="P187" s="750" cm="1">
        <f t="array" ref="P187">IF($C187="",0,$C187*0.15*P67*$C67)</f>
        <v>0</v>
      </c>
      <c r="Q187" s="735"/>
      <c r="R187" s="736"/>
      <c r="S187" s="105"/>
      <c r="T187" s="105"/>
      <c r="U187" s="105"/>
      <c r="V187" s="105"/>
      <c r="W187" s="105"/>
      <c r="X187" s="105"/>
      <c r="Y187" s="105"/>
      <c r="Z187" s="730"/>
    </row>
    <row r="188" ht="18" customHeight="1">
      <c r="A188" s="107"/>
      <c r="B188" t="str" s="731" cm="1">
        <f t="array" ref="B188">IF(B68&lt;&gt;"",B68,"")</f>
        <v>Asystent Kostiumografa</v>
      </c>
      <c r="C188" s="748"/>
      <c r="D188" s="749" cm="1">
        <f t="array" ref="D188">IF($C188="",0,$C188*0.15*D68*$C68)</f>
        <v>0</v>
      </c>
      <c r="E188" s="749" cm="1">
        <f t="array" ref="E188">IF($C188="",0,$C188*0.15*E68*$C68)</f>
        <v>0</v>
      </c>
      <c r="F188" s="749" cm="1">
        <f t="array" ref="F188">IF($C188="",0,$C188*0.15*F68*$C68)</f>
        <v>0</v>
      </c>
      <c r="G188" s="749" cm="1">
        <f t="array" ref="G188">IF($C188="",0,$C188*0.15*G68*$C68)</f>
        <v>0</v>
      </c>
      <c r="H188" s="749" cm="1">
        <f t="array" ref="H188">IF($C188="",0,$C188*0.15*H68*$C68)</f>
        <v>0</v>
      </c>
      <c r="I188" s="749" cm="1">
        <f t="array" ref="I188">IF($C188="",0,$C188*0.15*I68*$C68)</f>
        <v>0</v>
      </c>
      <c r="J188" s="749" cm="1">
        <f t="array" ref="J188">IF($C188="",0,$C188*0.15*J68*$C68)</f>
        <v>0</v>
      </c>
      <c r="K188" s="749" cm="1">
        <f t="array" ref="K188">IF($C188="",0,$C188*0.15*K68*$C68)</f>
        <v>0</v>
      </c>
      <c r="L188" s="749" cm="1">
        <f t="array" ref="L188">IF($C188="",0,$C188*0.15*L68*$C68)</f>
        <v>0</v>
      </c>
      <c r="M188" s="749" cm="1">
        <f t="array" ref="M188">IF($C188="",0,$C188*0.15*M68*$C68)</f>
        <v>0</v>
      </c>
      <c r="N188" s="749" cm="1">
        <f t="array" ref="N188">IF($C188="",0,$C188*0.15*N68*$C68)</f>
        <v>0</v>
      </c>
      <c r="O188" s="749" cm="1">
        <f t="array" ref="O188">IF($C188="",0,$C188*0.15*O68*$C68)</f>
        <v>0</v>
      </c>
      <c r="P188" s="750" cm="1">
        <f t="array" ref="P188">IF($C188="",0,$C188*0.15*P68*$C68)</f>
        <v>0</v>
      </c>
      <c r="Q188" s="735"/>
      <c r="R188" s="736"/>
      <c r="S188" s="105"/>
      <c r="T188" s="105"/>
      <c r="U188" s="105"/>
      <c r="V188" s="105"/>
      <c r="W188" s="105"/>
      <c r="X188" s="105"/>
      <c r="Y188" s="105"/>
      <c r="Z188" s="730"/>
    </row>
    <row r="189" ht="18" customHeight="1">
      <c r="A189" s="107"/>
      <c r="B189" t="str" s="731" cm="1">
        <f t="array" ref="B189">IF(B69&lt;&gt;"",B69,"")</f>
        <v>Garderobiana</v>
      </c>
      <c r="C189" s="748"/>
      <c r="D189" s="749" cm="1">
        <f t="array" ref="D189">IF($C189="",0,$C189*0.15*D69*$C69)</f>
        <v>0</v>
      </c>
      <c r="E189" s="749" cm="1">
        <f t="array" ref="E189">IF($C189="",0,$C189*0.15*E69*$C69)</f>
        <v>0</v>
      </c>
      <c r="F189" s="749" cm="1">
        <f t="array" ref="F189">IF($C189="",0,$C189*0.15*F69*$C69)</f>
        <v>0</v>
      </c>
      <c r="G189" s="749" cm="1">
        <f t="array" ref="G189">IF($C189="",0,$C189*0.15*G69*$C69)</f>
        <v>0</v>
      </c>
      <c r="H189" s="749" cm="1">
        <f t="array" ref="H189">IF($C189="",0,$C189*0.15*H69*$C69)</f>
        <v>0</v>
      </c>
      <c r="I189" s="749" cm="1">
        <f t="array" ref="I189">IF($C189="",0,$C189*0.15*I69*$C69)</f>
        <v>0</v>
      </c>
      <c r="J189" s="749" cm="1">
        <f t="array" ref="J189">IF($C189="",0,$C189*0.15*J69*$C69)</f>
        <v>0</v>
      </c>
      <c r="K189" s="749" cm="1">
        <f t="array" ref="K189">IF($C189="",0,$C189*0.15*K69*$C69)</f>
        <v>0</v>
      </c>
      <c r="L189" s="749" cm="1">
        <f t="array" ref="L189">IF($C189="",0,$C189*0.15*L69*$C69)</f>
        <v>0</v>
      </c>
      <c r="M189" s="749" cm="1">
        <f t="array" ref="M189">IF($C189="",0,$C189*0.15*M69*$C69)</f>
        <v>0</v>
      </c>
      <c r="N189" s="749" cm="1">
        <f t="array" ref="N189">IF($C189="",0,$C189*0.15*N69*$C69)</f>
        <v>0</v>
      </c>
      <c r="O189" s="749" cm="1">
        <f t="array" ref="O189">IF($C189="",0,$C189*0.15*O69*$C69)</f>
        <v>0</v>
      </c>
      <c r="P189" s="750" cm="1">
        <f t="array" ref="P189">IF($C189="",0,$C189*0.15*P69*$C69)</f>
        <v>0</v>
      </c>
      <c r="Q189" s="735"/>
      <c r="R189" s="736"/>
      <c r="S189" s="105"/>
      <c r="T189" s="105"/>
      <c r="U189" s="105"/>
      <c r="V189" s="105"/>
      <c r="W189" s="105"/>
      <c r="X189" s="105"/>
      <c r="Y189" s="105"/>
      <c r="Z189" s="730"/>
    </row>
    <row r="190" ht="18" customHeight="1">
      <c r="A190" s="107"/>
      <c r="B190" t="str" s="731" cm="1">
        <f t="array" ref="B190">IF(B70&lt;&gt;"",B70,"")</f>
        <v>Charakteryzator</v>
      </c>
      <c r="C190" s="748"/>
      <c r="D190" s="749" cm="1">
        <f t="array" ref="D190">IF($C190="",0,$C190*0.15*D70*$C70)</f>
        <v>0</v>
      </c>
      <c r="E190" s="749" cm="1">
        <f t="array" ref="E190">IF($C190="",0,$C190*0.15*E70*$C70)</f>
        <v>0</v>
      </c>
      <c r="F190" s="749" cm="1">
        <f t="array" ref="F190">IF($C190="",0,$C190*0.15*F70*$C70)</f>
        <v>0</v>
      </c>
      <c r="G190" s="749" cm="1">
        <f t="array" ref="G190">IF($C190="",0,$C190*0.15*G70*$C70)</f>
        <v>0</v>
      </c>
      <c r="H190" s="749" cm="1">
        <f t="array" ref="H190">IF($C190="",0,$C190*0.15*H70*$C70)</f>
        <v>0</v>
      </c>
      <c r="I190" s="749" cm="1">
        <f t="array" ref="I190">IF($C190="",0,$C190*0.15*I70*$C70)</f>
        <v>0</v>
      </c>
      <c r="J190" s="749" cm="1">
        <f t="array" ref="J190">IF($C190="",0,$C190*0.15*J70*$C70)</f>
        <v>0</v>
      </c>
      <c r="K190" s="749" cm="1">
        <f t="array" ref="K190">IF($C190="",0,$C190*0.15*K70*$C70)</f>
        <v>0</v>
      </c>
      <c r="L190" s="749" cm="1">
        <f t="array" ref="L190">IF($C190="",0,$C190*0.15*L70*$C70)</f>
        <v>0</v>
      </c>
      <c r="M190" s="749" cm="1">
        <f t="array" ref="M190">IF($C190="",0,$C190*0.15*M70*$C70)</f>
        <v>0</v>
      </c>
      <c r="N190" s="749" cm="1">
        <f t="array" ref="N190">IF($C190="",0,$C190*0.15*N70*$C70)</f>
        <v>0</v>
      </c>
      <c r="O190" s="749" cm="1">
        <f t="array" ref="O190">IF($C190="",0,$C190*0.15*O70*$C70)</f>
        <v>0</v>
      </c>
      <c r="P190" s="750" cm="1">
        <f t="array" ref="P190">IF($C190="",0,$C190*0.15*P70*$C70)</f>
        <v>0</v>
      </c>
      <c r="Q190" s="735"/>
      <c r="R190" s="736"/>
      <c r="S190" s="105"/>
      <c r="T190" s="105"/>
      <c r="U190" s="105"/>
      <c r="V190" s="105"/>
      <c r="W190" s="105"/>
      <c r="X190" s="105"/>
      <c r="Y190" s="105"/>
      <c r="Z190" s="730"/>
    </row>
    <row r="191" ht="18" customHeight="1">
      <c r="A191" s="107"/>
      <c r="B191" t="str" s="731" cm="1">
        <f t="array" ref="B191">IF(B71&lt;&gt;"",B71,"")</f>
        <v>Asystent Charakteryz.</v>
      </c>
      <c r="C191" s="748"/>
      <c r="D191" s="749" cm="1">
        <f t="array" ref="D191">IF($C191="",0,$C191*0.15*D71*$C71)</f>
        <v>0</v>
      </c>
      <c r="E191" s="749" cm="1">
        <f t="array" ref="E191">IF($C191="",0,$C191*0.15*E71*$C71)</f>
        <v>0</v>
      </c>
      <c r="F191" s="749" cm="1">
        <f t="array" ref="F191">IF($C191="",0,$C191*0.15*F71*$C71)</f>
        <v>0</v>
      </c>
      <c r="G191" s="749" cm="1">
        <f t="array" ref="G191">IF($C191="",0,$C191*0.15*G71*$C71)</f>
        <v>0</v>
      </c>
      <c r="H191" s="749" cm="1">
        <f t="array" ref="H191">IF($C191="",0,$C191*0.15*H71*$C71)</f>
        <v>0</v>
      </c>
      <c r="I191" s="749" cm="1">
        <f t="array" ref="I191">IF($C191="",0,$C191*0.15*I71*$C71)</f>
        <v>0</v>
      </c>
      <c r="J191" s="749" cm="1">
        <f t="array" ref="J191">IF($C191="",0,$C191*0.15*J71*$C71)</f>
        <v>0</v>
      </c>
      <c r="K191" s="749" cm="1">
        <f t="array" ref="K191">IF($C191="",0,$C191*0.15*K71*$C71)</f>
        <v>0</v>
      </c>
      <c r="L191" s="749" cm="1">
        <f t="array" ref="L191">IF($C191="",0,$C191*0.15*L71*$C71)</f>
        <v>0</v>
      </c>
      <c r="M191" s="749" cm="1">
        <f t="array" ref="M191">IF($C191="",0,$C191*0.15*M71*$C71)</f>
        <v>0</v>
      </c>
      <c r="N191" s="749" cm="1">
        <f t="array" ref="N191">IF($C191="",0,$C191*0.15*N71*$C71)</f>
        <v>0</v>
      </c>
      <c r="O191" s="749" cm="1">
        <f t="array" ref="O191">IF($C191="",0,$C191*0.15*O71*$C71)</f>
        <v>0</v>
      </c>
      <c r="P191" s="750" cm="1">
        <f t="array" ref="P191">IF($C191="",0,$C191*0.15*P71*$C71)</f>
        <v>0</v>
      </c>
      <c r="Q191" s="735"/>
      <c r="R191" s="736"/>
      <c r="S191" s="105"/>
      <c r="T191" s="105"/>
      <c r="U191" s="105"/>
      <c r="V191" s="105"/>
      <c r="W191" s="105"/>
      <c r="X191" s="105"/>
      <c r="Y191" s="105"/>
      <c r="Z191" s="730"/>
    </row>
    <row r="192" ht="18" customHeight="1">
      <c r="A192" s="107"/>
      <c r="B192" t="str" s="731" cm="1">
        <f t="array" ref="B192">IF(B72&lt;&gt;"",B72,"")</f>
        <v>Fryzjer</v>
      </c>
      <c r="C192" s="748"/>
      <c r="D192" s="749" cm="1">
        <f t="array" ref="D192">IF($C192="",0,$C192*0.15*D72*$C72)</f>
        <v>0</v>
      </c>
      <c r="E192" s="749" cm="1">
        <f t="array" ref="E192">IF($C192="",0,$C192*0.15*E72*$C72)</f>
        <v>0</v>
      </c>
      <c r="F192" s="749" cm="1">
        <f t="array" ref="F192">IF($C192="",0,$C192*0.15*F72*$C72)</f>
        <v>0</v>
      </c>
      <c r="G192" s="749" cm="1">
        <f t="array" ref="G192">IF($C192="",0,$C192*0.15*G72*$C72)</f>
        <v>0</v>
      </c>
      <c r="H192" s="749" cm="1">
        <f t="array" ref="H192">IF($C192="",0,$C192*0.15*H72*$C72)</f>
        <v>0</v>
      </c>
      <c r="I192" s="749" cm="1">
        <f t="array" ref="I192">IF($C192="",0,$C192*0.15*I72*$C72)</f>
        <v>0</v>
      </c>
      <c r="J192" s="749" cm="1">
        <f t="array" ref="J192">IF($C192="",0,$C192*0.15*J72*$C72)</f>
        <v>0</v>
      </c>
      <c r="K192" s="749" cm="1">
        <f t="array" ref="K192">IF($C192="",0,$C192*0.15*K72*$C72)</f>
        <v>0</v>
      </c>
      <c r="L192" s="749" cm="1">
        <f t="array" ref="L192">IF($C192="",0,$C192*0.15*L72*$C72)</f>
        <v>0</v>
      </c>
      <c r="M192" s="749" cm="1">
        <f t="array" ref="M192">IF($C192="",0,$C192*0.15*M72*$C72)</f>
        <v>0</v>
      </c>
      <c r="N192" s="749" cm="1">
        <f t="array" ref="N192">IF($C192="",0,$C192*0.15*N72*$C72)</f>
        <v>0</v>
      </c>
      <c r="O192" s="749" cm="1">
        <f t="array" ref="O192">IF($C192="",0,$C192*0.15*O72*$C72)</f>
        <v>0</v>
      </c>
      <c r="P192" s="750" cm="1">
        <f t="array" ref="P192">IF($C192="",0,$C192*0.15*P72*$C72)</f>
        <v>0</v>
      </c>
      <c r="Q192" s="735"/>
      <c r="R192" s="736"/>
      <c r="S192" s="105"/>
      <c r="T192" s="105"/>
      <c r="U192" s="105"/>
      <c r="V192" s="105"/>
      <c r="W192" s="105"/>
      <c r="X192" s="105"/>
      <c r="Y192" s="105"/>
      <c r="Z192" s="730"/>
    </row>
    <row r="193" ht="18" customHeight="1">
      <c r="A193" s="107"/>
      <c r="B193" t="str" s="731" cm="1">
        <f t="array" ref="B193">IF(B73&lt;&gt;"",B73,"")</f>
        <v>Asystent Fryzjera</v>
      </c>
      <c r="C193" s="748"/>
      <c r="D193" s="749" cm="1">
        <f t="array" ref="D193">IF($C193="",0,$C193*0.15*D73*$C73)</f>
        <v>0</v>
      </c>
      <c r="E193" s="749" cm="1">
        <f t="array" ref="E193">IF($C193="",0,$C193*0.15*E73*$C73)</f>
        <v>0</v>
      </c>
      <c r="F193" s="749" cm="1">
        <f t="array" ref="F193">IF($C193="",0,$C193*0.15*F73*$C73)</f>
        <v>0</v>
      </c>
      <c r="G193" s="749" cm="1">
        <f t="array" ref="G193">IF($C193="",0,$C193*0.15*G73*$C73)</f>
        <v>0</v>
      </c>
      <c r="H193" s="749" cm="1">
        <f t="array" ref="H193">IF($C193="",0,$C193*0.15*H73*$C73)</f>
        <v>0</v>
      </c>
      <c r="I193" s="749" cm="1">
        <f t="array" ref="I193">IF($C193="",0,$C193*0.15*I73*$C73)</f>
        <v>0</v>
      </c>
      <c r="J193" s="749" cm="1">
        <f t="array" ref="J193">IF($C193="",0,$C193*0.15*J73*$C73)</f>
        <v>0</v>
      </c>
      <c r="K193" s="749" cm="1">
        <f t="array" ref="K193">IF($C193="",0,$C193*0.15*K73*$C73)</f>
        <v>0</v>
      </c>
      <c r="L193" s="749" cm="1">
        <f t="array" ref="L193">IF($C193="",0,$C193*0.15*L73*$C73)</f>
        <v>0</v>
      </c>
      <c r="M193" s="749" cm="1">
        <f t="array" ref="M193">IF($C193="",0,$C193*0.15*M73*$C73)</f>
        <v>0</v>
      </c>
      <c r="N193" s="749" cm="1">
        <f t="array" ref="N193">IF($C193="",0,$C193*0.15*N73*$C73)</f>
        <v>0</v>
      </c>
      <c r="O193" s="749" cm="1">
        <f t="array" ref="O193">IF($C193="",0,$C193*0.15*O73*$C73)</f>
        <v>0</v>
      </c>
      <c r="P193" s="750" cm="1">
        <f t="array" ref="P193">IF($C193="",0,$C193*0.15*P73*$C73)</f>
        <v>0</v>
      </c>
      <c r="Q193" s="735"/>
      <c r="R193" s="736"/>
      <c r="S193" s="105"/>
      <c r="T193" s="105"/>
      <c r="U193" s="105"/>
      <c r="V193" s="105"/>
      <c r="W193" s="105"/>
      <c r="X193" s="105"/>
      <c r="Y193" s="105"/>
      <c r="Z193" s="730"/>
    </row>
    <row r="194" ht="18" customHeight="1">
      <c r="A194" s="107"/>
      <c r="B194" t="str" s="731" cm="1">
        <f t="array" ref="B194">IF(B74&lt;&gt;"",B74,"")</f>
        <v>Stylista Żywności</v>
      </c>
      <c r="C194" s="748"/>
      <c r="D194" s="749" cm="1">
        <f t="array" ref="D194">IF($C194="",0,$C194*0.15*D74*$C74)</f>
        <v>0</v>
      </c>
      <c r="E194" s="749" cm="1">
        <f t="array" ref="E194">IF($C194="",0,$C194*0.15*E74*$C74)</f>
        <v>0</v>
      </c>
      <c r="F194" s="749" cm="1">
        <f t="array" ref="F194">IF($C194="",0,$C194*0.15*F74*$C74)</f>
        <v>0</v>
      </c>
      <c r="G194" s="749" cm="1">
        <f t="array" ref="G194">IF($C194="",0,$C194*0.15*G74*$C74)</f>
        <v>0</v>
      </c>
      <c r="H194" s="749" cm="1">
        <f t="array" ref="H194">IF($C194="",0,$C194*0.15*H74*$C74)</f>
        <v>0</v>
      </c>
      <c r="I194" s="749" cm="1">
        <f t="array" ref="I194">IF($C194="",0,$C194*0.15*I74*$C74)</f>
        <v>0</v>
      </c>
      <c r="J194" s="749" cm="1">
        <f t="array" ref="J194">IF($C194="",0,$C194*0.15*J74*$C74)</f>
        <v>0</v>
      </c>
      <c r="K194" s="749" cm="1">
        <f t="array" ref="K194">IF($C194="",0,$C194*0.15*K74*$C74)</f>
        <v>0</v>
      </c>
      <c r="L194" s="749" cm="1">
        <f t="array" ref="L194">IF($C194="",0,$C194*0.15*L74*$C74)</f>
        <v>0</v>
      </c>
      <c r="M194" s="749" cm="1">
        <f t="array" ref="M194">IF($C194="",0,$C194*0.15*M74*$C74)</f>
        <v>0</v>
      </c>
      <c r="N194" s="749" cm="1">
        <f t="array" ref="N194">IF($C194="",0,$C194*0.15*N74*$C74)</f>
        <v>0</v>
      </c>
      <c r="O194" s="749" cm="1">
        <f t="array" ref="O194">IF($C194="",0,$C194*0.15*O74*$C74)</f>
        <v>0</v>
      </c>
      <c r="P194" s="750" cm="1">
        <f t="array" ref="P194">IF($C194="",0,$C194*0.15*P74*$C74)</f>
        <v>0</v>
      </c>
      <c r="Q194" s="735"/>
      <c r="R194" s="736"/>
      <c r="S194" s="105"/>
      <c r="T194" s="105"/>
      <c r="U194" s="105"/>
      <c r="V194" s="105"/>
      <c r="W194" s="105"/>
      <c r="X194" s="105"/>
      <c r="Y194" s="105"/>
      <c r="Z194" s="730"/>
    </row>
    <row r="195" ht="18" customHeight="1">
      <c r="A195" s="107"/>
      <c r="B195" t="str" s="731" cm="1">
        <f t="array" ref="B195">IF(B75&lt;&gt;"",B75,"")</f>
        <v>Asystent Styl. Żywności</v>
      </c>
      <c r="C195" s="748"/>
      <c r="D195" s="749" cm="1">
        <f t="array" ref="D195">IF($C195="",0,$C195*0.15*D75*$C75)</f>
        <v>0</v>
      </c>
      <c r="E195" s="749" cm="1">
        <f t="array" ref="E195">IF($C195="",0,$C195*0.15*E75*$C75)</f>
        <v>0</v>
      </c>
      <c r="F195" s="749" cm="1">
        <f t="array" ref="F195">IF($C195="",0,$C195*0.15*F75*$C75)</f>
        <v>0</v>
      </c>
      <c r="G195" s="749" cm="1">
        <f t="array" ref="G195">IF($C195="",0,$C195*0.15*G75*$C75)</f>
        <v>0</v>
      </c>
      <c r="H195" s="749" cm="1">
        <f t="array" ref="H195">IF($C195="",0,$C195*0.15*H75*$C75)</f>
        <v>0</v>
      </c>
      <c r="I195" s="749" cm="1">
        <f t="array" ref="I195">IF($C195="",0,$C195*0.15*I75*$C75)</f>
        <v>0</v>
      </c>
      <c r="J195" s="749" cm="1">
        <f t="array" ref="J195">IF($C195="",0,$C195*0.15*J75*$C75)</f>
        <v>0</v>
      </c>
      <c r="K195" s="749" cm="1">
        <f t="array" ref="K195">IF($C195="",0,$C195*0.15*K75*$C75)</f>
        <v>0</v>
      </c>
      <c r="L195" s="749" cm="1">
        <f t="array" ref="L195">IF($C195="",0,$C195*0.15*L75*$C75)</f>
        <v>0</v>
      </c>
      <c r="M195" s="749" cm="1">
        <f t="array" ref="M195">IF($C195="",0,$C195*0.15*M75*$C75)</f>
        <v>0</v>
      </c>
      <c r="N195" s="749" cm="1">
        <f t="array" ref="N195">IF($C195="",0,$C195*0.15*N75*$C75)</f>
        <v>0</v>
      </c>
      <c r="O195" s="749" cm="1">
        <f t="array" ref="O195">IF($C195="",0,$C195*0.15*O75*$C75)</f>
        <v>0</v>
      </c>
      <c r="P195" s="750" cm="1">
        <f t="array" ref="P195">IF($C195="",0,$C195*0.15*P75*$C75)</f>
        <v>0</v>
      </c>
      <c r="Q195" s="735"/>
      <c r="R195" s="736"/>
      <c r="S195" s="105"/>
      <c r="T195" s="105"/>
      <c r="U195" s="105"/>
      <c r="V195" s="105"/>
      <c r="W195" s="105"/>
      <c r="X195" s="105"/>
      <c r="Y195" s="105"/>
      <c r="Z195" s="730"/>
    </row>
    <row r="196" ht="18" customHeight="1">
      <c r="A196" s="107"/>
      <c r="B196" t="str" s="731" cm="1">
        <f t="array" ref="B196">IF(B76&lt;&gt;"",B76,"")</f>
        <v>Kierowca Precyzyjny</v>
      </c>
      <c r="C196" s="748"/>
      <c r="D196" s="749" cm="1">
        <f t="array" ref="D196">IF($C196="",0,$C196*0.15*D76*$C76)</f>
        <v>0</v>
      </c>
      <c r="E196" s="749" cm="1">
        <f t="array" ref="E196">IF($C196="",0,$C196*0.15*E76*$C76)</f>
        <v>0</v>
      </c>
      <c r="F196" s="749" cm="1">
        <f t="array" ref="F196">IF($C196="",0,$C196*0.15*F76*$C76)</f>
        <v>0</v>
      </c>
      <c r="G196" s="749" cm="1">
        <f t="array" ref="G196">IF($C196="",0,$C196*0.15*G76*$C76)</f>
        <v>0</v>
      </c>
      <c r="H196" s="749" cm="1">
        <f t="array" ref="H196">IF($C196="",0,$C196*0.15*H76*$C76)</f>
        <v>0</v>
      </c>
      <c r="I196" s="749" cm="1">
        <f t="array" ref="I196">IF($C196="",0,$C196*0.15*I76*$C76)</f>
        <v>0</v>
      </c>
      <c r="J196" s="749" cm="1">
        <f t="array" ref="J196">IF($C196="",0,$C196*0.15*J76*$C76)</f>
        <v>0</v>
      </c>
      <c r="K196" s="749" cm="1">
        <f t="array" ref="K196">IF($C196="",0,$C196*0.15*K76*$C76)</f>
        <v>0</v>
      </c>
      <c r="L196" s="749" cm="1">
        <f t="array" ref="L196">IF($C196="",0,$C196*0.15*L76*$C76)</f>
        <v>0</v>
      </c>
      <c r="M196" s="749" cm="1">
        <f t="array" ref="M196">IF($C196="",0,$C196*0.15*M76*$C76)</f>
        <v>0</v>
      </c>
      <c r="N196" s="749" cm="1">
        <f t="array" ref="N196">IF($C196="",0,$C196*0.15*N76*$C76)</f>
        <v>0</v>
      </c>
      <c r="O196" s="749" cm="1">
        <f t="array" ref="O196">IF($C196="",0,$C196*0.15*O76*$C76)</f>
        <v>0</v>
      </c>
      <c r="P196" s="750" cm="1">
        <f t="array" ref="P196">IF($C196="",0,$C196*0.15*P76*$C76)</f>
        <v>0</v>
      </c>
      <c r="Q196" s="735"/>
      <c r="R196" s="736"/>
      <c r="S196" s="105"/>
      <c r="T196" s="105"/>
      <c r="U196" s="105"/>
      <c r="V196" s="105"/>
      <c r="W196" s="105"/>
      <c r="X196" s="105"/>
      <c r="Y196" s="105"/>
      <c r="Z196" s="730"/>
    </row>
    <row r="197" ht="18" customHeight="1">
      <c r="A197" s="107"/>
      <c r="B197" t="str" s="731" cm="1">
        <f t="array" ref="B197">IF(B77&lt;&gt;"",B77,"")</f>
        <v>Kaskader</v>
      </c>
      <c r="C197" s="748"/>
      <c r="D197" s="749" cm="1">
        <f t="array" ref="D197">IF($C197="",0,$C197*0.15*D77*$C77)</f>
        <v>0</v>
      </c>
      <c r="E197" s="749" cm="1">
        <f t="array" ref="E197">IF($C197="",0,$C197*0.15*E77*$C77)</f>
        <v>0</v>
      </c>
      <c r="F197" s="749" cm="1">
        <f t="array" ref="F197">IF($C197="",0,$C197*0.15*F77*$C77)</f>
        <v>0</v>
      </c>
      <c r="G197" s="749" cm="1">
        <f t="array" ref="G197">IF($C197="",0,$C197*0.15*G77*$C77)</f>
        <v>0</v>
      </c>
      <c r="H197" s="749" cm="1">
        <f t="array" ref="H197">IF($C197="",0,$C197*0.15*H77*$C77)</f>
        <v>0</v>
      </c>
      <c r="I197" s="749" cm="1">
        <f t="array" ref="I197">IF($C197="",0,$C197*0.15*I77*$C77)</f>
        <v>0</v>
      </c>
      <c r="J197" s="749" cm="1">
        <f t="array" ref="J197">IF($C197="",0,$C197*0.15*J77*$C77)</f>
        <v>0</v>
      </c>
      <c r="K197" s="749" cm="1">
        <f t="array" ref="K197">IF($C197="",0,$C197*0.15*K77*$C77)</f>
        <v>0</v>
      </c>
      <c r="L197" s="749" cm="1">
        <f t="array" ref="L197">IF($C197="",0,$C197*0.15*L77*$C77)</f>
        <v>0</v>
      </c>
      <c r="M197" s="749" cm="1">
        <f t="array" ref="M197">IF($C197="",0,$C197*0.15*M77*$C77)</f>
        <v>0</v>
      </c>
      <c r="N197" s="749" cm="1">
        <f t="array" ref="N197">IF($C197="",0,$C197*0.15*N77*$C77)</f>
        <v>0</v>
      </c>
      <c r="O197" s="749" cm="1">
        <f t="array" ref="O197">IF($C197="",0,$C197*0.15*O77*$C77)</f>
        <v>0</v>
      </c>
      <c r="P197" s="750" cm="1">
        <f t="array" ref="P197">IF($C197="",0,$C197*0.15*P77*$C77)</f>
        <v>0</v>
      </c>
      <c r="Q197" s="735"/>
      <c r="R197" s="736"/>
      <c r="S197" s="105"/>
      <c r="T197" s="105"/>
      <c r="U197" s="105"/>
      <c r="V197" s="105"/>
      <c r="W197" s="105"/>
      <c r="X197" s="105"/>
      <c r="Y197" s="105"/>
      <c r="Z197" s="730"/>
    </row>
    <row r="198" ht="18" customHeight="1">
      <c r="A198" s="107"/>
      <c r="B198" t="str" s="731" cm="1">
        <f t="array" ref="B198">IF(B78&lt;&gt;"",B78,"")</f>
        <v>Spec. -Efekty Specjalne</v>
      </c>
      <c r="C198" s="748"/>
      <c r="D198" s="749" cm="1">
        <f t="array" ref="D198">IF($C198="",0,$C198*0.15*D78*$C78)</f>
        <v>0</v>
      </c>
      <c r="E198" s="749" cm="1">
        <f t="array" ref="E198">IF($C198="",0,$C198*0.15*E78*$C78)</f>
        <v>0</v>
      </c>
      <c r="F198" s="749" cm="1">
        <f t="array" ref="F198">IF($C198="",0,$C198*0.15*F78*$C78)</f>
        <v>0</v>
      </c>
      <c r="G198" s="749" cm="1">
        <f t="array" ref="G198">IF($C198="",0,$C198*0.15*G78*$C78)</f>
        <v>0</v>
      </c>
      <c r="H198" s="749" cm="1">
        <f t="array" ref="H198">IF($C198="",0,$C198*0.15*H78*$C78)</f>
        <v>0</v>
      </c>
      <c r="I198" s="749" cm="1">
        <f t="array" ref="I198">IF($C198="",0,$C198*0.15*I78*$C78)</f>
        <v>0</v>
      </c>
      <c r="J198" s="749" cm="1">
        <f t="array" ref="J198">IF($C198="",0,$C198*0.15*J78*$C78)</f>
        <v>0</v>
      </c>
      <c r="K198" s="749" cm="1">
        <f t="array" ref="K198">IF($C198="",0,$C198*0.15*K78*$C78)</f>
        <v>0</v>
      </c>
      <c r="L198" s="749" cm="1">
        <f t="array" ref="L198">IF($C198="",0,$C198*0.15*L78*$C78)</f>
        <v>0</v>
      </c>
      <c r="M198" s="749" cm="1">
        <f t="array" ref="M198">IF($C198="",0,$C198*0.15*M78*$C78)</f>
        <v>0</v>
      </c>
      <c r="N198" s="749" cm="1">
        <f t="array" ref="N198">IF($C198="",0,$C198*0.15*N78*$C78)</f>
        <v>0</v>
      </c>
      <c r="O198" s="749" cm="1">
        <f t="array" ref="O198">IF($C198="",0,$C198*0.15*O78*$C78)</f>
        <v>0</v>
      </c>
      <c r="P198" s="750" cm="1">
        <f t="array" ref="P198">IF($C198="",0,$C198*0.15*P78*$C78)</f>
        <v>0</v>
      </c>
      <c r="Q198" s="735"/>
      <c r="R198" s="736"/>
      <c r="S198" s="105"/>
      <c r="T198" s="105"/>
      <c r="U198" s="105"/>
      <c r="V198" s="105"/>
      <c r="W198" s="105"/>
      <c r="X198" s="105"/>
      <c r="Y198" s="105"/>
      <c r="Z198" s="730"/>
    </row>
    <row r="199" ht="18" customHeight="1">
      <c r="A199" s="107"/>
      <c r="B199" t="str" s="731" cm="1">
        <f t="array" ref="B199">IF(B79&lt;&gt;"",B79,"")</f>
        <v>Producent Wirt. Prod.</v>
      </c>
      <c r="C199" s="748"/>
      <c r="D199" s="749" cm="1">
        <f t="array" ref="D199">IF($C199="",0,$C199*0.15*D79*$C79)</f>
        <v>0</v>
      </c>
      <c r="E199" s="749" cm="1">
        <f t="array" ref="E199">IF($C199="",0,$C199*0.15*E79*$C79)</f>
        <v>0</v>
      </c>
      <c r="F199" s="749" cm="1">
        <f t="array" ref="F199">IF($C199="",0,$C199*0.15*F79*$C79)</f>
        <v>0</v>
      </c>
      <c r="G199" s="749" cm="1">
        <f t="array" ref="G199">IF($C199="",0,$C199*0.15*G79*$C79)</f>
        <v>0</v>
      </c>
      <c r="H199" s="749" cm="1">
        <f t="array" ref="H199">IF($C199="",0,$C199*0.15*H79*$C79)</f>
        <v>0</v>
      </c>
      <c r="I199" s="749" cm="1">
        <f t="array" ref="I199">IF($C199="",0,$C199*0.15*I79*$C79)</f>
        <v>0</v>
      </c>
      <c r="J199" s="749" cm="1">
        <f t="array" ref="J199">IF($C199="",0,$C199*0.15*J79*$C79)</f>
        <v>0</v>
      </c>
      <c r="K199" s="749" cm="1">
        <f t="array" ref="K199">IF($C199="",0,$C199*0.15*K79*$C79)</f>
        <v>0</v>
      </c>
      <c r="L199" s="749" cm="1">
        <f t="array" ref="L199">IF($C199="",0,$C199*0.15*L79*$C79)</f>
        <v>0</v>
      </c>
      <c r="M199" s="749" cm="1">
        <f t="array" ref="M199">IF($C199="",0,$C199*0.15*M79*$C79)</f>
        <v>0</v>
      </c>
      <c r="N199" s="749" cm="1">
        <f t="array" ref="N199">IF($C199="",0,$C199*0.15*N79*$C79)</f>
        <v>0</v>
      </c>
      <c r="O199" s="749" cm="1">
        <f t="array" ref="O199">IF($C199="",0,$C199*0.15*O79*$C79)</f>
        <v>0</v>
      </c>
      <c r="P199" s="750" cm="1">
        <f t="array" ref="P199">IF($C199="",0,$C199*0.15*P79*$C79)</f>
        <v>0</v>
      </c>
      <c r="Q199" s="735"/>
      <c r="R199" s="736"/>
      <c r="S199" s="105"/>
      <c r="T199" s="105"/>
      <c r="U199" s="105"/>
      <c r="V199" s="105"/>
      <c r="W199" s="105"/>
      <c r="X199" s="105"/>
      <c r="Y199" s="105"/>
      <c r="Z199" s="730"/>
    </row>
    <row r="200" ht="18" customHeight="1">
      <c r="A200" s="107"/>
      <c r="B200" t="str" s="731" cm="1">
        <f t="array" ref="B200">IF(B80&lt;&gt;"",B80,"")</f>
        <v>Kierownik Wirt. Prod.</v>
      </c>
      <c r="C200" s="748"/>
      <c r="D200" s="749" cm="1">
        <f t="array" ref="D200">IF($C200="",0,$C200*0.15*D80*$C80)</f>
        <v>0</v>
      </c>
      <c r="E200" s="749" cm="1">
        <f t="array" ref="E200">IF($C200="",0,$C200*0.15*E80*$C80)</f>
        <v>0</v>
      </c>
      <c r="F200" s="749" cm="1">
        <f t="array" ref="F200">IF($C200="",0,$C200*0.15*F80*$C80)</f>
        <v>0</v>
      </c>
      <c r="G200" s="749" cm="1">
        <f t="array" ref="G200">IF($C200="",0,$C200*0.15*G80*$C80)</f>
        <v>0</v>
      </c>
      <c r="H200" s="749" cm="1">
        <f t="array" ref="H200">IF($C200="",0,$C200*0.15*H80*$C80)</f>
        <v>0</v>
      </c>
      <c r="I200" s="749" cm="1">
        <f t="array" ref="I200">IF($C200="",0,$C200*0.15*I80*$C80)</f>
        <v>0</v>
      </c>
      <c r="J200" s="749" cm="1">
        <f t="array" ref="J200">IF($C200="",0,$C200*0.15*J80*$C80)</f>
        <v>0</v>
      </c>
      <c r="K200" s="749" cm="1">
        <f t="array" ref="K200">IF($C200="",0,$C200*0.15*K80*$C80)</f>
        <v>0</v>
      </c>
      <c r="L200" s="749" cm="1">
        <f t="array" ref="L200">IF($C200="",0,$C200*0.15*L80*$C80)</f>
        <v>0</v>
      </c>
      <c r="M200" s="749" cm="1">
        <f t="array" ref="M200">IF($C200="",0,$C200*0.15*M80*$C80)</f>
        <v>0</v>
      </c>
      <c r="N200" s="749" cm="1">
        <f t="array" ref="N200">IF($C200="",0,$C200*0.15*N80*$C80)</f>
        <v>0</v>
      </c>
      <c r="O200" s="749" cm="1">
        <f t="array" ref="O200">IF($C200="",0,$C200*0.15*O80*$C80)</f>
        <v>0</v>
      </c>
      <c r="P200" s="750" cm="1">
        <f t="array" ref="P200">IF($C200="",0,$C200*0.15*P80*$C80)</f>
        <v>0</v>
      </c>
      <c r="Q200" s="735"/>
      <c r="R200" s="736"/>
      <c r="S200" s="105"/>
      <c r="T200" s="105"/>
      <c r="U200" s="105"/>
      <c r="V200" s="105"/>
      <c r="W200" s="105"/>
      <c r="X200" s="105"/>
      <c r="Y200" s="105"/>
      <c r="Z200" s="730"/>
    </row>
    <row r="201" ht="18" customHeight="1">
      <c r="A201" s="107"/>
      <c r="B201" t="str" s="731" cm="1">
        <f t="array" ref="B201">IF(B81&lt;&gt;"",B81,"")</f>
        <v>Nadzór Wirt. Produkcji</v>
      </c>
      <c r="C201" s="748"/>
      <c r="D201" s="749" cm="1">
        <f t="array" ref="D201">IF($C201="",0,$C201*0.15*D81*$C81)</f>
        <v>0</v>
      </c>
      <c r="E201" s="749" cm="1">
        <f t="array" ref="E201">IF($C201="",0,$C201*0.15*E81*$C81)</f>
        <v>0</v>
      </c>
      <c r="F201" s="749" cm="1">
        <f t="array" ref="F201">IF($C201="",0,$C201*0.15*F81*$C81)</f>
        <v>0</v>
      </c>
      <c r="G201" s="749" cm="1">
        <f t="array" ref="G201">IF($C201="",0,$C201*0.15*G81*$C81)</f>
        <v>0</v>
      </c>
      <c r="H201" s="749" cm="1">
        <f t="array" ref="H201">IF($C201="",0,$C201*0.15*H81*$C81)</f>
        <v>0</v>
      </c>
      <c r="I201" s="749" cm="1">
        <f t="array" ref="I201">IF($C201="",0,$C201*0.15*I81*$C81)</f>
        <v>0</v>
      </c>
      <c r="J201" s="749" cm="1">
        <f t="array" ref="J201">IF($C201="",0,$C201*0.15*J81*$C81)</f>
        <v>0</v>
      </c>
      <c r="K201" s="749" cm="1">
        <f t="array" ref="K201">IF($C201="",0,$C201*0.15*K81*$C81)</f>
        <v>0</v>
      </c>
      <c r="L201" s="749" cm="1">
        <f t="array" ref="L201">IF($C201="",0,$C201*0.15*L81*$C81)</f>
        <v>0</v>
      </c>
      <c r="M201" s="749" cm="1">
        <f t="array" ref="M201">IF($C201="",0,$C201*0.15*M81*$C81)</f>
        <v>0</v>
      </c>
      <c r="N201" s="749" cm="1">
        <f t="array" ref="N201">IF($C201="",0,$C201*0.15*N81*$C81)</f>
        <v>0</v>
      </c>
      <c r="O201" s="749" cm="1">
        <f t="array" ref="O201">IF($C201="",0,$C201*0.15*O81*$C81)</f>
        <v>0</v>
      </c>
      <c r="P201" s="750" cm="1">
        <f t="array" ref="P201">IF($C201="",0,$C201*0.15*P81*$C81)</f>
        <v>0</v>
      </c>
      <c r="Q201" s="735"/>
      <c r="R201" s="736"/>
      <c r="S201" s="105"/>
      <c r="T201" s="105"/>
      <c r="U201" s="105"/>
      <c r="V201" s="105"/>
      <c r="W201" s="105"/>
      <c r="X201" s="105"/>
      <c r="Y201" s="105"/>
      <c r="Z201" s="730"/>
    </row>
    <row r="202" ht="18" customHeight="1">
      <c r="A202" s="107"/>
      <c r="B202" t="str" s="731" cm="1">
        <f t="array" ref="B202">IF(B82&lt;&gt;"",B82,"")</f>
        <v>Nadzór Wirt. Scenografii</v>
      </c>
      <c r="C202" s="748"/>
      <c r="D202" s="749" cm="1">
        <f t="array" ref="D202">IF($C202="",0,$C202*0.15*D82*$C82)</f>
        <v>0</v>
      </c>
      <c r="E202" s="749" cm="1">
        <f t="array" ref="E202">IF($C202="",0,$C202*0.15*E82*$C82)</f>
        <v>0</v>
      </c>
      <c r="F202" s="749" cm="1">
        <f t="array" ref="F202">IF($C202="",0,$C202*0.15*F82*$C82)</f>
        <v>0</v>
      </c>
      <c r="G202" s="749" cm="1">
        <f t="array" ref="G202">IF($C202="",0,$C202*0.15*G82*$C82)</f>
        <v>0</v>
      </c>
      <c r="H202" s="749" cm="1">
        <f t="array" ref="H202">IF($C202="",0,$C202*0.15*H82*$C82)</f>
        <v>0</v>
      </c>
      <c r="I202" s="749" cm="1">
        <f t="array" ref="I202">IF($C202="",0,$C202*0.15*I82*$C82)</f>
        <v>0</v>
      </c>
      <c r="J202" s="749" cm="1">
        <f t="array" ref="J202">IF($C202="",0,$C202*0.15*J82*$C82)</f>
        <v>0</v>
      </c>
      <c r="K202" s="749" cm="1">
        <f t="array" ref="K202">IF($C202="",0,$C202*0.15*K82*$C82)</f>
        <v>0</v>
      </c>
      <c r="L202" s="749" cm="1">
        <f t="array" ref="L202">IF($C202="",0,$C202*0.15*L82*$C82)</f>
        <v>0</v>
      </c>
      <c r="M202" s="749" cm="1">
        <f t="array" ref="M202">IF($C202="",0,$C202*0.15*M82*$C82)</f>
        <v>0</v>
      </c>
      <c r="N202" s="749" cm="1">
        <f t="array" ref="N202">IF($C202="",0,$C202*0.15*N82*$C82)</f>
        <v>0</v>
      </c>
      <c r="O202" s="749" cm="1">
        <f t="array" ref="O202">IF($C202="",0,$C202*0.15*O82*$C82)</f>
        <v>0</v>
      </c>
      <c r="P202" s="750" cm="1">
        <f t="array" ref="P202">IF($C202="",0,$C202*0.15*P82*$C82)</f>
        <v>0</v>
      </c>
      <c r="Q202" s="735"/>
      <c r="R202" s="736"/>
      <c r="S202" s="105"/>
      <c r="T202" s="105"/>
      <c r="U202" s="105"/>
      <c r="V202" s="105"/>
      <c r="W202" s="105"/>
      <c r="X202" s="105"/>
      <c r="Y202" s="105"/>
      <c r="Z202" s="730"/>
    </row>
    <row r="203" ht="18" customHeight="1">
      <c r="A203" s="107"/>
      <c r="B203" t="str" s="731" cm="1">
        <f t="array" ref="B203">IF(B83&lt;&gt;"",B83,"")</f>
        <v>Technik Wirt. Produkcji</v>
      </c>
      <c r="C203" s="748"/>
      <c r="D203" s="749" cm="1">
        <f t="array" ref="D203">IF($C203="",0,$C203*0.15*D83*$C83)</f>
        <v>0</v>
      </c>
      <c r="E203" s="749" cm="1">
        <f t="array" ref="E203">IF($C203="",0,$C203*0.15*E83*$C83)</f>
        <v>0</v>
      </c>
      <c r="F203" s="749" cm="1">
        <f t="array" ref="F203">IF($C203="",0,$C203*0.15*F83*$C83)</f>
        <v>0</v>
      </c>
      <c r="G203" s="749" cm="1">
        <f t="array" ref="G203">IF($C203="",0,$C203*0.15*G83*$C83)</f>
        <v>0</v>
      </c>
      <c r="H203" s="749" cm="1">
        <f t="array" ref="H203">IF($C203="",0,$C203*0.15*H83*$C83)</f>
        <v>0</v>
      </c>
      <c r="I203" s="749" cm="1">
        <f t="array" ref="I203">IF($C203="",0,$C203*0.15*I83*$C83)</f>
        <v>0</v>
      </c>
      <c r="J203" s="749" cm="1">
        <f t="array" ref="J203">IF($C203="",0,$C203*0.15*J83*$C83)</f>
        <v>0</v>
      </c>
      <c r="K203" s="749" cm="1">
        <f t="array" ref="K203">IF($C203="",0,$C203*0.15*K83*$C83)</f>
        <v>0</v>
      </c>
      <c r="L203" s="749" cm="1">
        <f t="array" ref="L203">IF($C203="",0,$C203*0.15*L83*$C83)</f>
        <v>0</v>
      </c>
      <c r="M203" s="749" cm="1">
        <f t="array" ref="M203">IF($C203="",0,$C203*0.15*M83*$C83)</f>
        <v>0</v>
      </c>
      <c r="N203" s="749" cm="1">
        <f t="array" ref="N203">IF($C203="",0,$C203*0.15*N83*$C83)</f>
        <v>0</v>
      </c>
      <c r="O203" s="749" cm="1">
        <f t="array" ref="O203">IF($C203="",0,$C203*0.15*O83*$C83)</f>
        <v>0</v>
      </c>
      <c r="P203" s="750" cm="1">
        <f t="array" ref="P203">IF($C203="",0,$C203*0.15*P83*$C83)</f>
        <v>0</v>
      </c>
      <c r="Q203" s="735"/>
      <c r="R203" s="736"/>
      <c r="S203" s="105"/>
      <c r="T203" s="105"/>
      <c r="U203" s="105"/>
      <c r="V203" s="105"/>
      <c r="W203" s="105"/>
      <c r="X203" s="105"/>
      <c r="Y203" s="105"/>
      <c r="Z203" s="730"/>
    </row>
    <row r="204" ht="18" customHeight="1">
      <c r="A204" s="107"/>
      <c r="B204" t="str" s="731" cm="1">
        <f t="array" ref="B204">IF(B84&lt;&gt;"",B84,"")</f>
        <v>Agregaciarz</v>
      </c>
      <c r="C204" s="748"/>
      <c r="D204" s="749" cm="1">
        <f t="array" ref="D204">IF($C204="",0,$C204*0.15*D84*$C84)</f>
        <v>0</v>
      </c>
      <c r="E204" s="749" cm="1">
        <f t="array" ref="E204">IF($C204="",0,$C204*0.15*E84*$C84)</f>
        <v>0</v>
      </c>
      <c r="F204" s="749" cm="1">
        <f t="array" ref="F204">IF($C204="",0,$C204*0.15*F84*$C84)</f>
        <v>0</v>
      </c>
      <c r="G204" s="749" cm="1">
        <f t="array" ref="G204">IF($C204="",0,$C204*0.15*G84*$C84)</f>
        <v>0</v>
      </c>
      <c r="H204" s="749" cm="1">
        <f t="array" ref="H204">IF($C204="",0,$C204*0.15*H84*$C84)</f>
        <v>0</v>
      </c>
      <c r="I204" s="749" cm="1">
        <f t="array" ref="I204">IF($C204="",0,$C204*0.15*I84*$C84)</f>
        <v>0</v>
      </c>
      <c r="J204" s="749" cm="1">
        <f t="array" ref="J204">IF($C204="",0,$C204*0.15*J84*$C84)</f>
        <v>0</v>
      </c>
      <c r="K204" s="749" cm="1">
        <f t="array" ref="K204">IF($C204="",0,$C204*0.15*K84*$C84)</f>
        <v>0</v>
      </c>
      <c r="L204" s="749" cm="1">
        <f t="array" ref="L204">IF($C204="",0,$C204*0.15*L84*$C84)</f>
        <v>0</v>
      </c>
      <c r="M204" s="749" cm="1">
        <f t="array" ref="M204">IF($C204="",0,$C204*0.15*M84*$C84)</f>
        <v>0</v>
      </c>
      <c r="N204" s="749" cm="1">
        <f t="array" ref="N204">IF($C204="",0,$C204*0.15*N84*$C84)</f>
        <v>0</v>
      </c>
      <c r="O204" s="749" cm="1">
        <f t="array" ref="O204">IF($C204="",0,$C204*0.15*O84*$C84)</f>
        <v>0</v>
      </c>
      <c r="P204" s="750" cm="1">
        <f t="array" ref="P204">IF($C204="",0,$C204*0.15*P84*$C84)</f>
        <v>0</v>
      </c>
      <c r="Q204" s="735"/>
      <c r="R204" s="736"/>
      <c r="S204" s="105"/>
      <c r="T204" s="105"/>
      <c r="U204" s="105"/>
      <c r="V204" s="105"/>
      <c r="W204" s="105"/>
      <c r="X204" s="105"/>
      <c r="Y204" s="105"/>
      <c r="Z204" s="730"/>
    </row>
    <row r="205" ht="18" customHeight="1">
      <c r="A205" s="107"/>
      <c r="B205" t="str" s="731" cm="1">
        <f t="array" ref="B205">IF(B85&lt;&gt;"",B85,"")</f>
        <v>Obsługa toalety jezdnej</v>
      </c>
      <c r="C205" s="748"/>
      <c r="D205" s="749" cm="1">
        <f t="array" ref="D205">IF($C205="",0,$C205*0.15*D85*$C85)</f>
        <v>0</v>
      </c>
      <c r="E205" s="749" cm="1">
        <f t="array" ref="E205">IF($C205="",0,$C205*0.15*E85*$C85)</f>
        <v>0</v>
      </c>
      <c r="F205" s="749" cm="1">
        <f t="array" ref="F205">IF($C205="",0,$C205*0.15*F85*$C85)</f>
        <v>0</v>
      </c>
      <c r="G205" s="749" cm="1">
        <f t="array" ref="G205">IF($C205="",0,$C205*0.15*G85*$C85)</f>
        <v>0</v>
      </c>
      <c r="H205" s="749" cm="1">
        <f t="array" ref="H205">IF($C205="",0,$C205*0.15*H85*$C85)</f>
        <v>0</v>
      </c>
      <c r="I205" s="749" cm="1">
        <f t="array" ref="I205">IF($C205="",0,$C205*0.15*I85*$C85)</f>
        <v>0</v>
      </c>
      <c r="J205" s="749" cm="1">
        <f t="array" ref="J205">IF($C205="",0,$C205*0.15*J85*$C85)</f>
        <v>0</v>
      </c>
      <c r="K205" s="749" cm="1">
        <f t="array" ref="K205">IF($C205="",0,$C205*0.15*K85*$C85)</f>
        <v>0</v>
      </c>
      <c r="L205" s="749" cm="1">
        <f t="array" ref="L205">IF($C205="",0,$C205*0.15*L85*$C85)</f>
        <v>0</v>
      </c>
      <c r="M205" s="749" cm="1">
        <f t="array" ref="M205">IF($C205="",0,$C205*0.15*M85*$C85)</f>
        <v>0</v>
      </c>
      <c r="N205" s="749" cm="1">
        <f t="array" ref="N205">IF($C205="",0,$C205*0.15*N85*$C85)</f>
        <v>0</v>
      </c>
      <c r="O205" s="749" cm="1">
        <f t="array" ref="O205">IF($C205="",0,$C205*0.15*O85*$C85)</f>
        <v>0</v>
      </c>
      <c r="P205" s="750" cm="1">
        <f t="array" ref="P205">IF($C205="",0,$C205*0.15*P85*$C85)</f>
        <v>0</v>
      </c>
      <c r="Q205" s="735"/>
      <c r="R205" s="736"/>
      <c r="S205" s="105"/>
      <c r="T205" s="105"/>
      <c r="U205" s="105"/>
      <c r="V205" s="105"/>
      <c r="W205" s="105"/>
      <c r="X205" s="105"/>
      <c r="Y205" s="105"/>
      <c r="Z205" s="730"/>
    </row>
    <row r="206" ht="18" customHeight="1">
      <c r="A206" s="107"/>
      <c r="B206" t="str" s="731" cm="1">
        <f t="array" ref="B206">IF(B86&lt;&gt;"",B86,"")</f>
        <v>Catering</v>
      </c>
      <c r="C206" s="748"/>
      <c r="D206" s="749" cm="1">
        <f t="array" ref="D206">IF($C206="",0,$C206*0.15*D86*$C86)</f>
        <v>0</v>
      </c>
      <c r="E206" s="749" cm="1">
        <f t="array" ref="E206">IF($C206="",0,$C206*0.15*E86*$C86)</f>
        <v>0</v>
      </c>
      <c r="F206" s="749" cm="1">
        <f t="array" ref="F206">IF($C206="",0,$C206*0.15*F86*$C86)</f>
        <v>0</v>
      </c>
      <c r="G206" s="749" cm="1">
        <f t="array" ref="G206">IF($C206="",0,$C206*0.15*G86*$C86)</f>
        <v>0</v>
      </c>
      <c r="H206" s="749" cm="1">
        <f t="array" ref="H206">IF($C206="",0,$C206*0.15*H86*$C86)</f>
        <v>0</v>
      </c>
      <c r="I206" s="749" cm="1">
        <f t="array" ref="I206">IF($C206="",0,$C206*0.15*I86*$C86)</f>
        <v>0</v>
      </c>
      <c r="J206" s="749" cm="1">
        <f t="array" ref="J206">IF($C206="",0,$C206*0.15*J86*$C86)</f>
        <v>0</v>
      </c>
      <c r="K206" s="749" cm="1">
        <f t="array" ref="K206">IF($C206="",0,$C206*0.15*K86*$C86)</f>
        <v>0</v>
      </c>
      <c r="L206" s="749" cm="1">
        <f t="array" ref="L206">IF($C206="",0,$C206*0.15*L86*$C86)</f>
        <v>0</v>
      </c>
      <c r="M206" s="749" cm="1">
        <f t="array" ref="M206">IF($C206="",0,$C206*0.15*M86*$C86)</f>
        <v>0</v>
      </c>
      <c r="N206" s="749" cm="1">
        <f t="array" ref="N206">IF($C206="",0,$C206*0.15*N86*$C86)</f>
        <v>0</v>
      </c>
      <c r="O206" s="749" cm="1">
        <f t="array" ref="O206">IF($C206="",0,$C206*0.15*O86*$C86)</f>
        <v>0</v>
      </c>
      <c r="P206" s="750" cm="1">
        <f t="array" ref="P206">IF($C206="",0,$C206*0.15*P86*$C86)</f>
        <v>0</v>
      </c>
      <c r="Q206" s="735"/>
      <c r="R206" s="736"/>
      <c r="S206" s="105"/>
      <c r="T206" s="105"/>
      <c r="U206" s="105"/>
      <c r="V206" s="105"/>
      <c r="W206" s="105"/>
      <c r="X206" s="105"/>
      <c r="Y206" s="105"/>
      <c r="Z206" s="730"/>
    </row>
    <row r="207" ht="18" customHeight="1">
      <c r="A207" s="107"/>
      <c r="B207" t="str" s="731" cm="1">
        <f t="array" ref="B207">IF(B87&lt;&gt;"",B87,"")</f>
        <v>Medyk</v>
      </c>
      <c r="C207" s="748"/>
      <c r="D207" s="749" cm="1">
        <f t="array" ref="D207">IF($C207="",0,$C207*0.15*D87*$C87)</f>
        <v>0</v>
      </c>
      <c r="E207" s="749" cm="1">
        <f t="array" ref="E207">IF($C207="",0,$C207*0.15*E87*$C87)</f>
        <v>0</v>
      </c>
      <c r="F207" s="749" cm="1">
        <f t="array" ref="F207">IF($C207="",0,$C207*0.15*F87*$C87)</f>
        <v>0</v>
      </c>
      <c r="G207" s="749" cm="1">
        <f t="array" ref="G207">IF($C207="",0,$C207*0.15*G87*$C87)</f>
        <v>0</v>
      </c>
      <c r="H207" s="749" cm="1">
        <f t="array" ref="H207">IF($C207="",0,$C207*0.15*H87*$C87)</f>
        <v>0</v>
      </c>
      <c r="I207" s="749" cm="1">
        <f t="array" ref="I207">IF($C207="",0,$C207*0.15*I87*$C87)</f>
        <v>0</v>
      </c>
      <c r="J207" s="749" cm="1">
        <f t="array" ref="J207">IF($C207="",0,$C207*0.15*J87*$C87)</f>
        <v>0</v>
      </c>
      <c r="K207" s="749" cm="1">
        <f t="array" ref="K207">IF($C207="",0,$C207*0.15*K87*$C87)</f>
        <v>0</v>
      </c>
      <c r="L207" s="749" cm="1">
        <f t="array" ref="L207">IF($C207="",0,$C207*0.15*L87*$C87)</f>
        <v>0</v>
      </c>
      <c r="M207" s="749" cm="1">
        <f t="array" ref="M207">IF($C207="",0,$C207*0.15*M87*$C87)</f>
        <v>0</v>
      </c>
      <c r="N207" s="749" cm="1">
        <f t="array" ref="N207">IF($C207="",0,$C207*0.15*N87*$C87)</f>
        <v>0</v>
      </c>
      <c r="O207" s="749" cm="1">
        <f t="array" ref="O207">IF($C207="",0,$C207*0.15*O87*$C87)</f>
        <v>0</v>
      </c>
      <c r="P207" s="750" cm="1">
        <f t="array" ref="P207">IF($C207="",0,$C207*0.15*P87*$C87)</f>
        <v>0</v>
      </c>
      <c r="Q207" s="735"/>
      <c r="R207" s="736"/>
      <c r="S207" s="105"/>
      <c r="T207" s="105"/>
      <c r="U207" s="105"/>
      <c r="V207" s="105"/>
      <c r="W207" s="105"/>
      <c r="X207" s="105"/>
      <c r="Y207" s="105"/>
      <c r="Z207" s="730"/>
    </row>
    <row r="208" ht="18" customHeight="1">
      <c r="A208" s="107"/>
      <c r="B208" t="str" s="731" cm="1">
        <f t="array" ref="B208">IF(B88&lt;&gt;"",B88,"")</f>
        <v>Making of</v>
      </c>
      <c r="C208" s="748"/>
      <c r="D208" s="749" cm="1">
        <f t="array" ref="D208">IF($C208="",0,$C208*0.15*D88*$C88)</f>
        <v>0</v>
      </c>
      <c r="E208" s="749" cm="1">
        <f t="array" ref="E208">IF($C208="",0,$C208*0.15*E88*$C88)</f>
        <v>0</v>
      </c>
      <c r="F208" s="749" cm="1">
        <f t="array" ref="F208">IF($C208="",0,$C208*0.15*F88*$C88)</f>
        <v>0</v>
      </c>
      <c r="G208" s="749" cm="1">
        <f t="array" ref="G208">IF($C208="",0,$C208*0.15*G88*$C88)</f>
        <v>0</v>
      </c>
      <c r="H208" s="749" cm="1">
        <f t="array" ref="H208">IF($C208="",0,$C208*0.15*H88*$C88)</f>
        <v>0</v>
      </c>
      <c r="I208" s="749" cm="1">
        <f t="array" ref="I208">IF($C208="",0,$C208*0.15*I88*$C88)</f>
        <v>0</v>
      </c>
      <c r="J208" s="749" cm="1">
        <f t="array" ref="J208">IF($C208="",0,$C208*0.15*J88*$C88)</f>
        <v>0</v>
      </c>
      <c r="K208" s="749" cm="1">
        <f t="array" ref="K208">IF($C208="",0,$C208*0.15*K88*$C88)</f>
        <v>0</v>
      </c>
      <c r="L208" s="749" cm="1">
        <f t="array" ref="L208">IF($C208="",0,$C208*0.15*L88*$C88)</f>
        <v>0</v>
      </c>
      <c r="M208" s="749" cm="1">
        <f t="array" ref="M208">IF($C208="",0,$C208*0.15*M88*$C88)</f>
        <v>0</v>
      </c>
      <c r="N208" s="749" cm="1">
        <f t="array" ref="N208">IF($C208="",0,$C208*0.15*N88*$C88)</f>
        <v>0</v>
      </c>
      <c r="O208" s="749" cm="1">
        <f t="array" ref="O208">IF($C208="",0,$C208*0.15*O88*$C88)</f>
        <v>0</v>
      </c>
      <c r="P208" s="750" cm="1">
        <f t="array" ref="P208">IF($C208="",0,$C208*0.15*P88*$C88)</f>
        <v>0</v>
      </c>
      <c r="Q208" s="735"/>
      <c r="R208" s="736"/>
      <c r="S208" s="105"/>
      <c r="T208" s="105"/>
      <c r="U208" s="105"/>
      <c r="V208" s="105"/>
      <c r="W208" s="105"/>
      <c r="X208" s="105"/>
      <c r="Y208" s="105"/>
      <c r="Z208" s="730"/>
    </row>
    <row r="209" ht="18" customHeight="1">
      <c r="A209" s="107"/>
      <c r="B209" t="str" s="731" cm="1">
        <f t="array" ref="B209">IF(B89&lt;&gt;"",B89,"")</f>
        <v>Fotograf</v>
      </c>
      <c r="C209" s="748"/>
      <c r="D209" s="749" cm="1">
        <f t="array" ref="D209">IF($C209="",0,$C209*0.15*D89*$C89)</f>
        <v>0</v>
      </c>
      <c r="E209" s="749" cm="1">
        <f t="array" ref="E209">IF($C209="",0,$C209*0.15*E89*$C89)</f>
        <v>0</v>
      </c>
      <c r="F209" s="749" cm="1">
        <f t="array" ref="F209">IF($C209="",0,$C209*0.15*F89*$C89)</f>
        <v>0</v>
      </c>
      <c r="G209" s="749" cm="1">
        <f t="array" ref="G209">IF($C209="",0,$C209*0.15*G89*$C89)</f>
        <v>0</v>
      </c>
      <c r="H209" s="749" cm="1">
        <f t="array" ref="H209">IF($C209="",0,$C209*0.15*H89*$C89)</f>
        <v>0</v>
      </c>
      <c r="I209" s="749" cm="1">
        <f t="array" ref="I209">IF($C209="",0,$C209*0.15*I89*$C89)</f>
        <v>0</v>
      </c>
      <c r="J209" s="749" cm="1">
        <f t="array" ref="J209">IF($C209="",0,$C209*0.15*J89*$C89)</f>
        <v>0</v>
      </c>
      <c r="K209" s="749" cm="1">
        <f t="array" ref="K209">IF($C209="",0,$C209*0.15*K89*$C89)</f>
        <v>0</v>
      </c>
      <c r="L209" s="749" cm="1">
        <f t="array" ref="L209">IF($C209="",0,$C209*0.15*L89*$C89)</f>
        <v>0</v>
      </c>
      <c r="M209" s="749" cm="1">
        <f t="array" ref="M209">IF($C209="",0,$C209*0.15*M89*$C89)</f>
        <v>0</v>
      </c>
      <c r="N209" s="749" cm="1">
        <f t="array" ref="N209">IF($C209="",0,$C209*0.15*N89*$C89)</f>
        <v>0</v>
      </c>
      <c r="O209" s="749" cm="1">
        <f t="array" ref="O209">IF($C209="",0,$C209*0.15*O89*$C89)</f>
        <v>0</v>
      </c>
      <c r="P209" s="750" cm="1">
        <f t="array" ref="P209">IF($C209="",0,$C209*0.15*P89*$C89)</f>
        <v>0</v>
      </c>
      <c r="Q209" s="735"/>
      <c r="R209" s="736"/>
      <c r="S209" s="105"/>
      <c r="T209" s="105"/>
      <c r="U209" s="105"/>
      <c r="V209" s="105"/>
      <c r="W209" s="105"/>
      <c r="X209" s="105"/>
      <c r="Y209" s="105"/>
      <c r="Z209" s="730"/>
    </row>
    <row r="210" ht="18" customHeight="1">
      <c r="A210" s="107"/>
      <c r="B210" t="str" s="731" cm="1">
        <f t="array" ref="B210">IF(B90&lt;&gt;"",B90,"")</f>
        <v>Asystent fotografa</v>
      </c>
      <c r="C210" s="748"/>
      <c r="D210" s="749" cm="1">
        <f t="array" ref="D210">IF($C210="",0,$C210*0.15*D90*$C90)</f>
        <v>0</v>
      </c>
      <c r="E210" s="749" cm="1">
        <f t="array" ref="E210">IF($C210="",0,$C210*0.15*E90*$C90)</f>
        <v>0</v>
      </c>
      <c r="F210" s="749" cm="1">
        <f t="array" ref="F210">IF($C210="",0,$C210*0.15*F90*$C90)</f>
        <v>0</v>
      </c>
      <c r="G210" s="749" cm="1">
        <f t="array" ref="G210">IF($C210="",0,$C210*0.15*G90*$C90)</f>
        <v>0</v>
      </c>
      <c r="H210" s="749" cm="1">
        <f t="array" ref="H210">IF($C210="",0,$C210*0.15*H90*$C90)</f>
        <v>0</v>
      </c>
      <c r="I210" s="749" cm="1">
        <f t="array" ref="I210">IF($C210="",0,$C210*0.15*I90*$C90)</f>
        <v>0</v>
      </c>
      <c r="J210" s="749" cm="1">
        <f t="array" ref="J210">IF($C210="",0,$C210*0.15*J90*$C90)</f>
        <v>0</v>
      </c>
      <c r="K210" s="749" cm="1">
        <f t="array" ref="K210">IF($C210="",0,$C210*0.15*K90*$C90)</f>
        <v>0</v>
      </c>
      <c r="L210" s="749" cm="1">
        <f t="array" ref="L210">IF($C210="",0,$C210*0.15*L90*$C90)</f>
        <v>0</v>
      </c>
      <c r="M210" s="749" cm="1">
        <f t="array" ref="M210">IF($C210="",0,$C210*0.15*M90*$C90)</f>
        <v>0</v>
      </c>
      <c r="N210" s="749" cm="1">
        <f t="array" ref="N210">IF($C210="",0,$C210*0.15*N90*$C90)</f>
        <v>0</v>
      </c>
      <c r="O210" s="749" cm="1">
        <f t="array" ref="O210">IF($C210="",0,$C210*0.15*O90*$C90)</f>
        <v>0</v>
      </c>
      <c r="P210" s="750" cm="1">
        <f t="array" ref="P210">IF($C210="",0,$C210*0.15*P90*$C90)</f>
        <v>0</v>
      </c>
      <c r="Q210" s="735"/>
      <c r="R210" s="736"/>
      <c r="S210" s="105"/>
      <c r="T210" s="105"/>
      <c r="U210" s="105"/>
      <c r="V210" s="105"/>
      <c r="W210" s="105"/>
      <c r="X210" s="105"/>
      <c r="Y210" s="105"/>
      <c r="Z210" s="730"/>
    </row>
    <row r="211" ht="18" customHeight="1">
      <c r="A211" s="107"/>
      <c r="B211" t="str" s="731" cm="1">
        <f t="array" ref="B211">IF(B91&lt;&gt;"",B91,"")</f>
      </c>
      <c r="C211" s="748"/>
      <c r="D211" s="749" cm="1">
        <f t="array" ref="D211">IF($C211="",0,$C211*0.15*D91*$C91)</f>
        <v>0</v>
      </c>
      <c r="E211" s="749" cm="1">
        <f t="array" ref="E211">IF($C211="",0,$C211*0.15*E91*$C91)</f>
        <v>0</v>
      </c>
      <c r="F211" s="749" cm="1">
        <f t="array" ref="F211">IF($C211="",0,$C211*0.15*F91*$C91)</f>
        <v>0</v>
      </c>
      <c r="G211" s="749" cm="1">
        <f t="array" ref="G211">IF($C211="",0,$C211*0.15*G91*$C91)</f>
        <v>0</v>
      </c>
      <c r="H211" s="749" cm="1">
        <f t="array" ref="H211">IF($C211="",0,$C211*0.15*H91*$C91)</f>
        <v>0</v>
      </c>
      <c r="I211" s="749" cm="1">
        <f t="array" ref="I211">IF($C211="",0,$C211*0.15*I91*$C91)</f>
        <v>0</v>
      </c>
      <c r="J211" s="749" cm="1">
        <f t="array" ref="J211">IF($C211="",0,$C211*0.15*J91*$C91)</f>
        <v>0</v>
      </c>
      <c r="K211" s="749" cm="1">
        <f t="array" ref="K211">IF($C211="",0,$C211*0.15*K91*$C91)</f>
        <v>0</v>
      </c>
      <c r="L211" s="749" cm="1">
        <f t="array" ref="L211">IF($C211="",0,$C211*0.15*L91*$C91)</f>
        <v>0</v>
      </c>
      <c r="M211" s="749" cm="1">
        <f t="array" ref="M211">IF($C211="",0,$C211*0.15*M91*$C91)</f>
        <v>0</v>
      </c>
      <c r="N211" s="749" cm="1">
        <f t="array" ref="N211">IF($C211="",0,$C211*0.15*N91*$C91)</f>
        <v>0</v>
      </c>
      <c r="O211" s="749" cm="1">
        <f t="array" ref="O211">IF($C211="",0,$C211*0.15*O91*$C91)</f>
        <v>0</v>
      </c>
      <c r="P211" s="750" cm="1">
        <f t="array" ref="P211">IF($C211="",0,$C211*0.15*P91*$C91)</f>
        <v>0</v>
      </c>
      <c r="Q211" s="735"/>
      <c r="R211" s="736"/>
      <c r="S211" s="105"/>
      <c r="T211" s="105"/>
      <c r="U211" s="105"/>
      <c r="V211" s="105"/>
      <c r="W211" s="105"/>
      <c r="X211" s="105"/>
      <c r="Y211" s="105"/>
      <c r="Z211" s="730"/>
    </row>
    <row r="212" ht="18" customHeight="1">
      <c r="A212" s="107"/>
      <c r="B212" t="str" s="731" cm="1">
        <f t="array" ref="B212">IF(B92&lt;&gt;"",B92,"")</f>
      </c>
      <c r="C212" s="748"/>
      <c r="D212" s="749" cm="1">
        <f t="array" ref="D212">IF($C212="",0,$C212*0.15*D92*$C92)</f>
        <v>0</v>
      </c>
      <c r="E212" s="749" cm="1">
        <f t="array" ref="E212">IF($C212="",0,$C212*0.15*E92*$C92)</f>
        <v>0</v>
      </c>
      <c r="F212" s="749" cm="1">
        <f t="array" ref="F212">IF($C212="",0,$C212*0.15*F92*$C92)</f>
        <v>0</v>
      </c>
      <c r="G212" s="749" cm="1">
        <f t="array" ref="G212">IF($C212="",0,$C212*0.15*G92*$C92)</f>
        <v>0</v>
      </c>
      <c r="H212" s="749" cm="1">
        <f t="array" ref="H212">IF($C212="",0,$C212*0.15*H92*$C92)</f>
        <v>0</v>
      </c>
      <c r="I212" s="749" cm="1">
        <f t="array" ref="I212">IF($C212="",0,$C212*0.15*I92*$C92)</f>
        <v>0</v>
      </c>
      <c r="J212" s="749" cm="1">
        <f t="array" ref="J212">IF($C212="",0,$C212*0.15*J92*$C92)</f>
        <v>0</v>
      </c>
      <c r="K212" s="749" cm="1">
        <f t="array" ref="K212">IF($C212="",0,$C212*0.15*K92*$C92)</f>
        <v>0</v>
      </c>
      <c r="L212" s="749" cm="1">
        <f t="array" ref="L212">IF($C212="",0,$C212*0.15*L92*$C92)</f>
        <v>0</v>
      </c>
      <c r="M212" s="749" cm="1">
        <f t="array" ref="M212">IF($C212="",0,$C212*0.15*M92*$C92)</f>
        <v>0</v>
      </c>
      <c r="N212" s="749" cm="1">
        <f t="array" ref="N212">IF($C212="",0,$C212*0.15*N92*$C92)</f>
        <v>0</v>
      </c>
      <c r="O212" s="749" cm="1">
        <f t="array" ref="O212">IF($C212="",0,$C212*0.15*O92*$C92)</f>
        <v>0</v>
      </c>
      <c r="P212" s="750" cm="1">
        <f t="array" ref="P212">IF($C212="",0,$C212*0.15*P92*$C92)</f>
        <v>0</v>
      </c>
      <c r="Q212" s="735"/>
      <c r="R212" s="736"/>
      <c r="S212" s="105"/>
      <c r="T212" s="105"/>
      <c r="U212" s="105"/>
      <c r="V212" s="105"/>
      <c r="W212" s="105"/>
      <c r="X212" s="105"/>
      <c r="Y212" s="105"/>
      <c r="Z212" s="730"/>
    </row>
    <row r="213" ht="18" customHeight="1">
      <c r="A213" s="107"/>
      <c r="B213" t="str" s="731" cm="1">
        <f t="array" ref="B213">IF(B93&lt;&gt;"",B93,"")</f>
      </c>
      <c r="C213" s="748"/>
      <c r="D213" s="749" cm="1">
        <f t="array" ref="D213">IF($C213="",0,$C213*0.15*D93*$C93)</f>
        <v>0</v>
      </c>
      <c r="E213" s="749" cm="1">
        <f t="array" ref="E213">IF($C213="",0,$C213*0.15*E93*$C93)</f>
        <v>0</v>
      </c>
      <c r="F213" s="749" cm="1">
        <f t="array" ref="F213">IF($C213="",0,$C213*0.15*F93*$C93)</f>
        <v>0</v>
      </c>
      <c r="G213" s="749" cm="1">
        <f t="array" ref="G213">IF($C213="",0,$C213*0.15*G93*$C93)</f>
        <v>0</v>
      </c>
      <c r="H213" s="749" cm="1">
        <f t="array" ref="H213">IF($C213="",0,$C213*0.15*H93*$C93)</f>
        <v>0</v>
      </c>
      <c r="I213" s="749" cm="1">
        <f t="array" ref="I213">IF($C213="",0,$C213*0.15*I93*$C93)</f>
        <v>0</v>
      </c>
      <c r="J213" s="749" cm="1">
        <f t="array" ref="J213">IF($C213="",0,$C213*0.15*J93*$C93)</f>
        <v>0</v>
      </c>
      <c r="K213" s="749" cm="1">
        <f t="array" ref="K213">IF($C213="",0,$C213*0.15*K93*$C93)</f>
        <v>0</v>
      </c>
      <c r="L213" s="749" cm="1">
        <f t="array" ref="L213">IF($C213="",0,$C213*0.15*L93*$C93)</f>
        <v>0</v>
      </c>
      <c r="M213" s="749" cm="1">
        <f t="array" ref="M213">IF($C213="",0,$C213*0.15*M93*$C93)</f>
        <v>0</v>
      </c>
      <c r="N213" s="749" cm="1">
        <f t="array" ref="N213">IF($C213="",0,$C213*0.15*N93*$C93)</f>
        <v>0</v>
      </c>
      <c r="O213" s="749" cm="1">
        <f t="array" ref="O213">IF($C213="",0,$C213*0.15*O93*$C93)</f>
        <v>0</v>
      </c>
      <c r="P213" s="750" cm="1">
        <f t="array" ref="P213">IF($C213="",0,$C213*0.15*P93*$C93)</f>
        <v>0</v>
      </c>
      <c r="Q213" s="735"/>
      <c r="R213" s="736"/>
      <c r="S213" s="105"/>
      <c r="T213" s="105"/>
      <c r="U213" s="105"/>
      <c r="V213" s="105"/>
      <c r="W213" s="105"/>
      <c r="X213" s="105"/>
      <c r="Y213" s="105"/>
      <c r="Z213" s="730"/>
    </row>
    <row r="214" ht="18" customHeight="1">
      <c r="A214" s="107"/>
      <c r="B214" t="str" s="731" cm="1">
        <f t="array" ref="B214">IF(B94&lt;&gt;"",B94,"")</f>
      </c>
      <c r="C214" s="748"/>
      <c r="D214" s="749" cm="1">
        <f t="array" ref="D214">IF($C214="",0,$C214*0.15*D94*$C94)</f>
        <v>0</v>
      </c>
      <c r="E214" s="749" cm="1">
        <f t="array" ref="E214">IF($C214="",0,$C214*0.15*E94*$C94)</f>
        <v>0</v>
      </c>
      <c r="F214" s="749" cm="1">
        <f t="array" ref="F214">IF($C214="",0,$C214*0.15*F94*$C94)</f>
        <v>0</v>
      </c>
      <c r="G214" s="749" cm="1">
        <f t="array" ref="G214">IF($C214="",0,$C214*0.15*G94*$C94)</f>
        <v>0</v>
      </c>
      <c r="H214" s="749" cm="1">
        <f t="array" ref="H214">IF($C214="",0,$C214*0.15*H94*$C94)</f>
        <v>0</v>
      </c>
      <c r="I214" s="749" cm="1">
        <f t="array" ref="I214">IF($C214="",0,$C214*0.15*I94*$C94)</f>
        <v>0</v>
      </c>
      <c r="J214" s="749" cm="1">
        <f t="array" ref="J214">IF($C214="",0,$C214*0.15*J94*$C94)</f>
        <v>0</v>
      </c>
      <c r="K214" s="749" cm="1">
        <f t="array" ref="K214">IF($C214="",0,$C214*0.15*K94*$C94)</f>
        <v>0</v>
      </c>
      <c r="L214" s="749" cm="1">
        <f t="array" ref="L214">IF($C214="",0,$C214*0.15*L94*$C94)</f>
        <v>0</v>
      </c>
      <c r="M214" s="749" cm="1">
        <f t="array" ref="M214">IF($C214="",0,$C214*0.15*M94*$C94)</f>
        <v>0</v>
      </c>
      <c r="N214" s="749" cm="1">
        <f t="array" ref="N214">IF($C214="",0,$C214*0.15*N94*$C94)</f>
        <v>0</v>
      </c>
      <c r="O214" s="749" cm="1">
        <f t="array" ref="O214">IF($C214="",0,$C214*0.15*O94*$C94)</f>
        <v>0</v>
      </c>
      <c r="P214" s="750" cm="1">
        <f t="array" ref="P214">IF($C214="",0,$C214*0.15*P94*$C94)</f>
        <v>0</v>
      </c>
      <c r="Q214" s="735"/>
      <c r="R214" s="736"/>
      <c r="S214" s="105"/>
      <c r="T214" s="105"/>
      <c r="U214" s="105"/>
      <c r="V214" s="105"/>
      <c r="W214" s="105"/>
      <c r="X214" s="105"/>
      <c r="Y214" s="105"/>
      <c r="Z214" s="730"/>
    </row>
    <row r="215" ht="18" customHeight="1">
      <c r="A215" s="107"/>
      <c r="B215" t="str" s="731" cm="1">
        <f t="array" ref="B215">IF(B95&lt;&gt;"",B95,"")</f>
      </c>
      <c r="C215" s="748"/>
      <c r="D215" s="749" cm="1">
        <f t="array" ref="D215">IF($C215="",0,$C215*0.15*D95*$C95)</f>
        <v>0</v>
      </c>
      <c r="E215" s="749" cm="1">
        <f t="array" ref="E215">IF($C215="",0,$C215*0.15*E95*$C95)</f>
        <v>0</v>
      </c>
      <c r="F215" s="749" cm="1">
        <f t="array" ref="F215">IF($C215="",0,$C215*0.15*F95*$C95)</f>
        <v>0</v>
      </c>
      <c r="G215" s="749" cm="1">
        <f t="array" ref="G215">IF($C215="",0,$C215*0.15*G95*$C95)</f>
        <v>0</v>
      </c>
      <c r="H215" s="749" cm="1">
        <f t="array" ref="H215">IF($C215="",0,$C215*0.15*H95*$C95)</f>
        <v>0</v>
      </c>
      <c r="I215" s="749" cm="1">
        <f t="array" ref="I215">IF($C215="",0,$C215*0.15*I95*$C95)</f>
        <v>0</v>
      </c>
      <c r="J215" s="749" cm="1">
        <f t="array" ref="J215">IF($C215="",0,$C215*0.15*J95*$C95)</f>
        <v>0</v>
      </c>
      <c r="K215" s="749" cm="1">
        <f t="array" ref="K215">IF($C215="",0,$C215*0.15*K95*$C95)</f>
        <v>0</v>
      </c>
      <c r="L215" s="749" cm="1">
        <f t="array" ref="L215">IF($C215="",0,$C215*0.15*L95*$C95)</f>
        <v>0</v>
      </c>
      <c r="M215" s="749" cm="1">
        <f t="array" ref="M215">IF($C215="",0,$C215*0.15*M95*$C95)</f>
        <v>0</v>
      </c>
      <c r="N215" s="749" cm="1">
        <f t="array" ref="N215">IF($C215="",0,$C215*0.15*N95*$C95)</f>
        <v>0</v>
      </c>
      <c r="O215" s="749" cm="1">
        <f t="array" ref="O215">IF($C215="",0,$C215*0.15*O95*$C95)</f>
        <v>0</v>
      </c>
      <c r="P215" s="750" cm="1">
        <f t="array" ref="P215">IF($C215="",0,$C215*0.15*P95*$C95)</f>
        <v>0</v>
      </c>
      <c r="Q215" s="735"/>
      <c r="R215" s="736"/>
      <c r="S215" s="105"/>
      <c r="T215" s="105"/>
      <c r="U215" s="105"/>
      <c r="V215" s="105"/>
      <c r="W215" s="105"/>
      <c r="X215" s="105"/>
      <c r="Y215" s="105"/>
      <c r="Z215" s="730"/>
    </row>
    <row r="216" ht="18" customHeight="1">
      <c r="A216" s="107"/>
      <c r="B216" t="str" s="731" cm="1">
        <f t="array" ref="B216">IF(B96&lt;&gt;"",B96,"")</f>
      </c>
      <c r="C216" s="748"/>
      <c r="D216" s="749" cm="1">
        <f t="array" ref="D216">IF($C216="",0,$C216*0.15*D96*$C96)</f>
        <v>0</v>
      </c>
      <c r="E216" s="749" cm="1">
        <f t="array" ref="E216">IF($C216="",0,$C216*0.15*E96*$C96)</f>
        <v>0</v>
      </c>
      <c r="F216" s="749" cm="1">
        <f t="array" ref="F216">IF($C216="",0,$C216*0.15*F96*$C96)</f>
        <v>0</v>
      </c>
      <c r="G216" s="749" cm="1">
        <f t="array" ref="G216">IF($C216="",0,$C216*0.15*G96*$C96)</f>
        <v>0</v>
      </c>
      <c r="H216" s="749" cm="1">
        <f t="array" ref="H216">IF($C216="",0,$C216*0.15*H96*$C96)</f>
        <v>0</v>
      </c>
      <c r="I216" s="749" cm="1">
        <f t="array" ref="I216">IF($C216="",0,$C216*0.15*I96*$C96)</f>
        <v>0</v>
      </c>
      <c r="J216" s="749" cm="1">
        <f t="array" ref="J216">IF($C216="",0,$C216*0.15*J96*$C96)</f>
        <v>0</v>
      </c>
      <c r="K216" s="749" cm="1">
        <f t="array" ref="K216">IF($C216="",0,$C216*0.15*K96*$C96)</f>
        <v>0</v>
      </c>
      <c r="L216" s="749" cm="1">
        <f t="array" ref="L216">IF($C216="",0,$C216*0.15*L96*$C96)</f>
        <v>0</v>
      </c>
      <c r="M216" s="749" cm="1">
        <f t="array" ref="M216">IF($C216="",0,$C216*0.15*M96*$C96)</f>
        <v>0</v>
      </c>
      <c r="N216" s="749" cm="1">
        <f t="array" ref="N216">IF($C216="",0,$C216*0.15*N96*$C96)</f>
        <v>0</v>
      </c>
      <c r="O216" s="749" cm="1">
        <f t="array" ref="O216">IF($C216="",0,$C216*0.15*O96*$C96)</f>
        <v>0</v>
      </c>
      <c r="P216" s="750" cm="1">
        <f t="array" ref="P216">IF($C216="",0,$C216*0.15*P96*$C96)</f>
        <v>0</v>
      </c>
      <c r="Q216" s="735"/>
      <c r="R216" s="736"/>
      <c r="S216" s="105"/>
      <c r="T216" s="105"/>
      <c r="U216" s="105"/>
      <c r="V216" s="105"/>
      <c r="W216" s="105"/>
      <c r="X216" s="105"/>
      <c r="Y216" s="105"/>
      <c r="Z216" s="730"/>
    </row>
    <row r="217" ht="18" customHeight="1">
      <c r="A217" s="107"/>
      <c r="B217" t="str" s="759" cm="1">
        <f t="array" ref="B217">IF(B97&lt;&gt;"",B97,"")</f>
      </c>
      <c r="C217" s="760"/>
      <c r="D217" s="761" cm="1">
        <f t="array" ref="D217">IF($C217="",0,$C217*0.15*D97*$C97)</f>
        <v>0</v>
      </c>
      <c r="E217" s="761" cm="1">
        <f t="array" ref="E217">IF($C217="",0,$C217*0.15*E97*$C97)</f>
        <v>0</v>
      </c>
      <c r="F217" s="761" cm="1">
        <f t="array" ref="F217">IF($C217="",0,$C217*0.15*F97*$C97)</f>
        <v>0</v>
      </c>
      <c r="G217" s="761" cm="1">
        <f t="array" ref="G217">IF($C217="",0,$C217*0.15*G97*$C97)</f>
        <v>0</v>
      </c>
      <c r="H217" s="761" cm="1">
        <f t="array" ref="H217">IF($C217="",0,$C217*0.15*H97*$C97)</f>
        <v>0</v>
      </c>
      <c r="I217" s="761" cm="1">
        <f t="array" ref="I217">IF($C217="",0,$C217*0.15*I97*$C97)</f>
        <v>0</v>
      </c>
      <c r="J217" s="761" cm="1">
        <f t="array" ref="J217">IF($C217="",0,$C217*0.15*J97*$C97)</f>
        <v>0</v>
      </c>
      <c r="K217" s="761" cm="1">
        <f t="array" ref="K217">IF($C217="",0,$C217*0.15*K97*$C97)</f>
        <v>0</v>
      </c>
      <c r="L217" s="761" cm="1">
        <f t="array" ref="L217">IF($C217="",0,$C217*0.15*L97*$C97)</f>
        <v>0</v>
      </c>
      <c r="M217" s="761" cm="1">
        <f t="array" ref="M217">IF($C217="",0,$C217*0.15*M97*$C97)</f>
        <v>0</v>
      </c>
      <c r="N217" s="761" cm="1">
        <f t="array" ref="N217">IF($C217="",0,$C217*0.15*N97*$C97)</f>
        <v>0</v>
      </c>
      <c r="O217" s="761" cm="1">
        <f t="array" ref="O217">IF($C217="",0,$C217*0.15*O97*$C97)</f>
        <v>0</v>
      </c>
      <c r="P217" s="762" cm="1">
        <f t="array" ref="P217">IF($C217="",0,$C217*0.15*P97*$C97)</f>
        <v>0</v>
      </c>
      <c r="Q217" s="735"/>
      <c r="R217" s="736"/>
      <c r="S217" s="105"/>
      <c r="T217" s="105"/>
      <c r="U217" s="105"/>
      <c r="V217" s="105"/>
      <c r="W217" s="105"/>
      <c r="X217" s="105"/>
      <c r="Y217" s="105"/>
      <c r="Z217" s="730"/>
    </row>
    <row r="218" ht="8" customHeight="1">
      <c r="A218" s="107"/>
      <c r="B218" t="str" s="763" cm="1">
        <f t="array" ref="B218">IF(B98&lt;&gt;"",B98,"")</f>
      </c>
      <c r="C218" s="764"/>
      <c r="D218" t="str" s="765" cm="1">
        <f t="array" ref="D218">IF($C218="","",$C218*0.15*D98*$C98)</f>
      </c>
      <c r="E218" t="str" s="765" cm="1">
        <f t="array" ref="E218">IF($C218="","",$C218*0.15*E98*$C98)</f>
      </c>
      <c r="F218" t="str" s="765" cm="1">
        <f t="array" ref="F218">IF($C218="","",$C218*0.15*F98*$C98)</f>
      </c>
      <c r="G218" t="str" s="765" cm="1">
        <f t="array" ref="G218">IF($C218="","",$C218*0.15*G98*$C98)</f>
      </c>
      <c r="H218" t="str" s="765" cm="1">
        <f t="array" ref="H218">IF($C218="","",$C218*0.15*H98*$C98)</f>
      </c>
      <c r="I218" t="str" s="765" cm="1">
        <f t="array" ref="I218">IF($C218="","",$C218*0.15*I98*$C98)</f>
      </c>
      <c r="J218" t="str" s="765" cm="1">
        <f t="array" ref="J218">IF($C218="","",$C218*0.15*J98*$C98)</f>
      </c>
      <c r="K218" t="str" s="765" cm="1">
        <f t="array" ref="K218">IF($C218="","",$C218*0.15*K98*$C98)</f>
      </c>
      <c r="L218" t="str" s="765" cm="1">
        <f t="array" ref="L218">IF($C218="","",$C218*0.15*L98*$C98)</f>
      </c>
      <c r="M218" t="str" s="765" cm="1">
        <f t="array" ref="M218">IF($C218="","",$C218*0.15*M98*$C98)</f>
      </c>
      <c r="N218" t="str" s="765" cm="1">
        <f t="array" ref="N218">IF($C218="","",$C218*0.15*N98*$C98)</f>
      </c>
      <c r="O218" t="str" s="765" cm="1">
        <f t="array" ref="O218">IF($C218="","",$C218*0.15*O98*$C98)</f>
      </c>
      <c r="P218" t="str" s="766" cm="1">
        <f t="array" ref="P218">IF($C218="","",$C218*0.15*P98*$C98)</f>
      </c>
      <c r="Q218" s="735"/>
      <c r="R218" s="736"/>
      <c r="S218" s="105"/>
      <c r="T218" s="105"/>
      <c r="U218" s="105"/>
      <c r="V218" s="105"/>
      <c r="W218" s="105"/>
      <c r="X218" s="105"/>
      <c r="Y218" s="105"/>
      <c r="Z218" s="730"/>
    </row>
    <row r="219" ht="15.75" customHeight="1">
      <c r="A219" s="103"/>
      <c r="B219" s="755"/>
      <c r="C219" s="767"/>
      <c r="D219" s="767"/>
      <c r="E219" s="767"/>
      <c r="F219" s="767"/>
      <c r="G219" s="767"/>
      <c r="H219" s="767"/>
      <c r="I219" s="767"/>
      <c r="J219" s="767"/>
      <c r="K219" s="767"/>
      <c r="L219" s="767"/>
      <c r="M219" s="767"/>
      <c r="N219" s="767"/>
      <c r="O219" s="767"/>
      <c r="P219" s="767"/>
      <c r="Q219" s="736"/>
      <c r="R219" s="736"/>
      <c r="S219" s="105"/>
      <c r="T219" s="105"/>
      <c r="U219" s="105"/>
      <c r="V219" s="105"/>
      <c r="W219" s="105"/>
      <c r="X219" s="105"/>
      <c r="Y219" s="105"/>
      <c r="Z219" s="730"/>
    </row>
    <row r="220" ht="21" customHeight="1">
      <c r="A220" s="714"/>
      <c r="B220" t="s" s="15">
        <v>1259</v>
      </c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7"/>
      <c r="Q220" s="715"/>
      <c r="R220" s="716"/>
      <c r="S220" s="717"/>
      <c r="T220" s="717"/>
      <c r="U220" s="717"/>
      <c r="V220" s="717"/>
      <c r="W220" s="717"/>
      <c r="X220" s="717"/>
      <c r="Y220" s="717"/>
      <c r="Z220" s="718"/>
    </row>
    <row r="221" ht="26.25" customHeight="1">
      <c r="A221" s="14"/>
      <c r="B221" s="747"/>
      <c r="C221" t="s" s="720">
        <v>1191</v>
      </c>
      <c r="D221" t="s" s="721">
        <v>1086</v>
      </c>
      <c r="E221" t="s" s="721">
        <v>1099</v>
      </c>
      <c r="F221" t="s" s="721">
        <v>1100</v>
      </c>
      <c r="G221" t="s" s="721">
        <v>1101</v>
      </c>
      <c r="H221" t="s" s="721">
        <v>1102</v>
      </c>
      <c r="I221" t="s" s="721">
        <v>1103</v>
      </c>
      <c r="J221" t="s" s="721">
        <v>1104</v>
      </c>
      <c r="K221" t="s" s="721">
        <v>1105</v>
      </c>
      <c r="L221" t="s" s="721">
        <v>1106</v>
      </c>
      <c r="M221" t="s" s="721">
        <v>1107</v>
      </c>
      <c r="N221" t="s" s="721">
        <v>1108</v>
      </c>
      <c r="O221" t="s" s="721">
        <v>1109</v>
      </c>
      <c r="P221" t="s" s="722">
        <v>1110</v>
      </c>
      <c r="Q221" s="723"/>
      <c r="R221" s="724"/>
      <c r="S221" s="12"/>
      <c r="T221" s="12"/>
      <c r="U221" s="12"/>
      <c r="V221" s="12"/>
      <c r="W221" s="12"/>
      <c r="X221" s="12"/>
      <c r="Y221" s="12"/>
      <c r="Z221" s="13"/>
    </row>
    <row r="222" ht="18" customHeight="1">
      <c r="A222" s="107"/>
      <c r="B222" t="str" s="731" cm="1">
        <f t="array" ref="B222">IF(B102&lt;&gt;"",B102,"")</f>
        <v>Obsada 1</v>
      </c>
      <c r="C222" s="748"/>
      <c r="D222" s="749" cm="1">
        <f t="array" ref="D222">IF($C222="",0,$C222*D102*$C102*0.1)</f>
        <v>0</v>
      </c>
      <c r="E222" s="749" cm="1">
        <f t="array" ref="E222">IF($C222="",0,$C222*E102*$C102*0.1)</f>
        <v>0</v>
      </c>
      <c r="F222" s="749" cm="1">
        <f t="array" ref="F222">IF($C222="",0,$C222*F102*$C102*0.1)</f>
        <v>0</v>
      </c>
      <c r="G222" s="749" cm="1">
        <f t="array" ref="G222">IF($C222="",0,$C222*G102*$C102*0.1)</f>
        <v>0</v>
      </c>
      <c r="H222" s="749" cm="1">
        <f t="array" ref="H222">IF($C222="",0,$C222*H102*$C102*0.1)</f>
        <v>0</v>
      </c>
      <c r="I222" s="749" cm="1">
        <f t="array" ref="I222">IF($C222="",0,$C222*I102*$C102*0.1)</f>
        <v>0</v>
      </c>
      <c r="J222" s="749" cm="1">
        <f t="array" ref="J222">IF($C222="",0,$C222*J102*$C102*0.1)</f>
        <v>0</v>
      </c>
      <c r="K222" s="749" cm="1">
        <f t="array" ref="K222">IF($C222="",0,$C222*K102*$C102*0.1)</f>
        <v>0</v>
      </c>
      <c r="L222" s="749" cm="1">
        <f t="array" ref="L222">IF($C222="",0,$C222*L102*$C102*0.1)</f>
        <v>0</v>
      </c>
      <c r="M222" s="749" cm="1">
        <f t="array" ref="M222">IF($C222="",0,$C222*M102*$C102*0.1)</f>
        <v>0</v>
      </c>
      <c r="N222" s="749" cm="1">
        <f t="array" ref="N222">IF($C222="",0,$C222*N102*$C102*0.1)</f>
        <v>0</v>
      </c>
      <c r="O222" s="749" cm="1">
        <f t="array" ref="O222">IF($C222="",0,$C222*O102*$C102*0.1)</f>
        <v>0</v>
      </c>
      <c r="P222" s="750" cm="1">
        <f t="array" ref="P222">IF($C222="",0,$C222*P102*$C102*0.1)</f>
        <v>0</v>
      </c>
      <c r="Q222" s="735"/>
      <c r="R222" s="736"/>
      <c r="S222" s="105"/>
      <c r="T222" s="105"/>
      <c r="U222" s="105"/>
      <c r="V222" s="105"/>
      <c r="W222" s="105"/>
      <c r="X222" s="105"/>
      <c r="Y222" s="105"/>
      <c r="Z222" s="730"/>
    </row>
    <row r="223" ht="18" customHeight="1">
      <c r="A223" s="107"/>
      <c r="B223" t="str" s="731" cm="1">
        <f t="array" ref="B223">IF(B103&lt;&gt;"",B103,"")</f>
        <v>Obsada 2</v>
      </c>
      <c r="C223" s="748"/>
      <c r="D223" s="749" cm="1">
        <f t="array" ref="D223">IF($C223="",0,$C223*D103*$C103*0.1)</f>
        <v>0</v>
      </c>
      <c r="E223" s="749" cm="1">
        <f t="array" ref="E223">IF($C223="",0,$C223*E103*$C103*0.1)</f>
        <v>0</v>
      </c>
      <c r="F223" s="749" cm="1">
        <f t="array" ref="F223">IF($C223="",0,$C223*F103*$C103*0.1)</f>
        <v>0</v>
      </c>
      <c r="G223" s="749" cm="1">
        <f t="array" ref="G223">IF($C223="",0,$C223*G103*$C103*0.1)</f>
        <v>0</v>
      </c>
      <c r="H223" s="749" cm="1">
        <f t="array" ref="H223">IF($C223="",0,$C223*H103*$C103*0.1)</f>
        <v>0</v>
      </c>
      <c r="I223" s="749" cm="1">
        <f t="array" ref="I223">IF($C223="",0,$C223*I103*$C103*0.1)</f>
        <v>0</v>
      </c>
      <c r="J223" s="749" cm="1">
        <f t="array" ref="J223">IF($C223="",0,$C223*J103*$C103*0.1)</f>
        <v>0</v>
      </c>
      <c r="K223" s="749" cm="1">
        <f t="array" ref="K223">IF($C223="",0,$C223*K103*$C103*0.1)</f>
        <v>0</v>
      </c>
      <c r="L223" s="749" cm="1">
        <f t="array" ref="L223">IF($C223="",0,$C223*L103*$C103*0.1)</f>
        <v>0</v>
      </c>
      <c r="M223" s="749" cm="1">
        <f t="array" ref="M223">IF($C223="",0,$C223*M103*$C103*0.1)</f>
        <v>0</v>
      </c>
      <c r="N223" s="749" cm="1">
        <f t="array" ref="N223">IF($C223="",0,$C223*N103*$C103*0.1)</f>
        <v>0</v>
      </c>
      <c r="O223" s="749" cm="1">
        <f t="array" ref="O223">IF($C223="",0,$C223*O103*$C103*0.1)</f>
        <v>0</v>
      </c>
      <c r="P223" s="750" cm="1">
        <f t="array" ref="P223">IF($C223="",0,$C223*P103*$C103*0.1)</f>
        <v>0</v>
      </c>
      <c r="Q223" s="735"/>
      <c r="R223" s="736"/>
      <c r="S223" s="105"/>
      <c r="T223" s="105"/>
      <c r="U223" s="105"/>
      <c r="V223" s="105"/>
      <c r="W223" s="105"/>
      <c r="X223" s="105"/>
      <c r="Y223" s="105"/>
      <c r="Z223" s="730"/>
    </row>
    <row r="224" ht="18" customHeight="1">
      <c r="A224" s="107"/>
      <c r="B224" t="str" s="731" cm="1">
        <f t="array" ref="B224">IF(B104&lt;&gt;"",B104,"")</f>
        <v>Obsada 3</v>
      </c>
      <c r="C224" s="748"/>
      <c r="D224" s="749" cm="1">
        <f t="array" ref="D224">IF($C224="",0,$C224*D104*$C104*0.1)</f>
        <v>0</v>
      </c>
      <c r="E224" s="749" cm="1">
        <f t="array" ref="E224">IF($C224="",0,$C224*E104*$C104*0.1)</f>
        <v>0</v>
      </c>
      <c r="F224" s="749" cm="1">
        <f t="array" ref="F224">IF($C224="",0,$C224*F104*$C104*0.1)</f>
        <v>0</v>
      </c>
      <c r="G224" s="749" cm="1">
        <f t="array" ref="G224">IF($C224="",0,$C224*G104*$C104*0.1)</f>
        <v>0</v>
      </c>
      <c r="H224" s="749" cm="1">
        <f t="array" ref="H224">IF($C224="",0,$C224*H104*$C104*0.1)</f>
        <v>0</v>
      </c>
      <c r="I224" s="749" cm="1">
        <f t="array" ref="I224">IF($C224="",0,$C224*I104*$C104*0.1)</f>
        <v>0</v>
      </c>
      <c r="J224" s="749" cm="1">
        <f t="array" ref="J224">IF($C224="",0,$C224*J104*$C104*0.1)</f>
        <v>0</v>
      </c>
      <c r="K224" s="749" cm="1">
        <f t="array" ref="K224">IF($C224="",0,$C224*K104*$C104*0.1)</f>
        <v>0</v>
      </c>
      <c r="L224" s="749" cm="1">
        <f t="array" ref="L224">IF($C224="",0,$C224*L104*$C104*0.1)</f>
        <v>0</v>
      </c>
      <c r="M224" s="749" cm="1">
        <f t="array" ref="M224">IF($C224="",0,$C224*M104*$C104*0.1)</f>
        <v>0</v>
      </c>
      <c r="N224" s="749" cm="1">
        <f t="array" ref="N224">IF($C224="",0,$C224*N104*$C104*0.1)</f>
        <v>0</v>
      </c>
      <c r="O224" s="749" cm="1">
        <f t="array" ref="O224">IF($C224="",0,$C224*O104*$C104*0.1)</f>
        <v>0</v>
      </c>
      <c r="P224" s="750" cm="1">
        <f t="array" ref="P224">IF($C224="",0,$C224*P104*$C104*0.1)</f>
        <v>0</v>
      </c>
      <c r="Q224" s="735"/>
      <c r="R224" s="736"/>
      <c r="S224" s="105"/>
      <c r="T224" s="105"/>
      <c r="U224" s="105"/>
      <c r="V224" s="105"/>
      <c r="W224" s="105"/>
      <c r="X224" s="105"/>
      <c r="Y224" s="105"/>
      <c r="Z224" s="730"/>
    </row>
    <row r="225" ht="18" customHeight="1">
      <c r="A225" s="107"/>
      <c r="B225" t="str" s="731" cm="1">
        <f t="array" ref="B225">IF(B105&lt;&gt;"",B105,"")</f>
        <v>Obsada 4</v>
      </c>
      <c r="C225" s="748"/>
      <c r="D225" s="749" cm="1">
        <f t="array" ref="D225">IF($C225="",0,$C225*D105*$C105*0.1)</f>
        <v>0</v>
      </c>
      <c r="E225" s="749" cm="1">
        <f t="array" ref="E225">IF($C225="",0,$C225*E105*$C105*0.1)</f>
        <v>0</v>
      </c>
      <c r="F225" s="749" cm="1">
        <f t="array" ref="F225">IF($C225="",0,$C225*F105*$C105*0.1)</f>
        <v>0</v>
      </c>
      <c r="G225" s="749" cm="1">
        <f t="array" ref="G225">IF($C225="",0,$C225*G105*$C105*0.1)</f>
        <v>0</v>
      </c>
      <c r="H225" s="749" cm="1">
        <f t="array" ref="H225">IF($C225="",0,$C225*H105*$C105*0.1)</f>
        <v>0</v>
      </c>
      <c r="I225" s="749" cm="1">
        <f t="array" ref="I225">IF($C225="",0,$C225*I105*$C105*0.1)</f>
        <v>0</v>
      </c>
      <c r="J225" s="749" cm="1">
        <f t="array" ref="J225">IF($C225="",0,$C225*J105*$C105*0.1)</f>
        <v>0</v>
      </c>
      <c r="K225" s="749" cm="1">
        <f t="array" ref="K225">IF($C225="",0,$C225*K105*$C105*0.1)</f>
        <v>0</v>
      </c>
      <c r="L225" s="749" cm="1">
        <f t="array" ref="L225">IF($C225="",0,$C225*L105*$C105*0.1)</f>
        <v>0</v>
      </c>
      <c r="M225" s="749" cm="1">
        <f t="array" ref="M225">IF($C225="",0,$C225*M105*$C105*0.1)</f>
        <v>0</v>
      </c>
      <c r="N225" s="749" cm="1">
        <f t="array" ref="N225">IF($C225="",0,$C225*N105*$C105*0.1)</f>
        <v>0</v>
      </c>
      <c r="O225" s="749" cm="1">
        <f t="array" ref="O225">IF($C225="",0,$C225*O105*$C105*0.1)</f>
        <v>0</v>
      </c>
      <c r="P225" s="750" cm="1">
        <f t="array" ref="P225">IF($C225="",0,$C225*P105*$C105*0.1)</f>
        <v>0</v>
      </c>
      <c r="Q225" s="735"/>
      <c r="R225" s="736"/>
      <c r="S225" s="105"/>
      <c r="T225" s="105"/>
      <c r="U225" s="105"/>
      <c r="V225" s="105"/>
      <c r="W225" s="105"/>
      <c r="X225" s="105"/>
      <c r="Y225" s="105"/>
      <c r="Z225" s="730"/>
    </row>
    <row r="226" ht="18" customHeight="1">
      <c r="A226" s="107"/>
      <c r="B226" t="str" s="731" cm="1">
        <f t="array" ref="B226">IF(B106&lt;&gt;"",B106,"")</f>
        <v>Obsada 5</v>
      </c>
      <c r="C226" s="748"/>
      <c r="D226" s="749" cm="1">
        <f t="array" ref="D226">IF($C226="",0,$C226*D106*$C106*0.1)</f>
        <v>0</v>
      </c>
      <c r="E226" s="749" cm="1">
        <f t="array" ref="E226">IF($C226="",0,$C226*E106*$C106*0.1)</f>
        <v>0</v>
      </c>
      <c r="F226" s="749" cm="1">
        <f t="array" ref="F226">IF($C226="",0,$C226*F106*$C106*0.1)</f>
        <v>0</v>
      </c>
      <c r="G226" s="749" cm="1">
        <f t="array" ref="G226">IF($C226="",0,$C226*G106*$C106*0.1)</f>
        <v>0</v>
      </c>
      <c r="H226" s="749" cm="1">
        <f t="array" ref="H226">IF($C226="",0,$C226*H106*$C106*0.1)</f>
        <v>0</v>
      </c>
      <c r="I226" s="749" cm="1">
        <f t="array" ref="I226">IF($C226="",0,$C226*I106*$C106*0.1)</f>
        <v>0</v>
      </c>
      <c r="J226" s="749" cm="1">
        <f t="array" ref="J226">IF($C226="",0,$C226*J106*$C106*0.1)</f>
        <v>0</v>
      </c>
      <c r="K226" s="749" cm="1">
        <f t="array" ref="K226">IF($C226="",0,$C226*K106*$C106*0.1)</f>
        <v>0</v>
      </c>
      <c r="L226" s="749" cm="1">
        <f t="array" ref="L226">IF($C226="",0,$C226*L106*$C106*0.1)</f>
        <v>0</v>
      </c>
      <c r="M226" s="749" cm="1">
        <f t="array" ref="M226">IF($C226="",0,$C226*M106*$C106*0.1)</f>
        <v>0</v>
      </c>
      <c r="N226" s="749" cm="1">
        <f t="array" ref="N226">IF($C226="",0,$C226*N106*$C106*0.1)</f>
        <v>0</v>
      </c>
      <c r="O226" s="749" cm="1">
        <f t="array" ref="O226">IF($C226="",0,$C226*O106*$C106*0.1)</f>
        <v>0</v>
      </c>
      <c r="P226" s="750" cm="1">
        <f t="array" ref="P226">IF($C226="",0,$C226*P106*$C106*0.1)</f>
        <v>0</v>
      </c>
      <c r="Q226" s="735"/>
      <c r="R226" s="736"/>
      <c r="S226" s="105"/>
      <c r="T226" s="105"/>
      <c r="U226" s="105"/>
      <c r="V226" s="105"/>
      <c r="W226" s="105"/>
      <c r="X226" s="105"/>
      <c r="Y226" s="105"/>
      <c r="Z226" s="730"/>
    </row>
    <row r="227" ht="18" customHeight="1">
      <c r="A227" s="107"/>
      <c r="B227" t="str" s="731" cm="1">
        <f t="array" ref="B227">IF(B107&lt;&gt;"",B107,"")</f>
        <v>Obsada 6</v>
      </c>
      <c r="C227" s="748"/>
      <c r="D227" s="749" cm="1">
        <f t="array" ref="D227">IF($C227="",0,$C227*D107*$C107*0.1)</f>
        <v>0</v>
      </c>
      <c r="E227" s="749" cm="1">
        <f t="array" ref="E227">IF($C227="",0,$C227*E107*$C107*0.1)</f>
        <v>0</v>
      </c>
      <c r="F227" s="749" cm="1">
        <f t="array" ref="F227">IF($C227="",0,$C227*F107*$C107*0.1)</f>
        <v>0</v>
      </c>
      <c r="G227" s="749" cm="1">
        <f t="array" ref="G227">IF($C227="",0,$C227*G107*$C107*0.1)</f>
        <v>0</v>
      </c>
      <c r="H227" s="749" cm="1">
        <f t="array" ref="H227">IF($C227="",0,$C227*H107*$C107*0.1)</f>
        <v>0</v>
      </c>
      <c r="I227" s="749" cm="1">
        <f t="array" ref="I227">IF($C227="",0,$C227*I107*$C107*0.1)</f>
        <v>0</v>
      </c>
      <c r="J227" s="749" cm="1">
        <f t="array" ref="J227">IF($C227="",0,$C227*J107*$C107*0.1)</f>
        <v>0</v>
      </c>
      <c r="K227" s="749" cm="1">
        <f t="array" ref="K227">IF($C227="",0,$C227*K107*$C107*0.1)</f>
        <v>0</v>
      </c>
      <c r="L227" s="749" cm="1">
        <f t="array" ref="L227">IF($C227="",0,$C227*L107*$C107*0.1)</f>
        <v>0</v>
      </c>
      <c r="M227" s="749" cm="1">
        <f t="array" ref="M227">IF($C227="",0,$C227*M107*$C107*0.1)</f>
        <v>0</v>
      </c>
      <c r="N227" s="749" cm="1">
        <f t="array" ref="N227">IF($C227="",0,$C227*N107*$C107*0.1)</f>
        <v>0</v>
      </c>
      <c r="O227" s="749" cm="1">
        <f t="array" ref="O227">IF($C227="",0,$C227*O107*$C107*0.1)</f>
        <v>0</v>
      </c>
      <c r="P227" s="750" cm="1">
        <f t="array" ref="P227">IF($C227="",0,$C227*P107*$C107*0.1)</f>
        <v>0</v>
      </c>
      <c r="Q227" s="735"/>
      <c r="R227" s="736"/>
      <c r="S227" s="105"/>
      <c r="T227" s="105"/>
      <c r="U227" s="105"/>
      <c r="V227" s="105"/>
      <c r="W227" s="105"/>
      <c r="X227" s="105"/>
      <c r="Y227" s="105"/>
      <c r="Z227" s="730"/>
    </row>
    <row r="228" ht="18" customHeight="1">
      <c r="A228" s="107"/>
      <c r="B228" t="str" s="731" cm="1">
        <f t="array" ref="B228">IF(B108&lt;&gt;"",B108,"")</f>
        <v>Obsada 7</v>
      </c>
      <c r="C228" s="748"/>
      <c r="D228" s="749" cm="1">
        <f t="array" ref="D228">IF($C228="",0,$C228*D108*$C108*0.1)</f>
        <v>0</v>
      </c>
      <c r="E228" s="749" cm="1">
        <f t="array" ref="E228">IF($C228="",0,$C228*E108*$C108*0.1)</f>
        <v>0</v>
      </c>
      <c r="F228" s="749" cm="1">
        <f t="array" ref="F228">IF($C228="",0,$C228*F108*$C108*0.1)</f>
        <v>0</v>
      </c>
      <c r="G228" s="749" cm="1">
        <f t="array" ref="G228">IF($C228="",0,$C228*G108*$C108*0.1)</f>
        <v>0</v>
      </c>
      <c r="H228" s="749" cm="1">
        <f t="array" ref="H228">IF($C228="",0,$C228*H108*$C108*0.1)</f>
        <v>0</v>
      </c>
      <c r="I228" s="749" cm="1">
        <f t="array" ref="I228">IF($C228="",0,$C228*I108*$C108*0.1)</f>
        <v>0</v>
      </c>
      <c r="J228" s="749" cm="1">
        <f t="array" ref="J228">IF($C228="",0,$C228*J108*$C108*0.1)</f>
        <v>0</v>
      </c>
      <c r="K228" s="749" cm="1">
        <f t="array" ref="K228">IF($C228="",0,$C228*K108*$C108*0.1)</f>
        <v>0</v>
      </c>
      <c r="L228" s="749" cm="1">
        <f t="array" ref="L228">IF($C228="",0,$C228*L108*$C108*0.1)</f>
        <v>0</v>
      </c>
      <c r="M228" s="749" cm="1">
        <f t="array" ref="M228">IF($C228="",0,$C228*M108*$C108*0.1)</f>
        <v>0</v>
      </c>
      <c r="N228" s="749" cm="1">
        <f t="array" ref="N228">IF($C228="",0,$C228*N108*$C108*0.1)</f>
        <v>0</v>
      </c>
      <c r="O228" s="749" cm="1">
        <f t="array" ref="O228">IF($C228="",0,$C228*O108*$C108*0.1)</f>
        <v>0</v>
      </c>
      <c r="P228" s="750" cm="1">
        <f t="array" ref="P228">IF($C228="",0,$C228*P108*$C108*0.1)</f>
        <v>0</v>
      </c>
      <c r="Q228" s="735"/>
      <c r="R228" s="736"/>
      <c r="S228" s="105"/>
      <c r="T228" s="105"/>
      <c r="U228" s="105"/>
      <c r="V228" s="105"/>
      <c r="W228" s="105"/>
      <c r="X228" s="105"/>
      <c r="Y228" s="105"/>
      <c r="Z228" s="730"/>
    </row>
    <row r="229" ht="18" customHeight="1">
      <c r="A229" s="107"/>
      <c r="B229" t="str" s="731" cm="1">
        <f t="array" ref="B229">IF(B109&lt;&gt;"",B109,"")</f>
        <v>Obsada  Dziecko 1</v>
      </c>
      <c r="C229" s="748"/>
      <c r="D229" s="749" cm="1">
        <f t="array" ref="D229">IF($C229="",0,$C229*D109*$C109*0.1)</f>
        <v>0</v>
      </c>
      <c r="E229" s="749" cm="1">
        <f t="array" ref="E229">IF($C229="",0,$C229*E109*$C109*0.1)</f>
        <v>0</v>
      </c>
      <c r="F229" s="749" cm="1">
        <f t="array" ref="F229">IF($C229="",0,$C229*F109*$C109*0.1)</f>
        <v>0</v>
      </c>
      <c r="G229" s="749" cm="1">
        <f t="array" ref="G229">IF($C229="",0,$C229*G109*$C109*0.1)</f>
        <v>0</v>
      </c>
      <c r="H229" s="749" cm="1">
        <f t="array" ref="H229">IF($C229="",0,$C229*H109*$C109*0.1)</f>
        <v>0</v>
      </c>
      <c r="I229" s="749" cm="1">
        <f t="array" ref="I229">IF($C229="",0,$C229*I109*$C109*0.1)</f>
        <v>0</v>
      </c>
      <c r="J229" s="749" cm="1">
        <f t="array" ref="J229">IF($C229="",0,$C229*J109*$C109*0.1)</f>
        <v>0</v>
      </c>
      <c r="K229" s="749" cm="1">
        <f t="array" ref="K229">IF($C229="",0,$C229*K109*$C109*0.1)</f>
        <v>0</v>
      </c>
      <c r="L229" s="749" cm="1">
        <f t="array" ref="L229">IF($C229="",0,$C229*L109*$C109*0.1)</f>
        <v>0</v>
      </c>
      <c r="M229" s="749" cm="1">
        <f t="array" ref="M229">IF($C229="",0,$C229*M109*$C109*0.1)</f>
        <v>0</v>
      </c>
      <c r="N229" s="749" cm="1">
        <f t="array" ref="N229">IF($C229="",0,$C229*N109*$C109*0.1)</f>
        <v>0</v>
      </c>
      <c r="O229" s="749" cm="1">
        <f t="array" ref="O229">IF($C229="",0,$C229*O109*$C109*0.1)</f>
        <v>0</v>
      </c>
      <c r="P229" s="750" cm="1">
        <f t="array" ref="P229">IF($C229="",0,$C229*P109*$C109*0.1)</f>
        <v>0</v>
      </c>
      <c r="Q229" s="735"/>
      <c r="R229" s="736"/>
      <c r="S229" s="105"/>
      <c r="T229" s="105"/>
      <c r="U229" s="105"/>
      <c r="V229" s="105"/>
      <c r="W229" s="105"/>
      <c r="X229" s="105"/>
      <c r="Y229" s="105"/>
      <c r="Z229" s="730"/>
    </row>
    <row r="230" ht="18" customHeight="1">
      <c r="A230" s="107"/>
      <c r="B230" t="str" s="731" cm="1">
        <f t="array" ref="B230">IF(B110&lt;&gt;"",B110,"")</f>
        <v>Obsada  Dziecko 2</v>
      </c>
      <c r="C230" s="748"/>
      <c r="D230" s="749" cm="1">
        <f t="array" ref="D230">IF($C230="",0,$C230*D110*$C110*0.1)</f>
        <v>0</v>
      </c>
      <c r="E230" s="749" cm="1">
        <f t="array" ref="E230">IF($C230="",0,$C230*E110*$C110*0.1)</f>
        <v>0</v>
      </c>
      <c r="F230" s="749" cm="1">
        <f t="array" ref="F230">IF($C230="",0,$C230*F110*$C110*0.1)</f>
        <v>0</v>
      </c>
      <c r="G230" s="749" cm="1">
        <f t="array" ref="G230">IF($C230="",0,$C230*G110*$C110*0.1)</f>
        <v>0</v>
      </c>
      <c r="H230" s="749" cm="1">
        <f t="array" ref="H230">IF($C230="",0,$C230*H110*$C110*0.1)</f>
        <v>0</v>
      </c>
      <c r="I230" s="749" cm="1">
        <f t="array" ref="I230">IF($C230="",0,$C230*I110*$C110*0.1)</f>
        <v>0</v>
      </c>
      <c r="J230" s="749" cm="1">
        <f t="array" ref="J230">IF($C230="",0,$C230*J110*$C110*0.1)</f>
        <v>0</v>
      </c>
      <c r="K230" s="749" cm="1">
        <f t="array" ref="K230">IF($C230="",0,$C230*K110*$C110*0.1)</f>
        <v>0</v>
      </c>
      <c r="L230" s="749" cm="1">
        <f t="array" ref="L230">IF($C230="",0,$C230*L110*$C110*0.1)</f>
        <v>0</v>
      </c>
      <c r="M230" s="749" cm="1">
        <f t="array" ref="M230">IF($C230="",0,$C230*M110*$C110*0.1)</f>
        <v>0</v>
      </c>
      <c r="N230" s="749" cm="1">
        <f t="array" ref="N230">IF($C230="",0,$C230*N110*$C110*0.1)</f>
        <v>0</v>
      </c>
      <c r="O230" s="749" cm="1">
        <f t="array" ref="O230">IF($C230="",0,$C230*O110*$C110*0.1)</f>
        <v>0</v>
      </c>
      <c r="P230" s="750" cm="1">
        <f t="array" ref="P230">IF($C230="",0,$C230*P110*$C110*0.1)</f>
        <v>0</v>
      </c>
      <c r="Q230" s="735"/>
      <c r="R230" s="736"/>
      <c r="S230" s="105"/>
      <c r="T230" s="105"/>
      <c r="U230" s="105"/>
      <c r="V230" s="105"/>
      <c r="W230" s="105"/>
      <c r="X230" s="105"/>
      <c r="Y230" s="105"/>
      <c r="Z230" s="730"/>
    </row>
    <row r="231" ht="18" customHeight="1">
      <c r="A231" s="107"/>
      <c r="B231" t="str" s="731" cm="1">
        <f t="array" ref="B231">IF(B111&lt;&gt;"",B111,"")</f>
        <v>Obsada  Dziecko 3</v>
      </c>
      <c r="C231" s="748"/>
      <c r="D231" s="749" cm="1">
        <f t="array" ref="D231">IF($C231="",0,$C231*D111*$C111*0.1)</f>
        <v>0</v>
      </c>
      <c r="E231" s="749" cm="1">
        <f t="array" ref="E231">IF($C231="",0,$C231*E111*$C111*0.1)</f>
        <v>0</v>
      </c>
      <c r="F231" s="749" cm="1">
        <f t="array" ref="F231">IF($C231="",0,$C231*F111*$C111*0.1)</f>
        <v>0</v>
      </c>
      <c r="G231" s="749" cm="1">
        <f t="array" ref="G231">IF($C231="",0,$C231*G111*$C111*0.1)</f>
        <v>0</v>
      </c>
      <c r="H231" s="749" cm="1">
        <f t="array" ref="H231">IF($C231="",0,$C231*H111*$C111*0.1)</f>
        <v>0</v>
      </c>
      <c r="I231" s="749" cm="1">
        <f t="array" ref="I231">IF($C231="",0,$C231*I111*$C111*0.1)</f>
        <v>0</v>
      </c>
      <c r="J231" s="749" cm="1">
        <f t="array" ref="J231">IF($C231="",0,$C231*J111*$C111*0.1)</f>
        <v>0</v>
      </c>
      <c r="K231" s="749" cm="1">
        <f t="array" ref="K231">IF($C231="",0,$C231*K111*$C111*0.1)</f>
        <v>0</v>
      </c>
      <c r="L231" s="749" cm="1">
        <f t="array" ref="L231">IF($C231="",0,$C231*L111*$C111*0.1)</f>
        <v>0</v>
      </c>
      <c r="M231" s="749" cm="1">
        <f t="array" ref="M231">IF($C231="",0,$C231*M111*$C111*0.1)</f>
        <v>0</v>
      </c>
      <c r="N231" s="749" cm="1">
        <f t="array" ref="N231">IF($C231="",0,$C231*N111*$C111*0.1)</f>
        <v>0</v>
      </c>
      <c r="O231" s="749" cm="1">
        <f t="array" ref="O231">IF($C231="",0,$C231*O111*$C111*0.1)</f>
        <v>0</v>
      </c>
      <c r="P231" s="750" cm="1">
        <f t="array" ref="P231">IF($C231="",0,$C231*P111*$C111*0.1)</f>
        <v>0</v>
      </c>
      <c r="Q231" s="735"/>
      <c r="R231" s="736"/>
      <c r="S231" s="105"/>
      <c r="T231" s="105"/>
      <c r="U231" s="105"/>
      <c r="V231" s="105"/>
      <c r="W231" s="105"/>
      <c r="X231" s="105"/>
      <c r="Y231" s="105"/>
      <c r="Z231" s="730"/>
    </row>
    <row r="232" ht="18" customHeight="1">
      <c r="A232" s="107"/>
      <c r="B232" t="str" s="731" cm="1">
        <f t="array" ref="B232">IF(B112&lt;&gt;"",B112,"")</f>
        <v>Dublerzy/ Dłonie</v>
      </c>
      <c r="C232" s="748"/>
      <c r="D232" s="749" cm="1">
        <f t="array" ref="D232">IF($C232="",0,$C232*D112*$C112*0.1)</f>
        <v>0</v>
      </c>
      <c r="E232" s="749" cm="1">
        <f t="array" ref="E232">IF($C232="",0,$C232*E112*$C112*0.1)</f>
        <v>0</v>
      </c>
      <c r="F232" s="749" cm="1">
        <f t="array" ref="F232">IF($C232="",0,$C232*F112*$C112*0.1)</f>
        <v>0</v>
      </c>
      <c r="G232" s="749" cm="1">
        <f t="array" ref="G232">IF($C232="",0,$C232*G112*$C112*0.1)</f>
        <v>0</v>
      </c>
      <c r="H232" s="749" cm="1">
        <f t="array" ref="H232">IF($C232="",0,$C232*H112*$C112*0.1)</f>
        <v>0</v>
      </c>
      <c r="I232" s="749" cm="1">
        <f t="array" ref="I232">IF($C232="",0,$C232*I112*$C112*0.1)</f>
        <v>0</v>
      </c>
      <c r="J232" s="749" cm="1">
        <f t="array" ref="J232">IF($C232="",0,$C232*J112*$C112*0.1)</f>
        <v>0</v>
      </c>
      <c r="K232" s="749" cm="1">
        <f t="array" ref="K232">IF($C232="",0,$C232*K112*$C112*0.1)</f>
        <v>0</v>
      </c>
      <c r="L232" s="749" cm="1">
        <f t="array" ref="L232">IF($C232="",0,$C232*L112*$C112*0.1)</f>
        <v>0</v>
      </c>
      <c r="M232" s="749" cm="1">
        <f t="array" ref="M232">IF($C232="",0,$C232*M112*$C112*0.1)</f>
        <v>0</v>
      </c>
      <c r="N232" s="749" cm="1">
        <f t="array" ref="N232">IF($C232="",0,$C232*N112*$C112*0.1)</f>
        <v>0</v>
      </c>
      <c r="O232" s="749" cm="1">
        <f t="array" ref="O232">IF($C232="",0,$C232*O112*$C112*0.1)</f>
        <v>0</v>
      </c>
      <c r="P232" s="750" cm="1">
        <f t="array" ref="P232">IF($C232="",0,$C232*P112*$C112*0.1)</f>
        <v>0</v>
      </c>
      <c r="Q232" s="735"/>
      <c r="R232" s="736"/>
      <c r="S232" s="105"/>
      <c r="T232" s="105"/>
      <c r="U232" s="105"/>
      <c r="V232" s="105"/>
      <c r="W232" s="105"/>
      <c r="X232" s="105"/>
      <c r="Y232" s="105"/>
      <c r="Z232" s="730"/>
    </row>
    <row r="233" ht="18" customHeight="1">
      <c r="A233" s="107"/>
      <c r="B233" t="str" s="731" cm="1">
        <f t="array" ref="B233">IF(B113&lt;&gt;"",B113,"")</f>
        <v>Tancerz/ Choreograf</v>
      </c>
      <c r="C233" s="748"/>
      <c r="D233" s="749" cm="1">
        <f t="array" ref="D233">IF($C233="",0,$C233*D113*$C113*0.1)</f>
        <v>0</v>
      </c>
      <c r="E233" s="749" cm="1">
        <f t="array" ref="E233">IF($C233="",0,$C233*E113*$C113*0.1)</f>
        <v>0</v>
      </c>
      <c r="F233" s="749" cm="1">
        <f t="array" ref="F233">IF($C233="",0,$C233*F113*$C113*0.1)</f>
        <v>0</v>
      </c>
      <c r="G233" s="749" cm="1">
        <f t="array" ref="G233">IF($C233="",0,$C233*G113*$C113*0.1)</f>
        <v>0</v>
      </c>
      <c r="H233" s="749" cm="1">
        <f t="array" ref="H233">IF($C233="",0,$C233*H113*$C113*0.1)</f>
        <v>0</v>
      </c>
      <c r="I233" s="749" cm="1">
        <f t="array" ref="I233">IF($C233="",0,$C233*I113*$C113*0.1)</f>
        <v>0</v>
      </c>
      <c r="J233" s="749" cm="1">
        <f t="array" ref="J233">IF($C233="",0,$C233*J113*$C113*0.1)</f>
        <v>0</v>
      </c>
      <c r="K233" s="749" cm="1">
        <f t="array" ref="K233">IF($C233="",0,$C233*K113*$C113*0.1)</f>
        <v>0</v>
      </c>
      <c r="L233" s="749" cm="1">
        <f t="array" ref="L233">IF($C233="",0,$C233*L113*$C113*0.1)</f>
        <v>0</v>
      </c>
      <c r="M233" s="749" cm="1">
        <f t="array" ref="M233">IF($C233="",0,$C233*M113*$C113*0.1)</f>
        <v>0</v>
      </c>
      <c r="N233" s="749" cm="1">
        <f t="array" ref="N233">IF($C233="",0,$C233*N113*$C113*0.1)</f>
        <v>0</v>
      </c>
      <c r="O233" s="749" cm="1">
        <f t="array" ref="O233">IF($C233="",0,$C233*O113*$C113*0.1)</f>
        <v>0</v>
      </c>
      <c r="P233" s="750" cm="1">
        <f t="array" ref="P233">IF($C233="",0,$C233*P113*$C113*0.1)</f>
        <v>0</v>
      </c>
      <c r="Q233" s="735"/>
      <c r="R233" s="736"/>
      <c r="S233" s="105"/>
      <c r="T233" s="105"/>
      <c r="U233" s="105"/>
      <c r="V233" s="105"/>
      <c r="W233" s="105"/>
      <c r="X233" s="105"/>
      <c r="Y233" s="105"/>
      <c r="Z233" s="730"/>
    </row>
    <row r="234" ht="18" customHeight="1">
      <c r="A234" s="107"/>
      <c r="B234" t="str" s="731" cm="1">
        <f t="array" ref="B234">IF(B114&lt;&gt;"",B114,"")</f>
        <v>Lalkarz/ Treser</v>
      </c>
      <c r="C234" s="748"/>
      <c r="D234" s="749" cm="1">
        <f t="array" ref="D234">IF($C234="",0,$C234*D114*$C114*0.1)</f>
        <v>0</v>
      </c>
      <c r="E234" s="749" cm="1">
        <f t="array" ref="E234">IF($C234="",0,$C234*E114*$C114*0.1)</f>
        <v>0</v>
      </c>
      <c r="F234" s="749" cm="1">
        <f t="array" ref="F234">IF($C234="",0,$C234*F114*$C114*0.1)</f>
        <v>0</v>
      </c>
      <c r="G234" s="749" cm="1">
        <f t="array" ref="G234">IF($C234="",0,$C234*G114*$C114*0.1)</f>
        <v>0</v>
      </c>
      <c r="H234" s="749" cm="1">
        <f t="array" ref="H234">IF($C234="",0,$C234*H114*$C114*0.1)</f>
        <v>0</v>
      </c>
      <c r="I234" s="749" cm="1">
        <f t="array" ref="I234">IF($C234="",0,$C234*I114*$C114*0.1)</f>
        <v>0</v>
      </c>
      <c r="J234" s="749" cm="1">
        <f t="array" ref="J234">IF($C234="",0,$C234*J114*$C114*0.1)</f>
        <v>0</v>
      </c>
      <c r="K234" s="749" cm="1">
        <f t="array" ref="K234">IF($C234="",0,$C234*K114*$C114*0.1)</f>
        <v>0</v>
      </c>
      <c r="L234" s="749" cm="1">
        <f t="array" ref="L234">IF($C234="",0,$C234*L114*$C114*0.1)</f>
        <v>0</v>
      </c>
      <c r="M234" s="749" cm="1">
        <f t="array" ref="M234">IF($C234="",0,$C234*M114*$C114*0.1)</f>
        <v>0</v>
      </c>
      <c r="N234" s="749" cm="1">
        <f t="array" ref="N234">IF($C234="",0,$C234*N114*$C114*0.1)</f>
        <v>0</v>
      </c>
      <c r="O234" s="749" cm="1">
        <f t="array" ref="O234">IF($C234="",0,$C234*O114*$C114*0.1)</f>
        <v>0</v>
      </c>
      <c r="P234" s="750" cm="1">
        <f t="array" ref="P234">IF($C234="",0,$C234*P114*$C114*0.1)</f>
        <v>0</v>
      </c>
      <c r="Q234" s="735"/>
      <c r="R234" s="736"/>
      <c r="S234" s="105"/>
      <c r="T234" s="105"/>
      <c r="U234" s="105"/>
      <c r="V234" s="105"/>
      <c r="W234" s="105"/>
      <c r="X234" s="105"/>
      <c r="Y234" s="105"/>
      <c r="Z234" s="730"/>
    </row>
    <row r="235" ht="18" customHeight="1">
      <c r="A235" s="107"/>
      <c r="B235" t="str" s="731" cm="1">
        <f t="array" ref="B235">IF(B115&lt;&gt;"",B115,"")</f>
        <v>Statyści</v>
      </c>
      <c r="C235" s="748"/>
      <c r="D235" s="749" cm="1">
        <f t="array" ref="D235">IF($C235="",0,$C235*D115*$C115*0.1)</f>
        <v>0</v>
      </c>
      <c r="E235" s="749" cm="1">
        <f t="array" ref="E235">IF($C235="",0,$C235*E115*$C115*0.1)</f>
        <v>0</v>
      </c>
      <c r="F235" s="749" cm="1">
        <f t="array" ref="F235">IF($C235="",0,$C235*F115*$C115*0.1)</f>
        <v>0</v>
      </c>
      <c r="G235" s="749" cm="1">
        <f t="array" ref="G235">IF($C235="",0,$C235*G115*$C115*0.1)</f>
        <v>0</v>
      </c>
      <c r="H235" s="749" cm="1">
        <f t="array" ref="H235">IF($C235="",0,$C235*H115*$C115*0.1)</f>
        <v>0</v>
      </c>
      <c r="I235" s="749" cm="1">
        <f t="array" ref="I235">IF($C235="",0,$C235*I115*$C115*0.1)</f>
        <v>0</v>
      </c>
      <c r="J235" s="749" cm="1">
        <f t="array" ref="J235">IF($C235="",0,$C235*J115*$C115*0.1)</f>
        <v>0</v>
      </c>
      <c r="K235" s="749" cm="1">
        <f t="array" ref="K235">IF($C235="",0,$C235*K115*$C115*0.1)</f>
        <v>0</v>
      </c>
      <c r="L235" s="749" cm="1">
        <f t="array" ref="L235">IF($C235="",0,$C235*L115*$C115*0.1)</f>
        <v>0</v>
      </c>
      <c r="M235" s="749" cm="1">
        <f t="array" ref="M235">IF($C235="",0,$C235*M115*$C115*0.1)</f>
        <v>0</v>
      </c>
      <c r="N235" s="749" cm="1">
        <f t="array" ref="N235">IF($C235="",0,$C235*N115*$C115*0.1)</f>
        <v>0</v>
      </c>
      <c r="O235" s="749" cm="1">
        <f t="array" ref="O235">IF($C235="",0,$C235*O115*$C115*0.1)</f>
        <v>0</v>
      </c>
      <c r="P235" s="750" cm="1">
        <f t="array" ref="P235">IF($C235="",0,$C235*P115*$C115*0.1)</f>
        <v>0</v>
      </c>
      <c r="Q235" s="735"/>
      <c r="R235" s="736"/>
      <c r="S235" s="105"/>
      <c r="T235" s="105"/>
      <c r="U235" s="105"/>
      <c r="V235" s="105"/>
      <c r="W235" s="105"/>
      <c r="X235" s="105"/>
      <c r="Y235" s="105"/>
      <c r="Z235" s="730"/>
    </row>
    <row r="236" ht="18" customHeight="1">
      <c r="A236" s="107"/>
      <c r="B236" t="str" s="731" cm="1">
        <f t="array" ref="B236">IF(B116&lt;&gt;"",B116,"")</f>
      </c>
      <c r="C236" s="748"/>
      <c r="D236" s="749" cm="1">
        <f t="array" ref="D236">IF($C236="",0,$C236*D116*$C116*0.1)</f>
        <v>0</v>
      </c>
      <c r="E236" s="749" cm="1">
        <f t="array" ref="E236">IF($C236="",0,$C236*E116*$C116*0.1)</f>
        <v>0</v>
      </c>
      <c r="F236" s="749" cm="1">
        <f t="array" ref="F236">IF($C236="",0,$C236*F116*$C116*0.1)</f>
        <v>0</v>
      </c>
      <c r="G236" s="749" cm="1">
        <f t="array" ref="G236">IF($C236="",0,$C236*G116*$C116*0.1)</f>
        <v>0</v>
      </c>
      <c r="H236" s="749" cm="1">
        <f t="array" ref="H236">IF($C236="",0,$C236*H116*$C116*0.1)</f>
        <v>0</v>
      </c>
      <c r="I236" s="749" cm="1">
        <f t="array" ref="I236">IF($C236="",0,$C236*I116*$C116*0.1)</f>
        <v>0</v>
      </c>
      <c r="J236" s="749" cm="1">
        <f t="array" ref="J236">IF($C236="",0,$C236*J116*$C116*0.1)</f>
        <v>0</v>
      </c>
      <c r="K236" s="749" cm="1">
        <f t="array" ref="K236">IF($C236="",0,$C236*K116*$C116*0.1)</f>
        <v>0</v>
      </c>
      <c r="L236" s="749" cm="1">
        <f t="array" ref="L236">IF($C236="",0,$C236*L116*$C116*0.1)</f>
        <v>0</v>
      </c>
      <c r="M236" s="749" cm="1">
        <f t="array" ref="M236">IF($C236="",0,$C236*M116*$C116*0.1)</f>
        <v>0</v>
      </c>
      <c r="N236" s="749" cm="1">
        <f t="array" ref="N236">IF($C236="",0,$C236*N116*$C116*0.1)</f>
        <v>0</v>
      </c>
      <c r="O236" s="749" cm="1">
        <f t="array" ref="O236">IF($C236="",0,$C236*O116*$C116*0.1)</f>
        <v>0</v>
      </c>
      <c r="P236" s="750" cm="1">
        <f t="array" ref="P236">IF($C236="",0,$C236*P116*$C116*0.1)</f>
        <v>0</v>
      </c>
      <c r="Q236" s="735"/>
      <c r="R236" s="736"/>
      <c r="S236" s="105"/>
      <c r="T236" s="105"/>
      <c r="U236" s="105"/>
      <c r="V236" s="105"/>
      <c r="W236" s="105"/>
      <c r="X236" s="105"/>
      <c r="Y236" s="105"/>
      <c r="Z236" s="730"/>
    </row>
    <row r="237" ht="18" customHeight="1">
      <c r="A237" s="107"/>
      <c r="B237" t="str" s="731" cm="1">
        <f t="array" ref="B237">IF(B117&lt;&gt;"",B117,"")</f>
      </c>
      <c r="C237" s="748"/>
      <c r="D237" s="749" cm="1">
        <f t="array" ref="D237">IF($C237="",0,$C237*D117*$C117*0.1)</f>
        <v>0</v>
      </c>
      <c r="E237" s="749" cm="1">
        <f t="array" ref="E237">IF($C237="",0,$C237*E117*$C117*0.1)</f>
        <v>0</v>
      </c>
      <c r="F237" s="749" cm="1">
        <f t="array" ref="F237">IF($C237="",0,$C237*F117*$C117*0.1)</f>
        <v>0</v>
      </c>
      <c r="G237" s="749" cm="1">
        <f t="array" ref="G237">IF($C237="",0,$C237*G117*$C117*0.1)</f>
        <v>0</v>
      </c>
      <c r="H237" s="749" cm="1">
        <f t="array" ref="H237">IF($C237="",0,$C237*H117*$C117*0.1)</f>
        <v>0</v>
      </c>
      <c r="I237" s="749" cm="1">
        <f t="array" ref="I237">IF($C237="",0,$C237*I117*$C117*0.1)</f>
        <v>0</v>
      </c>
      <c r="J237" s="749" cm="1">
        <f t="array" ref="J237">IF($C237="",0,$C237*J117*$C117*0.1)</f>
        <v>0</v>
      </c>
      <c r="K237" s="749" cm="1">
        <f t="array" ref="K237">IF($C237="",0,$C237*K117*$C117*0.1)</f>
        <v>0</v>
      </c>
      <c r="L237" s="749" cm="1">
        <f t="array" ref="L237">IF($C237="",0,$C237*L117*$C117*0.1)</f>
        <v>0</v>
      </c>
      <c r="M237" s="749" cm="1">
        <f t="array" ref="M237">IF($C237="",0,$C237*M117*$C117*0.1)</f>
        <v>0</v>
      </c>
      <c r="N237" s="749" cm="1">
        <f t="array" ref="N237">IF($C237="",0,$C237*N117*$C117*0.1)</f>
        <v>0</v>
      </c>
      <c r="O237" s="749" cm="1">
        <f t="array" ref="O237">IF($C237="",0,$C237*O117*$C117*0.1)</f>
        <v>0</v>
      </c>
      <c r="P237" s="750" cm="1">
        <f t="array" ref="P237">IF($C237="",0,$C237*P117*$C117*0.1)</f>
        <v>0</v>
      </c>
      <c r="Q237" s="735"/>
      <c r="R237" s="736"/>
      <c r="S237" s="105"/>
      <c r="T237" s="105"/>
      <c r="U237" s="105"/>
      <c r="V237" s="105"/>
      <c r="W237" s="105"/>
      <c r="X237" s="105"/>
      <c r="Y237" s="105"/>
      <c r="Z237" s="730"/>
    </row>
    <row r="238" ht="18" customHeight="1">
      <c r="A238" s="107"/>
      <c r="B238" t="str" s="731" cm="1">
        <f t="array" ref="B238">IF(B118&lt;&gt;"",B118,"")</f>
      </c>
      <c r="C238" s="748"/>
      <c r="D238" s="749" cm="1">
        <f t="array" ref="D238">IF($C238="",0,$C238*D118*$C118*0.1)</f>
        <v>0</v>
      </c>
      <c r="E238" s="749" cm="1">
        <f t="array" ref="E238">IF($C238="",0,$C238*E118*$C118*0.1)</f>
        <v>0</v>
      </c>
      <c r="F238" s="749" cm="1">
        <f t="array" ref="F238">IF($C238="",0,$C238*F118*$C118*0.1)</f>
        <v>0</v>
      </c>
      <c r="G238" s="749" cm="1">
        <f t="array" ref="G238">IF($C238="",0,$C238*G118*$C118*0.1)</f>
        <v>0</v>
      </c>
      <c r="H238" s="749" cm="1">
        <f t="array" ref="H238">IF($C238="",0,$C238*H118*$C118*0.1)</f>
        <v>0</v>
      </c>
      <c r="I238" s="749" cm="1">
        <f t="array" ref="I238">IF($C238="",0,$C238*I118*$C118*0.1)</f>
        <v>0</v>
      </c>
      <c r="J238" s="749" cm="1">
        <f t="array" ref="J238">IF($C238="",0,$C238*J118*$C118*0.1)</f>
        <v>0</v>
      </c>
      <c r="K238" s="749" cm="1">
        <f t="array" ref="K238">IF($C238="",0,$C238*K118*$C118*0.1)</f>
        <v>0</v>
      </c>
      <c r="L238" s="749" cm="1">
        <f t="array" ref="L238">IF($C238="",0,$C238*L118*$C118*0.1)</f>
        <v>0</v>
      </c>
      <c r="M238" s="749" cm="1">
        <f t="array" ref="M238">IF($C238="",0,$C238*M118*$C118*0.1)</f>
        <v>0</v>
      </c>
      <c r="N238" s="749" cm="1">
        <f t="array" ref="N238">IF($C238="",0,$C238*N118*$C118*0.1)</f>
        <v>0</v>
      </c>
      <c r="O238" s="749" cm="1">
        <f t="array" ref="O238">IF($C238="",0,$C238*O118*$C118*0.1)</f>
        <v>0</v>
      </c>
      <c r="P238" s="750" cm="1">
        <f t="array" ref="P238">IF($C238="",0,$C238*P118*$C118*0.1)</f>
        <v>0</v>
      </c>
      <c r="Q238" s="735"/>
      <c r="R238" s="736"/>
      <c r="S238" s="105"/>
      <c r="T238" s="105"/>
      <c r="U238" s="105"/>
      <c r="V238" s="105"/>
      <c r="W238" s="105"/>
      <c r="X238" s="105"/>
      <c r="Y238" s="105"/>
      <c r="Z238" s="730"/>
    </row>
    <row r="239" ht="18" customHeight="1">
      <c r="A239" s="107"/>
      <c r="B239" t="str" s="731" cm="1">
        <f t="array" ref="B239">IF(B119&lt;&gt;"",B119,"")</f>
      </c>
      <c r="C239" s="748"/>
      <c r="D239" s="749" cm="1">
        <f t="array" ref="D239">IF($C239="",0,$C239*D119*$C119*0.1)</f>
        <v>0</v>
      </c>
      <c r="E239" s="749" cm="1">
        <f t="array" ref="E239">IF($C239="",0,$C239*E119*$C119*0.1)</f>
        <v>0</v>
      </c>
      <c r="F239" s="749" cm="1">
        <f t="array" ref="F239">IF($C239="",0,$C239*F119*$C119*0.1)</f>
        <v>0</v>
      </c>
      <c r="G239" s="749" cm="1">
        <f t="array" ref="G239">IF($C239="",0,$C239*G119*$C119*0.1)</f>
        <v>0</v>
      </c>
      <c r="H239" s="749" cm="1">
        <f t="array" ref="H239">IF($C239="",0,$C239*H119*$C119*0.1)</f>
        <v>0</v>
      </c>
      <c r="I239" s="749" cm="1">
        <f t="array" ref="I239">IF($C239="",0,$C239*I119*$C119*0.1)</f>
        <v>0</v>
      </c>
      <c r="J239" s="749" cm="1">
        <f t="array" ref="J239">IF($C239="",0,$C239*J119*$C119*0.1)</f>
        <v>0</v>
      </c>
      <c r="K239" s="749" cm="1">
        <f t="array" ref="K239">IF($C239="",0,$C239*K119*$C119*0.1)</f>
        <v>0</v>
      </c>
      <c r="L239" s="749" cm="1">
        <f t="array" ref="L239">IF($C239="",0,$C239*L119*$C119*0.1)</f>
        <v>0</v>
      </c>
      <c r="M239" s="749" cm="1">
        <f t="array" ref="M239">IF($C239="",0,$C239*M119*$C119*0.1)</f>
        <v>0</v>
      </c>
      <c r="N239" s="749" cm="1">
        <f t="array" ref="N239">IF($C239="",0,$C239*N119*$C119*0.1)</f>
        <v>0</v>
      </c>
      <c r="O239" s="749" cm="1">
        <f t="array" ref="O239">IF($C239="",0,$C239*O119*$C119*0.1)</f>
        <v>0</v>
      </c>
      <c r="P239" s="750" cm="1">
        <f t="array" ref="P239">IF($C239="",0,$C239*P119*$C119*0.1)</f>
        <v>0</v>
      </c>
      <c r="Q239" s="735"/>
      <c r="R239" s="736"/>
      <c r="S239" s="105"/>
      <c r="T239" s="105"/>
      <c r="U239" s="105"/>
      <c r="V239" s="105"/>
      <c r="W239" s="105"/>
      <c r="X239" s="105"/>
      <c r="Y239" s="105"/>
      <c r="Z239" s="730"/>
    </row>
    <row r="240" ht="18" customHeight="1">
      <c r="A240" s="107"/>
      <c r="B240" t="str" s="731" cm="1">
        <f t="array" ref="B240">IF(B120&lt;&gt;"",B120,"")</f>
      </c>
      <c r="C240" s="748"/>
      <c r="D240" s="749" cm="1">
        <f t="array" ref="D240">IF($C240="",0,$C240*D120*$C120*0.1)</f>
        <v>0</v>
      </c>
      <c r="E240" s="749" cm="1">
        <f t="array" ref="E240">IF($C240="",0,$C240*E120*$C120*0.1)</f>
        <v>0</v>
      </c>
      <c r="F240" s="749" cm="1">
        <f t="array" ref="F240">IF($C240="",0,$C240*F120*$C120*0.1)</f>
        <v>0</v>
      </c>
      <c r="G240" s="749" cm="1">
        <f t="array" ref="G240">IF($C240="",0,$C240*G120*$C120*0.1)</f>
        <v>0</v>
      </c>
      <c r="H240" s="749" cm="1">
        <f t="array" ref="H240">IF($C240="",0,$C240*H120*$C120*0.1)</f>
        <v>0</v>
      </c>
      <c r="I240" s="749" cm="1">
        <f t="array" ref="I240">IF($C240="",0,$C240*I120*$C120*0.1)</f>
        <v>0</v>
      </c>
      <c r="J240" s="749" cm="1">
        <f t="array" ref="J240">IF($C240="",0,$C240*J120*$C120*0.1)</f>
        <v>0</v>
      </c>
      <c r="K240" s="749" cm="1">
        <f t="array" ref="K240">IF($C240="",0,$C240*K120*$C120*0.1)</f>
        <v>0</v>
      </c>
      <c r="L240" s="749" cm="1">
        <f t="array" ref="L240">IF($C240="",0,$C240*L120*$C120*0.1)</f>
        <v>0</v>
      </c>
      <c r="M240" s="749" cm="1">
        <f t="array" ref="M240">IF($C240="",0,$C240*M120*$C120*0.1)</f>
        <v>0</v>
      </c>
      <c r="N240" s="749" cm="1">
        <f t="array" ref="N240">IF($C240="",0,$C240*N120*$C120*0.1)</f>
        <v>0</v>
      </c>
      <c r="O240" s="749" cm="1">
        <f t="array" ref="O240">IF($C240="",0,$C240*O120*$C120*0.1)</f>
        <v>0</v>
      </c>
      <c r="P240" s="750" cm="1">
        <f t="array" ref="P240">IF($C240="",0,$C240*P120*$C120*0.1)</f>
        <v>0</v>
      </c>
      <c r="Q240" s="735"/>
      <c r="R240" s="736"/>
      <c r="S240" s="105"/>
      <c r="T240" s="105"/>
      <c r="U240" s="105"/>
      <c r="V240" s="105"/>
      <c r="W240" s="105"/>
      <c r="X240" s="105"/>
      <c r="Y240" s="105"/>
      <c r="Z240" s="730"/>
    </row>
    <row r="241" ht="18" customHeight="1">
      <c r="A241" s="107"/>
      <c r="B241" t="str" s="731" cm="1">
        <f t="array" ref="B241">IF(B121&lt;&gt;"",B121,"")</f>
      </c>
      <c r="C241" s="748"/>
      <c r="D241" s="749" cm="1">
        <f t="array" ref="D241">IF($C241="",0,$C241*D121*$C121*0.1)</f>
        <v>0</v>
      </c>
      <c r="E241" s="749" cm="1">
        <f t="array" ref="E241">IF($C241="",0,$C241*E121*$C121*0.1)</f>
        <v>0</v>
      </c>
      <c r="F241" s="749" cm="1">
        <f t="array" ref="F241">IF($C241="",0,$C241*F121*$C121*0.1)</f>
        <v>0</v>
      </c>
      <c r="G241" s="749" cm="1">
        <f t="array" ref="G241">IF($C241="",0,$C241*G121*$C121*0.1)</f>
        <v>0</v>
      </c>
      <c r="H241" s="749" cm="1">
        <f t="array" ref="H241">IF($C241="",0,$C241*H121*$C121*0.1)</f>
        <v>0</v>
      </c>
      <c r="I241" s="749" cm="1">
        <f t="array" ref="I241">IF($C241="",0,$C241*I121*$C121*0.1)</f>
        <v>0</v>
      </c>
      <c r="J241" s="749" cm="1">
        <f t="array" ref="J241">IF($C241="",0,$C241*J121*$C121*0.1)</f>
        <v>0</v>
      </c>
      <c r="K241" s="749" cm="1">
        <f t="array" ref="K241">IF($C241="",0,$C241*K121*$C121*0.1)</f>
        <v>0</v>
      </c>
      <c r="L241" s="749" cm="1">
        <f t="array" ref="L241">IF($C241="",0,$C241*L121*$C121*0.1)</f>
        <v>0</v>
      </c>
      <c r="M241" s="749" cm="1">
        <f t="array" ref="M241">IF($C241="",0,$C241*M121*$C121*0.1)</f>
        <v>0</v>
      </c>
      <c r="N241" s="749" cm="1">
        <f t="array" ref="N241">IF($C241="",0,$C241*N121*$C121*0.1)</f>
        <v>0</v>
      </c>
      <c r="O241" s="749" cm="1">
        <f t="array" ref="O241">IF($C241="",0,$C241*O121*$C121*0.1)</f>
        <v>0</v>
      </c>
      <c r="P241" s="750" cm="1">
        <f t="array" ref="P241">IF($C241="",0,$C241*P121*$C121*0.1)</f>
        <v>0</v>
      </c>
      <c r="Q241" s="735"/>
      <c r="R241" s="736"/>
      <c r="S241" s="105"/>
      <c r="T241" s="105"/>
      <c r="U241" s="105"/>
      <c r="V241" s="105"/>
      <c r="W241" s="105"/>
      <c r="X241" s="105"/>
      <c r="Y241" s="105"/>
      <c r="Z241" s="730"/>
    </row>
    <row r="242" ht="18" customHeight="1">
      <c r="A242" s="107"/>
      <c r="B242" t="str" s="731" cm="1">
        <f t="array" ref="B242">IF(B122&lt;&gt;"",B122,"")</f>
      </c>
      <c r="C242" s="748"/>
      <c r="D242" s="749" cm="1">
        <f t="array" ref="D242">IF($C242="",0,$C242*D122*$C122*0.1)</f>
        <v>0</v>
      </c>
      <c r="E242" s="749" cm="1">
        <f t="array" ref="E242">IF($C242="",0,$C242*E122*$C122*0.1)</f>
        <v>0</v>
      </c>
      <c r="F242" s="749" cm="1">
        <f t="array" ref="F242">IF($C242="",0,$C242*F122*$C122*0.1)</f>
        <v>0</v>
      </c>
      <c r="G242" s="749" cm="1">
        <f t="array" ref="G242">IF($C242="",0,$C242*G122*$C122*0.1)</f>
        <v>0</v>
      </c>
      <c r="H242" s="749" cm="1">
        <f t="array" ref="H242">IF($C242="",0,$C242*H122*$C122*0.1)</f>
        <v>0</v>
      </c>
      <c r="I242" s="749" cm="1">
        <f t="array" ref="I242">IF($C242="",0,$C242*I122*$C122*0.1)</f>
        <v>0</v>
      </c>
      <c r="J242" s="749" cm="1">
        <f t="array" ref="J242">IF($C242="",0,$C242*J122*$C122*0.1)</f>
        <v>0</v>
      </c>
      <c r="K242" s="749" cm="1">
        <f t="array" ref="K242">IF($C242="",0,$C242*K122*$C122*0.1)</f>
        <v>0</v>
      </c>
      <c r="L242" s="749" cm="1">
        <f t="array" ref="L242">IF($C242="",0,$C242*L122*$C122*0.1)</f>
        <v>0</v>
      </c>
      <c r="M242" s="749" cm="1">
        <f t="array" ref="M242">IF($C242="",0,$C242*M122*$C122*0.1)</f>
        <v>0</v>
      </c>
      <c r="N242" s="749" cm="1">
        <f t="array" ref="N242">IF($C242="",0,$C242*N122*$C122*0.1)</f>
        <v>0</v>
      </c>
      <c r="O242" s="749" cm="1">
        <f t="array" ref="O242">IF($C242="",0,$C242*O122*$C122*0.1)</f>
        <v>0</v>
      </c>
      <c r="P242" s="750" cm="1">
        <f t="array" ref="P242">IF($C242="",0,$C242*P122*$C122*0.1)</f>
        <v>0</v>
      </c>
      <c r="Q242" s="735"/>
      <c r="R242" s="736"/>
      <c r="S242" s="105"/>
      <c r="T242" s="105"/>
      <c r="U242" s="105"/>
      <c r="V242" s="105"/>
      <c r="W242" s="105"/>
      <c r="X242" s="105"/>
      <c r="Y242" s="105"/>
      <c r="Z242" s="730"/>
    </row>
    <row r="243" ht="18" customHeight="1">
      <c r="A243" s="107"/>
      <c r="B243" t="str" s="731" cm="1">
        <f t="array" ref="B243">IF(B123&lt;&gt;"",B123,"")</f>
      </c>
      <c r="C243" s="748"/>
      <c r="D243" s="749" cm="1">
        <f t="array" ref="D243">IF($C243="",0,$C243*D123*$C123*0.1)</f>
        <v>0</v>
      </c>
      <c r="E243" s="749" cm="1">
        <f t="array" ref="E243">IF($C243="",0,$C243*E123*$C123*0.1)</f>
        <v>0</v>
      </c>
      <c r="F243" s="749" cm="1">
        <f t="array" ref="F243">IF($C243="",0,$C243*F123*$C123*0.1)</f>
        <v>0</v>
      </c>
      <c r="G243" s="749" cm="1">
        <f t="array" ref="G243">IF($C243="",0,$C243*G123*$C123*0.1)</f>
        <v>0</v>
      </c>
      <c r="H243" s="749" cm="1">
        <f t="array" ref="H243">IF($C243="",0,$C243*H123*$C123*0.1)</f>
        <v>0</v>
      </c>
      <c r="I243" s="749" cm="1">
        <f t="array" ref="I243">IF($C243="",0,$C243*I123*$C123*0.1)</f>
        <v>0</v>
      </c>
      <c r="J243" s="749" cm="1">
        <f t="array" ref="J243">IF($C243="",0,$C243*J123*$C123*0.1)</f>
        <v>0</v>
      </c>
      <c r="K243" s="749" cm="1">
        <f t="array" ref="K243">IF($C243="",0,$C243*K123*$C123*0.1)</f>
        <v>0</v>
      </c>
      <c r="L243" s="749" cm="1">
        <f t="array" ref="L243">IF($C243="",0,$C243*L123*$C123*0.1)</f>
        <v>0</v>
      </c>
      <c r="M243" s="749" cm="1">
        <f t="array" ref="M243">IF($C243="",0,$C243*M123*$C123*0.1)</f>
        <v>0</v>
      </c>
      <c r="N243" s="749" cm="1">
        <f t="array" ref="N243">IF($C243="",0,$C243*N123*$C123*0.1)</f>
        <v>0</v>
      </c>
      <c r="O243" s="749" cm="1">
        <f t="array" ref="O243">IF($C243="",0,$C243*O123*$C123*0.1)</f>
        <v>0</v>
      </c>
      <c r="P243" s="750" cm="1">
        <f t="array" ref="P243">IF($C243="",0,$C243*P123*$C123*0.1)</f>
        <v>0</v>
      </c>
      <c r="Q243" s="735"/>
      <c r="R243" s="736"/>
      <c r="S243" s="105"/>
      <c r="T243" s="105"/>
      <c r="U243" s="105"/>
      <c r="V243" s="105"/>
      <c r="W243" s="105"/>
      <c r="X243" s="105"/>
      <c r="Y243" s="105"/>
      <c r="Z243" s="730"/>
    </row>
    <row r="244" ht="18" customHeight="1">
      <c r="A244" s="107"/>
      <c r="B244" t="str" s="731" cm="1">
        <f t="array" ref="B244">IF(B124&lt;&gt;"",B124,"")</f>
      </c>
      <c r="C244" s="748"/>
      <c r="D244" s="749" cm="1">
        <f t="array" ref="D244">IF($C244="",0,$C244*D124*$C124*0.1)</f>
        <v>0</v>
      </c>
      <c r="E244" s="749" cm="1">
        <f t="array" ref="E244">IF($C244="",0,$C244*E124*$C124*0.1)</f>
        <v>0</v>
      </c>
      <c r="F244" s="749" cm="1">
        <f t="array" ref="F244">IF($C244="",0,$C244*F124*$C124*0.1)</f>
        <v>0</v>
      </c>
      <c r="G244" s="749" cm="1">
        <f t="array" ref="G244">IF($C244="",0,$C244*G124*$C124*0.1)</f>
        <v>0</v>
      </c>
      <c r="H244" s="749" cm="1">
        <f t="array" ref="H244">IF($C244="",0,$C244*H124*$C124*0.1)</f>
        <v>0</v>
      </c>
      <c r="I244" s="749" cm="1">
        <f t="array" ref="I244">IF($C244="",0,$C244*I124*$C124*0.1)</f>
        <v>0</v>
      </c>
      <c r="J244" s="749" cm="1">
        <f t="array" ref="J244">IF($C244="",0,$C244*J124*$C124*0.1)</f>
        <v>0</v>
      </c>
      <c r="K244" s="749" cm="1">
        <f t="array" ref="K244">IF($C244="",0,$C244*K124*$C124*0.1)</f>
        <v>0</v>
      </c>
      <c r="L244" s="749" cm="1">
        <f t="array" ref="L244">IF($C244="",0,$C244*L124*$C124*0.1)</f>
        <v>0</v>
      </c>
      <c r="M244" s="749" cm="1">
        <f t="array" ref="M244">IF($C244="",0,$C244*M124*$C124*0.1)</f>
        <v>0</v>
      </c>
      <c r="N244" s="749" cm="1">
        <f t="array" ref="N244">IF($C244="",0,$C244*N124*$C124*0.1)</f>
        <v>0</v>
      </c>
      <c r="O244" s="749" cm="1">
        <f t="array" ref="O244">IF($C244="",0,$C244*O124*$C124*0.1)</f>
        <v>0</v>
      </c>
      <c r="P244" s="750" cm="1">
        <f t="array" ref="P244">IF($C244="",0,$C244*P124*$C124*0.1)</f>
        <v>0</v>
      </c>
      <c r="Q244" s="735"/>
      <c r="R244" s="736"/>
      <c r="S244" s="105"/>
      <c r="T244" s="105"/>
      <c r="U244" s="105"/>
      <c r="V244" s="105"/>
      <c r="W244" s="105"/>
      <c r="X244" s="105"/>
      <c r="Y244" s="105"/>
      <c r="Z244" s="730"/>
    </row>
    <row r="245" ht="8" customHeight="1">
      <c r="A245" s="107"/>
      <c r="B245" t="str" s="732" cm="1">
        <f t="array" ref="B245">IF(B125&lt;&gt;"",B125,"")</f>
      </c>
      <c r="C245" s="733"/>
      <c r="D245" t="str" s="768" cm="1">
        <f t="array" ref="D245">IF($C245="","",$C245*D125*$C125*0.1)</f>
      </c>
      <c r="E245" t="str" s="768" cm="1">
        <f t="array" ref="E245">IF($C245="","",$C245*E125*$C125*0.1)</f>
      </c>
      <c r="F245" t="str" s="768" cm="1">
        <f t="array" ref="F245">IF($C245="","",$C245*F125*$C125*0.1)</f>
      </c>
      <c r="G245" t="str" s="768" cm="1">
        <f t="array" ref="G245">IF($C245="","",$C245*G125*$C125*0.1)</f>
      </c>
      <c r="H245" t="str" s="768" cm="1">
        <f t="array" ref="H245">IF($C245="","",$C245*H125*$C125*0.1)</f>
      </c>
      <c r="I245" t="str" s="768" cm="1">
        <f t="array" ref="I245">IF($C245="","",$C245*I125*$C125*0.1)</f>
      </c>
      <c r="J245" t="str" s="768" cm="1">
        <f t="array" ref="J245">IF($C245="","",$C245*J125*$C125*0.1)</f>
      </c>
      <c r="K245" t="str" s="768" cm="1">
        <f t="array" ref="K245">IF($C245="","",$C245*K125*$C125*0.1)</f>
      </c>
      <c r="L245" t="str" s="768" cm="1">
        <f t="array" ref="L245">IF($C245="","",$C245*L125*$C125*0.1)</f>
      </c>
      <c r="M245" t="str" s="768" cm="1">
        <f t="array" ref="M245">IF($C245="","",$C245*M125*$C125*0.1)</f>
      </c>
      <c r="N245" t="str" s="768" cm="1">
        <f t="array" ref="N245">IF($C245="","",$C245*N125*$C125*0.1)</f>
      </c>
      <c r="O245" t="str" s="768" cm="1">
        <f t="array" ref="O245">IF($C245="","",$C245*O125*$C125*0.1)</f>
      </c>
      <c r="P245" t="str" s="769" cm="1">
        <f t="array" ref="P245">IF($C245="","",$C245*P125*$C125*0.1)</f>
      </c>
      <c r="Q245" s="735"/>
      <c r="R245" s="736"/>
      <c r="S245" s="105"/>
      <c r="T245" s="105"/>
      <c r="U245" s="105"/>
      <c r="V245" s="105"/>
      <c r="W245" s="105"/>
      <c r="X245" s="105"/>
      <c r="Y245" s="105"/>
      <c r="Z245" s="730"/>
    </row>
    <row r="246" ht="13.5" customHeight="1">
      <c r="A246" s="10"/>
      <c r="B246" s="62"/>
      <c r="C246" s="62"/>
      <c r="D246" s="62"/>
      <c r="E246" s="62"/>
      <c r="F246" s="62"/>
      <c r="G246" s="62"/>
      <c r="H246" s="62"/>
      <c r="I246" s="62"/>
      <c r="J246" s="62"/>
      <c r="K246" s="62"/>
      <c r="L246" s="62"/>
      <c r="M246" s="62"/>
      <c r="N246" s="62"/>
      <c r="O246" s="62"/>
      <c r="P246" s="62"/>
      <c r="Q246" s="12"/>
      <c r="R246" s="12"/>
      <c r="S246" s="12"/>
      <c r="T246" s="12"/>
      <c r="U246" s="12"/>
      <c r="V246" s="12"/>
      <c r="W246" s="12"/>
      <c r="X246" s="12"/>
      <c r="Y246" s="12"/>
      <c r="Z246" s="13"/>
    </row>
    <row r="247" ht="13.5" customHeight="1">
      <c r="A247" s="10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3"/>
    </row>
    <row r="248" ht="13.5" customHeight="1">
      <c r="A248" s="175"/>
      <c r="B248" s="27"/>
      <c r="C248" s="27"/>
      <c r="D248" s="27"/>
      <c r="E248" s="27"/>
      <c r="F248" s="27"/>
      <c r="G248" s="27"/>
      <c r="H248" s="27"/>
      <c r="I248" s="27"/>
      <c r="J248" s="27"/>
      <c r="K248" s="27"/>
      <c r="L248" s="27"/>
      <c r="M248" s="27"/>
      <c r="N248" s="27"/>
      <c r="O248" s="27"/>
      <c r="P248" s="27"/>
      <c r="Q248" s="27"/>
      <c r="R248" s="27"/>
      <c r="S248" s="27"/>
      <c r="T248" s="27"/>
      <c r="U248" s="27"/>
      <c r="V248" s="27"/>
      <c r="W248" s="27"/>
      <c r="X248" s="27"/>
      <c r="Y248" s="27"/>
      <c r="Z248" s="93"/>
    </row>
    <row r="249" ht="13.5" customHeight="1">
      <c r="A249" s="175"/>
      <c r="B249" s="27"/>
      <c r="C249" s="27"/>
      <c r="D249" s="27"/>
      <c r="E249" s="27"/>
      <c r="F249" s="27"/>
      <c r="G249" s="27"/>
      <c r="H249" s="27"/>
      <c r="I249" s="27"/>
      <c r="J249" s="27"/>
      <c r="K249" s="27"/>
      <c r="L249" s="27"/>
      <c r="M249" s="27"/>
      <c r="N249" s="27"/>
      <c r="O249" s="27"/>
      <c r="P249" s="27"/>
      <c r="Q249" s="27"/>
      <c r="R249" s="27"/>
      <c r="S249" s="27"/>
      <c r="T249" s="27"/>
      <c r="U249" s="27"/>
      <c r="V249" s="27"/>
      <c r="W249" s="27"/>
      <c r="X249" s="27"/>
      <c r="Y249" s="27"/>
      <c r="Z249" s="93"/>
    </row>
    <row r="250" ht="13.5" customHeight="1">
      <c r="A250" s="175"/>
      <c r="B250" s="27"/>
      <c r="C250" s="27"/>
      <c r="D250" s="27"/>
      <c r="E250" s="27"/>
      <c r="F250" s="27"/>
      <c r="G250" s="27"/>
      <c r="H250" s="27"/>
      <c r="I250" s="27"/>
      <c r="J250" s="27"/>
      <c r="K250" s="27"/>
      <c r="L250" s="27"/>
      <c r="M250" s="27"/>
      <c r="N250" s="27"/>
      <c r="O250" s="27"/>
      <c r="P250" s="27"/>
      <c r="Q250" s="27"/>
      <c r="R250" s="27"/>
      <c r="S250" s="27"/>
      <c r="T250" s="27"/>
      <c r="U250" s="27"/>
      <c r="V250" s="27"/>
      <c r="W250" s="27"/>
      <c r="X250" s="27"/>
      <c r="Y250" s="27"/>
      <c r="Z250" s="93"/>
    </row>
    <row r="251" ht="13.5" customHeight="1">
      <c r="A251" s="175"/>
      <c r="B251" s="27"/>
      <c r="C251" s="27"/>
      <c r="D251" s="27"/>
      <c r="E251" s="27"/>
      <c r="F251" s="27"/>
      <c r="G251" s="27"/>
      <c r="H251" s="27"/>
      <c r="I251" s="27"/>
      <c r="J251" s="27"/>
      <c r="K251" s="27"/>
      <c r="L251" s="27"/>
      <c r="M251" s="27"/>
      <c r="N251" s="27"/>
      <c r="O251" s="27"/>
      <c r="P251" s="27"/>
      <c r="Q251" s="27"/>
      <c r="R251" s="27"/>
      <c r="S251" s="27"/>
      <c r="T251" s="27"/>
      <c r="U251" s="27"/>
      <c r="V251" s="27"/>
      <c r="W251" s="27"/>
      <c r="X251" s="27"/>
      <c r="Y251" s="27"/>
      <c r="Z251" s="93"/>
    </row>
    <row r="252" ht="13.5" customHeight="1">
      <c r="A252" s="175"/>
      <c r="B252" s="27"/>
      <c r="C252" s="27"/>
      <c r="D252" s="27"/>
      <c r="E252" s="27"/>
      <c r="F252" s="27"/>
      <c r="G252" s="27"/>
      <c r="H252" s="27"/>
      <c r="I252" s="27"/>
      <c r="J252" s="27"/>
      <c r="K252" s="27"/>
      <c r="L252" s="27"/>
      <c r="M252" s="27"/>
      <c r="N252" s="27"/>
      <c r="O252" s="27"/>
      <c r="P252" s="27"/>
      <c r="Q252" s="27"/>
      <c r="R252" s="27"/>
      <c r="S252" s="27"/>
      <c r="T252" s="27"/>
      <c r="U252" s="27"/>
      <c r="V252" s="27"/>
      <c r="W252" s="27"/>
      <c r="X252" s="27"/>
      <c r="Y252" s="27"/>
      <c r="Z252" s="93"/>
    </row>
    <row r="253" ht="13.5" customHeight="1">
      <c r="A253" s="175"/>
      <c r="B253" s="27"/>
      <c r="C253" s="27"/>
      <c r="D253" s="27"/>
      <c r="E253" s="27"/>
      <c r="F253" s="27"/>
      <c r="G253" s="27"/>
      <c r="H253" s="27"/>
      <c r="I253" s="27"/>
      <c r="J253" s="27"/>
      <c r="K253" s="27"/>
      <c r="L253" s="27"/>
      <c r="M253" s="27"/>
      <c r="N253" s="27"/>
      <c r="O253" s="27"/>
      <c r="P253" s="27"/>
      <c r="Q253" s="27"/>
      <c r="R253" s="27"/>
      <c r="S253" s="27"/>
      <c r="T253" s="27"/>
      <c r="U253" s="27"/>
      <c r="V253" s="27"/>
      <c r="W253" s="27"/>
      <c r="X253" s="27"/>
      <c r="Y253" s="27"/>
      <c r="Z253" s="93"/>
    </row>
    <row r="254" ht="13.5" customHeight="1">
      <c r="A254" s="175"/>
      <c r="B254" s="27"/>
      <c r="C254" s="27"/>
      <c r="D254" s="27"/>
      <c r="E254" s="27"/>
      <c r="F254" s="27"/>
      <c r="G254" s="27"/>
      <c r="H254" s="27"/>
      <c r="I254" s="27"/>
      <c r="J254" s="27"/>
      <c r="K254" s="27"/>
      <c r="L254" s="27"/>
      <c r="M254" s="27"/>
      <c r="N254" s="27"/>
      <c r="O254" s="27"/>
      <c r="P254" s="27"/>
      <c r="Q254" s="27"/>
      <c r="R254" s="27"/>
      <c r="S254" s="27"/>
      <c r="T254" s="27"/>
      <c r="U254" s="27"/>
      <c r="V254" s="27"/>
      <c r="W254" s="27"/>
      <c r="X254" s="27"/>
      <c r="Y254" s="27"/>
      <c r="Z254" s="93"/>
    </row>
    <row r="255" ht="13.5" customHeight="1">
      <c r="A255" s="175"/>
      <c r="B255" s="27"/>
      <c r="C255" s="27"/>
      <c r="D255" s="27"/>
      <c r="E255" s="27"/>
      <c r="F255" s="27"/>
      <c r="G255" s="27"/>
      <c r="H255" s="27"/>
      <c r="I255" s="27"/>
      <c r="J255" s="27"/>
      <c r="K255" s="27"/>
      <c r="L255" s="27"/>
      <c r="M255" s="27"/>
      <c r="N255" s="27"/>
      <c r="O255" s="27"/>
      <c r="P255" s="27"/>
      <c r="Q255" s="27"/>
      <c r="R255" s="27"/>
      <c r="S255" s="27"/>
      <c r="T255" s="27"/>
      <c r="U255" s="27"/>
      <c r="V255" s="27"/>
      <c r="W255" s="27"/>
      <c r="X255" s="27"/>
      <c r="Y255" s="27"/>
      <c r="Z255" s="93"/>
    </row>
    <row r="256" ht="13.5" customHeight="1">
      <c r="A256" s="175"/>
      <c r="B256" s="27"/>
      <c r="C256" s="27"/>
      <c r="D256" s="27"/>
      <c r="E256" s="27"/>
      <c r="F256" s="27"/>
      <c r="G256" s="27"/>
      <c r="H256" s="27"/>
      <c r="I256" s="27"/>
      <c r="J256" s="27"/>
      <c r="K256" s="27"/>
      <c r="L256" s="27"/>
      <c r="M256" s="27"/>
      <c r="N256" s="27"/>
      <c r="O256" s="27"/>
      <c r="P256" s="27"/>
      <c r="Q256" s="27"/>
      <c r="R256" s="27"/>
      <c r="S256" s="27"/>
      <c r="T256" s="27"/>
      <c r="U256" s="27"/>
      <c r="V256" s="27"/>
      <c r="W256" s="27"/>
      <c r="X256" s="27"/>
      <c r="Y256" s="27"/>
      <c r="Z256" s="93"/>
    </row>
    <row r="257" ht="13.5" customHeight="1">
      <c r="A257" s="175"/>
      <c r="B257" s="27"/>
      <c r="C257" s="27"/>
      <c r="D257" s="27"/>
      <c r="E257" s="27"/>
      <c r="F257" s="27"/>
      <c r="G257" s="27"/>
      <c r="H257" s="27"/>
      <c r="I257" s="27"/>
      <c r="J257" s="27"/>
      <c r="K257" s="27"/>
      <c r="L257" s="27"/>
      <c r="M257" s="27"/>
      <c r="N257" s="27"/>
      <c r="O257" s="27"/>
      <c r="P257" s="27"/>
      <c r="Q257" s="27"/>
      <c r="R257" s="27"/>
      <c r="S257" s="27"/>
      <c r="T257" s="27"/>
      <c r="U257" s="27"/>
      <c r="V257" s="27"/>
      <c r="W257" s="27"/>
      <c r="X257" s="27"/>
      <c r="Y257" s="27"/>
      <c r="Z257" s="93"/>
    </row>
    <row r="258" ht="13.5" customHeight="1">
      <c r="A258" s="175"/>
      <c r="B258" s="27"/>
      <c r="C258" s="27"/>
      <c r="D258" s="27"/>
      <c r="E258" s="27"/>
      <c r="F258" s="27"/>
      <c r="G258" s="27"/>
      <c r="H258" s="27"/>
      <c r="I258" s="27"/>
      <c r="J258" s="27"/>
      <c r="K258" s="27"/>
      <c r="L258" s="27"/>
      <c r="M258" s="27"/>
      <c r="N258" s="27"/>
      <c r="O258" s="27"/>
      <c r="P258" s="27"/>
      <c r="Q258" s="27"/>
      <c r="R258" s="27"/>
      <c r="S258" s="27"/>
      <c r="T258" s="27"/>
      <c r="U258" s="27"/>
      <c r="V258" s="27"/>
      <c r="W258" s="27"/>
      <c r="X258" s="27"/>
      <c r="Y258" s="27"/>
      <c r="Z258" s="93"/>
    </row>
    <row r="259" ht="13.5" customHeight="1">
      <c r="A259" s="175"/>
      <c r="B259" s="27"/>
      <c r="C259" s="27"/>
      <c r="D259" s="27"/>
      <c r="E259" s="27"/>
      <c r="F259" s="27"/>
      <c r="G259" s="27"/>
      <c r="H259" s="27"/>
      <c r="I259" s="27"/>
      <c r="J259" s="27"/>
      <c r="K259" s="27"/>
      <c r="L259" s="27"/>
      <c r="M259" s="27"/>
      <c r="N259" s="27"/>
      <c r="O259" s="27"/>
      <c r="P259" s="27"/>
      <c r="Q259" s="27"/>
      <c r="R259" s="27"/>
      <c r="S259" s="27"/>
      <c r="T259" s="27"/>
      <c r="U259" s="27"/>
      <c r="V259" s="27"/>
      <c r="W259" s="27"/>
      <c r="X259" s="27"/>
      <c r="Y259" s="27"/>
      <c r="Z259" s="93"/>
    </row>
    <row r="260" ht="13.5" customHeight="1">
      <c r="A260" s="175"/>
      <c r="B260" s="27"/>
      <c r="C260" s="27"/>
      <c r="D260" s="27"/>
      <c r="E260" s="27"/>
      <c r="F260" s="27"/>
      <c r="G260" s="27"/>
      <c r="H260" s="27"/>
      <c r="I260" s="27"/>
      <c r="J260" s="27"/>
      <c r="K260" s="27"/>
      <c r="L260" s="27"/>
      <c r="M260" s="27"/>
      <c r="N260" s="27"/>
      <c r="O260" s="27"/>
      <c r="P260" s="27"/>
      <c r="Q260" s="27"/>
      <c r="R260" s="27"/>
      <c r="S260" s="27"/>
      <c r="T260" s="27"/>
      <c r="U260" s="27"/>
      <c r="V260" s="27"/>
      <c r="W260" s="27"/>
      <c r="X260" s="27"/>
      <c r="Y260" s="27"/>
      <c r="Z260" s="93"/>
    </row>
    <row r="261" ht="13.5" customHeight="1">
      <c r="A261" s="175"/>
      <c r="B261" s="27"/>
      <c r="C261" s="27"/>
      <c r="D261" s="27"/>
      <c r="E261" s="27"/>
      <c r="F261" s="27"/>
      <c r="G261" s="27"/>
      <c r="H261" s="27"/>
      <c r="I261" s="27"/>
      <c r="J261" s="27"/>
      <c r="K261" s="27"/>
      <c r="L261" s="27"/>
      <c r="M261" s="27"/>
      <c r="N261" s="27"/>
      <c r="O261" s="27"/>
      <c r="P261" s="27"/>
      <c r="Q261" s="27"/>
      <c r="R261" s="27"/>
      <c r="S261" s="27"/>
      <c r="T261" s="27"/>
      <c r="U261" s="27"/>
      <c r="V261" s="27"/>
      <c r="W261" s="27"/>
      <c r="X261" s="27"/>
      <c r="Y261" s="27"/>
      <c r="Z261" s="93"/>
    </row>
    <row r="262" ht="13.5" customHeight="1">
      <c r="A262" s="175"/>
      <c r="B262" s="27"/>
      <c r="C262" s="27"/>
      <c r="D262" s="27"/>
      <c r="E262" s="27"/>
      <c r="F262" s="27"/>
      <c r="G262" s="27"/>
      <c r="H262" s="27"/>
      <c r="I262" s="27"/>
      <c r="J262" s="27"/>
      <c r="K262" s="27"/>
      <c r="L262" s="27"/>
      <c r="M262" s="27"/>
      <c r="N262" s="27"/>
      <c r="O262" s="27"/>
      <c r="P262" s="27"/>
      <c r="Q262" s="27"/>
      <c r="R262" s="27"/>
      <c r="S262" s="27"/>
      <c r="T262" s="27"/>
      <c r="U262" s="27"/>
      <c r="V262" s="27"/>
      <c r="W262" s="27"/>
      <c r="X262" s="27"/>
      <c r="Y262" s="27"/>
      <c r="Z262" s="93"/>
    </row>
    <row r="263" ht="13.5" customHeight="1">
      <c r="A263" s="175"/>
      <c r="B263" s="27"/>
      <c r="C263" s="27"/>
      <c r="D263" s="27"/>
      <c r="E263" s="27"/>
      <c r="F263" s="27"/>
      <c r="G263" s="27"/>
      <c r="H263" s="27"/>
      <c r="I263" s="27"/>
      <c r="J263" s="27"/>
      <c r="K263" s="27"/>
      <c r="L263" s="27"/>
      <c r="M263" s="27"/>
      <c r="N263" s="27"/>
      <c r="O263" s="27"/>
      <c r="P263" s="27"/>
      <c r="Q263" s="27"/>
      <c r="R263" s="27"/>
      <c r="S263" s="27"/>
      <c r="T263" s="27"/>
      <c r="U263" s="27"/>
      <c r="V263" s="27"/>
      <c r="W263" s="27"/>
      <c r="X263" s="27"/>
      <c r="Y263" s="27"/>
      <c r="Z263" s="93"/>
    </row>
    <row r="264" ht="13.5" customHeight="1">
      <c r="A264" s="175"/>
      <c r="B264" s="27"/>
      <c r="C264" s="27"/>
      <c r="D264" s="27"/>
      <c r="E264" s="27"/>
      <c r="F264" s="27"/>
      <c r="G264" s="27"/>
      <c r="H264" s="27"/>
      <c r="I264" s="27"/>
      <c r="J264" s="27"/>
      <c r="K264" s="27"/>
      <c r="L264" s="27"/>
      <c r="M264" s="27"/>
      <c r="N264" s="27"/>
      <c r="O264" s="27"/>
      <c r="P264" s="27"/>
      <c r="Q264" s="27"/>
      <c r="R264" s="27"/>
      <c r="S264" s="27"/>
      <c r="T264" s="27"/>
      <c r="U264" s="27"/>
      <c r="V264" s="27"/>
      <c r="W264" s="27"/>
      <c r="X264" s="27"/>
      <c r="Y264" s="27"/>
      <c r="Z264" s="93"/>
    </row>
    <row r="265" ht="13.5" customHeight="1">
      <c r="A265" s="175"/>
      <c r="B265" s="27"/>
      <c r="C265" s="27"/>
      <c r="D265" s="27"/>
      <c r="E265" s="27"/>
      <c r="F265" s="27"/>
      <c r="G265" s="27"/>
      <c r="H265" s="27"/>
      <c r="I265" s="27"/>
      <c r="J265" s="27"/>
      <c r="K265" s="27"/>
      <c r="L265" s="27"/>
      <c r="M265" s="27"/>
      <c r="N265" s="27"/>
      <c r="O265" s="27"/>
      <c r="P265" s="27"/>
      <c r="Q265" s="27"/>
      <c r="R265" s="27"/>
      <c r="S265" s="27"/>
      <c r="T265" s="27"/>
      <c r="U265" s="27"/>
      <c r="V265" s="27"/>
      <c r="W265" s="27"/>
      <c r="X265" s="27"/>
      <c r="Y265" s="27"/>
      <c r="Z265" s="93"/>
    </row>
    <row r="266" ht="13.5" customHeight="1">
      <c r="A266" s="175"/>
      <c r="B266" s="27"/>
      <c r="C266" s="27"/>
      <c r="D266" s="27"/>
      <c r="E266" s="27"/>
      <c r="F266" s="27"/>
      <c r="G266" s="27"/>
      <c r="H266" s="27"/>
      <c r="I266" s="27"/>
      <c r="J266" s="27"/>
      <c r="K266" s="27"/>
      <c r="L266" s="27"/>
      <c r="M266" s="27"/>
      <c r="N266" s="27"/>
      <c r="O266" s="27"/>
      <c r="P266" s="27"/>
      <c r="Q266" s="27"/>
      <c r="R266" s="27"/>
      <c r="S266" s="27"/>
      <c r="T266" s="27"/>
      <c r="U266" s="27"/>
      <c r="V266" s="27"/>
      <c r="W266" s="27"/>
      <c r="X266" s="27"/>
      <c r="Y266" s="27"/>
      <c r="Z266" s="93"/>
    </row>
    <row r="267" ht="13.5" customHeight="1">
      <c r="A267" s="175"/>
      <c r="B267" s="27"/>
      <c r="C267" s="27"/>
      <c r="D267" s="27"/>
      <c r="E267" s="27"/>
      <c r="F267" s="27"/>
      <c r="G267" s="27"/>
      <c r="H267" s="27"/>
      <c r="I267" s="27"/>
      <c r="J267" s="27"/>
      <c r="K267" s="27"/>
      <c r="L267" s="27"/>
      <c r="M267" s="27"/>
      <c r="N267" s="27"/>
      <c r="O267" s="27"/>
      <c r="P267" s="27"/>
      <c r="Q267" s="27"/>
      <c r="R267" s="27"/>
      <c r="S267" s="27"/>
      <c r="T267" s="27"/>
      <c r="U267" s="27"/>
      <c r="V267" s="27"/>
      <c r="W267" s="27"/>
      <c r="X267" s="27"/>
      <c r="Y267" s="27"/>
      <c r="Z267" s="93"/>
    </row>
    <row r="268" ht="13.5" customHeight="1">
      <c r="A268" s="175"/>
      <c r="B268" s="27"/>
      <c r="C268" s="27"/>
      <c r="D268" s="27"/>
      <c r="E268" s="27"/>
      <c r="F268" s="27"/>
      <c r="G268" s="27"/>
      <c r="H268" s="27"/>
      <c r="I268" s="27"/>
      <c r="J268" s="27"/>
      <c r="K268" s="27"/>
      <c r="L268" s="27"/>
      <c r="M268" s="27"/>
      <c r="N268" s="27"/>
      <c r="O268" s="27"/>
      <c r="P268" s="27"/>
      <c r="Q268" s="27"/>
      <c r="R268" s="27"/>
      <c r="S268" s="27"/>
      <c r="T268" s="27"/>
      <c r="U268" s="27"/>
      <c r="V268" s="27"/>
      <c r="W268" s="27"/>
      <c r="X268" s="27"/>
      <c r="Y268" s="27"/>
      <c r="Z268" s="93"/>
    </row>
    <row r="269" ht="13.5" customHeight="1">
      <c r="A269" s="175"/>
      <c r="B269" s="27"/>
      <c r="C269" s="27"/>
      <c r="D269" s="27"/>
      <c r="E269" s="27"/>
      <c r="F269" s="27"/>
      <c r="G269" s="27"/>
      <c r="H269" s="27"/>
      <c r="I269" s="27"/>
      <c r="J269" s="27"/>
      <c r="K269" s="27"/>
      <c r="L269" s="27"/>
      <c r="M269" s="27"/>
      <c r="N269" s="27"/>
      <c r="O269" s="27"/>
      <c r="P269" s="27"/>
      <c r="Q269" s="27"/>
      <c r="R269" s="27"/>
      <c r="S269" s="27"/>
      <c r="T269" s="27"/>
      <c r="U269" s="27"/>
      <c r="V269" s="27"/>
      <c r="W269" s="27"/>
      <c r="X269" s="27"/>
      <c r="Y269" s="27"/>
      <c r="Z269" s="93"/>
    </row>
    <row r="270" ht="13.5" customHeight="1">
      <c r="A270" s="175"/>
      <c r="B270" s="27"/>
      <c r="C270" s="27"/>
      <c r="D270" s="27"/>
      <c r="E270" s="27"/>
      <c r="F270" s="27"/>
      <c r="G270" s="27"/>
      <c r="H270" s="27"/>
      <c r="I270" s="27"/>
      <c r="J270" s="27"/>
      <c r="K270" s="27"/>
      <c r="L270" s="27"/>
      <c r="M270" s="27"/>
      <c r="N270" s="27"/>
      <c r="O270" s="27"/>
      <c r="P270" s="27"/>
      <c r="Q270" s="27"/>
      <c r="R270" s="27"/>
      <c r="S270" s="27"/>
      <c r="T270" s="27"/>
      <c r="U270" s="27"/>
      <c r="V270" s="27"/>
      <c r="W270" s="27"/>
      <c r="X270" s="27"/>
      <c r="Y270" s="27"/>
      <c r="Z270" s="93"/>
    </row>
    <row r="271" ht="13.5" customHeight="1">
      <c r="A271" s="175"/>
      <c r="B271" s="27"/>
      <c r="C271" s="27"/>
      <c r="D271" s="27"/>
      <c r="E271" s="27"/>
      <c r="F271" s="27"/>
      <c r="G271" s="27"/>
      <c r="H271" s="27"/>
      <c r="I271" s="27"/>
      <c r="J271" s="27"/>
      <c r="K271" s="27"/>
      <c r="L271" s="27"/>
      <c r="M271" s="27"/>
      <c r="N271" s="27"/>
      <c r="O271" s="27"/>
      <c r="P271" s="27"/>
      <c r="Q271" s="27"/>
      <c r="R271" s="27"/>
      <c r="S271" s="27"/>
      <c r="T271" s="27"/>
      <c r="U271" s="27"/>
      <c r="V271" s="27"/>
      <c r="W271" s="27"/>
      <c r="X271" s="27"/>
      <c r="Y271" s="27"/>
      <c r="Z271" s="93"/>
    </row>
    <row r="272" ht="13.5" customHeight="1">
      <c r="A272" s="175"/>
      <c r="B272" s="27"/>
      <c r="C272" s="27"/>
      <c r="D272" s="27"/>
      <c r="E272" s="27"/>
      <c r="F272" s="27"/>
      <c r="G272" s="27"/>
      <c r="H272" s="27"/>
      <c r="I272" s="27"/>
      <c r="J272" s="27"/>
      <c r="K272" s="27"/>
      <c r="L272" s="27"/>
      <c r="M272" s="27"/>
      <c r="N272" s="27"/>
      <c r="O272" s="27"/>
      <c r="P272" s="27"/>
      <c r="Q272" s="27"/>
      <c r="R272" s="27"/>
      <c r="S272" s="27"/>
      <c r="T272" s="27"/>
      <c r="U272" s="27"/>
      <c r="V272" s="27"/>
      <c r="W272" s="27"/>
      <c r="X272" s="27"/>
      <c r="Y272" s="27"/>
      <c r="Z272" s="93"/>
    </row>
    <row r="273" ht="13.5" customHeight="1">
      <c r="A273" s="175"/>
      <c r="B273" s="27"/>
      <c r="C273" s="27"/>
      <c r="D273" s="27"/>
      <c r="E273" s="27"/>
      <c r="F273" s="27"/>
      <c r="G273" s="27"/>
      <c r="H273" s="27"/>
      <c r="I273" s="27"/>
      <c r="J273" s="27"/>
      <c r="K273" s="27"/>
      <c r="L273" s="27"/>
      <c r="M273" s="27"/>
      <c r="N273" s="27"/>
      <c r="O273" s="27"/>
      <c r="P273" s="27"/>
      <c r="Q273" s="27"/>
      <c r="R273" s="27"/>
      <c r="S273" s="27"/>
      <c r="T273" s="27"/>
      <c r="U273" s="27"/>
      <c r="V273" s="27"/>
      <c r="W273" s="27"/>
      <c r="X273" s="27"/>
      <c r="Y273" s="27"/>
      <c r="Z273" s="93"/>
    </row>
    <row r="274" ht="13.5" customHeight="1">
      <c r="A274" s="175"/>
      <c r="B274" s="27"/>
      <c r="C274" s="27"/>
      <c r="D274" s="27"/>
      <c r="E274" s="27"/>
      <c r="F274" s="27"/>
      <c r="G274" s="27"/>
      <c r="H274" s="27"/>
      <c r="I274" s="27"/>
      <c r="J274" s="27"/>
      <c r="K274" s="27"/>
      <c r="L274" s="27"/>
      <c r="M274" s="27"/>
      <c r="N274" s="27"/>
      <c r="O274" s="27"/>
      <c r="P274" s="27"/>
      <c r="Q274" s="27"/>
      <c r="R274" s="27"/>
      <c r="S274" s="27"/>
      <c r="T274" s="27"/>
      <c r="U274" s="27"/>
      <c r="V274" s="27"/>
      <c r="W274" s="27"/>
      <c r="X274" s="27"/>
      <c r="Y274" s="27"/>
      <c r="Z274" s="93"/>
    </row>
    <row r="275" ht="13.5" customHeight="1">
      <c r="A275" s="175"/>
      <c r="B275" s="27"/>
      <c r="C275" s="27"/>
      <c r="D275" s="27"/>
      <c r="E275" s="27"/>
      <c r="F275" s="27"/>
      <c r="G275" s="27"/>
      <c r="H275" s="27"/>
      <c r="I275" s="27"/>
      <c r="J275" s="27"/>
      <c r="K275" s="27"/>
      <c r="L275" s="27"/>
      <c r="M275" s="27"/>
      <c r="N275" s="27"/>
      <c r="O275" s="27"/>
      <c r="P275" s="27"/>
      <c r="Q275" s="27"/>
      <c r="R275" s="27"/>
      <c r="S275" s="27"/>
      <c r="T275" s="27"/>
      <c r="U275" s="27"/>
      <c r="V275" s="27"/>
      <c r="W275" s="27"/>
      <c r="X275" s="27"/>
      <c r="Y275" s="27"/>
      <c r="Z275" s="93"/>
    </row>
    <row r="276" ht="13.5" customHeight="1">
      <c r="A276" s="175"/>
      <c r="B276" s="27"/>
      <c r="C276" s="27"/>
      <c r="D276" s="27"/>
      <c r="E276" s="27"/>
      <c r="F276" s="27"/>
      <c r="G276" s="27"/>
      <c r="H276" s="27"/>
      <c r="I276" s="27"/>
      <c r="J276" s="27"/>
      <c r="K276" s="27"/>
      <c r="L276" s="27"/>
      <c r="M276" s="27"/>
      <c r="N276" s="27"/>
      <c r="O276" s="27"/>
      <c r="P276" s="27"/>
      <c r="Q276" s="27"/>
      <c r="R276" s="27"/>
      <c r="S276" s="27"/>
      <c r="T276" s="27"/>
      <c r="U276" s="27"/>
      <c r="V276" s="27"/>
      <c r="W276" s="27"/>
      <c r="X276" s="27"/>
      <c r="Y276" s="27"/>
      <c r="Z276" s="93"/>
    </row>
    <row r="277" ht="13.5" customHeight="1">
      <c r="A277" s="175"/>
      <c r="B277" s="27"/>
      <c r="C277" s="27"/>
      <c r="D277" s="27"/>
      <c r="E277" s="27"/>
      <c r="F277" s="27"/>
      <c r="G277" s="27"/>
      <c r="H277" s="27"/>
      <c r="I277" s="27"/>
      <c r="J277" s="27"/>
      <c r="K277" s="27"/>
      <c r="L277" s="27"/>
      <c r="M277" s="27"/>
      <c r="N277" s="27"/>
      <c r="O277" s="27"/>
      <c r="P277" s="27"/>
      <c r="Q277" s="27"/>
      <c r="R277" s="27"/>
      <c r="S277" s="27"/>
      <c r="T277" s="27"/>
      <c r="U277" s="27"/>
      <c r="V277" s="27"/>
      <c r="W277" s="27"/>
      <c r="X277" s="27"/>
      <c r="Y277" s="27"/>
      <c r="Z277" s="93"/>
    </row>
    <row r="278" ht="13.5" customHeight="1">
      <c r="A278" s="175"/>
      <c r="B278" s="27"/>
      <c r="C278" s="27"/>
      <c r="D278" s="27"/>
      <c r="E278" s="27"/>
      <c r="F278" s="27"/>
      <c r="G278" s="27"/>
      <c r="H278" s="27"/>
      <c r="I278" s="27"/>
      <c r="J278" s="27"/>
      <c r="K278" s="27"/>
      <c r="L278" s="27"/>
      <c r="M278" s="27"/>
      <c r="N278" s="27"/>
      <c r="O278" s="27"/>
      <c r="P278" s="27"/>
      <c r="Q278" s="27"/>
      <c r="R278" s="27"/>
      <c r="S278" s="27"/>
      <c r="T278" s="27"/>
      <c r="U278" s="27"/>
      <c r="V278" s="27"/>
      <c r="W278" s="27"/>
      <c r="X278" s="27"/>
      <c r="Y278" s="27"/>
      <c r="Z278" s="93"/>
    </row>
    <row r="279" ht="13.5" customHeight="1">
      <c r="A279" s="175"/>
      <c r="B279" s="27"/>
      <c r="C279" s="27"/>
      <c r="D279" s="27"/>
      <c r="E279" s="27"/>
      <c r="F279" s="27"/>
      <c r="G279" s="27"/>
      <c r="H279" s="27"/>
      <c r="I279" s="27"/>
      <c r="J279" s="27"/>
      <c r="K279" s="27"/>
      <c r="L279" s="27"/>
      <c r="M279" s="27"/>
      <c r="N279" s="27"/>
      <c r="O279" s="27"/>
      <c r="P279" s="27"/>
      <c r="Q279" s="27"/>
      <c r="R279" s="27"/>
      <c r="S279" s="27"/>
      <c r="T279" s="27"/>
      <c r="U279" s="27"/>
      <c r="V279" s="27"/>
      <c r="W279" s="27"/>
      <c r="X279" s="27"/>
      <c r="Y279" s="27"/>
      <c r="Z279" s="93"/>
    </row>
    <row r="280" ht="13.5" customHeight="1">
      <c r="A280" s="175"/>
      <c r="B280" s="27"/>
      <c r="C280" s="27"/>
      <c r="D280" s="27"/>
      <c r="E280" s="27"/>
      <c r="F280" s="27"/>
      <c r="G280" s="27"/>
      <c r="H280" s="27"/>
      <c r="I280" s="27"/>
      <c r="J280" s="27"/>
      <c r="K280" s="27"/>
      <c r="L280" s="27"/>
      <c r="M280" s="27"/>
      <c r="N280" s="27"/>
      <c r="O280" s="27"/>
      <c r="P280" s="27"/>
      <c r="Q280" s="27"/>
      <c r="R280" s="27"/>
      <c r="S280" s="27"/>
      <c r="T280" s="27"/>
      <c r="U280" s="27"/>
      <c r="V280" s="27"/>
      <c r="W280" s="27"/>
      <c r="X280" s="27"/>
      <c r="Y280" s="27"/>
      <c r="Z280" s="93"/>
    </row>
    <row r="281" ht="13.5" customHeight="1">
      <c r="A281" s="175"/>
      <c r="B281" s="27"/>
      <c r="C281" s="27"/>
      <c r="D281" s="27"/>
      <c r="E281" s="27"/>
      <c r="F281" s="27"/>
      <c r="G281" s="27"/>
      <c r="H281" s="27"/>
      <c r="I281" s="27"/>
      <c r="J281" s="27"/>
      <c r="K281" s="27"/>
      <c r="L281" s="27"/>
      <c r="M281" s="27"/>
      <c r="N281" s="27"/>
      <c r="O281" s="27"/>
      <c r="P281" s="27"/>
      <c r="Q281" s="27"/>
      <c r="R281" s="27"/>
      <c r="S281" s="27"/>
      <c r="T281" s="27"/>
      <c r="U281" s="27"/>
      <c r="V281" s="27"/>
      <c r="W281" s="27"/>
      <c r="X281" s="27"/>
      <c r="Y281" s="27"/>
      <c r="Z281" s="93"/>
    </row>
    <row r="282" ht="13.5" customHeight="1">
      <c r="A282" s="175"/>
      <c r="B282" s="27"/>
      <c r="C282" s="27"/>
      <c r="D282" s="27"/>
      <c r="E282" s="27"/>
      <c r="F282" s="27"/>
      <c r="G282" s="27"/>
      <c r="H282" s="27"/>
      <c r="I282" s="27"/>
      <c r="J282" s="27"/>
      <c r="K282" s="27"/>
      <c r="L282" s="27"/>
      <c r="M282" s="27"/>
      <c r="N282" s="27"/>
      <c r="O282" s="27"/>
      <c r="P282" s="27"/>
      <c r="Q282" s="27"/>
      <c r="R282" s="27"/>
      <c r="S282" s="27"/>
      <c r="T282" s="27"/>
      <c r="U282" s="27"/>
      <c r="V282" s="27"/>
      <c r="W282" s="27"/>
      <c r="X282" s="27"/>
      <c r="Y282" s="27"/>
      <c r="Z282" s="93"/>
    </row>
    <row r="283" ht="13.5" customHeight="1">
      <c r="A283" s="175"/>
      <c r="B283" s="27"/>
      <c r="C283" s="27"/>
      <c r="D283" s="27"/>
      <c r="E283" s="27"/>
      <c r="F283" s="27"/>
      <c r="G283" s="27"/>
      <c r="H283" s="27"/>
      <c r="I283" s="27"/>
      <c r="J283" s="27"/>
      <c r="K283" s="27"/>
      <c r="L283" s="27"/>
      <c r="M283" s="27"/>
      <c r="N283" s="27"/>
      <c r="O283" s="27"/>
      <c r="P283" s="27"/>
      <c r="Q283" s="27"/>
      <c r="R283" s="27"/>
      <c r="S283" s="27"/>
      <c r="T283" s="27"/>
      <c r="U283" s="27"/>
      <c r="V283" s="27"/>
      <c r="W283" s="27"/>
      <c r="X283" s="27"/>
      <c r="Y283" s="27"/>
      <c r="Z283" s="93"/>
    </row>
    <row r="284" ht="13.5" customHeight="1">
      <c r="A284" s="175"/>
      <c r="B284" s="27"/>
      <c r="C284" s="27"/>
      <c r="D284" s="27"/>
      <c r="E284" s="27"/>
      <c r="F284" s="27"/>
      <c r="G284" s="27"/>
      <c r="H284" s="27"/>
      <c r="I284" s="27"/>
      <c r="J284" s="27"/>
      <c r="K284" s="27"/>
      <c r="L284" s="27"/>
      <c r="M284" s="27"/>
      <c r="N284" s="27"/>
      <c r="O284" s="27"/>
      <c r="P284" s="27"/>
      <c r="Q284" s="27"/>
      <c r="R284" s="27"/>
      <c r="S284" s="27"/>
      <c r="T284" s="27"/>
      <c r="U284" s="27"/>
      <c r="V284" s="27"/>
      <c r="W284" s="27"/>
      <c r="X284" s="27"/>
      <c r="Y284" s="27"/>
      <c r="Z284" s="93"/>
    </row>
    <row r="285" ht="13.5" customHeight="1">
      <c r="A285" s="175"/>
      <c r="B285" s="27"/>
      <c r="C285" s="27"/>
      <c r="D285" s="27"/>
      <c r="E285" s="27"/>
      <c r="F285" s="27"/>
      <c r="G285" s="27"/>
      <c r="H285" s="27"/>
      <c r="I285" s="27"/>
      <c r="J285" s="27"/>
      <c r="K285" s="27"/>
      <c r="L285" s="27"/>
      <c r="M285" s="27"/>
      <c r="N285" s="27"/>
      <c r="O285" s="27"/>
      <c r="P285" s="27"/>
      <c r="Q285" s="27"/>
      <c r="R285" s="27"/>
      <c r="S285" s="27"/>
      <c r="T285" s="27"/>
      <c r="U285" s="27"/>
      <c r="V285" s="27"/>
      <c r="W285" s="27"/>
      <c r="X285" s="27"/>
      <c r="Y285" s="27"/>
      <c r="Z285" s="93"/>
    </row>
    <row r="286" ht="13.5" customHeight="1">
      <c r="A286" s="175"/>
      <c r="B286" s="27"/>
      <c r="C286" s="27"/>
      <c r="D286" s="27"/>
      <c r="E286" s="27"/>
      <c r="F286" s="27"/>
      <c r="G286" s="27"/>
      <c r="H286" s="27"/>
      <c r="I286" s="27"/>
      <c r="J286" s="27"/>
      <c r="K286" s="27"/>
      <c r="L286" s="27"/>
      <c r="M286" s="27"/>
      <c r="N286" s="27"/>
      <c r="O286" s="27"/>
      <c r="P286" s="27"/>
      <c r="Q286" s="27"/>
      <c r="R286" s="27"/>
      <c r="S286" s="27"/>
      <c r="T286" s="27"/>
      <c r="U286" s="27"/>
      <c r="V286" s="27"/>
      <c r="W286" s="27"/>
      <c r="X286" s="27"/>
      <c r="Y286" s="27"/>
      <c r="Z286" s="93"/>
    </row>
    <row r="287" ht="13.5" customHeight="1">
      <c r="A287" s="175"/>
      <c r="B287" s="27"/>
      <c r="C287" s="27"/>
      <c r="D287" s="27"/>
      <c r="E287" s="27"/>
      <c r="F287" s="27"/>
      <c r="G287" s="27"/>
      <c r="H287" s="27"/>
      <c r="I287" s="27"/>
      <c r="J287" s="27"/>
      <c r="K287" s="27"/>
      <c r="L287" s="27"/>
      <c r="M287" s="27"/>
      <c r="N287" s="27"/>
      <c r="O287" s="27"/>
      <c r="P287" s="27"/>
      <c r="Q287" s="27"/>
      <c r="R287" s="27"/>
      <c r="S287" s="27"/>
      <c r="T287" s="27"/>
      <c r="U287" s="27"/>
      <c r="V287" s="27"/>
      <c r="W287" s="27"/>
      <c r="X287" s="27"/>
      <c r="Y287" s="27"/>
      <c r="Z287" s="93"/>
    </row>
    <row r="288" ht="13.5" customHeight="1">
      <c r="A288" s="175"/>
      <c r="B288" s="27"/>
      <c r="C288" s="27"/>
      <c r="D288" s="27"/>
      <c r="E288" s="27"/>
      <c r="F288" s="27"/>
      <c r="G288" s="27"/>
      <c r="H288" s="27"/>
      <c r="I288" s="27"/>
      <c r="J288" s="27"/>
      <c r="K288" s="27"/>
      <c r="L288" s="27"/>
      <c r="M288" s="27"/>
      <c r="N288" s="27"/>
      <c r="O288" s="27"/>
      <c r="P288" s="27"/>
      <c r="Q288" s="27"/>
      <c r="R288" s="27"/>
      <c r="S288" s="27"/>
      <c r="T288" s="27"/>
      <c r="U288" s="27"/>
      <c r="V288" s="27"/>
      <c r="W288" s="27"/>
      <c r="X288" s="27"/>
      <c r="Y288" s="27"/>
      <c r="Z288" s="93"/>
    </row>
    <row r="289" ht="13.5" customHeight="1">
      <c r="A289" s="175"/>
      <c r="B289" s="27"/>
      <c r="C289" s="27"/>
      <c r="D289" s="27"/>
      <c r="E289" s="27"/>
      <c r="F289" s="27"/>
      <c r="G289" s="27"/>
      <c r="H289" s="27"/>
      <c r="I289" s="27"/>
      <c r="J289" s="27"/>
      <c r="K289" s="27"/>
      <c r="L289" s="27"/>
      <c r="M289" s="27"/>
      <c r="N289" s="27"/>
      <c r="O289" s="27"/>
      <c r="P289" s="27"/>
      <c r="Q289" s="27"/>
      <c r="R289" s="27"/>
      <c r="S289" s="27"/>
      <c r="T289" s="27"/>
      <c r="U289" s="27"/>
      <c r="V289" s="27"/>
      <c r="W289" s="27"/>
      <c r="X289" s="27"/>
      <c r="Y289" s="27"/>
      <c r="Z289" s="93"/>
    </row>
    <row r="290" ht="13.5" customHeight="1">
      <c r="A290" s="175"/>
      <c r="B290" s="27"/>
      <c r="C290" s="27"/>
      <c r="D290" s="27"/>
      <c r="E290" s="27"/>
      <c r="F290" s="27"/>
      <c r="G290" s="27"/>
      <c r="H290" s="27"/>
      <c r="I290" s="27"/>
      <c r="J290" s="27"/>
      <c r="K290" s="27"/>
      <c r="L290" s="27"/>
      <c r="M290" s="27"/>
      <c r="N290" s="27"/>
      <c r="O290" s="27"/>
      <c r="P290" s="27"/>
      <c r="Q290" s="27"/>
      <c r="R290" s="27"/>
      <c r="S290" s="27"/>
      <c r="T290" s="27"/>
      <c r="U290" s="27"/>
      <c r="V290" s="27"/>
      <c r="W290" s="27"/>
      <c r="X290" s="27"/>
      <c r="Y290" s="27"/>
      <c r="Z290" s="93"/>
    </row>
    <row r="291" ht="13.5" customHeight="1">
      <c r="A291" s="175"/>
      <c r="B291" s="27"/>
      <c r="C291" s="27"/>
      <c r="D291" s="27"/>
      <c r="E291" s="27"/>
      <c r="F291" s="27"/>
      <c r="G291" s="27"/>
      <c r="H291" s="27"/>
      <c r="I291" s="27"/>
      <c r="J291" s="27"/>
      <c r="K291" s="27"/>
      <c r="L291" s="27"/>
      <c r="M291" s="27"/>
      <c r="N291" s="27"/>
      <c r="O291" s="27"/>
      <c r="P291" s="27"/>
      <c r="Q291" s="27"/>
      <c r="R291" s="27"/>
      <c r="S291" s="27"/>
      <c r="T291" s="27"/>
      <c r="U291" s="27"/>
      <c r="V291" s="27"/>
      <c r="W291" s="27"/>
      <c r="X291" s="27"/>
      <c r="Y291" s="27"/>
      <c r="Z291" s="93"/>
    </row>
    <row r="292" ht="13.5" customHeight="1">
      <c r="A292" s="175"/>
      <c r="B292" s="27"/>
      <c r="C292" s="27"/>
      <c r="D292" s="27"/>
      <c r="E292" s="27"/>
      <c r="F292" s="27"/>
      <c r="G292" s="27"/>
      <c r="H292" s="27"/>
      <c r="I292" s="27"/>
      <c r="J292" s="27"/>
      <c r="K292" s="27"/>
      <c r="L292" s="27"/>
      <c r="M292" s="27"/>
      <c r="N292" s="27"/>
      <c r="O292" s="27"/>
      <c r="P292" s="27"/>
      <c r="Q292" s="27"/>
      <c r="R292" s="27"/>
      <c r="S292" s="27"/>
      <c r="T292" s="27"/>
      <c r="U292" s="27"/>
      <c r="V292" s="27"/>
      <c r="W292" s="27"/>
      <c r="X292" s="27"/>
      <c r="Y292" s="27"/>
      <c r="Z292" s="93"/>
    </row>
    <row r="293" ht="13.5" customHeight="1">
      <c r="A293" s="175"/>
      <c r="B293" s="27"/>
      <c r="C293" s="27"/>
      <c r="D293" s="27"/>
      <c r="E293" s="27"/>
      <c r="F293" s="27"/>
      <c r="G293" s="27"/>
      <c r="H293" s="27"/>
      <c r="I293" s="27"/>
      <c r="J293" s="27"/>
      <c r="K293" s="27"/>
      <c r="L293" s="27"/>
      <c r="M293" s="27"/>
      <c r="N293" s="27"/>
      <c r="O293" s="27"/>
      <c r="P293" s="27"/>
      <c r="Q293" s="27"/>
      <c r="R293" s="27"/>
      <c r="S293" s="27"/>
      <c r="T293" s="27"/>
      <c r="U293" s="27"/>
      <c r="V293" s="27"/>
      <c r="W293" s="27"/>
      <c r="X293" s="27"/>
      <c r="Y293" s="27"/>
      <c r="Z293" s="93"/>
    </row>
    <row r="294" ht="13.5" customHeight="1">
      <c r="A294" s="175"/>
      <c r="B294" s="27"/>
      <c r="C294" s="27"/>
      <c r="D294" s="27"/>
      <c r="E294" s="27"/>
      <c r="F294" s="27"/>
      <c r="G294" s="27"/>
      <c r="H294" s="27"/>
      <c r="I294" s="27"/>
      <c r="J294" s="27"/>
      <c r="K294" s="27"/>
      <c r="L294" s="27"/>
      <c r="M294" s="27"/>
      <c r="N294" s="27"/>
      <c r="O294" s="27"/>
      <c r="P294" s="27"/>
      <c r="Q294" s="27"/>
      <c r="R294" s="27"/>
      <c r="S294" s="27"/>
      <c r="T294" s="27"/>
      <c r="U294" s="27"/>
      <c r="V294" s="27"/>
      <c r="W294" s="27"/>
      <c r="X294" s="27"/>
      <c r="Y294" s="27"/>
      <c r="Z294" s="93"/>
    </row>
    <row r="295" ht="13.5" customHeight="1">
      <c r="A295" s="175"/>
      <c r="B295" s="27"/>
      <c r="C295" s="27"/>
      <c r="D295" s="27"/>
      <c r="E295" s="27"/>
      <c r="F295" s="27"/>
      <c r="G295" s="27"/>
      <c r="H295" s="27"/>
      <c r="I295" s="27"/>
      <c r="J295" s="27"/>
      <c r="K295" s="27"/>
      <c r="L295" s="27"/>
      <c r="M295" s="27"/>
      <c r="N295" s="27"/>
      <c r="O295" s="27"/>
      <c r="P295" s="27"/>
      <c r="Q295" s="27"/>
      <c r="R295" s="27"/>
      <c r="S295" s="27"/>
      <c r="T295" s="27"/>
      <c r="U295" s="27"/>
      <c r="V295" s="27"/>
      <c r="W295" s="27"/>
      <c r="X295" s="27"/>
      <c r="Y295" s="27"/>
      <c r="Z295" s="93"/>
    </row>
    <row r="296" ht="13.5" customHeight="1">
      <c r="A296" s="175"/>
      <c r="B296" s="27"/>
      <c r="C296" s="27"/>
      <c r="D296" s="27"/>
      <c r="E296" s="27"/>
      <c r="F296" s="27"/>
      <c r="G296" s="27"/>
      <c r="H296" s="27"/>
      <c r="I296" s="27"/>
      <c r="J296" s="27"/>
      <c r="K296" s="27"/>
      <c r="L296" s="27"/>
      <c r="M296" s="27"/>
      <c r="N296" s="27"/>
      <c r="O296" s="27"/>
      <c r="P296" s="27"/>
      <c r="Q296" s="27"/>
      <c r="R296" s="27"/>
      <c r="S296" s="27"/>
      <c r="T296" s="27"/>
      <c r="U296" s="27"/>
      <c r="V296" s="27"/>
      <c r="W296" s="27"/>
      <c r="X296" s="27"/>
      <c r="Y296" s="27"/>
      <c r="Z296" s="93"/>
    </row>
    <row r="297" ht="13.5" customHeight="1">
      <c r="A297" s="175"/>
      <c r="B297" s="27"/>
      <c r="C297" s="27"/>
      <c r="D297" s="27"/>
      <c r="E297" s="27"/>
      <c r="F297" s="27"/>
      <c r="G297" s="27"/>
      <c r="H297" s="27"/>
      <c r="I297" s="27"/>
      <c r="J297" s="27"/>
      <c r="K297" s="27"/>
      <c r="L297" s="27"/>
      <c r="M297" s="27"/>
      <c r="N297" s="27"/>
      <c r="O297" s="27"/>
      <c r="P297" s="27"/>
      <c r="Q297" s="27"/>
      <c r="R297" s="27"/>
      <c r="S297" s="27"/>
      <c r="T297" s="27"/>
      <c r="U297" s="27"/>
      <c r="V297" s="27"/>
      <c r="W297" s="27"/>
      <c r="X297" s="27"/>
      <c r="Y297" s="27"/>
      <c r="Z297" s="93"/>
    </row>
    <row r="298" ht="13.5" customHeight="1">
      <c r="A298" s="175"/>
      <c r="B298" s="27"/>
      <c r="C298" s="27"/>
      <c r="D298" s="27"/>
      <c r="E298" s="27"/>
      <c r="F298" s="27"/>
      <c r="G298" s="27"/>
      <c r="H298" s="27"/>
      <c r="I298" s="27"/>
      <c r="J298" s="27"/>
      <c r="K298" s="27"/>
      <c r="L298" s="27"/>
      <c r="M298" s="27"/>
      <c r="N298" s="27"/>
      <c r="O298" s="27"/>
      <c r="P298" s="27"/>
      <c r="Q298" s="27"/>
      <c r="R298" s="27"/>
      <c r="S298" s="27"/>
      <c r="T298" s="27"/>
      <c r="U298" s="27"/>
      <c r="V298" s="27"/>
      <c r="W298" s="27"/>
      <c r="X298" s="27"/>
      <c r="Y298" s="27"/>
      <c r="Z298" s="93"/>
    </row>
    <row r="299" ht="13.5" customHeight="1">
      <c r="A299" s="175"/>
      <c r="B299" s="27"/>
      <c r="C299" s="27"/>
      <c r="D299" s="27"/>
      <c r="E299" s="27"/>
      <c r="F299" s="27"/>
      <c r="G299" s="27"/>
      <c r="H299" s="27"/>
      <c r="I299" s="27"/>
      <c r="J299" s="27"/>
      <c r="K299" s="27"/>
      <c r="L299" s="27"/>
      <c r="M299" s="27"/>
      <c r="N299" s="27"/>
      <c r="O299" s="27"/>
      <c r="P299" s="27"/>
      <c r="Q299" s="27"/>
      <c r="R299" s="27"/>
      <c r="S299" s="27"/>
      <c r="T299" s="27"/>
      <c r="U299" s="27"/>
      <c r="V299" s="27"/>
      <c r="W299" s="27"/>
      <c r="X299" s="27"/>
      <c r="Y299" s="27"/>
      <c r="Z299" s="93"/>
    </row>
    <row r="300" ht="13.5" customHeight="1">
      <c r="A300" s="175"/>
      <c r="B300" s="27"/>
      <c r="C300" s="27"/>
      <c r="D300" s="27"/>
      <c r="E300" s="27"/>
      <c r="F300" s="27"/>
      <c r="G300" s="27"/>
      <c r="H300" s="27"/>
      <c r="I300" s="27"/>
      <c r="J300" s="27"/>
      <c r="K300" s="27"/>
      <c r="L300" s="27"/>
      <c r="M300" s="27"/>
      <c r="N300" s="27"/>
      <c r="O300" s="27"/>
      <c r="P300" s="27"/>
      <c r="Q300" s="27"/>
      <c r="R300" s="27"/>
      <c r="S300" s="27"/>
      <c r="T300" s="27"/>
      <c r="U300" s="27"/>
      <c r="V300" s="27"/>
      <c r="W300" s="27"/>
      <c r="X300" s="27"/>
      <c r="Y300" s="27"/>
      <c r="Z300" s="93"/>
    </row>
    <row r="301" ht="13.5" customHeight="1">
      <c r="A301" s="175"/>
      <c r="B301" s="27"/>
      <c r="C301" s="27"/>
      <c r="D301" s="27"/>
      <c r="E301" s="27"/>
      <c r="F301" s="27"/>
      <c r="G301" s="27"/>
      <c r="H301" s="27"/>
      <c r="I301" s="27"/>
      <c r="J301" s="27"/>
      <c r="K301" s="27"/>
      <c r="L301" s="27"/>
      <c r="M301" s="27"/>
      <c r="N301" s="27"/>
      <c r="O301" s="27"/>
      <c r="P301" s="27"/>
      <c r="Q301" s="27"/>
      <c r="R301" s="27"/>
      <c r="S301" s="27"/>
      <c r="T301" s="27"/>
      <c r="U301" s="27"/>
      <c r="V301" s="27"/>
      <c r="W301" s="27"/>
      <c r="X301" s="27"/>
      <c r="Y301" s="27"/>
      <c r="Z301" s="93"/>
    </row>
    <row r="302" ht="13.5" customHeight="1">
      <c r="A302" s="175"/>
      <c r="B302" s="27"/>
      <c r="C302" s="27"/>
      <c r="D302" s="27"/>
      <c r="E302" s="27"/>
      <c r="F302" s="27"/>
      <c r="G302" s="27"/>
      <c r="H302" s="27"/>
      <c r="I302" s="27"/>
      <c r="J302" s="27"/>
      <c r="K302" s="27"/>
      <c r="L302" s="27"/>
      <c r="M302" s="27"/>
      <c r="N302" s="27"/>
      <c r="O302" s="27"/>
      <c r="P302" s="27"/>
      <c r="Q302" s="27"/>
      <c r="R302" s="27"/>
      <c r="S302" s="27"/>
      <c r="T302" s="27"/>
      <c r="U302" s="27"/>
      <c r="V302" s="27"/>
      <c r="W302" s="27"/>
      <c r="X302" s="27"/>
      <c r="Y302" s="27"/>
      <c r="Z302" s="93"/>
    </row>
    <row r="303" ht="13.5" customHeight="1">
      <c r="A303" s="175"/>
      <c r="B303" s="27"/>
      <c r="C303" s="27"/>
      <c r="D303" s="27"/>
      <c r="E303" s="27"/>
      <c r="F303" s="27"/>
      <c r="G303" s="27"/>
      <c r="H303" s="27"/>
      <c r="I303" s="27"/>
      <c r="J303" s="27"/>
      <c r="K303" s="27"/>
      <c r="L303" s="27"/>
      <c r="M303" s="27"/>
      <c r="N303" s="27"/>
      <c r="O303" s="27"/>
      <c r="P303" s="27"/>
      <c r="Q303" s="27"/>
      <c r="R303" s="27"/>
      <c r="S303" s="27"/>
      <c r="T303" s="27"/>
      <c r="U303" s="27"/>
      <c r="V303" s="27"/>
      <c r="W303" s="27"/>
      <c r="X303" s="27"/>
      <c r="Y303" s="27"/>
      <c r="Z303" s="93"/>
    </row>
    <row r="304" ht="13.5" customHeight="1">
      <c r="A304" s="175"/>
      <c r="B304" s="27"/>
      <c r="C304" s="27"/>
      <c r="D304" s="27"/>
      <c r="E304" s="27"/>
      <c r="F304" s="27"/>
      <c r="G304" s="27"/>
      <c r="H304" s="27"/>
      <c r="I304" s="27"/>
      <c r="J304" s="27"/>
      <c r="K304" s="27"/>
      <c r="L304" s="27"/>
      <c r="M304" s="27"/>
      <c r="N304" s="27"/>
      <c r="O304" s="27"/>
      <c r="P304" s="27"/>
      <c r="Q304" s="27"/>
      <c r="R304" s="27"/>
      <c r="S304" s="27"/>
      <c r="T304" s="27"/>
      <c r="U304" s="27"/>
      <c r="V304" s="27"/>
      <c r="W304" s="27"/>
      <c r="X304" s="27"/>
      <c r="Y304" s="27"/>
      <c r="Z304" s="93"/>
    </row>
    <row r="305" ht="13.5" customHeight="1">
      <c r="A305" s="175"/>
      <c r="B305" s="27"/>
      <c r="C305" s="27"/>
      <c r="D305" s="27"/>
      <c r="E305" s="27"/>
      <c r="F305" s="27"/>
      <c r="G305" s="27"/>
      <c r="H305" s="27"/>
      <c r="I305" s="27"/>
      <c r="J305" s="27"/>
      <c r="K305" s="27"/>
      <c r="L305" s="27"/>
      <c r="M305" s="27"/>
      <c r="N305" s="27"/>
      <c r="O305" s="27"/>
      <c r="P305" s="27"/>
      <c r="Q305" s="27"/>
      <c r="R305" s="27"/>
      <c r="S305" s="27"/>
      <c r="T305" s="27"/>
      <c r="U305" s="27"/>
      <c r="V305" s="27"/>
      <c r="W305" s="27"/>
      <c r="X305" s="27"/>
      <c r="Y305" s="27"/>
      <c r="Z305" s="93"/>
    </row>
    <row r="306" ht="13.5" customHeight="1">
      <c r="A306" s="175"/>
      <c r="B306" s="27"/>
      <c r="C306" s="27"/>
      <c r="D306" s="27"/>
      <c r="E306" s="27"/>
      <c r="F306" s="27"/>
      <c r="G306" s="27"/>
      <c r="H306" s="27"/>
      <c r="I306" s="27"/>
      <c r="J306" s="27"/>
      <c r="K306" s="27"/>
      <c r="L306" s="27"/>
      <c r="M306" s="27"/>
      <c r="N306" s="27"/>
      <c r="O306" s="27"/>
      <c r="P306" s="27"/>
      <c r="Q306" s="27"/>
      <c r="R306" s="27"/>
      <c r="S306" s="27"/>
      <c r="T306" s="27"/>
      <c r="U306" s="27"/>
      <c r="V306" s="27"/>
      <c r="W306" s="27"/>
      <c r="X306" s="27"/>
      <c r="Y306" s="27"/>
      <c r="Z306" s="93"/>
    </row>
    <row r="307" ht="13.5" customHeight="1">
      <c r="A307" s="175"/>
      <c r="B307" s="27"/>
      <c r="C307" s="27"/>
      <c r="D307" s="27"/>
      <c r="E307" s="27"/>
      <c r="F307" s="27"/>
      <c r="G307" s="27"/>
      <c r="H307" s="27"/>
      <c r="I307" s="27"/>
      <c r="J307" s="27"/>
      <c r="K307" s="27"/>
      <c r="L307" s="27"/>
      <c r="M307" s="27"/>
      <c r="N307" s="27"/>
      <c r="O307" s="27"/>
      <c r="P307" s="27"/>
      <c r="Q307" s="27"/>
      <c r="R307" s="27"/>
      <c r="S307" s="27"/>
      <c r="T307" s="27"/>
      <c r="U307" s="27"/>
      <c r="V307" s="27"/>
      <c r="W307" s="27"/>
      <c r="X307" s="27"/>
      <c r="Y307" s="27"/>
      <c r="Z307" s="93"/>
    </row>
    <row r="308" ht="13.5" customHeight="1">
      <c r="A308" s="175"/>
      <c r="B308" s="27"/>
      <c r="C308" s="27"/>
      <c r="D308" s="27"/>
      <c r="E308" s="27"/>
      <c r="F308" s="27"/>
      <c r="G308" s="27"/>
      <c r="H308" s="27"/>
      <c r="I308" s="27"/>
      <c r="J308" s="27"/>
      <c r="K308" s="27"/>
      <c r="L308" s="27"/>
      <c r="M308" s="27"/>
      <c r="N308" s="27"/>
      <c r="O308" s="27"/>
      <c r="P308" s="27"/>
      <c r="Q308" s="27"/>
      <c r="R308" s="27"/>
      <c r="S308" s="27"/>
      <c r="T308" s="27"/>
      <c r="U308" s="27"/>
      <c r="V308" s="27"/>
      <c r="W308" s="27"/>
      <c r="X308" s="27"/>
      <c r="Y308" s="27"/>
      <c r="Z308" s="93"/>
    </row>
    <row r="309" ht="13.5" customHeight="1">
      <c r="A309" s="175"/>
      <c r="B309" s="27"/>
      <c r="C309" s="27"/>
      <c r="D309" s="27"/>
      <c r="E309" s="27"/>
      <c r="F309" s="27"/>
      <c r="G309" s="27"/>
      <c r="H309" s="27"/>
      <c r="I309" s="27"/>
      <c r="J309" s="27"/>
      <c r="K309" s="27"/>
      <c r="L309" s="27"/>
      <c r="M309" s="27"/>
      <c r="N309" s="27"/>
      <c r="O309" s="27"/>
      <c r="P309" s="27"/>
      <c r="Q309" s="27"/>
      <c r="R309" s="27"/>
      <c r="S309" s="27"/>
      <c r="T309" s="27"/>
      <c r="U309" s="27"/>
      <c r="V309" s="27"/>
      <c r="W309" s="27"/>
      <c r="X309" s="27"/>
      <c r="Y309" s="27"/>
      <c r="Z309" s="93"/>
    </row>
    <row r="310" ht="13.5" customHeight="1">
      <c r="A310" s="175"/>
      <c r="B310" s="27"/>
      <c r="C310" s="27"/>
      <c r="D310" s="27"/>
      <c r="E310" s="27"/>
      <c r="F310" s="27"/>
      <c r="G310" s="27"/>
      <c r="H310" s="27"/>
      <c r="I310" s="27"/>
      <c r="J310" s="27"/>
      <c r="K310" s="27"/>
      <c r="L310" s="27"/>
      <c r="M310" s="27"/>
      <c r="N310" s="27"/>
      <c r="O310" s="27"/>
      <c r="P310" s="27"/>
      <c r="Q310" s="27"/>
      <c r="R310" s="27"/>
      <c r="S310" s="27"/>
      <c r="T310" s="27"/>
      <c r="U310" s="27"/>
      <c r="V310" s="27"/>
      <c r="W310" s="27"/>
      <c r="X310" s="27"/>
      <c r="Y310" s="27"/>
      <c r="Z310" s="93"/>
    </row>
    <row r="311" ht="13.5" customHeight="1">
      <c r="A311" s="175"/>
      <c r="B311" s="27"/>
      <c r="C311" s="27"/>
      <c r="D311" s="27"/>
      <c r="E311" s="27"/>
      <c r="F311" s="27"/>
      <c r="G311" s="27"/>
      <c r="H311" s="27"/>
      <c r="I311" s="27"/>
      <c r="J311" s="27"/>
      <c r="K311" s="27"/>
      <c r="L311" s="27"/>
      <c r="M311" s="27"/>
      <c r="N311" s="27"/>
      <c r="O311" s="27"/>
      <c r="P311" s="27"/>
      <c r="Q311" s="27"/>
      <c r="R311" s="27"/>
      <c r="S311" s="27"/>
      <c r="T311" s="27"/>
      <c r="U311" s="27"/>
      <c r="V311" s="27"/>
      <c r="W311" s="27"/>
      <c r="X311" s="27"/>
      <c r="Y311" s="27"/>
      <c r="Z311" s="93"/>
    </row>
    <row r="312" ht="13.5" customHeight="1">
      <c r="A312" s="175"/>
      <c r="B312" s="27"/>
      <c r="C312" s="27"/>
      <c r="D312" s="27"/>
      <c r="E312" s="27"/>
      <c r="F312" s="27"/>
      <c r="G312" s="27"/>
      <c r="H312" s="27"/>
      <c r="I312" s="27"/>
      <c r="J312" s="27"/>
      <c r="K312" s="27"/>
      <c r="L312" s="27"/>
      <c r="M312" s="27"/>
      <c r="N312" s="27"/>
      <c r="O312" s="27"/>
      <c r="P312" s="27"/>
      <c r="Q312" s="27"/>
      <c r="R312" s="27"/>
      <c r="S312" s="27"/>
      <c r="T312" s="27"/>
      <c r="U312" s="27"/>
      <c r="V312" s="27"/>
      <c r="W312" s="27"/>
      <c r="X312" s="27"/>
      <c r="Y312" s="27"/>
      <c r="Z312" s="93"/>
    </row>
    <row r="313" ht="13.5" customHeight="1">
      <c r="A313" s="175"/>
      <c r="B313" s="27"/>
      <c r="C313" s="27"/>
      <c r="D313" s="27"/>
      <c r="E313" s="27"/>
      <c r="F313" s="27"/>
      <c r="G313" s="27"/>
      <c r="H313" s="27"/>
      <c r="I313" s="27"/>
      <c r="J313" s="27"/>
      <c r="K313" s="27"/>
      <c r="L313" s="27"/>
      <c r="M313" s="27"/>
      <c r="N313" s="27"/>
      <c r="O313" s="27"/>
      <c r="P313" s="27"/>
      <c r="Q313" s="27"/>
      <c r="R313" s="27"/>
      <c r="S313" s="27"/>
      <c r="T313" s="27"/>
      <c r="U313" s="27"/>
      <c r="V313" s="27"/>
      <c r="W313" s="27"/>
      <c r="X313" s="27"/>
      <c r="Y313" s="27"/>
      <c r="Z313" s="93"/>
    </row>
    <row r="314" ht="13.5" customHeight="1">
      <c r="A314" s="175"/>
      <c r="B314" s="27"/>
      <c r="C314" s="27"/>
      <c r="D314" s="27"/>
      <c r="E314" s="27"/>
      <c r="F314" s="27"/>
      <c r="G314" s="27"/>
      <c r="H314" s="27"/>
      <c r="I314" s="27"/>
      <c r="J314" s="27"/>
      <c r="K314" s="27"/>
      <c r="L314" s="27"/>
      <c r="M314" s="27"/>
      <c r="N314" s="27"/>
      <c r="O314" s="27"/>
      <c r="P314" s="27"/>
      <c r="Q314" s="27"/>
      <c r="R314" s="27"/>
      <c r="S314" s="27"/>
      <c r="T314" s="27"/>
      <c r="U314" s="27"/>
      <c r="V314" s="27"/>
      <c r="W314" s="27"/>
      <c r="X314" s="27"/>
      <c r="Y314" s="27"/>
      <c r="Z314" s="93"/>
    </row>
    <row r="315" ht="13.5" customHeight="1">
      <c r="A315" s="175"/>
      <c r="B315" s="27"/>
      <c r="C315" s="27"/>
      <c r="D315" s="27"/>
      <c r="E315" s="27"/>
      <c r="F315" s="27"/>
      <c r="G315" s="27"/>
      <c r="H315" s="27"/>
      <c r="I315" s="27"/>
      <c r="J315" s="27"/>
      <c r="K315" s="27"/>
      <c r="L315" s="27"/>
      <c r="M315" s="27"/>
      <c r="N315" s="27"/>
      <c r="O315" s="27"/>
      <c r="P315" s="27"/>
      <c r="Q315" s="27"/>
      <c r="R315" s="27"/>
      <c r="S315" s="27"/>
      <c r="T315" s="27"/>
      <c r="U315" s="27"/>
      <c r="V315" s="27"/>
      <c r="W315" s="27"/>
      <c r="X315" s="27"/>
      <c r="Y315" s="27"/>
      <c r="Z315" s="93"/>
    </row>
    <row r="316" ht="13.5" customHeight="1">
      <c r="A316" s="175"/>
      <c r="B316" s="27"/>
      <c r="C316" s="27"/>
      <c r="D316" s="27"/>
      <c r="E316" s="27"/>
      <c r="F316" s="27"/>
      <c r="G316" s="27"/>
      <c r="H316" s="27"/>
      <c r="I316" s="27"/>
      <c r="J316" s="27"/>
      <c r="K316" s="27"/>
      <c r="L316" s="27"/>
      <c r="M316" s="27"/>
      <c r="N316" s="27"/>
      <c r="O316" s="27"/>
      <c r="P316" s="27"/>
      <c r="Q316" s="27"/>
      <c r="R316" s="27"/>
      <c r="S316" s="27"/>
      <c r="T316" s="27"/>
      <c r="U316" s="27"/>
      <c r="V316" s="27"/>
      <c r="W316" s="27"/>
      <c r="X316" s="27"/>
      <c r="Y316" s="27"/>
      <c r="Z316" s="93"/>
    </row>
    <row r="317" ht="13.5" customHeight="1">
      <c r="A317" s="175"/>
      <c r="B317" s="27"/>
      <c r="C317" s="27"/>
      <c r="D317" s="27"/>
      <c r="E317" s="27"/>
      <c r="F317" s="27"/>
      <c r="G317" s="27"/>
      <c r="H317" s="27"/>
      <c r="I317" s="27"/>
      <c r="J317" s="27"/>
      <c r="K317" s="27"/>
      <c r="L317" s="27"/>
      <c r="M317" s="27"/>
      <c r="N317" s="27"/>
      <c r="O317" s="27"/>
      <c r="P317" s="27"/>
      <c r="Q317" s="27"/>
      <c r="R317" s="27"/>
      <c r="S317" s="27"/>
      <c r="T317" s="27"/>
      <c r="U317" s="27"/>
      <c r="V317" s="27"/>
      <c r="W317" s="27"/>
      <c r="X317" s="27"/>
      <c r="Y317" s="27"/>
      <c r="Z317" s="93"/>
    </row>
    <row r="318" ht="13.5" customHeight="1">
      <c r="A318" s="175"/>
      <c r="B318" s="27"/>
      <c r="C318" s="27"/>
      <c r="D318" s="27"/>
      <c r="E318" s="27"/>
      <c r="F318" s="27"/>
      <c r="G318" s="27"/>
      <c r="H318" s="27"/>
      <c r="I318" s="27"/>
      <c r="J318" s="27"/>
      <c r="K318" s="27"/>
      <c r="L318" s="27"/>
      <c r="M318" s="27"/>
      <c r="N318" s="27"/>
      <c r="O318" s="27"/>
      <c r="P318" s="27"/>
      <c r="Q318" s="27"/>
      <c r="R318" s="27"/>
      <c r="S318" s="27"/>
      <c r="T318" s="27"/>
      <c r="U318" s="27"/>
      <c r="V318" s="27"/>
      <c r="W318" s="27"/>
      <c r="X318" s="27"/>
      <c r="Y318" s="27"/>
      <c r="Z318" s="93"/>
    </row>
    <row r="319" ht="13.5" customHeight="1">
      <c r="A319" s="175"/>
      <c r="B319" s="27"/>
      <c r="C319" s="27"/>
      <c r="D319" s="27"/>
      <c r="E319" s="27"/>
      <c r="F319" s="27"/>
      <c r="G319" s="27"/>
      <c r="H319" s="27"/>
      <c r="I319" s="27"/>
      <c r="J319" s="27"/>
      <c r="K319" s="27"/>
      <c r="L319" s="27"/>
      <c r="M319" s="27"/>
      <c r="N319" s="27"/>
      <c r="O319" s="27"/>
      <c r="P319" s="27"/>
      <c r="Q319" s="27"/>
      <c r="R319" s="27"/>
      <c r="S319" s="27"/>
      <c r="T319" s="27"/>
      <c r="U319" s="27"/>
      <c r="V319" s="27"/>
      <c r="W319" s="27"/>
      <c r="X319" s="27"/>
      <c r="Y319" s="27"/>
      <c r="Z319" s="93"/>
    </row>
    <row r="320" ht="13.5" customHeight="1">
      <c r="A320" s="175"/>
      <c r="B320" s="27"/>
      <c r="C320" s="27"/>
      <c r="D320" s="27"/>
      <c r="E320" s="27"/>
      <c r="F320" s="27"/>
      <c r="G320" s="27"/>
      <c r="H320" s="27"/>
      <c r="I320" s="27"/>
      <c r="J320" s="27"/>
      <c r="K320" s="27"/>
      <c r="L320" s="27"/>
      <c r="M320" s="27"/>
      <c r="N320" s="27"/>
      <c r="O320" s="27"/>
      <c r="P320" s="27"/>
      <c r="Q320" s="27"/>
      <c r="R320" s="27"/>
      <c r="S320" s="27"/>
      <c r="T320" s="27"/>
      <c r="U320" s="27"/>
      <c r="V320" s="27"/>
      <c r="W320" s="27"/>
      <c r="X320" s="27"/>
      <c r="Y320" s="27"/>
      <c r="Z320" s="93"/>
    </row>
    <row r="321" ht="13.5" customHeight="1">
      <c r="A321" s="175"/>
      <c r="B321" s="27"/>
      <c r="C321" s="27"/>
      <c r="D321" s="27"/>
      <c r="E321" s="27"/>
      <c r="F321" s="27"/>
      <c r="G321" s="27"/>
      <c r="H321" s="27"/>
      <c r="I321" s="27"/>
      <c r="J321" s="27"/>
      <c r="K321" s="27"/>
      <c r="L321" s="27"/>
      <c r="M321" s="27"/>
      <c r="N321" s="27"/>
      <c r="O321" s="27"/>
      <c r="P321" s="27"/>
      <c r="Q321" s="27"/>
      <c r="R321" s="27"/>
      <c r="S321" s="27"/>
      <c r="T321" s="27"/>
      <c r="U321" s="27"/>
      <c r="V321" s="27"/>
      <c r="W321" s="27"/>
      <c r="X321" s="27"/>
      <c r="Y321" s="27"/>
      <c r="Z321" s="93"/>
    </row>
    <row r="322" ht="13.5" customHeight="1">
      <c r="A322" s="175"/>
      <c r="B322" s="27"/>
      <c r="C322" s="27"/>
      <c r="D322" s="27"/>
      <c r="E322" s="27"/>
      <c r="F322" s="27"/>
      <c r="G322" s="27"/>
      <c r="H322" s="27"/>
      <c r="I322" s="27"/>
      <c r="J322" s="27"/>
      <c r="K322" s="27"/>
      <c r="L322" s="27"/>
      <c r="M322" s="27"/>
      <c r="N322" s="27"/>
      <c r="O322" s="27"/>
      <c r="P322" s="27"/>
      <c r="Q322" s="27"/>
      <c r="R322" s="27"/>
      <c r="S322" s="27"/>
      <c r="T322" s="27"/>
      <c r="U322" s="27"/>
      <c r="V322" s="27"/>
      <c r="W322" s="27"/>
      <c r="X322" s="27"/>
      <c r="Y322" s="27"/>
      <c r="Z322" s="93"/>
    </row>
    <row r="323" ht="13.5" customHeight="1">
      <c r="A323" s="175"/>
      <c r="B323" s="27"/>
      <c r="C323" s="27"/>
      <c r="D323" s="27"/>
      <c r="E323" s="27"/>
      <c r="F323" s="27"/>
      <c r="G323" s="27"/>
      <c r="H323" s="27"/>
      <c r="I323" s="27"/>
      <c r="J323" s="27"/>
      <c r="K323" s="27"/>
      <c r="L323" s="27"/>
      <c r="M323" s="27"/>
      <c r="N323" s="27"/>
      <c r="O323" s="27"/>
      <c r="P323" s="27"/>
      <c r="Q323" s="27"/>
      <c r="R323" s="27"/>
      <c r="S323" s="27"/>
      <c r="T323" s="27"/>
      <c r="U323" s="27"/>
      <c r="V323" s="27"/>
      <c r="W323" s="27"/>
      <c r="X323" s="27"/>
      <c r="Y323" s="27"/>
      <c r="Z323" s="93"/>
    </row>
    <row r="324" ht="13.5" customHeight="1">
      <c r="A324" s="175"/>
      <c r="B324" s="27"/>
      <c r="C324" s="27"/>
      <c r="D324" s="27"/>
      <c r="E324" s="27"/>
      <c r="F324" s="27"/>
      <c r="G324" s="27"/>
      <c r="H324" s="27"/>
      <c r="I324" s="27"/>
      <c r="J324" s="27"/>
      <c r="K324" s="27"/>
      <c r="L324" s="27"/>
      <c r="M324" s="27"/>
      <c r="N324" s="27"/>
      <c r="O324" s="27"/>
      <c r="P324" s="27"/>
      <c r="Q324" s="27"/>
      <c r="R324" s="27"/>
      <c r="S324" s="27"/>
      <c r="T324" s="27"/>
      <c r="U324" s="27"/>
      <c r="V324" s="27"/>
      <c r="W324" s="27"/>
      <c r="X324" s="27"/>
      <c r="Y324" s="27"/>
      <c r="Z324" s="93"/>
    </row>
    <row r="325" ht="13.5" customHeight="1">
      <c r="A325" s="175"/>
      <c r="B325" s="27"/>
      <c r="C325" s="27"/>
      <c r="D325" s="27"/>
      <c r="E325" s="27"/>
      <c r="F325" s="27"/>
      <c r="G325" s="27"/>
      <c r="H325" s="27"/>
      <c r="I325" s="27"/>
      <c r="J325" s="27"/>
      <c r="K325" s="27"/>
      <c r="L325" s="27"/>
      <c r="M325" s="27"/>
      <c r="N325" s="27"/>
      <c r="O325" s="27"/>
      <c r="P325" s="27"/>
      <c r="Q325" s="27"/>
      <c r="R325" s="27"/>
      <c r="S325" s="27"/>
      <c r="T325" s="27"/>
      <c r="U325" s="27"/>
      <c r="V325" s="27"/>
      <c r="W325" s="27"/>
      <c r="X325" s="27"/>
      <c r="Y325" s="27"/>
      <c r="Z325" s="93"/>
    </row>
    <row r="326" ht="13.5" customHeight="1">
      <c r="A326" s="175"/>
      <c r="B326" s="27"/>
      <c r="C326" s="27"/>
      <c r="D326" s="27"/>
      <c r="E326" s="27"/>
      <c r="F326" s="27"/>
      <c r="G326" s="27"/>
      <c r="H326" s="27"/>
      <c r="I326" s="27"/>
      <c r="J326" s="27"/>
      <c r="K326" s="27"/>
      <c r="L326" s="27"/>
      <c r="M326" s="27"/>
      <c r="N326" s="27"/>
      <c r="O326" s="27"/>
      <c r="P326" s="27"/>
      <c r="Q326" s="27"/>
      <c r="R326" s="27"/>
      <c r="S326" s="27"/>
      <c r="T326" s="27"/>
      <c r="U326" s="27"/>
      <c r="V326" s="27"/>
      <c r="W326" s="27"/>
      <c r="X326" s="27"/>
      <c r="Y326" s="27"/>
      <c r="Z326" s="93"/>
    </row>
    <row r="327" ht="13.5" customHeight="1">
      <c r="A327" s="175"/>
      <c r="B327" s="27"/>
      <c r="C327" s="27"/>
      <c r="D327" s="27"/>
      <c r="E327" s="27"/>
      <c r="F327" s="27"/>
      <c r="G327" s="27"/>
      <c r="H327" s="27"/>
      <c r="I327" s="27"/>
      <c r="J327" s="27"/>
      <c r="K327" s="27"/>
      <c r="L327" s="27"/>
      <c r="M327" s="27"/>
      <c r="N327" s="27"/>
      <c r="O327" s="27"/>
      <c r="P327" s="27"/>
      <c r="Q327" s="27"/>
      <c r="R327" s="27"/>
      <c r="S327" s="27"/>
      <c r="T327" s="27"/>
      <c r="U327" s="27"/>
      <c r="V327" s="27"/>
      <c r="W327" s="27"/>
      <c r="X327" s="27"/>
      <c r="Y327" s="27"/>
      <c r="Z327" s="93"/>
    </row>
    <row r="328" ht="13.5" customHeight="1">
      <c r="A328" s="175"/>
      <c r="B328" s="27"/>
      <c r="C328" s="27"/>
      <c r="D328" s="27"/>
      <c r="E328" s="27"/>
      <c r="F328" s="27"/>
      <c r="G328" s="27"/>
      <c r="H328" s="27"/>
      <c r="I328" s="27"/>
      <c r="J328" s="27"/>
      <c r="K328" s="27"/>
      <c r="L328" s="27"/>
      <c r="M328" s="27"/>
      <c r="N328" s="27"/>
      <c r="O328" s="27"/>
      <c r="P328" s="27"/>
      <c r="Q328" s="27"/>
      <c r="R328" s="27"/>
      <c r="S328" s="27"/>
      <c r="T328" s="27"/>
      <c r="U328" s="27"/>
      <c r="V328" s="27"/>
      <c r="W328" s="27"/>
      <c r="X328" s="27"/>
      <c r="Y328" s="27"/>
      <c r="Z328" s="93"/>
    </row>
    <row r="329" ht="13.5" customHeight="1">
      <c r="A329" s="175"/>
      <c r="B329" s="27"/>
      <c r="C329" s="27"/>
      <c r="D329" s="27"/>
      <c r="E329" s="27"/>
      <c r="F329" s="27"/>
      <c r="G329" s="27"/>
      <c r="H329" s="27"/>
      <c r="I329" s="27"/>
      <c r="J329" s="27"/>
      <c r="K329" s="27"/>
      <c r="L329" s="27"/>
      <c r="M329" s="27"/>
      <c r="N329" s="27"/>
      <c r="O329" s="27"/>
      <c r="P329" s="27"/>
      <c r="Q329" s="27"/>
      <c r="R329" s="27"/>
      <c r="S329" s="27"/>
      <c r="T329" s="27"/>
      <c r="U329" s="27"/>
      <c r="V329" s="27"/>
      <c r="W329" s="27"/>
      <c r="X329" s="27"/>
      <c r="Y329" s="27"/>
      <c r="Z329" s="93"/>
    </row>
    <row r="330" ht="13.5" customHeight="1">
      <c r="A330" s="175"/>
      <c r="B330" s="27"/>
      <c r="C330" s="27"/>
      <c r="D330" s="27"/>
      <c r="E330" s="27"/>
      <c r="F330" s="27"/>
      <c r="G330" s="27"/>
      <c r="H330" s="27"/>
      <c r="I330" s="27"/>
      <c r="J330" s="27"/>
      <c r="K330" s="27"/>
      <c r="L330" s="27"/>
      <c r="M330" s="27"/>
      <c r="N330" s="27"/>
      <c r="O330" s="27"/>
      <c r="P330" s="27"/>
      <c r="Q330" s="27"/>
      <c r="R330" s="27"/>
      <c r="S330" s="27"/>
      <c r="T330" s="27"/>
      <c r="U330" s="27"/>
      <c r="V330" s="27"/>
      <c r="W330" s="27"/>
      <c r="X330" s="27"/>
      <c r="Y330" s="27"/>
      <c r="Z330" s="93"/>
    </row>
    <row r="331" ht="13.5" customHeight="1">
      <c r="A331" s="175"/>
      <c r="B331" s="27"/>
      <c r="C331" s="27"/>
      <c r="D331" s="27"/>
      <c r="E331" s="27"/>
      <c r="F331" s="27"/>
      <c r="G331" s="27"/>
      <c r="H331" s="27"/>
      <c r="I331" s="27"/>
      <c r="J331" s="27"/>
      <c r="K331" s="27"/>
      <c r="L331" s="27"/>
      <c r="M331" s="27"/>
      <c r="N331" s="27"/>
      <c r="O331" s="27"/>
      <c r="P331" s="27"/>
      <c r="Q331" s="27"/>
      <c r="R331" s="27"/>
      <c r="S331" s="27"/>
      <c r="T331" s="27"/>
      <c r="U331" s="27"/>
      <c r="V331" s="27"/>
      <c r="W331" s="27"/>
      <c r="X331" s="27"/>
      <c r="Y331" s="27"/>
      <c r="Z331" s="93"/>
    </row>
    <row r="332" ht="13.5" customHeight="1">
      <c r="A332" s="175"/>
      <c r="B332" s="27"/>
      <c r="C332" s="27"/>
      <c r="D332" s="27"/>
      <c r="E332" s="27"/>
      <c r="F332" s="27"/>
      <c r="G332" s="27"/>
      <c r="H332" s="27"/>
      <c r="I332" s="27"/>
      <c r="J332" s="27"/>
      <c r="K332" s="27"/>
      <c r="L332" s="27"/>
      <c r="M332" s="27"/>
      <c r="N332" s="27"/>
      <c r="O332" s="27"/>
      <c r="P332" s="27"/>
      <c r="Q332" s="27"/>
      <c r="R332" s="27"/>
      <c r="S332" s="27"/>
      <c r="T332" s="27"/>
      <c r="U332" s="27"/>
      <c r="V332" s="27"/>
      <c r="W332" s="27"/>
      <c r="X332" s="27"/>
      <c r="Y332" s="27"/>
      <c r="Z332" s="93"/>
    </row>
    <row r="333" ht="13.5" customHeight="1">
      <c r="A333" s="175"/>
      <c r="B333" s="27"/>
      <c r="C333" s="27"/>
      <c r="D333" s="27"/>
      <c r="E333" s="27"/>
      <c r="F333" s="27"/>
      <c r="G333" s="27"/>
      <c r="H333" s="27"/>
      <c r="I333" s="27"/>
      <c r="J333" s="27"/>
      <c r="K333" s="27"/>
      <c r="L333" s="27"/>
      <c r="M333" s="27"/>
      <c r="N333" s="27"/>
      <c r="O333" s="27"/>
      <c r="P333" s="27"/>
      <c r="Q333" s="27"/>
      <c r="R333" s="27"/>
      <c r="S333" s="27"/>
      <c r="T333" s="27"/>
      <c r="U333" s="27"/>
      <c r="V333" s="27"/>
      <c r="W333" s="27"/>
      <c r="X333" s="27"/>
      <c r="Y333" s="27"/>
      <c r="Z333" s="93"/>
    </row>
    <row r="334" ht="13.5" customHeight="1">
      <c r="A334" s="175"/>
      <c r="B334" s="27"/>
      <c r="C334" s="27"/>
      <c r="D334" s="27"/>
      <c r="E334" s="27"/>
      <c r="F334" s="27"/>
      <c r="G334" s="27"/>
      <c r="H334" s="27"/>
      <c r="I334" s="27"/>
      <c r="J334" s="27"/>
      <c r="K334" s="27"/>
      <c r="L334" s="27"/>
      <c r="M334" s="27"/>
      <c r="N334" s="27"/>
      <c r="O334" s="27"/>
      <c r="P334" s="27"/>
      <c r="Q334" s="27"/>
      <c r="R334" s="27"/>
      <c r="S334" s="27"/>
      <c r="T334" s="27"/>
      <c r="U334" s="27"/>
      <c r="V334" s="27"/>
      <c r="W334" s="27"/>
      <c r="X334" s="27"/>
      <c r="Y334" s="27"/>
      <c r="Z334" s="93"/>
    </row>
    <row r="335" ht="13.5" customHeight="1">
      <c r="A335" s="175"/>
      <c r="B335" s="27"/>
      <c r="C335" s="27"/>
      <c r="D335" s="27"/>
      <c r="E335" s="27"/>
      <c r="F335" s="27"/>
      <c r="G335" s="27"/>
      <c r="H335" s="27"/>
      <c r="I335" s="27"/>
      <c r="J335" s="27"/>
      <c r="K335" s="27"/>
      <c r="L335" s="27"/>
      <c r="M335" s="27"/>
      <c r="N335" s="27"/>
      <c r="O335" s="27"/>
      <c r="P335" s="27"/>
      <c r="Q335" s="27"/>
      <c r="R335" s="27"/>
      <c r="S335" s="27"/>
      <c r="T335" s="27"/>
      <c r="U335" s="27"/>
      <c r="V335" s="27"/>
      <c r="W335" s="27"/>
      <c r="X335" s="27"/>
      <c r="Y335" s="27"/>
      <c r="Z335" s="93"/>
    </row>
    <row r="336" ht="13.5" customHeight="1">
      <c r="A336" s="175"/>
      <c r="B336" s="27"/>
      <c r="C336" s="27"/>
      <c r="D336" s="27"/>
      <c r="E336" s="27"/>
      <c r="F336" s="27"/>
      <c r="G336" s="27"/>
      <c r="H336" s="27"/>
      <c r="I336" s="27"/>
      <c r="J336" s="27"/>
      <c r="K336" s="27"/>
      <c r="L336" s="27"/>
      <c r="M336" s="27"/>
      <c r="N336" s="27"/>
      <c r="O336" s="27"/>
      <c r="P336" s="27"/>
      <c r="Q336" s="27"/>
      <c r="R336" s="27"/>
      <c r="S336" s="27"/>
      <c r="T336" s="27"/>
      <c r="U336" s="27"/>
      <c r="V336" s="27"/>
      <c r="W336" s="27"/>
      <c r="X336" s="27"/>
      <c r="Y336" s="27"/>
      <c r="Z336" s="93"/>
    </row>
    <row r="337" ht="13.5" customHeight="1">
      <c r="A337" s="175"/>
      <c r="B337" s="27"/>
      <c r="C337" s="27"/>
      <c r="D337" s="27"/>
      <c r="E337" s="27"/>
      <c r="F337" s="27"/>
      <c r="G337" s="27"/>
      <c r="H337" s="27"/>
      <c r="I337" s="27"/>
      <c r="J337" s="27"/>
      <c r="K337" s="27"/>
      <c r="L337" s="27"/>
      <c r="M337" s="27"/>
      <c r="N337" s="27"/>
      <c r="O337" s="27"/>
      <c r="P337" s="27"/>
      <c r="Q337" s="27"/>
      <c r="R337" s="27"/>
      <c r="S337" s="27"/>
      <c r="T337" s="27"/>
      <c r="U337" s="27"/>
      <c r="V337" s="27"/>
      <c r="W337" s="27"/>
      <c r="X337" s="27"/>
      <c r="Y337" s="27"/>
      <c r="Z337" s="93"/>
    </row>
    <row r="338" ht="13.5" customHeight="1">
      <c r="A338" s="175"/>
      <c r="B338" s="27"/>
      <c r="C338" s="27"/>
      <c r="D338" s="27"/>
      <c r="E338" s="27"/>
      <c r="F338" s="27"/>
      <c r="G338" s="27"/>
      <c r="H338" s="27"/>
      <c r="I338" s="27"/>
      <c r="J338" s="27"/>
      <c r="K338" s="27"/>
      <c r="L338" s="27"/>
      <c r="M338" s="27"/>
      <c r="N338" s="27"/>
      <c r="O338" s="27"/>
      <c r="P338" s="27"/>
      <c r="Q338" s="27"/>
      <c r="R338" s="27"/>
      <c r="S338" s="27"/>
      <c r="T338" s="27"/>
      <c r="U338" s="27"/>
      <c r="V338" s="27"/>
      <c r="W338" s="27"/>
      <c r="X338" s="27"/>
      <c r="Y338" s="27"/>
      <c r="Z338" s="93"/>
    </row>
    <row r="339" ht="13.5" customHeight="1">
      <c r="A339" s="175"/>
      <c r="B339" s="27"/>
      <c r="C339" s="27"/>
      <c r="D339" s="27"/>
      <c r="E339" s="27"/>
      <c r="F339" s="27"/>
      <c r="G339" s="27"/>
      <c r="H339" s="27"/>
      <c r="I339" s="27"/>
      <c r="J339" s="27"/>
      <c r="K339" s="27"/>
      <c r="L339" s="27"/>
      <c r="M339" s="27"/>
      <c r="N339" s="27"/>
      <c r="O339" s="27"/>
      <c r="P339" s="27"/>
      <c r="Q339" s="27"/>
      <c r="R339" s="27"/>
      <c r="S339" s="27"/>
      <c r="T339" s="27"/>
      <c r="U339" s="27"/>
      <c r="V339" s="27"/>
      <c r="W339" s="27"/>
      <c r="X339" s="27"/>
      <c r="Y339" s="27"/>
      <c r="Z339" s="93"/>
    </row>
    <row r="340" ht="13.5" customHeight="1">
      <c r="A340" s="175"/>
      <c r="B340" s="27"/>
      <c r="C340" s="27"/>
      <c r="D340" s="27"/>
      <c r="E340" s="27"/>
      <c r="F340" s="27"/>
      <c r="G340" s="27"/>
      <c r="H340" s="27"/>
      <c r="I340" s="27"/>
      <c r="J340" s="27"/>
      <c r="K340" s="27"/>
      <c r="L340" s="27"/>
      <c r="M340" s="27"/>
      <c r="N340" s="27"/>
      <c r="O340" s="27"/>
      <c r="P340" s="27"/>
      <c r="Q340" s="27"/>
      <c r="R340" s="27"/>
      <c r="S340" s="27"/>
      <c r="T340" s="27"/>
      <c r="U340" s="27"/>
      <c r="V340" s="27"/>
      <c r="W340" s="27"/>
      <c r="X340" s="27"/>
      <c r="Y340" s="27"/>
      <c r="Z340" s="93"/>
    </row>
    <row r="341" ht="13.5" customHeight="1">
      <c r="A341" s="175"/>
      <c r="B341" s="27"/>
      <c r="C341" s="27"/>
      <c r="D341" s="27"/>
      <c r="E341" s="27"/>
      <c r="F341" s="27"/>
      <c r="G341" s="27"/>
      <c r="H341" s="27"/>
      <c r="I341" s="27"/>
      <c r="J341" s="27"/>
      <c r="K341" s="27"/>
      <c r="L341" s="27"/>
      <c r="M341" s="27"/>
      <c r="N341" s="27"/>
      <c r="O341" s="27"/>
      <c r="P341" s="27"/>
      <c r="Q341" s="27"/>
      <c r="R341" s="27"/>
      <c r="S341" s="27"/>
      <c r="T341" s="27"/>
      <c r="U341" s="27"/>
      <c r="V341" s="27"/>
      <c r="W341" s="27"/>
      <c r="X341" s="27"/>
      <c r="Y341" s="27"/>
      <c r="Z341" s="93"/>
    </row>
    <row r="342" ht="13.5" customHeight="1">
      <c r="A342" s="175"/>
      <c r="B342" s="27"/>
      <c r="C342" s="27"/>
      <c r="D342" s="27"/>
      <c r="E342" s="27"/>
      <c r="F342" s="27"/>
      <c r="G342" s="27"/>
      <c r="H342" s="27"/>
      <c r="I342" s="27"/>
      <c r="J342" s="27"/>
      <c r="K342" s="27"/>
      <c r="L342" s="27"/>
      <c r="M342" s="27"/>
      <c r="N342" s="27"/>
      <c r="O342" s="27"/>
      <c r="P342" s="27"/>
      <c r="Q342" s="27"/>
      <c r="R342" s="27"/>
      <c r="S342" s="27"/>
      <c r="T342" s="27"/>
      <c r="U342" s="27"/>
      <c r="V342" s="27"/>
      <c r="W342" s="27"/>
      <c r="X342" s="27"/>
      <c r="Y342" s="27"/>
      <c r="Z342" s="93"/>
    </row>
    <row r="343" ht="13.5" customHeight="1">
      <c r="A343" s="175"/>
      <c r="B343" s="27"/>
      <c r="C343" s="27"/>
      <c r="D343" s="27"/>
      <c r="E343" s="27"/>
      <c r="F343" s="27"/>
      <c r="G343" s="27"/>
      <c r="H343" s="27"/>
      <c r="I343" s="27"/>
      <c r="J343" s="27"/>
      <c r="K343" s="27"/>
      <c r="L343" s="27"/>
      <c r="M343" s="27"/>
      <c r="N343" s="27"/>
      <c r="O343" s="27"/>
      <c r="P343" s="27"/>
      <c r="Q343" s="27"/>
      <c r="R343" s="27"/>
      <c r="S343" s="27"/>
      <c r="T343" s="27"/>
      <c r="U343" s="27"/>
      <c r="V343" s="27"/>
      <c r="W343" s="27"/>
      <c r="X343" s="27"/>
      <c r="Y343" s="27"/>
      <c r="Z343" s="93"/>
    </row>
    <row r="344" ht="13.5" customHeight="1">
      <c r="A344" s="175"/>
      <c r="B344" s="27"/>
      <c r="C344" s="27"/>
      <c r="D344" s="27"/>
      <c r="E344" s="27"/>
      <c r="F344" s="27"/>
      <c r="G344" s="27"/>
      <c r="H344" s="27"/>
      <c r="I344" s="27"/>
      <c r="J344" s="27"/>
      <c r="K344" s="27"/>
      <c r="L344" s="27"/>
      <c r="M344" s="27"/>
      <c r="N344" s="27"/>
      <c r="O344" s="27"/>
      <c r="P344" s="27"/>
      <c r="Q344" s="27"/>
      <c r="R344" s="27"/>
      <c r="S344" s="27"/>
      <c r="T344" s="27"/>
      <c r="U344" s="27"/>
      <c r="V344" s="27"/>
      <c r="W344" s="27"/>
      <c r="X344" s="27"/>
      <c r="Y344" s="27"/>
      <c r="Z344" s="93"/>
    </row>
    <row r="345" ht="13.5" customHeight="1">
      <c r="A345" s="175"/>
      <c r="B345" s="27"/>
      <c r="C345" s="27"/>
      <c r="D345" s="27"/>
      <c r="E345" s="27"/>
      <c r="F345" s="27"/>
      <c r="G345" s="27"/>
      <c r="H345" s="27"/>
      <c r="I345" s="27"/>
      <c r="J345" s="27"/>
      <c r="K345" s="27"/>
      <c r="L345" s="27"/>
      <c r="M345" s="27"/>
      <c r="N345" s="27"/>
      <c r="O345" s="27"/>
      <c r="P345" s="27"/>
      <c r="Q345" s="27"/>
      <c r="R345" s="27"/>
      <c r="S345" s="27"/>
      <c r="T345" s="27"/>
      <c r="U345" s="27"/>
      <c r="V345" s="27"/>
      <c r="W345" s="27"/>
      <c r="X345" s="27"/>
      <c r="Y345" s="27"/>
      <c r="Z345" s="93"/>
    </row>
    <row r="346" ht="13.5" customHeight="1">
      <c r="A346" s="175"/>
      <c r="B346" s="27"/>
      <c r="C346" s="27"/>
      <c r="D346" s="27"/>
      <c r="E346" s="27"/>
      <c r="F346" s="27"/>
      <c r="G346" s="27"/>
      <c r="H346" s="27"/>
      <c r="I346" s="27"/>
      <c r="J346" s="27"/>
      <c r="K346" s="27"/>
      <c r="L346" s="27"/>
      <c r="M346" s="27"/>
      <c r="N346" s="27"/>
      <c r="O346" s="27"/>
      <c r="P346" s="27"/>
      <c r="Q346" s="27"/>
      <c r="R346" s="27"/>
      <c r="S346" s="27"/>
      <c r="T346" s="27"/>
      <c r="U346" s="27"/>
      <c r="V346" s="27"/>
      <c r="W346" s="27"/>
      <c r="X346" s="27"/>
      <c r="Y346" s="27"/>
      <c r="Z346" s="93"/>
    </row>
    <row r="347" ht="13.5" customHeight="1">
      <c r="A347" s="175"/>
      <c r="B347" s="27"/>
      <c r="C347" s="27"/>
      <c r="D347" s="27"/>
      <c r="E347" s="27"/>
      <c r="F347" s="27"/>
      <c r="G347" s="27"/>
      <c r="H347" s="27"/>
      <c r="I347" s="27"/>
      <c r="J347" s="27"/>
      <c r="K347" s="27"/>
      <c r="L347" s="27"/>
      <c r="M347" s="27"/>
      <c r="N347" s="27"/>
      <c r="O347" s="27"/>
      <c r="P347" s="27"/>
      <c r="Q347" s="27"/>
      <c r="R347" s="27"/>
      <c r="S347" s="27"/>
      <c r="T347" s="27"/>
      <c r="U347" s="27"/>
      <c r="V347" s="27"/>
      <c r="W347" s="27"/>
      <c r="X347" s="27"/>
      <c r="Y347" s="27"/>
      <c r="Z347" s="93"/>
    </row>
    <row r="348" ht="13.5" customHeight="1">
      <c r="A348" s="175"/>
      <c r="B348" s="27"/>
      <c r="C348" s="27"/>
      <c r="D348" s="27"/>
      <c r="E348" s="27"/>
      <c r="F348" s="27"/>
      <c r="G348" s="27"/>
      <c r="H348" s="27"/>
      <c r="I348" s="27"/>
      <c r="J348" s="27"/>
      <c r="K348" s="27"/>
      <c r="L348" s="27"/>
      <c r="M348" s="27"/>
      <c r="N348" s="27"/>
      <c r="O348" s="27"/>
      <c r="P348" s="27"/>
      <c r="Q348" s="27"/>
      <c r="R348" s="27"/>
      <c r="S348" s="27"/>
      <c r="T348" s="27"/>
      <c r="U348" s="27"/>
      <c r="V348" s="27"/>
      <c r="W348" s="27"/>
      <c r="X348" s="27"/>
      <c r="Y348" s="27"/>
      <c r="Z348" s="93"/>
    </row>
    <row r="349" ht="13.5" customHeight="1">
      <c r="A349" s="175"/>
      <c r="B349" s="27"/>
      <c r="C349" s="27"/>
      <c r="D349" s="27"/>
      <c r="E349" s="27"/>
      <c r="F349" s="27"/>
      <c r="G349" s="27"/>
      <c r="H349" s="27"/>
      <c r="I349" s="27"/>
      <c r="J349" s="27"/>
      <c r="K349" s="27"/>
      <c r="L349" s="27"/>
      <c r="M349" s="27"/>
      <c r="N349" s="27"/>
      <c r="O349" s="27"/>
      <c r="P349" s="27"/>
      <c r="Q349" s="27"/>
      <c r="R349" s="27"/>
      <c r="S349" s="27"/>
      <c r="T349" s="27"/>
      <c r="U349" s="27"/>
      <c r="V349" s="27"/>
      <c r="W349" s="27"/>
      <c r="X349" s="27"/>
      <c r="Y349" s="27"/>
      <c r="Z349" s="93"/>
    </row>
    <row r="350" ht="13.5" customHeight="1">
      <c r="A350" s="175"/>
      <c r="B350" s="27"/>
      <c r="C350" s="27"/>
      <c r="D350" s="27"/>
      <c r="E350" s="27"/>
      <c r="F350" s="27"/>
      <c r="G350" s="27"/>
      <c r="H350" s="27"/>
      <c r="I350" s="27"/>
      <c r="J350" s="27"/>
      <c r="K350" s="27"/>
      <c r="L350" s="27"/>
      <c r="M350" s="27"/>
      <c r="N350" s="27"/>
      <c r="O350" s="27"/>
      <c r="P350" s="27"/>
      <c r="Q350" s="27"/>
      <c r="R350" s="27"/>
      <c r="S350" s="27"/>
      <c r="T350" s="27"/>
      <c r="U350" s="27"/>
      <c r="V350" s="27"/>
      <c r="W350" s="27"/>
      <c r="X350" s="27"/>
      <c r="Y350" s="27"/>
      <c r="Z350" s="93"/>
    </row>
    <row r="351" ht="13.5" customHeight="1">
      <c r="A351" s="175"/>
      <c r="B351" s="27"/>
      <c r="C351" s="27"/>
      <c r="D351" s="27"/>
      <c r="E351" s="27"/>
      <c r="F351" s="27"/>
      <c r="G351" s="27"/>
      <c r="H351" s="27"/>
      <c r="I351" s="27"/>
      <c r="J351" s="27"/>
      <c r="K351" s="27"/>
      <c r="L351" s="27"/>
      <c r="M351" s="27"/>
      <c r="N351" s="27"/>
      <c r="O351" s="27"/>
      <c r="P351" s="27"/>
      <c r="Q351" s="27"/>
      <c r="R351" s="27"/>
      <c r="S351" s="27"/>
      <c r="T351" s="27"/>
      <c r="U351" s="27"/>
      <c r="V351" s="27"/>
      <c r="W351" s="27"/>
      <c r="X351" s="27"/>
      <c r="Y351" s="27"/>
      <c r="Z351" s="93"/>
    </row>
    <row r="352" ht="13.5" customHeight="1">
      <c r="A352" s="175"/>
      <c r="B352" s="27"/>
      <c r="C352" s="27"/>
      <c r="D352" s="27"/>
      <c r="E352" s="27"/>
      <c r="F352" s="27"/>
      <c r="G352" s="27"/>
      <c r="H352" s="27"/>
      <c r="I352" s="27"/>
      <c r="J352" s="27"/>
      <c r="K352" s="27"/>
      <c r="L352" s="27"/>
      <c r="M352" s="27"/>
      <c r="N352" s="27"/>
      <c r="O352" s="27"/>
      <c r="P352" s="27"/>
      <c r="Q352" s="27"/>
      <c r="R352" s="27"/>
      <c r="S352" s="27"/>
      <c r="T352" s="27"/>
      <c r="U352" s="27"/>
      <c r="V352" s="27"/>
      <c r="W352" s="27"/>
      <c r="X352" s="27"/>
      <c r="Y352" s="27"/>
      <c r="Z352" s="93"/>
    </row>
    <row r="353" ht="13.5" customHeight="1">
      <c r="A353" s="175"/>
      <c r="B353" s="27"/>
      <c r="C353" s="27"/>
      <c r="D353" s="27"/>
      <c r="E353" s="27"/>
      <c r="F353" s="27"/>
      <c r="G353" s="27"/>
      <c r="H353" s="27"/>
      <c r="I353" s="27"/>
      <c r="J353" s="27"/>
      <c r="K353" s="27"/>
      <c r="L353" s="27"/>
      <c r="M353" s="27"/>
      <c r="N353" s="27"/>
      <c r="O353" s="27"/>
      <c r="P353" s="27"/>
      <c r="Q353" s="27"/>
      <c r="R353" s="27"/>
      <c r="S353" s="27"/>
      <c r="T353" s="27"/>
      <c r="U353" s="27"/>
      <c r="V353" s="27"/>
      <c r="W353" s="27"/>
      <c r="X353" s="27"/>
      <c r="Y353" s="27"/>
      <c r="Z353" s="93"/>
    </row>
    <row r="354" ht="13.5" customHeight="1">
      <c r="A354" s="175"/>
      <c r="B354" s="27"/>
      <c r="C354" s="27"/>
      <c r="D354" s="27"/>
      <c r="E354" s="27"/>
      <c r="F354" s="27"/>
      <c r="G354" s="27"/>
      <c r="H354" s="27"/>
      <c r="I354" s="27"/>
      <c r="J354" s="27"/>
      <c r="K354" s="27"/>
      <c r="L354" s="27"/>
      <c r="M354" s="27"/>
      <c r="N354" s="27"/>
      <c r="O354" s="27"/>
      <c r="P354" s="27"/>
      <c r="Q354" s="27"/>
      <c r="R354" s="27"/>
      <c r="S354" s="27"/>
      <c r="T354" s="27"/>
      <c r="U354" s="27"/>
      <c r="V354" s="27"/>
      <c r="W354" s="27"/>
      <c r="X354" s="27"/>
      <c r="Y354" s="27"/>
      <c r="Z354" s="93"/>
    </row>
    <row r="355" ht="13.5" customHeight="1">
      <c r="A355" s="175"/>
      <c r="B355" s="27"/>
      <c r="C355" s="27"/>
      <c r="D355" s="27"/>
      <c r="E355" s="27"/>
      <c r="F355" s="27"/>
      <c r="G355" s="27"/>
      <c r="H355" s="27"/>
      <c r="I355" s="27"/>
      <c r="J355" s="27"/>
      <c r="K355" s="27"/>
      <c r="L355" s="27"/>
      <c r="M355" s="27"/>
      <c r="N355" s="27"/>
      <c r="O355" s="27"/>
      <c r="P355" s="27"/>
      <c r="Q355" s="27"/>
      <c r="R355" s="27"/>
      <c r="S355" s="27"/>
      <c r="T355" s="27"/>
      <c r="U355" s="27"/>
      <c r="V355" s="27"/>
      <c r="W355" s="27"/>
      <c r="X355" s="27"/>
      <c r="Y355" s="27"/>
      <c r="Z355" s="93"/>
    </row>
    <row r="356" ht="13.5" customHeight="1">
      <c r="A356" s="175"/>
      <c r="B356" s="27"/>
      <c r="C356" s="27"/>
      <c r="D356" s="27"/>
      <c r="E356" s="27"/>
      <c r="F356" s="27"/>
      <c r="G356" s="27"/>
      <c r="H356" s="27"/>
      <c r="I356" s="27"/>
      <c r="J356" s="27"/>
      <c r="K356" s="27"/>
      <c r="L356" s="27"/>
      <c r="M356" s="27"/>
      <c r="N356" s="27"/>
      <c r="O356" s="27"/>
      <c r="P356" s="27"/>
      <c r="Q356" s="27"/>
      <c r="R356" s="27"/>
      <c r="S356" s="27"/>
      <c r="T356" s="27"/>
      <c r="U356" s="27"/>
      <c r="V356" s="27"/>
      <c r="W356" s="27"/>
      <c r="X356" s="27"/>
      <c r="Y356" s="27"/>
      <c r="Z356" s="93"/>
    </row>
    <row r="357" ht="13.5" customHeight="1">
      <c r="A357" s="175"/>
      <c r="B357" s="27"/>
      <c r="C357" s="27"/>
      <c r="D357" s="27"/>
      <c r="E357" s="27"/>
      <c r="F357" s="27"/>
      <c r="G357" s="27"/>
      <c r="H357" s="27"/>
      <c r="I357" s="27"/>
      <c r="J357" s="27"/>
      <c r="K357" s="27"/>
      <c r="L357" s="27"/>
      <c r="M357" s="27"/>
      <c r="N357" s="27"/>
      <c r="O357" s="27"/>
      <c r="P357" s="27"/>
      <c r="Q357" s="27"/>
      <c r="R357" s="27"/>
      <c r="S357" s="27"/>
      <c r="T357" s="27"/>
      <c r="U357" s="27"/>
      <c r="V357" s="27"/>
      <c r="W357" s="27"/>
      <c r="X357" s="27"/>
      <c r="Y357" s="27"/>
      <c r="Z357" s="93"/>
    </row>
    <row r="358" ht="13.5" customHeight="1">
      <c r="A358" s="175"/>
      <c r="B358" s="27"/>
      <c r="C358" s="27"/>
      <c r="D358" s="27"/>
      <c r="E358" s="27"/>
      <c r="F358" s="27"/>
      <c r="G358" s="27"/>
      <c r="H358" s="27"/>
      <c r="I358" s="27"/>
      <c r="J358" s="27"/>
      <c r="K358" s="27"/>
      <c r="L358" s="27"/>
      <c r="M358" s="27"/>
      <c r="N358" s="27"/>
      <c r="O358" s="27"/>
      <c r="P358" s="27"/>
      <c r="Q358" s="27"/>
      <c r="R358" s="27"/>
      <c r="S358" s="27"/>
      <c r="T358" s="27"/>
      <c r="U358" s="27"/>
      <c r="V358" s="27"/>
      <c r="W358" s="27"/>
      <c r="X358" s="27"/>
      <c r="Y358" s="27"/>
      <c r="Z358" s="93"/>
    </row>
    <row r="359" ht="13.5" customHeight="1">
      <c r="A359" s="175"/>
      <c r="B359" s="27"/>
      <c r="C359" s="27"/>
      <c r="D359" s="27"/>
      <c r="E359" s="27"/>
      <c r="F359" s="27"/>
      <c r="G359" s="27"/>
      <c r="H359" s="27"/>
      <c r="I359" s="27"/>
      <c r="J359" s="27"/>
      <c r="K359" s="27"/>
      <c r="L359" s="27"/>
      <c r="M359" s="27"/>
      <c r="N359" s="27"/>
      <c r="O359" s="27"/>
      <c r="P359" s="27"/>
      <c r="Q359" s="27"/>
      <c r="R359" s="27"/>
      <c r="S359" s="27"/>
      <c r="T359" s="27"/>
      <c r="U359" s="27"/>
      <c r="V359" s="27"/>
      <c r="W359" s="27"/>
      <c r="X359" s="27"/>
      <c r="Y359" s="27"/>
      <c r="Z359" s="93"/>
    </row>
    <row r="360" ht="13.5" customHeight="1">
      <c r="A360" s="175"/>
      <c r="B360" s="27"/>
      <c r="C360" s="27"/>
      <c r="D360" s="27"/>
      <c r="E360" s="27"/>
      <c r="F360" s="27"/>
      <c r="G360" s="27"/>
      <c r="H360" s="27"/>
      <c r="I360" s="27"/>
      <c r="J360" s="27"/>
      <c r="K360" s="27"/>
      <c r="L360" s="27"/>
      <c r="M360" s="27"/>
      <c r="N360" s="27"/>
      <c r="O360" s="27"/>
      <c r="P360" s="27"/>
      <c r="Q360" s="27"/>
      <c r="R360" s="27"/>
      <c r="S360" s="27"/>
      <c r="T360" s="27"/>
      <c r="U360" s="27"/>
      <c r="V360" s="27"/>
      <c r="W360" s="27"/>
      <c r="X360" s="27"/>
      <c r="Y360" s="27"/>
      <c r="Z360" s="93"/>
    </row>
    <row r="361" ht="13.5" customHeight="1">
      <c r="A361" s="175"/>
      <c r="B361" s="27"/>
      <c r="C361" s="27"/>
      <c r="D361" s="27"/>
      <c r="E361" s="27"/>
      <c r="F361" s="27"/>
      <c r="G361" s="27"/>
      <c r="H361" s="27"/>
      <c r="I361" s="27"/>
      <c r="J361" s="27"/>
      <c r="K361" s="27"/>
      <c r="L361" s="27"/>
      <c r="M361" s="27"/>
      <c r="N361" s="27"/>
      <c r="O361" s="27"/>
      <c r="P361" s="27"/>
      <c r="Q361" s="27"/>
      <c r="R361" s="27"/>
      <c r="S361" s="27"/>
      <c r="T361" s="27"/>
      <c r="U361" s="27"/>
      <c r="V361" s="27"/>
      <c r="W361" s="27"/>
      <c r="X361" s="27"/>
      <c r="Y361" s="27"/>
      <c r="Z361" s="93"/>
    </row>
    <row r="362" ht="13.5" customHeight="1">
      <c r="A362" s="175"/>
      <c r="B362" s="27"/>
      <c r="C362" s="27"/>
      <c r="D362" s="27"/>
      <c r="E362" s="27"/>
      <c r="F362" s="27"/>
      <c r="G362" s="27"/>
      <c r="H362" s="27"/>
      <c r="I362" s="27"/>
      <c r="J362" s="27"/>
      <c r="K362" s="27"/>
      <c r="L362" s="27"/>
      <c r="M362" s="27"/>
      <c r="N362" s="27"/>
      <c r="O362" s="27"/>
      <c r="P362" s="27"/>
      <c r="Q362" s="27"/>
      <c r="R362" s="27"/>
      <c r="S362" s="27"/>
      <c r="T362" s="27"/>
      <c r="U362" s="27"/>
      <c r="V362" s="27"/>
      <c r="W362" s="27"/>
      <c r="X362" s="27"/>
      <c r="Y362" s="27"/>
      <c r="Z362" s="93"/>
    </row>
    <row r="363" ht="13.5" customHeight="1">
      <c r="A363" s="175"/>
      <c r="B363" s="27"/>
      <c r="C363" s="27"/>
      <c r="D363" s="27"/>
      <c r="E363" s="27"/>
      <c r="F363" s="27"/>
      <c r="G363" s="27"/>
      <c r="H363" s="27"/>
      <c r="I363" s="27"/>
      <c r="J363" s="27"/>
      <c r="K363" s="27"/>
      <c r="L363" s="27"/>
      <c r="M363" s="27"/>
      <c r="N363" s="27"/>
      <c r="O363" s="27"/>
      <c r="P363" s="27"/>
      <c r="Q363" s="27"/>
      <c r="R363" s="27"/>
      <c r="S363" s="27"/>
      <c r="T363" s="27"/>
      <c r="U363" s="27"/>
      <c r="V363" s="27"/>
      <c r="W363" s="27"/>
      <c r="X363" s="27"/>
      <c r="Y363" s="27"/>
      <c r="Z363" s="93"/>
    </row>
    <row r="364" ht="13.5" customHeight="1">
      <c r="A364" s="175"/>
      <c r="B364" s="27"/>
      <c r="C364" s="27"/>
      <c r="D364" s="27"/>
      <c r="E364" s="27"/>
      <c r="F364" s="27"/>
      <c r="G364" s="27"/>
      <c r="H364" s="27"/>
      <c r="I364" s="27"/>
      <c r="J364" s="27"/>
      <c r="K364" s="27"/>
      <c r="L364" s="27"/>
      <c r="M364" s="27"/>
      <c r="N364" s="27"/>
      <c r="O364" s="27"/>
      <c r="P364" s="27"/>
      <c r="Q364" s="27"/>
      <c r="R364" s="27"/>
      <c r="S364" s="27"/>
      <c r="T364" s="27"/>
      <c r="U364" s="27"/>
      <c r="V364" s="27"/>
      <c r="W364" s="27"/>
      <c r="X364" s="27"/>
      <c r="Y364" s="27"/>
      <c r="Z364" s="93"/>
    </row>
    <row r="365" ht="13.5" customHeight="1">
      <c r="A365" s="175"/>
      <c r="B365" s="27"/>
      <c r="C365" s="27"/>
      <c r="D365" s="27"/>
      <c r="E365" s="27"/>
      <c r="F365" s="27"/>
      <c r="G365" s="27"/>
      <c r="H365" s="27"/>
      <c r="I365" s="27"/>
      <c r="J365" s="27"/>
      <c r="K365" s="27"/>
      <c r="L365" s="27"/>
      <c r="M365" s="27"/>
      <c r="N365" s="27"/>
      <c r="O365" s="27"/>
      <c r="P365" s="27"/>
      <c r="Q365" s="27"/>
      <c r="R365" s="27"/>
      <c r="S365" s="27"/>
      <c r="T365" s="27"/>
      <c r="U365" s="27"/>
      <c r="V365" s="27"/>
      <c r="W365" s="27"/>
      <c r="X365" s="27"/>
      <c r="Y365" s="27"/>
      <c r="Z365" s="93"/>
    </row>
    <row r="366" ht="13.5" customHeight="1">
      <c r="A366" s="175"/>
      <c r="B366" s="27"/>
      <c r="C366" s="27"/>
      <c r="D366" s="27"/>
      <c r="E366" s="27"/>
      <c r="F366" s="27"/>
      <c r="G366" s="27"/>
      <c r="H366" s="27"/>
      <c r="I366" s="27"/>
      <c r="J366" s="27"/>
      <c r="K366" s="27"/>
      <c r="L366" s="27"/>
      <c r="M366" s="27"/>
      <c r="N366" s="27"/>
      <c r="O366" s="27"/>
      <c r="P366" s="27"/>
      <c r="Q366" s="27"/>
      <c r="R366" s="27"/>
      <c r="S366" s="27"/>
      <c r="T366" s="27"/>
      <c r="U366" s="27"/>
      <c r="V366" s="27"/>
      <c r="W366" s="27"/>
      <c r="X366" s="27"/>
      <c r="Y366" s="27"/>
      <c r="Z366" s="93"/>
    </row>
    <row r="367" ht="13.5" customHeight="1">
      <c r="A367" s="175"/>
      <c r="B367" s="27"/>
      <c r="C367" s="27"/>
      <c r="D367" s="27"/>
      <c r="E367" s="27"/>
      <c r="F367" s="27"/>
      <c r="G367" s="27"/>
      <c r="H367" s="27"/>
      <c r="I367" s="27"/>
      <c r="J367" s="27"/>
      <c r="K367" s="27"/>
      <c r="L367" s="27"/>
      <c r="M367" s="27"/>
      <c r="N367" s="27"/>
      <c r="O367" s="27"/>
      <c r="P367" s="27"/>
      <c r="Q367" s="27"/>
      <c r="R367" s="27"/>
      <c r="S367" s="27"/>
      <c r="T367" s="27"/>
      <c r="U367" s="27"/>
      <c r="V367" s="27"/>
      <c r="W367" s="27"/>
      <c r="X367" s="27"/>
      <c r="Y367" s="27"/>
      <c r="Z367" s="93"/>
    </row>
    <row r="368" ht="13.5" customHeight="1">
      <c r="A368" s="175"/>
      <c r="B368" s="27"/>
      <c r="C368" s="27"/>
      <c r="D368" s="27"/>
      <c r="E368" s="27"/>
      <c r="F368" s="27"/>
      <c r="G368" s="27"/>
      <c r="H368" s="27"/>
      <c r="I368" s="27"/>
      <c r="J368" s="27"/>
      <c r="K368" s="27"/>
      <c r="L368" s="27"/>
      <c r="M368" s="27"/>
      <c r="N368" s="27"/>
      <c r="O368" s="27"/>
      <c r="P368" s="27"/>
      <c r="Q368" s="27"/>
      <c r="R368" s="27"/>
      <c r="S368" s="27"/>
      <c r="T368" s="27"/>
      <c r="U368" s="27"/>
      <c r="V368" s="27"/>
      <c r="W368" s="27"/>
      <c r="X368" s="27"/>
      <c r="Y368" s="27"/>
      <c r="Z368" s="93"/>
    </row>
    <row r="369" ht="13.5" customHeight="1">
      <c r="A369" s="175"/>
      <c r="B369" s="27"/>
      <c r="C369" s="27"/>
      <c r="D369" s="27"/>
      <c r="E369" s="27"/>
      <c r="F369" s="27"/>
      <c r="G369" s="27"/>
      <c r="H369" s="27"/>
      <c r="I369" s="27"/>
      <c r="J369" s="27"/>
      <c r="K369" s="27"/>
      <c r="L369" s="27"/>
      <c r="M369" s="27"/>
      <c r="N369" s="27"/>
      <c r="O369" s="27"/>
      <c r="P369" s="27"/>
      <c r="Q369" s="27"/>
      <c r="R369" s="27"/>
      <c r="S369" s="27"/>
      <c r="T369" s="27"/>
      <c r="U369" s="27"/>
      <c r="V369" s="27"/>
      <c r="W369" s="27"/>
      <c r="X369" s="27"/>
      <c r="Y369" s="27"/>
      <c r="Z369" s="93"/>
    </row>
    <row r="370" ht="13.5" customHeight="1">
      <c r="A370" s="175"/>
      <c r="B370" s="27"/>
      <c r="C370" s="27"/>
      <c r="D370" s="27"/>
      <c r="E370" s="27"/>
      <c r="F370" s="27"/>
      <c r="G370" s="27"/>
      <c r="H370" s="27"/>
      <c r="I370" s="27"/>
      <c r="J370" s="27"/>
      <c r="K370" s="27"/>
      <c r="L370" s="27"/>
      <c r="M370" s="27"/>
      <c r="N370" s="27"/>
      <c r="O370" s="27"/>
      <c r="P370" s="27"/>
      <c r="Q370" s="27"/>
      <c r="R370" s="27"/>
      <c r="S370" s="27"/>
      <c r="T370" s="27"/>
      <c r="U370" s="27"/>
      <c r="V370" s="27"/>
      <c r="W370" s="27"/>
      <c r="X370" s="27"/>
      <c r="Y370" s="27"/>
      <c r="Z370" s="93"/>
    </row>
    <row r="371" ht="13.5" customHeight="1">
      <c r="A371" s="175"/>
      <c r="B371" s="27"/>
      <c r="C371" s="27"/>
      <c r="D371" s="27"/>
      <c r="E371" s="27"/>
      <c r="F371" s="27"/>
      <c r="G371" s="27"/>
      <c r="H371" s="27"/>
      <c r="I371" s="27"/>
      <c r="J371" s="27"/>
      <c r="K371" s="27"/>
      <c r="L371" s="27"/>
      <c r="M371" s="27"/>
      <c r="N371" s="27"/>
      <c r="O371" s="27"/>
      <c r="P371" s="27"/>
      <c r="Q371" s="27"/>
      <c r="R371" s="27"/>
      <c r="S371" s="27"/>
      <c r="T371" s="27"/>
      <c r="U371" s="27"/>
      <c r="V371" s="27"/>
      <c r="W371" s="27"/>
      <c r="X371" s="27"/>
      <c r="Y371" s="27"/>
      <c r="Z371" s="93"/>
    </row>
    <row r="372" ht="13.5" customHeight="1">
      <c r="A372" s="175"/>
      <c r="B372" s="27"/>
      <c r="C372" s="27"/>
      <c r="D372" s="27"/>
      <c r="E372" s="27"/>
      <c r="F372" s="27"/>
      <c r="G372" s="27"/>
      <c r="H372" s="27"/>
      <c r="I372" s="27"/>
      <c r="J372" s="27"/>
      <c r="K372" s="27"/>
      <c r="L372" s="27"/>
      <c r="M372" s="27"/>
      <c r="N372" s="27"/>
      <c r="O372" s="27"/>
      <c r="P372" s="27"/>
      <c r="Q372" s="27"/>
      <c r="R372" s="27"/>
      <c r="S372" s="27"/>
      <c r="T372" s="27"/>
      <c r="U372" s="27"/>
      <c r="V372" s="27"/>
      <c r="W372" s="27"/>
      <c r="X372" s="27"/>
      <c r="Y372" s="27"/>
      <c r="Z372" s="93"/>
    </row>
    <row r="373" ht="13.5" customHeight="1">
      <c r="A373" s="175"/>
      <c r="B373" s="27"/>
      <c r="C373" s="27"/>
      <c r="D373" s="27"/>
      <c r="E373" s="27"/>
      <c r="F373" s="27"/>
      <c r="G373" s="27"/>
      <c r="H373" s="27"/>
      <c r="I373" s="27"/>
      <c r="J373" s="27"/>
      <c r="K373" s="27"/>
      <c r="L373" s="27"/>
      <c r="M373" s="27"/>
      <c r="N373" s="27"/>
      <c r="O373" s="27"/>
      <c r="P373" s="27"/>
      <c r="Q373" s="27"/>
      <c r="R373" s="27"/>
      <c r="S373" s="27"/>
      <c r="T373" s="27"/>
      <c r="U373" s="27"/>
      <c r="V373" s="27"/>
      <c r="W373" s="27"/>
      <c r="X373" s="27"/>
      <c r="Y373" s="27"/>
      <c r="Z373" s="93"/>
    </row>
    <row r="374" ht="13.5" customHeight="1">
      <c r="A374" s="175"/>
      <c r="B374" s="27"/>
      <c r="C374" s="27"/>
      <c r="D374" s="27"/>
      <c r="E374" s="27"/>
      <c r="F374" s="27"/>
      <c r="G374" s="27"/>
      <c r="H374" s="27"/>
      <c r="I374" s="27"/>
      <c r="J374" s="27"/>
      <c r="K374" s="27"/>
      <c r="L374" s="27"/>
      <c r="M374" s="27"/>
      <c r="N374" s="27"/>
      <c r="O374" s="27"/>
      <c r="P374" s="27"/>
      <c r="Q374" s="27"/>
      <c r="R374" s="27"/>
      <c r="S374" s="27"/>
      <c r="T374" s="27"/>
      <c r="U374" s="27"/>
      <c r="V374" s="27"/>
      <c r="W374" s="27"/>
      <c r="X374" s="27"/>
      <c r="Y374" s="27"/>
      <c r="Z374" s="93"/>
    </row>
    <row r="375" ht="13.5" customHeight="1">
      <c r="A375" s="175"/>
      <c r="B375" s="27"/>
      <c r="C375" s="27"/>
      <c r="D375" s="27"/>
      <c r="E375" s="27"/>
      <c r="F375" s="27"/>
      <c r="G375" s="27"/>
      <c r="H375" s="27"/>
      <c r="I375" s="27"/>
      <c r="J375" s="27"/>
      <c r="K375" s="27"/>
      <c r="L375" s="27"/>
      <c r="M375" s="27"/>
      <c r="N375" s="27"/>
      <c r="O375" s="27"/>
      <c r="P375" s="27"/>
      <c r="Q375" s="27"/>
      <c r="R375" s="27"/>
      <c r="S375" s="27"/>
      <c r="T375" s="27"/>
      <c r="U375" s="27"/>
      <c r="V375" s="27"/>
      <c r="W375" s="27"/>
      <c r="X375" s="27"/>
      <c r="Y375" s="27"/>
      <c r="Z375" s="93"/>
    </row>
    <row r="376" ht="13.5" customHeight="1">
      <c r="A376" s="175"/>
      <c r="B376" s="27"/>
      <c r="C376" s="27"/>
      <c r="D376" s="27"/>
      <c r="E376" s="27"/>
      <c r="F376" s="27"/>
      <c r="G376" s="27"/>
      <c r="H376" s="27"/>
      <c r="I376" s="27"/>
      <c r="J376" s="27"/>
      <c r="K376" s="27"/>
      <c r="L376" s="27"/>
      <c r="M376" s="27"/>
      <c r="N376" s="27"/>
      <c r="O376" s="27"/>
      <c r="P376" s="27"/>
      <c r="Q376" s="27"/>
      <c r="R376" s="27"/>
      <c r="S376" s="27"/>
      <c r="T376" s="27"/>
      <c r="U376" s="27"/>
      <c r="V376" s="27"/>
      <c r="W376" s="27"/>
      <c r="X376" s="27"/>
      <c r="Y376" s="27"/>
      <c r="Z376" s="93"/>
    </row>
    <row r="377" ht="13.5" customHeight="1">
      <c r="A377" s="175"/>
      <c r="B377" s="27"/>
      <c r="C377" s="27"/>
      <c r="D377" s="27"/>
      <c r="E377" s="27"/>
      <c r="F377" s="27"/>
      <c r="G377" s="27"/>
      <c r="H377" s="27"/>
      <c r="I377" s="27"/>
      <c r="J377" s="27"/>
      <c r="K377" s="27"/>
      <c r="L377" s="27"/>
      <c r="M377" s="27"/>
      <c r="N377" s="27"/>
      <c r="O377" s="27"/>
      <c r="P377" s="27"/>
      <c r="Q377" s="27"/>
      <c r="R377" s="27"/>
      <c r="S377" s="27"/>
      <c r="T377" s="27"/>
      <c r="U377" s="27"/>
      <c r="V377" s="27"/>
      <c r="W377" s="27"/>
      <c r="X377" s="27"/>
      <c r="Y377" s="27"/>
      <c r="Z377" s="93"/>
    </row>
    <row r="378" ht="13.5" customHeight="1">
      <c r="A378" s="175"/>
      <c r="B378" s="27"/>
      <c r="C378" s="27"/>
      <c r="D378" s="27"/>
      <c r="E378" s="27"/>
      <c r="F378" s="27"/>
      <c r="G378" s="27"/>
      <c r="H378" s="27"/>
      <c r="I378" s="27"/>
      <c r="J378" s="27"/>
      <c r="K378" s="27"/>
      <c r="L378" s="27"/>
      <c r="M378" s="27"/>
      <c r="N378" s="27"/>
      <c r="O378" s="27"/>
      <c r="P378" s="27"/>
      <c r="Q378" s="27"/>
      <c r="R378" s="27"/>
      <c r="S378" s="27"/>
      <c r="T378" s="27"/>
      <c r="U378" s="27"/>
      <c r="V378" s="27"/>
      <c r="W378" s="27"/>
      <c r="X378" s="27"/>
      <c r="Y378" s="27"/>
      <c r="Z378" s="93"/>
    </row>
    <row r="379" ht="13.5" customHeight="1">
      <c r="A379" s="175"/>
      <c r="B379" s="27"/>
      <c r="C379" s="27"/>
      <c r="D379" s="27"/>
      <c r="E379" s="27"/>
      <c r="F379" s="27"/>
      <c r="G379" s="27"/>
      <c r="H379" s="27"/>
      <c r="I379" s="27"/>
      <c r="J379" s="27"/>
      <c r="K379" s="27"/>
      <c r="L379" s="27"/>
      <c r="M379" s="27"/>
      <c r="N379" s="27"/>
      <c r="O379" s="27"/>
      <c r="P379" s="27"/>
      <c r="Q379" s="27"/>
      <c r="R379" s="27"/>
      <c r="S379" s="27"/>
      <c r="T379" s="27"/>
      <c r="U379" s="27"/>
      <c r="V379" s="27"/>
      <c r="W379" s="27"/>
      <c r="X379" s="27"/>
      <c r="Y379" s="27"/>
      <c r="Z379" s="93"/>
    </row>
    <row r="380" ht="13.5" customHeight="1">
      <c r="A380" s="175"/>
      <c r="B380" s="27"/>
      <c r="C380" s="27"/>
      <c r="D380" s="27"/>
      <c r="E380" s="27"/>
      <c r="F380" s="27"/>
      <c r="G380" s="27"/>
      <c r="H380" s="27"/>
      <c r="I380" s="27"/>
      <c r="J380" s="27"/>
      <c r="K380" s="27"/>
      <c r="L380" s="27"/>
      <c r="M380" s="27"/>
      <c r="N380" s="27"/>
      <c r="O380" s="27"/>
      <c r="P380" s="27"/>
      <c r="Q380" s="27"/>
      <c r="R380" s="27"/>
      <c r="S380" s="27"/>
      <c r="T380" s="27"/>
      <c r="U380" s="27"/>
      <c r="V380" s="27"/>
      <c r="W380" s="27"/>
      <c r="X380" s="27"/>
      <c r="Y380" s="27"/>
      <c r="Z380" s="93"/>
    </row>
    <row r="381" ht="13.5" customHeight="1">
      <c r="A381" s="175"/>
      <c r="B381" s="27"/>
      <c r="C381" s="27"/>
      <c r="D381" s="27"/>
      <c r="E381" s="27"/>
      <c r="F381" s="27"/>
      <c r="G381" s="27"/>
      <c r="H381" s="27"/>
      <c r="I381" s="27"/>
      <c r="J381" s="27"/>
      <c r="K381" s="27"/>
      <c r="L381" s="27"/>
      <c r="M381" s="27"/>
      <c r="N381" s="27"/>
      <c r="O381" s="27"/>
      <c r="P381" s="27"/>
      <c r="Q381" s="27"/>
      <c r="R381" s="27"/>
      <c r="S381" s="27"/>
      <c r="T381" s="27"/>
      <c r="U381" s="27"/>
      <c r="V381" s="27"/>
      <c r="W381" s="27"/>
      <c r="X381" s="27"/>
      <c r="Y381" s="27"/>
      <c r="Z381" s="93"/>
    </row>
    <row r="382" ht="13.5" customHeight="1">
      <c r="A382" s="175"/>
      <c r="B382" s="27"/>
      <c r="C382" s="27"/>
      <c r="D382" s="27"/>
      <c r="E382" s="27"/>
      <c r="F382" s="27"/>
      <c r="G382" s="27"/>
      <c r="H382" s="27"/>
      <c r="I382" s="27"/>
      <c r="J382" s="27"/>
      <c r="K382" s="27"/>
      <c r="L382" s="27"/>
      <c r="M382" s="27"/>
      <c r="N382" s="27"/>
      <c r="O382" s="27"/>
      <c r="P382" s="27"/>
      <c r="Q382" s="27"/>
      <c r="R382" s="27"/>
      <c r="S382" s="27"/>
      <c r="T382" s="27"/>
      <c r="U382" s="27"/>
      <c r="V382" s="27"/>
      <c r="W382" s="27"/>
      <c r="X382" s="27"/>
      <c r="Y382" s="27"/>
      <c r="Z382" s="93"/>
    </row>
    <row r="383" ht="13.5" customHeight="1">
      <c r="A383" s="175"/>
      <c r="B383" s="27"/>
      <c r="C383" s="27"/>
      <c r="D383" s="27"/>
      <c r="E383" s="27"/>
      <c r="F383" s="27"/>
      <c r="G383" s="27"/>
      <c r="H383" s="27"/>
      <c r="I383" s="27"/>
      <c r="J383" s="27"/>
      <c r="K383" s="27"/>
      <c r="L383" s="27"/>
      <c r="M383" s="27"/>
      <c r="N383" s="27"/>
      <c r="O383" s="27"/>
      <c r="P383" s="27"/>
      <c r="Q383" s="27"/>
      <c r="R383" s="27"/>
      <c r="S383" s="27"/>
      <c r="T383" s="27"/>
      <c r="U383" s="27"/>
      <c r="V383" s="27"/>
      <c r="W383" s="27"/>
      <c r="X383" s="27"/>
      <c r="Y383" s="27"/>
      <c r="Z383" s="93"/>
    </row>
    <row r="384" ht="13.5" customHeight="1">
      <c r="A384" s="175"/>
      <c r="B384" s="27"/>
      <c r="C384" s="27"/>
      <c r="D384" s="27"/>
      <c r="E384" s="27"/>
      <c r="F384" s="27"/>
      <c r="G384" s="27"/>
      <c r="H384" s="27"/>
      <c r="I384" s="27"/>
      <c r="J384" s="27"/>
      <c r="K384" s="27"/>
      <c r="L384" s="27"/>
      <c r="M384" s="27"/>
      <c r="N384" s="27"/>
      <c r="O384" s="27"/>
      <c r="P384" s="27"/>
      <c r="Q384" s="27"/>
      <c r="R384" s="27"/>
      <c r="S384" s="27"/>
      <c r="T384" s="27"/>
      <c r="U384" s="27"/>
      <c r="V384" s="27"/>
      <c r="W384" s="27"/>
      <c r="X384" s="27"/>
      <c r="Y384" s="27"/>
      <c r="Z384" s="93"/>
    </row>
    <row r="385" ht="13.5" customHeight="1">
      <c r="A385" s="175"/>
      <c r="B385" s="27"/>
      <c r="C385" s="27"/>
      <c r="D385" s="27"/>
      <c r="E385" s="27"/>
      <c r="F385" s="27"/>
      <c r="G385" s="27"/>
      <c r="H385" s="27"/>
      <c r="I385" s="27"/>
      <c r="J385" s="27"/>
      <c r="K385" s="27"/>
      <c r="L385" s="27"/>
      <c r="M385" s="27"/>
      <c r="N385" s="27"/>
      <c r="O385" s="27"/>
      <c r="P385" s="27"/>
      <c r="Q385" s="27"/>
      <c r="R385" s="27"/>
      <c r="S385" s="27"/>
      <c r="T385" s="27"/>
      <c r="U385" s="27"/>
      <c r="V385" s="27"/>
      <c r="W385" s="27"/>
      <c r="X385" s="27"/>
      <c r="Y385" s="27"/>
      <c r="Z385" s="93"/>
    </row>
    <row r="386" ht="13.5" customHeight="1">
      <c r="A386" s="175"/>
      <c r="B386" s="27"/>
      <c r="C386" s="27"/>
      <c r="D386" s="27"/>
      <c r="E386" s="27"/>
      <c r="F386" s="27"/>
      <c r="G386" s="27"/>
      <c r="H386" s="27"/>
      <c r="I386" s="27"/>
      <c r="J386" s="27"/>
      <c r="K386" s="27"/>
      <c r="L386" s="27"/>
      <c r="M386" s="27"/>
      <c r="N386" s="27"/>
      <c r="O386" s="27"/>
      <c r="P386" s="27"/>
      <c r="Q386" s="27"/>
      <c r="R386" s="27"/>
      <c r="S386" s="27"/>
      <c r="T386" s="27"/>
      <c r="U386" s="27"/>
      <c r="V386" s="27"/>
      <c r="W386" s="27"/>
      <c r="X386" s="27"/>
      <c r="Y386" s="27"/>
      <c r="Z386" s="93"/>
    </row>
    <row r="387" ht="13.5" customHeight="1">
      <c r="A387" s="175"/>
      <c r="B387" s="27"/>
      <c r="C387" s="27"/>
      <c r="D387" s="27"/>
      <c r="E387" s="27"/>
      <c r="F387" s="27"/>
      <c r="G387" s="27"/>
      <c r="H387" s="27"/>
      <c r="I387" s="27"/>
      <c r="J387" s="27"/>
      <c r="K387" s="27"/>
      <c r="L387" s="27"/>
      <c r="M387" s="27"/>
      <c r="N387" s="27"/>
      <c r="O387" s="27"/>
      <c r="P387" s="27"/>
      <c r="Q387" s="27"/>
      <c r="R387" s="27"/>
      <c r="S387" s="27"/>
      <c r="T387" s="27"/>
      <c r="U387" s="27"/>
      <c r="V387" s="27"/>
      <c r="W387" s="27"/>
      <c r="X387" s="27"/>
      <c r="Y387" s="27"/>
      <c r="Z387" s="93"/>
    </row>
    <row r="388" ht="13.5" customHeight="1">
      <c r="A388" s="175"/>
      <c r="B388" s="27"/>
      <c r="C388" s="27"/>
      <c r="D388" s="27"/>
      <c r="E388" s="27"/>
      <c r="F388" s="27"/>
      <c r="G388" s="27"/>
      <c r="H388" s="27"/>
      <c r="I388" s="27"/>
      <c r="J388" s="27"/>
      <c r="K388" s="27"/>
      <c r="L388" s="27"/>
      <c r="M388" s="27"/>
      <c r="N388" s="27"/>
      <c r="O388" s="27"/>
      <c r="P388" s="27"/>
      <c r="Q388" s="27"/>
      <c r="R388" s="27"/>
      <c r="S388" s="27"/>
      <c r="T388" s="27"/>
      <c r="U388" s="27"/>
      <c r="V388" s="27"/>
      <c r="W388" s="27"/>
      <c r="X388" s="27"/>
      <c r="Y388" s="27"/>
      <c r="Z388" s="93"/>
    </row>
    <row r="389" ht="13.5" customHeight="1">
      <c r="A389" s="175"/>
      <c r="B389" s="27"/>
      <c r="C389" s="27"/>
      <c r="D389" s="27"/>
      <c r="E389" s="27"/>
      <c r="F389" s="27"/>
      <c r="G389" s="27"/>
      <c r="H389" s="27"/>
      <c r="I389" s="27"/>
      <c r="J389" s="27"/>
      <c r="K389" s="27"/>
      <c r="L389" s="27"/>
      <c r="M389" s="27"/>
      <c r="N389" s="27"/>
      <c r="O389" s="27"/>
      <c r="P389" s="27"/>
      <c r="Q389" s="27"/>
      <c r="R389" s="27"/>
      <c r="S389" s="27"/>
      <c r="T389" s="27"/>
      <c r="U389" s="27"/>
      <c r="V389" s="27"/>
      <c r="W389" s="27"/>
      <c r="X389" s="27"/>
      <c r="Y389" s="27"/>
      <c r="Z389" s="93"/>
    </row>
    <row r="390" ht="13.5" customHeight="1">
      <c r="A390" s="175"/>
      <c r="B390" s="27"/>
      <c r="C390" s="27"/>
      <c r="D390" s="27"/>
      <c r="E390" s="27"/>
      <c r="F390" s="27"/>
      <c r="G390" s="27"/>
      <c r="H390" s="27"/>
      <c r="I390" s="27"/>
      <c r="J390" s="27"/>
      <c r="K390" s="27"/>
      <c r="L390" s="27"/>
      <c r="M390" s="27"/>
      <c r="N390" s="27"/>
      <c r="O390" s="27"/>
      <c r="P390" s="27"/>
      <c r="Q390" s="27"/>
      <c r="R390" s="27"/>
      <c r="S390" s="27"/>
      <c r="T390" s="27"/>
      <c r="U390" s="27"/>
      <c r="V390" s="27"/>
      <c r="W390" s="27"/>
      <c r="X390" s="27"/>
      <c r="Y390" s="27"/>
      <c r="Z390" s="93"/>
    </row>
    <row r="391" ht="13.5" customHeight="1">
      <c r="A391" s="175"/>
      <c r="B391" s="27"/>
      <c r="C391" s="27"/>
      <c r="D391" s="27"/>
      <c r="E391" s="27"/>
      <c r="F391" s="27"/>
      <c r="G391" s="27"/>
      <c r="H391" s="27"/>
      <c r="I391" s="27"/>
      <c r="J391" s="27"/>
      <c r="K391" s="27"/>
      <c r="L391" s="27"/>
      <c r="M391" s="27"/>
      <c r="N391" s="27"/>
      <c r="O391" s="27"/>
      <c r="P391" s="27"/>
      <c r="Q391" s="27"/>
      <c r="R391" s="27"/>
      <c r="S391" s="27"/>
      <c r="T391" s="27"/>
      <c r="U391" s="27"/>
      <c r="V391" s="27"/>
      <c r="W391" s="27"/>
      <c r="X391" s="27"/>
      <c r="Y391" s="27"/>
      <c r="Z391" s="93"/>
    </row>
    <row r="392" ht="13.5" customHeight="1">
      <c r="A392" s="175"/>
      <c r="B392" s="27"/>
      <c r="C392" s="27"/>
      <c r="D392" s="27"/>
      <c r="E392" s="27"/>
      <c r="F392" s="27"/>
      <c r="G392" s="27"/>
      <c r="H392" s="27"/>
      <c r="I392" s="27"/>
      <c r="J392" s="27"/>
      <c r="K392" s="27"/>
      <c r="L392" s="27"/>
      <c r="M392" s="27"/>
      <c r="N392" s="27"/>
      <c r="O392" s="27"/>
      <c r="P392" s="27"/>
      <c r="Q392" s="27"/>
      <c r="R392" s="27"/>
      <c r="S392" s="27"/>
      <c r="T392" s="27"/>
      <c r="U392" s="27"/>
      <c r="V392" s="27"/>
      <c r="W392" s="27"/>
      <c r="X392" s="27"/>
      <c r="Y392" s="27"/>
      <c r="Z392" s="93"/>
    </row>
    <row r="393" ht="13.5" customHeight="1">
      <c r="A393" s="175"/>
      <c r="B393" s="27"/>
      <c r="C393" s="27"/>
      <c r="D393" s="27"/>
      <c r="E393" s="27"/>
      <c r="F393" s="27"/>
      <c r="G393" s="27"/>
      <c r="H393" s="27"/>
      <c r="I393" s="27"/>
      <c r="J393" s="27"/>
      <c r="K393" s="27"/>
      <c r="L393" s="27"/>
      <c r="M393" s="27"/>
      <c r="N393" s="27"/>
      <c r="O393" s="27"/>
      <c r="P393" s="27"/>
      <c r="Q393" s="27"/>
      <c r="R393" s="27"/>
      <c r="S393" s="27"/>
      <c r="T393" s="27"/>
      <c r="U393" s="27"/>
      <c r="V393" s="27"/>
      <c r="W393" s="27"/>
      <c r="X393" s="27"/>
      <c r="Y393" s="27"/>
      <c r="Z393" s="93"/>
    </row>
    <row r="394" ht="13.5" customHeight="1">
      <c r="A394" s="175"/>
      <c r="B394" s="27"/>
      <c r="C394" s="27"/>
      <c r="D394" s="27"/>
      <c r="E394" s="27"/>
      <c r="F394" s="27"/>
      <c r="G394" s="27"/>
      <c r="H394" s="27"/>
      <c r="I394" s="27"/>
      <c r="J394" s="27"/>
      <c r="K394" s="27"/>
      <c r="L394" s="27"/>
      <c r="M394" s="27"/>
      <c r="N394" s="27"/>
      <c r="O394" s="27"/>
      <c r="P394" s="27"/>
      <c r="Q394" s="27"/>
      <c r="R394" s="27"/>
      <c r="S394" s="27"/>
      <c r="T394" s="27"/>
      <c r="U394" s="27"/>
      <c r="V394" s="27"/>
      <c r="W394" s="27"/>
      <c r="X394" s="27"/>
      <c r="Y394" s="27"/>
      <c r="Z394" s="93"/>
    </row>
    <row r="395" ht="13.5" customHeight="1">
      <c r="A395" s="175"/>
      <c r="B395" s="27"/>
      <c r="C395" s="27"/>
      <c r="D395" s="27"/>
      <c r="E395" s="27"/>
      <c r="F395" s="27"/>
      <c r="G395" s="27"/>
      <c r="H395" s="27"/>
      <c r="I395" s="27"/>
      <c r="J395" s="27"/>
      <c r="K395" s="27"/>
      <c r="L395" s="27"/>
      <c r="M395" s="27"/>
      <c r="N395" s="27"/>
      <c r="O395" s="27"/>
      <c r="P395" s="27"/>
      <c r="Q395" s="27"/>
      <c r="R395" s="27"/>
      <c r="S395" s="27"/>
      <c r="T395" s="27"/>
      <c r="U395" s="27"/>
      <c r="V395" s="27"/>
      <c r="W395" s="27"/>
      <c r="X395" s="27"/>
      <c r="Y395" s="27"/>
      <c r="Z395" s="93"/>
    </row>
    <row r="396" ht="13.5" customHeight="1">
      <c r="A396" s="175"/>
      <c r="B396" s="27"/>
      <c r="C396" s="27"/>
      <c r="D396" s="27"/>
      <c r="E396" s="27"/>
      <c r="F396" s="27"/>
      <c r="G396" s="27"/>
      <c r="H396" s="27"/>
      <c r="I396" s="27"/>
      <c r="J396" s="27"/>
      <c r="K396" s="27"/>
      <c r="L396" s="27"/>
      <c r="M396" s="27"/>
      <c r="N396" s="27"/>
      <c r="O396" s="27"/>
      <c r="P396" s="27"/>
      <c r="Q396" s="27"/>
      <c r="R396" s="27"/>
      <c r="S396" s="27"/>
      <c r="T396" s="27"/>
      <c r="U396" s="27"/>
      <c r="V396" s="27"/>
      <c r="W396" s="27"/>
      <c r="X396" s="27"/>
      <c r="Y396" s="27"/>
      <c r="Z396" s="93"/>
    </row>
    <row r="397" ht="13.5" customHeight="1">
      <c r="A397" s="175"/>
      <c r="B397" s="27"/>
      <c r="C397" s="27"/>
      <c r="D397" s="27"/>
      <c r="E397" s="27"/>
      <c r="F397" s="27"/>
      <c r="G397" s="27"/>
      <c r="H397" s="27"/>
      <c r="I397" s="27"/>
      <c r="J397" s="27"/>
      <c r="K397" s="27"/>
      <c r="L397" s="27"/>
      <c r="M397" s="27"/>
      <c r="N397" s="27"/>
      <c r="O397" s="27"/>
      <c r="P397" s="27"/>
      <c r="Q397" s="27"/>
      <c r="R397" s="27"/>
      <c r="S397" s="27"/>
      <c r="T397" s="27"/>
      <c r="U397" s="27"/>
      <c r="V397" s="27"/>
      <c r="W397" s="27"/>
      <c r="X397" s="27"/>
      <c r="Y397" s="27"/>
      <c r="Z397" s="93"/>
    </row>
    <row r="398" ht="13.5" customHeight="1">
      <c r="A398" s="175"/>
      <c r="B398" s="27"/>
      <c r="C398" s="27"/>
      <c r="D398" s="27"/>
      <c r="E398" s="27"/>
      <c r="F398" s="27"/>
      <c r="G398" s="27"/>
      <c r="H398" s="27"/>
      <c r="I398" s="27"/>
      <c r="J398" s="27"/>
      <c r="K398" s="27"/>
      <c r="L398" s="27"/>
      <c r="M398" s="27"/>
      <c r="N398" s="27"/>
      <c r="O398" s="27"/>
      <c r="P398" s="27"/>
      <c r="Q398" s="27"/>
      <c r="R398" s="27"/>
      <c r="S398" s="27"/>
      <c r="T398" s="27"/>
      <c r="U398" s="27"/>
      <c r="V398" s="27"/>
      <c r="W398" s="27"/>
      <c r="X398" s="27"/>
      <c r="Y398" s="27"/>
      <c r="Z398" s="93"/>
    </row>
    <row r="399" ht="13.5" customHeight="1">
      <c r="A399" s="175"/>
      <c r="B399" s="27"/>
      <c r="C399" s="27"/>
      <c r="D399" s="27"/>
      <c r="E399" s="27"/>
      <c r="F399" s="27"/>
      <c r="G399" s="27"/>
      <c r="H399" s="27"/>
      <c r="I399" s="27"/>
      <c r="J399" s="27"/>
      <c r="K399" s="27"/>
      <c r="L399" s="27"/>
      <c r="M399" s="27"/>
      <c r="N399" s="27"/>
      <c r="O399" s="27"/>
      <c r="P399" s="27"/>
      <c r="Q399" s="27"/>
      <c r="R399" s="27"/>
      <c r="S399" s="27"/>
      <c r="T399" s="27"/>
      <c r="U399" s="27"/>
      <c r="V399" s="27"/>
      <c r="W399" s="27"/>
      <c r="X399" s="27"/>
      <c r="Y399" s="27"/>
      <c r="Z399" s="93"/>
    </row>
    <row r="400" ht="13.5" customHeight="1">
      <c r="A400" s="175"/>
      <c r="B400" s="27"/>
      <c r="C400" s="27"/>
      <c r="D400" s="27"/>
      <c r="E400" s="27"/>
      <c r="F400" s="27"/>
      <c r="G400" s="27"/>
      <c r="H400" s="27"/>
      <c r="I400" s="27"/>
      <c r="J400" s="27"/>
      <c r="K400" s="27"/>
      <c r="L400" s="27"/>
      <c r="M400" s="27"/>
      <c r="N400" s="27"/>
      <c r="O400" s="27"/>
      <c r="P400" s="27"/>
      <c r="Q400" s="27"/>
      <c r="R400" s="27"/>
      <c r="S400" s="27"/>
      <c r="T400" s="27"/>
      <c r="U400" s="27"/>
      <c r="V400" s="27"/>
      <c r="W400" s="27"/>
      <c r="X400" s="27"/>
      <c r="Y400" s="27"/>
      <c r="Z400" s="93"/>
    </row>
    <row r="401" ht="13.5" customHeight="1">
      <c r="A401" s="175"/>
      <c r="B401" s="27"/>
      <c r="C401" s="27"/>
      <c r="D401" s="27"/>
      <c r="E401" s="27"/>
      <c r="F401" s="27"/>
      <c r="G401" s="27"/>
      <c r="H401" s="27"/>
      <c r="I401" s="27"/>
      <c r="J401" s="27"/>
      <c r="K401" s="27"/>
      <c r="L401" s="27"/>
      <c r="M401" s="27"/>
      <c r="N401" s="27"/>
      <c r="O401" s="27"/>
      <c r="P401" s="27"/>
      <c r="Q401" s="27"/>
      <c r="R401" s="27"/>
      <c r="S401" s="27"/>
      <c r="T401" s="27"/>
      <c r="U401" s="27"/>
      <c r="V401" s="27"/>
      <c r="W401" s="27"/>
      <c r="X401" s="27"/>
      <c r="Y401" s="27"/>
      <c r="Z401" s="93"/>
    </row>
    <row r="402" ht="13.5" customHeight="1">
      <c r="A402" s="175"/>
      <c r="B402" s="27"/>
      <c r="C402" s="27"/>
      <c r="D402" s="27"/>
      <c r="E402" s="27"/>
      <c r="F402" s="27"/>
      <c r="G402" s="27"/>
      <c r="H402" s="27"/>
      <c r="I402" s="27"/>
      <c r="J402" s="27"/>
      <c r="K402" s="27"/>
      <c r="L402" s="27"/>
      <c r="M402" s="27"/>
      <c r="N402" s="27"/>
      <c r="O402" s="27"/>
      <c r="P402" s="27"/>
      <c r="Q402" s="27"/>
      <c r="R402" s="27"/>
      <c r="S402" s="27"/>
      <c r="T402" s="27"/>
      <c r="U402" s="27"/>
      <c r="V402" s="27"/>
      <c r="W402" s="27"/>
      <c r="X402" s="27"/>
      <c r="Y402" s="27"/>
      <c r="Z402" s="93"/>
    </row>
    <row r="403" ht="13.5" customHeight="1">
      <c r="A403" s="175"/>
      <c r="B403" s="27"/>
      <c r="C403" s="27"/>
      <c r="D403" s="27"/>
      <c r="E403" s="27"/>
      <c r="F403" s="27"/>
      <c r="G403" s="27"/>
      <c r="H403" s="27"/>
      <c r="I403" s="27"/>
      <c r="J403" s="27"/>
      <c r="K403" s="27"/>
      <c r="L403" s="27"/>
      <c r="M403" s="27"/>
      <c r="N403" s="27"/>
      <c r="O403" s="27"/>
      <c r="P403" s="27"/>
      <c r="Q403" s="27"/>
      <c r="R403" s="27"/>
      <c r="S403" s="27"/>
      <c r="T403" s="27"/>
      <c r="U403" s="27"/>
      <c r="V403" s="27"/>
      <c r="W403" s="27"/>
      <c r="X403" s="27"/>
      <c r="Y403" s="27"/>
      <c r="Z403" s="93"/>
    </row>
    <row r="404" ht="13.5" customHeight="1">
      <c r="A404" s="175"/>
      <c r="B404" s="27"/>
      <c r="C404" s="27"/>
      <c r="D404" s="27"/>
      <c r="E404" s="27"/>
      <c r="F404" s="27"/>
      <c r="G404" s="27"/>
      <c r="H404" s="27"/>
      <c r="I404" s="27"/>
      <c r="J404" s="27"/>
      <c r="K404" s="27"/>
      <c r="L404" s="27"/>
      <c r="M404" s="27"/>
      <c r="N404" s="27"/>
      <c r="O404" s="27"/>
      <c r="P404" s="27"/>
      <c r="Q404" s="27"/>
      <c r="R404" s="27"/>
      <c r="S404" s="27"/>
      <c r="T404" s="27"/>
      <c r="U404" s="27"/>
      <c r="V404" s="27"/>
      <c r="W404" s="27"/>
      <c r="X404" s="27"/>
      <c r="Y404" s="27"/>
      <c r="Z404" s="93"/>
    </row>
    <row r="405" ht="13.5" customHeight="1">
      <c r="A405" s="175"/>
      <c r="B405" s="27"/>
      <c r="C405" s="27"/>
      <c r="D405" s="27"/>
      <c r="E405" s="27"/>
      <c r="F405" s="27"/>
      <c r="G405" s="27"/>
      <c r="H405" s="27"/>
      <c r="I405" s="27"/>
      <c r="J405" s="27"/>
      <c r="K405" s="27"/>
      <c r="L405" s="27"/>
      <c r="M405" s="27"/>
      <c r="N405" s="27"/>
      <c r="O405" s="27"/>
      <c r="P405" s="27"/>
      <c r="Q405" s="27"/>
      <c r="R405" s="27"/>
      <c r="S405" s="27"/>
      <c r="T405" s="27"/>
      <c r="U405" s="27"/>
      <c r="V405" s="27"/>
      <c r="W405" s="27"/>
      <c r="X405" s="27"/>
      <c r="Y405" s="27"/>
      <c r="Z405" s="93"/>
    </row>
    <row r="406" ht="13.5" customHeight="1">
      <c r="A406" s="175"/>
      <c r="B406" s="27"/>
      <c r="C406" s="27"/>
      <c r="D406" s="27"/>
      <c r="E406" s="27"/>
      <c r="F406" s="27"/>
      <c r="G406" s="27"/>
      <c r="H406" s="27"/>
      <c r="I406" s="27"/>
      <c r="J406" s="27"/>
      <c r="K406" s="27"/>
      <c r="L406" s="27"/>
      <c r="M406" s="27"/>
      <c r="N406" s="27"/>
      <c r="O406" s="27"/>
      <c r="P406" s="27"/>
      <c r="Q406" s="27"/>
      <c r="R406" s="27"/>
      <c r="S406" s="27"/>
      <c r="T406" s="27"/>
      <c r="U406" s="27"/>
      <c r="V406" s="27"/>
      <c r="W406" s="27"/>
      <c r="X406" s="27"/>
      <c r="Y406" s="27"/>
      <c r="Z406" s="93"/>
    </row>
    <row r="407" ht="13.5" customHeight="1">
      <c r="A407" s="175"/>
      <c r="B407" s="27"/>
      <c r="C407" s="27"/>
      <c r="D407" s="27"/>
      <c r="E407" s="27"/>
      <c r="F407" s="27"/>
      <c r="G407" s="27"/>
      <c r="H407" s="27"/>
      <c r="I407" s="27"/>
      <c r="J407" s="27"/>
      <c r="K407" s="27"/>
      <c r="L407" s="27"/>
      <c r="M407" s="27"/>
      <c r="N407" s="27"/>
      <c r="O407" s="27"/>
      <c r="P407" s="27"/>
      <c r="Q407" s="27"/>
      <c r="R407" s="27"/>
      <c r="S407" s="27"/>
      <c r="T407" s="27"/>
      <c r="U407" s="27"/>
      <c r="V407" s="27"/>
      <c r="W407" s="27"/>
      <c r="X407" s="27"/>
      <c r="Y407" s="27"/>
      <c r="Z407" s="93"/>
    </row>
    <row r="408" ht="13.5" customHeight="1">
      <c r="A408" s="175"/>
      <c r="B408" s="27"/>
      <c r="C408" s="27"/>
      <c r="D408" s="27"/>
      <c r="E408" s="27"/>
      <c r="F408" s="27"/>
      <c r="G408" s="27"/>
      <c r="H408" s="27"/>
      <c r="I408" s="27"/>
      <c r="J408" s="27"/>
      <c r="K408" s="27"/>
      <c r="L408" s="27"/>
      <c r="M408" s="27"/>
      <c r="N408" s="27"/>
      <c r="O408" s="27"/>
      <c r="P408" s="27"/>
      <c r="Q408" s="27"/>
      <c r="R408" s="27"/>
      <c r="S408" s="27"/>
      <c r="T408" s="27"/>
      <c r="U408" s="27"/>
      <c r="V408" s="27"/>
      <c r="W408" s="27"/>
      <c r="X408" s="27"/>
      <c r="Y408" s="27"/>
      <c r="Z408" s="93"/>
    </row>
    <row r="409" ht="13.5" customHeight="1">
      <c r="A409" s="175"/>
      <c r="B409" s="27"/>
      <c r="C409" s="27"/>
      <c r="D409" s="27"/>
      <c r="E409" s="27"/>
      <c r="F409" s="27"/>
      <c r="G409" s="27"/>
      <c r="H409" s="27"/>
      <c r="I409" s="27"/>
      <c r="J409" s="27"/>
      <c r="K409" s="27"/>
      <c r="L409" s="27"/>
      <c r="M409" s="27"/>
      <c r="N409" s="27"/>
      <c r="O409" s="27"/>
      <c r="P409" s="27"/>
      <c r="Q409" s="27"/>
      <c r="R409" s="27"/>
      <c r="S409" s="27"/>
      <c r="T409" s="27"/>
      <c r="U409" s="27"/>
      <c r="V409" s="27"/>
      <c r="W409" s="27"/>
      <c r="X409" s="27"/>
      <c r="Y409" s="27"/>
      <c r="Z409" s="93"/>
    </row>
    <row r="410" ht="13.5" customHeight="1">
      <c r="A410" s="175"/>
      <c r="B410" s="27"/>
      <c r="C410" s="27"/>
      <c r="D410" s="27"/>
      <c r="E410" s="27"/>
      <c r="F410" s="27"/>
      <c r="G410" s="27"/>
      <c r="H410" s="27"/>
      <c r="I410" s="27"/>
      <c r="J410" s="27"/>
      <c r="K410" s="27"/>
      <c r="L410" s="27"/>
      <c r="M410" s="27"/>
      <c r="N410" s="27"/>
      <c r="O410" s="27"/>
      <c r="P410" s="27"/>
      <c r="Q410" s="27"/>
      <c r="R410" s="27"/>
      <c r="S410" s="27"/>
      <c r="T410" s="27"/>
      <c r="U410" s="27"/>
      <c r="V410" s="27"/>
      <c r="W410" s="27"/>
      <c r="X410" s="27"/>
      <c r="Y410" s="27"/>
      <c r="Z410" s="93"/>
    </row>
    <row r="411" ht="13.5" customHeight="1">
      <c r="A411" s="175"/>
      <c r="B411" s="27"/>
      <c r="C411" s="27"/>
      <c r="D411" s="27"/>
      <c r="E411" s="27"/>
      <c r="F411" s="27"/>
      <c r="G411" s="27"/>
      <c r="H411" s="27"/>
      <c r="I411" s="27"/>
      <c r="J411" s="27"/>
      <c r="K411" s="27"/>
      <c r="L411" s="27"/>
      <c r="M411" s="27"/>
      <c r="N411" s="27"/>
      <c r="O411" s="27"/>
      <c r="P411" s="27"/>
      <c r="Q411" s="27"/>
      <c r="R411" s="27"/>
      <c r="S411" s="27"/>
      <c r="T411" s="27"/>
      <c r="U411" s="27"/>
      <c r="V411" s="27"/>
      <c r="W411" s="27"/>
      <c r="X411" s="27"/>
      <c r="Y411" s="27"/>
      <c r="Z411" s="93"/>
    </row>
    <row r="412" ht="13.5" customHeight="1">
      <c r="A412" s="175"/>
      <c r="B412" s="27"/>
      <c r="C412" s="27"/>
      <c r="D412" s="27"/>
      <c r="E412" s="27"/>
      <c r="F412" s="27"/>
      <c r="G412" s="27"/>
      <c r="H412" s="27"/>
      <c r="I412" s="27"/>
      <c r="J412" s="27"/>
      <c r="K412" s="27"/>
      <c r="L412" s="27"/>
      <c r="M412" s="27"/>
      <c r="N412" s="27"/>
      <c r="O412" s="27"/>
      <c r="P412" s="27"/>
      <c r="Q412" s="27"/>
      <c r="R412" s="27"/>
      <c r="S412" s="27"/>
      <c r="T412" s="27"/>
      <c r="U412" s="27"/>
      <c r="V412" s="27"/>
      <c r="W412" s="27"/>
      <c r="X412" s="27"/>
      <c r="Y412" s="27"/>
      <c r="Z412" s="93"/>
    </row>
    <row r="413" ht="13.5" customHeight="1">
      <c r="A413" s="175"/>
      <c r="B413" s="27"/>
      <c r="C413" s="27"/>
      <c r="D413" s="27"/>
      <c r="E413" s="27"/>
      <c r="F413" s="27"/>
      <c r="G413" s="27"/>
      <c r="H413" s="27"/>
      <c r="I413" s="27"/>
      <c r="J413" s="27"/>
      <c r="K413" s="27"/>
      <c r="L413" s="27"/>
      <c r="M413" s="27"/>
      <c r="N413" s="27"/>
      <c r="O413" s="27"/>
      <c r="P413" s="27"/>
      <c r="Q413" s="27"/>
      <c r="R413" s="27"/>
      <c r="S413" s="27"/>
      <c r="T413" s="27"/>
      <c r="U413" s="27"/>
      <c r="V413" s="27"/>
      <c r="W413" s="27"/>
      <c r="X413" s="27"/>
      <c r="Y413" s="27"/>
      <c r="Z413" s="93"/>
    </row>
    <row r="414" ht="13.5" customHeight="1">
      <c r="A414" s="175"/>
      <c r="B414" s="27"/>
      <c r="C414" s="27"/>
      <c r="D414" s="27"/>
      <c r="E414" s="27"/>
      <c r="F414" s="27"/>
      <c r="G414" s="27"/>
      <c r="H414" s="27"/>
      <c r="I414" s="27"/>
      <c r="J414" s="27"/>
      <c r="K414" s="27"/>
      <c r="L414" s="27"/>
      <c r="M414" s="27"/>
      <c r="N414" s="27"/>
      <c r="O414" s="27"/>
      <c r="P414" s="27"/>
      <c r="Q414" s="27"/>
      <c r="R414" s="27"/>
      <c r="S414" s="27"/>
      <c r="T414" s="27"/>
      <c r="U414" s="27"/>
      <c r="V414" s="27"/>
      <c r="W414" s="27"/>
      <c r="X414" s="27"/>
      <c r="Y414" s="27"/>
      <c r="Z414" s="93"/>
    </row>
    <row r="415" ht="13.5" customHeight="1">
      <c r="A415" s="175"/>
      <c r="B415" s="27"/>
      <c r="C415" s="27"/>
      <c r="D415" s="27"/>
      <c r="E415" s="27"/>
      <c r="F415" s="27"/>
      <c r="G415" s="27"/>
      <c r="H415" s="27"/>
      <c r="I415" s="27"/>
      <c r="J415" s="27"/>
      <c r="K415" s="27"/>
      <c r="L415" s="27"/>
      <c r="M415" s="27"/>
      <c r="N415" s="27"/>
      <c r="O415" s="27"/>
      <c r="P415" s="27"/>
      <c r="Q415" s="27"/>
      <c r="R415" s="27"/>
      <c r="S415" s="27"/>
      <c r="T415" s="27"/>
      <c r="U415" s="27"/>
      <c r="V415" s="27"/>
      <c r="W415" s="27"/>
      <c r="X415" s="27"/>
      <c r="Y415" s="27"/>
      <c r="Z415" s="93"/>
    </row>
    <row r="416" ht="13.5" customHeight="1">
      <c r="A416" s="175"/>
      <c r="B416" s="27"/>
      <c r="C416" s="27"/>
      <c r="D416" s="27"/>
      <c r="E416" s="27"/>
      <c r="F416" s="27"/>
      <c r="G416" s="27"/>
      <c r="H416" s="27"/>
      <c r="I416" s="27"/>
      <c r="J416" s="27"/>
      <c r="K416" s="27"/>
      <c r="L416" s="27"/>
      <c r="M416" s="27"/>
      <c r="N416" s="27"/>
      <c r="O416" s="27"/>
      <c r="P416" s="27"/>
      <c r="Q416" s="27"/>
      <c r="R416" s="27"/>
      <c r="S416" s="27"/>
      <c r="T416" s="27"/>
      <c r="U416" s="27"/>
      <c r="V416" s="27"/>
      <c r="W416" s="27"/>
      <c r="X416" s="27"/>
      <c r="Y416" s="27"/>
      <c r="Z416" s="93"/>
    </row>
    <row r="417" ht="13.5" customHeight="1">
      <c r="A417" s="175"/>
      <c r="B417" s="27"/>
      <c r="C417" s="27"/>
      <c r="D417" s="27"/>
      <c r="E417" s="27"/>
      <c r="F417" s="27"/>
      <c r="G417" s="27"/>
      <c r="H417" s="27"/>
      <c r="I417" s="27"/>
      <c r="J417" s="27"/>
      <c r="K417" s="27"/>
      <c r="L417" s="27"/>
      <c r="M417" s="27"/>
      <c r="N417" s="27"/>
      <c r="O417" s="27"/>
      <c r="P417" s="27"/>
      <c r="Q417" s="27"/>
      <c r="R417" s="27"/>
      <c r="S417" s="27"/>
      <c r="T417" s="27"/>
      <c r="U417" s="27"/>
      <c r="V417" s="27"/>
      <c r="W417" s="27"/>
      <c r="X417" s="27"/>
      <c r="Y417" s="27"/>
      <c r="Z417" s="93"/>
    </row>
    <row r="418" ht="13.5" customHeight="1">
      <c r="A418" s="175"/>
      <c r="B418" s="27"/>
      <c r="C418" s="27"/>
      <c r="D418" s="27"/>
      <c r="E418" s="27"/>
      <c r="F418" s="27"/>
      <c r="G418" s="27"/>
      <c r="H418" s="27"/>
      <c r="I418" s="27"/>
      <c r="J418" s="27"/>
      <c r="K418" s="27"/>
      <c r="L418" s="27"/>
      <c r="M418" s="27"/>
      <c r="N418" s="27"/>
      <c r="O418" s="27"/>
      <c r="P418" s="27"/>
      <c r="Q418" s="27"/>
      <c r="R418" s="27"/>
      <c r="S418" s="27"/>
      <c r="T418" s="27"/>
      <c r="U418" s="27"/>
      <c r="V418" s="27"/>
      <c r="W418" s="27"/>
      <c r="X418" s="27"/>
      <c r="Y418" s="27"/>
      <c r="Z418" s="93"/>
    </row>
    <row r="419" ht="13.5" customHeight="1">
      <c r="A419" s="175"/>
      <c r="B419" s="27"/>
      <c r="C419" s="27"/>
      <c r="D419" s="27"/>
      <c r="E419" s="27"/>
      <c r="F419" s="27"/>
      <c r="G419" s="27"/>
      <c r="H419" s="27"/>
      <c r="I419" s="27"/>
      <c r="J419" s="27"/>
      <c r="K419" s="27"/>
      <c r="L419" s="27"/>
      <c r="M419" s="27"/>
      <c r="N419" s="27"/>
      <c r="O419" s="27"/>
      <c r="P419" s="27"/>
      <c r="Q419" s="27"/>
      <c r="R419" s="27"/>
      <c r="S419" s="27"/>
      <c r="T419" s="27"/>
      <c r="U419" s="27"/>
      <c r="V419" s="27"/>
      <c r="W419" s="27"/>
      <c r="X419" s="27"/>
      <c r="Y419" s="27"/>
      <c r="Z419" s="93"/>
    </row>
    <row r="420" ht="13.5" customHeight="1">
      <c r="A420" s="175"/>
      <c r="B420" s="27"/>
      <c r="C420" s="27"/>
      <c r="D420" s="27"/>
      <c r="E420" s="27"/>
      <c r="F420" s="27"/>
      <c r="G420" s="27"/>
      <c r="H420" s="27"/>
      <c r="I420" s="27"/>
      <c r="J420" s="27"/>
      <c r="K420" s="27"/>
      <c r="L420" s="27"/>
      <c r="M420" s="27"/>
      <c r="N420" s="27"/>
      <c r="O420" s="27"/>
      <c r="P420" s="27"/>
      <c r="Q420" s="27"/>
      <c r="R420" s="27"/>
      <c r="S420" s="27"/>
      <c r="T420" s="27"/>
      <c r="U420" s="27"/>
      <c r="V420" s="27"/>
      <c r="W420" s="27"/>
      <c r="X420" s="27"/>
      <c r="Y420" s="27"/>
      <c r="Z420" s="93"/>
    </row>
    <row r="421" ht="13.5" customHeight="1">
      <c r="A421" s="175"/>
      <c r="B421" s="27"/>
      <c r="C421" s="27"/>
      <c r="D421" s="27"/>
      <c r="E421" s="27"/>
      <c r="F421" s="27"/>
      <c r="G421" s="27"/>
      <c r="H421" s="27"/>
      <c r="I421" s="27"/>
      <c r="J421" s="27"/>
      <c r="K421" s="27"/>
      <c r="L421" s="27"/>
      <c r="M421" s="27"/>
      <c r="N421" s="27"/>
      <c r="O421" s="27"/>
      <c r="P421" s="27"/>
      <c r="Q421" s="27"/>
      <c r="R421" s="27"/>
      <c r="S421" s="27"/>
      <c r="T421" s="27"/>
      <c r="U421" s="27"/>
      <c r="V421" s="27"/>
      <c r="W421" s="27"/>
      <c r="X421" s="27"/>
      <c r="Y421" s="27"/>
      <c r="Z421" s="93"/>
    </row>
    <row r="422" ht="13.5" customHeight="1">
      <c r="A422" s="175"/>
      <c r="B422" s="27"/>
      <c r="C422" s="27"/>
      <c r="D422" s="27"/>
      <c r="E422" s="27"/>
      <c r="F422" s="27"/>
      <c r="G422" s="27"/>
      <c r="H422" s="27"/>
      <c r="I422" s="27"/>
      <c r="J422" s="27"/>
      <c r="K422" s="27"/>
      <c r="L422" s="27"/>
      <c r="M422" s="27"/>
      <c r="N422" s="27"/>
      <c r="O422" s="27"/>
      <c r="P422" s="27"/>
      <c r="Q422" s="27"/>
      <c r="R422" s="27"/>
      <c r="S422" s="27"/>
      <c r="T422" s="27"/>
      <c r="U422" s="27"/>
      <c r="V422" s="27"/>
      <c r="W422" s="27"/>
      <c r="X422" s="27"/>
      <c r="Y422" s="27"/>
      <c r="Z422" s="93"/>
    </row>
    <row r="423" ht="13.5" customHeight="1">
      <c r="A423" s="175"/>
      <c r="B423" s="27"/>
      <c r="C423" s="27"/>
      <c r="D423" s="27"/>
      <c r="E423" s="27"/>
      <c r="F423" s="27"/>
      <c r="G423" s="27"/>
      <c r="H423" s="27"/>
      <c r="I423" s="27"/>
      <c r="J423" s="27"/>
      <c r="K423" s="27"/>
      <c r="L423" s="27"/>
      <c r="M423" s="27"/>
      <c r="N423" s="27"/>
      <c r="O423" s="27"/>
      <c r="P423" s="27"/>
      <c r="Q423" s="27"/>
      <c r="R423" s="27"/>
      <c r="S423" s="27"/>
      <c r="T423" s="27"/>
      <c r="U423" s="27"/>
      <c r="V423" s="27"/>
      <c r="W423" s="27"/>
      <c r="X423" s="27"/>
      <c r="Y423" s="27"/>
      <c r="Z423" s="93"/>
    </row>
    <row r="424" ht="13.5" customHeight="1">
      <c r="A424" s="175"/>
      <c r="B424" s="27"/>
      <c r="C424" s="27"/>
      <c r="D424" s="27"/>
      <c r="E424" s="27"/>
      <c r="F424" s="27"/>
      <c r="G424" s="27"/>
      <c r="H424" s="27"/>
      <c r="I424" s="27"/>
      <c r="J424" s="27"/>
      <c r="K424" s="27"/>
      <c r="L424" s="27"/>
      <c r="M424" s="27"/>
      <c r="N424" s="27"/>
      <c r="O424" s="27"/>
      <c r="P424" s="27"/>
      <c r="Q424" s="27"/>
      <c r="R424" s="27"/>
      <c r="S424" s="27"/>
      <c r="T424" s="27"/>
      <c r="U424" s="27"/>
      <c r="V424" s="27"/>
      <c r="W424" s="27"/>
      <c r="X424" s="27"/>
      <c r="Y424" s="27"/>
      <c r="Z424" s="93"/>
    </row>
    <row r="425" ht="13.5" customHeight="1">
      <c r="A425" s="175"/>
      <c r="B425" s="27"/>
      <c r="C425" s="27"/>
      <c r="D425" s="27"/>
      <c r="E425" s="27"/>
      <c r="F425" s="27"/>
      <c r="G425" s="27"/>
      <c r="H425" s="27"/>
      <c r="I425" s="27"/>
      <c r="J425" s="27"/>
      <c r="K425" s="27"/>
      <c r="L425" s="27"/>
      <c r="M425" s="27"/>
      <c r="N425" s="27"/>
      <c r="O425" s="27"/>
      <c r="P425" s="27"/>
      <c r="Q425" s="27"/>
      <c r="R425" s="27"/>
      <c r="S425" s="27"/>
      <c r="T425" s="27"/>
      <c r="U425" s="27"/>
      <c r="V425" s="27"/>
      <c r="W425" s="27"/>
      <c r="X425" s="27"/>
      <c r="Y425" s="27"/>
      <c r="Z425" s="93"/>
    </row>
    <row r="426" ht="13.5" customHeight="1">
      <c r="A426" s="175"/>
      <c r="B426" s="27"/>
      <c r="C426" s="27"/>
      <c r="D426" s="27"/>
      <c r="E426" s="27"/>
      <c r="F426" s="27"/>
      <c r="G426" s="27"/>
      <c r="H426" s="27"/>
      <c r="I426" s="27"/>
      <c r="J426" s="27"/>
      <c r="K426" s="27"/>
      <c r="L426" s="27"/>
      <c r="M426" s="27"/>
      <c r="N426" s="27"/>
      <c r="O426" s="27"/>
      <c r="P426" s="27"/>
      <c r="Q426" s="27"/>
      <c r="R426" s="27"/>
      <c r="S426" s="27"/>
      <c r="T426" s="27"/>
      <c r="U426" s="27"/>
      <c r="V426" s="27"/>
      <c r="W426" s="27"/>
      <c r="X426" s="27"/>
      <c r="Y426" s="27"/>
      <c r="Z426" s="93"/>
    </row>
    <row r="427" ht="13.5" customHeight="1">
      <c r="A427" s="175"/>
      <c r="B427" s="27"/>
      <c r="C427" s="27"/>
      <c r="D427" s="27"/>
      <c r="E427" s="27"/>
      <c r="F427" s="27"/>
      <c r="G427" s="27"/>
      <c r="H427" s="27"/>
      <c r="I427" s="27"/>
      <c r="J427" s="27"/>
      <c r="K427" s="27"/>
      <c r="L427" s="27"/>
      <c r="M427" s="27"/>
      <c r="N427" s="27"/>
      <c r="O427" s="27"/>
      <c r="P427" s="27"/>
      <c r="Q427" s="27"/>
      <c r="R427" s="27"/>
      <c r="S427" s="27"/>
      <c r="T427" s="27"/>
      <c r="U427" s="27"/>
      <c r="V427" s="27"/>
      <c r="W427" s="27"/>
      <c r="X427" s="27"/>
      <c r="Y427" s="27"/>
      <c r="Z427" s="93"/>
    </row>
    <row r="428" ht="13.5" customHeight="1">
      <c r="A428" s="175"/>
      <c r="B428" s="27"/>
      <c r="C428" s="27"/>
      <c r="D428" s="27"/>
      <c r="E428" s="27"/>
      <c r="F428" s="27"/>
      <c r="G428" s="27"/>
      <c r="H428" s="27"/>
      <c r="I428" s="27"/>
      <c r="J428" s="27"/>
      <c r="K428" s="27"/>
      <c r="L428" s="27"/>
      <c r="M428" s="27"/>
      <c r="N428" s="27"/>
      <c r="O428" s="27"/>
      <c r="P428" s="27"/>
      <c r="Q428" s="27"/>
      <c r="R428" s="27"/>
      <c r="S428" s="27"/>
      <c r="T428" s="27"/>
      <c r="U428" s="27"/>
      <c r="V428" s="27"/>
      <c r="W428" s="27"/>
      <c r="X428" s="27"/>
      <c r="Y428" s="27"/>
      <c r="Z428" s="93"/>
    </row>
    <row r="429" ht="13.5" customHeight="1">
      <c r="A429" s="175"/>
      <c r="B429" s="27"/>
      <c r="C429" s="27"/>
      <c r="D429" s="27"/>
      <c r="E429" s="27"/>
      <c r="F429" s="27"/>
      <c r="G429" s="27"/>
      <c r="H429" s="27"/>
      <c r="I429" s="27"/>
      <c r="J429" s="27"/>
      <c r="K429" s="27"/>
      <c r="L429" s="27"/>
      <c r="M429" s="27"/>
      <c r="N429" s="27"/>
      <c r="O429" s="27"/>
      <c r="P429" s="27"/>
      <c r="Q429" s="27"/>
      <c r="R429" s="27"/>
      <c r="S429" s="27"/>
      <c r="T429" s="27"/>
      <c r="U429" s="27"/>
      <c r="V429" s="27"/>
      <c r="W429" s="27"/>
      <c r="X429" s="27"/>
      <c r="Y429" s="27"/>
      <c r="Z429" s="93"/>
    </row>
    <row r="430" ht="13.5" customHeight="1">
      <c r="A430" s="175"/>
      <c r="B430" s="27"/>
      <c r="C430" s="27"/>
      <c r="D430" s="27"/>
      <c r="E430" s="27"/>
      <c r="F430" s="27"/>
      <c r="G430" s="27"/>
      <c r="H430" s="27"/>
      <c r="I430" s="27"/>
      <c r="J430" s="27"/>
      <c r="K430" s="27"/>
      <c r="L430" s="27"/>
      <c r="M430" s="27"/>
      <c r="N430" s="27"/>
      <c r="O430" s="27"/>
      <c r="P430" s="27"/>
      <c r="Q430" s="27"/>
      <c r="R430" s="27"/>
      <c r="S430" s="27"/>
      <c r="T430" s="27"/>
      <c r="U430" s="27"/>
      <c r="V430" s="27"/>
      <c r="W430" s="27"/>
      <c r="X430" s="27"/>
      <c r="Y430" s="27"/>
      <c r="Z430" s="93"/>
    </row>
    <row r="431" ht="13.5" customHeight="1">
      <c r="A431" s="175"/>
      <c r="B431" s="27"/>
      <c r="C431" s="27"/>
      <c r="D431" s="27"/>
      <c r="E431" s="27"/>
      <c r="F431" s="27"/>
      <c r="G431" s="27"/>
      <c r="H431" s="27"/>
      <c r="I431" s="27"/>
      <c r="J431" s="27"/>
      <c r="K431" s="27"/>
      <c r="L431" s="27"/>
      <c r="M431" s="27"/>
      <c r="N431" s="27"/>
      <c r="O431" s="27"/>
      <c r="P431" s="27"/>
      <c r="Q431" s="27"/>
      <c r="R431" s="27"/>
      <c r="S431" s="27"/>
      <c r="T431" s="27"/>
      <c r="U431" s="27"/>
      <c r="V431" s="27"/>
      <c r="W431" s="27"/>
      <c r="X431" s="27"/>
      <c r="Y431" s="27"/>
      <c r="Z431" s="93"/>
    </row>
    <row r="432" ht="13.5" customHeight="1">
      <c r="A432" s="175"/>
      <c r="B432" s="27"/>
      <c r="C432" s="27"/>
      <c r="D432" s="27"/>
      <c r="E432" s="27"/>
      <c r="F432" s="27"/>
      <c r="G432" s="27"/>
      <c r="H432" s="27"/>
      <c r="I432" s="27"/>
      <c r="J432" s="27"/>
      <c r="K432" s="27"/>
      <c r="L432" s="27"/>
      <c r="M432" s="27"/>
      <c r="N432" s="27"/>
      <c r="O432" s="27"/>
      <c r="P432" s="27"/>
      <c r="Q432" s="27"/>
      <c r="R432" s="27"/>
      <c r="S432" s="27"/>
      <c r="T432" s="27"/>
      <c r="U432" s="27"/>
      <c r="V432" s="27"/>
      <c r="W432" s="27"/>
      <c r="X432" s="27"/>
      <c r="Y432" s="27"/>
      <c r="Z432" s="93"/>
    </row>
    <row r="433" ht="13.5" customHeight="1">
      <c r="A433" s="175"/>
      <c r="B433" s="27"/>
      <c r="C433" s="27"/>
      <c r="D433" s="27"/>
      <c r="E433" s="27"/>
      <c r="F433" s="27"/>
      <c r="G433" s="27"/>
      <c r="H433" s="27"/>
      <c r="I433" s="27"/>
      <c r="J433" s="27"/>
      <c r="K433" s="27"/>
      <c r="L433" s="27"/>
      <c r="M433" s="27"/>
      <c r="N433" s="27"/>
      <c r="O433" s="27"/>
      <c r="P433" s="27"/>
      <c r="Q433" s="27"/>
      <c r="R433" s="27"/>
      <c r="S433" s="27"/>
      <c r="T433" s="27"/>
      <c r="U433" s="27"/>
      <c r="V433" s="27"/>
      <c r="W433" s="27"/>
      <c r="X433" s="27"/>
      <c r="Y433" s="27"/>
      <c r="Z433" s="93"/>
    </row>
    <row r="434" ht="13.5" customHeight="1">
      <c r="A434" s="175"/>
      <c r="B434" s="27"/>
      <c r="C434" s="27"/>
      <c r="D434" s="27"/>
      <c r="E434" s="27"/>
      <c r="F434" s="27"/>
      <c r="G434" s="27"/>
      <c r="H434" s="27"/>
      <c r="I434" s="27"/>
      <c r="J434" s="27"/>
      <c r="K434" s="27"/>
      <c r="L434" s="27"/>
      <c r="M434" s="27"/>
      <c r="N434" s="27"/>
      <c r="O434" s="27"/>
      <c r="P434" s="27"/>
      <c r="Q434" s="27"/>
      <c r="R434" s="27"/>
      <c r="S434" s="27"/>
      <c r="T434" s="27"/>
      <c r="U434" s="27"/>
      <c r="V434" s="27"/>
      <c r="W434" s="27"/>
      <c r="X434" s="27"/>
      <c r="Y434" s="27"/>
      <c r="Z434" s="93"/>
    </row>
    <row r="435" ht="13.5" customHeight="1">
      <c r="A435" s="175"/>
      <c r="B435" s="27"/>
      <c r="C435" s="27"/>
      <c r="D435" s="27"/>
      <c r="E435" s="27"/>
      <c r="F435" s="27"/>
      <c r="G435" s="27"/>
      <c r="H435" s="27"/>
      <c r="I435" s="27"/>
      <c r="J435" s="27"/>
      <c r="K435" s="27"/>
      <c r="L435" s="27"/>
      <c r="M435" s="27"/>
      <c r="N435" s="27"/>
      <c r="O435" s="27"/>
      <c r="P435" s="27"/>
      <c r="Q435" s="27"/>
      <c r="R435" s="27"/>
      <c r="S435" s="27"/>
      <c r="T435" s="27"/>
      <c r="U435" s="27"/>
      <c r="V435" s="27"/>
      <c r="W435" s="27"/>
      <c r="X435" s="27"/>
      <c r="Y435" s="27"/>
      <c r="Z435" s="93"/>
    </row>
    <row r="436" ht="13.5" customHeight="1">
      <c r="A436" s="175"/>
      <c r="B436" s="27"/>
      <c r="C436" s="27"/>
      <c r="D436" s="27"/>
      <c r="E436" s="27"/>
      <c r="F436" s="27"/>
      <c r="G436" s="27"/>
      <c r="H436" s="27"/>
      <c r="I436" s="27"/>
      <c r="J436" s="27"/>
      <c r="K436" s="27"/>
      <c r="L436" s="27"/>
      <c r="M436" s="27"/>
      <c r="N436" s="27"/>
      <c r="O436" s="27"/>
      <c r="P436" s="27"/>
      <c r="Q436" s="27"/>
      <c r="R436" s="27"/>
      <c r="S436" s="27"/>
      <c r="T436" s="27"/>
      <c r="U436" s="27"/>
      <c r="V436" s="27"/>
      <c r="W436" s="27"/>
      <c r="X436" s="27"/>
      <c r="Y436" s="27"/>
      <c r="Z436" s="93"/>
    </row>
    <row r="437" ht="13.5" customHeight="1">
      <c r="A437" s="175"/>
      <c r="B437" s="27"/>
      <c r="C437" s="27"/>
      <c r="D437" s="27"/>
      <c r="E437" s="27"/>
      <c r="F437" s="27"/>
      <c r="G437" s="27"/>
      <c r="H437" s="27"/>
      <c r="I437" s="27"/>
      <c r="J437" s="27"/>
      <c r="K437" s="27"/>
      <c r="L437" s="27"/>
      <c r="M437" s="27"/>
      <c r="N437" s="27"/>
      <c r="O437" s="27"/>
      <c r="P437" s="27"/>
      <c r="Q437" s="27"/>
      <c r="R437" s="27"/>
      <c r="S437" s="27"/>
      <c r="T437" s="27"/>
      <c r="U437" s="27"/>
      <c r="V437" s="27"/>
      <c r="W437" s="27"/>
      <c r="X437" s="27"/>
      <c r="Y437" s="27"/>
      <c r="Z437" s="93"/>
    </row>
    <row r="438" ht="13.5" customHeight="1">
      <c r="A438" s="175"/>
      <c r="B438" s="27"/>
      <c r="C438" s="27"/>
      <c r="D438" s="27"/>
      <c r="E438" s="27"/>
      <c r="F438" s="27"/>
      <c r="G438" s="27"/>
      <c r="H438" s="27"/>
      <c r="I438" s="27"/>
      <c r="J438" s="27"/>
      <c r="K438" s="27"/>
      <c r="L438" s="27"/>
      <c r="M438" s="27"/>
      <c r="N438" s="27"/>
      <c r="O438" s="27"/>
      <c r="P438" s="27"/>
      <c r="Q438" s="27"/>
      <c r="R438" s="27"/>
      <c r="S438" s="27"/>
      <c r="T438" s="27"/>
      <c r="U438" s="27"/>
      <c r="V438" s="27"/>
      <c r="W438" s="27"/>
      <c r="X438" s="27"/>
      <c r="Y438" s="27"/>
      <c r="Z438" s="93"/>
    </row>
    <row r="439" ht="13.5" customHeight="1">
      <c r="A439" s="175"/>
      <c r="B439" s="27"/>
      <c r="C439" s="27"/>
      <c r="D439" s="27"/>
      <c r="E439" s="27"/>
      <c r="F439" s="27"/>
      <c r="G439" s="27"/>
      <c r="H439" s="27"/>
      <c r="I439" s="27"/>
      <c r="J439" s="27"/>
      <c r="K439" s="27"/>
      <c r="L439" s="27"/>
      <c r="M439" s="27"/>
      <c r="N439" s="27"/>
      <c r="O439" s="27"/>
      <c r="P439" s="27"/>
      <c r="Q439" s="27"/>
      <c r="R439" s="27"/>
      <c r="S439" s="27"/>
      <c r="T439" s="27"/>
      <c r="U439" s="27"/>
      <c r="V439" s="27"/>
      <c r="W439" s="27"/>
      <c r="X439" s="27"/>
      <c r="Y439" s="27"/>
      <c r="Z439" s="93"/>
    </row>
    <row r="440" ht="13.5" customHeight="1">
      <c r="A440" s="175"/>
      <c r="B440" s="27"/>
      <c r="C440" s="27"/>
      <c r="D440" s="27"/>
      <c r="E440" s="27"/>
      <c r="F440" s="27"/>
      <c r="G440" s="27"/>
      <c r="H440" s="27"/>
      <c r="I440" s="27"/>
      <c r="J440" s="27"/>
      <c r="K440" s="27"/>
      <c r="L440" s="27"/>
      <c r="M440" s="27"/>
      <c r="N440" s="27"/>
      <c r="O440" s="27"/>
      <c r="P440" s="27"/>
      <c r="Q440" s="27"/>
      <c r="R440" s="27"/>
      <c r="S440" s="27"/>
      <c r="T440" s="27"/>
      <c r="U440" s="27"/>
      <c r="V440" s="27"/>
      <c r="W440" s="27"/>
      <c r="X440" s="27"/>
      <c r="Y440" s="27"/>
      <c r="Z440" s="93"/>
    </row>
    <row r="441" ht="13.5" customHeight="1">
      <c r="A441" s="175"/>
      <c r="B441" s="27"/>
      <c r="C441" s="27"/>
      <c r="D441" s="27"/>
      <c r="E441" s="27"/>
      <c r="F441" s="27"/>
      <c r="G441" s="27"/>
      <c r="H441" s="27"/>
      <c r="I441" s="27"/>
      <c r="J441" s="27"/>
      <c r="K441" s="27"/>
      <c r="L441" s="27"/>
      <c r="M441" s="27"/>
      <c r="N441" s="27"/>
      <c r="O441" s="27"/>
      <c r="P441" s="27"/>
      <c r="Q441" s="27"/>
      <c r="R441" s="27"/>
      <c r="S441" s="27"/>
      <c r="T441" s="27"/>
      <c r="U441" s="27"/>
      <c r="V441" s="27"/>
      <c r="W441" s="27"/>
      <c r="X441" s="27"/>
      <c r="Y441" s="27"/>
      <c r="Z441" s="93"/>
    </row>
    <row r="442" ht="13.5" customHeight="1">
      <c r="A442" s="175"/>
      <c r="B442" s="27"/>
      <c r="C442" s="27"/>
      <c r="D442" s="27"/>
      <c r="E442" s="27"/>
      <c r="F442" s="27"/>
      <c r="G442" s="27"/>
      <c r="H442" s="27"/>
      <c r="I442" s="27"/>
      <c r="J442" s="27"/>
      <c r="K442" s="27"/>
      <c r="L442" s="27"/>
      <c r="M442" s="27"/>
      <c r="N442" s="27"/>
      <c r="O442" s="27"/>
      <c r="P442" s="27"/>
      <c r="Q442" s="27"/>
      <c r="R442" s="27"/>
      <c r="S442" s="27"/>
      <c r="T442" s="27"/>
      <c r="U442" s="27"/>
      <c r="V442" s="27"/>
      <c r="W442" s="27"/>
      <c r="X442" s="27"/>
      <c r="Y442" s="27"/>
      <c r="Z442" s="93"/>
    </row>
    <row r="443" ht="13.5" customHeight="1">
      <c r="A443" s="175"/>
      <c r="B443" s="27"/>
      <c r="C443" s="27"/>
      <c r="D443" s="27"/>
      <c r="E443" s="27"/>
      <c r="F443" s="27"/>
      <c r="G443" s="27"/>
      <c r="H443" s="27"/>
      <c r="I443" s="27"/>
      <c r="J443" s="27"/>
      <c r="K443" s="27"/>
      <c r="L443" s="27"/>
      <c r="M443" s="27"/>
      <c r="N443" s="27"/>
      <c r="O443" s="27"/>
      <c r="P443" s="27"/>
      <c r="Q443" s="27"/>
      <c r="R443" s="27"/>
      <c r="S443" s="27"/>
      <c r="T443" s="27"/>
      <c r="U443" s="27"/>
      <c r="V443" s="27"/>
      <c r="W443" s="27"/>
      <c r="X443" s="27"/>
      <c r="Y443" s="27"/>
      <c r="Z443" s="93"/>
    </row>
    <row r="444" ht="13.5" customHeight="1">
      <c r="A444" s="175"/>
      <c r="B444" s="27"/>
      <c r="C444" s="27"/>
      <c r="D444" s="27"/>
      <c r="E444" s="27"/>
      <c r="F444" s="27"/>
      <c r="G444" s="27"/>
      <c r="H444" s="27"/>
      <c r="I444" s="27"/>
      <c r="J444" s="27"/>
      <c r="K444" s="27"/>
      <c r="L444" s="27"/>
      <c r="M444" s="27"/>
      <c r="N444" s="27"/>
      <c r="O444" s="27"/>
      <c r="P444" s="27"/>
      <c r="Q444" s="27"/>
      <c r="R444" s="27"/>
      <c r="S444" s="27"/>
      <c r="T444" s="27"/>
      <c r="U444" s="27"/>
      <c r="V444" s="27"/>
      <c r="W444" s="27"/>
      <c r="X444" s="27"/>
      <c r="Y444" s="27"/>
      <c r="Z444" s="93"/>
    </row>
    <row r="445" ht="13.5" customHeight="1">
      <c r="A445" s="175"/>
      <c r="B445" s="27"/>
      <c r="C445" s="27"/>
      <c r="D445" s="27"/>
      <c r="E445" s="27"/>
      <c r="F445" s="27"/>
      <c r="G445" s="27"/>
      <c r="H445" s="27"/>
      <c r="I445" s="27"/>
      <c r="J445" s="27"/>
      <c r="K445" s="27"/>
      <c r="L445" s="27"/>
      <c r="M445" s="27"/>
      <c r="N445" s="27"/>
      <c r="O445" s="27"/>
      <c r="P445" s="27"/>
      <c r="Q445" s="27"/>
      <c r="R445" s="27"/>
      <c r="S445" s="27"/>
      <c r="T445" s="27"/>
      <c r="U445" s="27"/>
      <c r="V445" s="27"/>
      <c r="W445" s="27"/>
      <c r="X445" s="27"/>
      <c r="Y445" s="27"/>
      <c r="Z445" s="93"/>
    </row>
    <row r="446" ht="13.5" customHeight="1">
      <c r="A446" s="175"/>
      <c r="B446" s="27"/>
      <c r="C446" s="27"/>
      <c r="D446" s="27"/>
      <c r="E446" s="27"/>
      <c r="F446" s="27"/>
      <c r="G446" s="27"/>
      <c r="H446" s="27"/>
      <c r="I446" s="27"/>
      <c r="J446" s="27"/>
      <c r="K446" s="27"/>
      <c r="L446" s="27"/>
      <c r="M446" s="27"/>
      <c r="N446" s="27"/>
      <c r="O446" s="27"/>
      <c r="P446" s="27"/>
      <c r="Q446" s="27"/>
      <c r="R446" s="27"/>
      <c r="S446" s="27"/>
      <c r="T446" s="27"/>
      <c r="U446" s="27"/>
      <c r="V446" s="27"/>
      <c r="W446" s="27"/>
      <c r="X446" s="27"/>
      <c r="Y446" s="27"/>
      <c r="Z446" s="93"/>
    </row>
    <row r="447" ht="13.5" customHeight="1">
      <c r="A447" s="175"/>
      <c r="B447" s="27"/>
      <c r="C447" s="27"/>
      <c r="D447" s="27"/>
      <c r="E447" s="27"/>
      <c r="F447" s="27"/>
      <c r="G447" s="27"/>
      <c r="H447" s="27"/>
      <c r="I447" s="27"/>
      <c r="J447" s="27"/>
      <c r="K447" s="27"/>
      <c r="L447" s="27"/>
      <c r="M447" s="27"/>
      <c r="N447" s="27"/>
      <c r="O447" s="27"/>
      <c r="P447" s="27"/>
      <c r="Q447" s="27"/>
      <c r="R447" s="27"/>
      <c r="S447" s="27"/>
      <c r="T447" s="27"/>
      <c r="U447" s="27"/>
      <c r="V447" s="27"/>
      <c r="W447" s="27"/>
      <c r="X447" s="27"/>
      <c r="Y447" s="27"/>
      <c r="Z447" s="93"/>
    </row>
    <row r="448" ht="13.5" customHeight="1">
      <c r="A448" s="175"/>
      <c r="B448" s="27"/>
      <c r="C448" s="27"/>
      <c r="D448" s="27"/>
      <c r="E448" s="27"/>
      <c r="F448" s="27"/>
      <c r="G448" s="27"/>
      <c r="H448" s="27"/>
      <c r="I448" s="27"/>
      <c r="J448" s="27"/>
      <c r="K448" s="27"/>
      <c r="L448" s="27"/>
      <c r="M448" s="27"/>
      <c r="N448" s="27"/>
      <c r="O448" s="27"/>
      <c r="P448" s="27"/>
      <c r="Q448" s="27"/>
      <c r="R448" s="27"/>
      <c r="S448" s="27"/>
      <c r="T448" s="27"/>
      <c r="U448" s="27"/>
      <c r="V448" s="27"/>
      <c r="W448" s="27"/>
      <c r="X448" s="27"/>
      <c r="Y448" s="27"/>
      <c r="Z448" s="93"/>
    </row>
    <row r="449" ht="13.5" customHeight="1">
      <c r="A449" s="175"/>
      <c r="B449" s="27"/>
      <c r="C449" s="27"/>
      <c r="D449" s="27"/>
      <c r="E449" s="27"/>
      <c r="F449" s="27"/>
      <c r="G449" s="27"/>
      <c r="H449" s="27"/>
      <c r="I449" s="27"/>
      <c r="J449" s="27"/>
      <c r="K449" s="27"/>
      <c r="L449" s="27"/>
      <c r="M449" s="27"/>
      <c r="N449" s="27"/>
      <c r="O449" s="27"/>
      <c r="P449" s="27"/>
      <c r="Q449" s="27"/>
      <c r="R449" s="27"/>
      <c r="S449" s="27"/>
      <c r="T449" s="27"/>
      <c r="U449" s="27"/>
      <c r="V449" s="27"/>
      <c r="W449" s="27"/>
      <c r="X449" s="27"/>
      <c r="Y449" s="27"/>
      <c r="Z449" s="93"/>
    </row>
    <row r="450" ht="13.5" customHeight="1">
      <c r="A450" s="175"/>
      <c r="B450" s="27"/>
      <c r="C450" s="27"/>
      <c r="D450" s="27"/>
      <c r="E450" s="27"/>
      <c r="F450" s="27"/>
      <c r="G450" s="27"/>
      <c r="H450" s="27"/>
      <c r="I450" s="27"/>
      <c r="J450" s="27"/>
      <c r="K450" s="27"/>
      <c r="L450" s="27"/>
      <c r="M450" s="27"/>
      <c r="N450" s="27"/>
      <c r="O450" s="27"/>
      <c r="P450" s="27"/>
      <c r="Q450" s="27"/>
      <c r="R450" s="27"/>
      <c r="S450" s="27"/>
      <c r="T450" s="27"/>
      <c r="U450" s="27"/>
      <c r="V450" s="27"/>
      <c r="W450" s="27"/>
      <c r="X450" s="27"/>
      <c r="Y450" s="27"/>
      <c r="Z450" s="93"/>
    </row>
    <row r="451" ht="13.5" customHeight="1">
      <c r="A451" s="175"/>
      <c r="B451" s="27"/>
      <c r="C451" s="27"/>
      <c r="D451" s="27"/>
      <c r="E451" s="27"/>
      <c r="F451" s="27"/>
      <c r="G451" s="27"/>
      <c r="H451" s="27"/>
      <c r="I451" s="27"/>
      <c r="J451" s="27"/>
      <c r="K451" s="27"/>
      <c r="L451" s="27"/>
      <c r="M451" s="27"/>
      <c r="N451" s="27"/>
      <c r="O451" s="27"/>
      <c r="P451" s="27"/>
      <c r="Q451" s="27"/>
      <c r="R451" s="27"/>
      <c r="S451" s="27"/>
      <c r="T451" s="27"/>
      <c r="U451" s="27"/>
      <c r="V451" s="27"/>
      <c r="W451" s="27"/>
      <c r="X451" s="27"/>
      <c r="Y451" s="27"/>
      <c r="Z451" s="93"/>
    </row>
    <row r="452" ht="13.5" customHeight="1">
      <c r="A452" s="175"/>
      <c r="B452" s="27"/>
      <c r="C452" s="27"/>
      <c r="D452" s="27"/>
      <c r="E452" s="27"/>
      <c r="F452" s="27"/>
      <c r="G452" s="27"/>
      <c r="H452" s="27"/>
      <c r="I452" s="27"/>
      <c r="J452" s="27"/>
      <c r="K452" s="27"/>
      <c r="L452" s="27"/>
      <c r="M452" s="27"/>
      <c r="N452" s="27"/>
      <c r="O452" s="27"/>
      <c r="P452" s="27"/>
      <c r="Q452" s="27"/>
      <c r="R452" s="27"/>
      <c r="S452" s="27"/>
      <c r="T452" s="27"/>
      <c r="U452" s="27"/>
      <c r="V452" s="27"/>
      <c r="W452" s="27"/>
      <c r="X452" s="27"/>
      <c r="Y452" s="27"/>
      <c r="Z452" s="93"/>
    </row>
    <row r="453" ht="13.5" customHeight="1">
      <c r="A453" s="175"/>
      <c r="B453" s="27"/>
      <c r="C453" s="27"/>
      <c r="D453" s="27"/>
      <c r="E453" s="27"/>
      <c r="F453" s="27"/>
      <c r="G453" s="27"/>
      <c r="H453" s="27"/>
      <c r="I453" s="27"/>
      <c r="J453" s="27"/>
      <c r="K453" s="27"/>
      <c r="L453" s="27"/>
      <c r="M453" s="27"/>
      <c r="N453" s="27"/>
      <c r="O453" s="27"/>
      <c r="P453" s="27"/>
      <c r="Q453" s="27"/>
      <c r="R453" s="27"/>
      <c r="S453" s="27"/>
      <c r="T453" s="27"/>
      <c r="U453" s="27"/>
      <c r="V453" s="27"/>
      <c r="W453" s="27"/>
      <c r="X453" s="27"/>
      <c r="Y453" s="27"/>
      <c r="Z453" s="93"/>
    </row>
    <row r="454" ht="13.5" customHeight="1">
      <c r="A454" s="175"/>
      <c r="B454" s="27"/>
      <c r="C454" s="27"/>
      <c r="D454" s="27"/>
      <c r="E454" s="27"/>
      <c r="F454" s="27"/>
      <c r="G454" s="27"/>
      <c r="H454" s="27"/>
      <c r="I454" s="27"/>
      <c r="J454" s="27"/>
      <c r="K454" s="27"/>
      <c r="L454" s="27"/>
      <c r="M454" s="27"/>
      <c r="N454" s="27"/>
      <c r="O454" s="27"/>
      <c r="P454" s="27"/>
      <c r="Q454" s="27"/>
      <c r="R454" s="27"/>
      <c r="S454" s="27"/>
      <c r="T454" s="27"/>
      <c r="U454" s="27"/>
      <c r="V454" s="27"/>
      <c r="W454" s="27"/>
      <c r="X454" s="27"/>
      <c r="Y454" s="27"/>
      <c r="Z454" s="93"/>
    </row>
    <row r="455" ht="13.5" customHeight="1">
      <c r="A455" s="175"/>
      <c r="B455" s="27"/>
      <c r="C455" s="27"/>
      <c r="D455" s="27"/>
      <c r="E455" s="27"/>
      <c r="F455" s="27"/>
      <c r="G455" s="27"/>
      <c r="H455" s="27"/>
      <c r="I455" s="27"/>
      <c r="J455" s="27"/>
      <c r="K455" s="27"/>
      <c r="L455" s="27"/>
      <c r="M455" s="27"/>
      <c r="N455" s="27"/>
      <c r="O455" s="27"/>
      <c r="P455" s="27"/>
      <c r="Q455" s="27"/>
      <c r="R455" s="27"/>
      <c r="S455" s="27"/>
      <c r="T455" s="27"/>
      <c r="U455" s="27"/>
      <c r="V455" s="27"/>
      <c r="W455" s="27"/>
      <c r="X455" s="27"/>
      <c r="Y455" s="27"/>
      <c r="Z455" s="93"/>
    </row>
    <row r="456" ht="13.5" customHeight="1">
      <c r="A456" s="175"/>
      <c r="B456" s="27"/>
      <c r="C456" s="27"/>
      <c r="D456" s="27"/>
      <c r="E456" s="27"/>
      <c r="F456" s="27"/>
      <c r="G456" s="27"/>
      <c r="H456" s="27"/>
      <c r="I456" s="27"/>
      <c r="J456" s="27"/>
      <c r="K456" s="27"/>
      <c r="L456" s="27"/>
      <c r="M456" s="27"/>
      <c r="N456" s="27"/>
      <c r="O456" s="27"/>
      <c r="P456" s="27"/>
      <c r="Q456" s="27"/>
      <c r="R456" s="27"/>
      <c r="S456" s="27"/>
      <c r="T456" s="27"/>
      <c r="U456" s="27"/>
      <c r="V456" s="27"/>
      <c r="W456" s="27"/>
      <c r="X456" s="27"/>
      <c r="Y456" s="27"/>
      <c r="Z456" s="93"/>
    </row>
    <row r="457" ht="13.5" customHeight="1">
      <c r="A457" s="175"/>
      <c r="B457" s="27"/>
      <c r="C457" s="27"/>
      <c r="D457" s="27"/>
      <c r="E457" s="27"/>
      <c r="F457" s="27"/>
      <c r="G457" s="27"/>
      <c r="H457" s="27"/>
      <c r="I457" s="27"/>
      <c r="J457" s="27"/>
      <c r="K457" s="27"/>
      <c r="L457" s="27"/>
      <c r="M457" s="27"/>
      <c r="N457" s="27"/>
      <c r="O457" s="27"/>
      <c r="P457" s="27"/>
      <c r="Q457" s="27"/>
      <c r="R457" s="27"/>
      <c r="S457" s="27"/>
      <c r="T457" s="27"/>
      <c r="U457" s="27"/>
      <c r="V457" s="27"/>
      <c r="W457" s="27"/>
      <c r="X457" s="27"/>
      <c r="Y457" s="27"/>
      <c r="Z457" s="93"/>
    </row>
    <row r="458" ht="13.5" customHeight="1">
      <c r="A458" s="175"/>
      <c r="B458" s="27"/>
      <c r="C458" s="27"/>
      <c r="D458" s="27"/>
      <c r="E458" s="27"/>
      <c r="F458" s="27"/>
      <c r="G458" s="27"/>
      <c r="H458" s="27"/>
      <c r="I458" s="27"/>
      <c r="J458" s="27"/>
      <c r="K458" s="27"/>
      <c r="L458" s="27"/>
      <c r="M458" s="27"/>
      <c r="N458" s="27"/>
      <c r="O458" s="27"/>
      <c r="P458" s="27"/>
      <c r="Q458" s="27"/>
      <c r="R458" s="27"/>
      <c r="S458" s="27"/>
      <c r="T458" s="27"/>
      <c r="U458" s="27"/>
      <c r="V458" s="27"/>
      <c r="W458" s="27"/>
      <c r="X458" s="27"/>
      <c r="Y458" s="27"/>
      <c r="Z458" s="93"/>
    </row>
    <row r="459" ht="13.5" customHeight="1">
      <c r="A459" s="175"/>
      <c r="B459" s="27"/>
      <c r="C459" s="27"/>
      <c r="D459" s="27"/>
      <c r="E459" s="27"/>
      <c r="F459" s="27"/>
      <c r="G459" s="27"/>
      <c r="H459" s="27"/>
      <c r="I459" s="27"/>
      <c r="J459" s="27"/>
      <c r="K459" s="27"/>
      <c r="L459" s="27"/>
      <c r="M459" s="27"/>
      <c r="N459" s="27"/>
      <c r="O459" s="27"/>
      <c r="P459" s="27"/>
      <c r="Q459" s="27"/>
      <c r="R459" s="27"/>
      <c r="S459" s="27"/>
      <c r="T459" s="27"/>
      <c r="U459" s="27"/>
      <c r="V459" s="27"/>
      <c r="W459" s="27"/>
      <c r="X459" s="27"/>
      <c r="Y459" s="27"/>
      <c r="Z459" s="93"/>
    </row>
    <row r="460" ht="13.5" customHeight="1">
      <c r="A460" s="175"/>
      <c r="B460" s="27"/>
      <c r="C460" s="27"/>
      <c r="D460" s="27"/>
      <c r="E460" s="27"/>
      <c r="F460" s="27"/>
      <c r="G460" s="27"/>
      <c r="H460" s="27"/>
      <c r="I460" s="27"/>
      <c r="J460" s="27"/>
      <c r="K460" s="27"/>
      <c r="L460" s="27"/>
      <c r="M460" s="27"/>
      <c r="N460" s="27"/>
      <c r="O460" s="27"/>
      <c r="P460" s="27"/>
      <c r="Q460" s="27"/>
      <c r="R460" s="27"/>
      <c r="S460" s="27"/>
      <c r="T460" s="27"/>
      <c r="U460" s="27"/>
      <c r="V460" s="27"/>
      <c r="W460" s="27"/>
      <c r="X460" s="27"/>
      <c r="Y460" s="27"/>
      <c r="Z460" s="93"/>
    </row>
    <row r="461" ht="13.5" customHeight="1">
      <c r="A461" s="175"/>
      <c r="B461" s="27"/>
      <c r="C461" s="27"/>
      <c r="D461" s="27"/>
      <c r="E461" s="27"/>
      <c r="F461" s="27"/>
      <c r="G461" s="27"/>
      <c r="H461" s="27"/>
      <c r="I461" s="27"/>
      <c r="J461" s="27"/>
      <c r="K461" s="27"/>
      <c r="L461" s="27"/>
      <c r="M461" s="27"/>
      <c r="N461" s="27"/>
      <c r="O461" s="27"/>
      <c r="P461" s="27"/>
      <c r="Q461" s="27"/>
      <c r="R461" s="27"/>
      <c r="S461" s="27"/>
      <c r="T461" s="27"/>
      <c r="U461" s="27"/>
      <c r="V461" s="27"/>
      <c r="W461" s="27"/>
      <c r="X461" s="27"/>
      <c r="Y461" s="27"/>
      <c r="Z461" s="93"/>
    </row>
    <row r="462" ht="13.5" customHeight="1">
      <c r="A462" s="175"/>
      <c r="B462" s="27"/>
      <c r="C462" s="27"/>
      <c r="D462" s="27"/>
      <c r="E462" s="27"/>
      <c r="F462" s="27"/>
      <c r="G462" s="27"/>
      <c r="H462" s="27"/>
      <c r="I462" s="27"/>
      <c r="J462" s="27"/>
      <c r="K462" s="27"/>
      <c r="L462" s="27"/>
      <c r="M462" s="27"/>
      <c r="N462" s="27"/>
      <c r="O462" s="27"/>
      <c r="P462" s="27"/>
      <c r="Q462" s="27"/>
      <c r="R462" s="27"/>
      <c r="S462" s="27"/>
      <c r="T462" s="27"/>
      <c r="U462" s="27"/>
      <c r="V462" s="27"/>
      <c r="W462" s="27"/>
      <c r="X462" s="27"/>
      <c r="Y462" s="27"/>
      <c r="Z462" s="93"/>
    </row>
    <row r="463" ht="13.5" customHeight="1">
      <c r="A463" s="175"/>
      <c r="B463" s="27"/>
      <c r="C463" s="27"/>
      <c r="D463" s="27"/>
      <c r="E463" s="27"/>
      <c r="F463" s="27"/>
      <c r="G463" s="27"/>
      <c r="H463" s="27"/>
      <c r="I463" s="27"/>
      <c r="J463" s="27"/>
      <c r="K463" s="27"/>
      <c r="L463" s="27"/>
      <c r="M463" s="27"/>
      <c r="N463" s="27"/>
      <c r="O463" s="27"/>
      <c r="P463" s="27"/>
      <c r="Q463" s="27"/>
      <c r="R463" s="27"/>
      <c r="S463" s="27"/>
      <c r="T463" s="27"/>
      <c r="U463" s="27"/>
      <c r="V463" s="27"/>
      <c r="W463" s="27"/>
      <c r="X463" s="27"/>
      <c r="Y463" s="27"/>
      <c r="Z463" s="93"/>
    </row>
    <row r="464" ht="13.5" customHeight="1">
      <c r="A464" s="175"/>
      <c r="B464" s="27"/>
      <c r="C464" s="27"/>
      <c r="D464" s="27"/>
      <c r="E464" s="27"/>
      <c r="F464" s="27"/>
      <c r="G464" s="27"/>
      <c r="H464" s="27"/>
      <c r="I464" s="27"/>
      <c r="J464" s="27"/>
      <c r="K464" s="27"/>
      <c r="L464" s="27"/>
      <c r="M464" s="27"/>
      <c r="N464" s="27"/>
      <c r="O464" s="27"/>
      <c r="P464" s="27"/>
      <c r="Q464" s="27"/>
      <c r="R464" s="27"/>
      <c r="S464" s="27"/>
      <c r="T464" s="27"/>
      <c r="U464" s="27"/>
      <c r="V464" s="27"/>
      <c r="W464" s="27"/>
      <c r="X464" s="27"/>
      <c r="Y464" s="27"/>
      <c r="Z464" s="93"/>
    </row>
    <row r="465" ht="13.5" customHeight="1">
      <c r="A465" s="175"/>
      <c r="B465" s="27"/>
      <c r="C465" s="27"/>
      <c r="D465" s="27"/>
      <c r="E465" s="27"/>
      <c r="F465" s="27"/>
      <c r="G465" s="27"/>
      <c r="H465" s="27"/>
      <c r="I465" s="27"/>
      <c r="J465" s="27"/>
      <c r="K465" s="27"/>
      <c r="L465" s="27"/>
      <c r="M465" s="27"/>
      <c r="N465" s="27"/>
      <c r="O465" s="27"/>
      <c r="P465" s="27"/>
      <c r="Q465" s="27"/>
      <c r="R465" s="27"/>
      <c r="S465" s="27"/>
      <c r="T465" s="27"/>
      <c r="U465" s="27"/>
      <c r="V465" s="27"/>
      <c r="W465" s="27"/>
      <c r="X465" s="27"/>
      <c r="Y465" s="27"/>
      <c r="Z465" s="93"/>
    </row>
    <row r="466" ht="13.5" customHeight="1">
      <c r="A466" s="175"/>
      <c r="B466" s="27"/>
      <c r="C466" s="27"/>
      <c r="D466" s="27"/>
      <c r="E466" s="27"/>
      <c r="F466" s="27"/>
      <c r="G466" s="27"/>
      <c r="H466" s="27"/>
      <c r="I466" s="27"/>
      <c r="J466" s="27"/>
      <c r="K466" s="27"/>
      <c r="L466" s="27"/>
      <c r="M466" s="27"/>
      <c r="N466" s="27"/>
      <c r="O466" s="27"/>
      <c r="P466" s="27"/>
      <c r="Q466" s="27"/>
      <c r="R466" s="27"/>
      <c r="S466" s="27"/>
      <c r="T466" s="27"/>
      <c r="U466" s="27"/>
      <c r="V466" s="27"/>
      <c r="W466" s="27"/>
      <c r="X466" s="27"/>
      <c r="Y466" s="27"/>
      <c r="Z466" s="93"/>
    </row>
    <row r="467" ht="13.5" customHeight="1">
      <c r="A467" s="175"/>
      <c r="B467" s="27"/>
      <c r="C467" s="27"/>
      <c r="D467" s="27"/>
      <c r="E467" s="27"/>
      <c r="F467" s="27"/>
      <c r="G467" s="27"/>
      <c r="H467" s="27"/>
      <c r="I467" s="27"/>
      <c r="J467" s="27"/>
      <c r="K467" s="27"/>
      <c r="L467" s="27"/>
      <c r="M467" s="27"/>
      <c r="N467" s="27"/>
      <c r="O467" s="27"/>
      <c r="P467" s="27"/>
      <c r="Q467" s="27"/>
      <c r="R467" s="27"/>
      <c r="S467" s="27"/>
      <c r="T467" s="27"/>
      <c r="U467" s="27"/>
      <c r="V467" s="27"/>
      <c r="W467" s="27"/>
      <c r="X467" s="27"/>
      <c r="Y467" s="27"/>
      <c r="Z467" s="93"/>
    </row>
    <row r="468" ht="13.5" customHeight="1">
      <c r="A468" s="175"/>
      <c r="B468" s="27"/>
      <c r="C468" s="27"/>
      <c r="D468" s="27"/>
      <c r="E468" s="27"/>
      <c r="F468" s="27"/>
      <c r="G468" s="27"/>
      <c r="H468" s="27"/>
      <c r="I468" s="27"/>
      <c r="J468" s="27"/>
      <c r="K468" s="27"/>
      <c r="L468" s="27"/>
      <c r="M468" s="27"/>
      <c r="N468" s="27"/>
      <c r="O468" s="27"/>
      <c r="P468" s="27"/>
      <c r="Q468" s="27"/>
      <c r="R468" s="27"/>
      <c r="S468" s="27"/>
      <c r="T468" s="27"/>
      <c r="U468" s="27"/>
      <c r="V468" s="27"/>
      <c r="W468" s="27"/>
      <c r="X468" s="27"/>
      <c r="Y468" s="27"/>
      <c r="Z468" s="93"/>
    </row>
    <row r="469" ht="13.5" customHeight="1">
      <c r="A469" s="175"/>
      <c r="B469" s="27"/>
      <c r="C469" s="27"/>
      <c r="D469" s="27"/>
      <c r="E469" s="27"/>
      <c r="F469" s="27"/>
      <c r="G469" s="27"/>
      <c r="H469" s="27"/>
      <c r="I469" s="27"/>
      <c r="J469" s="27"/>
      <c r="K469" s="27"/>
      <c r="L469" s="27"/>
      <c r="M469" s="27"/>
      <c r="N469" s="27"/>
      <c r="O469" s="27"/>
      <c r="P469" s="27"/>
      <c r="Q469" s="27"/>
      <c r="R469" s="27"/>
      <c r="S469" s="27"/>
      <c r="T469" s="27"/>
      <c r="U469" s="27"/>
      <c r="V469" s="27"/>
      <c r="W469" s="27"/>
      <c r="X469" s="27"/>
      <c r="Y469" s="27"/>
      <c r="Z469" s="93"/>
    </row>
    <row r="470" ht="13.5" customHeight="1">
      <c r="A470" s="175"/>
      <c r="B470" s="27"/>
      <c r="C470" s="27"/>
      <c r="D470" s="27"/>
      <c r="E470" s="27"/>
      <c r="F470" s="27"/>
      <c r="G470" s="27"/>
      <c r="H470" s="27"/>
      <c r="I470" s="27"/>
      <c r="J470" s="27"/>
      <c r="K470" s="27"/>
      <c r="L470" s="27"/>
      <c r="M470" s="27"/>
      <c r="N470" s="27"/>
      <c r="O470" s="27"/>
      <c r="P470" s="27"/>
      <c r="Q470" s="27"/>
      <c r="R470" s="27"/>
      <c r="S470" s="27"/>
      <c r="T470" s="27"/>
      <c r="U470" s="27"/>
      <c r="V470" s="27"/>
      <c r="W470" s="27"/>
      <c r="X470" s="27"/>
      <c r="Y470" s="27"/>
      <c r="Z470" s="93"/>
    </row>
    <row r="471" ht="13.5" customHeight="1">
      <c r="A471" s="175"/>
      <c r="B471" s="27"/>
      <c r="C471" s="27"/>
      <c r="D471" s="27"/>
      <c r="E471" s="27"/>
      <c r="F471" s="27"/>
      <c r="G471" s="27"/>
      <c r="H471" s="27"/>
      <c r="I471" s="27"/>
      <c r="J471" s="27"/>
      <c r="K471" s="27"/>
      <c r="L471" s="27"/>
      <c r="M471" s="27"/>
      <c r="N471" s="27"/>
      <c r="O471" s="27"/>
      <c r="P471" s="27"/>
      <c r="Q471" s="27"/>
      <c r="R471" s="27"/>
      <c r="S471" s="27"/>
      <c r="T471" s="27"/>
      <c r="U471" s="27"/>
      <c r="V471" s="27"/>
      <c r="W471" s="27"/>
      <c r="X471" s="27"/>
      <c r="Y471" s="27"/>
      <c r="Z471" s="93"/>
    </row>
    <row r="472" ht="13.5" customHeight="1">
      <c r="A472" s="175"/>
      <c r="B472" s="27"/>
      <c r="C472" s="27"/>
      <c r="D472" s="27"/>
      <c r="E472" s="27"/>
      <c r="F472" s="27"/>
      <c r="G472" s="27"/>
      <c r="H472" s="27"/>
      <c r="I472" s="27"/>
      <c r="J472" s="27"/>
      <c r="K472" s="27"/>
      <c r="L472" s="27"/>
      <c r="M472" s="27"/>
      <c r="N472" s="27"/>
      <c r="O472" s="27"/>
      <c r="P472" s="27"/>
      <c r="Q472" s="27"/>
      <c r="R472" s="27"/>
      <c r="S472" s="27"/>
      <c r="T472" s="27"/>
      <c r="U472" s="27"/>
      <c r="V472" s="27"/>
      <c r="W472" s="27"/>
      <c r="X472" s="27"/>
      <c r="Y472" s="27"/>
      <c r="Z472" s="93"/>
    </row>
    <row r="473" ht="13.5" customHeight="1">
      <c r="A473" s="175"/>
      <c r="B473" s="27"/>
      <c r="C473" s="27"/>
      <c r="D473" s="27"/>
      <c r="E473" s="27"/>
      <c r="F473" s="27"/>
      <c r="G473" s="27"/>
      <c r="H473" s="27"/>
      <c r="I473" s="27"/>
      <c r="J473" s="27"/>
      <c r="K473" s="27"/>
      <c r="L473" s="27"/>
      <c r="M473" s="27"/>
      <c r="N473" s="27"/>
      <c r="O473" s="27"/>
      <c r="P473" s="27"/>
      <c r="Q473" s="27"/>
      <c r="R473" s="27"/>
      <c r="S473" s="27"/>
      <c r="T473" s="27"/>
      <c r="U473" s="27"/>
      <c r="V473" s="27"/>
      <c r="W473" s="27"/>
      <c r="X473" s="27"/>
      <c r="Y473" s="27"/>
      <c r="Z473" s="93"/>
    </row>
    <row r="474" ht="13.5" customHeight="1">
      <c r="A474" s="175"/>
      <c r="B474" s="27"/>
      <c r="C474" s="27"/>
      <c r="D474" s="27"/>
      <c r="E474" s="27"/>
      <c r="F474" s="27"/>
      <c r="G474" s="27"/>
      <c r="H474" s="27"/>
      <c r="I474" s="27"/>
      <c r="J474" s="27"/>
      <c r="K474" s="27"/>
      <c r="L474" s="27"/>
      <c r="M474" s="27"/>
      <c r="N474" s="27"/>
      <c r="O474" s="27"/>
      <c r="P474" s="27"/>
      <c r="Q474" s="27"/>
      <c r="R474" s="27"/>
      <c r="S474" s="27"/>
      <c r="T474" s="27"/>
      <c r="U474" s="27"/>
      <c r="V474" s="27"/>
      <c r="W474" s="27"/>
      <c r="X474" s="27"/>
      <c r="Y474" s="27"/>
      <c r="Z474" s="93"/>
    </row>
    <row r="475" ht="13.5" customHeight="1">
      <c r="A475" s="175"/>
      <c r="B475" s="27"/>
      <c r="C475" s="27"/>
      <c r="D475" s="27"/>
      <c r="E475" s="27"/>
      <c r="F475" s="27"/>
      <c r="G475" s="27"/>
      <c r="H475" s="27"/>
      <c r="I475" s="27"/>
      <c r="J475" s="27"/>
      <c r="K475" s="27"/>
      <c r="L475" s="27"/>
      <c r="M475" s="27"/>
      <c r="N475" s="27"/>
      <c r="O475" s="27"/>
      <c r="P475" s="27"/>
      <c r="Q475" s="27"/>
      <c r="R475" s="27"/>
      <c r="S475" s="27"/>
      <c r="T475" s="27"/>
      <c r="U475" s="27"/>
      <c r="V475" s="27"/>
      <c r="W475" s="27"/>
      <c r="X475" s="27"/>
      <c r="Y475" s="27"/>
      <c r="Z475" s="93"/>
    </row>
    <row r="476" ht="13.5" customHeight="1">
      <c r="A476" s="175"/>
      <c r="B476" s="27"/>
      <c r="C476" s="27"/>
      <c r="D476" s="27"/>
      <c r="E476" s="27"/>
      <c r="F476" s="27"/>
      <c r="G476" s="27"/>
      <c r="H476" s="27"/>
      <c r="I476" s="27"/>
      <c r="J476" s="27"/>
      <c r="K476" s="27"/>
      <c r="L476" s="27"/>
      <c r="M476" s="27"/>
      <c r="N476" s="27"/>
      <c r="O476" s="27"/>
      <c r="P476" s="27"/>
      <c r="Q476" s="27"/>
      <c r="R476" s="27"/>
      <c r="S476" s="27"/>
      <c r="T476" s="27"/>
      <c r="U476" s="27"/>
      <c r="V476" s="27"/>
      <c r="W476" s="27"/>
      <c r="X476" s="27"/>
      <c r="Y476" s="27"/>
      <c r="Z476" s="93"/>
    </row>
    <row r="477" ht="13.5" customHeight="1">
      <c r="A477" s="175"/>
      <c r="B477" s="27"/>
      <c r="C477" s="27"/>
      <c r="D477" s="27"/>
      <c r="E477" s="27"/>
      <c r="F477" s="27"/>
      <c r="G477" s="27"/>
      <c r="H477" s="27"/>
      <c r="I477" s="27"/>
      <c r="J477" s="27"/>
      <c r="K477" s="27"/>
      <c r="L477" s="27"/>
      <c r="M477" s="27"/>
      <c r="N477" s="27"/>
      <c r="O477" s="27"/>
      <c r="P477" s="27"/>
      <c r="Q477" s="27"/>
      <c r="R477" s="27"/>
      <c r="S477" s="27"/>
      <c r="T477" s="27"/>
      <c r="U477" s="27"/>
      <c r="V477" s="27"/>
      <c r="W477" s="27"/>
      <c r="X477" s="27"/>
      <c r="Y477" s="27"/>
      <c r="Z477" s="93"/>
    </row>
    <row r="478" ht="13.5" customHeight="1">
      <c r="A478" s="175"/>
      <c r="B478" s="27"/>
      <c r="C478" s="27"/>
      <c r="D478" s="27"/>
      <c r="E478" s="27"/>
      <c r="F478" s="27"/>
      <c r="G478" s="27"/>
      <c r="H478" s="27"/>
      <c r="I478" s="27"/>
      <c r="J478" s="27"/>
      <c r="K478" s="27"/>
      <c r="L478" s="27"/>
      <c r="M478" s="27"/>
      <c r="N478" s="27"/>
      <c r="O478" s="27"/>
      <c r="P478" s="27"/>
      <c r="Q478" s="27"/>
      <c r="R478" s="27"/>
      <c r="S478" s="27"/>
      <c r="T478" s="27"/>
      <c r="U478" s="27"/>
      <c r="V478" s="27"/>
      <c r="W478" s="27"/>
      <c r="X478" s="27"/>
      <c r="Y478" s="27"/>
      <c r="Z478" s="93"/>
    </row>
    <row r="479" ht="13.5" customHeight="1">
      <c r="A479" s="175"/>
      <c r="B479" s="27"/>
      <c r="C479" s="27"/>
      <c r="D479" s="27"/>
      <c r="E479" s="27"/>
      <c r="F479" s="27"/>
      <c r="G479" s="27"/>
      <c r="H479" s="27"/>
      <c r="I479" s="27"/>
      <c r="J479" s="27"/>
      <c r="K479" s="27"/>
      <c r="L479" s="27"/>
      <c r="M479" s="27"/>
      <c r="N479" s="27"/>
      <c r="O479" s="27"/>
      <c r="P479" s="27"/>
      <c r="Q479" s="27"/>
      <c r="R479" s="27"/>
      <c r="S479" s="27"/>
      <c r="T479" s="27"/>
      <c r="U479" s="27"/>
      <c r="V479" s="27"/>
      <c r="W479" s="27"/>
      <c r="X479" s="27"/>
      <c r="Y479" s="27"/>
      <c r="Z479" s="93"/>
    </row>
    <row r="480" ht="13.5" customHeight="1">
      <c r="A480" s="175"/>
      <c r="B480" s="27"/>
      <c r="C480" s="27"/>
      <c r="D480" s="27"/>
      <c r="E480" s="27"/>
      <c r="F480" s="27"/>
      <c r="G480" s="27"/>
      <c r="H480" s="27"/>
      <c r="I480" s="27"/>
      <c r="J480" s="27"/>
      <c r="K480" s="27"/>
      <c r="L480" s="27"/>
      <c r="M480" s="27"/>
      <c r="N480" s="27"/>
      <c r="O480" s="27"/>
      <c r="P480" s="27"/>
      <c r="Q480" s="27"/>
      <c r="R480" s="27"/>
      <c r="S480" s="27"/>
      <c r="T480" s="27"/>
      <c r="U480" s="27"/>
      <c r="V480" s="27"/>
      <c r="W480" s="27"/>
      <c r="X480" s="27"/>
      <c r="Y480" s="27"/>
      <c r="Z480" s="93"/>
    </row>
    <row r="481" ht="13.5" customHeight="1">
      <c r="A481" s="175"/>
      <c r="B481" s="27"/>
      <c r="C481" s="27"/>
      <c r="D481" s="27"/>
      <c r="E481" s="27"/>
      <c r="F481" s="27"/>
      <c r="G481" s="27"/>
      <c r="H481" s="27"/>
      <c r="I481" s="27"/>
      <c r="J481" s="27"/>
      <c r="K481" s="27"/>
      <c r="L481" s="27"/>
      <c r="M481" s="27"/>
      <c r="N481" s="27"/>
      <c r="O481" s="27"/>
      <c r="P481" s="27"/>
      <c r="Q481" s="27"/>
      <c r="R481" s="27"/>
      <c r="S481" s="27"/>
      <c r="T481" s="27"/>
      <c r="U481" s="27"/>
      <c r="V481" s="27"/>
      <c r="W481" s="27"/>
      <c r="X481" s="27"/>
      <c r="Y481" s="27"/>
      <c r="Z481" s="93"/>
    </row>
    <row r="482" ht="13.5" customHeight="1">
      <c r="A482" s="175"/>
      <c r="B482" s="27"/>
      <c r="C482" s="27"/>
      <c r="D482" s="27"/>
      <c r="E482" s="27"/>
      <c r="F482" s="27"/>
      <c r="G482" s="27"/>
      <c r="H482" s="27"/>
      <c r="I482" s="27"/>
      <c r="J482" s="27"/>
      <c r="K482" s="27"/>
      <c r="L482" s="27"/>
      <c r="M482" s="27"/>
      <c r="N482" s="27"/>
      <c r="O482" s="27"/>
      <c r="P482" s="27"/>
      <c r="Q482" s="27"/>
      <c r="R482" s="27"/>
      <c r="S482" s="27"/>
      <c r="T482" s="27"/>
      <c r="U482" s="27"/>
      <c r="V482" s="27"/>
      <c r="W482" s="27"/>
      <c r="X482" s="27"/>
      <c r="Y482" s="27"/>
      <c r="Z482" s="93"/>
    </row>
    <row r="483" ht="13.5" customHeight="1">
      <c r="A483" s="175"/>
      <c r="B483" s="27"/>
      <c r="C483" s="27"/>
      <c r="D483" s="27"/>
      <c r="E483" s="27"/>
      <c r="F483" s="27"/>
      <c r="G483" s="27"/>
      <c r="H483" s="27"/>
      <c r="I483" s="27"/>
      <c r="J483" s="27"/>
      <c r="K483" s="27"/>
      <c r="L483" s="27"/>
      <c r="M483" s="27"/>
      <c r="N483" s="27"/>
      <c r="O483" s="27"/>
      <c r="P483" s="27"/>
      <c r="Q483" s="27"/>
      <c r="R483" s="27"/>
      <c r="S483" s="27"/>
      <c r="T483" s="27"/>
      <c r="U483" s="27"/>
      <c r="V483" s="27"/>
      <c r="W483" s="27"/>
      <c r="X483" s="27"/>
      <c r="Y483" s="27"/>
      <c r="Z483" s="93"/>
    </row>
    <row r="484" ht="13.5" customHeight="1">
      <c r="A484" s="175"/>
      <c r="B484" s="27"/>
      <c r="C484" s="27"/>
      <c r="D484" s="27"/>
      <c r="E484" s="27"/>
      <c r="F484" s="27"/>
      <c r="G484" s="27"/>
      <c r="H484" s="27"/>
      <c r="I484" s="27"/>
      <c r="J484" s="27"/>
      <c r="K484" s="27"/>
      <c r="L484" s="27"/>
      <c r="M484" s="27"/>
      <c r="N484" s="27"/>
      <c r="O484" s="27"/>
      <c r="P484" s="27"/>
      <c r="Q484" s="27"/>
      <c r="R484" s="27"/>
      <c r="S484" s="27"/>
      <c r="T484" s="27"/>
      <c r="U484" s="27"/>
      <c r="V484" s="27"/>
      <c r="W484" s="27"/>
      <c r="X484" s="27"/>
      <c r="Y484" s="27"/>
      <c r="Z484" s="93"/>
    </row>
    <row r="485" ht="13.5" customHeight="1">
      <c r="A485" s="175"/>
      <c r="B485" s="27"/>
      <c r="C485" s="27"/>
      <c r="D485" s="27"/>
      <c r="E485" s="27"/>
      <c r="F485" s="27"/>
      <c r="G485" s="27"/>
      <c r="H485" s="27"/>
      <c r="I485" s="27"/>
      <c r="J485" s="27"/>
      <c r="K485" s="27"/>
      <c r="L485" s="27"/>
      <c r="M485" s="27"/>
      <c r="N485" s="27"/>
      <c r="O485" s="27"/>
      <c r="P485" s="27"/>
      <c r="Q485" s="27"/>
      <c r="R485" s="27"/>
      <c r="S485" s="27"/>
      <c r="T485" s="27"/>
      <c r="U485" s="27"/>
      <c r="V485" s="27"/>
      <c r="W485" s="27"/>
      <c r="X485" s="27"/>
      <c r="Y485" s="27"/>
      <c r="Z485" s="93"/>
    </row>
    <row r="486" ht="13.5" customHeight="1">
      <c r="A486" s="175"/>
      <c r="B486" s="27"/>
      <c r="C486" s="27"/>
      <c r="D486" s="27"/>
      <c r="E486" s="27"/>
      <c r="F486" s="27"/>
      <c r="G486" s="27"/>
      <c r="H486" s="27"/>
      <c r="I486" s="27"/>
      <c r="J486" s="27"/>
      <c r="K486" s="27"/>
      <c r="L486" s="27"/>
      <c r="M486" s="27"/>
      <c r="N486" s="27"/>
      <c r="O486" s="27"/>
      <c r="P486" s="27"/>
      <c r="Q486" s="27"/>
      <c r="R486" s="27"/>
      <c r="S486" s="27"/>
      <c r="T486" s="27"/>
      <c r="U486" s="27"/>
      <c r="V486" s="27"/>
      <c r="W486" s="27"/>
      <c r="X486" s="27"/>
      <c r="Y486" s="27"/>
      <c r="Z486" s="93"/>
    </row>
    <row r="487" ht="13.5" customHeight="1">
      <c r="A487" s="175"/>
      <c r="B487" s="27"/>
      <c r="C487" s="27"/>
      <c r="D487" s="27"/>
      <c r="E487" s="27"/>
      <c r="F487" s="27"/>
      <c r="G487" s="27"/>
      <c r="H487" s="27"/>
      <c r="I487" s="27"/>
      <c r="J487" s="27"/>
      <c r="K487" s="27"/>
      <c r="L487" s="27"/>
      <c r="M487" s="27"/>
      <c r="N487" s="27"/>
      <c r="O487" s="27"/>
      <c r="P487" s="27"/>
      <c r="Q487" s="27"/>
      <c r="R487" s="27"/>
      <c r="S487" s="27"/>
      <c r="T487" s="27"/>
      <c r="U487" s="27"/>
      <c r="V487" s="27"/>
      <c r="W487" s="27"/>
      <c r="X487" s="27"/>
      <c r="Y487" s="27"/>
      <c r="Z487" s="93"/>
    </row>
    <row r="488" ht="13.5" customHeight="1">
      <c r="A488" s="175"/>
      <c r="B488" s="27"/>
      <c r="C488" s="27"/>
      <c r="D488" s="27"/>
      <c r="E488" s="27"/>
      <c r="F488" s="27"/>
      <c r="G488" s="27"/>
      <c r="H488" s="27"/>
      <c r="I488" s="27"/>
      <c r="J488" s="27"/>
      <c r="K488" s="27"/>
      <c r="L488" s="27"/>
      <c r="M488" s="27"/>
      <c r="N488" s="27"/>
      <c r="O488" s="27"/>
      <c r="P488" s="27"/>
      <c r="Q488" s="27"/>
      <c r="R488" s="27"/>
      <c r="S488" s="27"/>
      <c r="T488" s="27"/>
      <c r="U488" s="27"/>
      <c r="V488" s="27"/>
      <c r="W488" s="27"/>
      <c r="X488" s="27"/>
      <c r="Y488" s="27"/>
      <c r="Z488" s="93"/>
    </row>
    <row r="489" ht="13.5" customHeight="1">
      <c r="A489" s="175"/>
      <c r="B489" s="27"/>
      <c r="C489" s="27"/>
      <c r="D489" s="27"/>
      <c r="E489" s="27"/>
      <c r="F489" s="27"/>
      <c r="G489" s="27"/>
      <c r="H489" s="27"/>
      <c r="I489" s="27"/>
      <c r="J489" s="27"/>
      <c r="K489" s="27"/>
      <c r="L489" s="27"/>
      <c r="M489" s="27"/>
      <c r="N489" s="27"/>
      <c r="O489" s="27"/>
      <c r="P489" s="27"/>
      <c r="Q489" s="27"/>
      <c r="R489" s="27"/>
      <c r="S489" s="27"/>
      <c r="T489" s="27"/>
      <c r="U489" s="27"/>
      <c r="V489" s="27"/>
      <c r="W489" s="27"/>
      <c r="X489" s="27"/>
      <c r="Y489" s="27"/>
      <c r="Z489" s="93"/>
    </row>
    <row r="490" ht="13.5" customHeight="1">
      <c r="A490" s="175"/>
      <c r="B490" s="27"/>
      <c r="C490" s="27"/>
      <c r="D490" s="27"/>
      <c r="E490" s="27"/>
      <c r="F490" s="27"/>
      <c r="G490" s="27"/>
      <c r="H490" s="27"/>
      <c r="I490" s="27"/>
      <c r="J490" s="27"/>
      <c r="K490" s="27"/>
      <c r="L490" s="27"/>
      <c r="M490" s="27"/>
      <c r="N490" s="27"/>
      <c r="O490" s="27"/>
      <c r="P490" s="27"/>
      <c r="Q490" s="27"/>
      <c r="R490" s="27"/>
      <c r="S490" s="27"/>
      <c r="T490" s="27"/>
      <c r="U490" s="27"/>
      <c r="V490" s="27"/>
      <c r="W490" s="27"/>
      <c r="X490" s="27"/>
      <c r="Y490" s="27"/>
      <c r="Z490" s="93"/>
    </row>
    <row r="491" ht="13.5" customHeight="1">
      <c r="A491" s="175"/>
      <c r="B491" s="27"/>
      <c r="C491" s="27"/>
      <c r="D491" s="27"/>
      <c r="E491" s="27"/>
      <c r="F491" s="27"/>
      <c r="G491" s="27"/>
      <c r="H491" s="27"/>
      <c r="I491" s="27"/>
      <c r="J491" s="27"/>
      <c r="K491" s="27"/>
      <c r="L491" s="27"/>
      <c r="M491" s="27"/>
      <c r="N491" s="27"/>
      <c r="O491" s="27"/>
      <c r="P491" s="27"/>
      <c r="Q491" s="27"/>
      <c r="R491" s="27"/>
      <c r="S491" s="27"/>
      <c r="T491" s="27"/>
      <c r="U491" s="27"/>
      <c r="V491" s="27"/>
      <c r="W491" s="27"/>
      <c r="X491" s="27"/>
      <c r="Y491" s="27"/>
      <c r="Z491" s="93"/>
    </row>
    <row r="492" ht="13.5" customHeight="1">
      <c r="A492" s="175"/>
      <c r="B492" s="27"/>
      <c r="C492" s="27"/>
      <c r="D492" s="27"/>
      <c r="E492" s="27"/>
      <c r="F492" s="27"/>
      <c r="G492" s="27"/>
      <c r="H492" s="27"/>
      <c r="I492" s="27"/>
      <c r="J492" s="27"/>
      <c r="K492" s="27"/>
      <c r="L492" s="27"/>
      <c r="M492" s="27"/>
      <c r="N492" s="27"/>
      <c r="O492" s="27"/>
      <c r="P492" s="27"/>
      <c r="Q492" s="27"/>
      <c r="R492" s="27"/>
      <c r="S492" s="27"/>
      <c r="T492" s="27"/>
      <c r="U492" s="27"/>
      <c r="V492" s="27"/>
      <c r="W492" s="27"/>
      <c r="X492" s="27"/>
      <c r="Y492" s="27"/>
      <c r="Z492" s="93"/>
    </row>
    <row r="493" ht="13.5" customHeight="1">
      <c r="A493" s="175"/>
      <c r="B493" s="27"/>
      <c r="C493" s="27"/>
      <c r="D493" s="27"/>
      <c r="E493" s="27"/>
      <c r="F493" s="27"/>
      <c r="G493" s="27"/>
      <c r="H493" s="27"/>
      <c r="I493" s="27"/>
      <c r="J493" s="27"/>
      <c r="K493" s="27"/>
      <c r="L493" s="27"/>
      <c r="M493" s="27"/>
      <c r="N493" s="27"/>
      <c r="O493" s="27"/>
      <c r="P493" s="27"/>
      <c r="Q493" s="27"/>
      <c r="R493" s="27"/>
      <c r="S493" s="27"/>
      <c r="T493" s="27"/>
      <c r="U493" s="27"/>
      <c r="V493" s="27"/>
      <c r="W493" s="27"/>
      <c r="X493" s="27"/>
      <c r="Y493" s="27"/>
      <c r="Z493" s="93"/>
    </row>
    <row r="494" ht="13.5" customHeight="1">
      <c r="A494" s="175"/>
      <c r="B494" s="27"/>
      <c r="C494" s="27"/>
      <c r="D494" s="27"/>
      <c r="E494" s="27"/>
      <c r="F494" s="27"/>
      <c r="G494" s="27"/>
      <c r="H494" s="27"/>
      <c r="I494" s="27"/>
      <c r="J494" s="27"/>
      <c r="K494" s="27"/>
      <c r="L494" s="27"/>
      <c r="M494" s="27"/>
      <c r="N494" s="27"/>
      <c r="O494" s="27"/>
      <c r="P494" s="27"/>
      <c r="Q494" s="27"/>
      <c r="R494" s="27"/>
      <c r="S494" s="27"/>
      <c r="T494" s="27"/>
      <c r="U494" s="27"/>
      <c r="V494" s="27"/>
      <c r="W494" s="27"/>
      <c r="X494" s="27"/>
      <c r="Y494" s="27"/>
      <c r="Z494" s="93"/>
    </row>
    <row r="495" ht="13.5" customHeight="1">
      <c r="A495" s="175"/>
      <c r="B495" s="27"/>
      <c r="C495" s="27"/>
      <c r="D495" s="27"/>
      <c r="E495" s="27"/>
      <c r="F495" s="27"/>
      <c r="G495" s="27"/>
      <c r="H495" s="27"/>
      <c r="I495" s="27"/>
      <c r="J495" s="27"/>
      <c r="K495" s="27"/>
      <c r="L495" s="27"/>
      <c r="M495" s="27"/>
      <c r="N495" s="27"/>
      <c r="O495" s="27"/>
      <c r="P495" s="27"/>
      <c r="Q495" s="27"/>
      <c r="R495" s="27"/>
      <c r="S495" s="27"/>
      <c r="T495" s="27"/>
      <c r="U495" s="27"/>
      <c r="V495" s="27"/>
      <c r="W495" s="27"/>
      <c r="X495" s="27"/>
      <c r="Y495" s="27"/>
      <c r="Z495" s="93"/>
    </row>
    <row r="496" ht="13.5" customHeight="1">
      <c r="A496" s="175"/>
      <c r="B496" s="27"/>
      <c r="C496" s="27"/>
      <c r="D496" s="27"/>
      <c r="E496" s="27"/>
      <c r="F496" s="27"/>
      <c r="G496" s="27"/>
      <c r="H496" s="27"/>
      <c r="I496" s="27"/>
      <c r="J496" s="27"/>
      <c r="K496" s="27"/>
      <c r="L496" s="27"/>
      <c r="M496" s="27"/>
      <c r="N496" s="27"/>
      <c r="O496" s="27"/>
      <c r="P496" s="27"/>
      <c r="Q496" s="27"/>
      <c r="R496" s="27"/>
      <c r="S496" s="27"/>
      <c r="T496" s="27"/>
      <c r="U496" s="27"/>
      <c r="V496" s="27"/>
      <c r="W496" s="27"/>
      <c r="X496" s="27"/>
      <c r="Y496" s="27"/>
      <c r="Z496" s="93"/>
    </row>
    <row r="497" ht="13.5" customHeight="1">
      <c r="A497" s="175"/>
      <c r="B497" s="27"/>
      <c r="C497" s="27"/>
      <c r="D497" s="27"/>
      <c r="E497" s="27"/>
      <c r="F497" s="27"/>
      <c r="G497" s="27"/>
      <c r="H497" s="27"/>
      <c r="I497" s="27"/>
      <c r="J497" s="27"/>
      <c r="K497" s="27"/>
      <c r="L497" s="27"/>
      <c r="M497" s="27"/>
      <c r="N497" s="27"/>
      <c r="O497" s="27"/>
      <c r="P497" s="27"/>
      <c r="Q497" s="27"/>
      <c r="R497" s="27"/>
      <c r="S497" s="27"/>
      <c r="T497" s="27"/>
      <c r="U497" s="27"/>
      <c r="V497" s="27"/>
      <c r="W497" s="27"/>
      <c r="X497" s="27"/>
      <c r="Y497" s="27"/>
      <c r="Z497" s="93"/>
    </row>
    <row r="498" ht="13.5" customHeight="1">
      <c r="A498" s="175"/>
      <c r="B498" s="27"/>
      <c r="C498" s="27"/>
      <c r="D498" s="27"/>
      <c r="E498" s="27"/>
      <c r="F498" s="27"/>
      <c r="G498" s="27"/>
      <c r="H498" s="27"/>
      <c r="I498" s="27"/>
      <c r="J498" s="27"/>
      <c r="K498" s="27"/>
      <c r="L498" s="27"/>
      <c r="M498" s="27"/>
      <c r="N498" s="27"/>
      <c r="O498" s="27"/>
      <c r="P498" s="27"/>
      <c r="Q498" s="27"/>
      <c r="R498" s="27"/>
      <c r="S498" s="27"/>
      <c r="T498" s="27"/>
      <c r="U498" s="27"/>
      <c r="V498" s="27"/>
      <c r="W498" s="27"/>
      <c r="X498" s="27"/>
      <c r="Y498" s="27"/>
      <c r="Z498" s="93"/>
    </row>
    <row r="499" ht="13.5" customHeight="1">
      <c r="A499" s="175"/>
      <c r="B499" s="27"/>
      <c r="C499" s="27"/>
      <c r="D499" s="27"/>
      <c r="E499" s="27"/>
      <c r="F499" s="27"/>
      <c r="G499" s="27"/>
      <c r="H499" s="27"/>
      <c r="I499" s="27"/>
      <c r="J499" s="27"/>
      <c r="K499" s="27"/>
      <c r="L499" s="27"/>
      <c r="M499" s="27"/>
      <c r="N499" s="27"/>
      <c r="O499" s="27"/>
      <c r="P499" s="27"/>
      <c r="Q499" s="27"/>
      <c r="R499" s="27"/>
      <c r="S499" s="27"/>
      <c r="T499" s="27"/>
      <c r="U499" s="27"/>
      <c r="V499" s="27"/>
      <c r="W499" s="27"/>
      <c r="X499" s="27"/>
      <c r="Y499" s="27"/>
      <c r="Z499" s="93"/>
    </row>
    <row r="500" ht="13.5" customHeight="1">
      <c r="A500" s="175"/>
      <c r="B500" s="27"/>
      <c r="C500" s="27"/>
      <c r="D500" s="27"/>
      <c r="E500" s="27"/>
      <c r="F500" s="27"/>
      <c r="G500" s="27"/>
      <c r="H500" s="27"/>
      <c r="I500" s="27"/>
      <c r="J500" s="27"/>
      <c r="K500" s="27"/>
      <c r="L500" s="27"/>
      <c r="M500" s="27"/>
      <c r="N500" s="27"/>
      <c r="O500" s="27"/>
      <c r="P500" s="27"/>
      <c r="Q500" s="27"/>
      <c r="R500" s="27"/>
      <c r="S500" s="27"/>
      <c r="T500" s="27"/>
      <c r="U500" s="27"/>
      <c r="V500" s="27"/>
      <c r="W500" s="27"/>
      <c r="X500" s="27"/>
      <c r="Y500" s="27"/>
      <c r="Z500" s="93"/>
    </row>
    <row r="501" ht="13.5" customHeight="1">
      <c r="A501" s="175"/>
      <c r="B501" s="27"/>
      <c r="C501" s="27"/>
      <c r="D501" s="27"/>
      <c r="E501" s="27"/>
      <c r="F501" s="27"/>
      <c r="G501" s="27"/>
      <c r="H501" s="27"/>
      <c r="I501" s="27"/>
      <c r="J501" s="27"/>
      <c r="K501" s="27"/>
      <c r="L501" s="27"/>
      <c r="M501" s="27"/>
      <c r="N501" s="27"/>
      <c r="O501" s="27"/>
      <c r="P501" s="27"/>
      <c r="Q501" s="27"/>
      <c r="R501" s="27"/>
      <c r="S501" s="27"/>
      <c r="T501" s="27"/>
      <c r="U501" s="27"/>
      <c r="V501" s="27"/>
      <c r="W501" s="27"/>
      <c r="X501" s="27"/>
      <c r="Y501" s="27"/>
      <c r="Z501" s="93"/>
    </row>
    <row r="502" ht="13.5" customHeight="1">
      <c r="A502" s="175"/>
      <c r="B502" s="27"/>
      <c r="C502" s="27"/>
      <c r="D502" s="27"/>
      <c r="E502" s="27"/>
      <c r="F502" s="27"/>
      <c r="G502" s="27"/>
      <c r="H502" s="27"/>
      <c r="I502" s="27"/>
      <c r="J502" s="27"/>
      <c r="K502" s="27"/>
      <c r="L502" s="27"/>
      <c r="M502" s="27"/>
      <c r="N502" s="27"/>
      <c r="O502" s="27"/>
      <c r="P502" s="27"/>
      <c r="Q502" s="27"/>
      <c r="R502" s="27"/>
      <c r="S502" s="27"/>
      <c r="T502" s="27"/>
      <c r="U502" s="27"/>
      <c r="V502" s="27"/>
      <c r="W502" s="27"/>
      <c r="X502" s="27"/>
      <c r="Y502" s="27"/>
      <c r="Z502" s="93"/>
    </row>
    <row r="503" ht="13.5" customHeight="1">
      <c r="A503" s="175"/>
      <c r="B503" s="27"/>
      <c r="C503" s="27"/>
      <c r="D503" s="27"/>
      <c r="E503" s="27"/>
      <c r="F503" s="27"/>
      <c r="G503" s="27"/>
      <c r="H503" s="27"/>
      <c r="I503" s="27"/>
      <c r="J503" s="27"/>
      <c r="K503" s="27"/>
      <c r="L503" s="27"/>
      <c r="M503" s="27"/>
      <c r="N503" s="27"/>
      <c r="O503" s="27"/>
      <c r="P503" s="27"/>
      <c r="Q503" s="27"/>
      <c r="R503" s="27"/>
      <c r="S503" s="27"/>
      <c r="T503" s="27"/>
      <c r="U503" s="27"/>
      <c r="V503" s="27"/>
      <c r="W503" s="27"/>
      <c r="X503" s="27"/>
      <c r="Y503" s="27"/>
      <c r="Z503" s="93"/>
    </row>
    <row r="504" ht="13.5" customHeight="1">
      <c r="A504" s="175"/>
      <c r="B504" s="27"/>
      <c r="C504" s="27"/>
      <c r="D504" s="27"/>
      <c r="E504" s="27"/>
      <c r="F504" s="27"/>
      <c r="G504" s="27"/>
      <c r="H504" s="27"/>
      <c r="I504" s="27"/>
      <c r="J504" s="27"/>
      <c r="K504" s="27"/>
      <c r="L504" s="27"/>
      <c r="M504" s="27"/>
      <c r="N504" s="27"/>
      <c r="O504" s="27"/>
      <c r="P504" s="27"/>
      <c r="Q504" s="27"/>
      <c r="R504" s="27"/>
      <c r="S504" s="27"/>
      <c r="T504" s="27"/>
      <c r="U504" s="27"/>
      <c r="V504" s="27"/>
      <c r="W504" s="27"/>
      <c r="X504" s="27"/>
      <c r="Y504" s="27"/>
      <c r="Z504" s="93"/>
    </row>
    <row r="505" ht="13.5" customHeight="1">
      <c r="A505" s="175"/>
      <c r="B505" s="27"/>
      <c r="C505" s="27"/>
      <c r="D505" s="27"/>
      <c r="E505" s="27"/>
      <c r="F505" s="27"/>
      <c r="G505" s="27"/>
      <c r="H505" s="27"/>
      <c r="I505" s="27"/>
      <c r="J505" s="27"/>
      <c r="K505" s="27"/>
      <c r="L505" s="27"/>
      <c r="M505" s="27"/>
      <c r="N505" s="27"/>
      <c r="O505" s="27"/>
      <c r="P505" s="27"/>
      <c r="Q505" s="27"/>
      <c r="R505" s="27"/>
      <c r="S505" s="27"/>
      <c r="T505" s="27"/>
      <c r="U505" s="27"/>
      <c r="V505" s="27"/>
      <c r="W505" s="27"/>
      <c r="X505" s="27"/>
      <c r="Y505" s="27"/>
      <c r="Z505" s="93"/>
    </row>
    <row r="506" ht="13.5" customHeight="1">
      <c r="A506" s="175"/>
      <c r="B506" s="27"/>
      <c r="C506" s="27"/>
      <c r="D506" s="27"/>
      <c r="E506" s="27"/>
      <c r="F506" s="27"/>
      <c r="G506" s="27"/>
      <c r="H506" s="27"/>
      <c r="I506" s="27"/>
      <c r="J506" s="27"/>
      <c r="K506" s="27"/>
      <c r="L506" s="27"/>
      <c r="M506" s="27"/>
      <c r="N506" s="27"/>
      <c r="O506" s="27"/>
      <c r="P506" s="27"/>
      <c r="Q506" s="27"/>
      <c r="R506" s="27"/>
      <c r="S506" s="27"/>
      <c r="T506" s="27"/>
      <c r="U506" s="27"/>
      <c r="V506" s="27"/>
      <c r="W506" s="27"/>
      <c r="X506" s="27"/>
      <c r="Y506" s="27"/>
      <c r="Z506" s="93"/>
    </row>
    <row r="507" ht="13.5" customHeight="1">
      <c r="A507" s="175"/>
      <c r="B507" s="27"/>
      <c r="C507" s="27"/>
      <c r="D507" s="27"/>
      <c r="E507" s="27"/>
      <c r="F507" s="27"/>
      <c r="G507" s="27"/>
      <c r="H507" s="27"/>
      <c r="I507" s="27"/>
      <c r="J507" s="27"/>
      <c r="K507" s="27"/>
      <c r="L507" s="27"/>
      <c r="M507" s="27"/>
      <c r="N507" s="27"/>
      <c r="O507" s="27"/>
      <c r="P507" s="27"/>
      <c r="Q507" s="27"/>
      <c r="R507" s="27"/>
      <c r="S507" s="27"/>
      <c r="T507" s="27"/>
      <c r="U507" s="27"/>
      <c r="V507" s="27"/>
      <c r="W507" s="27"/>
      <c r="X507" s="27"/>
      <c r="Y507" s="27"/>
      <c r="Z507" s="93"/>
    </row>
    <row r="508" ht="13.5" customHeight="1">
      <c r="A508" s="175"/>
      <c r="B508" s="27"/>
      <c r="C508" s="27"/>
      <c r="D508" s="27"/>
      <c r="E508" s="27"/>
      <c r="F508" s="27"/>
      <c r="G508" s="27"/>
      <c r="H508" s="27"/>
      <c r="I508" s="27"/>
      <c r="J508" s="27"/>
      <c r="K508" s="27"/>
      <c r="L508" s="27"/>
      <c r="M508" s="27"/>
      <c r="N508" s="27"/>
      <c r="O508" s="27"/>
      <c r="P508" s="27"/>
      <c r="Q508" s="27"/>
      <c r="R508" s="27"/>
      <c r="S508" s="27"/>
      <c r="T508" s="27"/>
      <c r="U508" s="27"/>
      <c r="V508" s="27"/>
      <c r="W508" s="27"/>
      <c r="X508" s="27"/>
      <c r="Y508" s="27"/>
      <c r="Z508" s="93"/>
    </row>
    <row r="509" ht="13.5" customHeight="1">
      <c r="A509" s="175"/>
      <c r="B509" s="27"/>
      <c r="C509" s="27"/>
      <c r="D509" s="27"/>
      <c r="E509" s="27"/>
      <c r="F509" s="27"/>
      <c r="G509" s="27"/>
      <c r="H509" s="27"/>
      <c r="I509" s="27"/>
      <c r="J509" s="27"/>
      <c r="K509" s="27"/>
      <c r="L509" s="27"/>
      <c r="M509" s="27"/>
      <c r="N509" s="27"/>
      <c r="O509" s="27"/>
      <c r="P509" s="27"/>
      <c r="Q509" s="27"/>
      <c r="R509" s="27"/>
      <c r="S509" s="27"/>
      <c r="T509" s="27"/>
      <c r="U509" s="27"/>
      <c r="V509" s="27"/>
      <c r="W509" s="27"/>
      <c r="X509" s="27"/>
      <c r="Y509" s="27"/>
      <c r="Z509" s="93"/>
    </row>
    <row r="510" ht="13.5" customHeight="1">
      <c r="A510" s="175"/>
      <c r="B510" s="27"/>
      <c r="C510" s="27"/>
      <c r="D510" s="27"/>
      <c r="E510" s="27"/>
      <c r="F510" s="27"/>
      <c r="G510" s="27"/>
      <c r="H510" s="27"/>
      <c r="I510" s="27"/>
      <c r="J510" s="27"/>
      <c r="K510" s="27"/>
      <c r="L510" s="27"/>
      <c r="M510" s="27"/>
      <c r="N510" s="27"/>
      <c r="O510" s="27"/>
      <c r="P510" s="27"/>
      <c r="Q510" s="27"/>
      <c r="R510" s="27"/>
      <c r="S510" s="27"/>
      <c r="T510" s="27"/>
      <c r="U510" s="27"/>
      <c r="V510" s="27"/>
      <c r="W510" s="27"/>
      <c r="X510" s="27"/>
      <c r="Y510" s="27"/>
      <c r="Z510" s="93"/>
    </row>
    <row r="511" ht="13.5" customHeight="1">
      <c r="A511" s="175"/>
      <c r="B511" s="27"/>
      <c r="C511" s="27"/>
      <c r="D511" s="27"/>
      <c r="E511" s="27"/>
      <c r="F511" s="27"/>
      <c r="G511" s="27"/>
      <c r="H511" s="27"/>
      <c r="I511" s="27"/>
      <c r="J511" s="27"/>
      <c r="K511" s="27"/>
      <c r="L511" s="27"/>
      <c r="M511" s="27"/>
      <c r="N511" s="27"/>
      <c r="O511" s="27"/>
      <c r="P511" s="27"/>
      <c r="Q511" s="27"/>
      <c r="R511" s="27"/>
      <c r="S511" s="27"/>
      <c r="T511" s="27"/>
      <c r="U511" s="27"/>
      <c r="V511" s="27"/>
      <c r="W511" s="27"/>
      <c r="X511" s="27"/>
      <c r="Y511" s="27"/>
      <c r="Z511" s="93"/>
    </row>
    <row r="512" ht="13.5" customHeight="1">
      <c r="A512" s="175"/>
      <c r="B512" s="27"/>
      <c r="C512" s="27"/>
      <c r="D512" s="27"/>
      <c r="E512" s="27"/>
      <c r="F512" s="27"/>
      <c r="G512" s="27"/>
      <c r="H512" s="27"/>
      <c r="I512" s="27"/>
      <c r="J512" s="27"/>
      <c r="K512" s="27"/>
      <c r="L512" s="27"/>
      <c r="M512" s="27"/>
      <c r="N512" s="27"/>
      <c r="O512" s="27"/>
      <c r="P512" s="27"/>
      <c r="Q512" s="27"/>
      <c r="R512" s="27"/>
      <c r="S512" s="27"/>
      <c r="T512" s="27"/>
      <c r="U512" s="27"/>
      <c r="V512" s="27"/>
      <c r="W512" s="27"/>
      <c r="X512" s="27"/>
      <c r="Y512" s="27"/>
      <c r="Z512" s="93"/>
    </row>
    <row r="513" ht="13.5" customHeight="1">
      <c r="A513" s="175"/>
      <c r="B513" s="27"/>
      <c r="C513" s="27"/>
      <c r="D513" s="27"/>
      <c r="E513" s="27"/>
      <c r="F513" s="27"/>
      <c r="G513" s="27"/>
      <c r="H513" s="27"/>
      <c r="I513" s="27"/>
      <c r="J513" s="27"/>
      <c r="K513" s="27"/>
      <c r="L513" s="27"/>
      <c r="M513" s="27"/>
      <c r="N513" s="27"/>
      <c r="O513" s="27"/>
      <c r="P513" s="27"/>
      <c r="Q513" s="27"/>
      <c r="R513" s="27"/>
      <c r="S513" s="27"/>
      <c r="T513" s="27"/>
      <c r="U513" s="27"/>
      <c r="V513" s="27"/>
      <c r="W513" s="27"/>
      <c r="X513" s="27"/>
      <c r="Y513" s="27"/>
      <c r="Z513" s="93"/>
    </row>
    <row r="514" ht="13.5" customHeight="1">
      <c r="A514" s="175"/>
      <c r="B514" s="27"/>
      <c r="C514" s="27"/>
      <c r="D514" s="27"/>
      <c r="E514" s="27"/>
      <c r="F514" s="27"/>
      <c r="G514" s="27"/>
      <c r="H514" s="27"/>
      <c r="I514" s="27"/>
      <c r="J514" s="27"/>
      <c r="K514" s="27"/>
      <c r="L514" s="27"/>
      <c r="M514" s="27"/>
      <c r="N514" s="27"/>
      <c r="O514" s="27"/>
      <c r="P514" s="27"/>
      <c r="Q514" s="27"/>
      <c r="R514" s="27"/>
      <c r="S514" s="27"/>
      <c r="T514" s="27"/>
      <c r="U514" s="27"/>
      <c r="V514" s="27"/>
      <c r="W514" s="27"/>
      <c r="X514" s="27"/>
      <c r="Y514" s="27"/>
      <c r="Z514" s="93"/>
    </row>
    <row r="515" ht="13.5" customHeight="1">
      <c r="A515" s="175"/>
      <c r="B515" s="27"/>
      <c r="C515" s="27"/>
      <c r="D515" s="27"/>
      <c r="E515" s="27"/>
      <c r="F515" s="27"/>
      <c r="G515" s="27"/>
      <c r="H515" s="27"/>
      <c r="I515" s="27"/>
      <c r="J515" s="27"/>
      <c r="K515" s="27"/>
      <c r="L515" s="27"/>
      <c r="M515" s="27"/>
      <c r="N515" s="27"/>
      <c r="O515" s="27"/>
      <c r="P515" s="27"/>
      <c r="Q515" s="27"/>
      <c r="R515" s="27"/>
      <c r="S515" s="27"/>
      <c r="T515" s="27"/>
      <c r="U515" s="27"/>
      <c r="V515" s="27"/>
      <c r="W515" s="27"/>
      <c r="X515" s="27"/>
      <c r="Y515" s="27"/>
      <c r="Z515" s="93"/>
    </row>
    <row r="516" ht="13.5" customHeight="1">
      <c r="A516" s="175"/>
      <c r="B516" s="27"/>
      <c r="C516" s="27"/>
      <c r="D516" s="27"/>
      <c r="E516" s="27"/>
      <c r="F516" s="27"/>
      <c r="G516" s="27"/>
      <c r="H516" s="27"/>
      <c r="I516" s="27"/>
      <c r="J516" s="27"/>
      <c r="K516" s="27"/>
      <c r="L516" s="27"/>
      <c r="M516" s="27"/>
      <c r="N516" s="27"/>
      <c r="O516" s="27"/>
      <c r="P516" s="27"/>
      <c r="Q516" s="27"/>
      <c r="R516" s="27"/>
      <c r="S516" s="27"/>
      <c r="T516" s="27"/>
      <c r="U516" s="27"/>
      <c r="V516" s="27"/>
      <c r="W516" s="27"/>
      <c r="X516" s="27"/>
      <c r="Y516" s="27"/>
      <c r="Z516" s="93"/>
    </row>
    <row r="517" ht="13.5" customHeight="1">
      <c r="A517" s="175"/>
      <c r="B517" s="27"/>
      <c r="C517" s="27"/>
      <c r="D517" s="27"/>
      <c r="E517" s="27"/>
      <c r="F517" s="27"/>
      <c r="G517" s="27"/>
      <c r="H517" s="27"/>
      <c r="I517" s="27"/>
      <c r="J517" s="27"/>
      <c r="K517" s="27"/>
      <c r="L517" s="27"/>
      <c r="M517" s="27"/>
      <c r="N517" s="27"/>
      <c r="O517" s="27"/>
      <c r="P517" s="27"/>
      <c r="Q517" s="27"/>
      <c r="R517" s="27"/>
      <c r="S517" s="27"/>
      <c r="T517" s="27"/>
      <c r="U517" s="27"/>
      <c r="V517" s="27"/>
      <c r="W517" s="27"/>
      <c r="X517" s="27"/>
      <c r="Y517" s="27"/>
      <c r="Z517" s="93"/>
    </row>
    <row r="518" ht="13.5" customHeight="1">
      <c r="A518" s="175"/>
      <c r="B518" s="27"/>
      <c r="C518" s="27"/>
      <c r="D518" s="27"/>
      <c r="E518" s="27"/>
      <c r="F518" s="27"/>
      <c r="G518" s="27"/>
      <c r="H518" s="27"/>
      <c r="I518" s="27"/>
      <c r="J518" s="27"/>
      <c r="K518" s="27"/>
      <c r="L518" s="27"/>
      <c r="M518" s="27"/>
      <c r="N518" s="27"/>
      <c r="O518" s="27"/>
      <c r="P518" s="27"/>
      <c r="Q518" s="27"/>
      <c r="R518" s="27"/>
      <c r="S518" s="27"/>
      <c r="T518" s="27"/>
      <c r="U518" s="27"/>
      <c r="V518" s="27"/>
      <c r="W518" s="27"/>
      <c r="X518" s="27"/>
      <c r="Y518" s="27"/>
      <c r="Z518" s="93"/>
    </row>
    <row r="519" ht="13.5" customHeight="1">
      <c r="A519" s="175"/>
      <c r="B519" s="27"/>
      <c r="C519" s="27"/>
      <c r="D519" s="27"/>
      <c r="E519" s="27"/>
      <c r="F519" s="27"/>
      <c r="G519" s="27"/>
      <c r="H519" s="27"/>
      <c r="I519" s="27"/>
      <c r="J519" s="27"/>
      <c r="K519" s="27"/>
      <c r="L519" s="27"/>
      <c r="M519" s="27"/>
      <c r="N519" s="27"/>
      <c r="O519" s="27"/>
      <c r="P519" s="27"/>
      <c r="Q519" s="27"/>
      <c r="R519" s="27"/>
      <c r="S519" s="27"/>
      <c r="T519" s="27"/>
      <c r="U519" s="27"/>
      <c r="V519" s="27"/>
      <c r="W519" s="27"/>
      <c r="X519" s="27"/>
      <c r="Y519" s="27"/>
      <c r="Z519" s="93"/>
    </row>
    <row r="520" ht="13.5" customHeight="1">
      <c r="A520" s="175"/>
      <c r="B520" s="27"/>
      <c r="C520" s="27"/>
      <c r="D520" s="27"/>
      <c r="E520" s="27"/>
      <c r="F520" s="27"/>
      <c r="G520" s="27"/>
      <c r="H520" s="27"/>
      <c r="I520" s="27"/>
      <c r="J520" s="27"/>
      <c r="K520" s="27"/>
      <c r="L520" s="27"/>
      <c r="M520" s="27"/>
      <c r="N520" s="27"/>
      <c r="O520" s="27"/>
      <c r="P520" s="27"/>
      <c r="Q520" s="27"/>
      <c r="R520" s="27"/>
      <c r="S520" s="27"/>
      <c r="T520" s="27"/>
      <c r="U520" s="27"/>
      <c r="V520" s="27"/>
      <c r="W520" s="27"/>
      <c r="X520" s="27"/>
      <c r="Y520" s="27"/>
      <c r="Z520" s="93"/>
    </row>
    <row r="521" ht="13.5" customHeight="1">
      <c r="A521" s="175"/>
      <c r="B521" s="27"/>
      <c r="C521" s="27"/>
      <c r="D521" s="27"/>
      <c r="E521" s="27"/>
      <c r="F521" s="27"/>
      <c r="G521" s="27"/>
      <c r="H521" s="27"/>
      <c r="I521" s="27"/>
      <c r="J521" s="27"/>
      <c r="K521" s="27"/>
      <c r="L521" s="27"/>
      <c r="M521" s="27"/>
      <c r="N521" s="27"/>
      <c r="O521" s="27"/>
      <c r="P521" s="27"/>
      <c r="Q521" s="27"/>
      <c r="R521" s="27"/>
      <c r="S521" s="27"/>
      <c r="T521" s="27"/>
      <c r="U521" s="27"/>
      <c r="V521" s="27"/>
      <c r="W521" s="27"/>
      <c r="X521" s="27"/>
      <c r="Y521" s="27"/>
      <c r="Z521" s="93"/>
    </row>
    <row r="522" ht="13.5" customHeight="1">
      <c r="A522" s="175"/>
      <c r="B522" s="27"/>
      <c r="C522" s="27"/>
      <c r="D522" s="27"/>
      <c r="E522" s="27"/>
      <c r="F522" s="27"/>
      <c r="G522" s="27"/>
      <c r="H522" s="27"/>
      <c r="I522" s="27"/>
      <c r="J522" s="27"/>
      <c r="K522" s="27"/>
      <c r="L522" s="27"/>
      <c r="M522" s="27"/>
      <c r="N522" s="27"/>
      <c r="O522" s="27"/>
      <c r="P522" s="27"/>
      <c r="Q522" s="27"/>
      <c r="R522" s="27"/>
      <c r="S522" s="27"/>
      <c r="T522" s="27"/>
      <c r="U522" s="27"/>
      <c r="V522" s="27"/>
      <c r="W522" s="27"/>
      <c r="X522" s="27"/>
      <c r="Y522" s="27"/>
      <c r="Z522" s="93"/>
    </row>
    <row r="523" ht="13.5" customHeight="1">
      <c r="A523" s="175"/>
      <c r="B523" s="27"/>
      <c r="C523" s="27"/>
      <c r="D523" s="27"/>
      <c r="E523" s="27"/>
      <c r="F523" s="27"/>
      <c r="G523" s="27"/>
      <c r="H523" s="27"/>
      <c r="I523" s="27"/>
      <c r="J523" s="27"/>
      <c r="K523" s="27"/>
      <c r="L523" s="27"/>
      <c r="M523" s="27"/>
      <c r="N523" s="27"/>
      <c r="O523" s="27"/>
      <c r="P523" s="27"/>
      <c r="Q523" s="27"/>
      <c r="R523" s="27"/>
      <c r="S523" s="27"/>
      <c r="T523" s="27"/>
      <c r="U523" s="27"/>
      <c r="V523" s="27"/>
      <c r="W523" s="27"/>
      <c r="X523" s="27"/>
      <c r="Y523" s="27"/>
      <c r="Z523" s="93"/>
    </row>
    <row r="524" ht="13.5" customHeight="1">
      <c r="A524" s="175"/>
      <c r="B524" s="27"/>
      <c r="C524" s="27"/>
      <c r="D524" s="27"/>
      <c r="E524" s="27"/>
      <c r="F524" s="27"/>
      <c r="G524" s="27"/>
      <c r="H524" s="27"/>
      <c r="I524" s="27"/>
      <c r="J524" s="27"/>
      <c r="K524" s="27"/>
      <c r="L524" s="27"/>
      <c r="M524" s="27"/>
      <c r="N524" s="27"/>
      <c r="O524" s="27"/>
      <c r="P524" s="27"/>
      <c r="Q524" s="27"/>
      <c r="R524" s="27"/>
      <c r="S524" s="27"/>
      <c r="T524" s="27"/>
      <c r="U524" s="27"/>
      <c r="V524" s="27"/>
      <c r="W524" s="27"/>
      <c r="X524" s="27"/>
      <c r="Y524" s="27"/>
      <c r="Z524" s="93"/>
    </row>
    <row r="525" ht="13.5" customHeight="1">
      <c r="A525" s="175"/>
      <c r="B525" s="27"/>
      <c r="C525" s="27"/>
      <c r="D525" s="27"/>
      <c r="E525" s="27"/>
      <c r="F525" s="27"/>
      <c r="G525" s="27"/>
      <c r="H525" s="27"/>
      <c r="I525" s="27"/>
      <c r="J525" s="27"/>
      <c r="K525" s="27"/>
      <c r="L525" s="27"/>
      <c r="M525" s="27"/>
      <c r="N525" s="27"/>
      <c r="O525" s="27"/>
      <c r="P525" s="27"/>
      <c r="Q525" s="27"/>
      <c r="R525" s="27"/>
      <c r="S525" s="27"/>
      <c r="T525" s="27"/>
      <c r="U525" s="27"/>
      <c r="V525" s="27"/>
      <c r="W525" s="27"/>
      <c r="X525" s="27"/>
      <c r="Y525" s="27"/>
      <c r="Z525" s="93"/>
    </row>
    <row r="526" ht="13.5" customHeight="1">
      <c r="A526" s="175"/>
      <c r="B526" s="27"/>
      <c r="C526" s="27"/>
      <c r="D526" s="27"/>
      <c r="E526" s="27"/>
      <c r="F526" s="27"/>
      <c r="G526" s="27"/>
      <c r="H526" s="27"/>
      <c r="I526" s="27"/>
      <c r="J526" s="27"/>
      <c r="K526" s="27"/>
      <c r="L526" s="27"/>
      <c r="M526" s="27"/>
      <c r="N526" s="27"/>
      <c r="O526" s="27"/>
      <c r="P526" s="27"/>
      <c r="Q526" s="27"/>
      <c r="R526" s="27"/>
      <c r="S526" s="27"/>
      <c r="T526" s="27"/>
      <c r="U526" s="27"/>
      <c r="V526" s="27"/>
      <c r="W526" s="27"/>
      <c r="X526" s="27"/>
      <c r="Y526" s="27"/>
      <c r="Z526" s="93"/>
    </row>
    <row r="527" ht="13.5" customHeight="1">
      <c r="A527" s="175"/>
      <c r="B527" s="27"/>
      <c r="C527" s="27"/>
      <c r="D527" s="27"/>
      <c r="E527" s="27"/>
      <c r="F527" s="27"/>
      <c r="G527" s="27"/>
      <c r="H527" s="27"/>
      <c r="I527" s="27"/>
      <c r="J527" s="27"/>
      <c r="K527" s="27"/>
      <c r="L527" s="27"/>
      <c r="M527" s="27"/>
      <c r="N527" s="27"/>
      <c r="O527" s="27"/>
      <c r="P527" s="27"/>
      <c r="Q527" s="27"/>
      <c r="R527" s="27"/>
      <c r="S527" s="27"/>
      <c r="T527" s="27"/>
      <c r="U527" s="27"/>
      <c r="V527" s="27"/>
      <c r="W527" s="27"/>
      <c r="X527" s="27"/>
      <c r="Y527" s="27"/>
      <c r="Z527" s="93"/>
    </row>
    <row r="528" ht="13.5" customHeight="1">
      <c r="A528" s="175"/>
      <c r="B528" s="27"/>
      <c r="C528" s="27"/>
      <c r="D528" s="27"/>
      <c r="E528" s="27"/>
      <c r="F528" s="27"/>
      <c r="G528" s="27"/>
      <c r="H528" s="27"/>
      <c r="I528" s="27"/>
      <c r="J528" s="27"/>
      <c r="K528" s="27"/>
      <c r="L528" s="27"/>
      <c r="M528" s="27"/>
      <c r="N528" s="27"/>
      <c r="O528" s="27"/>
      <c r="P528" s="27"/>
      <c r="Q528" s="27"/>
      <c r="R528" s="27"/>
      <c r="S528" s="27"/>
      <c r="T528" s="27"/>
      <c r="U528" s="27"/>
      <c r="V528" s="27"/>
      <c r="W528" s="27"/>
      <c r="X528" s="27"/>
      <c r="Y528" s="27"/>
      <c r="Z528" s="93"/>
    </row>
    <row r="529" ht="13.5" customHeight="1">
      <c r="A529" s="175"/>
      <c r="B529" s="27"/>
      <c r="C529" s="27"/>
      <c r="D529" s="27"/>
      <c r="E529" s="27"/>
      <c r="F529" s="27"/>
      <c r="G529" s="27"/>
      <c r="H529" s="27"/>
      <c r="I529" s="27"/>
      <c r="J529" s="27"/>
      <c r="K529" s="27"/>
      <c r="L529" s="27"/>
      <c r="M529" s="27"/>
      <c r="N529" s="27"/>
      <c r="O529" s="27"/>
      <c r="P529" s="27"/>
      <c r="Q529" s="27"/>
      <c r="R529" s="27"/>
      <c r="S529" s="27"/>
      <c r="T529" s="27"/>
      <c r="U529" s="27"/>
      <c r="V529" s="27"/>
      <c r="W529" s="27"/>
      <c r="X529" s="27"/>
      <c r="Y529" s="27"/>
      <c r="Z529" s="93"/>
    </row>
    <row r="530" ht="13.5" customHeight="1">
      <c r="A530" s="175"/>
      <c r="B530" s="27"/>
      <c r="C530" s="27"/>
      <c r="D530" s="27"/>
      <c r="E530" s="27"/>
      <c r="F530" s="27"/>
      <c r="G530" s="27"/>
      <c r="H530" s="27"/>
      <c r="I530" s="27"/>
      <c r="J530" s="27"/>
      <c r="K530" s="27"/>
      <c r="L530" s="27"/>
      <c r="M530" s="27"/>
      <c r="N530" s="27"/>
      <c r="O530" s="27"/>
      <c r="P530" s="27"/>
      <c r="Q530" s="27"/>
      <c r="R530" s="27"/>
      <c r="S530" s="27"/>
      <c r="T530" s="27"/>
      <c r="U530" s="27"/>
      <c r="V530" s="27"/>
      <c r="W530" s="27"/>
      <c r="X530" s="27"/>
      <c r="Y530" s="27"/>
      <c r="Z530" s="93"/>
    </row>
    <row r="531" ht="13.5" customHeight="1">
      <c r="A531" s="175"/>
      <c r="B531" s="27"/>
      <c r="C531" s="27"/>
      <c r="D531" s="27"/>
      <c r="E531" s="27"/>
      <c r="F531" s="27"/>
      <c r="G531" s="27"/>
      <c r="H531" s="27"/>
      <c r="I531" s="27"/>
      <c r="J531" s="27"/>
      <c r="K531" s="27"/>
      <c r="L531" s="27"/>
      <c r="M531" s="27"/>
      <c r="N531" s="27"/>
      <c r="O531" s="27"/>
      <c r="P531" s="27"/>
      <c r="Q531" s="27"/>
      <c r="R531" s="27"/>
      <c r="S531" s="27"/>
      <c r="T531" s="27"/>
      <c r="U531" s="27"/>
      <c r="V531" s="27"/>
      <c r="W531" s="27"/>
      <c r="X531" s="27"/>
      <c r="Y531" s="27"/>
      <c r="Z531" s="93"/>
    </row>
    <row r="532" ht="13.5" customHeight="1">
      <c r="A532" s="175"/>
      <c r="B532" s="27"/>
      <c r="C532" s="27"/>
      <c r="D532" s="27"/>
      <c r="E532" s="27"/>
      <c r="F532" s="27"/>
      <c r="G532" s="27"/>
      <c r="H532" s="27"/>
      <c r="I532" s="27"/>
      <c r="J532" s="27"/>
      <c r="K532" s="27"/>
      <c r="L532" s="27"/>
      <c r="M532" s="27"/>
      <c r="N532" s="27"/>
      <c r="O532" s="27"/>
      <c r="P532" s="27"/>
      <c r="Q532" s="27"/>
      <c r="R532" s="27"/>
      <c r="S532" s="27"/>
      <c r="T532" s="27"/>
      <c r="U532" s="27"/>
      <c r="V532" s="27"/>
      <c r="W532" s="27"/>
      <c r="X532" s="27"/>
      <c r="Y532" s="27"/>
      <c r="Z532" s="93"/>
    </row>
    <row r="533" ht="13.5" customHeight="1">
      <c r="A533" s="175"/>
      <c r="B533" s="27"/>
      <c r="C533" s="27"/>
      <c r="D533" s="27"/>
      <c r="E533" s="27"/>
      <c r="F533" s="27"/>
      <c r="G533" s="27"/>
      <c r="H533" s="27"/>
      <c r="I533" s="27"/>
      <c r="J533" s="27"/>
      <c r="K533" s="27"/>
      <c r="L533" s="27"/>
      <c r="M533" s="27"/>
      <c r="N533" s="27"/>
      <c r="O533" s="27"/>
      <c r="P533" s="27"/>
      <c r="Q533" s="27"/>
      <c r="R533" s="27"/>
      <c r="S533" s="27"/>
      <c r="T533" s="27"/>
      <c r="U533" s="27"/>
      <c r="V533" s="27"/>
      <c r="W533" s="27"/>
      <c r="X533" s="27"/>
      <c r="Y533" s="27"/>
      <c r="Z533" s="93"/>
    </row>
    <row r="534" ht="13.5" customHeight="1">
      <c r="A534" s="175"/>
      <c r="B534" s="27"/>
      <c r="C534" s="27"/>
      <c r="D534" s="27"/>
      <c r="E534" s="27"/>
      <c r="F534" s="27"/>
      <c r="G534" s="27"/>
      <c r="H534" s="27"/>
      <c r="I534" s="27"/>
      <c r="J534" s="27"/>
      <c r="K534" s="27"/>
      <c r="L534" s="27"/>
      <c r="M534" s="27"/>
      <c r="N534" s="27"/>
      <c r="O534" s="27"/>
      <c r="P534" s="27"/>
      <c r="Q534" s="27"/>
      <c r="R534" s="27"/>
      <c r="S534" s="27"/>
      <c r="T534" s="27"/>
      <c r="U534" s="27"/>
      <c r="V534" s="27"/>
      <c r="W534" s="27"/>
      <c r="X534" s="27"/>
      <c r="Y534" s="27"/>
      <c r="Z534" s="93"/>
    </row>
    <row r="535" ht="13.5" customHeight="1">
      <c r="A535" s="175"/>
      <c r="B535" s="27"/>
      <c r="C535" s="27"/>
      <c r="D535" s="27"/>
      <c r="E535" s="27"/>
      <c r="F535" s="27"/>
      <c r="G535" s="27"/>
      <c r="H535" s="27"/>
      <c r="I535" s="27"/>
      <c r="J535" s="27"/>
      <c r="K535" s="27"/>
      <c r="L535" s="27"/>
      <c r="M535" s="27"/>
      <c r="N535" s="27"/>
      <c r="O535" s="27"/>
      <c r="P535" s="27"/>
      <c r="Q535" s="27"/>
      <c r="R535" s="27"/>
      <c r="S535" s="27"/>
      <c r="T535" s="27"/>
      <c r="U535" s="27"/>
      <c r="V535" s="27"/>
      <c r="W535" s="27"/>
      <c r="X535" s="27"/>
      <c r="Y535" s="27"/>
      <c r="Z535" s="93"/>
    </row>
    <row r="536" ht="13.5" customHeight="1">
      <c r="A536" s="175"/>
      <c r="B536" s="27"/>
      <c r="C536" s="27"/>
      <c r="D536" s="27"/>
      <c r="E536" s="27"/>
      <c r="F536" s="27"/>
      <c r="G536" s="27"/>
      <c r="H536" s="27"/>
      <c r="I536" s="27"/>
      <c r="J536" s="27"/>
      <c r="K536" s="27"/>
      <c r="L536" s="27"/>
      <c r="M536" s="27"/>
      <c r="N536" s="27"/>
      <c r="O536" s="27"/>
      <c r="P536" s="27"/>
      <c r="Q536" s="27"/>
      <c r="R536" s="27"/>
      <c r="S536" s="27"/>
      <c r="T536" s="27"/>
      <c r="U536" s="27"/>
      <c r="V536" s="27"/>
      <c r="W536" s="27"/>
      <c r="X536" s="27"/>
      <c r="Y536" s="27"/>
      <c r="Z536" s="93"/>
    </row>
    <row r="537" ht="13.5" customHeight="1">
      <c r="A537" s="175"/>
      <c r="B537" s="27"/>
      <c r="C537" s="27"/>
      <c r="D537" s="27"/>
      <c r="E537" s="27"/>
      <c r="F537" s="27"/>
      <c r="G537" s="27"/>
      <c r="H537" s="27"/>
      <c r="I537" s="27"/>
      <c r="J537" s="27"/>
      <c r="K537" s="27"/>
      <c r="L537" s="27"/>
      <c r="M537" s="27"/>
      <c r="N537" s="27"/>
      <c r="O537" s="27"/>
      <c r="P537" s="27"/>
      <c r="Q537" s="27"/>
      <c r="R537" s="27"/>
      <c r="S537" s="27"/>
      <c r="T537" s="27"/>
      <c r="U537" s="27"/>
      <c r="V537" s="27"/>
      <c r="W537" s="27"/>
      <c r="X537" s="27"/>
      <c r="Y537" s="27"/>
      <c r="Z537" s="93"/>
    </row>
    <row r="538" ht="13.5" customHeight="1">
      <c r="A538" s="175"/>
      <c r="B538" s="27"/>
      <c r="C538" s="27"/>
      <c r="D538" s="27"/>
      <c r="E538" s="27"/>
      <c r="F538" s="27"/>
      <c r="G538" s="27"/>
      <c r="H538" s="27"/>
      <c r="I538" s="27"/>
      <c r="J538" s="27"/>
      <c r="K538" s="27"/>
      <c r="L538" s="27"/>
      <c r="M538" s="27"/>
      <c r="N538" s="27"/>
      <c r="O538" s="27"/>
      <c r="P538" s="27"/>
      <c r="Q538" s="27"/>
      <c r="R538" s="27"/>
      <c r="S538" s="27"/>
      <c r="T538" s="27"/>
      <c r="U538" s="27"/>
      <c r="V538" s="27"/>
      <c r="W538" s="27"/>
      <c r="X538" s="27"/>
      <c r="Y538" s="27"/>
      <c r="Z538" s="93"/>
    </row>
    <row r="539" ht="13.5" customHeight="1">
      <c r="A539" s="175"/>
      <c r="B539" s="27"/>
      <c r="C539" s="27"/>
      <c r="D539" s="27"/>
      <c r="E539" s="27"/>
      <c r="F539" s="27"/>
      <c r="G539" s="27"/>
      <c r="H539" s="27"/>
      <c r="I539" s="27"/>
      <c r="J539" s="27"/>
      <c r="K539" s="27"/>
      <c r="L539" s="27"/>
      <c r="M539" s="27"/>
      <c r="N539" s="27"/>
      <c r="O539" s="27"/>
      <c r="P539" s="27"/>
      <c r="Q539" s="27"/>
      <c r="R539" s="27"/>
      <c r="S539" s="27"/>
      <c r="T539" s="27"/>
      <c r="U539" s="27"/>
      <c r="V539" s="27"/>
      <c r="W539" s="27"/>
      <c r="X539" s="27"/>
      <c r="Y539" s="27"/>
      <c r="Z539" s="93"/>
    </row>
    <row r="540" ht="13.5" customHeight="1">
      <c r="A540" s="175"/>
      <c r="B540" s="27"/>
      <c r="C540" s="27"/>
      <c r="D540" s="27"/>
      <c r="E540" s="27"/>
      <c r="F540" s="27"/>
      <c r="G540" s="27"/>
      <c r="H540" s="27"/>
      <c r="I540" s="27"/>
      <c r="J540" s="27"/>
      <c r="K540" s="27"/>
      <c r="L540" s="27"/>
      <c r="M540" s="27"/>
      <c r="N540" s="27"/>
      <c r="O540" s="27"/>
      <c r="P540" s="27"/>
      <c r="Q540" s="27"/>
      <c r="R540" s="27"/>
      <c r="S540" s="27"/>
      <c r="T540" s="27"/>
      <c r="U540" s="27"/>
      <c r="V540" s="27"/>
      <c r="W540" s="27"/>
      <c r="X540" s="27"/>
      <c r="Y540" s="27"/>
      <c r="Z540" s="93"/>
    </row>
    <row r="541" ht="13.5" customHeight="1">
      <c r="A541" s="175"/>
      <c r="B541" s="27"/>
      <c r="C541" s="27"/>
      <c r="D541" s="27"/>
      <c r="E541" s="27"/>
      <c r="F541" s="27"/>
      <c r="G541" s="27"/>
      <c r="H541" s="27"/>
      <c r="I541" s="27"/>
      <c r="J541" s="27"/>
      <c r="K541" s="27"/>
      <c r="L541" s="27"/>
      <c r="M541" s="27"/>
      <c r="N541" s="27"/>
      <c r="O541" s="27"/>
      <c r="P541" s="27"/>
      <c r="Q541" s="27"/>
      <c r="R541" s="27"/>
      <c r="S541" s="27"/>
      <c r="T541" s="27"/>
      <c r="U541" s="27"/>
      <c r="V541" s="27"/>
      <c r="W541" s="27"/>
      <c r="X541" s="27"/>
      <c r="Y541" s="27"/>
      <c r="Z541" s="93"/>
    </row>
    <row r="542" ht="13.5" customHeight="1">
      <c r="A542" s="175"/>
      <c r="B542" s="27"/>
      <c r="C542" s="27"/>
      <c r="D542" s="27"/>
      <c r="E542" s="27"/>
      <c r="F542" s="27"/>
      <c r="G542" s="27"/>
      <c r="H542" s="27"/>
      <c r="I542" s="27"/>
      <c r="J542" s="27"/>
      <c r="K542" s="27"/>
      <c r="L542" s="27"/>
      <c r="M542" s="27"/>
      <c r="N542" s="27"/>
      <c r="O542" s="27"/>
      <c r="P542" s="27"/>
      <c r="Q542" s="27"/>
      <c r="R542" s="27"/>
      <c r="S542" s="27"/>
      <c r="T542" s="27"/>
      <c r="U542" s="27"/>
      <c r="V542" s="27"/>
      <c r="W542" s="27"/>
      <c r="X542" s="27"/>
      <c r="Y542" s="27"/>
      <c r="Z542" s="93"/>
    </row>
    <row r="543" ht="13.5" customHeight="1">
      <c r="A543" s="175"/>
      <c r="B543" s="27"/>
      <c r="C543" s="27"/>
      <c r="D543" s="27"/>
      <c r="E543" s="27"/>
      <c r="F543" s="27"/>
      <c r="G543" s="27"/>
      <c r="H543" s="27"/>
      <c r="I543" s="27"/>
      <c r="J543" s="27"/>
      <c r="K543" s="27"/>
      <c r="L543" s="27"/>
      <c r="M543" s="27"/>
      <c r="N543" s="27"/>
      <c r="O543" s="27"/>
      <c r="P543" s="27"/>
      <c r="Q543" s="27"/>
      <c r="R543" s="27"/>
      <c r="S543" s="27"/>
      <c r="T543" s="27"/>
      <c r="U543" s="27"/>
      <c r="V543" s="27"/>
      <c r="W543" s="27"/>
      <c r="X543" s="27"/>
      <c r="Y543" s="27"/>
      <c r="Z543" s="93"/>
    </row>
    <row r="544" ht="13.5" customHeight="1">
      <c r="A544" s="175"/>
      <c r="B544" s="27"/>
      <c r="C544" s="27"/>
      <c r="D544" s="27"/>
      <c r="E544" s="27"/>
      <c r="F544" s="27"/>
      <c r="G544" s="27"/>
      <c r="H544" s="27"/>
      <c r="I544" s="27"/>
      <c r="J544" s="27"/>
      <c r="K544" s="27"/>
      <c r="L544" s="27"/>
      <c r="M544" s="27"/>
      <c r="N544" s="27"/>
      <c r="O544" s="27"/>
      <c r="P544" s="27"/>
      <c r="Q544" s="27"/>
      <c r="R544" s="27"/>
      <c r="S544" s="27"/>
      <c r="T544" s="27"/>
      <c r="U544" s="27"/>
      <c r="V544" s="27"/>
      <c r="W544" s="27"/>
      <c r="X544" s="27"/>
      <c r="Y544" s="27"/>
      <c r="Z544" s="93"/>
    </row>
    <row r="545" ht="13.5" customHeight="1">
      <c r="A545" s="175"/>
      <c r="B545" s="27"/>
      <c r="C545" s="27"/>
      <c r="D545" s="27"/>
      <c r="E545" s="27"/>
      <c r="F545" s="27"/>
      <c r="G545" s="27"/>
      <c r="H545" s="27"/>
      <c r="I545" s="27"/>
      <c r="J545" s="27"/>
      <c r="K545" s="27"/>
      <c r="L545" s="27"/>
      <c r="M545" s="27"/>
      <c r="N545" s="27"/>
      <c r="O545" s="27"/>
      <c r="P545" s="27"/>
      <c r="Q545" s="27"/>
      <c r="R545" s="27"/>
      <c r="S545" s="27"/>
      <c r="T545" s="27"/>
      <c r="U545" s="27"/>
      <c r="V545" s="27"/>
      <c r="W545" s="27"/>
      <c r="X545" s="27"/>
      <c r="Y545" s="27"/>
      <c r="Z545" s="93"/>
    </row>
    <row r="546" ht="13.5" customHeight="1">
      <c r="A546" s="175"/>
      <c r="B546" s="27"/>
      <c r="C546" s="27"/>
      <c r="D546" s="27"/>
      <c r="E546" s="27"/>
      <c r="F546" s="27"/>
      <c r="G546" s="27"/>
      <c r="H546" s="27"/>
      <c r="I546" s="27"/>
      <c r="J546" s="27"/>
      <c r="K546" s="27"/>
      <c r="L546" s="27"/>
      <c r="M546" s="27"/>
      <c r="N546" s="27"/>
      <c r="O546" s="27"/>
      <c r="P546" s="27"/>
      <c r="Q546" s="27"/>
      <c r="R546" s="27"/>
      <c r="S546" s="27"/>
      <c r="T546" s="27"/>
      <c r="U546" s="27"/>
      <c r="V546" s="27"/>
      <c r="W546" s="27"/>
      <c r="X546" s="27"/>
      <c r="Y546" s="27"/>
      <c r="Z546" s="93"/>
    </row>
    <row r="547" ht="13.5" customHeight="1">
      <c r="A547" s="175"/>
      <c r="B547" s="27"/>
      <c r="C547" s="27"/>
      <c r="D547" s="27"/>
      <c r="E547" s="27"/>
      <c r="F547" s="27"/>
      <c r="G547" s="27"/>
      <c r="H547" s="27"/>
      <c r="I547" s="27"/>
      <c r="J547" s="27"/>
      <c r="K547" s="27"/>
      <c r="L547" s="27"/>
      <c r="M547" s="27"/>
      <c r="N547" s="27"/>
      <c r="O547" s="27"/>
      <c r="P547" s="27"/>
      <c r="Q547" s="27"/>
      <c r="R547" s="27"/>
      <c r="S547" s="27"/>
      <c r="T547" s="27"/>
      <c r="U547" s="27"/>
      <c r="V547" s="27"/>
      <c r="W547" s="27"/>
      <c r="X547" s="27"/>
      <c r="Y547" s="27"/>
      <c r="Z547" s="93"/>
    </row>
    <row r="548" ht="13.5" customHeight="1">
      <c r="A548" s="175"/>
      <c r="B548" s="27"/>
      <c r="C548" s="27"/>
      <c r="D548" s="27"/>
      <c r="E548" s="27"/>
      <c r="F548" s="27"/>
      <c r="G548" s="27"/>
      <c r="H548" s="27"/>
      <c r="I548" s="27"/>
      <c r="J548" s="27"/>
      <c r="K548" s="27"/>
      <c r="L548" s="27"/>
      <c r="M548" s="27"/>
      <c r="N548" s="27"/>
      <c r="O548" s="27"/>
      <c r="P548" s="27"/>
      <c r="Q548" s="27"/>
      <c r="R548" s="27"/>
      <c r="S548" s="27"/>
      <c r="T548" s="27"/>
      <c r="U548" s="27"/>
      <c r="V548" s="27"/>
      <c r="W548" s="27"/>
      <c r="X548" s="27"/>
      <c r="Y548" s="27"/>
      <c r="Z548" s="93"/>
    </row>
    <row r="549" ht="13.5" customHeight="1">
      <c r="A549" s="175"/>
      <c r="B549" s="27"/>
      <c r="C549" s="27"/>
      <c r="D549" s="27"/>
      <c r="E549" s="27"/>
      <c r="F549" s="27"/>
      <c r="G549" s="27"/>
      <c r="H549" s="27"/>
      <c r="I549" s="27"/>
      <c r="J549" s="27"/>
      <c r="K549" s="27"/>
      <c r="L549" s="27"/>
      <c r="M549" s="27"/>
      <c r="N549" s="27"/>
      <c r="O549" s="27"/>
      <c r="P549" s="27"/>
      <c r="Q549" s="27"/>
      <c r="R549" s="27"/>
      <c r="S549" s="27"/>
      <c r="T549" s="27"/>
      <c r="U549" s="27"/>
      <c r="V549" s="27"/>
      <c r="W549" s="27"/>
      <c r="X549" s="27"/>
      <c r="Y549" s="27"/>
      <c r="Z549" s="93"/>
    </row>
    <row r="550" ht="13.5" customHeight="1">
      <c r="A550" s="175"/>
      <c r="B550" s="27"/>
      <c r="C550" s="27"/>
      <c r="D550" s="27"/>
      <c r="E550" s="27"/>
      <c r="F550" s="27"/>
      <c r="G550" s="27"/>
      <c r="H550" s="27"/>
      <c r="I550" s="27"/>
      <c r="J550" s="27"/>
      <c r="K550" s="27"/>
      <c r="L550" s="27"/>
      <c r="M550" s="27"/>
      <c r="N550" s="27"/>
      <c r="O550" s="27"/>
      <c r="P550" s="27"/>
      <c r="Q550" s="27"/>
      <c r="R550" s="27"/>
      <c r="S550" s="27"/>
      <c r="T550" s="27"/>
      <c r="U550" s="27"/>
      <c r="V550" s="27"/>
      <c r="W550" s="27"/>
      <c r="X550" s="27"/>
      <c r="Y550" s="27"/>
      <c r="Z550" s="93"/>
    </row>
    <row r="551" ht="13.5" customHeight="1">
      <c r="A551" s="175"/>
      <c r="B551" s="27"/>
      <c r="C551" s="27"/>
      <c r="D551" s="27"/>
      <c r="E551" s="27"/>
      <c r="F551" s="27"/>
      <c r="G551" s="27"/>
      <c r="H551" s="27"/>
      <c r="I551" s="27"/>
      <c r="J551" s="27"/>
      <c r="K551" s="27"/>
      <c r="L551" s="27"/>
      <c r="M551" s="27"/>
      <c r="N551" s="27"/>
      <c r="O551" s="27"/>
      <c r="P551" s="27"/>
      <c r="Q551" s="27"/>
      <c r="R551" s="27"/>
      <c r="S551" s="27"/>
      <c r="T551" s="27"/>
      <c r="U551" s="27"/>
      <c r="V551" s="27"/>
      <c r="W551" s="27"/>
      <c r="X551" s="27"/>
      <c r="Y551" s="27"/>
      <c r="Z551" s="93"/>
    </row>
    <row r="552" ht="13.5" customHeight="1">
      <c r="A552" s="175"/>
      <c r="B552" s="27"/>
      <c r="C552" s="27"/>
      <c r="D552" s="27"/>
      <c r="E552" s="27"/>
      <c r="F552" s="27"/>
      <c r="G552" s="27"/>
      <c r="H552" s="27"/>
      <c r="I552" s="27"/>
      <c r="J552" s="27"/>
      <c r="K552" s="27"/>
      <c r="L552" s="27"/>
      <c r="M552" s="27"/>
      <c r="N552" s="27"/>
      <c r="O552" s="27"/>
      <c r="P552" s="27"/>
      <c r="Q552" s="27"/>
      <c r="R552" s="27"/>
      <c r="S552" s="27"/>
      <c r="T552" s="27"/>
      <c r="U552" s="27"/>
      <c r="V552" s="27"/>
      <c r="W552" s="27"/>
      <c r="X552" s="27"/>
      <c r="Y552" s="27"/>
      <c r="Z552" s="93"/>
    </row>
    <row r="553" ht="13.5" customHeight="1">
      <c r="A553" s="175"/>
      <c r="B553" s="27"/>
      <c r="C553" s="27"/>
      <c r="D553" s="27"/>
      <c r="E553" s="27"/>
      <c r="F553" s="27"/>
      <c r="G553" s="27"/>
      <c r="H553" s="27"/>
      <c r="I553" s="27"/>
      <c r="J553" s="27"/>
      <c r="K553" s="27"/>
      <c r="L553" s="27"/>
      <c r="M553" s="27"/>
      <c r="N553" s="27"/>
      <c r="O553" s="27"/>
      <c r="P553" s="27"/>
      <c r="Q553" s="27"/>
      <c r="R553" s="27"/>
      <c r="S553" s="27"/>
      <c r="T553" s="27"/>
      <c r="U553" s="27"/>
      <c r="V553" s="27"/>
      <c r="W553" s="27"/>
      <c r="X553" s="27"/>
      <c r="Y553" s="27"/>
      <c r="Z553" s="93"/>
    </row>
    <row r="554" ht="13.5" customHeight="1">
      <c r="A554" s="175"/>
      <c r="B554" s="27"/>
      <c r="C554" s="27"/>
      <c r="D554" s="27"/>
      <c r="E554" s="27"/>
      <c r="F554" s="27"/>
      <c r="G554" s="27"/>
      <c r="H554" s="27"/>
      <c r="I554" s="27"/>
      <c r="J554" s="27"/>
      <c r="K554" s="27"/>
      <c r="L554" s="27"/>
      <c r="M554" s="27"/>
      <c r="N554" s="27"/>
      <c r="O554" s="27"/>
      <c r="P554" s="27"/>
      <c r="Q554" s="27"/>
      <c r="R554" s="27"/>
      <c r="S554" s="27"/>
      <c r="T554" s="27"/>
      <c r="U554" s="27"/>
      <c r="V554" s="27"/>
      <c r="W554" s="27"/>
      <c r="X554" s="27"/>
      <c r="Y554" s="27"/>
      <c r="Z554" s="93"/>
    </row>
    <row r="555" ht="13.5" customHeight="1">
      <c r="A555" s="175"/>
      <c r="B555" s="27"/>
      <c r="C555" s="27"/>
      <c r="D555" s="27"/>
      <c r="E555" s="27"/>
      <c r="F555" s="27"/>
      <c r="G555" s="27"/>
      <c r="H555" s="27"/>
      <c r="I555" s="27"/>
      <c r="J555" s="27"/>
      <c r="K555" s="27"/>
      <c r="L555" s="27"/>
      <c r="M555" s="27"/>
      <c r="N555" s="27"/>
      <c r="O555" s="27"/>
      <c r="P555" s="27"/>
      <c r="Q555" s="27"/>
      <c r="R555" s="27"/>
      <c r="S555" s="27"/>
      <c r="T555" s="27"/>
      <c r="U555" s="27"/>
      <c r="V555" s="27"/>
      <c r="W555" s="27"/>
      <c r="X555" s="27"/>
      <c r="Y555" s="27"/>
      <c r="Z555" s="93"/>
    </row>
    <row r="556" ht="13.5" customHeight="1">
      <c r="A556" s="175"/>
      <c r="B556" s="27"/>
      <c r="C556" s="27"/>
      <c r="D556" s="27"/>
      <c r="E556" s="27"/>
      <c r="F556" s="27"/>
      <c r="G556" s="27"/>
      <c r="H556" s="27"/>
      <c r="I556" s="27"/>
      <c r="J556" s="27"/>
      <c r="K556" s="27"/>
      <c r="L556" s="27"/>
      <c r="M556" s="27"/>
      <c r="N556" s="27"/>
      <c r="O556" s="27"/>
      <c r="P556" s="27"/>
      <c r="Q556" s="27"/>
      <c r="R556" s="27"/>
      <c r="S556" s="27"/>
      <c r="T556" s="27"/>
      <c r="U556" s="27"/>
      <c r="V556" s="27"/>
      <c r="W556" s="27"/>
      <c r="X556" s="27"/>
      <c r="Y556" s="27"/>
      <c r="Z556" s="93"/>
    </row>
    <row r="557" ht="13.5" customHeight="1">
      <c r="A557" s="175"/>
      <c r="B557" s="27"/>
      <c r="C557" s="27"/>
      <c r="D557" s="27"/>
      <c r="E557" s="27"/>
      <c r="F557" s="27"/>
      <c r="G557" s="27"/>
      <c r="H557" s="27"/>
      <c r="I557" s="27"/>
      <c r="J557" s="27"/>
      <c r="K557" s="27"/>
      <c r="L557" s="27"/>
      <c r="M557" s="27"/>
      <c r="N557" s="27"/>
      <c r="O557" s="27"/>
      <c r="P557" s="27"/>
      <c r="Q557" s="27"/>
      <c r="R557" s="27"/>
      <c r="S557" s="27"/>
      <c r="T557" s="27"/>
      <c r="U557" s="27"/>
      <c r="V557" s="27"/>
      <c r="W557" s="27"/>
      <c r="X557" s="27"/>
      <c r="Y557" s="27"/>
      <c r="Z557" s="93"/>
    </row>
    <row r="558" ht="13.5" customHeight="1">
      <c r="A558" s="175"/>
      <c r="B558" s="27"/>
      <c r="C558" s="27"/>
      <c r="D558" s="27"/>
      <c r="E558" s="27"/>
      <c r="F558" s="27"/>
      <c r="G558" s="27"/>
      <c r="H558" s="27"/>
      <c r="I558" s="27"/>
      <c r="J558" s="27"/>
      <c r="K558" s="27"/>
      <c r="L558" s="27"/>
      <c r="M558" s="27"/>
      <c r="N558" s="27"/>
      <c r="O558" s="27"/>
      <c r="P558" s="27"/>
      <c r="Q558" s="27"/>
      <c r="R558" s="27"/>
      <c r="S558" s="27"/>
      <c r="T558" s="27"/>
      <c r="U558" s="27"/>
      <c r="V558" s="27"/>
      <c r="W558" s="27"/>
      <c r="X558" s="27"/>
      <c r="Y558" s="27"/>
      <c r="Z558" s="93"/>
    </row>
    <row r="559" ht="13.5" customHeight="1">
      <c r="A559" s="175"/>
      <c r="B559" s="27"/>
      <c r="C559" s="27"/>
      <c r="D559" s="27"/>
      <c r="E559" s="27"/>
      <c r="F559" s="27"/>
      <c r="G559" s="27"/>
      <c r="H559" s="27"/>
      <c r="I559" s="27"/>
      <c r="J559" s="27"/>
      <c r="K559" s="27"/>
      <c r="L559" s="27"/>
      <c r="M559" s="27"/>
      <c r="N559" s="27"/>
      <c r="O559" s="27"/>
      <c r="P559" s="27"/>
      <c r="Q559" s="27"/>
      <c r="R559" s="27"/>
      <c r="S559" s="27"/>
      <c r="T559" s="27"/>
      <c r="U559" s="27"/>
      <c r="V559" s="27"/>
      <c r="W559" s="27"/>
      <c r="X559" s="27"/>
      <c r="Y559" s="27"/>
      <c r="Z559" s="93"/>
    </row>
    <row r="560" ht="13.5" customHeight="1">
      <c r="A560" s="175"/>
      <c r="B560" s="27"/>
      <c r="C560" s="27"/>
      <c r="D560" s="27"/>
      <c r="E560" s="27"/>
      <c r="F560" s="27"/>
      <c r="G560" s="27"/>
      <c r="H560" s="27"/>
      <c r="I560" s="27"/>
      <c r="J560" s="27"/>
      <c r="K560" s="27"/>
      <c r="L560" s="27"/>
      <c r="M560" s="27"/>
      <c r="N560" s="27"/>
      <c r="O560" s="27"/>
      <c r="P560" s="27"/>
      <c r="Q560" s="27"/>
      <c r="R560" s="27"/>
      <c r="S560" s="27"/>
      <c r="T560" s="27"/>
      <c r="U560" s="27"/>
      <c r="V560" s="27"/>
      <c r="W560" s="27"/>
      <c r="X560" s="27"/>
      <c r="Y560" s="27"/>
      <c r="Z560" s="93"/>
    </row>
    <row r="561" ht="13.5" customHeight="1">
      <c r="A561" s="175"/>
      <c r="B561" s="27"/>
      <c r="C561" s="27"/>
      <c r="D561" s="27"/>
      <c r="E561" s="27"/>
      <c r="F561" s="27"/>
      <c r="G561" s="27"/>
      <c r="H561" s="27"/>
      <c r="I561" s="27"/>
      <c r="J561" s="27"/>
      <c r="K561" s="27"/>
      <c r="L561" s="27"/>
      <c r="M561" s="27"/>
      <c r="N561" s="27"/>
      <c r="O561" s="27"/>
      <c r="P561" s="27"/>
      <c r="Q561" s="27"/>
      <c r="R561" s="27"/>
      <c r="S561" s="27"/>
      <c r="T561" s="27"/>
      <c r="U561" s="27"/>
      <c r="V561" s="27"/>
      <c r="W561" s="27"/>
      <c r="X561" s="27"/>
      <c r="Y561" s="27"/>
      <c r="Z561" s="93"/>
    </row>
    <row r="562" ht="13.5" customHeight="1">
      <c r="A562" s="175"/>
      <c r="B562" s="27"/>
      <c r="C562" s="27"/>
      <c r="D562" s="27"/>
      <c r="E562" s="27"/>
      <c r="F562" s="27"/>
      <c r="G562" s="27"/>
      <c r="H562" s="27"/>
      <c r="I562" s="27"/>
      <c r="J562" s="27"/>
      <c r="K562" s="27"/>
      <c r="L562" s="27"/>
      <c r="M562" s="27"/>
      <c r="N562" s="27"/>
      <c r="O562" s="27"/>
      <c r="P562" s="27"/>
      <c r="Q562" s="27"/>
      <c r="R562" s="27"/>
      <c r="S562" s="27"/>
      <c r="T562" s="27"/>
      <c r="U562" s="27"/>
      <c r="V562" s="27"/>
      <c r="W562" s="27"/>
      <c r="X562" s="27"/>
      <c r="Y562" s="27"/>
      <c r="Z562" s="93"/>
    </row>
    <row r="563" ht="13.5" customHeight="1">
      <c r="A563" s="175"/>
      <c r="B563" s="27"/>
      <c r="C563" s="27"/>
      <c r="D563" s="27"/>
      <c r="E563" s="27"/>
      <c r="F563" s="27"/>
      <c r="G563" s="27"/>
      <c r="H563" s="27"/>
      <c r="I563" s="27"/>
      <c r="J563" s="27"/>
      <c r="K563" s="27"/>
      <c r="L563" s="27"/>
      <c r="M563" s="27"/>
      <c r="N563" s="27"/>
      <c r="O563" s="27"/>
      <c r="P563" s="27"/>
      <c r="Q563" s="27"/>
      <c r="R563" s="27"/>
      <c r="S563" s="27"/>
      <c r="T563" s="27"/>
      <c r="U563" s="27"/>
      <c r="V563" s="27"/>
      <c r="W563" s="27"/>
      <c r="X563" s="27"/>
      <c r="Y563" s="27"/>
      <c r="Z563" s="93"/>
    </row>
    <row r="564" ht="13.5" customHeight="1">
      <c r="A564" s="175"/>
      <c r="B564" s="27"/>
      <c r="C564" s="27"/>
      <c r="D564" s="27"/>
      <c r="E564" s="27"/>
      <c r="F564" s="27"/>
      <c r="G564" s="27"/>
      <c r="H564" s="27"/>
      <c r="I564" s="27"/>
      <c r="J564" s="27"/>
      <c r="K564" s="27"/>
      <c r="L564" s="27"/>
      <c r="M564" s="27"/>
      <c r="N564" s="27"/>
      <c r="O564" s="27"/>
      <c r="P564" s="27"/>
      <c r="Q564" s="27"/>
      <c r="R564" s="27"/>
      <c r="S564" s="27"/>
      <c r="T564" s="27"/>
      <c r="U564" s="27"/>
      <c r="V564" s="27"/>
      <c r="W564" s="27"/>
      <c r="X564" s="27"/>
      <c r="Y564" s="27"/>
      <c r="Z564" s="93"/>
    </row>
    <row r="565" ht="13.5" customHeight="1">
      <c r="A565" s="175"/>
      <c r="B565" s="27"/>
      <c r="C565" s="27"/>
      <c r="D565" s="27"/>
      <c r="E565" s="27"/>
      <c r="F565" s="27"/>
      <c r="G565" s="27"/>
      <c r="H565" s="27"/>
      <c r="I565" s="27"/>
      <c r="J565" s="27"/>
      <c r="K565" s="27"/>
      <c r="L565" s="27"/>
      <c r="M565" s="27"/>
      <c r="N565" s="27"/>
      <c r="O565" s="27"/>
      <c r="P565" s="27"/>
      <c r="Q565" s="27"/>
      <c r="R565" s="27"/>
      <c r="S565" s="27"/>
      <c r="T565" s="27"/>
      <c r="U565" s="27"/>
      <c r="V565" s="27"/>
      <c r="W565" s="27"/>
      <c r="X565" s="27"/>
      <c r="Y565" s="27"/>
      <c r="Z565" s="93"/>
    </row>
    <row r="566" ht="13.5" customHeight="1">
      <c r="A566" s="175"/>
      <c r="B566" s="27"/>
      <c r="C566" s="27"/>
      <c r="D566" s="27"/>
      <c r="E566" s="27"/>
      <c r="F566" s="27"/>
      <c r="G566" s="27"/>
      <c r="H566" s="27"/>
      <c r="I566" s="27"/>
      <c r="J566" s="27"/>
      <c r="K566" s="27"/>
      <c r="L566" s="27"/>
      <c r="M566" s="27"/>
      <c r="N566" s="27"/>
      <c r="O566" s="27"/>
      <c r="P566" s="27"/>
      <c r="Q566" s="27"/>
      <c r="R566" s="27"/>
      <c r="S566" s="27"/>
      <c r="T566" s="27"/>
      <c r="U566" s="27"/>
      <c r="V566" s="27"/>
      <c r="W566" s="27"/>
      <c r="X566" s="27"/>
      <c r="Y566" s="27"/>
      <c r="Z566" s="93"/>
    </row>
    <row r="567" ht="13.5" customHeight="1">
      <c r="A567" s="175"/>
      <c r="B567" s="27"/>
      <c r="C567" s="27"/>
      <c r="D567" s="27"/>
      <c r="E567" s="27"/>
      <c r="F567" s="27"/>
      <c r="G567" s="27"/>
      <c r="H567" s="27"/>
      <c r="I567" s="27"/>
      <c r="J567" s="27"/>
      <c r="K567" s="27"/>
      <c r="L567" s="27"/>
      <c r="M567" s="27"/>
      <c r="N567" s="27"/>
      <c r="O567" s="27"/>
      <c r="P567" s="27"/>
      <c r="Q567" s="27"/>
      <c r="R567" s="27"/>
      <c r="S567" s="27"/>
      <c r="T567" s="27"/>
      <c r="U567" s="27"/>
      <c r="V567" s="27"/>
      <c r="W567" s="27"/>
      <c r="X567" s="27"/>
      <c r="Y567" s="27"/>
      <c r="Z567" s="93"/>
    </row>
    <row r="568" ht="13.5" customHeight="1">
      <c r="A568" s="175"/>
      <c r="B568" s="27"/>
      <c r="C568" s="27"/>
      <c r="D568" s="27"/>
      <c r="E568" s="27"/>
      <c r="F568" s="27"/>
      <c r="G568" s="27"/>
      <c r="H568" s="27"/>
      <c r="I568" s="27"/>
      <c r="J568" s="27"/>
      <c r="K568" s="27"/>
      <c r="L568" s="27"/>
      <c r="M568" s="27"/>
      <c r="N568" s="27"/>
      <c r="O568" s="27"/>
      <c r="P568" s="27"/>
      <c r="Q568" s="27"/>
      <c r="R568" s="27"/>
      <c r="S568" s="27"/>
      <c r="T568" s="27"/>
      <c r="U568" s="27"/>
      <c r="V568" s="27"/>
      <c r="W568" s="27"/>
      <c r="X568" s="27"/>
      <c r="Y568" s="27"/>
      <c r="Z568" s="93"/>
    </row>
    <row r="569" ht="13.5" customHeight="1">
      <c r="A569" s="175"/>
      <c r="B569" s="27"/>
      <c r="C569" s="27"/>
      <c r="D569" s="27"/>
      <c r="E569" s="27"/>
      <c r="F569" s="27"/>
      <c r="G569" s="27"/>
      <c r="H569" s="27"/>
      <c r="I569" s="27"/>
      <c r="J569" s="27"/>
      <c r="K569" s="27"/>
      <c r="L569" s="27"/>
      <c r="M569" s="27"/>
      <c r="N569" s="27"/>
      <c r="O569" s="27"/>
      <c r="P569" s="27"/>
      <c r="Q569" s="27"/>
      <c r="R569" s="27"/>
      <c r="S569" s="27"/>
      <c r="T569" s="27"/>
      <c r="U569" s="27"/>
      <c r="V569" s="27"/>
      <c r="W569" s="27"/>
      <c r="X569" s="27"/>
      <c r="Y569" s="27"/>
      <c r="Z569" s="93"/>
    </row>
    <row r="570" ht="13.5" customHeight="1">
      <c r="A570" s="175"/>
      <c r="B570" s="27"/>
      <c r="C570" s="27"/>
      <c r="D570" s="27"/>
      <c r="E570" s="27"/>
      <c r="F570" s="27"/>
      <c r="G570" s="27"/>
      <c r="H570" s="27"/>
      <c r="I570" s="27"/>
      <c r="J570" s="27"/>
      <c r="K570" s="27"/>
      <c r="L570" s="27"/>
      <c r="M570" s="27"/>
      <c r="N570" s="27"/>
      <c r="O570" s="27"/>
      <c r="P570" s="27"/>
      <c r="Q570" s="27"/>
      <c r="R570" s="27"/>
      <c r="S570" s="27"/>
      <c r="T570" s="27"/>
      <c r="U570" s="27"/>
      <c r="V570" s="27"/>
      <c r="W570" s="27"/>
      <c r="X570" s="27"/>
      <c r="Y570" s="27"/>
      <c r="Z570" s="93"/>
    </row>
    <row r="571" ht="13.5" customHeight="1">
      <c r="A571" s="175"/>
      <c r="B571" s="27"/>
      <c r="C571" s="27"/>
      <c r="D571" s="27"/>
      <c r="E571" s="27"/>
      <c r="F571" s="27"/>
      <c r="G571" s="27"/>
      <c r="H571" s="27"/>
      <c r="I571" s="27"/>
      <c r="J571" s="27"/>
      <c r="K571" s="27"/>
      <c r="L571" s="27"/>
      <c r="M571" s="27"/>
      <c r="N571" s="27"/>
      <c r="O571" s="27"/>
      <c r="P571" s="27"/>
      <c r="Q571" s="27"/>
      <c r="R571" s="27"/>
      <c r="S571" s="27"/>
      <c r="T571" s="27"/>
      <c r="U571" s="27"/>
      <c r="V571" s="27"/>
      <c r="W571" s="27"/>
      <c r="X571" s="27"/>
      <c r="Y571" s="27"/>
      <c r="Z571" s="93"/>
    </row>
    <row r="572" ht="13.5" customHeight="1">
      <c r="A572" s="175"/>
      <c r="B572" s="27"/>
      <c r="C572" s="27"/>
      <c r="D572" s="27"/>
      <c r="E572" s="27"/>
      <c r="F572" s="27"/>
      <c r="G572" s="27"/>
      <c r="H572" s="27"/>
      <c r="I572" s="27"/>
      <c r="J572" s="27"/>
      <c r="K572" s="27"/>
      <c r="L572" s="27"/>
      <c r="M572" s="27"/>
      <c r="N572" s="27"/>
      <c r="O572" s="27"/>
      <c r="P572" s="27"/>
      <c r="Q572" s="27"/>
      <c r="R572" s="27"/>
      <c r="S572" s="27"/>
      <c r="T572" s="27"/>
      <c r="U572" s="27"/>
      <c r="V572" s="27"/>
      <c r="W572" s="27"/>
      <c r="X572" s="27"/>
      <c r="Y572" s="27"/>
      <c r="Z572" s="93"/>
    </row>
    <row r="573" ht="13.5" customHeight="1">
      <c r="A573" s="175"/>
      <c r="B573" s="27"/>
      <c r="C573" s="27"/>
      <c r="D573" s="27"/>
      <c r="E573" s="27"/>
      <c r="F573" s="27"/>
      <c r="G573" s="27"/>
      <c r="H573" s="27"/>
      <c r="I573" s="27"/>
      <c r="J573" s="27"/>
      <c r="K573" s="27"/>
      <c r="L573" s="27"/>
      <c r="M573" s="27"/>
      <c r="N573" s="27"/>
      <c r="O573" s="27"/>
      <c r="P573" s="27"/>
      <c r="Q573" s="27"/>
      <c r="R573" s="27"/>
      <c r="S573" s="27"/>
      <c r="T573" s="27"/>
      <c r="U573" s="27"/>
      <c r="V573" s="27"/>
      <c r="W573" s="27"/>
      <c r="X573" s="27"/>
      <c r="Y573" s="27"/>
      <c r="Z573" s="93"/>
    </row>
    <row r="574" ht="13.5" customHeight="1">
      <c r="A574" s="175"/>
      <c r="B574" s="27"/>
      <c r="C574" s="27"/>
      <c r="D574" s="27"/>
      <c r="E574" s="27"/>
      <c r="F574" s="27"/>
      <c r="G574" s="27"/>
      <c r="H574" s="27"/>
      <c r="I574" s="27"/>
      <c r="J574" s="27"/>
      <c r="K574" s="27"/>
      <c r="L574" s="27"/>
      <c r="M574" s="27"/>
      <c r="N574" s="27"/>
      <c r="O574" s="27"/>
      <c r="P574" s="27"/>
      <c r="Q574" s="27"/>
      <c r="R574" s="27"/>
      <c r="S574" s="27"/>
      <c r="T574" s="27"/>
      <c r="U574" s="27"/>
      <c r="V574" s="27"/>
      <c r="W574" s="27"/>
      <c r="X574" s="27"/>
      <c r="Y574" s="27"/>
      <c r="Z574" s="93"/>
    </row>
    <row r="575" ht="13.5" customHeight="1">
      <c r="A575" s="175"/>
      <c r="B575" s="27"/>
      <c r="C575" s="27"/>
      <c r="D575" s="27"/>
      <c r="E575" s="27"/>
      <c r="F575" s="27"/>
      <c r="G575" s="27"/>
      <c r="H575" s="27"/>
      <c r="I575" s="27"/>
      <c r="J575" s="27"/>
      <c r="K575" s="27"/>
      <c r="L575" s="27"/>
      <c r="M575" s="27"/>
      <c r="N575" s="27"/>
      <c r="O575" s="27"/>
      <c r="P575" s="27"/>
      <c r="Q575" s="27"/>
      <c r="R575" s="27"/>
      <c r="S575" s="27"/>
      <c r="T575" s="27"/>
      <c r="U575" s="27"/>
      <c r="V575" s="27"/>
      <c r="W575" s="27"/>
      <c r="X575" s="27"/>
      <c r="Y575" s="27"/>
      <c r="Z575" s="93"/>
    </row>
    <row r="576" ht="13.5" customHeight="1">
      <c r="A576" s="175"/>
      <c r="B576" s="27"/>
      <c r="C576" s="27"/>
      <c r="D576" s="27"/>
      <c r="E576" s="27"/>
      <c r="F576" s="27"/>
      <c r="G576" s="27"/>
      <c r="H576" s="27"/>
      <c r="I576" s="27"/>
      <c r="J576" s="27"/>
      <c r="K576" s="27"/>
      <c r="L576" s="27"/>
      <c r="M576" s="27"/>
      <c r="N576" s="27"/>
      <c r="O576" s="27"/>
      <c r="P576" s="27"/>
      <c r="Q576" s="27"/>
      <c r="R576" s="27"/>
      <c r="S576" s="27"/>
      <c r="T576" s="27"/>
      <c r="U576" s="27"/>
      <c r="V576" s="27"/>
      <c r="W576" s="27"/>
      <c r="X576" s="27"/>
      <c r="Y576" s="27"/>
      <c r="Z576" s="93"/>
    </row>
    <row r="577" ht="13.5" customHeight="1">
      <c r="A577" s="175"/>
      <c r="B577" s="27"/>
      <c r="C577" s="27"/>
      <c r="D577" s="27"/>
      <c r="E577" s="27"/>
      <c r="F577" s="27"/>
      <c r="G577" s="27"/>
      <c r="H577" s="27"/>
      <c r="I577" s="27"/>
      <c r="J577" s="27"/>
      <c r="K577" s="27"/>
      <c r="L577" s="27"/>
      <c r="M577" s="27"/>
      <c r="N577" s="27"/>
      <c r="O577" s="27"/>
      <c r="P577" s="27"/>
      <c r="Q577" s="27"/>
      <c r="R577" s="27"/>
      <c r="S577" s="27"/>
      <c r="T577" s="27"/>
      <c r="U577" s="27"/>
      <c r="V577" s="27"/>
      <c r="W577" s="27"/>
      <c r="X577" s="27"/>
      <c r="Y577" s="27"/>
      <c r="Z577" s="93"/>
    </row>
    <row r="578" ht="13.5" customHeight="1">
      <c r="A578" s="175"/>
      <c r="B578" s="27"/>
      <c r="C578" s="27"/>
      <c r="D578" s="27"/>
      <c r="E578" s="27"/>
      <c r="F578" s="27"/>
      <c r="G578" s="27"/>
      <c r="H578" s="27"/>
      <c r="I578" s="27"/>
      <c r="J578" s="27"/>
      <c r="K578" s="27"/>
      <c r="L578" s="27"/>
      <c r="M578" s="27"/>
      <c r="N578" s="27"/>
      <c r="O578" s="27"/>
      <c r="P578" s="27"/>
      <c r="Q578" s="27"/>
      <c r="R578" s="27"/>
      <c r="S578" s="27"/>
      <c r="T578" s="27"/>
      <c r="U578" s="27"/>
      <c r="V578" s="27"/>
      <c r="W578" s="27"/>
      <c r="X578" s="27"/>
      <c r="Y578" s="27"/>
      <c r="Z578" s="93"/>
    </row>
    <row r="579" ht="13.5" customHeight="1">
      <c r="A579" s="175"/>
      <c r="B579" s="27"/>
      <c r="C579" s="27"/>
      <c r="D579" s="27"/>
      <c r="E579" s="27"/>
      <c r="F579" s="27"/>
      <c r="G579" s="27"/>
      <c r="H579" s="27"/>
      <c r="I579" s="27"/>
      <c r="J579" s="27"/>
      <c r="K579" s="27"/>
      <c r="L579" s="27"/>
      <c r="M579" s="27"/>
      <c r="N579" s="27"/>
      <c r="O579" s="27"/>
      <c r="P579" s="27"/>
      <c r="Q579" s="27"/>
      <c r="R579" s="27"/>
      <c r="S579" s="27"/>
      <c r="T579" s="27"/>
      <c r="U579" s="27"/>
      <c r="V579" s="27"/>
      <c r="W579" s="27"/>
      <c r="X579" s="27"/>
      <c r="Y579" s="27"/>
      <c r="Z579" s="93"/>
    </row>
    <row r="580" ht="13.5" customHeight="1">
      <c r="A580" s="175"/>
      <c r="B580" s="27"/>
      <c r="C580" s="27"/>
      <c r="D580" s="27"/>
      <c r="E580" s="27"/>
      <c r="F580" s="27"/>
      <c r="G580" s="27"/>
      <c r="H580" s="27"/>
      <c r="I580" s="27"/>
      <c r="J580" s="27"/>
      <c r="K580" s="27"/>
      <c r="L580" s="27"/>
      <c r="M580" s="27"/>
      <c r="N580" s="27"/>
      <c r="O580" s="27"/>
      <c r="P580" s="27"/>
      <c r="Q580" s="27"/>
      <c r="R580" s="27"/>
      <c r="S580" s="27"/>
      <c r="T580" s="27"/>
      <c r="U580" s="27"/>
      <c r="V580" s="27"/>
      <c r="W580" s="27"/>
      <c r="X580" s="27"/>
      <c r="Y580" s="27"/>
      <c r="Z580" s="93"/>
    </row>
    <row r="581" ht="13.5" customHeight="1">
      <c r="A581" s="175"/>
      <c r="B581" s="27"/>
      <c r="C581" s="27"/>
      <c r="D581" s="27"/>
      <c r="E581" s="27"/>
      <c r="F581" s="27"/>
      <c r="G581" s="27"/>
      <c r="H581" s="27"/>
      <c r="I581" s="27"/>
      <c r="J581" s="27"/>
      <c r="K581" s="27"/>
      <c r="L581" s="27"/>
      <c r="M581" s="27"/>
      <c r="N581" s="27"/>
      <c r="O581" s="27"/>
      <c r="P581" s="27"/>
      <c r="Q581" s="27"/>
      <c r="R581" s="27"/>
      <c r="S581" s="27"/>
      <c r="T581" s="27"/>
      <c r="U581" s="27"/>
      <c r="V581" s="27"/>
      <c r="W581" s="27"/>
      <c r="X581" s="27"/>
      <c r="Y581" s="27"/>
      <c r="Z581" s="93"/>
    </row>
    <row r="582" ht="13.5" customHeight="1">
      <c r="A582" s="175"/>
      <c r="B582" s="27"/>
      <c r="C582" s="27"/>
      <c r="D582" s="27"/>
      <c r="E582" s="27"/>
      <c r="F582" s="27"/>
      <c r="G582" s="27"/>
      <c r="H582" s="27"/>
      <c r="I582" s="27"/>
      <c r="J582" s="27"/>
      <c r="K582" s="27"/>
      <c r="L582" s="27"/>
      <c r="M582" s="27"/>
      <c r="N582" s="27"/>
      <c r="O582" s="27"/>
      <c r="P582" s="27"/>
      <c r="Q582" s="27"/>
      <c r="R582" s="27"/>
      <c r="S582" s="27"/>
      <c r="T582" s="27"/>
      <c r="U582" s="27"/>
      <c r="V582" s="27"/>
      <c r="W582" s="27"/>
      <c r="X582" s="27"/>
      <c r="Y582" s="27"/>
      <c r="Z582" s="93"/>
    </row>
    <row r="583" ht="13.5" customHeight="1">
      <c r="A583" s="175"/>
      <c r="B583" s="27"/>
      <c r="C583" s="27"/>
      <c r="D583" s="27"/>
      <c r="E583" s="27"/>
      <c r="F583" s="27"/>
      <c r="G583" s="27"/>
      <c r="H583" s="27"/>
      <c r="I583" s="27"/>
      <c r="J583" s="27"/>
      <c r="K583" s="27"/>
      <c r="L583" s="27"/>
      <c r="M583" s="27"/>
      <c r="N583" s="27"/>
      <c r="O583" s="27"/>
      <c r="P583" s="27"/>
      <c r="Q583" s="27"/>
      <c r="R583" s="27"/>
      <c r="S583" s="27"/>
      <c r="T583" s="27"/>
      <c r="U583" s="27"/>
      <c r="V583" s="27"/>
      <c r="W583" s="27"/>
      <c r="X583" s="27"/>
      <c r="Y583" s="27"/>
      <c r="Z583" s="93"/>
    </row>
    <row r="584" ht="13.5" customHeight="1">
      <c r="A584" s="175"/>
      <c r="B584" s="27"/>
      <c r="C584" s="27"/>
      <c r="D584" s="27"/>
      <c r="E584" s="27"/>
      <c r="F584" s="27"/>
      <c r="G584" s="27"/>
      <c r="H584" s="27"/>
      <c r="I584" s="27"/>
      <c r="J584" s="27"/>
      <c r="K584" s="27"/>
      <c r="L584" s="27"/>
      <c r="M584" s="27"/>
      <c r="N584" s="27"/>
      <c r="O584" s="27"/>
      <c r="P584" s="27"/>
      <c r="Q584" s="27"/>
      <c r="R584" s="27"/>
      <c r="S584" s="27"/>
      <c r="T584" s="27"/>
      <c r="U584" s="27"/>
      <c r="V584" s="27"/>
      <c r="W584" s="27"/>
      <c r="X584" s="27"/>
      <c r="Y584" s="27"/>
      <c r="Z584" s="93"/>
    </row>
    <row r="585" ht="13.5" customHeight="1">
      <c r="A585" s="175"/>
      <c r="B585" s="27"/>
      <c r="C585" s="27"/>
      <c r="D585" s="27"/>
      <c r="E585" s="27"/>
      <c r="F585" s="27"/>
      <c r="G585" s="27"/>
      <c r="H585" s="27"/>
      <c r="I585" s="27"/>
      <c r="J585" s="27"/>
      <c r="K585" s="27"/>
      <c r="L585" s="27"/>
      <c r="M585" s="27"/>
      <c r="N585" s="27"/>
      <c r="O585" s="27"/>
      <c r="P585" s="27"/>
      <c r="Q585" s="27"/>
      <c r="R585" s="27"/>
      <c r="S585" s="27"/>
      <c r="T585" s="27"/>
      <c r="U585" s="27"/>
      <c r="V585" s="27"/>
      <c r="W585" s="27"/>
      <c r="X585" s="27"/>
      <c r="Y585" s="27"/>
      <c r="Z585" s="93"/>
    </row>
    <row r="586" ht="13.5" customHeight="1">
      <c r="A586" s="175"/>
      <c r="B586" s="27"/>
      <c r="C586" s="27"/>
      <c r="D586" s="27"/>
      <c r="E586" s="27"/>
      <c r="F586" s="27"/>
      <c r="G586" s="27"/>
      <c r="H586" s="27"/>
      <c r="I586" s="27"/>
      <c r="J586" s="27"/>
      <c r="K586" s="27"/>
      <c r="L586" s="27"/>
      <c r="M586" s="27"/>
      <c r="N586" s="27"/>
      <c r="O586" s="27"/>
      <c r="P586" s="27"/>
      <c r="Q586" s="27"/>
      <c r="R586" s="27"/>
      <c r="S586" s="27"/>
      <c r="T586" s="27"/>
      <c r="U586" s="27"/>
      <c r="V586" s="27"/>
      <c r="W586" s="27"/>
      <c r="X586" s="27"/>
      <c r="Y586" s="27"/>
      <c r="Z586" s="93"/>
    </row>
    <row r="587" ht="13.5" customHeight="1">
      <c r="A587" s="175"/>
      <c r="B587" s="27"/>
      <c r="C587" s="27"/>
      <c r="D587" s="27"/>
      <c r="E587" s="27"/>
      <c r="F587" s="27"/>
      <c r="G587" s="27"/>
      <c r="H587" s="27"/>
      <c r="I587" s="27"/>
      <c r="J587" s="27"/>
      <c r="K587" s="27"/>
      <c r="L587" s="27"/>
      <c r="M587" s="27"/>
      <c r="N587" s="27"/>
      <c r="O587" s="27"/>
      <c r="P587" s="27"/>
      <c r="Q587" s="27"/>
      <c r="R587" s="27"/>
      <c r="S587" s="27"/>
      <c r="T587" s="27"/>
      <c r="U587" s="27"/>
      <c r="V587" s="27"/>
      <c r="W587" s="27"/>
      <c r="X587" s="27"/>
      <c r="Y587" s="27"/>
      <c r="Z587" s="93"/>
    </row>
    <row r="588" ht="13.5" customHeight="1">
      <c r="A588" s="175"/>
      <c r="B588" s="27"/>
      <c r="C588" s="27"/>
      <c r="D588" s="27"/>
      <c r="E588" s="27"/>
      <c r="F588" s="27"/>
      <c r="G588" s="27"/>
      <c r="H588" s="27"/>
      <c r="I588" s="27"/>
      <c r="J588" s="27"/>
      <c r="K588" s="27"/>
      <c r="L588" s="27"/>
      <c r="M588" s="27"/>
      <c r="N588" s="27"/>
      <c r="O588" s="27"/>
      <c r="P588" s="27"/>
      <c r="Q588" s="27"/>
      <c r="R588" s="27"/>
      <c r="S588" s="27"/>
      <c r="T588" s="27"/>
      <c r="U588" s="27"/>
      <c r="V588" s="27"/>
      <c r="W588" s="27"/>
      <c r="X588" s="27"/>
      <c r="Y588" s="27"/>
      <c r="Z588" s="93"/>
    </row>
    <row r="589" ht="13.5" customHeight="1">
      <c r="A589" s="175"/>
      <c r="B589" s="27"/>
      <c r="C589" s="27"/>
      <c r="D589" s="27"/>
      <c r="E589" s="27"/>
      <c r="F589" s="27"/>
      <c r="G589" s="27"/>
      <c r="H589" s="27"/>
      <c r="I589" s="27"/>
      <c r="J589" s="27"/>
      <c r="K589" s="27"/>
      <c r="L589" s="27"/>
      <c r="M589" s="27"/>
      <c r="N589" s="27"/>
      <c r="O589" s="27"/>
      <c r="P589" s="27"/>
      <c r="Q589" s="27"/>
      <c r="R589" s="27"/>
      <c r="S589" s="27"/>
      <c r="T589" s="27"/>
      <c r="U589" s="27"/>
      <c r="V589" s="27"/>
      <c r="W589" s="27"/>
      <c r="X589" s="27"/>
      <c r="Y589" s="27"/>
      <c r="Z589" s="93"/>
    </row>
    <row r="590" ht="13.5" customHeight="1">
      <c r="A590" s="175"/>
      <c r="B590" s="27"/>
      <c r="C590" s="27"/>
      <c r="D590" s="27"/>
      <c r="E590" s="27"/>
      <c r="F590" s="27"/>
      <c r="G590" s="27"/>
      <c r="H590" s="27"/>
      <c r="I590" s="27"/>
      <c r="J590" s="27"/>
      <c r="K590" s="27"/>
      <c r="L590" s="27"/>
      <c r="M590" s="27"/>
      <c r="N590" s="27"/>
      <c r="O590" s="27"/>
      <c r="P590" s="27"/>
      <c r="Q590" s="27"/>
      <c r="R590" s="27"/>
      <c r="S590" s="27"/>
      <c r="T590" s="27"/>
      <c r="U590" s="27"/>
      <c r="V590" s="27"/>
      <c r="W590" s="27"/>
      <c r="X590" s="27"/>
      <c r="Y590" s="27"/>
      <c r="Z590" s="93"/>
    </row>
    <row r="591" ht="13.5" customHeight="1">
      <c r="A591" s="175"/>
      <c r="B591" s="27"/>
      <c r="C591" s="27"/>
      <c r="D591" s="27"/>
      <c r="E591" s="27"/>
      <c r="F591" s="27"/>
      <c r="G591" s="27"/>
      <c r="H591" s="27"/>
      <c r="I591" s="27"/>
      <c r="J591" s="27"/>
      <c r="K591" s="27"/>
      <c r="L591" s="27"/>
      <c r="M591" s="27"/>
      <c r="N591" s="27"/>
      <c r="O591" s="27"/>
      <c r="P591" s="27"/>
      <c r="Q591" s="27"/>
      <c r="R591" s="27"/>
      <c r="S591" s="27"/>
      <c r="T591" s="27"/>
      <c r="U591" s="27"/>
      <c r="V591" s="27"/>
      <c r="W591" s="27"/>
      <c r="X591" s="27"/>
      <c r="Y591" s="27"/>
      <c r="Z591" s="93"/>
    </row>
    <row r="592" ht="13.5" customHeight="1">
      <c r="A592" s="175"/>
      <c r="B592" s="27"/>
      <c r="C592" s="27"/>
      <c r="D592" s="27"/>
      <c r="E592" s="27"/>
      <c r="F592" s="27"/>
      <c r="G592" s="27"/>
      <c r="H592" s="27"/>
      <c r="I592" s="27"/>
      <c r="J592" s="27"/>
      <c r="K592" s="27"/>
      <c r="L592" s="27"/>
      <c r="M592" s="27"/>
      <c r="N592" s="27"/>
      <c r="O592" s="27"/>
      <c r="P592" s="27"/>
      <c r="Q592" s="27"/>
      <c r="R592" s="27"/>
      <c r="S592" s="27"/>
      <c r="T592" s="27"/>
      <c r="U592" s="27"/>
      <c r="V592" s="27"/>
      <c r="W592" s="27"/>
      <c r="X592" s="27"/>
      <c r="Y592" s="27"/>
      <c r="Z592" s="93"/>
    </row>
    <row r="593" ht="13.5" customHeight="1">
      <c r="A593" s="175"/>
      <c r="B593" s="27"/>
      <c r="C593" s="27"/>
      <c r="D593" s="27"/>
      <c r="E593" s="27"/>
      <c r="F593" s="27"/>
      <c r="G593" s="27"/>
      <c r="H593" s="27"/>
      <c r="I593" s="27"/>
      <c r="J593" s="27"/>
      <c r="K593" s="27"/>
      <c r="L593" s="27"/>
      <c r="M593" s="27"/>
      <c r="N593" s="27"/>
      <c r="O593" s="27"/>
      <c r="P593" s="27"/>
      <c r="Q593" s="27"/>
      <c r="R593" s="27"/>
      <c r="S593" s="27"/>
      <c r="T593" s="27"/>
      <c r="U593" s="27"/>
      <c r="V593" s="27"/>
      <c r="W593" s="27"/>
      <c r="X593" s="27"/>
      <c r="Y593" s="27"/>
      <c r="Z593" s="93"/>
    </row>
    <row r="594" ht="13.5" customHeight="1">
      <c r="A594" s="175"/>
      <c r="B594" s="27"/>
      <c r="C594" s="27"/>
      <c r="D594" s="27"/>
      <c r="E594" s="27"/>
      <c r="F594" s="27"/>
      <c r="G594" s="27"/>
      <c r="H594" s="27"/>
      <c r="I594" s="27"/>
      <c r="J594" s="27"/>
      <c r="K594" s="27"/>
      <c r="L594" s="27"/>
      <c r="M594" s="27"/>
      <c r="N594" s="27"/>
      <c r="O594" s="27"/>
      <c r="P594" s="27"/>
      <c r="Q594" s="27"/>
      <c r="R594" s="27"/>
      <c r="S594" s="27"/>
      <c r="T594" s="27"/>
      <c r="U594" s="27"/>
      <c r="V594" s="27"/>
      <c r="W594" s="27"/>
      <c r="X594" s="27"/>
      <c r="Y594" s="27"/>
      <c r="Z594" s="93"/>
    </row>
    <row r="595" ht="13.5" customHeight="1">
      <c r="A595" s="175"/>
      <c r="B595" s="27"/>
      <c r="C595" s="27"/>
      <c r="D595" s="27"/>
      <c r="E595" s="27"/>
      <c r="F595" s="27"/>
      <c r="G595" s="27"/>
      <c r="H595" s="27"/>
      <c r="I595" s="27"/>
      <c r="J595" s="27"/>
      <c r="K595" s="27"/>
      <c r="L595" s="27"/>
      <c r="M595" s="27"/>
      <c r="N595" s="27"/>
      <c r="O595" s="27"/>
      <c r="P595" s="27"/>
      <c r="Q595" s="27"/>
      <c r="R595" s="27"/>
      <c r="S595" s="27"/>
      <c r="T595" s="27"/>
      <c r="U595" s="27"/>
      <c r="V595" s="27"/>
      <c r="W595" s="27"/>
      <c r="X595" s="27"/>
      <c r="Y595" s="27"/>
      <c r="Z595" s="93"/>
    </row>
    <row r="596" ht="13.5" customHeight="1">
      <c r="A596" s="175"/>
      <c r="B596" s="27"/>
      <c r="C596" s="27"/>
      <c r="D596" s="27"/>
      <c r="E596" s="27"/>
      <c r="F596" s="27"/>
      <c r="G596" s="27"/>
      <c r="H596" s="27"/>
      <c r="I596" s="27"/>
      <c r="J596" s="27"/>
      <c r="K596" s="27"/>
      <c r="L596" s="27"/>
      <c r="M596" s="27"/>
      <c r="N596" s="27"/>
      <c r="O596" s="27"/>
      <c r="P596" s="27"/>
      <c r="Q596" s="27"/>
      <c r="R596" s="27"/>
      <c r="S596" s="27"/>
      <c r="T596" s="27"/>
      <c r="U596" s="27"/>
      <c r="V596" s="27"/>
      <c r="W596" s="27"/>
      <c r="X596" s="27"/>
      <c r="Y596" s="27"/>
      <c r="Z596" s="93"/>
    </row>
    <row r="597" ht="13.5" customHeight="1">
      <c r="A597" s="175"/>
      <c r="B597" s="27"/>
      <c r="C597" s="27"/>
      <c r="D597" s="27"/>
      <c r="E597" s="27"/>
      <c r="F597" s="27"/>
      <c r="G597" s="27"/>
      <c r="H597" s="27"/>
      <c r="I597" s="27"/>
      <c r="J597" s="27"/>
      <c r="K597" s="27"/>
      <c r="L597" s="27"/>
      <c r="M597" s="27"/>
      <c r="N597" s="27"/>
      <c r="O597" s="27"/>
      <c r="P597" s="27"/>
      <c r="Q597" s="27"/>
      <c r="R597" s="27"/>
      <c r="S597" s="27"/>
      <c r="T597" s="27"/>
      <c r="U597" s="27"/>
      <c r="V597" s="27"/>
      <c r="W597" s="27"/>
      <c r="X597" s="27"/>
      <c r="Y597" s="27"/>
      <c r="Z597" s="93"/>
    </row>
    <row r="598" ht="13.5" customHeight="1">
      <c r="A598" s="175"/>
      <c r="B598" s="27"/>
      <c r="C598" s="27"/>
      <c r="D598" s="27"/>
      <c r="E598" s="27"/>
      <c r="F598" s="27"/>
      <c r="G598" s="27"/>
      <c r="H598" s="27"/>
      <c r="I598" s="27"/>
      <c r="J598" s="27"/>
      <c r="K598" s="27"/>
      <c r="L598" s="27"/>
      <c r="M598" s="27"/>
      <c r="N598" s="27"/>
      <c r="O598" s="27"/>
      <c r="P598" s="27"/>
      <c r="Q598" s="27"/>
      <c r="R598" s="27"/>
      <c r="S598" s="27"/>
      <c r="T598" s="27"/>
      <c r="U598" s="27"/>
      <c r="V598" s="27"/>
      <c r="W598" s="27"/>
      <c r="X598" s="27"/>
      <c r="Y598" s="27"/>
      <c r="Z598" s="93"/>
    </row>
    <row r="599" ht="13.5" customHeight="1">
      <c r="A599" s="175"/>
      <c r="B599" s="27"/>
      <c r="C599" s="27"/>
      <c r="D599" s="27"/>
      <c r="E599" s="27"/>
      <c r="F599" s="27"/>
      <c r="G599" s="27"/>
      <c r="H599" s="27"/>
      <c r="I599" s="27"/>
      <c r="J599" s="27"/>
      <c r="K599" s="27"/>
      <c r="L599" s="27"/>
      <c r="M599" s="27"/>
      <c r="N599" s="27"/>
      <c r="O599" s="27"/>
      <c r="P599" s="27"/>
      <c r="Q599" s="27"/>
      <c r="R599" s="27"/>
      <c r="S599" s="27"/>
      <c r="T599" s="27"/>
      <c r="U599" s="27"/>
      <c r="V599" s="27"/>
      <c r="W599" s="27"/>
      <c r="X599" s="27"/>
      <c r="Y599" s="27"/>
      <c r="Z599" s="93"/>
    </row>
    <row r="600" ht="13.5" customHeight="1">
      <c r="A600" s="175"/>
      <c r="B600" s="27"/>
      <c r="C600" s="27"/>
      <c r="D600" s="27"/>
      <c r="E600" s="27"/>
      <c r="F600" s="27"/>
      <c r="G600" s="27"/>
      <c r="H600" s="27"/>
      <c r="I600" s="27"/>
      <c r="J600" s="27"/>
      <c r="K600" s="27"/>
      <c r="L600" s="27"/>
      <c r="M600" s="27"/>
      <c r="N600" s="27"/>
      <c r="O600" s="27"/>
      <c r="P600" s="27"/>
      <c r="Q600" s="27"/>
      <c r="R600" s="27"/>
      <c r="S600" s="27"/>
      <c r="T600" s="27"/>
      <c r="U600" s="27"/>
      <c r="V600" s="27"/>
      <c r="W600" s="27"/>
      <c r="X600" s="27"/>
      <c r="Y600" s="27"/>
      <c r="Z600" s="93"/>
    </row>
    <row r="601" ht="13.5" customHeight="1">
      <c r="A601" s="175"/>
      <c r="B601" s="27"/>
      <c r="C601" s="27"/>
      <c r="D601" s="27"/>
      <c r="E601" s="27"/>
      <c r="F601" s="27"/>
      <c r="G601" s="27"/>
      <c r="H601" s="27"/>
      <c r="I601" s="27"/>
      <c r="J601" s="27"/>
      <c r="K601" s="27"/>
      <c r="L601" s="27"/>
      <c r="M601" s="27"/>
      <c r="N601" s="27"/>
      <c r="O601" s="27"/>
      <c r="P601" s="27"/>
      <c r="Q601" s="27"/>
      <c r="R601" s="27"/>
      <c r="S601" s="27"/>
      <c r="T601" s="27"/>
      <c r="U601" s="27"/>
      <c r="V601" s="27"/>
      <c r="W601" s="27"/>
      <c r="X601" s="27"/>
      <c r="Y601" s="27"/>
      <c r="Z601" s="93"/>
    </row>
    <row r="602" ht="13.5" customHeight="1">
      <c r="A602" s="175"/>
      <c r="B602" s="27"/>
      <c r="C602" s="27"/>
      <c r="D602" s="27"/>
      <c r="E602" s="27"/>
      <c r="F602" s="27"/>
      <c r="G602" s="27"/>
      <c r="H602" s="27"/>
      <c r="I602" s="27"/>
      <c r="J602" s="27"/>
      <c r="K602" s="27"/>
      <c r="L602" s="27"/>
      <c r="M602" s="27"/>
      <c r="N602" s="27"/>
      <c r="O602" s="27"/>
      <c r="P602" s="27"/>
      <c r="Q602" s="27"/>
      <c r="R602" s="27"/>
      <c r="S602" s="27"/>
      <c r="T602" s="27"/>
      <c r="U602" s="27"/>
      <c r="V602" s="27"/>
      <c r="W602" s="27"/>
      <c r="X602" s="27"/>
      <c r="Y602" s="27"/>
      <c r="Z602" s="93"/>
    </row>
    <row r="603" ht="13.5" customHeight="1">
      <c r="A603" s="175"/>
      <c r="B603" s="27"/>
      <c r="C603" s="27"/>
      <c r="D603" s="27"/>
      <c r="E603" s="27"/>
      <c r="F603" s="27"/>
      <c r="G603" s="27"/>
      <c r="H603" s="27"/>
      <c r="I603" s="27"/>
      <c r="J603" s="27"/>
      <c r="K603" s="27"/>
      <c r="L603" s="27"/>
      <c r="M603" s="27"/>
      <c r="N603" s="27"/>
      <c r="O603" s="27"/>
      <c r="P603" s="27"/>
      <c r="Q603" s="27"/>
      <c r="R603" s="27"/>
      <c r="S603" s="27"/>
      <c r="T603" s="27"/>
      <c r="U603" s="27"/>
      <c r="V603" s="27"/>
      <c r="W603" s="27"/>
      <c r="X603" s="27"/>
      <c r="Y603" s="27"/>
      <c r="Z603" s="93"/>
    </row>
    <row r="604" ht="13.5" customHeight="1">
      <c r="A604" s="175"/>
      <c r="B604" s="27"/>
      <c r="C604" s="27"/>
      <c r="D604" s="27"/>
      <c r="E604" s="27"/>
      <c r="F604" s="27"/>
      <c r="G604" s="27"/>
      <c r="H604" s="27"/>
      <c r="I604" s="27"/>
      <c r="J604" s="27"/>
      <c r="K604" s="27"/>
      <c r="L604" s="27"/>
      <c r="M604" s="27"/>
      <c r="N604" s="27"/>
      <c r="O604" s="27"/>
      <c r="P604" s="27"/>
      <c r="Q604" s="27"/>
      <c r="R604" s="27"/>
      <c r="S604" s="27"/>
      <c r="T604" s="27"/>
      <c r="U604" s="27"/>
      <c r="V604" s="27"/>
      <c r="W604" s="27"/>
      <c r="X604" s="27"/>
      <c r="Y604" s="27"/>
      <c r="Z604" s="93"/>
    </row>
    <row r="605" ht="13.5" customHeight="1">
      <c r="A605" s="175"/>
      <c r="B605" s="27"/>
      <c r="C605" s="27"/>
      <c r="D605" s="27"/>
      <c r="E605" s="27"/>
      <c r="F605" s="27"/>
      <c r="G605" s="27"/>
      <c r="H605" s="27"/>
      <c r="I605" s="27"/>
      <c r="J605" s="27"/>
      <c r="K605" s="27"/>
      <c r="L605" s="27"/>
      <c r="M605" s="27"/>
      <c r="N605" s="27"/>
      <c r="O605" s="27"/>
      <c r="P605" s="27"/>
      <c r="Q605" s="27"/>
      <c r="R605" s="27"/>
      <c r="S605" s="27"/>
      <c r="T605" s="27"/>
      <c r="U605" s="27"/>
      <c r="V605" s="27"/>
      <c r="W605" s="27"/>
      <c r="X605" s="27"/>
      <c r="Y605" s="27"/>
      <c r="Z605" s="93"/>
    </row>
    <row r="606" ht="13.5" customHeight="1">
      <c r="A606" s="175"/>
      <c r="B606" s="27"/>
      <c r="C606" s="27"/>
      <c r="D606" s="27"/>
      <c r="E606" s="27"/>
      <c r="F606" s="27"/>
      <c r="G606" s="27"/>
      <c r="H606" s="27"/>
      <c r="I606" s="27"/>
      <c r="J606" s="27"/>
      <c r="K606" s="27"/>
      <c r="L606" s="27"/>
      <c r="M606" s="27"/>
      <c r="N606" s="27"/>
      <c r="O606" s="27"/>
      <c r="P606" s="27"/>
      <c r="Q606" s="27"/>
      <c r="R606" s="27"/>
      <c r="S606" s="27"/>
      <c r="T606" s="27"/>
      <c r="U606" s="27"/>
      <c r="V606" s="27"/>
      <c r="W606" s="27"/>
      <c r="X606" s="27"/>
      <c r="Y606" s="27"/>
      <c r="Z606" s="93"/>
    </row>
    <row r="607" ht="13.5" customHeight="1">
      <c r="A607" s="175"/>
      <c r="B607" s="27"/>
      <c r="C607" s="27"/>
      <c r="D607" s="27"/>
      <c r="E607" s="27"/>
      <c r="F607" s="27"/>
      <c r="G607" s="27"/>
      <c r="H607" s="27"/>
      <c r="I607" s="27"/>
      <c r="J607" s="27"/>
      <c r="K607" s="27"/>
      <c r="L607" s="27"/>
      <c r="M607" s="27"/>
      <c r="N607" s="27"/>
      <c r="O607" s="27"/>
      <c r="P607" s="27"/>
      <c r="Q607" s="27"/>
      <c r="R607" s="27"/>
      <c r="S607" s="27"/>
      <c r="T607" s="27"/>
      <c r="U607" s="27"/>
      <c r="V607" s="27"/>
      <c r="W607" s="27"/>
      <c r="X607" s="27"/>
      <c r="Y607" s="27"/>
      <c r="Z607" s="93"/>
    </row>
    <row r="608" ht="13.5" customHeight="1">
      <c r="A608" s="175"/>
      <c r="B608" s="27"/>
      <c r="C608" s="27"/>
      <c r="D608" s="27"/>
      <c r="E608" s="27"/>
      <c r="F608" s="27"/>
      <c r="G608" s="27"/>
      <c r="H608" s="27"/>
      <c r="I608" s="27"/>
      <c r="J608" s="27"/>
      <c r="K608" s="27"/>
      <c r="L608" s="27"/>
      <c r="M608" s="27"/>
      <c r="N608" s="27"/>
      <c r="O608" s="27"/>
      <c r="P608" s="27"/>
      <c r="Q608" s="27"/>
      <c r="R608" s="27"/>
      <c r="S608" s="27"/>
      <c r="T608" s="27"/>
      <c r="U608" s="27"/>
      <c r="V608" s="27"/>
      <c r="W608" s="27"/>
      <c r="X608" s="27"/>
      <c r="Y608" s="27"/>
      <c r="Z608" s="93"/>
    </row>
    <row r="609" ht="13.5" customHeight="1">
      <c r="A609" s="175"/>
      <c r="B609" s="27"/>
      <c r="C609" s="27"/>
      <c r="D609" s="27"/>
      <c r="E609" s="27"/>
      <c r="F609" s="27"/>
      <c r="G609" s="27"/>
      <c r="H609" s="27"/>
      <c r="I609" s="27"/>
      <c r="J609" s="27"/>
      <c r="K609" s="27"/>
      <c r="L609" s="27"/>
      <c r="M609" s="27"/>
      <c r="N609" s="27"/>
      <c r="O609" s="27"/>
      <c r="P609" s="27"/>
      <c r="Q609" s="27"/>
      <c r="R609" s="27"/>
      <c r="S609" s="27"/>
      <c r="T609" s="27"/>
      <c r="U609" s="27"/>
      <c r="V609" s="27"/>
      <c r="W609" s="27"/>
      <c r="X609" s="27"/>
      <c r="Y609" s="27"/>
      <c r="Z609" s="93"/>
    </row>
    <row r="610" ht="13.5" customHeight="1">
      <c r="A610" s="175"/>
      <c r="B610" s="27"/>
      <c r="C610" s="27"/>
      <c r="D610" s="27"/>
      <c r="E610" s="27"/>
      <c r="F610" s="27"/>
      <c r="G610" s="27"/>
      <c r="H610" s="27"/>
      <c r="I610" s="27"/>
      <c r="J610" s="27"/>
      <c r="K610" s="27"/>
      <c r="L610" s="27"/>
      <c r="M610" s="27"/>
      <c r="N610" s="27"/>
      <c r="O610" s="27"/>
      <c r="P610" s="27"/>
      <c r="Q610" s="27"/>
      <c r="R610" s="27"/>
      <c r="S610" s="27"/>
      <c r="T610" s="27"/>
      <c r="U610" s="27"/>
      <c r="V610" s="27"/>
      <c r="W610" s="27"/>
      <c r="X610" s="27"/>
      <c r="Y610" s="27"/>
      <c r="Z610" s="93"/>
    </row>
    <row r="611" ht="13.5" customHeight="1">
      <c r="A611" s="175"/>
      <c r="B611" s="27"/>
      <c r="C611" s="27"/>
      <c r="D611" s="27"/>
      <c r="E611" s="27"/>
      <c r="F611" s="27"/>
      <c r="G611" s="27"/>
      <c r="H611" s="27"/>
      <c r="I611" s="27"/>
      <c r="J611" s="27"/>
      <c r="K611" s="27"/>
      <c r="L611" s="27"/>
      <c r="M611" s="27"/>
      <c r="N611" s="27"/>
      <c r="O611" s="27"/>
      <c r="P611" s="27"/>
      <c r="Q611" s="27"/>
      <c r="R611" s="27"/>
      <c r="S611" s="27"/>
      <c r="T611" s="27"/>
      <c r="U611" s="27"/>
      <c r="V611" s="27"/>
      <c r="W611" s="27"/>
      <c r="X611" s="27"/>
      <c r="Y611" s="27"/>
      <c r="Z611" s="93"/>
    </row>
    <row r="612" ht="13.5" customHeight="1">
      <c r="A612" s="175"/>
      <c r="B612" s="27"/>
      <c r="C612" s="27"/>
      <c r="D612" s="27"/>
      <c r="E612" s="27"/>
      <c r="F612" s="27"/>
      <c r="G612" s="27"/>
      <c r="H612" s="27"/>
      <c r="I612" s="27"/>
      <c r="J612" s="27"/>
      <c r="K612" s="27"/>
      <c r="L612" s="27"/>
      <c r="M612" s="27"/>
      <c r="N612" s="27"/>
      <c r="O612" s="27"/>
      <c r="P612" s="27"/>
      <c r="Q612" s="27"/>
      <c r="R612" s="27"/>
      <c r="S612" s="27"/>
      <c r="T612" s="27"/>
      <c r="U612" s="27"/>
      <c r="V612" s="27"/>
      <c r="W612" s="27"/>
      <c r="X612" s="27"/>
      <c r="Y612" s="27"/>
      <c r="Z612" s="93"/>
    </row>
    <row r="613" ht="13.5" customHeight="1">
      <c r="A613" s="175"/>
      <c r="B613" s="27"/>
      <c r="C613" s="27"/>
      <c r="D613" s="27"/>
      <c r="E613" s="27"/>
      <c r="F613" s="27"/>
      <c r="G613" s="27"/>
      <c r="H613" s="27"/>
      <c r="I613" s="27"/>
      <c r="J613" s="27"/>
      <c r="K613" s="27"/>
      <c r="L613" s="27"/>
      <c r="M613" s="27"/>
      <c r="N613" s="27"/>
      <c r="O613" s="27"/>
      <c r="P613" s="27"/>
      <c r="Q613" s="27"/>
      <c r="R613" s="27"/>
      <c r="S613" s="27"/>
      <c r="T613" s="27"/>
      <c r="U613" s="27"/>
      <c r="V613" s="27"/>
      <c r="W613" s="27"/>
      <c r="X613" s="27"/>
      <c r="Y613" s="27"/>
      <c r="Z613" s="93"/>
    </row>
    <row r="614" ht="13.5" customHeight="1">
      <c r="A614" s="175"/>
      <c r="B614" s="27"/>
      <c r="C614" s="27"/>
      <c r="D614" s="27"/>
      <c r="E614" s="27"/>
      <c r="F614" s="27"/>
      <c r="G614" s="27"/>
      <c r="H614" s="27"/>
      <c r="I614" s="27"/>
      <c r="J614" s="27"/>
      <c r="K614" s="27"/>
      <c r="L614" s="27"/>
      <c r="M614" s="27"/>
      <c r="N614" s="27"/>
      <c r="O614" s="27"/>
      <c r="P614" s="27"/>
      <c r="Q614" s="27"/>
      <c r="R614" s="27"/>
      <c r="S614" s="27"/>
      <c r="T614" s="27"/>
      <c r="U614" s="27"/>
      <c r="V614" s="27"/>
      <c r="W614" s="27"/>
      <c r="X614" s="27"/>
      <c r="Y614" s="27"/>
      <c r="Z614" s="93"/>
    </row>
    <row r="615" ht="13.5" customHeight="1">
      <c r="A615" s="175"/>
      <c r="B615" s="27"/>
      <c r="C615" s="27"/>
      <c r="D615" s="27"/>
      <c r="E615" s="27"/>
      <c r="F615" s="27"/>
      <c r="G615" s="27"/>
      <c r="H615" s="27"/>
      <c r="I615" s="27"/>
      <c r="J615" s="27"/>
      <c r="K615" s="27"/>
      <c r="L615" s="27"/>
      <c r="M615" s="27"/>
      <c r="N615" s="27"/>
      <c r="O615" s="27"/>
      <c r="P615" s="27"/>
      <c r="Q615" s="27"/>
      <c r="R615" s="27"/>
      <c r="S615" s="27"/>
      <c r="T615" s="27"/>
      <c r="U615" s="27"/>
      <c r="V615" s="27"/>
      <c r="W615" s="27"/>
      <c r="X615" s="27"/>
      <c r="Y615" s="27"/>
      <c r="Z615" s="93"/>
    </row>
    <row r="616" ht="13.5" customHeight="1">
      <c r="A616" s="175"/>
      <c r="B616" s="27"/>
      <c r="C616" s="27"/>
      <c r="D616" s="27"/>
      <c r="E616" s="27"/>
      <c r="F616" s="27"/>
      <c r="G616" s="27"/>
      <c r="H616" s="27"/>
      <c r="I616" s="27"/>
      <c r="J616" s="27"/>
      <c r="K616" s="27"/>
      <c r="L616" s="27"/>
      <c r="M616" s="27"/>
      <c r="N616" s="27"/>
      <c r="O616" s="27"/>
      <c r="P616" s="27"/>
      <c r="Q616" s="27"/>
      <c r="R616" s="27"/>
      <c r="S616" s="27"/>
      <c r="T616" s="27"/>
      <c r="U616" s="27"/>
      <c r="V616" s="27"/>
      <c r="W616" s="27"/>
      <c r="X616" s="27"/>
      <c r="Y616" s="27"/>
      <c r="Z616" s="93"/>
    </row>
    <row r="617" ht="13.5" customHeight="1">
      <c r="A617" s="175"/>
      <c r="B617" s="27"/>
      <c r="C617" s="27"/>
      <c r="D617" s="27"/>
      <c r="E617" s="27"/>
      <c r="F617" s="27"/>
      <c r="G617" s="27"/>
      <c r="H617" s="27"/>
      <c r="I617" s="27"/>
      <c r="J617" s="27"/>
      <c r="K617" s="27"/>
      <c r="L617" s="27"/>
      <c r="M617" s="27"/>
      <c r="N617" s="27"/>
      <c r="O617" s="27"/>
      <c r="P617" s="27"/>
      <c r="Q617" s="27"/>
      <c r="R617" s="27"/>
      <c r="S617" s="27"/>
      <c r="T617" s="27"/>
      <c r="U617" s="27"/>
      <c r="V617" s="27"/>
      <c r="W617" s="27"/>
      <c r="X617" s="27"/>
      <c r="Y617" s="27"/>
      <c r="Z617" s="93"/>
    </row>
    <row r="618" ht="13.5" customHeight="1">
      <c r="A618" s="175"/>
      <c r="B618" s="27"/>
      <c r="C618" s="27"/>
      <c r="D618" s="27"/>
      <c r="E618" s="27"/>
      <c r="F618" s="27"/>
      <c r="G618" s="27"/>
      <c r="H618" s="27"/>
      <c r="I618" s="27"/>
      <c r="J618" s="27"/>
      <c r="K618" s="27"/>
      <c r="L618" s="27"/>
      <c r="M618" s="27"/>
      <c r="N618" s="27"/>
      <c r="O618" s="27"/>
      <c r="P618" s="27"/>
      <c r="Q618" s="27"/>
      <c r="R618" s="27"/>
      <c r="S618" s="27"/>
      <c r="T618" s="27"/>
      <c r="U618" s="27"/>
      <c r="V618" s="27"/>
      <c r="W618" s="27"/>
      <c r="X618" s="27"/>
      <c r="Y618" s="27"/>
      <c r="Z618" s="93"/>
    </row>
    <row r="619" ht="13.5" customHeight="1">
      <c r="A619" s="175"/>
      <c r="B619" s="27"/>
      <c r="C619" s="27"/>
      <c r="D619" s="27"/>
      <c r="E619" s="27"/>
      <c r="F619" s="27"/>
      <c r="G619" s="27"/>
      <c r="H619" s="27"/>
      <c r="I619" s="27"/>
      <c r="J619" s="27"/>
      <c r="K619" s="27"/>
      <c r="L619" s="27"/>
      <c r="M619" s="27"/>
      <c r="N619" s="27"/>
      <c r="O619" s="27"/>
      <c r="P619" s="27"/>
      <c r="Q619" s="27"/>
      <c r="R619" s="27"/>
      <c r="S619" s="27"/>
      <c r="T619" s="27"/>
      <c r="U619" s="27"/>
      <c r="V619" s="27"/>
      <c r="W619" s="27"/>
      <c r="X619" s="27"/>
      <c r="Y619" s="27"/>
      <c r="Z619" s="93"/>
    </row>
    <row r="620" ht="13.5" customHeight="1">
      <c r="A620" s="175"/>
      <c r="B620" s="27"/>
      <c r="C620" s="27"/>
      <c r="D620" s="27"/>
      <c r="E620" s="27"/>
      <c r="F620" s="27"/>
      <c r="G620" s="27"/>
      <c r="H620" s="27"/>
      <c r="I620" s="27"/>
      <c r="J620" s="27"/>
      <c r="K620" s="27"/>
      <c r="L620" s="27"/>
      <c r="M620" s="27"/>
      <c r="N620" s="27"/>
      <c r="O620" s="27"/>
      <c r="P620" s="27"/>
      <c r="Q620" s="27"/>
      <c r="R620" s="27"/>
      <c r="S620" s="27"/>
      <c r="T620" s="27"/>
      <c r="U620" s="27"/>
      <c r="V620" s="27"/>
      <c r="W620" s="27"/>
      <c r="X620" s="27"/>
      <c r="Y620" s="27"/>
      <c r="Z620" s="93"/>
    </row>
    <row r="621" ht="13.5" customHeight="1">
      <c r="A621" s="175"/>
      <c r="B621" s="27"/>
      <c r="C621" s="27"/>
      <c r="D621" s="27"/>
      <c r="E621" s="27"/>
      <c r="F621" s="27"/>
      <c r="G621" s="27"/>
      <c r="H621" s="27"/>
      <c r="I621" s="27"/>
      <c r="J621" s="27"/>
      <c r="K621" s="27"/>
      <c r="L621" s="27"/>
      <c r="M621" s="27"/>
      <c r="N621" s="27"/>
      <c r="O621" s="27"/>
      <c r="P621" s="27"/>
      <c r="Q621" s="27"/>
      <c r="R621" s="27"/>
      <c r="S621" s="27"/>
      <c r="T621" s="27"/>
      <c r="U621" s="27"/>
      <c r="V621" s="27"/>
      <c r="W621" s="27"/>
      <c r="X621" s="27"/>
      <c r="Y621" s="27"/>
      <c r="Z621" s="93"/>
    </row>
    <row r="622" ht="13.5" customHeight="1">
      <c r="A622" s="175"/>
      <c r="B622" s="27"/>
      <c r="C622" s="27"/>
      <c r="D622" s="27"/>
      <c r="E622" s="27"/>
      <c r="F622" s="27"/>
      <c r="G622" s="27"/>
      <c r="H622" s="27"/>
      <c r="I622" s="27"/>
      <c r="J622" s="27"/>
      <c r="K622" s="27"/>
      <c r="L622" s="27"/>
      <c r="M622" s="27"/>
      <c r="N622" s="27"/>
      <c r="O622" s="27"/>
      <c r="P622" s="27"/>
      <c r="Q622" s="27"/>
      <c r="R622" s="27"/>
      <c r="S622" s="27"/>
      <c r="T622" s="27"/>
      <c r="U622" s="27"/>
      <c r="V622" s="27"/>
      <c r="W622" s="27"/>
      <c r="X622" s="27"/>
      <c r="Y622" s="27"/>
      <c r="Z622" s="93"/>
    </row>
    <row r="623" ht="13.5" customHeight="1">
      <c r="A623" s="175"/>
      <c r="B623" s="27"/>
      <c r="C623" s="27"/>
      <c r="D623" s="27"/>
      <c r="E623" s="27"/>
      <c r="F623" s="27"/>
      <c r="G623" s="27"/>
      <c r="H623" s="27"/>
      <c r="I623" s="27"/>
      <c r="J623" s="27"/>
      <c r="K623" s="27"/>
      <c r="L623" s="27"/>
      <c r="M623" s="27"/>
      <c r="N623" s="27"/>
      <c r="O623" s="27"/>
      <c r="P623" s="27"/>
      <c r="Q623" s="27"/>
      <c r="R623" s="27"/>
      <c r="S623" s="27"/>
      <c r="T623" s="27"/>
      <c r="U623" s="27"/>
      <c r="V623" s="27"/>
      <c r="W623" s="27"/>
      <c r="X623" s="27"/>
      <c r="Y623" s="27"/>
      <c r="Z623" s="93"/>
    </row>
    <row r="624" ht="13.5" customHeight="1">
      <c r="A624" s="175"/>
      <c r="B624" s="27"/>
      <c r="C624" s="27"/>
      <c r="D624" s="27"/>
      <c r="E624" s="27"/>
      <c r="F624" s="27"/>
      <c r="G624" s="27"/>
      <c r="H624" s="27"/>
      <c r="I624" s="27"/>
      <c r="J624" s="27"/>
      <c r="K624" s="27"/>
      <c r="L624" s="27"/>
      <c r="M624" s="27"/>
      <c r="N624" s="27"/>
      <c r="O624" s="27"/>
      <c r="P624" s="27"/>
      <c r="Q624" s="27"/>
      <c r="R624" s="27"/>
      <c r="S624" s="27"/>
      <c r="T624" s="27"/>
      <c r="U624" s="27"/>
      <c r="V624" s="27"/>
      <c r="W624" s="27"/>
      <c r="X624" s="27"/>
      <c r="Y624" s="27"/>
      <c r="Z624" s="93"/>
    </row>
    <row r="625" ht="13.5" customHeight="1">
      <c r="A625" s="175"/>
      <c r="B625" s="27"/>
      <c r="C625" s="27"/>
      <c r="D625" s="27"/>
      <c r="E625" s="27"/>
      <c r="F625" s="27"/>
      <c r="G625" s="27"/>
      <c r="H625" s="27"/>
      <c r="I625" s="27"/>
      <c r="J625" s="27"/>
      <c r="K625" s="27"/>
      <c r="L625" s="27"/>
      <c r="M625" s="27"/>
      <c r="N625" s="27"/>
      <c r="O625" s="27"/>
      <c r="P625" s="27"/>
      <c r="Q625" s="27"/>
      <c r="R625" s="27"/>
      <c r="S625" s="27"/>
      <c r="T625" s="27"/>
      <c r="U625" s="27"/>
      <c r="V625" s="27"/>
      <c r="W625" s="27"/>
      <c r="X625" s="27"/>
      <c r="Y625" s="27"/>
      <c r="Z625" s="93"/>
    </row>
    <row r="626" ht="13.5" customHeight="1">
      <c r="A626" s="175"/>
      <c r="B626" s="27"/>
      <c r="C626" s="27"/>
      <c r="D626" s="27"/>
      <c r="E626" s="27"/>
      <c r="F626" s="27"/>
      <c r="G626" s="27"/>
      <c r="H626" s="27"/>
      <c r="I626" s="27"/>
      <c r="J626" s="27"/>
      <c r="K626" s="27"/>
      <c r="L626" s="27"/>
      <c r="M626" s="27"/>
      <c r="N626" s="27"/>
      <c r="O626" s="27"/>
      <c r="P626" s="27"/>
      <c r="Q626" s="27"/>
      <c r="R626" s="27"/>
      <c r="S626" s="27"/>
      <c r="T626" s="27"/>
      <c r="U626" s="27"/>
      <c r="V626" s="27"/>
      <c r="W626" s="27"/>
      <c r="X626" s="27"/>
      <c r="Y626" s="27"/>
      <c r="Z626" s="93"/>
    </row>
    <row r="627" ht="13.5" customHeight="1">
      <c r="A627" s="175"/>
      <c r="B627" s="27"/>
      <c r="C627" s="27"/>
      <c r="D627" s="27"/>
      <c r="E627" s="27"/>
      <c r="F627" s="27"/>
      <c r="G627" s="27"/>
      <c r="H627" s="27"/>
      <c r="I627" s="27"/>
      <c r="J627" s="27"/>
      <c r="K627" s="27"/>
      <c r="L627" s="27"/>
      <c r="M627" s="27"/>
      <c r="N627" s="27"/>
      <c r="O627" s="27"/>
      <c r="P627" s="27"/>
      <c r="Q627" s="27"/>
      <c r="R627" s="27"/>
      <c r="S627" s="27"/>
      <c r="T627" s="27"/>
      <c r="U627" s="27"/>
      <c r="V627" s="27"/>
      <c r="W627" s="27"/>
      <c r="X627" s="27"/>
      <c r="Y627" s="27"/>
      <c r="Z627" s="93"/>
    </row>
    <row r="628" ht="13.5" customHeight="1">
      <c r="A628" s="175"/>
      <c r="B628" s="27"/>
      <c r="C628" s="27"/>
      <c r="D628" s="27"/>
      <c r="E628" s="27"/>
      <c r="F628" s="27"/>
      <c r="G628" s="27"/>
      <c r="H628" s="27"/>
      <c r="I628" s="27"/>
      <c r="J628" s="27"/>
      <c r="K628" s="27"/>
      <c r="L628" s="27"/>
      <c r="M628" s="27"/>
      <c r="N628" s="27"/>
      <c r="O628" s="27"/>
      <c r="P628" s="27"/>
      <c r="Q628" s="27"/>
      <c r="R628" s="27"/>
      <c r="S628" s="27"/>
      <c r="T628" s="27"/>
      <c r="U628" s="27"/>
      <c r="V628" s="27"/>
      <c r="W628" s="27"/>
      <c r="X628" s="27"/>
      <c r="Y628" s="27"/>
      <c r="Z628" s="93"/>
    </row>
    <row r="629" ht="13.5" customHeight="1">
      <c r="A629" s="175"/>
      <c r="B629" s="27"/>
      <c r="C629" s="27"/>
      <c r="D629" s="27"/>
      <c r="E629" s="27"/>
      <c r="F629" s="27"/>
      <c r="G629" s="27"/>
      <c r="H629" s="27"/>
      <c r="I629" s="27"/>
      <c r="J629" s="27"/>
      <c r="K629" s="27"/>
      <c r="L629" s="27"/>
      <c r="M629" s="27"/>
      <c r="N629" s="27"/>
      <c r="O629" s="27"/>
      <c r="P629" s="27"/>
      <c r="Q629" s="27"/>
      <c r="R629" s="27"/>
      <c r="S629" s="27"/>
      <c r="T629" s="27"/>
      <c r="U629" s="27"/>
      <c r="V629" s="27"/>
      <c r="W629" s="27"/>
      <c r="X629" s="27"/>
      <c r="Y629" s="27"/>
      <c r="Z629" s="93"/>
    </row>
    <row r="630" ht="13.5" customHeight="1">
      <c r="A630" s="175"/>
      <c r="B630" s="27"/>
      <c r="C630" s="27"/>
      <c r="D630" s="27"/>
      <c r="E630" s="27"/>
      <c r="F630" s="27"/>
      <c r="G630" s="27"/>
      <c r="H630" s="27"/>
      <c r="I630" s="27"/>
      <c r="J630" s="27"/>
      <c r="K630" s="27"/>
      <c r="L630" s="27"/>
      <c r="M630" s="27"/>
      <c r="N630" s="27"/>
      <c r="O630" s="27"/>
      <c r="P630" s="27"/>
      <c r="Q630" s="27"/>
      <c r="R630" s="27"/>
      <c r="S630" s="27"/>
      <c r="T630" s="27"/>
      <c r="U630" s="27"/>
      <c r="V630" s="27"/>
      <c r="W630" s="27"/>
      <c r="X630" s="27"/>
      <c r="Y630" s="27"/>
      <c r="Z630" s="93"/>
    </row>
    <row r="631" ht="13.5" customHeight="1">
      <c r="A631" s="175"/>
      <c r="B631" s="27"/>
      <c r="C631" s="27"/>
      <c r="D631" s="27"/>
      <c r="E631" s="27"/>
      <c r="F631" s="27"/>
      <c r="G631" s="27"/>
      <c r="H631" s="27"/>
      <c r="I631" s="27"/>
      <c r="J631" s="27"/>
      <c r="K631" s="27"/>
      <c r="L631" s="27"/>
      <c r="M631" s="27"/>
      <c r="N631" s="27"/>
      <c r="O631" s="27"/>
      <c r="P631" s="27"/>
      <c r="Q631" s="27"/>
      <c r="R631" s="27"/>
      <c r="S631" s="27"/>
      <c r="T631" s="27"/>
      <c r="U631" s="27"/>
      <c r="V631" s="27"/>
      <c r="W631" s="27"/>
      <c r="X631" s="27"/>
      <c r="Y631" s="27"/>
      <c r="Z631" s="93"/>
    </row>
    <row r="632" ht="13.5" customHeight="1">
      <c r="A632" s="175"/>
      <c r="B632" s="27"/>
      <c r="C632" s="27"/>
      <c r="D632" s="27"/>
      <c r="E632" s="27"/>
      <c r="F632" s="27"/>
      <c r="G632" s="27"/>
      <c r="H632" s="27"/>
      <c r="I632" s="27"/>
      <c r="J632" s="27"/>
      <c r="K632" s="27"/>
      <c r="L632" s="27"/>
      <c r="M632" s="27"/>
      <c r="N632" s="27"/>
      <c r="O632" s="27"/>
      <c r="P632" s="27"/>
      <c r="Q632" s="27"/>
      <c r="R632" s="27"/>
      <c r="S632" s="27"/>
      <c r="T632" s="27"/>
      <c r="U632" s="27"/>
      <c r="V632" s="27"/>
      <c r="W632" s="27"/>
      <c r="X632" s="27"/>
      <c r="Y632" s="27"/>
      <c r="Z632" s="93"/>
    </row>
    <row r="633" ht="13.5" customHeight="1">
      <c r="A633" s="175"/>
      <c r="B633" s="27"/>
      <c r="C633" s="27"/>
      <c r="D633" s="27"/>
      <c r="E633" s="27"/>
      <c r="F633" s="27"/>
      <c r="G633" s="27"/>
      <c r="H633" s="27"/>
      <c r="I633" s="27"/>
      <c r="J633" s="27"/>
      <c r="K633" s="27"/>
      <c r="L633" s="27"/>
      <c r="M633" s="27"/>
      <c r="N633" s="27"/>
      <c r="O633" s="27"/>
      <c r="P633" s="27"/>
      <c r="Q633" s="27"/>
      <c r="R633" s="27"/>
      <c r="S633" s="27"/>
      <c r="T633" s="27"/>
      <c r="U633" s="27"/>
      <c r="V633" s="27"/>
      <c r="W633" s="27"/>
      <c r="X633" s="27"/>
      <c r="Y633" s="27"/>
      <c r="Z633" s="93"/>
    </row>
    <row r="634" ht="13.5" customHeight="1">
      <c r="A634" s="175"/>
      <c r="B634" s="27"/>
      <c r="C634" s="27"/>
      <c r="D634" s="27"/>
      <c r="E634" s="27"/>
      <c r="F634" s="27"/>
      <c r="G634" s="27"/>
      <c r="H634" s="27"/>
      <c r="I634" s="27"/>
      <c r="J634" s="27"/>
      <c r="K634" s="27"/>
      <c r="L634" s="27"/>
      <c r="M634" s="27"/>
      <c r="N634" s="27"/>
      <c r="O634" s="27"/>
      <c r="P634" s="27"/>
      <c r="Q634" s="27"/>
      <c r="R634" s="27"/>
      <c r="S634" s="27"/>
      <c r="T634" s="27"/>
      <c r="U634" s="27"/>
      <c r="V634" s="27"/>
      <c r="W634" s="27"/>
      <c r="X634" s="27"/>
      <c r="Y634" s="27"/>
      <c r="Z634" s="93"/>
    </row>
    <row r="635" ht="13.5" customHeight="1">
      <c r="A635" s="175"/>
      <c r="B635" s="27"/>
      <c r="C635" s="27"/>
      <c r="D635" s="27"/>
      <c r="E635" s="27"/>
      <c r="F635" s="27"/>
      <c r="G635" s="27"/>
      <c r="H635" s="27"/>
      <c r="I635" s="27"/>
      <c r="J635" s="27"/>
      <c r="K635" s="27"/>
      <c r="L635" s="27"/>
      <c r="M635" s="27"/>
      <c r="N635" s="27"/>
      <c r="O635" s="27"/>
      <c r="P635" s="27"/>
      <c r="Q635" s="27"/>
      <c r="R635" s="27"/>
      <c r="S635" s="27"/>
      <c r="T635" s="27"/>
      <c r="U635" s="27"/>
      <c r="V635" s="27"/>
      <c r="W635" s="27"/>
      <c r="X635" s="27"/>
      <c r="Y635" s="27"/>
      <c r="Z635" s="93"/>
    </row>
    <row r="636" ht="13.5" customHeight="1">
      <c r="A636" s="175"/>
      <c r="B636" s="27"/>
      <c r="C636" s="27"/>
      <c r="D636" s="27"/>
      <c r="E636" s="27"/>
      <c r="F636" s="27"/>
      <c r="G636" s="27"/>
      <c r="H636" s="27"/>
      <c r="I636" s="27"/>
      <c r="J636" s="27"/>
      <c r="K636" s="27"/>
      <c r="L636" s="27"/>
      <c r="M636" s="27"/>
      <c r="N636" s="27"/>
      <c r="O636" s="27"/>
      <c r="P636" s="27"/>
      <c r="Q636" s="27"/>
      <c r="R636" s="27"/>
      <c r="S636" s="27"/>
      <c r="T636" s="27"/>
      <c r="U636" s="27"/>
      <c r="V636" s="27"/>
      <c r="W636" s="27"/>
      <c r="X636" s="27"/>
      <c r="Y636" s="27"/>
      <c r="Z636" s="93"/>
    </row>
    <row r="637" ht="13.5" customHeight="1">
      <c r="A637" s="175"/>
      <c r="B637" s="27"/>
      <c r="C637" s="27"/>
      <c r="D637" s="27"/>
      <c r="E637" s="27"/>
      <c r="F637" s="27"/>
      <c r="G637" s="27"/>
      <c r="H637" s="27"/>
      <c r="I637" s="27"/>
      <c r="J637" s="27"/>
      <c r="K637" s="27"/>
      <c r="L637" s="27"/>
      <c r="M637" s="27"/>
      <c r="N637" s="27"/>
      <c r="O637" s="27"/>
      <c r="P637" s="27"/>
      <c r="Q637" s="27"/>
      <c r="R637" s="27"/>
      <c r="S637" s="27"/>
      <c r="T637" s="27"/>
      <c r="U637" s="27"/>
      <c r="V637" s="27"/>
      <c r="W637" s="27"/>
      <c r="X637" s="27"/>
      <c r="Y637" s="27"/>
      <c r="Z637" s="93"/>
    </row>
    <row r="638" ht="13.5" customHeight="1">
      <c r="A638" s="175"/>
      <c r="B638" s="27"/>
      <c r="C638" s="27"/>
      <c r="D638" s="27"/>
      <c r="E638" s="27"/>
      <c r="F638" s="27"/>
      <c r="G638" s="27"/>
      <c r="H638" s="27"/>
      <c r="I638" s="27"/>
      <c r="J638" s="27"/>
      <c r="K638" s="27"/>
      <c r="L638" s="27"/>
      <c r="M638" s="27"/>
      <c r="N638" s="27"/>
      <c r="O638" s="27"/>
      <c r="P638" s="27"/>
      <c r="Q638" s="27"/>
      <c r="R638" s="27"/>
      <c r="S638" s="27"/>
      <c r="T638" s="27"/>
      <c r="U638" s="27"/>
      <c r="V638" s="27"/>
      <c r="W638" s="27"/>
      <c r="X638" s="27"/>
      <c r="Y638" s="27"/>
      <c r="Z638" s="93"/>
    </row>
    <row r="639" ht="13.5" customHeight="1">
      <c r="A639" s="175"/>
      <c r="B639" s="27"/>
      <c r="C639" s="27"/>
      <c r="D639" s="27"/>
      <c r="E639" s="27"/>
      <c r="F639" s="27"/>
      <c r="G639" s="27"/>
      <c r="H639" s="27"/>
      <c r="I639" s="27"/>
      <c r="J639" s="27"/>
      <c r="K639" s="27"/>
      <c r="L639" s="27"/>
      <c r="M639" s="27"/>
      <c r="N639" s="27"/>
      <c r="O639" s="27"/>
      <c r="P639" s="27"/>
      <c r="Q639" s="27"/>
      <c r="R639" s="27"/>
      <c r="S639" s="27"/>
      <c r="T639" s="27"/>
      <c r="U639" s="27"/>
      <c r="V639" s="27"/>
      <c r="W639" s="27"/>
      <c r="X639" s="27"/>
      <c r="Y639" s="27"/>
      <c r="Z639" s="93"/>
    </row>
    <row r="640" ht="13.5" customHeight="1">
      <c r="A640" s="175"/>
      <c r="B640" s="27"/>
      <c r="C640" s="27"/>
      <c r="D640" s="27"/>
      <c r="E640" s="27"/>
      <c r="F640" s="27"/>
      <c r="G640" s="27"/>
      <c r="H640" s="27"/>
      <c r="I640" s="27"/>
      <c r="J640" s="27"/>
      <c r="K640" s="27"/>
      <c r="L640" s="27"/>
      <c r="M640" s="27"/>
      <c r="N640" s="27"/>
      <c r="O640" s="27"/>
      <c r="P640" s="27"/>
      <c r="Q640" s="27"/>
      <c r="R640" s="27"/>
      <c r="S640" s="27"/>
      <c r="T640" s="27"/>
      <c r="U640" s="27"/>
      <c r="V640" s="27"/>
      <c r="W640" s="27"/>
      <c r="X640" s="27"/>
      <c r="Y640" s="27"/>
      <c r="Z640" s="93"/>
    </row>
    <row r="641" ht="13.5" customHeight="1">
      <c r="A641" s="175"/>
      <c r="B641" s="27"/>
      <c r="C641" s="27"/>
      <c r="D641" s="27"/>
      <c r="E641" s="27"/>
      <c r="F641" s="27"/>
      <c r="G641" s="27"/>
      <c r="H641" s="27"/>
      <c r="I641" s="27"/>
      <c r="J641" s="27"/>
      <c r="K641" s="27"/>
      <c r="L641" s="27"/>
      <c r="M641" s="27"/>
      <c r="N641" s="27"/>
      <c r="O641" s="27"/>
      <c r="P641" s="27"/>
      <c r="Q641" s="27"/>
      <c r="R641" s="27"/>
      <c r="S641" s="27"/>
      <c r="T641" s="27"/>
      <c r="U641" s="27"/>
      <c r="V641" s="27"/>
      <c r="W641" s="27"/>
      <c r="X641" s="27"/>
      <c r="Y641" s="27"/>
      <c r="Z641" s="93"/>
    </row>
    <row r="642" ht="13.5" customHeight="1">
      <c r="A642" s="175"/>
      <c r="B642" s="27"/>
      <c r="C642" s="27"/>
      <c r="D642" s="27"/>
      <c r="E642" s="27"/>
      <c r="F642" s="27"/>
      <c r="G642" s="27"/>
      <c r="H642" s="27"/>
      <c r="I642" s="27"/>
      <c r="J642" s="27"/>
      <c r="K642" s="27"/>
      <c r="L642" s="27"/>
      <c r="M642" s="27"/>
      <c r="N642" s="27"/>
      <c r="O642" s="27"/>
      <c r="P642" s="27"/>
      <c r="Q642" s="27"/>
      <c r="R642" s="27"/>
      <c r="S642" s="27"/>
      <c r="T642" s="27"/>
      <c r="U642" s="27"/>
      <c r="V642" s="27"/>
      <c r="W642" s="27"/>
      <c r="X642" s="27"/>
      <c r="Y642" s="27"/>
      <c r="Z642" s="93"/>
    </row>
    <row r="643" ht="13.5" customHeight="1">
      <c r="A643" s="175"/>
      <c r="B643" s="27"/>
      <c r="C643" s="27"/>
      <c r="D643" s="27"/>
      <c r="E643" s="27"/>
      <c r="F643" s="27"/>
      <c r="G643" s="27"/>
      <c r="H643" s="27"/>
      <c r="I643" s="27"/>
      <c r="J643" s="27"/>
      <c r="K643" s="27"/>
      <c r="L643" s="27"/>
      <c r="M643" s="27"/>
      <c r="N643" s="27"/>
      <c r="O643" s="27"/>
      <c r="P643" s="27"/>
      <c r="Q643" s="27"/>
      <c r="R643" s="27"/>
      <c r="S643" s="27"/>
      <c r="T643" s="27"/>
      <c r="U643" s="27"/>
      <c r="V643" s="27"/>
      <c r="W643" s="27"/>
      <c r="X643" s="27"/>
      <c r="Y643" s="27"/>
      <c r="Z643" s="93"/>
    </row>
    <row r="644" ht="13.5" customHeight="1">
      <c r="A644" s="175"/>
      <c r="B644" s="27"/>
      <c r="C644" s="27"/>
      <c r="D644" s="27"/>
      <c r="E644" s="27"/>
      <c r="F644" s="27"/>
      <c r="G644" s="27"/>
      <c r="H644" s="27"/>
      <c r="I644" s="27"/>
      <c r="J644" s="27"/>
      <c r="K644" s="27"/>
      <c r="L644" s="27"/>
      <c r="M644" s="27"/>
      <c r="N644" s="27"/>
      <c r="O644" s="27"/>
      <c r="P644" s="27"/>
      <c r="Q644" s="27"/>
      <c r="R644" s="27"/>
      <c r="S644" s="27"/>
      <c r="T644" s="27"/>
      <c r="U644" s="27"/>
      <c r="V644" s="27"/>
      <c r="W644" s="27"/>
      <c r="X644" s="27"/>
      <c r="Y644" s="27"/>
      <c r="Z644" s="93"/>
    </row>
    <row r="645" ht="13.5" customHeight="1">
      <c r="A645" s="175"/>
      <c r="B645" s="27"/>
      <c r="C645" s="27"/>
      <c r="D645" s="27"/>
      <c r="E645" s="27"/>
      <c r="F645" s="27"/>
      <c r="G645" s="27"/>
      <c r="H645" s="27"/>
      <c r="I645" s="27"/>
      <c r="J645" s="27"/>
      <c r="K645" s="27"/>
      <c r="L645" s="27"/>
      <c r="M645" s="27"/>
      <c r="N645" s="27"/>
      <c r="O645" s="27"/>
      <c r="P645" s="27"/>
      <c r="Q645" s="27"/>
      <c r="R645" s="27"/>
      <c r="S645" s="27"/>
      <c r="T645" s="27"/>
      <c r="U645" s="27"/>
      <c r="V645" s="27"/>
      <c r="W645" s="27"/>
      <c r="X645" s="27"/>
      <c r="Y645" s="27"/>
      <c r="Z645" s="93"/>
    </row>
    <row r="646" ht="13.5" customHeight="1">
      <c r="A646" s="175"/>
      <c r="B646" s="27"/>
      <c r="C646" s="27"/>
      <c r="D646" s="27"/>
      <c r="E646" s="27"/>
      <c r="F646" s="27"/>
      <c r="G646" s="27"/>
      <c r="H646" s="27"/>
      <c r="I646" s="27"/>
      <c r="J646" s="27"/>
      <c r="K646" s="27"/>
      <c r="L646" s="27"/>
      <c r="M646" s="27"/>
      <c r="N646" s="27"/>
      <c r="O646" s="27"/>
      <c r="P646" s="27"/>
      <c r="Q646" s="27"/>
      <c r="R646" s="27"/>
      <c r="S646" s="27"/>
      <c r="T646" s="27"/>
      <c r="U646" s="27"/>
      <c r="V646" s="27"/>
      <c r="W646" s="27"/>
      <c r="X646" s="27"/>
      <c r="Y646" s="27"/>
      <c r="Z646" s="93"/>
    </row>
    <row r="647" ht="13.5" customHeight="1">
      <c r="A647" s="175"/>
      <c r="B647" s="27"/>
      <c r="C647" s="27"/>
      <c r="D647" s="27"/>
      <c r="E647" s="27"/>
      <c r="F647" s="27"/>
      <c r="G647" s="27"/>
      <c r="H647" s="27"/>
      <c r="I647" s="27"/>
      <c r="J647" s="27"/>
      <c r="K647" s="27"/>
      <c r="L647" s="27"/>
      <c r="M647" s="27"/>
      <c r="N647" s="27"/>
      <c r="O647" s="27"/>
      <c r="P647" s="27"/>
      <c r="Q647" s="27"/>
      <c r="R647" s="27"/>
      <c r="S647" s="27"/>
      <c r="T647" s="27"/>
      <c r="U647" s="27"/>
      <c r="V647" s="27"/>
      <c r="W647" s="27"/>
      <c r="X647" s="27"/>
      <c r="Y647" s="27"/>
      <c r="Z647" s="93"/>
    </row>
    <row r="648" ht="13.5" customHeight="1">
      <c r="A648" s="175"/>
      <c r="B648" s="27"/>
      <c r="C648" s="27"/>
      <c r="D648" s="27"/>
      <c r="E648" s="27"/>
      <c r="F648" s="27"/>
      <c r="G648" s="27"/>
      <c r="H648" s="27"/>
      <c r="I648" s="27"/>
      <c r="J648" s="27"/>
      <c r="K648" s="27"/>
      <c r="L648" s="27"/>
      <c r="M648" s="27"/>
      <c r="N648" s="27"/>
      <c r="O648" s="27"/>
      <c r="P648" s="27"/>
      <c r="Q648" s="27"/>
      <c r="R648" s="27"/>
      <c r="S648" s="27"/>
      <c r="T648" s="27"/>
      <c r="U648" s="27"/>
      <c r="V648" s="27"/>
      <c r="W648" s="27"/>
      <c r="X648" s="27"/>
      <c r="Y648" s="27"/>
      <c r="Z648" s="93"/>
    </row>
    <row r="649" ht="13.5" customHeight="1">
      <c r="A649" s="175"/>
      <c r="B649" s="27"/>
      <c r="C649" s="27"/>
      <c r="D649" s="27"/>
      <c r="E649" s="27"/>
      <c r="F649" s="27"/>
      <c r="G649" s="27"/>
      <c r="H649" s="27"/>
      <c r="I649" s="27"/>
      <c r="J649" s="27"/>
      <c r="K649" s="27"/>
      <c r="L649" s="27"/>
      <c r="M649" s="27"/>
      <c r="N649" s="27"/>
      <c r="O649" s="27"/>
      <c r="P649" s="27"/>
      <c r="Q649" s="27"/>
      <c r="R649" s="27"/>
      <c r="S649" s="27"/>
      <c r="T649" s="27"/>
      <c r="U649" s="27"/>
      <c r="V649" s="27"/>
      <c r="W649" s="27"/>
      <c r="X649" s="27"/>
      <c r="Y649" s="27"/>
      <c r="Z649" s="93"/>
    </row>
    <row r="650" ht="13.5" customHeight="1">
      <c r="A650" s="175"/>
      <c r="B650" s="27"/>
      <c r="C650" s="27"/>
      <c r="D650" s="27"/>
      <c r="E650" s="27"/>
      <c r="F650" s="27"/>
      <c r="G650" s="27"/>
      <c r="H650" s="27"/>
      <c r="I650" s="27"/>
      <c r="J650" s="27"/>
      <c r="K650" s="27"/>
      <c r="L650" s="27"/>
      <c r="M650" s="27"/>
      <c r="N650" s="27"/>
      <c r="O650" s="27"/>
      <c r="P650" s="27"/>
      <c r="Q650" s="27"/>
      <c r="R650" s="27"/>
      <c r="S650" s="27"/>
      <c r="T650" s="27"/>
      <c r="U650" s="27"/>
      <c r="V650" s="27"/>
      <c r="W650" s="27"/>
      <c r="X650" s="27"/>
      <c r="Y650" s="27"/>
      <c r="Z650" s="93"/>
    </row>
    <row r="651" ht="13.5" customHeight="1">
      <c r="A651" s="175"/>
      <c r="B651" s="27"/>
      <c r="C651" s="27"/>
      <c r="D651" s="27"/>
      <c r="E651" s="27"/>
      <c r="F651" s="27"/>
      <c r="G651" s="27"/>
      <c r="H651" s="27"/>
      <c r="I651" s="27"/>
      <c r="J651" s="27"/>
      <c r="K651" s="27"/>
      <c r="L651" s="27"/>
      <c r="M651" s="27"/>
      <c r="N651" s="27"/>
      <c r="O651" s="27"/>
      <c r="P651" s="27"/>
      <c r="Q651" s="27"/>
      <c r="R651" s="27"/>
      <c r="S651" s="27"/>
      <c r="T651" s="27"/>
      <c r="U651" s="27"/>
      <c r="V651" s="27"/>
      <c r="W651" s="27"/>
      <c r="X651" s="27"/>
      <c r="Y651" s="27"/>
      <c r="Z651" s="93"/>
    </row>
    <row r="652" ht="13.5" customHeight="1">
      <c r="A652" s="175"/>
      <c r="B652" s="27"/>
      <c r="C652" s="27"/>
      <c r="D652" s="27"/>
      <c r="E652" s="27"/>
      <c r="F652" s="27"/>
      <c r="G652" s="27"/>
      <c r="H652" s="27"/>
      <c r="I652" s="27"/>
      <c r="J652" s="27"/>
      <c r="K652" s="27"/>
      <c r="L652" s="27"/>
      <c r="M652" s="27"/>
      <c r="N652" s="27"/>
      <c r="O652" s="27"/>
      <c r="P652" s="27"/>
      <c r="Q652" s="27"/>
      <c r="R652" s="27"/>
      <c r="S652" s="27"/>
      <c r="T652" s="27"/>
      <c r="U652" s="27"/>
      <c r="V652" s="27"/>
      <c r="W652" s="27"/>
      <c r="X652" s="27"/>
      <c r="Y652" s="27"/>
      <c r="Z652" s="93"/>
    </row>
    <row r="653" ht="13.5" customHeight="1">
      <c r="A653" s="175"/>
      <c r="B653" s="27"/>
      <c r="C653" s="27"/>
      <c r="D653" s="27"/>
      <c r="E653" s="27"/>
      <c r="F653" s="27"/>
      <c r="G653" s="27"/>
      <c r="H653" s="27"/>
      <c r="I653" s="27"/>
      <c r="J653" s="27"/>
      <c r="K653" s="27"/>
      <c r="L653" s="27"/>
      <c r="M653" s="27"/>
      <c r="N653" s="27"/>
      <c r="O653" s="27"/>
      <c r="P653" s="27"/>
      <c r="Q653" s="27"/>
      <c r="R653" s="27"/>
      <c r="S653" s="27"/>
      <c r="T653" s="27"/>
      <c r="U653" s="27"/>
      <c r="V653" s="27"/>
      <c r="W653" s="27"/>
      <c r="X653" s="27"/>
      <c r="Y653" s="27"/>
      <c r="Z653" s="93"/>
    </row>
    <row r="654" ht="13.5" customHeight="1">
      <c r="A654" s="175"/>
      <c r="B654" s="27"/>
      <c r="C654" s="27"/>
      <c r="D654" s="27"/>
      <c r="E654" s="27"/>
      <c r="F654" s="27"/>
      <c r="G654" s="27"/>
      <c r="H654" s="27"/>
      <c r="I654" s="27"/>
      <c r="J654" s="27"/>
      <c r="K654" s="27"/>
      <c r="L654" s="27"/>
      <c r="M654" s="27"/>
      <c r="N654" s="27"/>
      <c r="O654" s="27"/>
      <c r="P654" s="27"/>
      <c r="Q654" s="27"/>
      <c r="R654" s="27"/>
      <c r="S654" s="27"/>
      <c r="T654" s="27"/>
      <c r="U654" s="27"/>
      <c r="V654" s="27"/>
      <c r="W654" s="27"/>
      <c r="X654" s="27"/>
      <c r="Y654" s="27"/>
      <c r="Z654" s="93"/>
    </row>
    <row r="655" ht="13.5" customHeight="1">
      <c r="A655" s="175"/>
      <c r="B655" s="27"/>
      <c r="C655" s="27"/>
      <c r="D655" s="27"/>
      <c r="E655" s="27"/>
      <c r="F655" s="27"/>
      <c r="G655" s="27"/>
      <c r="H655" s="27"/>
      <c r="I655" s="27"/>
      <c r="J655" s="27"/>
      <c r="K655" s="27"/>
      <c r="L655" s="27"/>
      <c r="M655" s="27"/>
      <c r="N655" s="27"/>
      <c r="O655" s="27"/>
      <c r="P655" s="27"/>
      <c r="Q655" s="27"/>
      <c r="R655" s="27"/>
      <c r="S655" s="27"/>
      <c r="T655" s="27"/>
      <c r="U655" s="27"/>
      <c r="V655" s="27"/>
      <c r="W655" s="27"/>
      <c r="X655" s="27"/>
      <c r="Y655" s="27"/>
      <c r="Z655" s="93"/>
    </row>
    <row r="656" ht="13.5" customHeight="1">
      <c r="A656" s="175"/>
      <c r="B656" s="27"/>
      <c r="C656" s="27"/>
      <c r="D656" s="27"/>
      <c r="E656" s="27"/>
      <c r="F656" s="27"/>
      <c r="G656" s="27"/>
      <c r="H656" s="27"/>
      <c r="I656" s="27"/>
      <c r="J656" s="27"/>
      <c r="K656" s="27"/>
      <c r="L656" s="27"/>
      <c r="M656" s="27"/>
      <c r="N656" s="27"/>
      <c r="O656" s="27"/>
      <c r="P656" s="27"/>
      <c r="Q656" s="27"/>
      <c r="R656" s="27"/>
      <c r="S656" s="27"/>
      <c r="T656" s="27"/>
      <c r="U656" s="27"/>
      <c r="V656" s="27"/>
      <c r="W656" s="27"/>
      <c r="X656" s="27"/>
      <c r="Y656" s="27"/>
      <c r="Z656" s="93"/>
    </row>
    <row r="657" ht="13.5" customHeight="1">
      <c r="A657" s="175"/>
      <c r="B657" s="27"/>
      <c r="C657" s="27"/>
      <c r="D657" s="27"/>
      <c r="E657" s="27"/>
      <c r="F657" s="27"/>
      <c r="G657" s="27"/>
      <c r="H657" s="27"/>
      <c r="I657" s="27"/>
      <c r="J657" s="27"/>
      <c r="K657" s="27"/>
      <c r="L657" s="27"/>
      <c r="M657" s="27"/>
      <c r="N657" s="27"/>
      <c r="O657" s="27"/>
      <c r="P657" s="27"/>
      <c r="Q657" s="27"/>
      <c r="R657" s="27"/>
      <c r="S657" s="27"/>
      <c r="T657" s="27"/>
      <c r="U657" s="27"/>
      <c r="V657" s="27"/>
      <c r="W657" s="27"/>
      <c r="X657" s="27"/>
      <c r="Y657" s="27"/>
      <c r="Z657" s="93"/>
    </row>
    <row r="658" ht="13.5" customHeight="1">
      <c r="A658" s="175"/>
      <c r="B658" s="27"/>
      <c r="C658" s="27"/>
      <c r="D658" s="27"/>
      <c r="E658" s="27"/>
      <c r="F658" s="27"/>
      <c r="G658" s="27"/>
      <c r="H658" s="27"/>
      <c r="I658" s="27"/>
      <c r="J658" s="27"/>
      <c r="K658" s="27"/>
      <c r="L658" s="27"/>
      <c r="M658" s="27"/>
      <c r="N658" s="27"/>
      <c r="O658" s="27"/>
      <c r="P658" s="27"/>
      <c r="Q658" s="27"/>
      <c r="R658" s="27"/>
      <c r="S658" s="27"/>
      <c r="T658" s="27"/>
      <c r="U658" s="27"/>
      <c r="V658" s="27"/>
      <c r="W658" s="27"/>
      <c r="X658" s="27"/>
      <c r="Y658" s="27"/>
      <c r="Z658" s="93"/>
    </row>
    <row r="659" ht="13.5" customHeight="1">
      <c r="A659" s="175"/>
      <c r="B659" s="27"/>
      <c r="C659" s="27"/>
      <c r="D659" s="27"/>
      <c r="E659" s="27"/>
      <c r="F659" s="27"/>
      <c r="G659" s="27"/>
      <c r="H659" s="27"/>
      <c r="I659" s="27"/>
      <c r="J659" s="27"/>
      <c r="K659" s="27"/>
      <c r="L659" s="27"/>
      <c r="M659" s="27"/>
      <c r="N659" s="27"/>
      <c r="O659" s="27"/>
      <c r="P659" s="27"/>
      <c r="Q659" s="27"/>
      <c r="R659" s="27"/>
      <c r="S659" s="27"/>
      <c r="T659" s="27"/>
      <c r="U659" s="27"/>
      <c r="V659" s="27"/>
      <c r="W659" s="27"/>
      <c r="X659" s="27"/>
      <c r="Y659" s="27"/>
      <c r="Z659" s="93"/>
    </row>
    <row r="660" ht="13.5" customHeight="1">
      <c r="A660" s="175"/>
      <c r="B660" s="27"/>
      <c r="C660" s="27"/>
      <c r="D660" s="27"/>
      <c r="E660" s="27"/>
      <c r="F660" s="27"/>
      <c r="G660" s="27"/>
      <c r="H660" s="27"/>
      <c r="I660" s="27"/>
      <c r="J660" s="27"/>
      <c r="K660" s="27"/>
      <c r="L660" s="27"/>
      <c r="M660" s="27"/>
      <c r="N660" s="27"/>
      <c r="O660" s="27"/>
      <c r="P660" s="27"/>
      <c r="Q660" s="27"/>
      <c r="R660" s="27"/>
      <c r="S660" s="27"/>
      <c r="T660" s="27"/>
      <c r="U660" s="27"/>
      <c r="V660" s="27"/>
      <c r="W660" s="27"/>
      <c r="X660" s="27"/>
      <c r="Y660" s="27"/>
      <c r="Z660" s="93"/>
    </row>
    <row r="661" ht="13.5" customHeight="1">
      <c r="A661" s="175"/>
      <c r="B661" s="27"/>
      <c r="C661" s="27"/>
      <c r="D661" s="27"/>
      <c r="E661" s="27"/>
      <c r="F661" s="27"/>
      <c r="G661" s="27"/>
      <c r="H661" s="27"/>
      <c r="I661" s="27"/>
      <c r="J661" s="27"/>
      <c r="K661" s="27"/>
      <c r="L661" s="27"/>
      <c r="M661" s="27"/>
      <c r="N661" s="27"/>
      <c r="O661" s="27"/>
      <c r="P661" s="27"/>
      <c r="Q661" s="27"/>
      <c r="R661" s="27"/>
      <c r="S661" s="27"/>
      <c r="T661" s="27"/>
      <c r="U661" s="27"/>
      <c r="V661" s="27"/>
      <c r="W661" s="27"/>
      <c r="X661" s="27"/>
      <c r="Y661" s="27"/>
      <c r="Z661" s="93"/>
    </row>
    <row r="662" ht="13.5" customHeight="1">
      <c r="A662" s="175"/>
      <c r="B662" s="27"/>
      <c r="C662" s="27"/>
      <c r="D662" s="27"/>
      <c r="E662" s="27"/>
      <c r="F662" s="27"/>
      <c r="G662" s="27"/>
      <c r="H662" s="27"/>
      <c r="I662" s="27"/>
      <c r="J662" s="27"/>
      <c r="K662" s="27"/>
      <c r="L662" s="27"/>
      <c r="M662" s="27"/>
      <c r="N662" s="27"/>
      <c r="O662" s="27"/>
      <c r="P662" s="27"/>
      <c r="Q662" s="27"/>
      <c r="R662" s="27"/>
      <c r="S662" s="27"/>
      <c r="T662" s="27"/>
      <c r="U662" s="27"/>
      <c r="V662" s="27"/>
      <c r="W662" s="27"/>
      <c r="X662" s="27"/>
      <c r="Y662" s="27"/>
      <c r="Z662" s="93"/>
    </row>
    <row r="663" ht="13.5" customHeight="1">
      <c r="A663" s="175"/>
      <c r="B663" s="27"/>
      <c r="C663" s="27"/>
      <c r="D663" s="27"/>
      <c r="E663" s="27"/>
      <c r="F663" s="27"/>
      <c r="G663" s="27"/>
      <c r="H663" s="27"/>
      <c r="I663" s="27"/>
      <c r="J663" s="27"/>
      <c r="K663" s="27"/>
      <c r="L663" s="27"/>
      <c r="M663" s="27"/>
      <c r="N663" s="27"/>
      <c r="O663" s="27"/>
      <c r="P663" s="27"/>
      <c r="Q663" s="27"/>
      <c r="R663" s="27"/>
      <c r="S663" s="27"/>
      <c r="T663" s="27"/>
      <c r="U663" s="27"/>
      <c r="V663" s="27"/>
      <c r="W663" s="27"/>
      <c r="X663" s="27"/>
      <c r="Y663" s="27"/>
      <c r="Z663" s="93"/>
    </row>
    <row r="664" ht="13.5" customHeight="1">
      <c r="A664" s="175"/>
      <c r="B664" s="27"/>
      <c r="C664" s="27"/>
      <c r="D664" s="27"/>
      <c r="E664" s="27"/>
      <c r="F664" s="27"/>
      <c r="G664" s="27"/>
      <c r="H664" s="27"/>
      <c r="I664" s="27"/>
      <c r="J664" s="27"/>
      <c r="K664" s="27"/>
      <c r="L664" s="27"/>
      <c r="M664" s="27"/>
      <c r="N664" s="27"/>
      <c r="O664" s="27"/>
      <c r="P664" s="27"/>
      <c r="Q664" s="27"/>
      <c r="R664" s="27"/>
      <c r="S664" s="27"/>
      <c r="T664" s="27"/>
      <c r="U664" s="27"/>
      <c r="V664" s="27"/>
      <c r="W664" s="27"/>
      <c r="X664" s="27"/>
      <c r="Y664" s="27"/>
      <c r="Z664" s="93"/>
    </row>
    <row r="665" ht="13.5" customHeight="1">
      <c r="A665" s="175"/>
      <c r="B665" s="27"/>
      <c r="C665" s="27"/>
      <c r="D665" s="27"/>
      <c r="E665" s="27"/>
      <c r="F665" s="27"/>
      <c r="G665" s="27"/>
      <c r="H665" s="27"/>
      <c r="I665" s="27"/>
      <c r="J665" s="27"/>
      <c r="K665" s="27"/>
      <c r="L665" s="27"/>
      <c r="M665" s="27"/>
      <c r="N665" s="27"/>
      <c r="O665" s="27"/>
      <c r="P665" s="27"/>
      <c r="Q665" s="27"/>
      <c r="R665" s="27"/>
      <c r="S665" s="27"/>
      <c r="T665" s="27"/>
      <c r="U665" s="27"/>
      <c r="V665" s="27"/>
      <c r="W665" s="27"/>
      <c r="X665" s="27"/>
      <c r="Y665" s="27"/>
      <c r="Z665" s="93"/>
    </row>
    <row r="666" ht="13.5" customHeight="1">
      <c r="A666" s="175"/>
      <c r="B666" s="27"/>
      <c r="C666" s="27"/>
      <c r="D666" s="27"/>
      <c r="E666" s="27"/>
      <c r="F666" s="27"/>
      <c r="G666" s="27"/>
      <c r="H666" s="27"/>
      <c r="I666" s="27"/>
      <c r="J666" s="27"/>
      <c r="K666" s="27"/>
      <c r="L666" s="27"/>
      <c r="M666" s="27"/>
      <c r="N666" s="27"/>
      <c r="O666" s="27"/>
      <c r="P666" s="27"/>
      <c r="Q666" s="27"/>
      <c r="R666" s="27"/>
      <c r="S666" s="27"/>
      <c r="T666" s="27"/>
      <c r="U666" s="27"/>
      <c r="V666" s="27"/>
      <c r="W666" s="27"/>
      <c r="X666" s="27"/>
      <c r="Y666" s="27"/>
      <c r="Z666" s="93"/>
    </row>
    <row r="667" ht="13.5" customHeight="1">
      <c r="A667" s="175"/>
      <c r="B667" s="27"/>
      <c r="C667" s="27"/>
      <c r="D667" s="27"/>
      <c r="E667" s="27"/>
      <c r="F667" s="27"/>
      <c r="G667" s="27"/>
      <c r="H667" s="27"/>
      <c r="I667" s="27"/>
      <c r="J667" s="27"/>
      <c r="K667" s="27"/>
      <c r="L667" s="27"/>
      <c r="M667" s="27"/>
      <c r="N667" s="27"/>
      <c r="O667" s="27"/>
      <c r="P667" s="27"/>
      <c r="Q667" s="27"/>
      <c r="R667" s="27"/>
      <c r="S667" s="27"/>
      <c r="T667" s="27"/>
      <c r="U667" s="27"/>
      <c r="V667" s="27"/>
      <c r="W667" s="27"/>
      <c r="X667" s="27"/>
      <c r="Y667" s="27"/>
      <c r="Z667" s="93"/>
    </row>
    <row r="668" ht="13.5" customHeight="1">
      <c r="A668" s="175"/>
      <c r="B668" s="27"/>
      <c r="C668" s="27"/>
      <c r="D668" s="27"/>
      <c r="E668" s="27"/>
      <c r="F668" s="27"/>
      <c r="G668" s="27"/>
      <c r="H668" s="27"/>
      <c r="I668" s="27"/>
      <c r="J668" s="27"/>
      <c r="K668" s="27"/>
      <c r="L668" s="27"/>
      <c r="M668" s="27"/>
      <c r="N668" s="27"/>
      <c r="O668" s="27"/>
      <c r="P668" s="27"/>
      <c r="Q668" s="27"/>
      <c r="R668" s="27"/>
      <c r="S668" s="27"/>
      <c r="T668" s="27"/>
      <c r="U668" s="27"/>
      <c r="V668" s="27"/>
      <c r="W668" s="27"/>
      <c r="X668" s="27"/>
      <c r="Y668" s="27"/>
      <c r="Z668" s="93"/>
    </row>
    <row r="669" ht="13.5" customHeight="1">
      <c r="A669" s="175"/>
      <c r="B669" s="27"/>
      <c r="C669" s="27"/>
      <c r="D669" s="27"/>
      <c r="E669" s="27"/>
      <c r="F669" s="27"/>
      <c r="G669" s="27"/>
      <c r="H669" s="27"/>
      <c r="I669" s="27"/>
      <c r="J669" s="27"/>
      <c r="K669" s="27"/>
      <c r="L669" s="27"/>
      <c r="M669" s="27"/>
      <c r="N669" s="27"/>
      <c r="O669" s="27"/>
      <c r="P669" s="27"/>
      <c r="Q669" s="27"/>
      <c r="R669" s="27"/>
      <c r="S669" s="27"/>
      <c r="T669" s="27"/>
      <c r="U669" s="27"/>
      <c r="V669" s="27"/>
      <c r="W669" s="27"/>
      <c r="X669" s="27"/>
      <c r="Y669" s="27"/>
      <c r="Z669" s="93"/>
    </row>
    <row r="670" ht="13.5" customHeight="1">
      <c r="A670" s="175"/>
      <c r="B670" s="27"/>
      <c r="C670" s="27"/>
      <c r="D670" s="27"/>
      <c r="E670" s="27"/>
      <c r="F670" s="27"/>
      <c r="G670" s="27"/>
      <c r="H670" s="27"/>
      <c r="I670" s="27"/>
      <c r="J670" s="27"/>
      <c r="K670" s="27"/>
      <c r="L670" s="27"/>
      <c r="M670" s="27"/>
      <c r="N670" s="27"/>
      <c r="O670" s="27"/>
      <c r="P670" s="27"/>
      <c r="Q670" s="27"/>
      <c r="R670" s="27"/>
      <c r="S670" s="27"/>
      <c r="T670" s="27"/>
      <c r="U670" s="27"/>
      <c r="V670" s="27"/>
      <c r="W670" s="27"/>
      <c r="X670" s="27"/>
      <c r="Y670" s="27"/>
      <c r="Z670" s="93"/>
    </row>
    <row r="671" ht="13.5" customHeight="1">
      <c r="A671" s="175"/>
      <c r="B671" s="27"/>
      <c r="C671" s="27"/>
      <c r="D671" s="27"/>
      <c r="E671" s="27"/>
      <c r="F671" s="27"/>
      <c r="G671" s="27"/>
      <c r="H671" s="27"/>
      <c r="I671" s="27"/>
      <c r="J671" s="27"/>
      <c r="K671" s="27"/>
      <c r="L671" s="27"/>
      <c r="M671" s="27"/>
      <c r="N671" s="27"/>
      <c r="O671" s="27"/>
      <c r="P671" s="27"/>
      <c r="Q671" s="27"/>
      <c r="R671" s="27"/>
      <c r="S671" s="27"/>
      <c r="T671" s="27"/>
      <c r="U671" s="27"/>
      <c r="V671" s="27"/>
      <c r="W671" s="27"/>
      <c r="X671" s="27"/>
      <c r="Y671" s="27"/>
      <c r="Z671" s="93"/>
    </row>
    <row r="672" ht="13.5" customHeight="1">
      <c r="A672" s="175"/>
      <c r="B672" s="27"/>
      <c r="C672" s="27"/>
      <c r="D672" s="27"/>
      <c r="E672" s="27"/>
      <c r="F672" s="27"/>
      <c r="G672" s="27"/>
      <c r="H672" s="27"/>
      <c r="I672" s="27"/>
      <c r="J672" s="27"/>
      <c r="K672" s="27"/>
      <c r="L672" s="27"/>
      <c r="M672" s="27"/>
      <c r="N672" s="27"/>
      <c r="O672" s="27"/>
      <c r="P672" s="27"/>
      <c r="Q672" s="27"/>
      <c r="R672" s="27"/>
      <c r="S672" s="27"/>
      <c r="T672" s="27"/>
      <c r="U672" s="27"/>
      <c r="V672" s="27"/>
      <c r="W672" s="27"/>
      <c r="X672" s="27"/>
      <c r="Y672" s="27"/>
      <c r="Z672" s="93"/>
    </row>
    <row r="673" ht="13.5" customHeight="1">
      <c r="A673" s="175"/>
      <c r="B673" s="27"/>
      <c r="C673" s="27"/>
      <c r="D673" s="27"/>
      <c r="E673" s="27"/>
      <c r="F673" s="27"/>
      <c r="G673" s="27"/>
      <c r="H673" s="27"/>
      <c r="I673" s="27"/>
      <c r="J673" s="27"/>
      <c r="K673" s="27"/>
      <c r="L673" s="27"/>
      <c r="M673" s="27"/>
      <c r="N673" s="27"/>
      <c r="O673" s="27"/>
      <c r="P673" s="27"/>
      <c r="Q673" s="27"/>
      <c r="R673" s="27"/>
      <c r="S673" s="27"/>
      <c r="T673" s="27"/>
      <c r="U673" s="27"/>
      <c r="V673" s="27"/>
      <c r="W673" s="27"/>
      <c r="X673" s="27"/>
      <c r="Y673" s="27"/>
      <c r="Z673" s="93"/>
    </row>
    <row r="674" ht="13.5" customHeight="1">
      <c r="A674" s="175"/>
      <c r="B674" s="27"/>
      <c r="C674" s="27"/>
      <c r="D674" s="27"/>
      <c r="E674" s="27"/>
      <c r="F674" s="27"/>
      <c r="G674" s="27"/>
      <c r="H674" s="27"/>
      <c r="I674" s="27"/>
      <c r="J674" s="27"/>
      <c r="K674" s="27"/>
      <c r="L674" s="27"/>
      <c r="M674" s="27"/>
      <c r="N674" s="27"/>
      <c r="O674" s="27"/>
      <c r="P674" s="27"/>
      <c r="Q674" s="27"/>
      <c r="R674" s="27"/>
      <c r="S674" s="27"/>
      <c r="T674" s="27"/>
      <c r="U674" s="27"/>
      <c r="V674" s="27"/>
      <c r="W674" s="27"/>
      <c r="X674" s="27"/>
      <c r="Y674" s="27"/>
      <c r="Z674" s="93"/>
    </row>
    <row r="675" ht="13.5" customHeight="1">
      <c r="A675" s="175"/>
      <c r="B675" s="27"/>
      <c r="C675" s="27"/>
      <c r="D675" s="27"/>
      <c r="E675" s="27"/>
      <c r="F675" s="27"/>
      <c r="G675" s="27"/>
      <c r="H675" s="27"/>
      <c r="I675" s="27"/>
      <c r="J675" s="27"/>
      <c r="K675" s="27"/>
      <c r="L675" s="27"/>
      <c r="M675" s="27"/>
      <c r="N675" s="27"/>
      <c r="O675" s="27"/>
      <c r="P675" s="27"/>
      <c r="Q675" s="27"/>
      <c r="R675" s="27"/>
      <c r="S675" s="27"/>
      <c r="T675" s="27"/>
      <c r="U675" s="27"/>
      <c r="V675" s="27"/>
      <c r="W675" s="27"/>
      <c r="X675" s="27"/>
      <c r="Y675" s="27"/>
      <c r="Z675" s="93"/>
    </row>
    <row r="676" ht="13.5" customHeight="1">
      <c r="A676" s="175"/>
      <c r="B676" s="27"/>
      <c r="C676" s="27"/>
      <c r="D676" s="27"/>
      <c r="E676" s="27"/>
      <c r="F676" s="27"/>
      <c r="G676" s="27"/>
      <c r="H676" s="27"/>
      <c r="I676" s="27"/>
      <c r="J676" s="27"/>
      <c r="K676" s="27"/>
      <c r="L676" s="27"/>
      <c r="M676" s="27"/>
      <c r="N676" s="27"/>
      <c r="O676" s="27"/>
      <c r="P676" s="27"/>
      <c r="Q676" s="27"/>
      <c r="R676" s="27"/>
      <c r="S676" s="27"/>
      <c r="T676" s="27"/>
      <c r="U676" s="27"/>
      <c r="V676" s="27"/>
      <c r="W676" s="27"/>
      <c r="X676" s="27"/>
      <c r="Y676" s="27"/>
      <c r="Z676" s="93"/>
    </row>
    <row r="677" ht="13.5" customHeight="1">
      <c r="A677" s="175"/>
      <c r="B677" s="27"/>
      <c r="C677" s="27"/>
      <c r="D677" s="27"/>
      <c r="E677" s="27"/>
      <c r="F677" s="27"/>
      <c r="G677" s="27"/>
      <c r="H677" s="27"/>
      <c r="I677" s="27"/>
      <c r="J677" s="27"/>
      <c r="K677" s="27"/>
      <c r="L677" s="27"/>
      <c r="M677" s="27"/>
      <c r="N677" s="27"/>
      <c r="O677" s="27"/>
      <c r="P677" s="27"/>
      <c r="Q677" s="27"/>
      <c r="R677" s="27"/>
      <c r="S677" s="27"/>
      <c r="T677" s="27"/>
      <c r="U677" s="27"/>
      <c r="V677" s="27"/>
      <c r="W677" s="27"/>
      <c r="X677" s="27"/>
      <c r="Y677" s="27"/>
      <c r="Z677" s="93"/>
    </row>
    <row r="678" ht="13.5" customHeight="1">
      <c r="A678" s="175"/>
      <c r="B678" s="27"/>
      <c r="C678" s="27"/>
      <c r="D678" s="27"/>
      <c r="E678" s="27"/>
      <c r="F678" s="27"/>
      <c r="G678" s="27"/>
      <c r="H678" s="27"/>
      <c r="I678" s="27"/>
      <c r="J678" s="27"/>
      <c r="K678" s="27"/>
      <c r="L678" s="27"/>
      <c r="M678" s="27"/>
      <c r="N678" s="27"/>
      <c r="O678" s="27"/>
      <c r="P678" s="27"/>
      <c r="Q678" s="27"/>
      <c r="R678" s="27"/>
      <c r="S678" s="27"/>
      <c r="T678" s="27"/>
      <c r="U678" s="27"/>
      <c r="V678" s="27"/>
      <c r="W678" s="27"/>
      <c r="X678" s="27"/>
      <c r="Y678" s="27"/>
      <c r="Z678" s="93"/>
    </row>
    <row r="679" ht="13.5" customHeight="1">
      <c r="A679" s="175"/>
      <c r="B679" s="27"/>
      <c r="C679" s="27"/>
      <c r="D679" s="27"/>
      <c r="E679" s="27"/>
      <c r="F679" s="27"/>
      <c r="G679" s="27"/>
      <c r="H679" s="27"/>
      <c r="I679" s="27"/>
      <c r="J679" s="27"/>
      <c r="K679" s="27"/>
      <c r="L679" s="27"/>
      <c r="M679" s="27"/>
      <c r="N679" s="27"/>
      <c r="O679" s="27"/>
      <c r="P679" s="27"/>
      <c r="Q679" s="27"/>
      <c r="R679" s="27"/>
      <c r="S679" s="27"/>
      <c r="T679" s="27"/>
      <c r="U679" s="27"/>
      <c r="V679" s="27"/>
      <c r="W679" s="27"/>
      <c r="X679" s="27"/>
      <c r="Y679" s="27"/>
      <c r="Z679" s="93"/>
    </row>
    <row r="680" ht="13.5" customHeight="1">
      <c r="A680" s="175"/>
      <c r="B680" s="27"/>
      <c r="C680" s="27"/>
      <c r="D680" s="27"/>
      <c r="E680" s="27"/>
      <c r="F680" s="27"/>
      <c r="G680" s="27"/>
      <c r="H680" s="27"/>
      <c r="I680" s="27"/>
      <c r="J680" s="27"/>
      <c r="K680" s="27"/>
      <c r="L680" s="27"/>
      <c r="M680" s="27"/>
      <c r="N680" s="27"/>
      <c r="O680" s="27"/>
      <c r="P680" s="27"/>
      <c r="Q680" s="27"/>
      <c r="R680" s="27"/>
      <c r="S680" s="27"/>
      <c r="T680" s="27"/>
      <c r="U680" s="27"/>
      <c r="V680" s="27"/>
      <c r="W680" s="27"/>
      <c r="X680" s="27"/>
      <c r="Y680" s="27"/>
      <c r="Z680" s="93"/>
    </row>
    <row r="681" ht="13.5" customHeight="1">
      <c r="A681" s="175"/>
      <c r="B681" s="27"/>
      <c r="C681" s="27"/>
      <c r="D681" s="27"/>
      <c r="E681" s="27"/>
      <c r="F681" s="27"/>
      <c r="G681" s="27"/>
      <c r="H681" s="27"/>
      <c r="I681" s="27"/>
      <c r="J681" s="27"/>
      <c r="K681" s="27"/>
      <c r="L681" s="27"/>
      <c r="M681" s="27"/>
      <c r="N681" s="27"/>
      <c r="O681" s="27"/>
      <c r="P681" s="27"/>
      <c r="Q681" s="27"/>
      <c r="R681" s="27"/>
      <c r="S681" s="27"/>
      <c r="T681" s="27"/>
      <c r="U681" s="27"/>
      <c r="V681" s="27"/>
      <c r="W681" s="27"/>
      <c r="X681" s="27"/>
      <c r="Y681" s="27"/>
      <c r="Z681" s="93"/>
    </row>
    <row r="682" ht="13.5" customHeight="1">
      <c r="A682" s="175"/>
      <c r="B682" s="27"/>
      <c r="C682" s="27"/>
      <c r="D682" s="27"/>
      <c r="E682" s="27"/>
      <c r="F682" s="27"/>
      <c r="G682" s="27"/>
      <c r="H682" s="27"/>
      <c r="I682" s="27"/>
      <c r="J682" s="27"/>
      <c r="K682" s="27"/>
      <c r="L682" s="27"/>
      <c r="M682" s="27"/>
      <c r="N682" s="27"/>
      <c r="O682" s="27"/>
      <c r="P682" s="27"/>
      <c r="Q682" s="27"/>
      <c r="R682" s="27"/>
      <c r="S682" s="27"/>
      <c r="T682" s="27"/>
      <c r="U682" s="27"/>
      <c r="V682" s="27"/>
      <c r="W682" s="27"/>
      <c r="X682" s="27"/>
      <c r="Y682" s="27"/>
      <c r="Z682" s="93"/>
    </row>
    <row r="683" ht="13.5" customHeight="1">
      <c r="A683" s="175"/>
      <c r="B683" s="27"/>
      <c r="C683" s="27"/>
      <c r="D683" s="27"/>
      <c r="E683" s="27"/>
      <c r="F683" s="27"/>
      <c r="G683" s="27"/>
      <c r="H683" s="27"/>
      <c r="I683" s="27"/>
      <c r="J683" s="27"/>
      <c r="K683" s="27"/>
      <c r="L683" s="27"/>
      <c r="M683" s="27"/>
      <c r="N683" s="27"/>
      <c r="O683" s="27"/>
      <c r="P683" s="27"/>
      <c r="Q683" s="27"/>
      <c r="R683" s="27"/>
      <c r="S683" s="27"/>
      <c r="T683" s="27"/>
      <c r="U683" s="27"/>
      <c r="V683" s="27"/>
      <c r="W683" s="27"/>
      <c r="X683" s="27"/>
      <c r="Y683" s="27"/>
      <c r="Z683" s="93"/>
    </row>
    <row r="684" ht="13.5" customHeight="1">
      <c r="A684" s="175"/>
      <c r="B684" s="27"/>
      <c r="C684" s="27"/>
      <c r="D684" s="27"/>
      <c r="E684" s="27"/>
      <c r="F684" s="27"/>
      <c r="G684" s="27"/>
      <c r="H684" s="27"/>
      <c r="I684" s="27"/>
      <c r="J684" s="27"/>
      <c r="K684" s="27"/>
      <c r="L684" s="27"/>
      <c r="M684" s="27"/>
      <c r="N684" s="27"/>
      <c r="O684" s="27"/>
      <c r="P684" s="27"/>
      <c r="Q684" s="27"/>
      <c r="R684" s="27"/>
      <c r="S684" s="27"/>
      <c r="T684" s="27"/>
      <c r="U684" s="27"/>
      <c r="V684" s="27"/>
      <c r="W684" s="27"/>
      <c r="X684" s="27"/>
      <c r="Y684" s="27"/>
      <c r="Z684" s="93"/>
    </row>
    <row r="685" ht="13.5" customHeight="1">
      <c r="A685" s="175"/>
      <c r="B685" s="27"/>
      <c r="C685" s="27"/>
      <c r="D685" s="27"/>
      <c r="E685" s="27"/>
      <c r="F685" s="27"/>
      <c r="G685" s="27"/>
      <c r="H685" s="27"/>
      <c r="I685" s="27"/>
      <c r="J685" s="27"/>
      <c r="K685" s="27"/>
      <c r="L685" s="27"/>
      <c r="M685" s="27"/>
      <c r="N685" s="27"/>
      <c r="O685" s="27"/>
      <c r="P685" s="27"/>
      <c r="Q685" s="27"/>
      <c r="R685" s="27"/>
      <c r="S685" s="27"/>
      <c r="T685" s="27"/>
      <c r="U685" s="27"/>
      <c r="V685" s="27"/>
      <c r="W685" s="27"/>
      <c r="X685" s="27"/>
      <c r="Y685" s="27"/>
      <c r="Z685" s="93"/>
    </row>
    <row r="686" ht="13.5" customHeight="1">
      <c r="A686" s="175"/>
      <c r="B686" s="27"/>
      <c r="C686" s="27"/>
      <c r="D686" s="27"/>
      <c r="E686" s="27"/>
      <c r="F686" s="27"/>
      <c r="G686" s="27"/>
      <c r="H686" s="27"/>
      <c r="I686" s="27"/>
      <c r="J686" s="27"/>
      <c r="K686" s="27"/>
      <c r="L686" s="27"/>
      <c r="M686" s="27"/>
      <c r="N686" s="27"/>
      <c r="O686" s="27"/>
      <c r="P686" s="27"/>
      <c r="Q686" s="27"/>
      <c r="R686" s="27"/>
      <c r="S686" s="27"/>
      <c r="T686" s="27"/>
      <c r="U686" s="27"/>
      <c r="V686" s="27"/>
      <c r="W686" s="27"/>
      <c r="X686" s="27"/>
      <c r="Y686" s="27"/>
      <c r="Z686" s="93"/>
    </row>
    <row r="687" ht="13.5" customHeight="1">
      <c r="A687" s="175"/>
      <c r="B687" s="27"/>
      <c r="C687" s="27"/>
      <c r="D687" s="27"/>
      <c r="E687" s="27"/>
      <c r="F687" s="27"/>
      <c r="G687" s="27"/>
      <c r="H687" s="27"/>
      <c r="I687" s="27"/>
      <c r="J687" s="27"/>
      <c r="K687" s="27"/>
      <c r="L687" s="27"/>
      <c r="M687" s="27"/>
      <c r="N687" s="27"/>
      <c r="O687" s="27"/>
      <c r="P687" s="27"/>
      <c r="Q687" s="27"/>
      <c r="R687" s="27"/>
      <c r="S687" s="27"/>
      <c r="T687" s="27"/>
      <c r="U687" s="27"/>
      <c r="V687" s="27"/>
      <c r="W687" s="27"/>
      <c r="X687" s="27"/>
      <c r="Y687" s="27"/>
      <c r="Z687" s="93"/>
    </row>
    <row r="688" ht="13.5" customHeight="1">
      <c r="A688" s="175"/>
      <c r="B688" s="27"/>
      <c r="C688" s="27"/>
      <c r="D688" s="27"/>
      <c r="E688" s="27"/>
      <c r="F688" s="27"/>
      <c r="G688" s="27"/>
      <c r="H688" s="27"/>
      <c r="I688" s="27"/>
      <c r="J688" s="27"/>
      <c r="K688" s="27"/>
      <c r="L688" s="27"/>
      <c r="M688" s="27"/>
      <c r="N688" s="27"/>
      <c r="O688" s="27"/>
      <c r="P688" s="27"/>
      <c r="Q688" s="27"/>
      <c r="R688" s="27"/>
      <c r="S688" s="27"/>
      <c r="T688" s="27"/>
      <c r="U688" s="27"/>
      <c r="V688" s="27"/>
      <c r="W688" s="27"/>
      <c r="X688" s="27"/>
      <c r="Y688" s="27"/>
      <c r="Z688" s="93"/>
    </row>
    <row r="689" ht="13.5" customHeight="1">
      <c r="A689" s="175"/>
      <c r="B689" s="27"/>
      <c r="C689" s="27"/>
      <c r="D689" s="27"/>
      <c r="E689" s="27"/>
      <c r="F689" s="27"/>
      <c r="G689" s="27"/>
      <c r="H689" s="27"/>
      <c r="I689" s="27"/>
      <c r="J689" s="27"/>
      <c r="K689" s="27"/>
      <c r="L689" s="27"/>
      <c r="M689" s="27"/>
      <c r="N689" s="27"/>
      <c r="O689" s="27"/>
      <c r="P689" s="27"/>
      <c r="Q689" s="27"/>
      <c r="R689" s="27"/>
      <c r="S689" s="27"/>
      <c r="T689" s="27"/>
      <c r="U689" s="27"/>
      <c r="V689" s="27"/>
      <c r="W689" s="27"/>
      <c r="X689" s="27"/>
      <c r="Y689" s="27"/>
      <c r="Z689" s="93"/>
    </row>
    <row r="690" ht="13.5" customHeight="1">
      <c r="A690" s="175"/>
      <c r="B690" s="27"/>
      <c r="C690" s="27"/>
      <c r="D690" s="27"/>
      <c r="E690" s="27"/>
      <c r="F690" s="27"/>
      <c r="G690" s="27"/>
      <c r="H690" s="27"/>
      <c r="I690" s="27"/>
      <c r="J690" s="27"/>
      <c r="K690" s="27"/>
      <c r="L690" s="27"/>
      <c r="M690" s="27"/>
      <c r="N690" s="27"/>
      <c r="O690" s="27"/>
      <c r="P690" s="27"/>
      <c r="Q690" s="27"/>
      <c r="R690" s="27"/>
      <c r="S690" s="27"/>
      <c r="T690" s="27"/>
      <c r="U690" s="27"/>
      <c r="V690" s="27"/>
      <c r="W690" s="27"/>
      <c r="X690" s="27"/>
      <c r="Y690" s="27"/>
      <c r="Z690" s="93"/>
    </row>
    <row r="691" ht="13.5" customHeight="1">
      <c r="A691" s="175"/>
      <c r="B691" s="27"/>
      <c r="C691" s="27"/>
      <c r="D691" s="27"/>
      <c r="E691" s="27"/>
      <c r="F691" s="27"/>
      <c r="G691" s="27"/>
      <c r="H691" s="27"/>
      <c r="I691" s="27"/>
      <c r="J691" s="27"/>
      <c r="K691" s="27"/>
      <c r="L691" s="27"/>
      <c r="M691" s="27"/>
      <c r="N691" s="27"/>
      <c r="O691" s="27"/>
      <c r="P691" s="27"/>
      <c r="Q691" s="27"/>
      <c r="R691" s="27"/>
      <c r="S691" s="27"/>
      <c r="T691" s="27"/>
      <c r="U691" s="27"/>
      <c r="V691" s="27"/>
      <c r="W691" s="27"/>
      <c r="X691" s="27"/>
      <c r="Y691" s="27"/>
      <c r="Z691" s="93"/>
    </row>
    <row r="692" ht="13.5" customHeight="1">
      <c r="A692" s="175"/>
      <c r="B692" s="27"/>
      <c r="C692" s="27"/>
      <c r="D692" s="27"/>
      <c r="E692" s="27"/>
      <c r="F692" s="27"/>
      <c r="G692" s="27"/>
      <c r="H692" s="27"/>
      <c r="I692" s="27"/>
      <c r="J692" s="27"/>
      <c r="K692" s="27"/>
      <c r="L692" s="27"/>
      <c r="M692" s="27"/>
      <c r="N692" s="27"/>
      <c r="O692" s="27"/>
      <c r="P692" s="27"/>
      <c r="Q692" s="27"/>
      <c r="R692" s="27"/>
      <c r="S692" s="27"/>
      <c r="T692" s="27"/>
      <c r="U692" s="27"/>
      <c r="V692" s="27"/>
      <c r="W692" s="27"/>
      <c r="X692" s="27"/>
      <c r="Y692" s="27"/>
      <c r="Z692" s="93"/>
    </row>
    <row r="693" ht="13.5" customHeight="1">
      <c r="A693" s="175"/>
      <c r="B693" s="27"/>
      <c r="C693" s="27"/>
      <c r="D693" s="27"/>
      <c r="E693" s="27"/>
      <c r="F693" s="27"/>
      <c r="G693" s="27"/>
      <c r="H693" s="27"/>
      <c r="I693" s="27"/>
      <c r="J693" s="27"/>
      <c r="K693" s="27"/>
      <c r="L693" s="27"/>
      <c r="M693" s="27"/>
      <c r="N693" s="27"/>
      <c r="O693" s="27"/>
      <c r="P693" s="27"/>
      <c r="Q693" s="27"/>
      <c r="R693" s="27"/>
      <c r="S693" s="27"/>
      <c r="T693" s="27"/>
      <c r="U693" s="27"/>
      <c r="V693" s="27"/>
      <c r="W693" s="27"/>
      <c r="X693" s="27"/>
      <c r="Y693" s="27"/>
      <c r="Z693" s="93"/>
    </row>
    <row r="694" ht="13.5" customHeight="1">
      <c r="A694" s="175"/>
      <c r="B694" s="27"/>
      <c r="C694" s="27"/>
      <c r="D694" s="27"/>
      <c r="E694" s="27"/>
      <c r="F694" s="27"/>
      <c r="G694" s="27"/>
      <c r="H694" s="27"/>
      <c r="I694" s="27"/>
      <c r="J694" s="27"/>
      <c r="K694" s="27"/>
      <c r="L694" s="27"/>
      <c r="M694" s="27"/>
      <c r="N694" s="27"/>
      <c r="O694" s="27"/>
      <c r="P694" s="27"/>
      <c r="Q694" s="27"/>
      <c r="R694" s="27"/>
      <c r="S694" s="27"/>
      <c r="T694" s="27"/>
      <c r="U694" s="27"/>
      <c r="V694" s="27"/>
      <c r="W694" s="27"/>
      <c r="X694" s="27"/>
      <c r="Y694" s="27"/>
      <c r="Z694" s="93"/>
    </row>
    <row r="695" ht="13.5" customHeight="1">
      <c r="A695" s="175"/>
      <c r="B695" s="27"/>
      <c r="C695" s="27"/>
      <c r="D695" s="27"/>
      <c r="E695" s="27"/>
      <c r="F695" s="27"/>
      <c r="G695" s="27"/>
      <c r="H695" s="27"/>
      <c r="I695" s="27"/>
      <c r="J695" s="27"/>
      <c r="K695" s="27"/>
      <c r="L695" s="27"/>
      <c r="M695" s="27"/>
      <c r="N695" s="27"/>
      <c r="O695" s="27"/>
      <c r="P695" s="27"/>
      <c r="Q695" s="27"/>
      <c r="R695" s="27"/>
      <c r="S695" s="27"/>
      <c r="T695" s="27"/>
      <c r="U695" s="27"/>
      <c r="V695" s="27"/>
      <c r="W695" s="27"/>
      <c r="X695" s="27"/>
      <c r="Y695" s="27"/>
      <c r="Z695" s="93"/>
    </row>
    <row r="696" ht="13.5" customHeight="1">
      <c r="A696" s="175"/>
      <c r="B696" s="27"/>
      <c r="C696" s="27"/>
      <c r="D696" s="27"/>
      <c r="E696" s="27"/>
      <c r="F696" s="27"/>
      <c r="G696" s="27"/>
      <c r="H696" s="27"/>
      <c r="I696" s="27"/>
      <c r="J696" s="27"/>
      <c r="K696" s="27"/>
      <c r="L696" s="27"/>
      <c r="M696" s="27"/>
      <c r="N696" s="27"/>
      <c r="O696" s="27"/>
      <c r="P696" s="27"/>
      <c r="Q696" s="27"/>
      <c r="R696" s="27"/>
      <c r="S696" s="27"/>
      <c r="T696" s="27"/>
      <c r="U696" s="27"/>
      <c r="V696" s="27"/>
      <c r="W696" s="27"/>
      <c r="X696" s="27"/>
      <c r="Y696" s="27"/>
      <c r="Z696" s="93"/>
    </row>
    <row r="697" ht="13.5" customHeight="1">
      <c r="A697" s="175"/>
      <c r="B697" s="27"/>
      <c r="C697" s="27"/>
      <c r="D697" s="27"/>
      <c r="E697" s="27"/>
      <c r="F697" s="27"/>
      <c r="G697" s="27"/>
      <c r="H697" s="27"/>
      <c r="I697" s="27"/>
      <c r="J697" s="27"/>
      <c r="K697" s="27"/>
      <c r="L697" s="27"/>
      <c r="M697" s="27"/>
      <c r="N697" s="27"/>
      <c r="O697" s="27"/>
      <c r="P697" s="27"/>
      <c r="Q697" s="27"/>
      <c r="R697" s="27"/>
      <c r="S697" s="27"/>
      <c r="T697" s="27"/>
      <c r="U697" s="27"/>
      <c r="V697" s="27"/>
      <c r="W697" s="27"/>
      <c r="X697" s="27"/>
      <c r="Y697" s="27"/>
      <c r="Z697" s="93"/>
    </row>
    <row r="698" ht="13.5" customHeight="1">
      <c r="A698" s="175"/>
      <c r="B698" s="27"/>
      <c r="C698" s="27"/>
      <c r="D698" s="27"/>
      <c r="E698" s="27"/>
      <c r="F698" s="27"/>
      <c r="G698" s="27"/>
      <c r="H698" s="27"/>
      <c r="I698" s="27"/>
      <c r="J698" s="27"/>
      <c r="K698" s="27"/>
      <c r="L698" s="27"/>
      <c r="M698" s="27"/>
      <c r="N698" s="27"/>
      <c r="O698" s="27"/>
      <c r="P698" s="27"/>
      <c r="Q698" s="27"/>
      <c r="R698" s="27"/>
      <c r="S698" s="27"/>
      <c r="T698" s="27"/>
      <c r="U698" s="27"/>
      <c r="V698" s="27"/>
      <c r="W698" s="27"/>
      <c r="X698" s="27"/>
      <c r="Y698" s="27"/>
      <c r="Z698" s="93"/>
    </row>
    <row r="699" ht="13.5" customHeight="1">
      <c r="A699" s="175"/>
      <c r="B699" s="27"/>
      <c r="C699" s="27"/>
      <c r="D699" s="27"/>
      <c r="E699" s="27"/>
      <c r="F699" s="27"/>
      <c r="G699" s="27"/>
      <c r="H699" s="27"/>
      <c r="I699" s="27"/>
      <c r="J699" s="27"/>
      <c r="K699" s="27"/>
      <c r="L699" s="27"/>
      <c r="M699" s="27"/>
      <c r="N699" s="27"/>
      <c r="O699" s="27"/>
      <c r="P699" s="27"/>
      <c r="Q699" s="27"/>
      <c r="R699" s="27"/>
      <c r="S699" s="27"/>
      <c r="T699" s="27"/>
      <c r="U699" s="27"/>
      <c r="V699" s="27"/>
      <c r="W699" s="27"/>
      <c r="X699" s="27"/>
      <c r="Y699" s="27"/>
      <c r="Z699" s="93"/>
    </row>
    <row r="700" ht="13.5" customHeight="1">
      <c r="A700" s="175"/>
      <c r="B700" s="27"/>
      <c r="C700" s="27"/>
      <c r="D700" s="27"/>
      <c r="E700" s="27"/>
      <c r="F700" s="27"/>
      <c r="G700" s="27"/>
      <c r="H700" s="27"/>
      <c r="I700" s="27"/>
      <c r="J700" s="27"/>
      <c r="K700" s="27"/>
      <c r="L700" s="27"/>
      <c r="M700" s="27"/>
      <c r="N700" s="27"/>
      <c r="O700" s="27"/>
      <c r="P700" s="27"/>
      <c r="Q700" s="27"/>
      <c r="R700" s="27"/>
      <c r="S700" s="27"/>
      <c r="T700" s="27"/>
      <c r="U700" s="27"/>
      <c r="V700" s="27"/>
      <c r="W700" s="27"/>
      <c r="X700" s="27"/>
      <c r="Y700" s="27"/>
      <c r="Z700" s="93"/>
    </row>
    <row r="701" ht="13.5" customHeight="1">
      <c r="A701" s="175"/>
      <c r="B701" s="27"/>
      <c r="C701" s="27"/>
      <c r="D701" s="27"/>
      <c r="E701" s="27"/>
      <c r="F701" s="27"/>
      <c r="G701" s="27"/>
      <c r="H701" s="27"/>
      <c r="I701" s="27"/>
      <c r="J701" s="27"/>
      <c r="K701" s="27"/>
      <c r="L701" s="27"/>
      <c r="M701" s="27"/>
      <c r="N701" s="27"/>
      <c r="O701" s="27"/>
      <c r="P701" s="27"/>
      <c r="Q701" s="27"/>
      <c r="R701" s="27"/>
      <c r="S701" s="27"/>
      <c r="T701" s="27"/>
      <c r="U701" s="27"/>
      <c r="V701" s="27"/>
      <c r="W701" s="27"/>
      <c r="X701" s="27"/>
      <c r="Y701" s="27"/>
      <c r="Z701" s="93"/>
    </row>
    <row r="702" ht="13.5" customHeight="1">
      <c r="A702" s="175"/>
      <c r="B702" s="27"/>
      <c r="C702" s="27"/>
      <c r="D702" s="27"/>
      <c r="E702" s="27"/>
      <c r="F702" s="27"/>
      <c r="G702" s="27"/>
      <c r="H702" s="27"/>
      <c r="I702" s="27"/>
      <c r="J702" s="27"/>
      <c r="K702" s="27"/>
      <c r="L702" s="27"/>
      <c r="M702" s="27"/>
      <c r="N702" s="27"/>
      <c r="O702" s="27"/>
      <c r="P702" s="27"/>
      <c r="Q702" s="27"/>
      <c r="R702" s="27"/>
      <c r="S702" s="27"/>
      <c r="T702" s="27"/>
      <c r="U702" s="27"/>
      <c r="V702" s="27"/>
      <c r="W702" s="27"/>
      <c r="X702" s="27"/>
      <c r="Y702" s="27"/>
      <c r="Z702" s="93"/>
    </row>
    <row r="703" ht="13.5" customHeight="1">
      <c r="A703" s="175"/>
      <c r="B703" s="27"/>
      <c r="C703" s="27"/>
      <c r="D703" s="27"/>
      <c r="E703" s="27"/>
      <c r="F703" s="27"/>
      <c r="G703" s="27"/>
      <c r="H703" s="27"/>
      <c r="I703" s="27"/>
      <c r="J703" s="27"/>
      <c r="K703" s="27"/>
      <c r="L703" s="27"/>
      <c r="M703" s="27"/>
      <c r="N703" s="27"/>
      <c r="O703" s="27"/>
      <c r="P703" s="27"/>
      <c r="Q703" s="27"/>
      <c r="R703" s="27"/>
      <c r="S703" s="27"/>
      <c r="T703" s="27"/>
      <c r="U703" s="27"/>
      <c r="V703" s="27"/>
      <c r="W703" s="27"/>
      <c r="X703" s="27"/>
      <c r="Y703" s="27"/>
      <c r="Z703" s="93"/>
    </row>
    <row r="704" ht="13.5" customHeight="1">
      <c r="A704" s="175"/>
      <c r="B704" s="27"/>
      <c r="C704" s="27"/>
      <c r="D704" s="27"/>
      <c r="E704" s="27"/>
      <c r="F704" s="27"/>
      <c r="G704" s="27"/>
      <c r="H704" s="27"/>
      <c r="I704" s="27"/>
      <c r="J704" s="27"/>
      <c r="K704" s="27"/>
      <c r="L704" s="27"/>
      <c r="M704" s="27"/>
      <c r="N704" s="27"/>
      <c r="O704" s="27"/>
      <c r="P704" s="27"/>
      <c r="Q704" s="27"/>
      <c r="R704" s="27"/>
      <c r="S704" s="27"/>
      <c r="T704" s="27"/>
      <c r="U704" s="27"/>
      <c r="V704" s="27"/>
      <c r="W704" s="27"/>
      <c r="X704" s="27"/>
      <c r="Y704" s="27"/>
      <c r="Z704" s="93"/>
    </row>
    <row r="705" ht="13.5" customHeight="1">
      <c r="A705" s="175"/>
      <c r="B705" s="27"/>
      <c r="C705" s="27"/>
      <c r="D705" s="27"/>
      <c r="E705" s="27"/>
      <c r="F705" s="27"/>
      <c r="G705" s="27"/>
      <c r="H705" s="27"/>
      <c r="I705" s="27"/>
      <c r="J705" s="27"/>
      <c r="K705" s="27"/>
      <c r="L705" s="27"/>
      <c r="M705" s="27"/>
      <c r="N705" s="27"/>
      <c r="O705" s="27"/>
      <c r="P705" s="27"/>
      <c r="Q705" s="27"/>
      <c r="R705" s="27"/>
      <c r="S705" s="27"/>
      <c r="T705" s="27"/>
      <c r="U705" s="27"/>
      <c r="V705" s="27"/>
      <c r="W705" s="27"/>
      <c r="X705" s="27"/>
      <c r="Y705" s="27"/>
      <c r="Z705" s="93"/>
    </row>
    <row r="706" ht="13.5" customHeight="1">
      <c r="A706" s="175"/>
      <c r="B706" s="27"/>
      <c r="C706" s="27"/>
      <c r="D706" s="27"/>
      <c r="E706" s="27"/>
      <c r="F706" s="27"/>
      <c r="G706" s="27"/>
      <c r="H706" s="27"/>
      <c r="I706" s="27"/>
      <c r="J706" s="27"/>
      <c r="K706" s="27"/>
      <c r="L706" s="27"/>
      <c r="M706" s="27"/>
      <c r="N706" s="27"/>
      <c r="O706" s="27"/>
      <c r="P706" s="27"/>
      <c r="Q706" s="27"/>
      <c r="R706" s="27"/>
      <c r="S706" s="27"/>
      <c r="T706" s="27"/>
      <c r="U706" s="27"/>
      <c r="V706" s="27"/>
      <c r="W706" s="27"/>
      <c r="X706" s="27"/>
      <c r="Y706" s="27"/>
      <c r="Z706" s="93"/>
    </row>
    <row r="707" ht="13.5" customHeight="1">
      <c r="A707" s="175"/>
      <c r="B707" s="27"/>
      <c r="C707" s="27"/>
      <c r="D707" s="27"/>
      <c r="E707" s="27"/>
      <c r="F707" s="27"/>
      <c r="G707" s="27"/>
      <c r="H707" s="27"/>
      <c r="I707" s="27"/>
      <c r="J707" s="27"/>
      <c r="K707" s="27"/>
      <c r="L707" s="27"/>
      <c r="M707" s="27"/>
      <c r="N707" s="27"/>
      <c r="O707" s="27"/>
      <c r="P707" s="27"/>
      <c r="Q707" s="27"/>
      <c r="R707" s="27"/>
      <c r="S707" s="27"/>
      <c r="T707" s="27"/>
      <c r="U707" s="27"/>
      <c r="V707" s="27"/>
      <c r="W707" s="27"/>
      <c r="X707" s="27"/>
      <c r="Y707" s="27"/>
      <c r="Z707" s="93"/>
    </row>
    <row r="708" ht="13.5" customHeight="1">
      <c r="A708" s="175"/>
      <c r="B708" s="27"/>
      <c r="C708" s="27"/>
      <c r="D708" s="27"/>
      <c r="E708" s="27"/>
      <c r="F708" s="27"/>
      <c r="G708" s="27"/>
      <c r="H708" s="27"/>
      <c r="I708" s="27"/>
      <c r="J708" s="27"/>
      <c r="K708" s="27"/>
      <c r="L708" s="27"/>
      <c r="M708" s="27"/>
      <c r="N708" s="27"/>
      <c r="O708" s="27"/>
      <c r="P708" s="27"/>
      <c r="Q708" s="27"/>
      <c r="R708" s="27"/>
      <c r="S708" s="27"/>
      <c r="T708" s="27"/>
      <c r="U708" s="27"/>
      <c r="V708" s="27"/>
      <c r="W708" s="27"/>
      <c r="X708" s="27"/>
      <c r="Y708" s="27"/>
      <c r="Z708" s="93"/>
    </row>
    <row r="709" ht="13.5" customHeight="1">
      <c r="A709" s="175"/>
      <c r="B709" s="27"/>
      <c r="C709" s="27"/>
      <c r="D709" s="27"/>
      <c r="E709" s="27"/>
      <c r="F709" s="27"/>
      <c r="G709" s="27"/>
      <c r="H709" s="27"/>
      <c r="I709" s="27"/>
      <c r="J709" s="27"/>
      <c r="K709" s="27"/>
      <c r="L709" s="27"/>
      <c r="M709" s="27"/>
      <c r="N709" s="27"/>
      <c r="O709" s="27"/>
      <c r="P709" s="27"/>
      <c r="Q709" s="27"/>
      <c r="R709" s="27"/>
      <c r="S709" s="27"/>
      <c r="T709" s="27"/>
      <c r="U709" s="27"/>
      <c r="V709" s="27"/>
      <c r="W709" s="27"/>
      <c r="X709" s="27"/>
      <c r="Y709" s="27"/>
      <c r="Z709" s="93"/>
    </row>
    <row r="710" ht="13.5" customHeight="1">
      <c r="A710" s="175"/>
      <c r="B710" s="27"/>
      <c r="C710" s="27"/>
      <c r="D710" s="27"/>
      <c r="E710" s="27"/>
      <c r="F710" s="27"/>
      <c r="G710" s="27"/>
      <c r="H710" s="27"/>
      <c r="I710" s="27"/>
      <c r="J710" s="27"/>
      <c r="K710" s="27"/>
      <c r="L710" s="27"/>
      <c r="M710" s="27"/>
      <c r="N710" s="27"/>
      <c r="O710" s="27"/>
      <c r="P710" s="27"/>
      <c r="Q710" s="27"/>
      <c r="R710" s="27"/>
      <c r="S710" s="27"/>
      <c r="T710" s="27"/>
      <c r="U710" s="27"/>
      <c r="V710" s="27"/>
      <c r="W710" s="27"/>
      <c r="X710" s="27"/>
      <c r="Y710" s="27"/>
      <c r="Z710" s="93"/>
    </row>
    <row r="711" ht="13.5" customHeight="1">
      <c r="A711" s="175"/>
      <c r="B711" s="27"/>
      <c r="C711" s="27"/>
      <c r="D711" s="27"/>
      <c r="E711" s="27"/>
      <c r="F711" s="27"/>
      <c r="G711" s="27"/>
      <c r="H711" s="27"/>
      <c r="I711" s="27"/>
      <c r="J711" s="27"/>
      <c r="K711" s="27"/>
      <c r="L711" s="27"/>
      <c r="M711" s="27"/>
      <c r="N711" s="27"/>
      <c r="O711" s="27"/>
      <c r="P711" s="27"/>
      <c r="Q711" s="27"/>
      <c r="R711" s="27"/>
      <c r="S711" s="27"/>
      <c r="T711" s="27"/>
      <c r="U711" s="27"/>
      <c r="V711" s="27"/>
      <c r="W711" s="27"/>
      <c r="X711" s="27"/>
      <c r="Y711" s="27"/>
      <c r="Z711" s="93"/>
    </row>
    <row r="712" ht="13.5" customHeight="1">
      <c r="A712" s="175"/>
      <c r="B712" s="27"/>
      <c r="C712" s="27"/>
      <c r="D712" s="27"/>
      <c r="E712" s="27"/>
      <c r="F712" s="27"/>
      <c r="G712" s="27"/>
      <c r="H712" s="27"/>
      <c r="I712" s="27"/>
      <c r="J712" s="27"/>
      <c r="K712" s="27"/>
      <c r="L712" s="27"/>
      <c r="M712" s="27"/>
      <c r="N712" s="27"/>
      <c r="O712" s="27"/>
      <c r="P712" s="27"/>
      <c r="Q712" s="27"/>
      <c r="R712" s="27"/>
      <c r="S712" s="27"/>
      <c r="T712" s="27"/>
      <c r="U712" s="27"/>
      <c r="V712" s="27"/>
      <c r="W712" s="27"/>
      <c r="X712" s="27"/>
      <c r="Y712" s="27"/>
      <c r="Z712" s="93"/>
    </row>
    <row r="713" ht="13.5" customHeight="1">
      <c r="A713" s="175"/>
      <c r="B713" s="27"/>
      <c r="C713" s="27"/>
      <c r="D713" s="27"/>
      <c r="E713" s="27"/>
      <c r="F713" s="27"/>
      <c r="G713" s="27"/>
      <c r="H713" s="27"/>
      <c r="I713" s="27"/>
      <c r="J713" s="27"/>
      <c r="K713" s="27"/>
      <c r="L713" s="27"/>
      <c r="M713" s="27"/>
      <c r="N713" s="27"/>
      <c r="O713" s="27"/>
      <c r="P713" s="27"/>
      <c r="Q713" s="27"/>
      <c r="R713" s="27"/>
      <c r="S713" s="27"/>
      <c r="T713" s="27"/>
      <c r="U713" s="27"/>
      <c r="V713" s="27"/>
      <c r="W713" s="27"/>
      <c r="X713" s="27"/>
      <c r="Y713" s="27"/>
      <c r="Z713" s="93"/>
    </row>
    <row r="714" ht="13.5" customHeight="1">
      <c r="A714" s="175"/>
      <c r="B714" s="27"/>
      <c r="C714" s="27"/>
      <c r="D714" s="27"/>
      <c r="E714" s="27"/>
      <c r="F714" s="27"/>
      <c r="G714" s="27"/>
      <c r="H714" s="27"/>
      <c r="I714" s="27"/>
      <c r="J714" s="27"/>
      <c r="K714" s="27"/>
      <c r="L714" s="27"/>
      <c r="M714" s="27"/>
      <c r="N714" s="27"/>
      <c r="O714" s="27"/>
      <c r="P714" s="27"/>
      <c r="Q714" s="27"/>
      <c r="R714" s="27"/>
      <c r="S714" s="27"/>
      <c r="T714" s="27"/>
      <c r="U714" s="27"/>
      <c r="V714" s="27"/>
      <c r="W714" s="27"/>
      <c r="X714" s="27"/>
      <c r="Y714" s="27"/>
      <c r="Z714" s="93"/>
    </row>
    <row r="715" ht="13.5" customHeight="1">
      <c r="A715" s="175"/>
      <c r="B715" s="27"/>
      <c r="C715" s="27"/>
      <c r="D715" s="27"/>
      <c r="E715" s="27"/>
      <c r="F715" s="27"/>
      <c r="G715" s="27"/>
      <c r="H715" s="27"/>
      <c r="I715" s="27"/>
      <c r="J715" s="27"/>
      <c r="K715" s="27"/>
      <c r="L715" s="27"/>
      <c r="M715" s="27"/>
      <c r="N715" s="27"/>
      <c r="O715" s="27"/>
      <c r="P715" s="27"/>
      <c r="Q715" s="27"/>
      <c r="R715" s="27"/>
      <c r="S715" s="27"/>
      <c r="T715" s="27"/>
      <c r="U715" s="27"/>
      <c r="V715" s="27"/>
      <c r="W715" s="27"/>
      <c r="X715" s="27"/>
      <c r="Y715" s="27"/>
      <c r="Z715" s="93"/>
    </row>
    <row r="716" ht="13.5" customHeight="1">
      <c r="A716" s="175"/>
      <c r="B716" s="27"/>
      <c r="C716" s="27"/>
      <c r="D716" s="27"/>
      <c r="E716" s="27"/>
      <c r="F716" s="27"/>
      <c r="G716" s="27"/>
      <c r="H716" s="27"/>
      <c r="I716" s="27"/>
      <c r="J716" s="27"/>
      <c r="K716" s="27"/>
      <c r="L716" s="27"/>
      <c r="M716" s="27"/>
      <c r="N716" s="27"/>
      <c r="O716" s="27"/>
      <c r="P716" s="27"/>
      <c r="Q716" s="27"/>
      <c r="R716" s="27"/>
      <c r="S716" s="27"/>
      <c r="T716" s="27"/>
      <c r="U716" s="27"/>
      <c r="V716" s="27"/>
      <c r="W716" s="27"/>
      <c r="X716" s="27"/>
      <c r="Y716" s="27"/>
      <c r="Z716" s="93"/>
    </row>
    <row r="717" ht="13.5" customHeight="1">
      <c r="A717" s="175"/>
      <c r="B717" s="27"/>
      <c r="C717" s="27"/>
      <c r="D717" s="27"/>
      <c r="E717" s="27"/>
      <c r="F717" s="27"/>
      <c r="G717" s="27"/>
      <c r="H717" s="27"/>
      <c r="I717" s="27"/>
      <c r="J717" s="27"/>
      <c r="K717" s="27"/>
      <c r="L717" s="27"/>
      <c r="M717" s="27"/>
      <c r="N717" s="27"/>
      <c r="O717" s="27"/>
      <c r="P717" s="27"/>
      <c r="Q717" s="27"/>
      <c r="R717" s="27"/>
      <c r="S717" s="27"/>
      <c r="T717" s="27"/>
      <c r="U717" s="27"/>
      <c r="V717" s="27"/>
      <c r="W717" s="27"/>
      <c r="X717" s="27"/>
      <c r="Y717" s="27"/>
      <c r="Z717" s="93"/>
    </row>
    <row r="718" ht="13.5" customHeight="1">
      <c r="A718" s="175"/>
      <c r="B718" s="27"/>
      <c r="C718" s="27"/>
      <c r="D718" s="27"/>
      <c r="E718" s="27"/>
      <c r="F718" s="27"/>
      <c r="G718" s="27"/>
      <c r="H718" s="27"/>
      <c r="I718" s="27"/>
      <c r="J718" s="27"/>
      <c r="K718" s="27"/>
      <c r="L718" s="27"/>
      <c r="M718" s="27"/>
      <c r="N718" s="27"/>
      <c r="O718" s="27"/>
      <c r="P718" s="27"/>
      <c r="Q718" s="27"/>
      <c r="R718" s="27"/>
      <c r="S718" s="27"/>
      <c r="T718" s="27"/>
      <c r="U718" s="27"/>
      <c r="V718" s="27"/>
      <c r="W718" s="27"/>
      <c r="X718" s="27"/>
      <c r="Y718" s="27"/>
      <c r="Z718" s="93"/>
    </row>
    <row r="719" ht="13.5" customHeight="1">
      <c r="A719" s="175"/>
      <c r="B719" s="27"/>
      <c r="C719" s="27"/>
      <c r="D719" s="27"/>
      <c r="E719" s="27"/>
      <c r="F719" s="27"/>
      <c r="G719" s="27"/>
      <c r="H719" s="27"/>
      <c r="I719" s="27"/>
      <c r="J719" s="27"/>
      <c r="K719" s="27"/>
      <c r="L719" s="27"/>
      <c r="M719" s="27"/>
      <c r="N719" s="27"/>
      <c r="O719" s="27"/>
      <c r="P719" s="27"/>
      <c r="Q719" s="27"/>
      <c r="R719" s="27"/>
      <c r="S719" s="27"/>
      <c r="T719" s="27"/>
      <c r="U719" s="27"/>
      <c r="V719" s="27"/>
      <c r="W719" s="27"/>
      <c r="X719" s="27"/>
      <c r="Y719" s="27"/>
      <c r="Z719" s="93"/>
    </row>
    <row r="720" ht="13.5" customHeight="1">
      <c r="A720" s="175"/>
      <c r="B720" s="27"/>
      <c r="C720" s="27"/>
      <c r="D720" s="27"/>
      <c r="E720" s="27"/>
      <c r="F720" s="27"/>
      <c r="G720" s="27"/>
      <c r="H720" s="27"/>
      <c r="I720" s="27"/>
      <c r="J720" s="27"/>
      <c r="K720" s="27"/>
      <c r="L720" s="27"/>
      <c r="M720" s="27"/>
      <c r="N720" s="27"/>
      <c r="O720" s="27"/>
      <c r="P720" s="27"/>
      <c r="Q720" s="27"/>
      <c r="R720" s="27"/>
      <c r="S720" s="27"/>
      <c r="T720" s="27"/>
      <c r="U720" s="27"/>
      <c r="V720" s="27"/>
      <c r="W720" s="27"/>
      <c r="X720" s="27"/>
      <c r="Y720" s="27"/>
      <c r="Z720" s="93"/>
    </row>
    <row r="721" ht="13.5" customHeight="1">
      <c r="A721" s="175"/>
      <c r="B721" s="27"/>
      <c r="C721" s="27"/>
      <c r="D721" s="27"/>
      <c r="E721" s="27"/>
      <c r="F721" s="27"/>
      <c r="G721" s="27"/>
      <c r="H721" s="27"/>
      <c r="I721" s="27"/>
      <c r="J721" s="27"/>
      <c r="K721" s="27"/>
      <c r="L721" s="27"/>
      <c r="M721" s="27"/>
      <c r="N721" s="27"/>
      <c r="O721" s="27"/>
      <c r="P721" s="27"/>
      <c r="Q721" s="27"/>
      <c r="R721" s="27"/>
      <c r="S721" s="27"/>
      <c r="T721" s="27"/>
      <c r="U721" s="27"/>
      <c r="V721" s="27"/>
      <c r="W721" s="27"/>
      <c r="X721" s="27"/>
      <c r="Y721" s="27"/>
      <c r="Z721" s="93"/>
    </row>
    <row r="722" ht="13.5" customHeight="1">
      <c r="A722" s="175"/>
      <c r="B722" s="27"/>
      <c r="C722" s="27"/>
      <c r="D722" s="27"/>
      <c r="E722" s="27"/>
      <c r="F722" s="27"/>
      <c r="G722" s="27"/>
      <c r="H722" s="27"/>
      <c r="I722" s="27"/>
      <c r="J722" s="27"/>
      <c r="K722" s="27"/>
      <c r="L722" s="27"/>
      <c r="M722" s="27"/>
      <c r="N722" s="27"/>
      <c r="O722" s="27"/>
      <c r="P722" s="27"/>
      <c r="Q722" s="27"/>
      <c r="R722" s="27"/>
      <c r="S722" s="27"/>
      <c r="T722" s="27"/>
      <c r="U722" s="27"/>
      <c r="V722" s="27"/>
      <c r="W722" s="27"/>
      <c r="X722" s="27"/>
      <c r="Y722" s="27"/>
      <c r="Z722" s="93"/>
    </row>
    <row r="723" ht="13.5" customHeight="1">
      <c r="A723" s="175"/>
      <c r="B723" s="27"/>
      <c r="C723" s="27"/>
      <c r="D723" s="27"/>
      <c r="E723" s="27"/>
      <c r="F723" s="27"/>
      <c r="G723" s="27"/>
      <c r="H723" s="27"/>
      <c r="I723" s="27"/>
      <c r="J723" s="27"/>
      <c r="K723" s="27"/>
      <c r="L723" s="27"/>
      <c r="M723" s="27"/>
      <c r="N723" s="27"/>
      <c r="O723" s="27"/>
      <c r="P723" s="27"/>
      <c r="Q723" s="27"/>
      <c r="R723" s="27"/>
      <c r="S723" s="27"/>
      <c r="T723" s="27"/>
      <c r="U723" s="27"/>
      <c r="V723" s="27"/>
      <c r="W723" s="27"/>
      <c r="X723" s="27"/>
      <c r="Y723" s="27"/>
      <c r="Z723" s="93"/>
    </row>
    <row r="724" ht="13.5" customHeight="1">
      <c r="A724" s="175"/>
      <c r="B724" s="27"/>
      <c r="C724" s="27"/>
      <c r="D724" s="27"/>
      <c r="E724" s="27"/>
      <c r="F724" s="27"/>
      <c r="G724" s="27"/>
      <c r="H724" s="27"/>
      <c r="I724" s="27"/>
      <c r="J724" s="27"/>
      <c r="K724" s="27"/>
      <c r="L724" s="27"/>
      <c r="M724" s="27"/>
      <c r="N724" s="27"/>
      <c r="O724" s="27"/>
      <c r="P724" s="27"/>
      <c r="Q724" s="27"/>
      <c r="R724" s="27"/>
      <c r="S724" s="27"/>
      <c r="T724" s="27"/>
      <c r="U724" s="27"/>
      <c r="V724" s="27"/>
      <c r="W724" s="27"/>
      <c r="X724" s="27"/>
      <c r="Y724" s="27"/>
      <c r="Z724" s="93"/>
    </row>
    <row r="725" ht="13.5" customHeight="1">
      <c r="A725" s="175"/>
      <c r="B725" s="27"/>
      <c r="C725" s="27"/>
      <c r="D725" s="27"/>
      <c r="E725" s="27"/>
      <c r="F725" s="27"/>
      <c r="G725" s="27"/>
      <c r="H725" s="27"/>
      <c r="I725" s="27"/>
      <c r="J725" s="27"/>
      <c r="K725" s="27"/>
      <c r="L725" s="27"/>
      <c r="M725" s="27"/>
      <c r="N725" s="27"/>
      <c r="O725" s="27"/>
      <c r="P725" s="27"/>
      <c r="Q725" s="27"/>
      <c r="R725" s="27"/>
      <c r="S725" s="27"/>
      <c r="T725" s="27"/>
      <c r="U725" s="27"/>
      <c r="V725" s="27"/>
      <c r="W725" s="27"/>
      <c r="X725" s="27"/>
      <c r="Y725" s="27"/>
      <c r="Z725" s="93"/>
    </row>
    <row r="726" ht="13.5" customHeight="1">
      <c r="A726" s="175"/>
      <c r="B726" s="27"/>
      <c r="C726" s="27"/>
      <c r="D726" s="27"/>
      <c r="E726" s="27"/>
      <c r="F726" s="27"/>
      <c r="G726" s="27"/>
      <c r="H726" s="27"/>
      <c r="I726" s="27"/>
      <c r="J726" s="27"/>
      <c r="K726" s="27"/>
      <c r="L726" s="27"/>
      <c r="M726" s="27"/>
      <c r="N726" s="27"/>
      <c r="O726" s="27"/>
      <c r="P726" s="27"/>
      <c r="Q726" s="27"/>
      <c r="R726" s="27"/>
      <c r="S726" s="27"/>
      <c r="T726" s="27"/>
      <c r="U726" s="27"/>
      <c r="V726" s="27"/>
      <c r="W726" s="27"/>
      <c r="X726" s="27"/>
      <c r="Y726" s="27"/>
      <c r="Z726" s="93"/>
    </row>
    <row r="727" ht="13.5" customHeight="1">
      <c r="A727" s="175"/>
      <c r="B727" s="27"/>
      <c r="C727" s="27"/>
      <c r="D727" s="27"/>
      <c r="E727" s="27"/>
      <c r="F727" s="27"/>
      <c r="G727" s="27"/>
      <c r="H727" s="27"/>
      <c r="I727" s="27"/>
      <c r="J727" s="27"/>
      <c r="K727" s="27"/>
      <c r="L727" s="27"/>
      <c r="M727" s="27"/>
      <c r="N727" s="27"/>
      <c r="O727" s="27"/>
      <c r="P727" s="27"/>
      <c r="Q727" s="27"/>
      <c r="R727" s="27"/>
      <c r="S727" s="27"/>
      <c r="T727" s="27"/>
      <c r="U727" s="27"/>
      <c r="V727" s="27"/>
      <c r="W727" s="27"/>
      <c r="X727" s="27"/>
      <c r="Y727" s="27"/>
      <c r="Z727" s="93"/>
    </row>
    <row r="728" ht="13.5" customHeight="1">
      <c r="A728" s="175"/>
      <c r="B728" s="27"/>
      <c r="C728" s="27"/>
      <c r="D728" s="27"/>
      <c r="E728" s="27"/>
      <c r="F728" s="27"/>
      <c r="G728" s="27"/>
      <c r="H728" s="27"/>
      <c r="I728" s="27"/>
      <c r="J728" s="27"/>
      <c r="K728" s="27"/>
      <c r="L728" s="27"/>
      <c r="M728" s="27"/>
      <c r="N728" s="27"/>
      <c r="O728" s="27"/>
      <c r="P728" s="27"/>
      <c r="Q728" s="27"/>
      <c r="R728" s="27"/>
      <c r="S728" s="27"/>
      <c r="T728" s="27"/>
      <c r="U728" s="27"/>
      <c r="V728" s="27"/>
      <c r="W728" s="27"/>
      <c r="X728" s="27"/>
      <c r="Y728" s="27"/>
      <c r="Z728" s="93"/>
    </row>
    <row r="729" ht="13.5" customHeight="1">
      <c r="A729" s="175"/>
      <c r="B729" s="27"/>
      <c r="C729" s="27"/>
      <c r="D729" s="27"/>
      <c r="E729" s="27"/>
      <c r="F729" s="27"/>
      <c r="G729" s="27"/>
      <c r="H729" s="27"/>
      <c r="I729" s="27"/>
      <c r="J729" s="27"/>
      <c r="K729" s="27"/>
      <c r="L729" s="27"/>
      <c r="M729" s="27"/>
      <c r="N729" s="27"/>
      <c r="O729" s="27"/>
      <c r="P729" s="27"/>
      <c r="Q729" s="27"/>
      <c r="R729" s="27"/>
      <c r="S729" s="27"/>
      <c r="T729" s="27"/>
      <c r="U729" s="27"/>
      <c r="V729" s="27"/>
      <c r="W729" s="27"/>
      <c r="X729" s="27"/>
      <c r="Y729" s="27"/>
      <c r="Z729" s="93"/>
    </row>
    <row r="730" ht="13.5" customHeight="1">
      <c r="A730" s="175"/>
      <c r="B730" s="27"/>
      <c r="C730" s="27"/>
      <c r="D730" s="27"/>
      <c r="E730" s="27"/>
      <c r="F730" s="27"/>
      <c r="G730" s="27"/>
      <c r="H730" s="27"/>
      <c r="I730" s="27"/>
      <c r="J730" s="27"/>
      <c r="K730" s="27"/>
      <c r="L730" s="27"/>
      <c r="M730" s="27"/>
      <c r="N730" s="27"/>
      <c r="O730" s="27"/>
      <c r="P730" s="27"/>
      <c r="Q730" s="27"/>
      <c r="R730" s="27"/>
      <c r="S730" s="27"/>
      <c r="T730" s="27"/>
      <c r="U730" s="27"/>
      <c r="V730" s="27"/>
      <c r="W730" s="27"/>
      <c r="X730" s="27"/>
      <c r="Y730" s="27"/>
      <c r="Z730" s="93"/>
    </row>
    <row r="731" ht="13.5" customHeight="1">
      <c r="A731" s="175"/>
      <c r="B731" s="27"/>
      <c r="C731" s="27"/>
      <c r="D731" s="27"/>
      <c r="E731" s="27"/>
      <c r="F731" s="27"/>
      <c r="G731" s="27"/>
      <c r="H731" s="27"/>
      <c r="I731" s="27"/>
      <c r="J731" s="27"/>
      <c r="K731" s="27"/>
      <c r="L731" s="27"/>
      <c r="M731" s="27"/>
      <c r="N731" s="27"/>
      <c r="O731" s="27"/>
      <c r="P731" s="27"/>
      <c r="Q731" s="27"/>
      <c r="R731" s="27"/>
      <c r="S731" s="27"/>
      <c r="T731" s="27"/>
      <c r="U731" s="27"/>
      <c r="V731" s="27"/>
      <c r="W731" s="27"/>
      <c r="X731" s="27"/>
      <c r="Y731" s="27"/>
      <c r="Z731" s="93"/>
    </row>
    <row r="732" ht="13.5" customHeight="1">
      <c r="A732" s="175"/>
      <c r="B732" s="27"/>
      <c r="C732" s="27"/>
      <c r="D732" s="27"/>
      <c r="E732" s="27"/>
      <c r="F732" s="27"/>
      <c r="G732" s="27"/>
      <c r="H732" s="27"/>
      <c r="I732" s="27"/>
      <c r="J732" s="27"/>
      <c r="K732" s="27"/>
      <c r="L732" s="27"/>
      <c r="M732" s="27"/>
      <c r="N732" s="27"/>
      <c r="O732" s="27"/>
      <c r="P732" s="27"/>
      <c r="Q732" s="27"/>
      <c r="R732" s="27"/>
      <c r="S732" s="27"/>
      <c r="T732" s="27"/>
      <c r="U732" s="27"/>
      <c r="V732" s="27"/>
      <c r="W732" s="27"/>
      <c r="X732" s="27"/>
      <c r="Y732" s="27"/>
      <c r="Z732" s="93"/>
    </row>
    <row r="733" ht="13.5" customHeight="1">
      <c r="A733" s="175"/>
      <c r="B733" s="27"/>
      <c r="C733" s="27"/>
      <c r="D733" s="27"/>
      <c r="E733" s="27"/>
      <c r="F733" s="27"/>
      <c r="G733" s="27"/>
      <c r="H733" s="27"/>
      <c r="I733" s="27"/>
      <c r="J733" s="27"/>
      <c r="K733" s="27"/>
      <c r="L733" s="27"/>
      <c r="M733" s="27"/>
      <c r="N733" s="27"/>
      <c r="O733" s="27"/>
      <c r="P733" s="27"/>
      <c r="Q733" s="27"/>
      <c r="R733" s="27"/>
      <c r="S733" s="27"/>
      <c r="T733" s="27"/>
      <c r="U733" s="27"/>
      <c r="V733" s="27"/>
      <c r="W733" s="27"/>
      <c r="X733" s="27"/>
      <c r="Y733" s="27"/>
      <c r="Z733" s="93"/>
    </row>
    <row r="734" ht="13.5" customHeight="1">
      <c r="A734" s="175"/>
      <c r="B734" s="27"/>
      <c r="C734" s="27"/>
      <c r="D734" s="27"/>
      <c r="E734" s="27"/>
      <c r="F734" s="27"/>
      <c r="G734" s="27"/>
      <c r="H734" s="27"/>
      <c r="I734" s="27"/>
      <c r="J734" s="27"/>
      <c r="K734" s="27"/>
      <c r="L734" s="27"/>
      <c r="M734" s="27"/>
      <c r="N734" s="27"/>
      <c r="O734" s="27"/>
      <c r="P734" s="27"/>
      <c r="Q734" s="27"/>
      <c r="R734" s="27"/>
      <c r="S734" s="27"/>
      <c r="T734" s="27"/>
      <c r="U734" s="27"/>
      <c r="V734" s="27"/>
      <c r="W734" s="27"/>
      <c r="X734" s="27"/>
      <c r="Y734" s="27"/>
      <c r="Z734" s="93"/>
    </row>
    <row r="735" ht="13.5" customHeight="1">
      <c r="A735" s="175"/>
      <c r="B735" s="27"/>
      <c r="C735" s="27"/>
      <c r="D735" s="27"/>
      <c r="E735" s="27"/>
      <c r="F735" s="27"/>
      <c r="G735" s="27"/>
      <c r="H735" s="27"/>
      <c r="I735" s="27"/>
      <c r="J735" s="27"/>
      <c r="K735" s="27"/>
      <c r="L735" s="27"/>
      <c r="M735" s="27"/>
      <c r="N735" s="27"/>
      <c r="O735" s="27"/>
      <c r="P735" s="27"/>
      <c r="Q735" s="27"/>
      <c r="R735" s="27"/>
      <c r="S735" s="27"/>
      <c r="T735" s="27"/>
      <c r="U735" s="27"/>
      <c r="V735" s="27"/>
      <c r="W735" s="27"/>
      <c r="X735" s="27"/>
      <c r="Y735" s="27"/>
      <c r="Z735" s="93"/>
    </row>
    <row r="736" ht="13.5" customHeight="1">
      <c r="A736" s="175"/>
      <c r="B736" s="27"/>
      <c r="C736" s="27"/>
      <c r="D736" s="27"/>
      <c r="E736" s="27"/>
      <c r="F736" s="27"/>
      <c r="G736" s="27"/>
      <c r="H736" s="27"/>
      <c r="I736" s="27"/>
      <c r="J736" s="27"/>
      <c r="K736" s="27"/>
      <c r="L736" s="27"/>
      <c r="M736" s="27"/>
      <c r="N736" s="27"/>
      <c r="O736" s="27"/>
      <c r="P736" s="27"/>
      <c r="Q736" s="27"/>
      <c r="R736" s="27"/>
      <c r="S736" s="27"/>
      <c r="T736" s="27"/>
      <c r="U736" s="27"/>
      <c r="V736" s="27"/>
      <c r="W736" s="27"/>
      <c r="X736" s="27"/>
      <c r="Y736" s="27"/>
      <c r="Z736" s="93"/>
    </row>
    <row r="737" ht="13.5" customHeight="1">
      <c r="A737" s="175"/>
      <c r="B737" s="27"/>
      <c r="C737" s="27"/>
      <c r="D737" s="27"/>
      <c r="E737" s="27"/>
      <c r="F737" s="27"/>
      <c r="G737" s="27"/>
      <c r="H737" s="27"/>
      <c r="I737" s="27"/>
      <c r="J737" s="27"/>
      <c r="K737" s="27"/>
      <c r="L737" s="27"/>
      <c r="M737" s="27"/>
      <c r="N737" s="27"/>
      <c r="O737" s="27"/>
      <c r="P737" s="27"/>
      <c r="Q737" s="27"/>
      <c r="R737" s="27"/>
      <c r="S737" s="27"/>
      <c r="T737" s="27"/>
      <c r="U737" s="27"/>
      <c r="V737" s="27"/>
      <c r="W737" s="27"/>
      <c r="X737" s="27"/>
      <c r="Y737" s="27"/>
      <c r="Z737" s="93"/>
    </row>
    <row r="738" ht="13.5" customHeight="1">
      <c r="A738" s="175"/>
      <c r="B738" s="27"/>
      <c r="C738" s="27"/>
      <c r="D738" s="27"/>
      <c r="E738" s="27"/>
      <c r="F738" s="27"/>
      <c r="G738" s="27"/>
      <c r="H738" s="27"/>
      <c r="I738" s="27"/>
      <c r="J738" s="27"/>
      <c r="K738" s="27"/>
      <c r="L738" s="27"/>
      <c r="M738" s="27"/>
      <c r="N738" s="27"/>
      <c r="O738" s="27"/>
      <c r="P738" s="27"/>
      <c r="Q738" s="27"/>
      <c r="R738" s="27"/>
      <c r="S738" s="27"/>
      <c r="T738" s="27"/>
      <c r="U738" s="27"/>
      <c r="V738" s="27"/>
      <c r="W738" s="27"/>
      <c r="X738" s="27"/>
      <c r="Y738" s="27"/>
      <c r="Z738" s="93"/>
    </row>
    <row r="739" ht="13.5" customHeight="1">
      <c r="A739" s="175"/>
      <c r="B739" s="27"/>
      <c r="C739" s="27"/>
      <c r="D739" s="27"/>
      <c r="E739" s="27"/>
      <c r="F739" s="27"/>
      <c r="G739" s="27"/>
      <c r="H739" s="27"/>
      <c r="I739" s="27"/>
      <c r="J739" s="27"/>
      <c r="K739" s="27"/>
      <c r="L739" s="27"/>
      <c r="M739" s="27"/>
      <c r="N739" s="27"/>
      <c r="O739" s="27"/>
      <c r="P739" s="27"/>
      <c r="Q739" s="27"/>
      <c r="R739" s="27"/>
      <c r="S739" s="27"/>
      <c r="T739" s="27"/>
      <c r="U739" s="27"/>
      <c r="V739" s="27"/>
      <c r="W739" s="27"/>
      <c r="X739" s="27"/>
      <c r="Y739" s="27"/>
      <c r="Z739" s="93"/>
    </row>
    <row r="740" ht="13.5" customHeight="1">
      <c r="A740" s="175"/>
      <c r="B740" s="27"/>
      <c r="C740" s="27"/>
      <c r="D740" s="27"/>
      <c r="E740" s="27"/>
      <c r="F740" s="27"/>
      <c r="G740" s="27"/>
      <c r="H740" s="27"/>
      <c r="I740" s="27"/>
      <c r="J740" s="27"/>
      <c r="K740" s="27"/>
      <c r="L740" s="27"/>
      <c r="M740" s="27"/>
      <c r="N740" s="27"/>
      <c r="O740" s="27"/>
      <c r="P740" s="27"/>
      <c r="Q740" s="27"/>
      <c r="R740" s="27"/>
      <c r="S740" s="27"/>
      <c r="T740" s="27"/>
      <c r="U740" s="27"/>
      <c r="V740" s="27"/>
      <c r="W740" s="27"/>
      <c r="X740" s="27"/>
      <c r="Y740" s="27"/>
      <c r="Z740" s="93"/>
    </row>
    <row r="741" ht="13.5" customHeight="1">
      <c r="A741" s="175"/>
      <c r="B741" s="27"/>
      <c r="C741" s="27"/>
      <c r="D741" s="27"/>
      <c r="E741" s="27"/>
      <c r="F741" s="27"/>
      <c r="G741" s="27"/>
      <c r="H741" s="27"/>
      <c r="I741" s="27"/>
      <c r="J741" s="27"/>
      <c r="K741" s="27"/>
      <c r="L741" s="27"/>
      <c r="M741" s="27"/>
      <c r="N741" s="27"/>
      <c r="O741" s="27"/>
      <c r="P741" s="27"/>
      <c r="Q741" s="27"/>
      <c r="R741" s="27"/>
      <c r="S741" s="27"/>
      <c r="T741" s="27"/>
      <c r="U741" s="27"/>
      <c r="V741" s="27"/>
      <c r="W741" s="27"/>
      <c r="X741" s="27"/>
      <c r="Y741" s="27"/>
      <c r="Z741" s="93"/>
    </row>
    <row r="742" ht="13.5" customHeight="1">
      <c r="A742" s="175"/>
      <c r="B742" s="27"/>
      <c r="C742" s="27"/>
      <c r="D742" s="27"/>
      <c r="E742" s="27"/>
      <c r="F742" s="27"/>
      <c r="G742" s="27"/>
      <c r="H742" s="27"/>
      <c r="I742" s="27"/>
      <c r="J742" s="27"/>
      <c r="K742" s="27"/>
      <c r="L742" s="27"/>
      <c r="M742" s="27"/>
      <c r="N742" s="27"/>
      <c r="O742" s="27"/>
      <c r="P742" s="27"/>
      <c r="Q742" s="27"/>
      <c r="R742" s="27"/>
      <c r="S742" s="27"/>
      <c r="T742" s="27"/>
      <c r="U742" s="27"/>
      <c r="V742" s="27"/>
      <c r="W742" s="27"/>
      <c r="X742" s="27"/>
      <c r="Y742" s="27"/>
      <c r="Z742" s="93"/>
    </row>
    <row r="743" ht="13.5" customHeight="1">
      <c r="A743" s="175"/>
      <c r="B743" s="27"/>
      <c r="C743" s="27"/>
      <c r="D743" s="27"/>
      <c r="E743" s="27"/>
      <c r="F743" s="27"/>
      <c r="G743" s="27"/>
      <c r="H743" s="27"/>
      <c r="I743" s="27"/>
      <c r="J743" s="27"/>
      <c r="K743" s="27"/>
      <c r="L743" s="27"/>
      <c r="M743" s="27"/>
      <c r="N743" s="27"/>
      <c r="O743" s="27"/>
      <c r="P743" s="27"/>
      <c r="Q743" s="27"/>
      <c r="R743" s="27"/>
      <c r="S743" s="27"/>
      <c r="T743" s="27"/>
      <c r="U743" s="27"/>
      <c r="V743" s="27"/>
      <c r="W743" s="27"/>
      <c r="X743" s="27"/>
      <c r="Y743" s="27"/>
      <c r="Z743" s="93"/>
    </row>
    <row r="744" ht="13.5" customHeight="1">
      <c r="A744" s="175"/>
      <c r="B744" s="27"/>
      <c r="C744" s="27"/>
      <c r="D744" s="27"/>
      <c r="E744" s="27"/>
      <c r="F744" s="27"/>
      <c r="G744" s="27"/>
      <c r="H744" s="27"/>
      <c r="I744" s="27"/>
      <c r="J744" s="27"/>
      <c r="K744" s="27"/>
      <c r="L744" s="27"/>
      <c r="M744" s="27"/>
      <c r="N744" s="27"/>
      <c r="O744" s="27"/>
      <c r="P744" s="27"/>
      <c r="Q744" s="27"/>
      <c r="R744" s="27"/>
      <c r="S744" s="27"/>
      <c r="T744" s="27"/>
      <c r="U744" s="27"/>
      <c r="V744" s="27"/>
      <c r="W744" s="27"/>
      <c r="X744" s="27"/>
      <c r="Y744" s="27"/>
      <c r="Z744" s="93"/>
    </row>
    <row r="745" ht="13.5" customHeight="1">
      <c r="A745" s="175"/>
      <c r="B745" s="27"/>
      <c r="C745" s="27"/>
      <c r="D745" s="27"/>
      <c r="E745" s="27"/>
      <c r="F745" s="27"/>
      <c r="G745" s="27"/>
      <c r="H745" s="27"/>
      <c r="I745" s="27"/>
      <c r="J745" s="27"/>
      <c r="K745" s="27"/>
      <c r="L745" s="27"/>
      <c r="M745" s="27"/>
      <c r="N745" s="27"/>
      <c r="O745" s="27"/>
      <c r="P745" s="27"/>
      <c r="Q745" s="27"/>
      <c r="R745" s="27"/>
      <c r="S745" s="27"/>
      <c r="T745" s="27"/>
      <c r="U745" s="27"/>
      <c r="V745" s="27"/>
      <c r="W745" s="27"/>
      <c r="X745" s="27"/>
      <c r="Y745" s="27"/>
      <c r="Z745" s="93"/>
    </row>
    <row r="746" ht="13.5" customHeight="1">
      <c r="A746" s="175"/>
      <c r="B746" s="27"/>
      <c r="C746" s="27"/>
      <c r="D746" s="27"/>
      <c r="E746" s="27"/>
      <c r="F746" s="27"/>
      <c r="G746" s="27"/>
      <c r="H746" s="27"/>
      <c r="I746" s="27"/>
      <c r="J746" s="27"/>
      <c r="K746" s="27"/>
      <c r="L746" s="27"/>
      <c r="M746" s="27"/>
      <c r="N746" s="27"/>
      <c r="O746" s="27"/>
      <c r="P746" s="27"/>
      <c r="Q746" s="27"/>
      <c r="R746" s="27"/>
      <c r="S746" s="27"/>
      <c r="T746" s="27"/>
      <c r="U746" s="27"/>
      <c r="V746" s="27"/>
      <c r="W746" s="27"/>
      <c r="X746" s="27"/>
      <c r="Y746" s="27"/>
      <c r="Z746" s="93"/>
    </row>
    <row r="747" ht="13.5" customHeight="1">
      <c r="A747" s="175"/>
      <c r="B747" s="27"/>
      <c r="C747" s="27"/>
      <c r="D747" s="27"/>
      <c r="E747" s="27"/>
      <c r="F747" s="27"/>
      <c r="G747" s="27"/>
      <c r="H747" s="27"/>
      <c r="I747" s="27"/>
      <c r="J747" s="27"/>
      <c r="K747" s="27"/>
      <c r="L747" s="27"/>
      <c r="M747" s="27"/>
      <c r="N747" s="27"/>
      <c r="O747" s="27"/>
      <c r="P747" s="27"/>
      <c r="Q747" s="27"/>
      <c r="R747" s="27"/>
      <c r="S747" s="27"/>
      <c r="T747" s="27"/>
      <c r="U747" s="27"/>
      <c r="V747" s="27"/>
      <c r="W747" s="27"/>
      <c r="X747" s="27"/>
      <c r="Y747" s="27"/>
      <c r="Z747" s="93"/>
    </row>
    <row r="748" ht="13.5" customHeight="1">
      <c r="A748" s="175"/>
      <c r="B748" s="27"/>
      <c r="C748" s="27"/>
      <c r="D748" s="27"/>
      <c r="E748" s="27"/>
      <c r="F748" s="27"/>
      <c r="G748" s="27"/>
      <c r="H748" s="27"/>
      <c r="I748" s="27"/>
      <c r="J748" s="27"/>
      <c r="K748" s="27"/>
      <c r="L748" s="27"/>
      <c r="M748" s="27"/>
      <c r="N748" s="27"/>
      <c r="O748" s="27"/>
      <c r="P748" s="27"/>
      <c r="Q748" s="27"/>
      <c r="R748" s="27"/>
      <c r="S748" s="27"/>
      <c r="T748" s="27"/>
      <c r="U748" s="27"/>
      <c r="V748" s="27"/>
      <c r="W748" s="27"/>
      <c r="X748" s="27"/>
      <c r="Y748" s="27"/>
      <c r="Z748" s="93"/>
    </row>
    <row r="749" ht="13.5" customHeight="1">
      <c r="A749" s="175"/>
      <c r="B749" s="27"/>
      <c r="C749" s="27"/>
      <c r="D749" s="27"/>
      <c r="E749" s="27"/>
      <c r="F749" s="27"/>
      <c r="G749" s="27"/>
      <c r="H749" s="27"/>
      <c r="I749" s="27"/>
      <c r="J749" s="27"/>
      <c r="K749" s="27"/>
      <c r="L749" s="27"/>
      <c r="M749" s="27"/>
      <c r="N749" s="27"/>
      <c r="O749" s="27"/>
      <c r="P749" s="27"/>
      <c r="Q749" s="27"/>
      <c r="R749" s="27"/>
      <c r="S749" s="27"/>
      <c r="T749" s="27"/>
      <c r="U749" s="27"/>
      <c r="V749" s="27"/>
      <c r="W749" s="27"/>
      <c r="X749" s="27"/>
      <c r="Y749" s="27"/>
      <c r="Z749" s="93"/>
    </row>
    <row r="750" ht="13.5" customHeight="1">
      <c r="A750" s="175"/>
      <c r="B750" s="27"/>
      <c r="C750" s="27"/>
      <c r="D750" s="27"/>
      <c r="E750" s="27"/>
      <c r="F750" s="27"/>
      <c r="G750" s="27"/>
      <c r="H750" s="27"/>
      <c r="I750" s="27"/>
      <c r="J750" s="27"/>
      <c r="K750" s="27"/>
      <c r="L750" s="27"/>
      <c r="M750" s="27"/>
      <c r="N750" s="27"/>
      <c r="O750" s="27"/>
      <c r="P750" s="27"/>
      <c r="Q750" s="27"/>
      <c r="R750" s="27"/>
      <c r="S750" s="27"/>
      <c r="T750" s="27"/>
      <c r="U750" s="27"/>
      <c r="V750" s="27"/>
      <c r="W750" s="27"/>
      <c r="X750" s="27"/>
      <c r="Y750" s="27"/>
      <c r="Z750" s="93"/>
    </row>
    <row r="751" ht="13.5" customHeight="1">
      <c r="A751" s="175"/>
      <c r="B751" s="27"/>
      <c r="C751" s="27"/>
      <c r="D751" s="27"/>
      <c r="E751" s="27"/>
      <c r="F751" s="27"/>
      <c r="G751" s="27"/>
      <c r="H751" s="27"/>
      <c r="I751" s="27"/>
      <c r="J751" s="27"/>
      <c r="K751" s="27"/>
      <c r="L751" s="27"/>
      <c r="M751" s="27"/>
      <c r="N751" s="27"/>
      <c r="O751" s="27"/>
      <c r="P751" s="27"/>
      <c r="Q751" s="27"/>
      <c r="R751" s="27"/>
      <c r="S751" s="27"/>
      <c r="T751" s="27"/>
      <c r="U751" s="27"/>
      <c r="V751" s="27"/>
      <c r="W751" s="27"/>
      <c r="X751" s="27"/>
      <c r="Y751" s="27"/>
      <c r="Z751" s="93"/>
    </row>
    <row r="752" ht="13.5" customHeight="1">
      <c r="A752" s="175"/>
      <c r="B752" s="27"/>
      <c r="C752" s="27"/>
      <c r="D752" s="27"/>
      <c r="E752" s="27"/>
      <c r="F752" s="27"/>
      <c r="G752" s="27"/>
      <c r="H752" s="27"/>
      <c r="I752" s="27"/>
      <c r="J752" s="27"/>
      <c r="K752" s="27"/>
      <c r="L752" s="27"/>
      <c r="M752" s="27"/>
      <c r="N752" s="27"/>
      <c r="O752" s="27"/>
      <c r="P752" s="27"/>
      <c r="Q752" s="27"/>
      <c r="R752" s="27"/>
      <c r="S752" s="27"/>
      <c r="T752" s="27"/>
      <c r="U752" s="27"/>
      <c r="V752" s="27"/>
      <c r="W752" s="27"/>
      <c r="X752" s="27"/>
      <c r="Y752" s="27"/>
      <c r="Z752" s="93"/>
    </row>
    <row r="753" ht="13.5" customHeight="1">
      <c r="A753" s="175"/>
      <c r="B753" s="27"/>
      <c r="C753" s="27"/>
      <c r="D753" s="27"/>
      <c r="E753" s="27"/>
      <c r="F753" s="27"/>
      <c r="G753" s="27"/>
      <c r="H753" s="27"/>
      <c r="I753" s="27"/>
      <c r="J753" s="27"/>
      <c r="K753" s="27"/>
      <c r="L753" s="27"/>
      <c r="M753" s="27"/>
      <c r="N753" s="27"/>
      <c r="O753" s="27"/>
      <c r="P753" s="27"/>
      <c r="Q753" s="27"/>
      <c r="R753" s="27"/>
      <c r="S753" s="27"/>
      <c r="T753" s="27"/>
      <c r="U753" s="27"/>
      <c r="V753" s="27"/>
      <c r="W753" s="27"/>
      <c r="X753" s="27"/>
      <c r="Y753" s="27"/>
      <c r="Z753" s="93"/>
    </row>
    <row r="754" ht="13.5" customHeight="1">
      <c r="A754" s="175"/>
      <c r="B754" s="27"/>
      <c r="C754" s="27"/>
      <c r="D754" s="27"/>
      <c r="E754" s="27"/>
      <c r="F754" s="27"/>
      <c r="G754" s="27"/>
      <c r="H754" s="27"/>
      <c r="I754" s="27"/>
      <c r="J754" s="27"/>
      <c r="K754" s="27"/>
      <c r="L754" s="27"/>
      <c r="M754" s="27"/>
      <c r="N754" s="27"/>
      <c r="O754" s="27"/>
      <c r="P754" s="27"/>
      <c r="Q754" s="27"/>
      <c r="R754" s="27"/>
      <c r="S754" s="27"/>
      <c r="T754" s="27"/>
      <c r="U754" s="27"/>
      <c r="V754" s="27"/>
      <c r="W754" s="27"/>
      <c r="X754" s="27"/>
      <c r="Y754" s="27"/>
      <c r="Z754" s="93"/>
    </row>
    <row r="755" ht="13.5" customHeight="1">
      <c r="A755" s="175"/>
      <c r="B755" s="27"/>
      <c r="C755" s="27"/>
      <c r="D755" s="27"/>
      <c r="E755" s="27"/>
      <c r="F755" s="27"/>
      <c r="G755" s="27"/>
      <c r="H755" s="27"/>
      <c r="I755" s="27"/>
      <c r="J755" s="27"/>
      <c r="K755" s="27"/>
      <c r="L755" s="27"/>
      <c r="M755" s="27"/>
      <c r="N755" s="27"/>
      <c r="O755" s="27"/>
      <c r="P755" s="27"/>
      <c r="Q755" s="27"/>
      <c r="R755" s="27"/>
      <c r="S755" s="27"/>
      <c r="T755" s="27"/>
      <c r="U755" s="27"/>
      <c r="V755" s="27"/>
      <c r="W755" s="27"/>
      <c r="X755" s="27"/>
      <c r="Y755" s="27"/>
      <c r="Z755" s="93"/>
    </row>
    <row r="756" ht="13.5" customHeight="1">
      <c r="A756" s="175"/>
      <c r="B756" s="27"/>
      <c r="C756" s="27"/>
      <c r="D756" s="27"/>
      <c r="E756" s="27"/>
      <c r="F756" s="27"/>
      <c r="G756" s="27"/>
      <c r="H756" s="27"/>
      <c r="I756" s="27"/>
      <c r="J756" s="27"/>
      <c r="K756" s="27"/>
      <c r="L756" s="27"/>
      <c r="M756" s="27"/>
      <c r="N756" s="27"/>
      <c r="O756" s="27"/>
      <c r="P756" s="27"/>
      <c r="Q756" s="27"/>
      <c r="R756" s="27"/>
      <c r="S756" s="27"/>
      <c r="T756" s="27"/>
      <c r="U756" s="27"/>
      <c r="V756" s="27"/>
      <c r="W756" s="27"/>
      <c r="X756" s="27"/>
      <c r="Y756" s="27"/>
      <c r="Z756" s="93"/>
    </row>
    <row r="757" ht="13.5" customHeight="1">
      <c r="A757" s="175"/>
      <c r="B757" s="27"/>
      <c r="C757" s="27"/>
      <c r="D757" s="27"/>
      <c r="E757" s="27"/>
      <c r="F757" s="27"/>
      <c r="G757" s="27"/>
      <c r="H757" s="27"/>
      <c r="I757" s="27"/>
      <c r="J757" s="27"/>
      <c r="K757" s="27"/>
      <c r="L757" s="27"/>
      <c r="M757" s="27"/>
      <c r="N757" s="27"/>
      <c r="O757" s="27"/>
      <c r="P757" s="27"/>
      <c r="Q757" s="27"/>
      <c r="R757" s="27"/>
      <c r="S757" s="27"/>
      <c r="T757" s="27"/>
      <c r="U757" s="27"/>
      <c r="V757" s="27"/>
      <c r="W757" s="27"/>
      <c r="X757" s="27"/>
      <c r="Y757" s="27"/>
      <c r="Z757" s="93"/>
    </row>
    <row r="758" ht="13.5" customHeight="1">
      <c r="A758" s="175"/>
      <c r="B758" s="27"/>
      <c r="C758" s="27"/>
      <c r="D758" s="27"/>
      <c r="E758" s="27"/>
      <c r="F758" s="27"/>
      <c r="G758" s="27"/>
      <c r="H758" s="27"/>
      <c r="I758" s="27"/>
      <c r="J758" s="27"/>
      <c r="K758" s="27"/>
      <c r="L758" s="27"/>
      <c r="M758" s="27"/>
      <c r="N758" s="27"/>
      <c r="O758" s="27"/>
      <c r="P758" s="27"/>
      <c r="Q758" s="27"/>
      <c r="R758" s="27"/>
      <c r="S758" s="27"/>
      <c r="T758" s="27"/>
      <c r="U758" s="27"/>
      <c r="V758" s="27"/>
      <c r="W758" s="27"/>
      <c r="X758" s="27"/>
      <c r="Y758" s="27"/>
      <c r="Z758" s="93"/>
    </row>
    <row r="759" ht="13.5" customHeight="1">
      <c r="A759" s="175"/>
      <c r="B759" s="27"/>
      <c r="C759" s="27"/>
      <c r="D759" s="27"/>
      <c r="E759" s="27"/>
      <c r="F759" s="27"/>
      <c r="G759" s="27"/>
      <c r="H759" s="27"/>
      <c r="I759" s="27"/>
      <c r="J759" s="27"/>
      <c r="K759" s="27"/>
      <c r="L759" s="27"/>
      <c r="M759" s="27"/>
      <c r="N759" s="27"/>
      <c r="O759" s="27"/>
      <c r="P759" s="27"/>
      <c r="Q759" s="27"/>
      <c r="R759" s="27"/>
      <c r="S759" s="27"/>
      <c r="T759" s="27"/>
      <c r="U759" s="27"/>
      <c r="V759" s="27"/>
      <c r="W759" s="27"/>
      <c r="X759" s="27"/>
      <c r="Y759" s="27"/>
      <c r="Z759" s="93"/>
    </row>
    <row r="760" ht="13.5" customHeight="1">
      <c r="A760" s="175"/>
      <c r="B760" s="27"/>
      <c r="C760" s="27"/>
      <c r="D760" s="27"/>
      <c r="E760" s="27"/>
      <c r="F760" s="27"/>
      <c r="G760" s="27"/>
      <c r="H760" s="27"/>
      <c r="I760" s="27"/>
      <c r="J760" s="27"/>
      <c r="K760" s="27"/>
      <c r="L760" s="27"/>
      <c r="M760" s="27"/>
      <c r="N760" s="27"/>
      <c r="O760" s="27"/>
      <c r="P760" s="27"/>
      <c r="Q760" s="27"/>
      <c r="R760" s="27"/>
      <c r="S760" s="27"/>
      <c r="T760" s="27"/>
      <c r="U760" s="27"/>
      <c r="V760" s="27"/>
      <c r="W760" s="27"/>
      <c r="X760" s="27"/>
      <c r="Y760" s="27"/>
      <c r="Z760" s="93"/>
    </row>
    <row r="761" ht="13.5" customHeight="1">
      <c r="A761" s="175"/>
      <c r="B761" s="27"/>
      <c r="C761" s="27"/>
      <c r="D761" s="27"/>
      <c r="E761" s="27"/>
      <c r="F761" s="27"/>
      <c r="G761" s="27"/>
      <c r="H761" s="27"/>
      <c r="I761" s="27"/>
      <c r="J761" s="27"/>
      <c r="K761" s="27"/>
      <c r="L761" s="27"/>
      <c r="M761" s="27"/>
      <c r="N761" s="27"/>
      <c r="O761" s="27"/>
      <c r="P761" s="27"/>
      <c r="Q761" s="27"/>
      <c r="R761" s="27"/>
      <c r="S761" s="27"/>
      <c r="T761" s="27"/>
      <c r="U761" s="27"/>
      <c r="V761" s="27"/>
      <c r="W761" s="27"/>
      <c r="X761" s="27"/>
      <c r="Y761" s="27"/>
      <c r="Z761" s="93"/>
    </row>
    <row r="762" ht="13.5" customHeight="1">
      <c r="A762" s="175"/>
      <c r="B762" s="27"/>
      <c r="C762" s="27"/>
      <c r="D762" s="27"/>
      <c r="E762" s="27"/>
      <c r="F762" s="27"/>
      <c r="G762" s="27"/>
      <c r="H762" s="27"/>
      <c r="I762" s="27"/>
      <c r="J762" s="27"/>
      <c r="K762" s="27"/>
      <c r="L762" s="27"/>
      <c r="M762" s="27"/>
      <c r="N762" s="27"/>
      <c r="O762" s="27"/>
      <c r="P762" s="27"/>
      <c r="Q762" s="27"/>
      <c r="R762" s="27"/>
      <c r="S762" s="27"/>
      <c r="T762" s="27"/>
      <c r="U762" s="27"/>
      <c r="V762" s="27"/>
      <c r="W762" s="27"/>
      <c r="X762" s="27"/>
      <c r="Y762" s="27"/>
      <c r="Z762" s="93"/>
    </row>
    <row r="763" ht="13.5" customHeight="1">
      <c r="A763" s="175"/>
      <c r="B763" s="27"/>
      <c r="C763" s="27"/>
      <c r="D763" s="27"/>
      <c r="E763" s="27"/>
      <c r="F763" s="27"/>
      <c r="G763" s="27"/>
      <c r="H763" s="27"/>
      <c r="I763" s="27"/>
      <c r="J763" s="27"/>
      <c r="K763" s="27"/>
      <c r="L763" s="27"/>
      <c r="M763" s="27"/>
      <c r="N763" s="27"/>
      <c r="O763" s="27"/>
      <c r="P763" s="27"/>
      <c r="Q763" s="27"/>
      <c r="R763" s="27"/>
      <c r="S763" s="27"/>
      <c r="T763" s="27"/>
      <c r="U763" s="27"/>
      <c r="V763" s="27"/>
      <c r="W763" s="27"/>
      <c r="X763" s="27"/>
      <c r="Y763" s="27"/>
      <c r="Z763" s="93"/>
    </row>
    <row r="764" ht="13.5" customHeight="1">
      <c r="A764" s="175"/>
      <c r="B764" s="27"/>
      <c r="C764" s="27"/>
      <c r="D764" s="27"/>
      <c r="E764" s="27"/>
      <c r="F764" s="27"/>
      <c r="G764" s="27"/>
      <c r="H764" s="27"/>
      <c r="I764" s="27"/>
      <c r="J764" s="27"/>
      <c r="K764" s="27"/>
      <c r="L764" s="27"/>
      <c r="M764" s="27"/>
      <c r="N764" s="27"/>
      <c r="O764" s="27"/>
      <c r="P764" s="27"/>
      <c r="Q764" s="27"/>
      <c r="R764" s="27"/>
      <c r="S764" s="27"/>
      <c r="T764" s="27"/>
      <c r="U764" s="27"/>
      <c r="V764" s="27"/>
      <c r="W764" s="27"/>
      <c r="X764" s="27"/>
      <c r="Y764" s="27"/>
      <c r="Z764" s="93"/>
    </row>
    <row r="765" ht="13.5" customHeight="1">
      <c r="A765" s="175"/>
      <c r="B765" s="27"/>
      <c r="C765" s="27"/>
      <c r="D765" s="27"/>
      <c r="E765" s="27"/>
      <c r="F765" s="27"/>
      <c r="G765" s="27"/>
      <c r="H765" s="27"/>
      <c r="I765" s="27"/>
      <c r="J765" s="27"/>
      <c r="K765" s="27"/>
      <c r="L765" s="27"/>
      <c r="M765" s="27"/>
      <c r="N765" s="27"/>
      <c r="O765" s="27"/>
      <c r="P765" s="27"/>
      <c r="Q765" s="27"/>
      <c r="R765" s="27"/>
      <c r="S765" s="27"/>
      <c r="T765" s="27"/>
      <c r="U765" s="27"/>
      <c r="V765" s="27"/>
      <c r="W765" s="27"/>
      <c r="X765" s="27"/>
      <c r="Y765" s="27"/>
      <c r="Z765" s="93"/>
    </row>
    <row r="766" ht="13.5" customHeight="1">
      <c r="A766" s="175"/>
      <c r="B766" s="27"/>
      <c r="C766" s="27"/>
      <c r="D766" s="27"/>
      <c r="E766" s="27"/>
      <c r="F766" s="27"/>
      <c r="G766" s="27"/>
      <c r="H766" s="27"/>
      <c r="I766" s="27"/>
      <c r="J766" s="27"/>
      <c r="K766" s="27"/>
      <c r="L766" s="27"/>
      <c r="M766" s="27"/>
      <c r="N766" s="27"/>
      <c r="O766" s="27"/>
      <c r="P766" s="27"/>
      <c r="Q766" s="27"/>
      <c r="R766" s="27"/>
      <c r="S766" s="27"/>
      <c r="T766" s="27"/>
      <c r="U766" s="27"/>
      <c r="V766" s="27"/>
      <c r="W766" s="27"/>
      <c r="X766" s="27"/>
      <c r="Y766" s="27"/>
      <c r="Z766" s="93"/>
    </row>
    <row r="767" ht="13.5" customHeight="1">
      <c r="A767" s="175"/>
      <c r="B767" s="27"/>
      <c r="C767" s="27"/>
      <c r="D767" s="27"/>
      <c r="E767" s="27"/>
      <c r="F767" s="27"/>
      <c r="G767" s="27"/>
      <c r="H767" s="27"/>
      <c r="I767" s="27"/>
      <c r="J767" s="27"/>
      <c r="K767" s="27"/>
      <c r="L767" s="27"/>
      <c r="M767" s="27"/>
      <c r="N767" s="27"/>
      <c r="O767" s="27"/>
      <c r="P767" s="27"/>
      <c r="Q767" s="27"/>
      <c r="R767" s="27"/>
      <c r="S767" s="27"/>
      <c r="T767" s="27"/>
      <c r="U767" s="27"/>
      <c r="V767" s="27"/>
      <c r="W767" s="27"/>
      <c r="X767" s="27"/>
      <c r="Y767" s="27"/>
      <c r="Z767" s="93"/>
    </row>
    <row r="768" ht="13.5" customHeight="1">
      <c r="A768" s="175"/>
      <c r="B768" s="27"/>
      <c r="C768" s="27"/>
      <c r="D768" s="27"/>
      <c r="E768" s="27"/>
      <c r="F768" s="27"/>
      <c r="G768" s="27"/>
      <c r="H768" s="27"/>
      <c r="I768" s="27"/>
      <c r="J768" s="27"/>
      <c r="K768" s="27"/>
      <c r="L768" s="27"/>
      <c r="M768" s="27"/>
      <c r="N768" s="27"/>
      <c r="O768" s="27"/>
      <c r="P768" s="27"/>
      <c r="Q768" s="27"/>
      <c r="R768" s="27"/>
      <c r="S768" s="27"/>
      <c r="T768" s="27"/>
      <c r="U768" s="27"/>
      <c r="V768" s="27"/>
      <c r="W768" s="27"/>
      <c r="X768" s="27"/>
      <c r="Y768" s="27"/>
      <c r="Z768" s="93"/>
    </row>
    <row r="769" ht="13.5" customHeight="1">
      <c r="A769" s="175"/>
      <c r="B769" s="27"/>
      <c r="C769" s="27"/>
      <c r="D769" s="27"/>
      <c r="E769" s="27"/>
      <c r="F769" s="27"/>
      <c r="G769" s="27"/>
      <c r="H769" s="27"/>
      <c r="I769" s="27"/>
      <c r="J769" s="27"/>
      <c r="K769" s="27"/>
      <c r="L769" s="27"/>
      <c r="M769" s="27"/>
      <c r="N769" s="27"/>
      <c r="O769" s="27"/>
      <c r="P769" s="27"/>
      <c r="Q769" s="27"/>
      <c r="R769" s="27"/>
      <c r="S769" s="27"/>
      <c r="T769" s="27"/>
      <c r="U769" s="27"/>
      <c r="V769" s="27"/>
      <c r="W769" s="27"/>
      <c r="X769" s="27"/>
      <c r="Y769" s="27"/>
      <c r="Z769" s="93"/>
    </row>
    <row r="770" ht="13.5" customHeight="1">
      <c r="A770" s="175"/>
      <c r="B770" s="27"/>
      <c r="C770" s="27"/>
      <c r="D770" s="27"/>
      <c r="E770" s="27"/>
      <c r="F770" s="27"/>
      <c r="G770" s="27"/>
      <c r="H770" s="27"/>
      <c r="I770" s="27"/>
      <c r="J770" s="27"/>
      <c r="K770" s="27"/>
      <c r="L770" s="27"/>
      <c r="M770" s="27"/>
      <c r="N770" s="27"/>
      <c r="O770" s="27"/>
      <c r="P770" s="27"/>
      <c r="Q770" s="27"/>
      <c r="R770" s="27"/>
      <c r="S770" s="27"/>
      <c r="T770" s="27"/>
      <c r="U770" s="27"/>
      <c r="V770" s="27"/>
      <c r="W770" s="27"/>
      <c r="X770" s="27"/>
      <c r="Y770" s="27"/>
      <c r="Z770" s="93"/>
    </row>
    <row r="771" ht="13.5" customHeight="1">
      <c r="A771" s="175"/>
      <c r="B771" s="27"/>
      <c r="C771" s="27"/>
      <c r="D771" s="27"/>
      <c r="E771" s="27"/>
      <c r="F771" s="27"/>
      <c r="G771" s="27"/>
      <c r="H771" s="27"/>
      <c r="I771" s="27"/>
      <c r="J771" s="27"/>
      <c r="K771" s="27"/>
      <c r="L771" s="27"/>
      <c r="M771" s="27"/>
      <c r="N771" s="27"/>
      <c r="O771" s="27"/>
      <c r="P771" s="27"/>
      <c r="Q771" s="27"/>
      <c r="R771" s="27"/>
      <c r="S771" s="27"/>
      <c r="T771" s="27"/>
      <c r="U771" s="27"/>
      <c r="V771" s="27"/>
      <c r="W771" s="27"/>
      <c r="X771" s="27"/>
      <c r="Y771" s="27"/>
      <c r="Z771" s="93"/>
    </row>
    <row r="772" ht="13.5" customHeight="1">
      <c r="A772" s="175"/>
      <c r="B772" s="27"/>
      <c r="C772" s="27"/>
      <c r="D772" s="27"/>
      <c r="E772" s="27"/>
      <c r="F772" s="27"/>
      <c r="G772" s="27"/>
      <c r="H772" s="27"/>
      <c r="I772" s="27"/>
      <c r="J772" s="27"/>
      <c r="K772" s="27"/>
      <c r="L772" s="27"/>
      <c r="M772" s="27"/>
      <c r="N772" s="27"/>
      <c r="O772" s="27"/>
      <c r="P772" s="27"/>
      <c r="Q772" s="27"/>
      <c r="R772" s="27"/>
      <c r="S772" s="27"/>
      <c r="T772" s="27"/>
      <c r="U772" s="27"/>
      <c r="V772" s="27"/>
      <c r="W772" s="27"/>
      <c r="X772" s="27"/>
      <c r="Y772" s="27"/>
      <c r="Z772" s="93"/>
    </row>
    <row r="773" ht="13.5" customHeight="1">
      <c r="A773" s="175"/>
      <c r="B773" s="27"/>
      <c r="C773" s="27"/>
      <c r="D773" s="27"/>
      <c r="E773" s="27"/>
      <c r="F773" s="27"/>
      <c r="G773" s="27"/>
      <c r="H773" s="27"/>
      <c r="I773" s="27"/>
      <c r="J773" s="27"/>
      <c r="K773" s="27"/>
      <c r="L773" s="27"/>
      <c r="M773" s="27"/>
      <c r="N773" s="27"/>
      <c r="O773" s="27"/>
      <c r="P773" s="27"/>
      <c r="Q773" s="27"/>
      <c r="R773" s="27"/>
      <c r="S773" s="27"/>
      <c r="T773" s="27"/>
      <c r="U773" s="27"/>
      <c r="V773" s="27"/>
      <c r="W773" s="27"/>
      <c r="X773" s="27"/>
      <c r="Y773" s="27"/>
      <c r="Z773" s="93"/>
    </row>
    <row r="774" ht="13.5" customHeight="1">
      <c r="A774" s="175"/>
      <c r="B774" s="27"/>
      <c r="C774" s="27"/>
      <c r="D774" s="27"/>
      <c r="E774" s="27"/>
      <c r="F774" s="27"/>
      <c r="G774" s="27"/>
      <c r="H774" s="27"/>
      <c r="I774" s="27"/>
      <c r="J774" s="27"/>
      <c r="K774" s="27"/>
      <c r="L774" s="27"/>
      <c r="M774" s="27"/>
      <c r="N774" s="27"/>
      <c r="O774" s="27"/>
      <c r="P774" s="27"/>
      <c r="Q774" s="27"/>
      <c r="R774" s="27"/>
      <c r="S774" s="27"/>
      <c r="T774" s="27"/>
      <c r="U774" s="27"/>
      <c r="V774" s="27"/>
      <c r="W774" s="27"/>
      <c r="X774" s="27"/>
      <c r="Y774" s="27"/>
      <c r="Z774" s="93"/>
    </row>
    <row r="775" ht="13.5" customHeight="1">
      <c r="A775" s="175"/>
      <c r="B775" s="27"/>
      <c r="C775" s="27"/>
      <c r="D775" s="27"/>
      <c r="E775" s="27"/>
      <c r="F775" s="27"/>
      <c r="G775" s="27"/>
      <c r="H775" s="27"/>
      <c r="I775" s="27"/>
      <c r="J775" s="27"/>
      <c r="K775" s="27"/>
      <c r="L775" s="27"/>
      <c r="M775" s="27"/>
      <c r="N775" s="27"/>
      <c r="O775" s="27"/>
      <c r="P775" s="27"/>
      <c r="Q775" s="27"/>
      <c r="R775" s="27"/>
      <c r="S775" s="27"/>
      <c r="T775" s="27"/>
      <c r="U775" s="27"/>
      <c r="V775" s="27"/>
      <c r="W775" s="27"/>
      <c r="X775" s="27"/>
      <c r="Y775" s="27"/>
      <c r="Z775" s="93"/>
    </row>
    <row r="776" ht="13.5" customHeight="1">
      <c r="A776" s="175"/>
      <c r="B776" s="27"/>
      <c r="C776" s="27"/>
      <c r="D776" s="27"/>
      <c r="E776" s="27"/>
      <c r="F776" s="27"/>
      <c r="G776" s="27"/>
      <c r="H776" s="27"/>
      <c r="I776" s="27"/>
      <c r="J776" s="27"/>
      <c r="K776" s="27"/>
      <c r="L776" s="27"/>
      <c r="M776" s="27"/>
      <c r="N776" s="27"/>
      <c r="O776" s="27"/>
      <c r="P776" s="27"/>
      <c r="Q776" s="27"/>
      <c r="R776" s="27"/>
      <c r="S776" s="27"/>
      <c r="T776" s="27"/>
      <c r="U776" s="27"/>
      <c r="V776" s="27"/>
      <c r="W776" s="27"/>
      <c r="X776" s="27"/>
      <c r="Y776" s="27"/>
      <c r="Z776" s="93"/>
    </row>
    <row r="777" ht="13.5" customHeight="1">
      <c r="A777" s="175"/>
      <c r="B777" s="27"/>
      <c r="C777" s="27"/>
      <c r="D777" s="27"/>
      <c r="E777" s="27"/>
      <c r="F777" s="27"/>
      <c r="G777" s="27"/>
      <c r="H777" s="27"/>
      <c r="I777" s="27"/>
      <c r="J777" s="27"/>
      <c r="K777" s="27"/>
      <c r="L777" s="27"/>
      <c r="M777" s="27"/>
      <c r="N777" s="27"/>
      <c r="O777" s="27"/>
      <c r="P777" s="27"/>
      <c r="Q777" s="27"/>
      <c r="R777" s="27"/>
      <c r="S777" s="27"/>
      <c r="T777" s="27"/>
      <c r="U777" s="27"/>
      <c r="V777" s="27"/>
      <c r="W777" s="27"/>
      <c r="X777" s="27"/>
      <c r="Y777" s="27"/>
      <c r="Z777" s="93"/>
    </row>
    <row r="778" ht="13.5" customHeight="1">
      <c r="A778" s="175"/>
      <c r="B778" s="27"/>
      <c r="C778" s="27"/>
      <c r="D778" s="27"/>
      <c r="E778" s="27"/>
      <c r="F778" s="27"/>
      <c r="G778" s="27"/>
      <c r="H778" s="27"/>
      <c r="I778" s="27"/>
      <c r="J778" s="27"/>
      <c r="K778" s="27"/>
      <c r="L778" s="27"/>
      <c r="M778" s="27"/>
      <c r="N778" s="27"/>
      <c r="O778" s="27"/>
      <c r="P778" s="27"/>
      <c r="Q778" s="27"/>
      <c r="R778" s="27"/>
      <c r="S778" s="27"/>
      <c r="T778" s="27"/>
      <c r="U778" s="27"/>
      <c r="V778" s="27"/>
      <c r="W778" s="27"/>
      <c r="X778" s="27"/>
      <c r="Y778" s="27"/>
      <c r="Z778" s="93"/>
    </row>
    <row r="779" ht="13.5" customHeight="1">
      <c r="A779" s="175"/>
      <c r="B779" s="27"/>
      <c r="C779" s="27"/>
      <c r="D779" s="27"/>
      <c r="E779" s="27"/>
      <c r="F779" s="27"/>
      <c r="G779" s="27"/>
      <c r="H779" s="27"/>
      <c r="I779" s="27"/>
      <c r="J779" s="27"/>
      <c r="K779" s="27"/>
      <c r="L779" s="27"/>
      <c r="M779" s="27"/>
      <c r="N779" s="27"/>
      <c r="O779" s="27"/>
      <c r="P779" s="27"/>
      <c r="Q779" s="27"/>
      <c r="R779" s="27"/>
      <c r="S779" s="27"/>
      <c r="T779" s="27"/>
      <c r="U779" s="27"/>
      <c r="V779" s="27"/>
      <c r="W779" s="27"/>
      <c r="X779" s="27"/>
      <c r="Y779" s="27"/>
      <c r="Z779" s="93"/>
    </row>
    <row r="780" ht="13.5" customHeight="1">
      <c r="A780" s="175"/>
      <c r="B780" s="27"/>
      <c r="C780" s="27"/>
      <c r="D780" s="27"/>
      <c r="E780" s="27"/>
      <c r="F780" s="27"/>
      <c r="G780" s="27"/>
      <c r="H780" s="27"/>
      <c r="I780" s="27"/>
      <c r="J780" s="27"/>
      <c r="K780" s="27"/>
      <c r="L780" s="27"/>
      <c r="M780" s="27"/>
      <c r="N780" s="27"/>
      <c r="O780" s="27"/>
      <c r="P780" s="27"/>
      <c r="Q780" s="27"/>
      <c r="R780" s="27"/>
      <c r="S780" s="27"/>
      <c r="T780" s="27"/>
      <c r="U780" s="27"/>
      <c r="V780" s="27"/>
      <c r="W780" s="27"/>
      <c r="X780" s="27"/>
      <c r="Y780" s="27"/>
      <c r="Z780" s="93"/>
    </row>
    <row r="781" ht="13.5" customHeight="1">
      <c r="A781" s="175"/>
      <c r="B781" s="27"/>
      <c r="C781" s="27"/>
      <c r="D781" s="27"/>
      <c r="E781" s="27"/>
      <c r="F781" s="27"/>
      <c r="G781" s="27"/>
      <c r="H781" s="27"/>
      <c r="I781" s="27"/>
      <c r="J781" s="27"/>
      <c r="K781" s="27"/>
      <c r="L781" s="27"/>
      <c r="M781" s="27"/>
      <c r="N781" s="27"/>
      <c r="O781" s="27"/>
      <c r="P781" s="27"/>
      <c r="Q781" s="27"/>
      <c r="R781" s="27"/>
      <c r="S781" s="27"/>
      <c r="T781" s="27"/>
      <c r="U781" s="27"/>
      <c r="V781" s="27"/>
      <c r="W781" s="27"/>
      <c r="X781" s="27"/>
      <c r="Y781" s="27"/>
      <c r="Z781" s="93"/>
    </row>
    <row r="782" ht="13.5" customHeight="1">
      <c r="A782" s="175"/>
      <c r="B782" s="27"/>
      <c r="C782" s="27"/>
      <c r="D782" s="27"/>
      <c r="E782" s="27"/>
      <c r="F782" s="27"/>
      <c r="G782" s="27"/>
      <c r="H782" s="27"/>
      <c r="I782" s="27"/>
      <c r="J782" s="27"/>
      <c r="K782" s="27"/>
      <c r="L782" s="27"/>
      <c r="M782" s="27"/>
      <c r="N782" s="27"/>
      <c r="O782" s="27"/>
      <c r="P782" s="27"/>
      <c r="Q782" s="27"/>
      <c r="R782" s="27"/>
      <c r="S782" s="27"/>
      <c r="T782" s="27"/>
      <c r="U782" s="27"/>
      <c r="V782" s="27"/>
      <c r="W782" s="27"/>
      <c r="X782" s="27"/>
      <c r="Y782" s="27"/>
      <c r="Z782" s="93"/>
    </row>
    <row r="783" ht="13.5" customHeight="1">
      <c r="A783" s="175"/>
      <c r="B783" s="27"/>
      <c r="C783" s="27"/>
      <c r="D783" s="27"/>
      <c r="E783" s="27"/>
      <c r="F783" s="27"/>
      <c r="G783" s="27"/>
      <c r="H783" s="27"/>
      <c r="I783" s="27"/>
      <c r="J783" s="27"/>
      <c r="K783" s="27"/>
      <c r="L783" s="27"/>
      <c r="M783" s="27"/>
      <c r="N783" s="27"/>
      <c r="O783" s="27"/>
      <c r="P783" s="27"/>
      <c r="Q783" s="27"/>
      <c r="R783" s="27"/>
      <c r="S783" s="27"/>
      <c r="T783" s="27"/>
      <c r="U783" s="27"/>
      <c r="V783" s="27"/>
      <c r="W783" s="27"/>
      <c r="X783" s="27"/>
      <c r="Y783" s="27"/>
      <c r="Z783" s="93"/>
    </row>
    <row r="784" ht="13.5" customHeight="1">
      <c r="A784" s="175"/>
      <c r="B784" s="27"/>
      <c r="C784" s="27"/>
      <c r="D784" s="27"/>
      <c r="E784" s="27"/>
      <c r="F784" s="27"/>
      <c r="G784" s="27"/>
      <c r="H784" s="27"/>
      <c r="I784" s="27"/>
      <c r="J784" s="27"/>
      <c r="K784" s="27"/>
      <c r="L784" s="27"/>
      <c r="M784" s="27"/>
      <c r="N784" s="27"/>
      <c r="O784" s="27"/>
      <c r="P784" s="27"/>
      <c r="Q784" s="27"/>
      <c r="R784" s="27"/>
      <c r="S784" s="27"/>
      <c r="T784" s="27"/>
      <c r="U784" s="27"/>
      <c r="V784" s="27"/>
      <c r="W784" s="27"/>
      <c r="X784" s="27"/>
      <c r="Y784" s="27"/>
      <c r="Z784" s="93"/>
    </row>
    <row r="785" ht="13.5" customHeight="1">
      <c r="A785" s="175"/>
      <c r="B785" s="27"/>
      <c r="C785" s="27"/>
      <c r="D785" s="27"/>
      <c r="E785" s="27"/>
      <c r="F785" s="27"/>
      <c r="G785" s="27"/>
      <c r="H785" s="27"/>
      <c r="I785" s="27"/>
      <c r="J785" s="27"/>
      <c r="K785" s="27"/>
      <c r="L785" s="27"/>
      <c r="M785" s="27"/>
      <c r="N785" s="27"/>
      <c r="O785" s="27"/>
      <c r="P785" s="27"/>
      <c r="Q785" s="27"/>
      <c r="R785" s="27"/>
      <c r="S785" s="27"/>
      <c r="T785" s="27"/>
      <c r="U785" s="27"/>
      <c r="V785" s="27"/>
      <c r="W785" s="27"/>
      <c r="X785" s="27"/>
      <c r="Y785" s="27"/>
      <c r="Z785" s="93"/>
    </row>
    <row r="786" ht="13.5" customHeight="1">
      <c r="A786" s="175"/>
      <c r="B786" s="27"/>
      <c r="C786" s="27"/>
      <c r="D786" s="27"/>
      <c r="E786" s="27"/>
      <c r="F786" s="27"/>
      <c r="G786" s="27"/>
      <c r="H786" s="27"/>
      <c r="I786" s="27"/>
      <c r="J786" s="27"/>
      <c r="K786" s="27"/>
      <c r="L786" s="27"/>
      <c r="M786" s="27"/>
      <c r="N786" s="27"/>
      <c r="O786" s="27"/>
      <c r="P786" s="27"/>
      <c r="Q786" s="27"/>
      <c r="R786" s="27"/>
      <c r="S786" s="27"/>
      <c r="T786" s="27"/>
      <c r="U786" s="27"/>
      <c r="V786" s="27"/>
      <c r="W786" s="27"/>
      <c r="X786" s="27"/>
      <c r="Y786" s="27"/>
      <c r="Z786" s="93"/>
    </row>
    <row r="787" ht="13.5" customHeight="1">
      <c r="A787" s="175"/>
      <c r="B787" s="27"/>
      <c r="C787" s="27"/>
      <c r="D787" s="27"/>
      <c r="E787" s="27"/>
      <c r="F787" s="27"/>
      <c r="G787" s="27"/>
      <c r="H787" s="27"/>
      <c r="I787" s="27"/>
      <c r="J787" s="27"/>
      <c r="K787" s="27"/>
      <c r="L787" s="27"/>
      <c r="M787" s="27"/>
      <c r="N787" s="27"/>
      <c r="O787" s="27"/>
      <c r="P787" s="27"/>
      <c r="Q787" s="27"/>
      <c r="R787" s="27"/>
      <c r="S787" s="27"/>
      <c r="T787" s="27"/>
      <c r="U787" s="27"/>
      <c r="V787" s="27"/>
      <c r="W787" s="27"/>
      <c r="X787" s="27"/>
      <c r="Y787" s="27"/>
      <c r="Z787" s="93"/>
    </row>
    <row r="788" ht="13.5" customHeight="1">
      <c r="A788" s="175"/>
      <c r="B788" s="27"/>
      <c r="C788" s="27"/>
      <c r="D788" s="27"/>
      <c r="E788" s="27"/>
      <c r="F788" s="27"/>
      <c r="G788" s="27"/>
      <c r="H788" s="27"/>
      <c r="I788" s="27"/>
      <c r="J788" s="27"/>
      <c r="K788" s="27"/>
      <c r="L788" s="27"/>
      <c r="M788" s="27"/>
      <c r="N788" s="27"/>
      <c r="O788" s="27"/>
      <c r="P788" s="27"/>
      <c r="Q788" s="27"/>
      <c r="R788" s="27"/>
      <c r="S788" s="27"/>
      <c r="T788" s="27"/>
      <c r="U788" s="27"/>
      <c r="V788" s="27"/>
      <c r="W788" s="27"/>
      <c r="X788" s="27"/>
      <c r="Y788" s="27"/>
      <c r="Z788" s="93"/>
    </row>
    <row r="789" ht="13.5" customHeight="1">
      <c r="A789" s="175"/>
      <c r="B789" s="27"/>
      <c r="C789" s="27"/>
      <c r="D789" s="27"/>
      <c r="E789" s="27"/>
      <c r="F789" s="27"/>
      <c r="G789" s="27"/>
      <c r="H789" s="27"/>
      <c r="I789" s="27"/>
      <c r="J789" s="27"/>
      <c r="K789" s="27"/>
      <c r="L789" s="27"/>
      <c r="M789" s="27"/>
      <c r="N789" s="27"/>
      <c r="O789" s="27"/>
      <c r="P789" s="27"/>
      <c r="Q789" s="27"/>
      <c r="R789" s="27"/>
      <c r="S789" s="27"/>
      <c r="T789" s="27"/>
      <c r="U789" s="27"/>
      <c r="V789" s="27"/>
      <c r="W789" s="27"/>
      <c r="X789" s="27"/>
      <c r="Y789" s="27"/>
      <c r="Z789" s="93"/>
    </row>
    <row r="790" ht="13.5" customHeight="1">
      <c r="A790" s="175"/>
      <c r="B790" s="27"/>
      <c r="C790" s="27"/>
      <c r="D790" s="27"/>
      <c r="E790" s="27"/>
      <c r="F790" s="27"/>
      <c r="G790" s="27"/>
      <c r="H790" s="27"/>
      <c r="I790" s="27"/>
      <c r="J790" s="27"/>
      <c r="K790" s="27"/>
      <c r="L790" s="27"/>
      <c r="M790" s="27"/>
      <c r="N790" s="27"/>
      <c r="O790" s="27"/>
      <c r="P790" s="27"/>
      <c r="Q790" s="27"/>
      <c r="R790" s="27"/>
      <c r="S790" s="27"/>
      <c r="T790" s="27"/>
      <c r="U790" s="27"/>
      <c r="V790" s="27"/>
      <c r="W790" s="27"/>
      <c r="X790" s="27"/>
      <c r="Y790" s="27"/>
      <c r="Z790" s="93"/>
    </row>
    <row r="791" ht="13.5" customHeight="1">
      <c r="A791" s="175"/>
      <c r="B791" s="27"/>
      <c r="C791" s="27"/>
      <c r="D791" s="27"/>
      <c r="E791" s="27"/>
      <c r="F791" s="27"/>
      <c r="G791" s="27"/>
      <c r="H791" s="27"/>
      <c r="I791" s="27"/>
      <c r="J791" s="27"/>
      <c r="K791" s="27"/>
      <c r="L791" s="27"/>
      <c r="M791" s="27"/>
      <c r="N791" s="27"/>
      <c r="O791" s="27"/>
      <c r="P791" s="27"/>
      <c r="Q791" s="27"/>
      <c r="R791" s="27"/>
      <c r="S791" s="27"/>
      <c r="T791" s="27"/>
      <c r="U791" s="27"/>
      <c r="V791" s="27"/>
      <c r="W791" s="27"/>
      <c r="X791" s="27"/>
      <c r="Y791" s="27"/>
      <c r="Z791" s="93"/>
    </row>
    <row r="792" ht="13.5" customHeight="1">
      <c r="A792" s="175"/>
      <c r="B792" s="27"/>
      <c r="C792" s="27"/>
      <c r="D792" s="27"/>
      <c r="E792" s="27"/>
      <c r="F792" s="27"/>
      <c r="G792" s="27"/>
      <c r="H792" s="27"/>
      <c r="I792" s="27"/>
      <c r="J792" s="27"/>
      <c r="K792" s="27"/>
      <c r="L792" s="27"/>
      <c r="M792" s="27"/>
      <c r="N792" s="27"/>
      <c r="O792" s="27"/>
      <c r="P792" s="27"/>
      <c r="Q792" s="27"/>
      <c r="R792" s="27"/>
      <c r="S792" s="27"/>
      <c r="T792" s="27"/>
      <c r="U792" s="27"/>
      <c r="V792" s="27"/>
      <c r="W792" s="27"/>
      <c r="X792" s="27"/>
      <c r="Y792" s="27"/>
      <c r="Z792" s="93"/>
    </row>
    <row r="793" ht="13.5" customHeight="1">
      <c r="A793" s="175"/>
      <c r="B793" s="27"/>
      <c r="C793" s="27"/>
      <c r="D793" s="27"/>
      <c r="E793" s="27"/>
      <c r="F793" s="27"/>
      <c r="G793" s="27"/>
      <c r="H793" s="27"/>
      <c r="I793" s="27"/>
      <c r="J793" s="27"/>
      <c r="K793" s="27"/>
      <c r="L793" s="27"/>
      <c r="M793" s="27"/>
      <c r="N793" s="27"/>
      <c r="O793" s="27"/>
      <c r="P793" s="27"/>
      <c r="Q793" s="27"/>
      <c r="R793" s="27"/>
      <c r="S793" s="27"/>
      <c r="T793" s="27"/>
      <c r="U793" s="27"/>
      <c r="V793" s="27"/>
      <c r="W793" s="27"/>
      <c r="X793" s="27"/>
      <c r="Y793" s="27"/>
      <c r="Z793" s="93"/>
    </row>
    <row r="794" ht="13.5" customHeight="1">
      <c r="A794" s="175"/>
      <c r="B794" s="27"/>
      <c r="C794" s="27"/>
      <c r="D794" s="27"/>
      <c r="E794" s="27"/>
      <c r="F794" s="27"/>
      <c r="G794" s="27"/>
      <c r="H794" s="27"/>
      <c r="I794" s="27"/>
      <c r="J794" s="27"/>
      <c r="K794" s="27"/>
      <c r="L794" s="27"/>
      <c r="M794" s="27"/>
      <c r="N794" s="27"/>
      <c r="O794" s="27"/>
      <c r="P794" s="27"/>
      <c r="Q794" s="27"/>
      <c r="R794" s="27"/>
      <c r="S794" s="27"/>
      <c r="T794" s="27"/>
      <c r="U794" s="27"/>
      <c r="V794" s="27"/>
      <c r="W794" s="27"/>
      <c r="X794" s="27"/>
      <c r="Y794" s="27"/>
      <c r="Z794" s="93"/>
    </row>
    <row r="795" ht="13.5" customHeight="1">
      <c r="A795" s="175"/>
      <c r="B795" s="27"/>
      <c r="C795" s="27"/>
      <c r="D795" s="27"/>
      <c r="E795" s="27"/>
      <c r="F795" s="27"/>
      <c r="G795" s="27"/>
      <c r="H795" s="27"/>
      <c r="I795" s="27"/>
      <c r="J795" s="27"/>
      <c r="K795" s="27"/>
      <c r="L795" s="27"/>
      <c r="M795" s="27"/>
      <c r="N795" s="27"/>
      <c r="O795" s="27"/>
      <c r="P795" s="27"/>
      <c r="Q795" s="27"/>
      <c r="R795" s="27"/>
      <c r="S795" s="27"/>
      <c r="T795" s="27"/>
      <c r="U795" s="27"/>
      <c r="V795" s="27"/>
      <c r="W795" s="27"/>
      <c r="X795" s="27"/>
      <c r="Y795" s="27"/>
      <c r="Z795" s="93"/>
    </row>
    <row r="796" ht="13.5" customHeight="1">
      <c r="A796" s="175"/>
      <c r="B796" s="27"/>
      <c r="C796" s="27"/>
      <c r="D796" s="27"/>
      <c r="E796" s="27"/>
      <c r="F796" s="27"/>
      <c r="G796" s="27"/>
      <c r="H796" s="27"/>
      <c r="I796" s="27"/>
      <c r="J796" s="27"/>
      <c r="K796" s="27"/>
      <c r="L796" s="27"/>
      <c r="M796" s="27"/>
      <c r="N796" s="27"/>
      <c r="O796" s="27"/>
      <c r="P796" s="27"/>
      <c r="Q796" s="27"/>
      <c r="R796" s="27"/>
      <c r="S796" s="27"/>
      <c r="T796" s="27"/>
      <c r="U796" s="27"/>
      <c r="V796" s="27"/>
      <c r="W796" s="27"/>
      <c r="X796" s="27"/>
      <c r="Y796" s="27"/>
      <c r="Z796" s="93"/>
    </row>
    <row r="797" ht="13.5" customHeight="1">
      <c r="A797" s="175"/>
      <c r="B797" s="27"/>
      <c r="C797" s="27"/>
      <c r="D797" s="27"/>
      <c r="E797" s="27"/>
      <c r="F797" s="27"/>
      <c r="G797" s="27"/>
      <c r="H797" s="27"/>
      <c r="I797" s="27"/>
      <c r="J797" s="27"/>
      <c r="K797" s="27"/>
      <c r="L797" s="27"/>
      <c r="M797" s="27"/>
      <c r="N797" s="27"/>
      <c r="O797" s="27"/>
      <c r="P797" s="27"/>
      <c r="Q797" s="27"/>
      <c r="R797" s="27"/>
      <c r="S797" s="27"/>
      <c r="T797" s="27"/>
      <c r="U797" s="27"/>
      <c r="V797" s="27"/>
      <c r="W797" s="27"/>
      <c r="X797" s="27"/>
      <c r="Y797" s="27"/>
      <c r="Z797" s="93"/>
    </row>
    <row r="798" ht="13.5" customHeight="1">
      <c r="A798" s="175"/>
      <c r="B798" s="27"/>
      <c r="C798" s="27"/>
      <c r="D798" s="27"/>
      <c r="E798" s="27"/>
      <c r="F798" s="27"/>
      <c r="G798" s="27"/>
      <c r="H798" s="27"/>
      <c r="I798" s="27"/>
      <c r="J798" s="27"/>
      <c r="K798" s="27"/>
      <c r="L798" s="27"/>
      <c r="M798" s="27"/>
      <c r="N798" s="27"/>
      <c r="O798" s="27"/>
      <c r="P798" s="27"/>
      <c r="Q798" s="27"/>
      <c r="R798" s="27"/>
      <c r="S798" s="27"/>
      <c r="T798" s="27"/>
      <c r="U798" s="27"/>
      <c r="V798" s="27"/>
      <c r="W798" s="27"/>
      <c r="X798" s="27"/>
      <c r="Y798" s="27"/>
      <c r="Z798" s="93"/>
    </row>
    <row r="799" ht="13.5" customHeight="1">
      <c r="A799" s="175"/>
      <c r="B799" s="27"/>
      <c r="C799" s="27"/>
      <c r="D799" s="27"/>
      <c r="E799" s="27"/>
      <c r="F799" s="27"/>
      <c r="G799" s="27"/>
      <c r="H799" s="27"/>
      <c r="I799" s="27"/>
      <c r="J799" s="27"/>
      <c r="K799" s="27"/>
      <c r="L799" s="27"/>
      <c r="M799" s="27"/>
      <c r="N799" s="27"/>
      <c r="O799" s="27"/>
      <c r="P799" s="27"/>
      <c r="Q799" s="27"/>
      <c r="R799" s="27"/>
      <c r="S799" s="27"/>
      <c r="T799" s="27"/>
      <c r="U799" s="27"/>
      <c r="V799" s="27"/>
      <c r="W799" s="27"/>
      <c r="X799" s="27"/>
      <c r="Y799" s="27"/>
      <c r="Z799" s="93"/>
    </row>
    <row r="800" ht="13.5" customHeight="1">
      <c r="A800" s="175"/>
      <c r="B800" s="27"/>
      <c r="C800" s="27"/>
      <c r="D800" s="27"/>
      <c r="E800" s="27"/>
      <c r="F800" s="27"/>
      <c r="G800" s="27"/>
      <c r="H800" s="27"/>
      <c r="I800" s="27"/>
      <c r="J800" s="27"/>
      <c r="K800" s="27"/>
      <c r="L800" s="27"/>
      <c r="M800" s="27"/>
      <c r="N800" s="27"/>
      <c r="O800" s="27"/>
      <c r="P800" s="27"/>
      <c r="Q800" s="27"/>
      <c r="R800" s="27"/>
      <c r="S800" s="27"/>
      <c r="T800" s="27"/>
      <c r="U800" s="27"/>
      <c r="V800" s="27"/>
      <c r="W800" s="27"/>
      <c r="X800" s="27"/>
      <c r="Y800" s="27"/>
      <c r="Z800" s="93"/>
    </row>
    <row r="801" ht="13.5" customHeight="1">
      <c r="A801" s="175"/>
      <c r="B801" s="27"/>
      <c r="C801" s="27"/>
      <c r="D801" s="27"/>
      <c r="E801" s="27"/>
      <c r="F801" s="27"/>
      <c r="G801" s="27"/>
      <c r="H801" s="27"/>
      <c r="I801" s="27"/>
      <c r="J801" s="27"/>
      <c r="K801" s="27"/>
      <c r="L801" s="27"/>
      <c r="M801" s="27"/>
      <c r="N801" s="27"/>
      <c r="O801" s="27"/>
      <c r="P801" s="27"/>
      <c r="Q801" s="27"/>
      <c r="R801" s="27"/>
      <c r="S801" s="27"/>
      <c r="T801" s="27"/>
      <c r="U801" s="27"/>
      <c r="V801" s="27"/>
      <c r="W801" s="27"/>
      <c r="X801" s="27"/>
      <c r="Y801" s="27"/>
      <c r="Z801" s="93"/>
    </row>
    <row r="802" ht="13.5" customHeight="1">
      <c r="A802" s="175"/>
      <c r="B802" s="27"/>
      <c r="C802" s="27"/>
      <c r="D802" s="27"/>
      <c r="E802" s="27"/>
      <c r="F802" s="27"/>
      <c r="G802" s="27"/>
      <c r="H802" s="27"/>
      <c r="I802" s="27"/>
      <c r="J802" s="27"/>
      <c r="K802" s="27"/>
      <c r="L802" s="27"/>
      <c r="M802" s="27"/>
      <c r="N802" s="27"/>
      <c r="O802" s="27"/>
      <c r="P802" s="27"/>
      <c r="Q802" s="27"/>
      <c r="R802" s="27"/>
      <c r="S802" s="27"/>
      <c r="T802" s="27"/>
      <c r="U802" s="27"/>
      <c r="V802" s="27"/>
      <c r="W802" s="27"/>
      <c r="X802" s="27"/>
      <c r="Y802" s="27"/>
      <c r="Z802" s="93"/>
    </row>
    <row r="803" ht="13.5" customHeight="1">
      <c r="A803" s="175"/>
      <c r="B803" s="27"/>
      <c r="C803" s="27"/>
      <c r="D803" s="27"/>
      <c r="E803" s="27"/>
      <c r="F803" s="27"/>
      <c r="G803" s="27"/>
      <c r="H803" s="27"/>
      <c r="I803" s="27"/>
      <c r="J803" s="27"/>
      <c r="K803" s="27"/>
      <c r="L803" s="27"/>
      <c r="M803" s="27"/>
      <c r="N803" s="27"/>
      <c r="O803" s="27"/>
      <c r="P803" s="27"/>
      <c r="Q803" s="27"/>
      <c r="R803" s="27"/>
      <c r="S803" s="27"/>
      <c r="T803" s="27"/>
      <c r="U803" s="27"/>
      <c r="V803" s="27"/>
      <c r="W803" s="27"/>
      <c r="X803" s="27"/>
      <c r="Y803" s="27"/>
      <c r="Z803" s="93"/>
    </row>
    <row r="804" ht="13.5" customHeight="1">
      <c r="A804" s="175"/>
      <c r="B804" s="27"/>
      <c r="C804" s="27"/>
      <c r="D804" s="27"/>
      <c r="E804" s="27"/>
      <c r="F804" s="27"/>
      <c r="G804" s="27"/>
      <c r="H804" s="27"/>
      <c r="I804" s="27"/>
      <c r="J804" s="27"/>
      <c r="K804" s="27"/>
      <c r="L804" s="27"/>
      <c r="M804" s="27"/>
      <c r="N804" s="27"/>
      <c r="O804" s="27"/>
      <c r="P804" s="27"/>
      <c r="Q804" s="27"/>
      <c r="R804" s="27"/>
      <c r="S804" s="27"/>
      <c r="T804" s="27"/>
      <c r="U804" s="27"/>
      <c r="V804" s="27"/>
      <c r="W804" s="27"/>
      <c r="X804" s="27"/>
      <c r="Y804" s="27"/>
      <c r="Z804" s="93"/>
    </row>
    <row r="805" ht="13.5" customHeight="1">
      <c r="A805" s="175"/>
      <c r="B805" s="27"/>
      <c r="C805" s="27"/>
      <c r="D805" s="27"/>
      <c r="E805" s="27"/>
      <c r="F805" s="27"/>
      <c r="G805" s="27"/>
      <c r="H805" s="27"/>
      <c r="I805" s="27"/>
      <c r="J805" s="27"/>
      <c r="K805" s="27"/>
      <c r="L805" s="27"/>
      <c r="M805" s="27"/>
      <c r="N805" s="27"/>
      <c r="O805" s="27"/>
      <c r="P805" s="27"/>
      <c r="Q805" s="27"/>
      <c r="R805" s="27"/>
      <c r="S805" s="27"/>
      <c r="T805" s="27"/>
      <c r="U805" s="27"/>
      <c r="V805" s="27"/>
      <c r="W805" s="27"/>
      <c r="X805" s="27"/>
      <c r="Y805" s="27"/>
      <c r="Z805" s="93"/>
    </row>
    <row r="806" ht="13.5" customHeight="1">
      <c r="A806" s="175"/>
      <c r="B806" s="27"/>
      <c r="C806" s="27"/>
      <c r="D806" s="27"/>
      <c r="E806" s="27"/>
      <c r="F806" s="27"/>
      <c r="G806" s="27"/>
      <c r="H806" s="27"/>
      <c r="I806" s="27"/>
      <c r="J806" s="27"/>
      <c r="K806" s="27"/>
      <c r="L806" s="27"/>
      <c r="M806" s="27"/>
      <c r="N806" s="27"/>
      <c r="O806" s="27"/>
      <c r="P806" s="27"/>
      <c r="Q806" s="27"/>
      <c r="R806" s="27"/>
      <c r="S806" s="27"/>
      <c r="T806" s="27"/>
      <c r="U806" s="27"/>
      <c r="V806" s="27"/>
      <c r="W806" s="27"/>
      <c r="X806" s="27"/>
      <c r="Y806" s="27"/>
      <c r="Z806" s="93"/>
    </row>
    <row r="807" ht="13.5" customHeight="1">
      <c r="A807" s="175"/>
      <c r="B807" s="27"/>
      <c r="C807" s="27"/>
      <c r="D807" s="27"/>
      <c r="E807" s="27"/>
      <c r="F807" s="27"/>
      <c r="G807" s="27"/>
      <c r="H807" s="27"/>
      <c r="I807" s="27"/>
      <c r="J807" s="27"/>
      <c r="K807" s="27"/>
      <c r="L807" s="27"/>
      <c r="M807" s="27"/>
      <c r="N807" s="27"/>
      <c r="O807" s="27"/>
      <c r="P807" s="27"/>
      <c r="Q807" s="27"/>
      <c r="R807" s="27"/>
      <c r="S807" s="27"/>
      <c r="T807" s="27"/>
      <c r="U807" s="27"/>
      <c r="V807" s="27"/>
      <c r="W807" s="27"/>
      <c r="X807" s="27"/>
      <c r="Y807" s="27"/>
      <c r="Z807" s="93"/>
    </row>
    <row r="808" ht="13.5" customHeight="1">
      <c r="A808" s="175"/>
      <c r="B808" s="27"/>
      <c r="C808" s="27"/>
      <c r="D808" s="27"/>
      <c r="E808" s="27"/>
      <c r="F808" s="27"/>
      <c r="G808" s="27"/>
      <c r="H808" s="27"/>
      <c r="I808" s="27"/>
      <c r="J808" s="27"/>
      <c r="K808" s="27"/>
      <c r="L808" s="27"/>
      <c r="M808" s="27"/>
      <c r="N808" s="27"/>
      <c r="O808" s="27"/>
      <c r="P808" s="27"/>
      <c r="Q808" s="27"/>
      <c r="R808" s="27"/>
      <c r="S808" s="27"/>
      <c r="T808" s="27"/>
      <c r="U808" s="27"/>
      <c r="V808" s="27"/>
      <c r="W808" s="27"/>
      <c r="X808" s="27"/>
      <c r="Y808" s="27"/>
      <c r="Z808" s="93"/>
    </row>
    <row r="809" ht="13.5" customHeight="1">
      <c r="A809" s="175"/>
      <c r="B809" s="27"/>
      <c r="C809" s="27"/>
      <c r="D809" s="27"/>
      <c r="E809" s="27"/>
      <c r="F809" s="27"/>
      <c r="G809" s="27"/>
      <c r="H809" s="27"/>
      <c r="I809" s="27"/>
      <c r="J809" s="27"/>
      <c r="K809" s="27"/>
      <c r="L809" s="27"/>
      <c r="M809" s="27"/>
      <c r="N809" s="27"/>
      <c r="O809" s="27"/>
      <c r="P809" s="27"/>
      <c r="Q809" s="27"/>
      <c r="R809" s="27"/>
      <c r="S809" s="27"/>
      <c r="T809" s="27"/>
      <c r="U809" s="27"/>
      <c r="V809" s="27"/>
      <c r="W809" s="27"/>
      <c r="X809" s="27"/>
      <c r="Y809" s="27"/>
      <c r="Z809" s="93"/>
    </row>
    <row r="810" ht="13.5" customHeight="1">
      <c r="A810" s="175"/>
      <c r="B810" s="27"/>
      <c r="C810" s="27"/>
      <c r="D810" s="27"/>
      <c r="E810" s="27"/>
      <c r="F810" s="27"/>
      <c r="G810" s="27"/>
      <c r="H810" s="27"/>
      <c r="I810" s="27"/>
      <c r="J810" s="27"/>
      <c r="K810" s="27"/>
      <c r="L810" s="27"/>
      <c r="M810" s="27"/>
      <c r="N810" s="27"/>
      <c r="O810" s="27"/>
      <c r="P810" s="27"/>
      <c r="Q810" s="27"/>
      <c r="R810" s="27"/>
      <c r="S810" s="27"/>
      <c r="T810" s="27"/>
      <c r="U810" s="27"/>
      <c r="V810" s="27"/>
      <c r="W810" s="27"/>
      <c r="X810" s="27"/>
      <c r="Y810" s="27"/>
      <c r="Z810" s="93"/>
    </row>
    <row r="811" ht="13.5" customHeight="1">
      <c r="A811" s="175"/>
      <c r="B811" s="27"/>
      <c r="C811" s="27"/>
      <c r="D811" s="27"/>
      <c r="E811" s="27"/>
      <c r="F811" s="27"/>
      <c r="G811" s="27"/>
      <c r="H811" s="27"/>
      <c r="I811" s="27"/>
      <c r="J811" s="27"/>
      <c r="K811" s="27"/>
      <c r="L811" s="27"/>
      <c r="M811" s="27"/>
      <c r="N811" s="27"/>
      <c r="O811" s="27"/>
      <c r="P811" s="27"/>
      <c r="Q811" s="27"/>
      <c r="R811" s="27"/>
      <c r="S811" s="27"/>
      <c r="T811" s="27"/>
      <c r="U811" s="27"/>
      <c r="V811" s="27"/>
      <c r="W811" s="27"/>
      <c r="X811" s="27"/>
      <c r="Y811" s="27"/>
      <c r="Z811" s="93"/>
    </row>
    <row r="812" ht="13.5" customHeight="1">
      <c r="A812" s="175"/>
      <c r="B812" s="27"/>
      <c r="C812" s="27"/>
      <c r="D812" s="27"/>
      <c r="E812" s="27"/>
      <c r="F812" s="27"/>
      <c r="G812" s="27"/>
      <c r="H812" s="27"/>
      <c r="I812" s="27"/>
      <c r="J812" s="27"/>
      <c r="K812" s="27"/>
      <c r="L812" s="27"/>
      <c r="M812" s="27"/>
      <c r="N812" s="27"/>
      <c r="O812" s="27"/>
      <c r="P812" s="27"/>
      <c r="Q812" s="27"/>
      <c r="R812" s="27"/>
      <c r="S812" s="27"/>
      <c r="T812" s="27"/>
      <c r="U812" s="27"/>
      <c r="V812" s="27"/>
      <c r="W812" s="27"/>
      <c r="X812" s="27"/>
      <c r="Y812" s="27"/>
      <c r="Z812" s="93"/>
    </row>
    <row r="813" ht="13.5" customHeight="1">
      <c r="A813" s="175"/>
      <c r="B813" s="27"/>
      <c r="C813" s="27"/>
      <c r="D813" s="27"/>
      <c r="E813" s="27"/>
      <c r="F813" s="27"/>
      <c r="G813" s="27"/>
      <c r="H813" s="27"/>
      <c r="I813" s="27"/>
      <c r="J813" s="27"/>
      <c r="K813" s="27"/>
      <c r="L813" s="27"/>
      <c r="M813" s="27"/>
      <c r="N813" s="27"/>
      <c r="O813" s="27"/>
      <c r="P813" s="27"/>
      <c r="Q813" s="27"/>
      <c r="R813" s="27"/>
      <c r="S813" s="27"/>
      <c r="T813" s="27"/>
      <c r="U813" s="27"/>
      <c r="V813" s="27"/>
      <c r="W813" s="27"/>
      <c r="X813" s="27"/>
      <c r="Y813" s="27"/>
      <c r="Z813" s="93"/>
    </row>
    <row r="814" ht="13.5" customHeight="1">
      <c r="A814" s="175"/>
      <c r="B814" s="27"/>
      <c r="C814" s="27"/>
      <c r="D814" s="27"/>
      <c r="E814" s="27"/>
      <c r="F814" s="27"/>
      <c r="G814" s="27"/>
      <c r="H814" s="27"/>
      <c r="I814" s="27"/>
      <c r="J814" s="27"/>
      <c r="K814" s="27"/>
      <c r="L814" s="27"/>
      <c r="M814" s="27"/>
      <c r="N814" s="27"/>
      <c r="O814" s="27"/>
      <c r="P814" s="27"/>
      <c r="Q814" s="27"/>
      <c r="R814" s="27"/>
      <c r="S814" s="27"/>
      <c r="T814" s="27"/>
      <c r="U814" s="27"/>
      <c r="V814" s="27"/>
      <c r="W814" s="27"/>
      <c r="X814" s="27"/>
      <c r="Y814" s="27"/>
      <c r="Z814" s="93"/>
    </row>
    <row r="815" ht="13.5" customHeight="1">
      <c r="A815" s="175"/>
      <c r="B815" s="27"/>
      <c r="C815" s="27"/>
      <c r="D815" s="27"/>
      <c r="E815" s="27"/>
      <c r="F815" s="27"/>
      <c r="G815" s="27"/>
      <c r="H815" s="27"/>
      <c r="I815" s="27"/>
      <c r="J815" s="27"/>
      <c r="K815" s="27"/>
      <c r="L815" s="27"/>
      <c r="M815" s="27"/>
      <c r="N815" s="27"/>
      <c r="O815" s="27"/>
      <c r="P815" s="27"/>
      <c r="Q815" s="27"/>
      <c r="R815" s="27"/>
      <c r="S815" s="27"/>
      <c r="T815" s="27"/>
      <c r="U815" s="27"/>
      <c r="V815" s="27"/>
      <c r="W815" s="27"/>
      <c r="X815" s="27"/>
      <c r="Y815" s="27"/>
      <c r="Z815" s="93"/>
    </row>
    <row r="816" ht="13.5" customHeight="1">
      <c r="A816" s="175"/>
      <c r="B816" s="27"/>
      <c r="C816" s="27"/>
      <c r="D816" s="27"/>
      <c r="E816" s="27"/>
      <c r="F816" s="27"/>
      <c r="G816" s="27"/>
      <c r="H816" s="27"/>
      <c r="I816" s="27"/>
      <c r="J816" s="27"/>
      <c r="K816" s="27"/>
      <c r="L816" s="27"/>
      <c r="M816" s="27"/>
      <c r="N816" s="27"/>
      <c r="O816" s="27"/>
      <c r="P816" s="27"/>
      <c r="Q816" s="27"/>
      <c r="R816" s="27"/>
      <c r="S816" s="27"/>
      <c r="T816" s="27"/>
      <c r="U816" s="27"/>
      <c r="V816" s="27"/>
      <c r="W816" s="27"/>
      <c r="X816" s="27"/>
      <c r="Y816" s="27"/>
      <c r="Z816" s="93"/>
    </row>
    <row r="817" ht="13.5" customHeight="1">
      <c r="A817" s="175"/>
      <c r="B817" s="27"/>
      <c r="C817" s="27"/>
      <c r="D817" s="27"/>
      <c r="E817" s="27"/>
      <c r="F817" s="27"/>
      <c r="G817" s="27"/>
      <c r="H817" s="27"/>
      <c r="I817" s="27"/>
      <c r="J817" s="27"/>
      <c r="K817" s="27"/>
      <c r="L817" s="27"/>
      <c r="M817" s="27"/>
      <c r="N817" s="27"/>
      <c r="O817" s="27"/>
      <c r="P817" s="27"/>
      <c r="Q817" s="27"/>
      <c r="R817" s="27"/>
      <c r="S817" s="27"/>
      <c r="T817" s="27"/>
      <c r="U817" s="27"/>
      <c r="V817" s="27"/>
      <c r="W817" s="27"/>
      <c r="X817" s="27"/>
      <c r="Y817" s="27"/>
      <c r="Z817" s="93"/>
    </row>
    <row r="818" ht="13.5" customHeight="1">
      <c r="A818" s="175"/>
      <c r="B818" s="27"/>
      <c r="C818" s="27"/>
      <c r="D818" s="27"/>
      <c r="E818" s="27"/>
      <c r="F818" s="27"/>
      <c r="G818" s="27"/>
      <c r="H818" s="27"/>
      <c r="I818" s="27"/>
      <c r="J818" s="27"/>
      <c r="K818" s="27"/>
      <c r="L818" s="27"/>
      <c r="M818" s="27"/>
      <c r="N818" s="27"/>
      <c r="O818" s="27"/>
      <c r="P818" s="27"/>
      <c r="Q818" s="27"/>
      <c r="R818" s="27"/>
      <c r="S818" s="27"/>
      <c r="T818" s="27"/>
      <c r="U818" s="27"/>
      <c r="V818" s="27"/>
      <c r="W818" s="27"/>
      <c r="X818" s="27"/>
      <c r="Y818" s="27"/>
      <c r="Z818" s="93"/>
    </row>
    <row r="819" ht="13.5" customHeight="1">
      <c r="A819" s="175"/>
      <c r="B819" s="27"/>
      <c r="C819" s="27"/>
      <c r="D819" s="27"/>
      <c r="E819" s="27"/>
      <c r="F819" s="27"/>
      <c r="G819" s="27"/>
      <c r="H819" s="27"/>
      <c r="I819" s="27"/>
      <c r="J819" s="27"/>
      <c r="K819" s="27"/>
      <c r="L819" s="27"/>
      <c r="M819" s="27"/>
      <c r="N819" s="27"/>
      <c r="O819" s="27"/>
      <c r="P819" s="27"/>
      <c r="Q819" s="27"/>
      <c r="R819" s="27"/>
      <c r="S819" s="27"/>
      <c r="T819" s="27"/>
      <c r="U819" s="27"/>
      <c r="V819" s="27"/>
      <c r="W819" s="27"/>
      <c r="X819" s="27"/>
      <c r="Y819" s="27"/>
      <c r="Z819" s="93"/>
    </row>
    <row r="820" ht="13.5" customHeight="1">
      <c r="A820" s="175"/>
      <c r="B820" s="27"/>
      <c r="C820" s="27"/>
      <c r="D820" s="27"/>
      <c r="E820" s="27"/>
      <c r="F820" s="27"/>
      <c r="G820" s="27"/>
      <c r="H820" s="27"/>
      <c r="I820" s="27"/>
      <c r="J820" s="27"/>
      <c r="K820" s="27"/>
      <c r="L820" s="27"/>
      <c r="M820" s="27"/>
      <c r="N820" s="27"/>
      <c r="O820" s="27"/>
      <c r="P820" s="27"/>
      <c r="Q820" s="27"/>
      <c r="R820" s="27"/>
      <c r="S820" s="27"/>
      <c r="T820" s="27"/>
      <c r="U820" s="27"/>
      <c r="V820" s="27"/>
      <c r="W820" s="27"/>
      <c r="X820" s="27"/>
      <c r="Y820" s="27"/>
      <c r="Z820" s="93"/>
    </row>
    <row r="821" ht="13.5" customHeight="1">
      <c r="A821" s="175"/>
      <c r="B821" s="27"/>
      <c r="C821" s="27"/>
      <c r="D821" s="27"/>
      <c r="E821" s="27"/>
      <c r="F821" s="27"/>
      <c r="G821" s="27"/>
      <c r="H821" s="27"/>
      <c r="I821" s="27"/>
      <c r="J821" s="27"/>
      <c r="K821" s="27"/>
      <c r="L821" s="27"/>
      <c r="M821" s="27"/>
      <c r="N821" s="27"/>
      <c r="O821" s="27"/>
      <c r="P821" s="27"/>
      <c r="Q821" s="27"/>
      <c r="R821" s="27"/>
      <c r="S821" s="27"/>
      <c r="T821" s="27"/>
      <c r="U821" s="27"/>
      <c r="V821" s="27"/>
      <c r="W821" s="27"/>
      <c r="X821" s="27"/>
      <c r="Y821" s="27"/>
      <c r="Z821" s="93"/>
    </row>
    <row r="822" ht="13.5" customHeight="1">
      <c r="A822" s="175"/>
      <c r="B822" s="27"/>
      <c r="C822" s="27"/>
      <c r="D822" s="27"/>
      <c r="E822" s="27"/>
      <c r="F822" s="27"/>
      <c r="G822" s="27"/>
      <c r="H822" s="27"/>
      <c r="I822" s="27"/>
      <c r="J822" s="27"/>
      <c r="K822" s="27"/>
      <c r="L822" s="27"/>
      <c r="M822" s="27"/>
      <c r="N822" s="27"/>
      <c r="O822" s="27"/>
      <c r="P822" s="27"/>
      <c r="Q822" s="27"/>
      <c r="R822" s="27"/>
      <c r="S822" s="27"/>
      <c r="T822" s="27"/>
      <c r="U822" s="27"/>
      <c r="V822" s="27"/>
      <c r="W822" s="27"/>
      <c r="X822" s="27"/>
      <c r="Y822" s="27"/>
      <c r="Z822" s="93"/>
    </row>
    <row r="823" ht="13.5" customHeight="1">
      <c r="A823" s="175"/>
      <c r="B823" s="27"/>
      <c r="C823" s="27"/>
      <c r="D823" s="27"/>
      <c r="E823" s="27"/>
      <c r="F823" s="27"/>
      <c r="G823" s="27"/>
      <c r="H823" s="27"/>
      <c r="I823" s="27"/>
      <c r="J823" s="27"/>
      <c r="K823" s="27"/>
      <c r="L823" s="27"/>
      <c r="M823" s="27"/>
      <c r="N823" s="27"/>
      <c r="O823" s="27"/>
      <c r="P823" s="27"/>
      <c r="Q823" s="27"/>
      <c r="R823" s="27"/>
      <c r="S823" s="27"/>
      <c r="T823" s="27"/>
      <c r="U823" s="27"/>
      <c r="V823" s="27"/>
      <c r="W823" s="27"/>
      <c r="X823" s="27"/>
      <c r="Y823" s="27"/>
      <c r="Z823" s="93"/>
    </row>
    <row r="824" ht="13.5" customHeight="1">
      <c r="A824" s="175"/>
      <c r="B824" s="27"/>
      <c r="C824" s="27"/>
      <c r="D824" s="27"/>
      <c r="E824" s="27"/>
      <c r="F824" s="27"/>
      <c r="G824" s="27"/>
      <c r="H824" s="27"/>
      <c r="I824" s="27"/>
      <c r="J824" s="27"/>
      <c r="K824" s="27"/>
      <c r="L824" s="27"/>
      <c r="M824" s="27"/>
      <c r="N824" s="27"/>
      <c r="O824" s="27"/>
      <c r="P824" s="27"/>
      <c r="Q824" s="27"/>
      <c r="R824" s="27"/>
      <c r="S824" s="27"/>
      <c r="T824" s="27"/>
      <c r="U824" s="27"/>
      <c r="V824" s="27"/>
      <c r="W824" s="27"/>
      <c r="X824" s="27"/>
      <c r="Y824" s="27"/>
      <c r="Z824" s="93"/>
    </row>
    <row r="825" ht="13.5" customHeight="1">
      <c r="A825" s="175"/>
      <c r="B825" s="27"/>
      <c r="C825" s="27"/>
      <c r="D825" s="27"/>
      <c r="E825" s="27"/>
      <c r="F825" s="27"/>
      <c r="G825" s="27"/>
      <c r="H825" s="27"/>
      <c r="I825" s="27"/>
      <c r="J825" s="27"/>
      <c r="K825" s="27"/>
      <c r="L825" s="27"/>
      <c r="M825" s="27"/>
      <c r="N825" s="27"/>
      <c r="O825" s="27"/>
      <c r="P825" s="27"/>
      <c r="Q825" s="27"/>
      <c r="R825" s="27"/>
      <c r="S825" s="27"/>
      <c r="T825" s="27"/>
      <c r="U825" s="27"/>
      <c r="V825" s="27"/>
      <c r="W825" s="27"/>
      <c r="X825" s="27"/>
      <c r="Y825" s="27"/>
      <c r="Z825" s="93"/>
    </row>
    <row r="826" ht="13.5" customHeight="1">
      <c r="A826" s="175"/>
      <c r="B826" s="27"/>
      <c r="C826" s="27"/>
      <c r="D826" s="27"/>
      <c r="E826" s="27"/>
      <c r="F826" s="27"/>
      <c r="G826" s="27"/>
      <c r="H826" s="27"/>
      <c r="I826" s="27"/>
      <c r="J826" s="27"/>
      <c r="K826" s="27"/>
      <c r="L826" s="27"/>
      <c r="M826" s="27"/>
      <c r="N826" s="27"/>
      <c r="O826" s="27"/>
      <c r="P826" s="27"/>
      <c r="Q826" s="27"/>
      <c r="R826" s="27"/>
      <c r="S826" s="27"/>
      <c r="T826" s="27"/>
      <c r="U826" s="27"/>
      <c r="V826" s="27"/>
      <c r="W826" s="27"/>
      <c r="X826" s="27"/>
      <c r="Y826" s="27"/>
      <c r="Z826" s="93"/>
    </row>
    <row r="827" ht="13.5" customHeight="1">
      <c r="A827" s="175"/>
      <c r="B827" s="27"/>
      <c r="C827" s="27"/>
      <c r="D827" s="27"/>
      <c r="E827" s="27"/>
      <c r="F827" s="27"/>
      <c r="G827" s="27"/>
      <c r="H827" s="27"/>
      <c r="I827" s="27"/>
      <c r="J827" s="27"/>
      <c r="K827" s="27"/>
      <c r="L827" s="27"/>
      <c r="M827" s="27"/>
      <c r="N827" s="27"/>
      <c r="O827" s="27"/>
      <c r="P827" s="27"/>
      <c r="Q827" s="27"/>
      <c r="R827" s="27"/>
      <c r="S827" s="27"/>
      <c r="T827" s="27"/>
      <c r="U827" s="27"/>
      <c r="V827" s="27"/>
      <c r="W827" s="27"/>
      <c r="X827" s="27"/>
      <c r="Y827" s="27"/>
      <c r="Z827" s="93"/>
    </row>
    <row r="828" ht="13.5" customHeight="1">
      <c r="A828" s="175"/>
      <c r="B828" s="27"/>
      <c r="C828" s="27"/>
      <c r="D828" s="27"/>
      <c r="E828" s="27"/>
      <c r="F828" s="27"/>
      <c r="G828" s="27"/>
      <c r="H828" s="27"/>
      <c r="I828" s="27"/>
      <c r="J828" s="27"/>
      <c r="K828" s="27"/>
      <c r="L828" s="27"/>
      <c r="M828" s="27"/>
      <c r="N828" s="27"/>
      <c r="O828" s="27"/>
      <c r="P828" s="27"/>
      <c r="Q828" s="27"/>
      <c r="R828" s="27"/>
      <c r="S828" s="27"/>
      <c r="T828" s="27"/>
      <c r="U828" s="27"/>
      <c r="V828" s="27"/>
      <c r="W828" s="27"/>
      <c r="X828" s="27"/>
      <c r="Y828" s="27"/>
      <c r="Z828" s="93"/>
    </row>
    <row r="829" ht="13.5" customHeight="1">
      <c r="A829" s="175"/>
      <c r="B829" s="27"/>
      <c r="C829" s="27"/>
      <c r="D829" s="27"/>
      <c r="E829" s="27"/>
      <c r="F829" s="27"/>
      <c r="G829" s="27"/>
      <c r="H829" s="27"/>
      <c r="I829" s="27"/>
      <c r="J829" s="27"/>
      <c r="K829" s="27"/>
      <c r="L829" s="27"/>
      <c r="M829" s="27"/>
      <c r="N829" s="27"/>
      <c r="O829" s="27"/>
      <c r="P829" s="27"/>
      <c r="Q829" s="27"/>
      <c r="R829" s="27"/>
      <c r="S829" s="27"/>
      <c r="T829" s="27"/>
      <c r="U829" s="27"/>
      <c r="V829" s="27"/>
      <c r="W829" s="27"/>
      <c r="X829" s="27"/>
      <c r="Y829" s="27"/>
      <c r="Z829" s="93"/>
    </row>
    <row r="830" ht="13.5" customHeight="1">
      <c r="A830" s="175"/>
      <c r="B830" s="27"/>
      <c r="C830" s="27"/>
      <c r="D830" s="27"/>
      <c r="E830" s="27"/>
      <c r="F830" s="27"/>
      <c r="G830" s="27"/>
      <c r="H830" s="27"/>
      <c r="I830" s="27"/>
      <c r="J830" s="27"/>
      <c r="K830" s="27"/>
      <c r="L830" s="27"/>
      <c r="M830" s="27"/>
      <c r="N830" s="27"/>
      <c r="O830" s="27"/>
      <c r="P830" s="27"/>
      <c r="Q830" s="27"/>
      <c r="R830" s="27"/>
      <c r="S830" s="27"/>
      <c r="T830" s="27"/>
      <c r="U830" s="27"/>
      <c r="V830" s="27"/>
      <c r="W830" s="27"/>
      <c r="X830" s="27"/>
      <c r="Y830" s="27"/>
      <c r="Z830" s="93"/>
    </row>
    <row r="831" ht="13.5" customHeight="1">
      <c r="A831" s="175"/>
      <c r="B831" s="27"/>
      <c r="C831" s="27"/>
      <c r="D831" s="27"/>
      <c r="E831" s="27"/>
      <c r="F831" s="27"/>
      <c r="G831" s="27"/>
      <c r="H831" s="27"/>
      <c r="I831" s="27"/>
      <c r="J831" s="27"/>
      <c r="K831" s="27"/>
      <c r="L831" s="27"/>
      <c r="M831" s="27"/>
      <c r="N831" s="27"/>
      <c r="O831" s="27"/>
      <c r="P831" s="27"/>
      <c r="Q831" s="27"/>
      <c r="R831" s="27"/>
      <c r="S831" s="27"/>
      <c r="T831" s="27"/>
      <c r="U831" s="27"/>
      <c r="V831" s="27"/>
      <c r="W831" s="27"/>
      <c r="X831" s="27"/>
      <c r="Y831" s="27"/>
      <c r="Z831" s="93"/>
    </row>
    <row r="832" ht="13.5" customHeight="1">
      <c r="A832" s="175"/>
      <c r="B832" s="27"/>
      <c r="C832" s="27"/>
      <c r="D832" s="27"/>
      <c r="E832" s="27"/>
      <c r="F832" s="27"/>
      <c r="G832" s="27"/>
      <c r="H832" s="27"/>
      <c r="I832" s="27"/>
      <c r="J832" s="27"/>
      <c r="K832" s="27"/>
      <c r="L832" s="27"/>
      <c r="M832" s="27"/>
      <c r="N832" s="27"/>
      <c r="O832" s="27"/>
      <c r="P832" s="27"/>
      <c r="Q832" s="27"/>
      <c r="R832" s="27"/>
      <c r="S832" s="27"/>
      <c r="T832" s="27"/>
      <c r="U832" s="27"/>
      <c r="V832" s="27"/>
      <c r="W832" s="27"/>
      <c r="X832" s="27"/>
      <c r="Y832" s="27"/>
      <c r="Z832" s="93"/>
    </row>
    <row r="833" ht="13.5" customHeight="1">
      <c r="A833" s="175"/>
      <c r="B833" s="27"/>
      <c r="C833" s="27"/>
      <c r="D833" s="27"/>
      <c r="E833" s="27"/>
      <c r="F833" s="27"/>
      <c r="G833" s="27"/>
      <c r="H833" s="27"/>
      <c r="I833" s="27"/>
      <c r="J833" s="27"/>
      <c r="K833" s="27"/>
      <c r="L833" s="27"/>
      <c r="M833" s="27"/>
      <c r="N833" s="27"/>
      <c r="O833" s="27"/>
      <c r="P833" s="27"/>
      <c r="Q833" s="27"/>
      <c r="R833" s="27"/>
      <c r="S833" s="27"/>
      <c r="T833" s="27"/>
      <c r="U833" s="27"/>
      <c r="V833" s="27"/>
      <c r="W833" s="27"/>
      <c r="X833" s="27"/>
      <c r="Y833" s="27"/>
      <c r="Z833" s="93"/>
    </row>
    <row r="834" ht="13.5" customHeight="1">
      <c r="A834" s="175"/>
      <c r="B834" s="27"/>
      <c r="C834" s="27"/>
      <c r="D834" s="27"/>
      <c r="E834" s="27"/>
      <c r="F834" s="27"/>
      <c r="G834" s="27"/>
      <c r="H834" s="27"/>
      <c r="I834" s="27"/>
      <c r="J834" s="27"/>
      <c r="K834" s="27"/>
      <c r="L834" s="27"/>
      <c r="M834" s="27"/>
      <c r="N834" s="27"/>
      <c r="O834" s="27"/>
      <c r="P834" s="27"/>
      <c r="Q834" s="27"/>
      <c r="R834" s="27"/>
      <c r="S834" s="27"/>
      <c r="T834" s="27"/>
      <c r="U834" s="27"/>
      <c r="V834" s="27"/>
      <c r="W834" s="27"/>
      <c r="X834" s="27"/>
      <c r="Y834" s="27"/>
      <c r="Z834" s="93"/>
    </row>
    <row r="835" ht="13.5" customHeight="1">
      <c r="A835" s="175"/>
      <c r="B835" s="27"/>
      <c r="C835" s="27"/>
      <c r="D835" s="27"/>
      <c r="E835" s="27"/>
      <c r="F835" s="27"/>
      <c r="G835" s="27"/>
      <c r="H835" s="27"/>
      <c r="I835" s="27"/>
      <c r="J835" s="27"/>
      <c r="K835" s="27"/>
      <c r="L835" s="27"/>
      <c r="M835" s="27"/>
      <c r="N835" s="27"/>
      <c r="O835" s="27"/>
      <c r="P835" s="27"/>
      <c r="Q835" s="27"/>
      <c r="R835" s="27"/>
      <c r="S835" s="27"/>
      <c r="T835" s="27"/>
      <c r="U835" s="27"/>
      <c r="V835" s="27"/>
      <c r="W835" s="27"/>
      <c r="X835" s="27"/>
      <c r="Y835" s="27"/>
      <c r="Z835" s="93"/>
    </row>
    <row r="836" ht="13.5" customHeight="1">
      <c r="A836" s="175"/>
      <c r="B836" s="27"/>
      <c r="C836" s="27"/>
      <c r="D836" s="27"/>
      <c r="E836" s="27"/>
      <c r="F836" s="27"/>
      <c r="G836" s="27"/>
      <c r="H836" s="27"/>
      <c r="I836" s="27"/>
      <c r="J836" s="27"/>
      <c r="K836" s="27"/>
      <c r="L836" s="27"/>
      <c r="M836" s="27"/>
      <c r="N836" s="27"/>
      <c r="O836" s="27"/>
      <c r="P836" s="27"/>
      <c r="Q836" s="27"/>
      <c r="R836" s="27"/>
      <c r="S836" s="27"/>
      <c r="T836" s="27"/>
      <c r="U836" s="27"/>
      <c r="V836" s="27"/>
      <c r="W836" s="27"/>
      <c r="X836" s="27"/>
      <c r="Y836" s="27"/>
      <c r="Z836" s="93"/>
    </row>
    <row r="837" ht="13.5" customHeight="1">
      <c r="A837" s="175"/>
      <c r="B837" s="27"/>
      <c r="C837" s="27"/>
      <c r="D837" s="27"/>
      <c r="E837" s="27"/>
      <c r="F837" s="27"/>
      <c r="G837" s="27"/>
      <c r="H837" s="27"/>
      <c r="I837" s="27"/>
      <c r="J837" s="27"/>
      <c r="K837" s="27"/>
      <c r="L837" s="27"/>
      <c r="M837" s="27"/>
      <c r="N837" s="27"/>
      <c r="O837" s="27"/>
      <c r="P837" s="27"/>
      <c r="Q837" s="27"/>
      <c r="R837" s="27"/>
      <c r="S837" s="27"/>
      <c r="T837" s="27"/>
      <c r="U837" s="27"/>
      <c r="V837" s="27"/>
      <c r="W837" s="27"/>
      <c r="X837" s="27"/>
      <c r="Y837" s="27"/>
      <c r="Z837" s="93"/>
    </row>
    <row r="838" ht="13.5" customHeight="1">
      <c r="A838" s="175"/>
      <c r="B838" s="27"/>
      <c r="C838" s="27"/>
      <c r="D838" s="27"/>
      <c r="E838" s="27"/>
      <c r="F838" s="27"/>
      <c r="G838" s="27"/>
      <c r="H838" s="27"/>
      <c r="I838" s="27"/>
      <c r="J838" s="27"/>
      <c r="K838" s="27"/>
      <c r="L838" s="27"/>
      <c r="M838" s="27"/>
      <c r="N838" s="27"/>
      <c r="O838" s="27"/>
      <c r="P838" s="27"/>
      <c r="Q838" s="27"/>
      <c r="R838" s="27"/>
      <c r="S838" s="27"/>
      <c r="T838" s="27"/>
      <c r="U838" s="27"/>
      <c r="V838" s="27"/>
      <c r="W838" s="27"/>
      <c r="X838" s="27"/>
      <c r="Y838" s="27"/>
      <c r="Z838" s="93"/>
    </row>
    <row r="839" ht="13.5" customHeight="1">
      <c r="A839" s="175"/>
      <c r="B839" s="27"/>
      <c r="C839" s="27"/>
      <c r="D839" s="27"/>
      <c r="E839" s="27"/>
      <c r="F839" s="27"/>
      <c r="G839" s="27"/>
      <c r="H839" s="27"/>
      <c r="I839" s="27"/>
      <c r="J839" s="27"/>
      <c r="K839" s="27"/>
      <c r="L839" s="27"/>
      <c r="M839" s="27"/>
      <c r="N839" s="27"/>
      <c r="O839" s="27"/>
      <c r="P839" s="27"/>
      <c r="Q839" s="27"/>
      <c r="R839" s="27"/>
      <c r="S839" s="27"/>
      <c r="T839" s="27"/>
      <c r="U839" s="27"/>
      <c r="V839" s="27"/>
      <c r="W839" s="27"/>
      <c r="X839" s="27"/>
      <c r="Y839" s="27"/>
      <c r="Z839" s="93"/>
    </row>
    <row r="840" ht="13.5" customHeight="1">
      <c r="A840" s="175"/>
      <c r="B840" s="27"/>
      <c r="C840" s="27"/>
      <c r="D840" s="27"/>
      <c r="E840" s="27"/>
      <c r="F840" s="27"/>
      <c r="G840" s="27"/>
      <c r="H840" s="27"/>
      <c r="I840" s="27"/>
      <c r="J840" s="27"/>
      <c r="K840" s="27"/>
      <c r="L840" s="27"/>
      <c r="M840" s="27"/>
      <c r="N840" s="27"/>
      <c r="O840" s="27"/>
      <c r="P840" s="27"/>
      <c r="Q840" s="27"/>
      <c r="R840" s="27"/>
      <c r="S840" s="27"/>
      <c r="T840" s="27"/>
      <c r="U840" s="27"/>
      <c r="V840" s="27"/>
      <c r="W840" s="27"/>
      <c r="X840" s="27"/>
      <c r="Y840" s="27"/>
      <c r="Z840" s="93"/>
    </row>
    <row r="841" ht="13.5" customHeight="1">
      <c r="A841" s="175"/>
      <c r="B841" s="27"/>
      <c r="C841" s="27"/>
      <c r="D841" s="27"/>
      <c r="E841" s="27"/>
      <c r="F841" s="27"/>
      <c r="G841" s="27"/>
      <c r="H841" s="27"/>
      <c r="I841" s="27"/>
      <c r="J841" s="27"/>
      <c r="K841" s="27"/>
      <c r="L841" s="27"/>
      <c r="M841" s="27"/>
      <c r="N841" s="27"/>
      <c r="O841" s="27"/>
      <c r="P841" s="27"/>
      <c r="Q841" s="27"/>
      <c r="R841" s="27"/>
      <c r="S841" s="27"/>
      <c r="T841" s="27"/>
      <c r="U841" s="27"/>
      <c r="V841" s="27"/>
      <c r="W841" s="27"/>
      <c r="X841" s="27"/>
      <c r="Y841" s="27"/>
      <c r="Z841" s="93"/>
    </row>
    <row r="842" ht="13.5" customHeight="1">
      <c r="A842" s="175"/>
      <c r="B842" s="27"/>
      <c r="C842" s="27"/>
      <c r="D842" s="27"/>
      <c r="E842" s="27"/>
      <c r="F842" s="27"/>
      <c r="G842" s="27"/>
      <c r="H842" s="27"/>
      <c r="I842" s="27"/>
      <c r="J842" s="27"/>
      <c r="K842" s="27"/>
      <c r="L842" s="27"/>
      <c r="M842" s="27"/>
      <c r="N842" s="27"/>
      <c r="O842" s="27"/>
      <c r="P842" s="27"/>
      <c r="Q842" s="27"/>
      <c r="R842" s="27"/>
      <c r="S842" s="27"/>
      <c r="T842" s="27"/>
      <c r="U842" s="27"/>
      <c r="V842" s="27"/>
      <c r="W842" s="27"/>
      <c r="X842" s="27"/>
      <c r="Y842" s="27"/>
      <c r="Z842" s="93"/>
    </row>
    <row r="843" ht="13.5" customHeight="1">
      <c r="A843" s="175"/>
      <c r="B843" s="27"/>
      <c r="C843" s="27"/>
      <c r="D843" s="27"/>
      <c r="E843" s="27"/>
      <c r="F843" s="27"/>
      <c r="G843" s="27"/>
      <c r="H843" s="27"/>
      <c r="I843" s="27"/>
      <c r="J843" s="27"/>
      <c r="K843" s="27"/>
      <c r="L843" s="27"/>
      <c r="M843" s="27"/>
      <c r="N843" s="27"/>
      <c r="O843" s="27"/>
      <c r="P843" s="27"/>
      <c r="Q843" s="27"/>
      <c r="R843" s="27"/>
      <c r="S843" s="27"/>
      <c r="T843" s="27"/>
      <c r="U843" s="27"/>
      <c r="V843" s="27"/>
      <c r="W843" s="27"/>
      <c r="X843" s="27"/>
      <c r="Y843" s="27"/>
      <c r="Z843" s="93"/>
    </row>
    <row r="844" ht="13.5" customHeight="1">
      <c r="A844" s="175"/>
      <c r="B844" s="27"/>
      <c r="C844" s="27"/>
      <c r="D844" s="27"/>
      <c r="E844" s="27"/>
      <c r="F844" s="27"/>
      <c r="G844" s="27"/>
      <c r="H844" s="27"/>
      <c r="I844" s="27"/>
      <c r="J844" s="27"/>
      <c r="K844" s="27"/>
      <c r="L844" s="27"/>
      <c r="M844" s="27"/>
      <c r="N844" s="27"/>
      <c r="O844" s="27"/>
      <c r="P844" s="27"/>
      <c r="Q844" s="27"/>
      <c r="R844" s="27"/>
      <c r="S844" s="27"/>
      <c r="T844" s="27"/>
      <c r="U844" s="27"/>
      <c r="V844" s="27"/>
      <c r="W844" s="27"/>
      <c r="X844" s="27"/>
      <c r="Y844" s="27"/>
      <c r="Z844" s="93"/>
    </row>
    <row r="845" ht="13.5" customHeight="1">
      <c r="A845" s="175"/>
      <c r="B845" s="27"/>
      <c r="C845" s="27"/>
      <c r="D845" s="27"/>
      <c r="E845" s="27"/>
      <c r="F845" s="27"/>
      <c r="G845" s="27"/>
      <c r="H845" s="27"/>
      <c r="I845" s="27"/>
      <c r="J845" s="27"/>
      <c r="K845" s="27"/>
      <c r="L845" s="27"/>
      <c r="M845" s="27"/>
      <c r="N845" s="27"/>
      <c r="O845" s="27"/>
      <c r="P845" s="27"/>
      <c r="Q845" s="27"/>
      <c r="R845" s="27"/>
      <c r="S845" s="27"/>
      <c r="T845" s="27"/>
      <c r="U845" s="27"/>
      <c r="V845" s="27"/>
      <c r="W845" s="27"/>
      <c r="X845" s="27"/>
      <c r="Y845" s="27"/>
      <c r="Z845" s="93"/>
    </row>
    <row r="846" ht="13.5" customHeight="1">
      <c r="A846" s="175"/>
      <c r="B846" s="27"/>
      <c r="C846" s="27"/>
      <c r="D846" s="27"/>
      <c r="E846" s="27"/>
      <c r="F846" s="27"/>
      <c r="G846" s="27"/>
      <c r="H846" s="27"/>
      <c r="I846" s="27"/>
      <c r="J846" s="27"/>
      <c r="K846" s="27"/>
      <c r="L846" s="27"/>
      <c r="M846" s="27"/>
      <c r="N846" s="27"/>
      <c r="O846" s="27"/>
      <c r="P846" s="27"/>
      <c r="Q846" s="27"/>
      <c r="R846" s="27"/>
      <c r="S846" s="27"/>
      <c r="T846" s="27"/>
      <c r="U846" s="27"/>
      <c r="V846" s="27"/>
      <c r="W846" s="27"/>
      <c r="X846" s="27"/>
      <c r="Y846" s="27"/>
      <c r="Z846" s="93"/>
    </row>
    <row r="847" ht="13.5" customHeight="1">
      <c r="A847" s="175"/>
      <c r="B847" s="27"/>
      <c r="C847" s="27"/>
      <c r="D847" s="27"/>
      <c r="E847" s="27"/>
      <c r="F847" s="27"/>
      <c r="G847" s="27"/>
      <c r="H847" s="27"/>
      <c r="I847" s="27"/>
      <c r="J847" s="27"/>
      <c r="K847" s="27"/>
      <c r="L847" s="27"/>
      <c r="M847" s="27"/>
      <c r="N847" s="27"/>
      <c r="O847" s="27"/>
      <c r="P847" s="27"/>
      <c r="Q847" s="27"/>
      <c r="R847" s="27"/>
      <c r="S847" s="27"/>
      <c r="T847" s="27"/>
      <c r="U847" s="27"/>
      <c r="V847" s="27"/>
      <c r="W847" s="27"/>
      <c r="X847" s="27"/>
      <c r="Y847" s="27"/>
      <c r="Z847" s="93"/>
    </row>
    <row r="848" ht="13.5" customHeight="1">
      <c r="A848" s="175"/>
      <c r="B848" s="27"/>
      <c r="C848" s="27"/>
      <c r="D848" s="27"/>
      <c r="E848" s="27"/>
      <c r="F848" s="27"/>
      <c r="G848" s="27"/>
      <c r="H848" s="27"/>
      <c r="I848" s="27"/>
      <c r="J848" s="27"/>
      <c r="K848" s="27"/>
      <c r="L848" s="27"/>
      <c r="M848" s="27"/>
      <c r="N848" s="27"/>
      <c r="O848" s="27"/>
      <c r="P848" s="27"/>
      <c r="Q848" s="27"/>
      <c r="R848" s="27"/>
      <c r="S848" s="27"/>
      <c r="T848" s="27"/>
      <c r="U848" s="27"/>
      <c r="V848" s="27"/>
      <c r="W848" s="27"/>
      <c r="X848" s="27"/>
      <c r="Y848" s="27"/>
      <c r="Z848" s="93"/>
    </row>
    <row r="849" ht="13.5" customHeight="1">
      <c r="A849" s="175"/>
      <c r="B849" s="27"/>
      <c r="C849" s="27"/>
      <c r="D849" s="27"/>
      <c r="E849" s="27"/>
      <c r="F849" s="27"/>
      <c r="G849" s="27"/>
      <c r="H849" s="27"/>
      <c r="I849" s="27"/>
      <c r="J849" s="27"/>
      <c r="K849" s="27"/>
      <c r="L849" s="27"/>
      <c r="M849" s="27"/>
      <c r="N849" s="27"/>
      <c r="O849" s="27"/>
      <c r="P849" s="27"/>
      <c r="Q849" s="27"/>
      <c r="R849" s="27"/>
      <c r="S849" s="27"/>
      <c r="T849" s="27"/>
      <c r="U849" s="27"/>
      <c r="V849" s="27"/>
      <c r="W849" s="27"/>
      <c r="X849" s="27"/>
      <c r="Y849" s="27"/>
      <c r="Z849" s="93"/>
    </row>
    <row r="850" ht="13.5" customHeight="1">
      <c r="A850" s="175"/>
      <c r="B850" s="27"/>
      <c r="C850" s="27"/>
      <c r="D850" s="27"/>
      <c r="E850" s="27"/>
      <c r="F850" s="27"/>
      <c r="G850" s="27"/>
      <c r="H850" s="27"/>
      <c r="I850" s="27"/>
      <c r="J850" s="27"/>
      <c r="K850" s="27"/>
      <c r="L850" s="27"/>
      <c r="M850" s="27"/>
      <c r="N850" s="27"/>
      <c r="O850" s="27"/>
      <c r="P850" s="27"/>
      <c r="Q850" s="27"/>
      <c r="R850" s="27"/>
      <c r="S850" s="27"/>
      <c r="T850" s="27"/>
      <c r="U850" s="27"/>
      <c r="V850" s="27"/>
      <c r="W850" s="27"/>
      <c r="X850" s="27"/>
      <c r="Y850" s="27"/>
      <c r="Z850" s="93"/>
    </row>
    <row r="851" ht="13.5" customHeight="1">
      <c r="A851" s="175"/>
      <c r="B851" s="27"/>
      <c r="C851" s="27"/>
      <c r="D851" s="27"/>
      <c r="E851" s="27"/>
      <c r="F851" s="27"/>
      <c r="G851" s="27"/>
      <c r="H851" s="27"/>
      <c r="I851" s="27"/>
      <c r="J851" s="27"/>
      <c r="K851" s="27"/>
      <c r="L851" s="27"/>
      <c r="M851" s="27"/>
      <c r="N851" s="27"/>
      <c r="O851" s="27"/>
      <c r="P851" s="27"/>
      <c r="Q851" s="27"/>
      <c r="R851" s="27"/>
      <c r="S851" s="27"/>
      <c r="T851" s="27"/>
      <c r="U851" s="27"/>
      <c r="V851" s="27"/>
      <c r="W851" s="27"/>
      <c r="X851" s="27"/>
      <c r="Y851" s="27"/>
      <c r="Z851" s="93"/>
    </row>
    <row r="852" ht="13.5" customHeight="1">
      <c r="A852" s="175"/>
      <c r="B852" s="27"/>
      <c r="C852" s="27"/>
      <c r="D852" s="27"/>
      <c r="E852" s="27"/>
      <c r="F852" s="27"/>
      <c r="G852" s="27"/>
      <c r="H852" s="27"/>
      <c r="I852" s="27"/>
      <c r="J852" s="27"/>
      <c r="K852" s="27"/>
      <c r="L852" s="27"/>
      <c r="M852" s="27"/>
      <c r="N852" s="27"/>
      <c r="O852" s="27"/>
      <c r="P852" s="27"/>
      <c r="Q852" s="27"/>
      <c r="R852" s="27"/>
      <c r="S852" s="27"/>
      <c r="T852" s="27"/>
      <c r="U852" s="27"/>
      <c r="V852" s="27"/>
      <c r="W852" s="27"/>
      <c r="X852" s="27"/>
      <c r="Y852" s="27"/>
      <c r="Z852" s="93"/>
    </row>
    <row r="853" ht="13.5" customHeight="1">
      <c r="A853" s="175"/>
      <c r="B853" s="27"/>
      <c r="C853" s="27"/>
      <c r="D853" s="27"/>
      <c r="E853" s="27"/>
      <c r="F853" s="27"/>
      <c r="G853" s="27"/>
      <c r="H853" s="27"/>
      <c r="I853" s="27"/>
      <c r="J853" s="27"/>
      <c r="K853" s="27"/>
      <c r="L853" s="27"/>
      <c r="M853" s="27"/>
      <c r="N853" s="27"/>
      <c r="O853" s="27"/>
      <c r="P853" s="27"/>
      <c r="Q853" s="27"/>
      <c r="R853" s="27"/>
      <c r="S853" s="27"/>
      <c r="T853" s="27"/>
      <c r="U853" s="27"/>
      <c r="V853" s="27"/>
      <c r="W853" s="27"/>
      <c r="X853" s="27"/>
      <c r="Y853" s="27"/>
      <c r="Z853" s="93"/>
    </row>
    <row r="854" ht="13.5" customHeight="1">
      <c r="A854" s="175"/>
      <c r="B854" s="27"/>
      <c r="C854" s="27"/>
      <c r="D854" s="27"/>
      <c r="E854" s="27"/>
      <c r="F854" s="27"/>
      <c r="G854" s="27"/>
      <c r="H854" s="27"/>
      <c r="I854" s="27"/>
      <c r="J854" s="27"/>
      <c r="K854" s="27"/>
      <c r="L854" s="27"/>
      <c r="M854" s="27"/>
      <c r="N854" s="27"/>
      <c r="O854" s="27"/>
      <c r="P854" s="27"/>
      <c r="Q854" s="27"/>
      <c r="R854" s="27"/>
      <c r="S854" s="27"/>
      <c r="T854" s="27"/>
      <c r="U854" s="27"/>
      <c r="V854" s="27"/>
      <c r="W854" s="27"/>
      <c r="X854" s="27"/>
      <c r="Y854" s="27"/>
      <c r="Z854" s="93"/>
    </row>
    <row r="855" ht="13.5" customHeight="1">
      <c r="A855" s="175"/>
      <c r="B855" s="27"/>
      <c r="C855" s="27"/>
      <c r="D855" s="27"/>
      <c r="E855" s="27"/>
      <c r="F855" s="27"/>
      <c r="G855" s="27"/>
      <c r="H855" s="27"/>
      <c r="I855" s="27"/>
      <c r="J855" s="27"/>
      <c r="K855" s="27"/>
      <c r="L855" s="27"/>
      <c r="M855" s="27"/>
      <c r="N855" s="27"/>
      <c r="O855" s="27"/>
      <c r="P855" s="27"/>
      <c r="Q855" s="27"/>
      <c r="R855" s="27"/>
      <c r="S855" s="27"/>
      <c r="T855" s="27"/>
      <c r="U855" s="27"/>
      <c r="V855" s="27"/>
      <c r="W855" s="27"/>
      <c r="X855" s="27"/>
      <c r="Y855" s="27"/>
      <c r="Z855" s="93"/>
    </row>
    <row r="856" ht="13.5" customHeight="1">
      <c r="A856" s="175"/>
      <c r="B856" s="27"/>
      <c r="C856" s="27"/>
      <c r="D856" s="27"/>
      <c r="E856" s="27"/>
      <c r="F856" s="27"/>
      <c r="G856" s="27"/>
      <c r="H856" s="27"/>
      <c r="I856" s="27"/>
      <c r="J856" s="27"/>
      <c r="K856" s="27"/>
      <c r="L856" s="27"/>
      <c r="M856" s="27"/>
      <c r="N856" s="27"/>
      <c r="O856" s="27"/>
      <c r="P856" s="27"/>
      <c r="Q856" s="27"/>
      <c r="R856" s="27"/>
      <c r="S856" s="27"/>
      <c r="T856" s="27"/>
      <c r="U856" s="27"/>
      <c r="V856" s="27"/>
      <c r="W856" s="27"/>
      <c r="X856" s="27"/>
      <c r="Y856" s="27"/>
      <c r="Z856" s="93"/>
    </row>
    <row r="857" ht="13.5" customHeight="1">
      <c r="A857" s="175"/>
      <c r="B857" s="27"/>
      <c r="C857" s="27"/>
      <c r="D857" s="27"/>
      <c r="E857" s="27"/>
      <c r="F857" s="27"/>
      <c r="G857" s="27"/>
      <c r="H857" s="27"/>
      <c r="I857" s="27"/>
      <c r="J857" s="27"/>
      <c r="K857" s="27"/>
      <c r="L857" s="27"/>
      <c r="M857" s="27"/>
      <c r="N857" s="27"/>
      <c r="O857" s="27"/>
      <c r="P857" s="27"/>
      <c r="Q857" s="27"/>
      <c r="R857" s="27"/>
      <c r="S857" s="27"/>
      <c r="T857" s="27"/>
      <c r="U857" s="27"/>
      <c r="V857" s="27"/>
      <c r="W857" s="27"/>
      <c r="X857" s="27"/>
      <c r="Y857" s="27"/>
      <c r="Z857" s="93"/>
    </row>
    <row r="858" ht="13.5" customHeight="1">
      <c r="A858" s="175"/>
      <c r="B858" s="27"/>
      <c r="C858" s="27"/>
      <c r="D858" s="27"/>
      <c r="E858" s="27"/>
      <c r="F858" s="27"/>
      <c r="G858" s="27"/>
      <c r="H858" s="27"/>
      <c r="I858" s="27"/>
      <c r="J858" s="27"/>
      <c r="K858" s="27"/>
      <c r="L858" s="27"/>
      <c r="M858" s="27"/>
      <c r="N858" s="27"/>
      <c r="O858" s="27"/>
      <c r="P858" s="27"/>
      <c r="Q858" s="27"/>
      <c r="R858" s="27"/>
      <c r="S858" s="27"/>
      <c r="T858" s="27"/>
      <c r="U858" s="27"/>
      <c r="V858" s="27"/>
      <c r="W858" s="27"/>
      <c r="X858" s="27"/>
      <c r="Y858" s="27"/>
      <c r="Z858" s="93"/>
    </row>
    <row r="859" ht="13.5" customHeight="1">
      <c r="A859" s="175"/>
      <c r="B859" s="27"/>
      <c r="C859" s="27"/>
      <c r="D859" s="27"/>
      <c r="E859" s="27"/>
      <c r="F859" s="27"/>
      <c r="G859" s="27"/>
      <c r="H859" s="27"/>
      <c r="I859" s="27"/>
      <c r="J859" s="27"/>
      <c r="K859" s="27"/>
      <c r="L859" s="27"/>
      <c r="M859" s="27"/>
      <c r="N859" s="27"/>
      <c r="O859" s="27"/>
      <c r="P859" s="27"/>
      <c r="Q859" s="27"/>
      <c r="R859" s="27"/>
      <c r="S859" s="27"/>
      <c r="T859" s="27"/>
      <c r="U859" s="27"/>
      <c r="V859" s="27"/>
      <c r="W859" s="27"/>
      <c r="X859" s="27"/>
      <c r="Y859" s="27"/>
      <c r="Z859" s="93"/>
    </row>
    <row r="860" ht="13.5" customHeight="1">
      <c r="A860" s="175"/>
      <c r="B860" s="27"/>
      <c r="C860" s="27"/>
      <c r="D860" s="27"/>
      <c r="E860" s="27"/>
      <c r="F860" s="27"/>
      <c r="G860" s="27"/>
      <c r="H860" s="27"/>
      <c r="I860" s="27"/>
      <c r="J860" s="27"/>
      <c r="K860" s="27"/>
      <c r="L860" s="27"/>
      <c r="M860" s="27"/>
      <c r="N860" s="27"/>
      <c r="O860" s="27"/>
      <c r="P860" s="27"/>
      <c r="Q860" s="27"/>
      <c r="R860" s="27"/>
      <c r="S860" s="27"/>
      <c r="T860" s="27"/>
      <c r="U860" s="27"/>
      <c r="V860" s="27"/>
      <c r="W860" s="27"/>
      <c r="X860" s="27"/>
      <c r="Y860" s="27"/>
      <c r="Z860" s="93"/>
    </row>
    <row r="861" ht="13.5" customHeight="1">
      <c r="A861" s="175"/>
      <c r="B861" s="27"/>
      <c r="C861" s="27"/>
      <c r="D861" s="27"/>
      <c r="E861" s="27"/>
      <c r="F861" s="27"/>
      <c r="G861" s="27"/>
      <c r="H861" s="27"/>
      <c r="I861" s="27"/>
      <c r="J861" s="27"/>
      <c r="K861" s="27"/>
      <c r="L861" s="27"/>
      <c r="M861" s="27"/>
      <c r="N861" s="27"/>
      <c r="O861" s="27"/>
      <c r="P861" s="27"/>
      <c r="Q861" s="27"/>
      <c r="R861" s="27"/>
      <c r="S861" s="27"/>
      <c r="T861" s="27"/>
      <c r="U861" s="27"/>
      <c r="V861" s="27"/>
      <c r="W861" s="27"/>
      <c r="X861" s="27"/>
      <c r="Y861" s="27"/>
      <c r="Z861" s="93"/>
    </row>
    <row r="862" ht="13.5" customHeight="1">
      <c r="A862" s="175"/>
      <c r="B862" s="27"/>
      <c r="C862" s="27"/>
      <c r="D862" s="27"/>
      <c r="E862" s="27"/>
      <c r="F862" s="27"/>
      <c r="G862" s="27"/>
      <c r="H862" s="27"/>
      <c r="I862" s="27"/>
      <c r="J862" s="27"/>
      <c r="K862" s="27"/>
      <c r="L862" s="27"/>
      <c r="M862" s="27"/>
      <c r="N862" s="27"/>
      <c r="O862" s="27"/>
      <c r="P862" s="27"/>
      <c r="Q862" s="27"/>
      <c r="R862" s="27"/>
      <c r="S862" s="27"/>
      <c r="T862" s="27"/>
      <c r="U862" s="27"/>
      <c r="V862" s="27"/>
      <c r="W862" s="27"/>
      <c r="X862" s="27"/>
      <c r="Y862" s="27"/>
      <c r="Z862" s="93"/>
    </row>
    <row r="863" ht="13.5" customHeight="1">
      <c r="A863" s="175"/>
      <c r="B863" s="27"/>
      <c r="C863" s="27"/>
      <c r="D863" s="27"/>
      <c r="E863" s="27"/>
      <c r="F863" s="27"/>
      <c r="G863" s="27"/>
      <c r="H863" s="27"/>
      <c r="I863" s="27"/>
      <c r="J863" s="27"/>
      <c r="K863" s="27"/>
      <c r="L863" s="27"/>
      <c r="M863" s="27"/>
      <c r="N863" s="27"/>
      <c r="O863" s="27"/>
      <c r="P863" s="27"/>
      <c r="Q863" s="27"/>
      <c r="R863" s="27"/>
      <c r="S863" s="27"/>
      <c r="T863" s="27"/>
      <c r="U863" s="27"/>
      <c r="V863" s="27"/>
      <c r="W863" s="27"/>
      <c r="X863" s="27"/>
      <c r="Y863" s="27"/>
      <c r="Z863" s="93"/>
    </row>
    <row r="864" ht="13.5" customHeight="1">
      <c r="A864" s="175"/>
      <c r="B864" s="27"/>
      <c r="C864" s="27"/>
      <c r="D864" s="27"/>
      <c r="E864" s="27"/>
      <c r="F864" s="27"/>
      <c r="G864" s="27"/>
      <c r="H864" s="27"/>
      <c r="I864" s="27"/>
      <c r="J864" s="27"/>
      <c r="K864" s="27"/>
      <c r="L864" s="27"/>
      <c r="M864" s="27"/>
      <c r="N864" s="27"/>
      <c r="O864" s="27"/>
      <c r="P864" s="27"/>
      <c r="Q864" s="27"/>
      <c r="R864" s="27"/>
      <c r="S864" s="27"/>
      <c r="T864" s="27"/>
      <c r="U864" s="27"/>
      <c r="V864" s="27"/>
      <c r="W864" s="27"/>
      <c r="X864" s="27"/>
      <c r="Y864" s="27"/>
      <c r="Z864" s="93"/>
    </row>
    <row r="865" ht="13.5" customHeight="1">
      <c r="A865" s="175"/>
      <c r="B865" s="27"/>
      <c r="C865" s="27"/>
      <c r="D865" s="27"/>
      <c r="E865" s="27"/>
      <c r="F865" s="27"/>
      <c r="G865" s="27"/>
      <c r="H865" s="27"/>
      <c r="I865" s="27"/>
      <c r="J865" s="27"/>
      <c r="K865" s="27"/>
      <c r="L865" s="27"/>
      <c r="M865" s="27"/>
      <c r="N865" s="27"/>
      <c r="O865" s="27"/>
      <c r="P865" s="27"/>
      <c r="Q865" s="27"/>
      <c r="R865" s="27"/>
      <c r="S865" s="27"/>
      <c r="T865" s="27"/>
      <c r="U865" s="27"/>
      <c r="V865" s="27"/>
      <c r="W865" s="27"/>
      <c r="X865" s="27"/>
      <c r="Y865" s="27"/>
      <c r="Z865" s="93"/>
    </row>
    <row r="866" ht="13.5" customHeight="1">
      <c r="A866" s="175"/>
      <c r="B866" s="27"/>
      <c r="C866" s="27"/>
      <c r="D866" s="27"/>
      <c r="E866" s="27"/>
      <c r="F866" s="27"/>
      <c r="G866" s="27"/>
      <c r="H866" s="27"/>
      <c r="I866" s="27"/>
      <c r="J866" s="27"/>
      <c r="K866" s="27"/>
      <c r="L866" s="27"/>
      <c r="M866" s="27"/>
      <c r="N866" s="27"/>
      <c r="O866" s="27"/>
      <c r="P866" s="27"/>
      <c r="Q866" s="27"/>
      <c r="R866" s="27"/>
      <c r="S866" s="27"/>
      <c r="T866" s="27"/>
      <c r="U866" s="27"/>
      <c r="V866" s="27"/>
      <c r="W866" s="27"/>
      <c r="X866" s="27"/>
      <c r="Y866" s="27"/>
      <c r="Z866" s="93"/>
    </row>
    <row r="867" ht="13.5" customHeight="1">
      <c r="A867" s="175"/>
      <c r="B867" s="27"/>
      <c r="C867" s="27"/>
      <c r="D867" s="27"/>
      <c r="E867" s="27"/>
      <c r="F867" s="27"/>
      <c r="G867" s="27"/>
      <c r="H867" s="27"/>
      <c r="I867" s="27"/>
      <c r="J867" s="27"/>
      <c r="K867" s="27"/>
      <c r="L867" s="27"/>
      <c r="M867" s="27"/>
      <c r="N867" s="27"/>
      <c r="O867" s="27"/>
      <c r="P867" s="27"/>
      <c r="Q867" s="27"/>
      <c r="R867" s="27"/>
      <c r="S867" s="27"/>
      <c r="T867" s="27"/>
      <c r="U867" s="27"/>
      <c r="V867" s="27"/>
      <c r="W867" s="27"/>
      <c r="X867" s="27"/>
      <c r="Y867" s="27"/>
      <c r="Z867" s="93"/>
    </row>
    <row r="868" ht="13.5" customHeight="1">
      <c r="A868" s="175"/>
      <c r="B868" s="27"/>
      <c r="C868" s="27"/>
      <c r="D868" s="27"/>
      <c r="E868" s="27"/>
      <c r="F868" s="27"/>
      <c r="G868" s="27"/>
      <c r="H868" s="27"/>
      <c r="I868" s="27"/>
      <c r="J868" s="27"/>
      <c r="K868" s="27"/>
      <c r="L868" s="27"/>
      <c r="M868" s="27"/>
      <c r="N868" s="27"/>
      <c r="O868" s="27"/>
      <c r="P868" s="27"/>
      <c r="Q868" s="27"/>
      <c r="R868" s="27"/>
      <c r="S868" s="27"/>
      <c r="T868" s="27"/>
      <c r="U868" s="27"/>
      <c r="V868" s="27"/>
      <c r="W868" s="27"/>
      <c r="X868" s="27"/>
      <c r="Y868" s="27"/>
      <c r="Z868" s="93"/>
    </row>
    <row r="869" ht="13.5" customHeight="1">
      <c r="A869" s="175"/>
      <c r="B869" s="27"/>
      <c r="C869" s="27"/>
      <c r="D869" s="27"/>
      <c r="E869" s="27"/>
      <c r="F869" s="27"/>
      <c r="G869" s="27"/>
      <c r="H869" s="27"/>
      <c r="I869" s="27"/>
      <c r="J869" s="27"/>
      <c r="K869" s="27"/>
      <c r="L869" s="27"/>
      <c r="M869" s="27"/>
      <c r="N869" s="27"/>
      <c r="O869" s="27"/>
      <c r="P869" s="27"/>
      <c r="Q869" s="27"/>
      <c r="R869" s="27"/>
      <c r="S869" s="27"/>
      <c r="T869" s="27"/>
      <c r="U869" s="27"/>
      <c r="V869" s="27"/>
      <c r="W869" s="27"/>
      <c r="X869" s="27"/>
      <c r="Y869" s="27"/>
      <c r="Z869" s="93"/>
    </row>
    <row r="870" ht="13.5" customHeight="1">
      <c r="A870" s="175"/>
      <c r="B870" s="27"/>
      <c r="C870" s="27"/>
      <c r="D870" s="27"/>
      <c r="E870" s="27"/>
      <c r="F870" s="27"/>
      <c r="G870" s="27"/>
      <c r="H870" s="27"/>
      <c r="I870" s="27"/>
      <c r="J870" s="27"/>
      <c r="K870" s="27"/>
      <c r="L870" s="27"/>
      <c r="M870" s="27"/>
      <c r="N870" s="27"/>
      <c r="O870" s="27"/>
      <c r="P870" s="27"/>
      <c r="Q870" s="27"/>
      <c r="R870" s="27"/>
      <c r="S870" s="27"/>
      <c r="T870" s="27"/>
      <c r="U870" s="27"/>
      <c r="V870" s="27"/>
      <c r="W870" s="27"/>
      <c r="X870" s="27"/>
      <c r="Y870" s="27"/>
      <c r="Z870" s="93"/>
    </row>
    <row r="871" ht="13.5" customHeight="1">
      <c r="A871" s="175"/>
      <c r="B871" s="27"/>
      <c r="C871" s="27"/>
      <c r="D871" s="27"/>
      <c r="E871" s="27"/>
      <c r="F871" s="27"/>
      <c r="G871" s="27"/>
      <c r="H871" s="27"/>
      <c r="I871" s="27"/>
      <c r="J871" s="27"/>
      <c r="K871" s="27"/>
      <c r="L871" s="27"/>
      <c r="M871" s="27"/>
      <c r="N871" s="27"/>
      <c r="O871" s="27"/>
      <c r="P871" s="27"/>
      <c r="Q871" s="27"/>
      <c r="R871" s="27"/>
      <c r="S871" s="27"/>
      <c r="T871" s="27"/>
      <c r="U871" s="27"/>
      <c r="V871" s="27"/>
      <c r="W871" s="27"/>
      <c r="X871" s="27"/>
      <c r="Y871" s="27"/>
      <c r="Z871" s="93"/>
    </row>
    <row r="872" ht="13.5" customHeight="1">
      <c r="A872" s="175"/>
      <c r="B872" s="27"/>
      <c r="C872" s="27"/>
      <c r="D872" s="27"/>
      <c r="E872" s="27"/>
      <c r="F872" s="27"/>
      <c r="G872" s="27"/>
      <c r="H872" s="27"/>
      <c r="I872" s="27"/>
      <c r="J872" s="27"/>
      <c r="K872" s="27"/>
      <c r="L872" s="27"/>
      <c r="M872" s="27"/>
      <c r="N872" s="27"/>
      <c r="O872" s="27"/>
      <c r="P872" s="27"/>
      <c r="Q872" s="27"/>
      <c r="R872" s="27"/>
      <c r="S872" s="27"/>
      <c r="T872" s="27"/>
      <c r="U872" s="27"/>
      <c r="V872" s="27"/>
      <c r="W872" s="27"/>
      <c r="X872" s="27"/>
      <c r="Y872" s="27"/>
      <c r="Z872" s="93"/>
    </row>
    <row r="873" ht="13.5" customHeight="1">
      <c r="A873" s="175"/>
      <c r="B873" s="27"/>
      <c r="C873" s="27"/>
      <c r="D873" s="27"/>
      <c r="E873" s="27"/>
      <c r="F873" s="27"/>
      <c r="G873" s="27"/>
      <c r="H873" s="27"/>
      <c r="I873" s="27"/>
      <c r="J873" s="27"/>
      <c r="K873" s="27"/>
      <c r="L873" s="27"/>
      <c r="M873" s="27"/>
      <c r="N873" s="27"/>
      <c r="O873" s="27"/>
      <c r="P873" s="27"/>
      <c r="Q873" s="27"/>
      <c r="R873" s="27"/>
      <c r="S873" s="27"/>
      <c r="T873" s="27"/>
      <c r="U873" s="27"/>
      <c r="V873" s="27"/>
      <c r="W873" s="27"/>
      <c r="X873" s="27"/>
      <c r="Y873" s="27"/>
      <c r="Z873" s="93"/>
    </row>
    <row r="874" ht="13.5" customHeight="1">
      <c r="A874" s="175"/>
      <c r="B874" s="27"/>
      <c r="C874" s="27"/>
      <c r="D874" s="27"/>
      <c r="E874" s="27"/>
      <c r="F874" s="27"/>
      <c r="G874" s="27"/>
      <c r="H874" s="27"/>
      <c r="I874" s="27"/>
      <c r="J874" s="27"/>
      <c r="K874" s="27"/>
      <c r="L874" s="27"/>
      <c r="M874" s="27"/>
      <c r="N874" s="27"/>
      <c r="O874" s="27"/>
      <c r="P874" s="27"/>
      <c r="Q874" s="27"/>
      <c r="R874" s="27"/>
      <c r="S874" s="27"/>
      <c r="T874" s="27"/>
      <c r="U874" s="27"/>
      <c r="V874" s="27"/>
      <c r="W874" s="27"/>
      <c r="X874" s="27"/>
      <c r="Y874" s="27"/>
      <c r="Z874" s="93"/>
    </row>
    <row r="875" ht="13.5" customHeight="1">
      <c r="A875" s="175"/>
      <c r="B875" s="27"/>
      <c r="C875" s="27"/>
      <c r="D875" s="27"/>
      <c r="E875" s="27"/>
      <c r="F875" s="27"/>
      <c r="G875" s="27"/>
      <c r="H875" s="27"/>
      <c r="I875" s="27"/>
      <c r="J875" s="27"/>
      <c r="K875" s="27"/>
      <c r="L875" s="27"/>
      <c r="M875" s="27"/>
      <c r="N875" s="27"/>
      <c r="O875" s="27"/>
      <c r="P875" s="27"/>
      <c r="Q875" s="27"/>
      <c r="R875" s="27"/>
      <c r="S875" s="27"/>
      <c r="T875" s="27"/>
      <c r="U875" s="27"/>
      <c r="V875" s="27"/>
      <c r="W875" s="27"/>
      <c r="X875" s="27"/>
      <c r="Y875" s="27"/>
      <c r="Z875" s="93"/>
    </row>
    <row r="876" ht="13.5" customHeight="1">
      <c r="A876" s="175"/>
      <c r="B876" s="27"/>
      <c r="C876" s="27"/>
      <c r="D876" s="27"/>
      <c r="E876" s="27"/>
      <c r="F876" s="27"/>
      <c r="G876" s="27"/>
      <c r="H876" s="27"/>
      <c r="I876" s="27"/>
      <c r="J876" s="27"/>
      <c r="K876" s="27"/>
      <c r="L876" s="27"/>
      <c r="M876" s="27"/>
      <c r="N876" s="27"/>
      <c r="O876" s="27"/>
      <c r="P876" s="27"/>
      <c r="Q876" s="27"/>
      <c r="R876" s="27"/>
      <c r="S876" s="27"/>
      <c r="T876" s="27"/>
      <c r="U876" s="27"/>
      <c r="V876" s="27"/>
      <c r="W876" s="27"/>
      <c r="X876" s="27"/>
      <c r="Y876" s="27"/>
      <c r="Z876" s="93"/>
    </row>
    <row r="877" ht="13.5" customHeight="1">
      <c r="A877" s="175"/>
      <c r="B877" s="27"/>
      <c r="C877" s="27"/>
      <c r="D877" s="27"/>
      <c r="E877" s="27"/>
      <c r="F877" s="27"/>
      <c r="G877" s="27"/>
      <c r="H877" s="27"/>
      <c r="I877" s="27"/>
      <c r="J877" s="27"/>
      <c r="K877" s="27"/>
      <c r="L877" s="27"/>
      <c r="M877" s="27"/>
      <c r="N877" s="27"/>
      <c r="O877" s="27"/>
      <c r="P877" s="27"/>
      <c r="Q877" s="27"/>
      <c r="R877" s="27"/>
      <c r="S877" s="27"/>
      <c r="T877" s="27"/>
      <c r="U877" s="27"/>
      <c r="V877" s="27"/>
      <c r="W877" s="27"/>
      <c r="X877" s="27"/>
      <c r="Y877" s="27"/>
      <c r="Z877" s="93"/>
    </row>
    <row r="878" ht="13.5" customHeight="1">
      <c r="A878" s="175"/>
      <c r="B878" s="27"/>
      <c r="C878" s="27"/>
      <c r="D878" s="27"/>
      <c r="E878" s="27"/>
      <c r="F878" s="27"/>
      <c r="G878" s="27"/>
      <c r="H878" s="27"/>
      <c r="I878" s="27"/>
      <c r="J878" s="27"/>
      <c r="K878" s="27"/>
      <c r="L878" s="27"/>
      <c r="M878" s="27"/>
      <c r="N878" s="27"/>
      <c r="O878" s="27"/>
      <c r="P878" s="27"/>
      <c r="Q878" s="27"/>
      <c r="R878" s="27"/>
      <c r="S878" s="27"/>
      <c r="T878" s="27"/>
      <c r="U878" s="27"/>
      <c r="V878" s="27"/>
      <c r="W878" s="27"/>
      <c r="X878" s="27"/>
      <c r="Y878" s="27"/>
      <c r="Z878" s="93"/>
    </row>
    <row r="879" ht="13.5" customHeight="1">
      <c r="A879" s="175"/>
      <c r="B879" s="27"/>
      <c r="C879" s="27"/>
      <c r="D879" s="27"/>
      <c r="E879" s="27"/>
      <c r="F879" s="27"/>
      <c r="G879" s="27"/>
      <c r="H879" s="27"/>
      <c r="I879" s="27"/>
      <c r="J879" s="27"/>
      <c r="K879" s="27"/>
      <c r="L879" s="27"/>
      <c r="M879" s="27"/>
      <c r="N879" s="27"/>
      <c r="O879" s="27"/>
      <c r="P879" s="27"/>
      <c r="Q879" s="27"/>
      <c r="R879" s="27"/>
      <c r="S879" s="27"/>
      <c r="T879" s="27"/>
      <c r="U879" s="27"/>
      <c r="V879" s="27"/>
      <c r="W879" s="27"/>
      <c r="X879" s="27"/>
      <c r="Y879" s="27"/>
      <c r="Z879" s="93"/>
    </row>
    <row r="880" ht="13.5" customHeight="1">
      <c r="A880" s="175"/>
      <c r="B880" s="27"/>
      <c r="C880" s="27"/>
      <c r="D880" s="27"/>
      <c r="E880" s="27"/>
      <c r="F880" s="27"/>
      <c r="G880" s="27"/>
      <c r="H880" s="27"/>
      <c r="I880" s="27"/>
      <c r="J880" s="27"/>
      <c r="K880" s="27"/>
      <c r="L880" s="27"/>
      <c r="M880" s="27"/>
      <c r="N880" s="27"/>
      <c r="O880" s="27"/>
      <c r="P880" s="27"/>
      <c r="Q880" s="27"/>
      <c r="R880" s="27"/>
      <c r="S880" s="27"/>
      <c r="T880" s="27"/>
      <c r="U880" s="27"/>
      <c r="V880" s="27"/>
      <c r="W880" s="27"/>
      <c r="X880" s="27"/>
      <c r="Y880" s="27"/>
      <c r="Z880" s="93"/>
    </row>
    <row r="881" ht="13.5" customHeight="1">
      <c r="A881" s="175"/>
      <c r="B881" s="27"/>
      <c r="C881" s="27"/>
      <c r="D881" s="27"/>
      <c r="E881" s="27"/>
      <c r="F881" s="27"/>
      <c r="G881" s="27"/>
      <c r="H881" s="27"/>
      <c r="I881" s="27"/>
      <c r="J881" s="27"/>
      <c r="K881" s="27"/>
      <c r="L881" s="27"/>
      <c r="M881" s="27"/>
      <c r="N881" s="27"/>
      <c r="O881" s="27"/>
      <c r="P881" s="27"/>
      <c r="Q881" s="27"/>
      <c r="R881" s="27"/>
      <c r="S881" s="27"/>
      <c r="T881" s="27"/>
      <c r="U881" s="27"/>
      <c r="V881" s="27"/>
      <c r="W881" s="27"/>
      <c r="X881" s="27"/>
      <c r="Y881" s="27"/>
      <c r="Z881" s="93"/>
    </row>
    <row r="882" ht="13.5" customHeight="1">
      <c r="A882" s="175"/>
      <c r="B882" s="27"/>
      <c r="C882" s="27"/>
      <c r="D882" s="27"/>
      <c r="E882" s="27"/>
      <c r="F882" s="27"/>
      <c r="G882" s="27"/>
      <c r="H882" s="27"/>
      <c r="I882" s="27"/>
      <c r="J882" s="27"/>
      <c r="K882" s="27"/>
      <c r="L882" s="27"/>
      <c r="M882" s="27"/>
      <c r="N882" s="27"/>
      <c r="O882" s="27"/>
      <c r="P882" s="27"/>
      <c r="Q882" s="27"/>
      <c r="R882" s="27"/>
      <c r="S882" s="27"/>
      <c r="T882" s="27"/>
      <c r="U882" s="27"/>
      <c r="V882" s="27"/>
      <c r="W882" s="27"/>
      <c r="X882" s="27"/>
      <c r="Y882" s="27"/>
      <c r="Z882" s="93"/>
    </row>
    <row r="883" ht="13.5" customHeight="1">
      <c r="A883" s="175"/>
      <c r="B883" s="27"/>
      <c r="C883" s="27"/>
      <c r="D883" s="27"/>
      <c r="E883" s="27"/>
      <c r="F883" s="27"/>
      <c r="G883" s="27"/>
      <c r="H883" s="27"/>
      <c r="I883" s="27"/>
      <c r="J883" s="27"/>
      <c r="K883" s="27"/>
      <c r="L883" s="27"/>
      <c r="M883" s="27"/>
      <c r="N883" s="27"/>
      <c r="O883" s="27"/>
      <c r="P883" s="27"/>
      <c r="Q883" s="27"/>
      <c r="R883" s="27"/>
      <c r="S883" s="27"/>
      <c r="T883" s="27"/>
      <c r="U883" s="27"/>
      <c r="V883" s="27"/>
      <c r="W883" s="27"/>
      <c r="X883" s="27"/>
      <c r="Y883" s="27"/>
      <c r="Z883" s="93"/>
    </row>
    <row r="884" ht="13.5" customHeight="1">
      <c r="A884" s="175"/>
      <c r="B884" s="27"/>
      <c r="C884" s="27"/>
      <c r="D884" s="27"/>
      <c r="E884" s="27"/>
      <c r="F884" s="27"/>
      <c r="G884" s="27"/>
      <c r="H884" s="27"/>
      <c r="I884" s="27"/>
      <c r="J884" s="27"/>
      <c r="K884" s="27"/>
      <c r="L884" s="27"/>
      <c r="M884" s="27"/>
      <c r="N884" s="27"/>
      <c r="O884" s="27"/>
      <c r="P884" s="27"/>
      <c r="Q884" s="27"/>
      <c r="R884" s="27"/>
      <c r="S884" s="27"/>
      <c r="T884" s="27"/>
      <c r="U884" s="27"/>
      <c r="V884" s="27"/>
      <c r="W884" s="27"/>
      <c r="X884" s="27"/>
      <c r="Y884" s="27"/>
      <c r="Z884" s="93"/>
    </row>
    <row r="885" ht="13.5" customHeight="1">
      <c r="A885" s="175"/>
      <c r="B885" s="27"/>
      <c r="C885" s="27"/>
      <c r="D885" s="27"/>
      <c r="E885" s="27"/>
      <c r="F885" s="27"/>
      <c r="G885" s="27"/>
      <c r="H885" s="27"/>
      <c r="I885" s="27"/>
      <c r="J885" s="27"/>
      <c r="K885" s="27"/>
      <c r="L885" s="27"/>
      <c r="M885" s="27"/>
      <c r="N885" s="27"/>
      <c r="O885" s="27"/>
      <c r="P885" s="27"/>
      <c r="Q885" s="27"/>
      <c r="R885" s="27"/>
      <c r="S885" s="27"/>
      <c r="T885" s="27"/>
      <c r="U885" s="27"/>
      <c r="V885" s="27"/>
      <c r="W885" s="27"/>
      <c r="X885" s="27"/>
      <c r="Y885" s="27"/>
      <c r="Z885" s="93"/>
    </row>
    <row r="886" ht="13.5" customHeight="1">
      <c r="A886" s="175"/>
      <c r="B886" s="27"/>
      <c r="C886" s="27"/>
      <c r="D886" s="27"/>
      <c r="E886" s="27"/>
      <c r="F886" s="27"/>
      <c r="G886" s="27"/>
      <c r="H886" s="27"/>
      <c r="I886" s="27"/>
      <c r="J886" s="27"/>
      <c r="K886" s="27"/>
      <c r="L886" s="27"/>
      <c r="M886" s="27"/>
      <c r="N886" s="27"/>
      <c r="O886" s="27"/>
      <c r="P886" s="27"/>
      <c r="Q886" s="27"/>
      <c r="R886" s="27"/>
      <c r="S886" s="27"/>
      <c r="T886" s="27"/>
      <c r="U886" s="27"/>
      <c r="V886" s="27"/>
      <c r="W886" s="27"/>
      <c r="X886" s="27"/>
      <c r="Y886" s="27"/>
      <c r="Z886" s="93"/>
    </row>
    <row r="887" ht="13.5" customHeight="1">
      <c r="A887" s="175"/>
      <c r="B887" s="27"/>
      <c r="C887" s="27"/>
      <c r="D887" s="27"/>
      <c r="E887" s="27"/>
      <c r="F887" s="27"/>
      <c r="G887" s="27"/>
      <c r="H887" s="27"/>
      <c r="I887" s="27"/>
      <c r="J887" s="27"/>
      <c r="K887" s="27"/>
      <c r="L887" s="27"/>
      <c r="M887" s="27"/>
      <c r="N887" s="27"/>
      <c r="O887" s="27"/>
      <c r="P887" s="27"/>
      <c r="Q887" s="27"/>
      <c r="R887" s="27"/>
      <c r="S887" s="27"/>
      <c r="T887" s="27"/>
      <c r="U887" s="27"/>
      <c r="V887" s="27"/>
      <c r="W887" s="27"/>
      <c r="X887" s="27"/>
      <c r="Y887" s="27"/>
      <c r="Z887" s="93"/>
    </row>
    <row r="888" ht="13.5" customHeight="1">
      <c r="A888" s="175"/>
      <c r="B888" s="27"/>
      <c r="C888" s="27"/>
      <c r="D888" s="27"/>
      <c r="E888" s="27"/>
      <c r="F888" s="27"/>
      <c r="G888" s="27"/>
      <c r="H888" s="27"/>
      <c r="I888" s="27"/>
      <c r="J888" s="27"/>
      <c r="K888" s="27"/>
      <c r="L888" s="27"/>
      <c r="M888" s="27"/>
      <c r="N888" s="27"/>
      <c r="O888" s="27"/>
      <c r="P888" s="27"/>
      <c r="Q888" s="27"/>
      <c r="R888" s="27"/>
      <c r="S888" s="27"/>
      <c r="T888" s="27"/>
      <c r="U888" s="27"/>
      <c r="V888" s="27"/>
      <c r="W888" s="27"/>
      <c r="X888" s="27"/>
      <c r="Y888" s="27"/>
      <c r="Z888" s="93"/>
    </row>
    <row r="889" ht="13.5" customHeight="1">
      <c r="A889" s="175"/>
      <c r="B889" s="27"/>
      <c r="C889" s="27"/>
      <c r="D889" s="27"/>
      <c r="E889" s="27"/>
      <c r="F889" s="27"/>
      <c r="G889" s="27"/>
      <c r="H889" s="27"/>
      <c r="I889" s="27"/>
      <c r="J889" s="27"/>
      <c r="K889" s="27"/>
      <c r="L889" s="27"/>
      <c r="M889" s="27"/>
      <c r="N889" s="27"/>
      <c r="O889" s="27"/>
      <c r="P889" s="27"/>
      <c r="Q889" s="27"/>
      <c r="R889" s="27"/>
      <c r="S889" s="27"/>
      <c r="T889" s="27"/>
      <c r="U889" s="27"/>
      <c r="V889" s="27"/>
      <c r="W889" s="27"/>
      <c r="X889" s="27"/>
      <c r="Y889" s="27"/>
      <c r="Z889" s="93"/>
    </row>
    <row r="890" ht="13.5" customHeight="1">
      <c r="A890" s="175"/>
      <c r="B890" s="27"/>
      <c r="C890" s="27"/>
      <c r="D890" s="27"/>
      <c r="E890" s="27"/>
      <c r="F890" s="27"/>
      <c r="G890" s="27"/>
      <c r="H890" s="27"/>
      <c r="I890" s="27"/>
      <c r="J890" s="27"/>
      <c r="K890" s="27"/>
      <c r="L890" s="27"/>
      <c r="M890" s="27"/>
      <c r="N890" s="27"/>
      <c r="O890" s="27"/>
      <c r="P890" s="27"/>
      <c r="Q890" s="27"/>
      <c r="R890" s="27"/>
      <c r="S890" s="27"/>
      <c r="T890" s="27"/>
      <c r="U890" s="27"/>
      <c r="V890" s="27"/>
      <c r="W890" s="27"/>
      <c r="X890" s="27"/>
      <c r="Y890" s="27"/>
      <c r="Z890" s="93"/>
    </row>
    <row r="891" ht="13.5" customHeight="1">
      <c r="A891" s="175"/>
      <c r="B891" s="27"/>
      <c r="C891" s="27"/>
      <c r="D891" s="27"/>
      <c r="E891" s="27"/>
      <c r="F891" s="27"/>
      <c r="G891" s="27"/>
      <c r="H891" s="27"/>
      <c r="I891" s="27"/>
      <c r="J891" s="27"/>
      <c r="K891" s="27"/>
      <c r="L891" s="27"/>
      <c r="M891" s="27"/>
      <c r="N891" s="27"/>
      <c r="O891" s="27"/>
      <c r="P891" s="27"/>
      <c r="Q891" s="27"/>
      <c r="R891" s="27"/>
      <c r="S891" s="27"/>
      <c r="T891" s="27"/>
      <c r="U891" s="27"/>
      <c r="V891" s="27"/>
      <c r="W891" s="27"/>
      <c r="X891" s="27"/>
      <c r="Y891" s="27"/>
      <c r="Z891" s="93"/>
    </row>
    <row r="892" ht="13.5" customHeight="1">
      <c r="A892" s="175"/>
      <c r="B892" s="27"/>
      <c r="C892" s="27"/>
      <c r="D892" s="27"/>
      <c r="E892" s="27"/>
      <c r="F892" s="27"/>
      <c r="G892" s="27"/>
      <c r="H892" s="27"/>
      <c r="I892" s="27"/>
      <c r="J892" s="27"/>
      <c r="K892" s="27"/>
      <c r="L892" s="27"/>
      <c r="M892" s="27"/>
      <c r="N892" s="27"/>
      <c r="O892" s="27"/>
      <c r="P892" s="27"/>
      <c r="Q892" s="27"/>
      <c r="R892" s="27"/>
      <c r="S892" s="27"/>
      <c r="T892" s="27"/>
      <c r="U892" s="27"/>
      <c r="V892" s="27"/>
      <c r="W892" s="27"/>
      <c r="X892" s="27"/>
      <c r="Y892" s="27"/>
      <c r="Z892" s="93"/>
    </row>
    <row r="893" ht="13.5" customHeight="1">
      <c r="A893" s="175"/>
      <c r="B893" s="27"/>
      <c r="C893" s="27"/>
      <c r="D893" s="27"/>
      <c r="E893" s="27"/>
      <c r="F893" s="27"/>
      <c r="G893" s="27"/>
      <c r="H893" s="27"/>
      <c r="I893" s="27"/>
      <c r="J893" s="27"/>
      <c r="K893" s="27"/>
      <c r="L893" s="27"/>
      <c r="M893" s="27"/>
      <c r="N893" s="27"/>
      <c r="O893" s="27"/>
      <c r="P893" s="27"/>
      <c r="Q893" s="27"/>
      <c r="R893" s="27"/>
      <c r="S893" s="27"/>
      <c r="T893" s="27"/>
      <c r="U893" s="27"/>
      <c r="V893" s="27"/>
      <c r="W893" s="27"/>
      <c r="X893" s="27"/>
      <c r="Y893" s="27"/>
      <c r="Z893" s="93"/>
    </row>
    <row r="894" ht="13.5" customHeight="1">
      <c r="A894" s="175"/>
      <c r="B894" s="27"/>
      <c r="C894" s="27"/>
      <c r="D894" s="27"/>
      <c r="E894" s="27"/>
      <c r="F894" s="27"/>
      <c r="G894" s="27"/>
      <c r="H894" s="27"/>
      <c r="I894" s="27"/>
      <c r="J894" s="27"/>
      <c r="K894" s="27"/>
      <c r="L894" s="27"/>
      <c r="M894" s="27"/>
      <c r="N894" s="27"/>
      <c r="O894" s="27"/>
      <c r="P894" s="27"/>
      <c r="Q894" s="27"/>
      <c r="R894" s="27"/>
      <c r="S894" s="27"/>
      <c r="T894" s="27"/>
      <c r="U894" s="27"/>
      <c r="V894" s="27"/>
      <c r="W894" s="27"/>
      <c r="X894" s="27"/>
      <c r="Y894" s="27"/>
      <c r="Z894" s="93"/>
    </row>
    <row r="895" ht="13.5" customHeight="1">
      <c r="A895" s="175"/>
      <c r="B895" s="27"/>
      <c r="C895" s="27"/>
      <c r="D895" s="27"/>
      <c r="E895" s="27"/>
      <c r="F895" s="27"/>
      <c r="G895" s="27"/>
      <c r="H895" s="27"/>
      <c r="I895" s="27"/>
      <c r="J895" s="27"/>
      <c r="K895" s="27"/>
      <c r="L895" s="27"/>
      <c r="M895" s="27"/>
      <c r="N895" s="27"/>
      <c r="O895" s="27"/>
      <c r="P895" s="27"/>
      <c r="Q895" s="27"/>
      <c r="R895" s="27"/>
      <c r="S895" s="27"/>
      <c r="T895" s="27"/>
      <c r="U895" s="27"/>
      <c r="V895" s="27"/>
      <c r="W895" s="27"/>
      <c r="X895" s="27"/>
      <c r="Y895" s="27"/>
      <c r="Z895" s="93"/>
    </row>
    <row r="896" ht="13.5" customHeight="1">
      <c r="A896" s="175"/>
      <c r="B896" s="27"/>
      <c r="C896" s="27"/>
      <c r="D896" s="27"/>
      <c r="E896" s="27"/>
      <c r="F896" s="27"/>
      <c r="G896" s="27"/>
      <c r="H896" s="27"/>
      <c r="I896" s="27"/>
      <c r="J896" s="27"/>
      <c r="K896" s="27"/>
      <c r="L896" s="27"/>
      <c r="M896" s="27"/>
      <c r="N896" s="27"/>
      <c r="O896" s="27"/>
      <c r="P896" s="27"/>
      <c r="Q896" s="27"/>
      <c r="R896" s="27"/>
      <c r="S896" s="27"/>
      <c r="T896" s="27"/>
      <c r="U896" s="27"/>
      <c r="V896" s="27"/>
      <c r="W896" s="27"/>
      <c r="X896" s="27"/>
      <c r="Y896" s="27"/>
      <c r="Z896" s="93"/>
    </row>
    <row r="897" ht="13.5" customHeight="1">
      <c r="A897" s="175"/>
      <c r="B897" s="27"/>
      <c r="C897" s="27"/>
      <c r="D897" s="27"/>
      <c r="E897" s="27"/>
      <c r="F897" s="27"/>
      <c r="G897" s="27"/>
      <c r="H897" s="27"/>
      <c r="I897" s="27"/>
      <c r="J897" s="27"/>
      <c r="K897" s="27"/>
      <c r="L897" s="27"/>
      <c r="M897" s="27"/>
      <c r="N897" s="27"/>
      <c r="O897" s="27"/>
      <c r="P897" s="27"/>
      <c r="Q897" s="27"/>
      <c r="R897" s="27"/>
      <c r="S897" s="27"/>
      <c r="T897" s="27"/>
      <c r="U897" s="27"/>
      <c r="V897" s="27"/>
      <c r="W897" s="27"/>
      <c r="X897" s="27"/>
      <c r="Y897" s="27"/>
      <c r="Z897" s="93"/>
    </row>
    <row r="898" ht="13.5" customHeight="1">
      <c r="A898" s="175"/>
      <c r="B898" s="27"/>
      <c r="C898" s="27"/>
      <c r="D898" s="27"/>
      <c r="E898" s="27"/>
      <c r="F898" s="27"/>
      <c r="G898" s="27"/>
      <c r="H898" s="27"/>
      <c r="I898" s="27"/>
      <c r="J898" s="27"/>
      <c r="K898" s="27"/>
      <c r="L898" s="27"/>
      <c r="M898" s="27"/>
      <c r="N898" s="27"/>
      <c r="O898" s="27"/>
      <c r="P898" s="27"/>
      <c r="Q898" s="27"/>
      <c r="R898" s="27"/>
      <c r="S898" s="27"/>
      <c r="T898" s="27"/>
      <c r="U898" s="27"/>
      <c r="V898" s="27"/>
      <c r="W898" s="27"/>
      <c r="X898" s="27"/>
      <c r="Y898" s="27"/>
      <c r="Z898" s="93"/>
    </row>
    <row r="899" ht="13.5" customHeight="1">
      <c r="A899" s="175"/>
      <c r="B899" s="27"/>
      <c r="C899" s="27"/>
      <c r="D899" s="27"/>
      <c r="E899" s="27"/>
      <c r="F899" s="27"/>
      <c r="G899" s="27"/>
      <c r="H899" s="27"/>
      <c r="I899" s="27"/>
      <c r="J899" s="27"/>
      <c r="K899" s="27"/>
      <c r="L899" s="27"/>
      <c r="M899" s="27"/>
      <c r="N899" s="27"/>
      <c r="O899" s="27"/>
      <c r="P899" s="27"/>
      <c r="Q899" s="27"/>
      <c r="R899" s="27"/>
      <c r="S899" s="27"/>
      <c r="T899" s="27"/>
      <c r="U899" s="27"/>
      <c r="V899" s="27"/>
      <c r="W899" s="27"/>
      <c r="X899" s="27"/>
      <c r="Y899" s="27"/>
      <c r="Z899" s="93"/>
    </row>
    <row r="900" ht="13.5" customHeight="1">
      <c r="A900" s="175"/>
      <c r="B900" s="27"/>
      <c r="C900" s="27"/>
      <c r="D900" s="27"/>
      <c r="E900" s="27"/>
      <c r="F900" s="27"/>
      <c r="G900" s="27"/>
      <c r="H900" s="27"/>
      <c r="I900" s="27"/>
      <c r="J900" s="27"/>
      <c r="K900" s="27"/>
      <c r="L900" s="27"/>
      <c r="M900" s="27"/>
      <c r="N900" s="27"/>
      <c r="O900" s="27"/>
      <c r="P900" s="27"/>
      <c r="Q900" s="27"/>
      <c r="R900" s="27"/>
      <c r="S900" s="27"/>
      <c r="T900" s="27"/>
      <c r="U900" s="27"/>
      <c r="V900" s="27"/>
      <c r="W900" s="27"/>
      <c r="X900" s="27"/>
      <c r="Y900" s="27"/>
      <c r="Z900" s="93"/>
    </row>
    <row r="901" ht="13.5" customHeight="1">
      <c r="A901" s="175"/>
      <c r="B901" s="27"/>
      <c r="C901" s="27"/>
      <c r="D901" s="27"/>
      <c r="E901" s="27"/>
      <c r="F901" s="27"/>
      <c r="G901" s="27"/>
      <c r="H901" s="27"/>
      <c r="I901" s="27"/>
      <c r="J901" s="27"/>
      <c r="K901" s="27"/>
      <c r="L901" s="27"/>
      <c r="M901" s="27"/>
      <c r="N901" s="27"/>
      <c r="O901" s="27"/>
      <c r="P901" s="27"/>
      <c r="Q901" s="27"/>
      <c r="R901" s="27"/>
      <c r="S901" s="27"/>
      <c r="T901" s="27"/>
      <c r="U901" s="27"/>
      <c r="V901" s="27"/>
      <c r="W901" s="27"/>
      <c r="X901" s="27"/>
      <c r="Y901" s="27"/>
      <c r="Z901" s="93"/>
    </row>
    <row r="902" ht="13.5" customHeight="1">
      <c r="A902" s="175"/>
      <c r="B902" s="27"/>
      <c r="C902" s="27"/>
      <c r="D902" s="27"/>
      <c r="E902" s="27"/>
      <c r="F902" s="27"/>
      <c r="G902" s="27"/>
      <c r="H902" s="27"/>
      <c r="I902" s="27"/>
      <c r="J902" s="27"/>
      <c r="K902" s="27"/>
      <c r="L902" s="27"/>
      <c r="M902" s="27"/>
      <c r="N902" s="27"/>
      <c r="O902" s="27"/>
      <c r="P902" s="27"/>
      <c r="Q902" s="27"/>
      <c r="R902" s="27"/>
      <c r="S902" s="27"/>
      <c r="T902" s="27"/>
      <c r="U902" s="27"/>
      <c r="V902" s="27"/>
      <c r="W902" s="27"/>
      <c r="X902" s="27"/>
      <c r="Y902" s="27"/>
      <c r="Z902" s="93"/>
    </row>
    <row r="903" ht="13.5" customHeight="1">
      <c r="A903" s="175"/>
      <c r="B903" s="27"/>
      <c r="C903" s="27"/>
      <c r="D903" s="27"/>
      <c r="E903" s="27"/>
      <c r="F903" s="27"/>
      <c r="G903" s="27"/>
      <c r="H903" s="27"/>
      <c r="I903" s="27"/>
      <c r="J903" s="27"/>
      <c r="K903" s="27"/>
      <c r="L903" s="27"/>
      <c r="M903" s="27"/>
      <c r="N903" s="27"/>
      <c r="O903" s="27"/>
      <c r="P903" s="27"/>
      <c r="Q903" s="27"/>
      <c r="R903" s="27"/>
      <c r="S903" s="27"/>
      <c r="T903" s="27"/>
      <c r="U903" s="27"/>
      <c r="V903" s="27"/>
      <c r="W903" s="27"/>
      <c r="X903" s="27"/>
      <c r="Y903" s="27"/>
      <c r="Z903" s="93"/>
    </row>
    <row r="904" ht="13.5" customHeight="1">
      <c r="A904" s="175"/>
      <c r="B904" s="27"/>
      <c r="C904" s="27"/>
      <c r="D904" s="27"/>
      <c r="E904" s="27"/>
      <c r="F904" s="27"/>
      <c r="G904" s="27"/>
      <c r="H904" s="27"/>
      <c r="I904" s="27"/>
      <c r="J904" s="27"/>
      <c r="K904" s="27"/>
      <c r="L904" s="27"/>
      <c r="M904" s="27"/>
      <c r="N904" s="27"/>
      <c r="O904" s="27"/>
      <c r="P904" s="27"/>
      <c r="Q904" s="27"/>
      <c r="R904" s="27"/>
      <c r="S904" s="27"/>
      <c r="T904" s="27"/>
      <c r="U904" s="27"/>
      <c r="V904" s="27"/>
      <c r="W904" s="27"/>
      <c r="X904" s="27"/>
      <c r="Y904" s="27"/>
      <c r="Z904" s="93"/>
    </row>
    <row r="905" ht="13.5" customHeight="1">
      <c r="A905" s="175"/>
      <c r="B905" s="27"/>
      <c r="C905" s="27"/>
      <c r="D905" s="27"/>
      <c r="E905" s="27"/>
      <c r="F905" s="27"/>
      <c r="G905" s="27"/>
      <c r="H905" s="27"/>
      <c r="I905" s="27"/>
      <c r="J905" s="27"/>
      <c r="K905" s="27"/>
      <c r="L905" s="27"/>
      <c r="M905" s="27"/>
      <c r="N905" s="27"/>
      <c r="O905" s="27"/>
      <c r="P905" s="27"/>
      <c r="Q905" s="27"/>
      <c r="R905" s="27"/>
      <c r="S905" s="27"/>
      <c r="T905" s="27"/>
      <c r="U905" s="27"/>
      <c r="V905" s="27"/>
      <c r="W905" s="27"/>
      <c r="X905" s="27"/>
      <c r="Y905" s="27"/>
      <c r="Z905" s="93"/>
    </row>
    <row r="906" ht="13.5" customHeight="1">
      <c r="A906" s="175"/>
      <c r="B906" s="27"/>
      <c r="C906" s="27"/>
      <c r="D906" s="27"/>
      <c r="E906" s="27"/>
      <c r="F906" s="27"/>
      <c r="G906" s="27"/>
      <c r="H906" s="27"/>
      <c r="I906" s="27"/>
      <c r="J906" s="27"/>
      <c r="K906" s="27"/>
      <c r="L906" s="27"/>
      <c r="M906" s="27"/>
      <c r="N906" s="27"/>
      <c r="O906" s="27"/>
      <c r="P906" s="27"/>
      <c r="Q906" s="27"/>
      <c r="R906" s="27"/>
      <c r="S906" s="27"/>
      <c r="T906" s="27"/>
      <c r="U906" s="27"/>
      <c r="V906" s="27"/>
      <c r="W906" s="27"/>
      <c r="X906" s="27"/>
      <c r="Y906" s="27"/>
      <c r="Z906" s="93"/>
    </row>
    <row r="907" ht="13.5" customHeight="1">
      <c r="A907" s="175"/>
      <c r="B907" s="27"/>
      <c r="C907" s="27"/>
      <c r="D907" s="27"/>
      <c r="E907" s="27"/>
      <c r="F907" s="27"/>
      <c r="G907" s="27"/>
      <c r="H907" s="27"/>
      <c r="I907" s="27"/>
      <c r="J907" s="27"/>
      <c r="K907" s="27"/>
      <c r="L907" s="27"/>
      <c r="M907" s="27"/>
      <c r="N907" s="27"/>
      <c r="O907" s="27"/>
      <c r="P907" s="27"/>
      <c r="Q907" s="27"/>
      <c r="R907" s="27"/>
      <c r="S907" s="27"/>
      <c r="T907" s="27"/>
      <c r="U907" s="27"/>
      <c r="V907" s="27"/>
      <c r="W907" s="27"/>
      <c r="X907" s="27"/>
      <c r="Y907" s="27"/>
      <c r="Z907" s="93"/>
    </row>
    <row r="908" ht="13.5" customHeight="1">
      <c r="A908" s="175"/>
      <c r="B908" s="27"/>
      <c r="C908" s="27"/>
      <c r="D908" s="27"/>
      <c r="E908" s="27"/>
      <c r="F908" s="27"/>
      <c r="G908" s="27"/>
      <c r="H908" s="27"/>
      <c r="I908" s="27"/>
      <c r="J908" s="27"/>
      <c r="K908" s="27"/>
      <c r="L908" s="27"/>
      <c r="M908" s="27"/>
      <c r="N908" s="27"/>
      <c r="O908" s="27"/>
      <c r="P908" s="27"/>
      <c r="Q908" s="27"/>
      <c r="R908" s="27"/>
      <c r="S908" s="27"/>
      <c r="T908" s="27"/>
      <c r="U908" s="27"/>
      <c r="V908" s="27"/>
      <c r="W908" s="27"/>
      <c r="X908" s="27"/>
      <c r="Y908" s="27"/>
      <c r="Z908" s="93"/>
    </row>
    <row r="909" ht="13.5" customHeight="1">
      <c r="A909" s="175"/>
      <c r="B909" s="27"/>
      <c r="C909" s="27"/>
      <c r="D909" s="27"/>
      <c r="E909" s="27"/>
      <c r="F909" s="27"/>
      <c r="G909" s="27"/>
      <c r="H909" s="27"/>
      <c r="I909" s="27"/>
      <c r="J909" s="27"/>
      <c r="K909" s="27"/>
      <c r="L909" s="27"/>
      <c r="M909" s="27"/>
      <c r="N909" s="27"/>
      <c r="O909" s="27"/>
      <c r="P909" s="27"/>
      <c r="Q909" s="27"/>
      <c r="R909" s="27"/>
      <c r="S909" s="27"/>
      <c r="T909" s="27"/>
      <c r="U909" s="27"/>
      <c r="V909" s="27"/>
      <c r="W909" s="27"/>
      <c r="X909" s="27"/>
      <c r="Y909" s="27"/>
      <c r="Z909" s="93"/>
    </row>
    <row r="910" ht="13.5" customHeight="1">
      <c r="A910" s="175"/>
      <c r="B910" s="27"/>
      <c r="C910" s="27"/>
      <c r="D910" s="27"/>
      <c r="E910" s="27"/>
      <c r="F910" s="27"/>
      <c r="G910" s="27"/>
      <c r="H910" s="27"/>
      <c r="I910" s="27"/>
      <c r="J910" s="27"/>
      <c r="K910" s="27"/>
      <c r="L910" s="27"/>
      <c r="M910" s="27"/>
      <c r="N910" s="27"/>
      <c r="O910" s="27"/>
      <c r="P910" s="27"/>
      <c r="Q910" s="27"/>
      <c r="R910" s="27"/>
      <c r="S910" s="27"/>
      <c r="T910" s="27"/>
      <c r="U910" s="27"/>
      <c r="V910" s="27"/>
      <c r="W910" s="27"/>
      <c r="X910" s="27"/>
      <c r="Y910" s="27"/>
      <c r="Z910" s="93"/>
    </row>
    <row r="911" ht="13.5" customHeight="1">
      <c r="A911" s="175"/>
      <c r="B911" s="27"/>
      <c r="C911" s="27"/>
      <c r="D911" s="27"/>
      <c r="E911" s="27"/>
      <c r="F911" s="27"/>
      <c r="G911" s="27"/>
      <c r="H911" s="27"/>
      <c r="I911" s="27"/>
      <c r="J911" s="27"/>
      <c r="K911" s="27"/>
      <c r="L911" s="27"/>
      <c r="M911" s="27"/>
      <c r="N911" s="27"/>
      <c r="O911" s="27"/>
      <c r="P911" s="27"/>
      <c r="Q911" s="27"/>
      <c r="R911" s="27"/>
      <c r="S911" s="27"/>
      <c r="T911" s="27"/>
      <c r="U911" s="27"/>
      <c r="V911" s="27"/>
      <c r="W911" s="27"/>
      <c r="X911" s="27"/>
      <c r="Y911" s="27"/>
      <c r="Z911" s="93"/>
    </row>
    <row r="912" ht="13.5" customHeight="1">
      <c r="A912" s="175"/>
      <c r="B912" s="27"/>
      <c r="C912" s="27"/>
      <c r="D912" s="27"/>
      <c r="E912" s="27"/>
      <c r="F912" s="27"/>
      <c r="G912" s="27"/>
      <c r="H912" s="27"/>
      <c r="I912" s="27"/>
      <c r="J912" s="27"/>
      <c r="K912" s="27"/>
      <c r="L912" s="27"/>
      <c r="M912" s="27"/>
      <c r="N912" s="27"/>
      <c r="O912" s="27"/>
      <c r="P912" s="27"/>
      <c r="Q912" s="27"/>
      <c r="R912" s="27"/>
      <c r="S912" s="27"/>
      <c r="T912" s="27"/>
      <c r="U912" s="27"/>
      <c r="V912" s="27"/>
      <c r="W912" s="27"/>
      <c r="X912" s="27"/>
      <c r="Y912" s="27"/>
      <c r="Z912" s="93"/>
    </row>
    <row r="913" ht="13.5" customHeight="1">
      <c r="A913" s="175"/>
      <c r="B913" s="27"/>
      <c r="C913" s="27"/>
      <c r="D913" s="27"/>
      <c r="E913" s="27"/>
      <c r="F913" s="27"/>
      <c r="G913" s="27"/>
      <c r="H913" s="27"/>
      <c r="I913" s="27"/>
      <c r="J913" s="27"/>
      <c r="K913" s="27"/>
      <c r="L913" s="27"/>
      <c r="M913" s="27"/>
      <c r="N913" s="27"/>
      <c r="O913" s="27"/>
      <c r="P913" s="27"/>
      <c r="Q913" s="27"/>
      <c r="R913" s="27"/>
      <c r="S913" s="27"/>
      <c r="T913" s="27"/>
      <c r="U913" s="27"/>
      <c r="V913" s="27"/>
      <c r="W913" s="27"/>
      <c r="X913" s="27"/>
      <c r="Y913" s="27"/>
      <c r="Z913" s="93"/>
    </row>
    <row r="914" ht="13.5" customHeight="1">
      <c r="A914" s="175"/>
      <c r="B914" s="27"/>
      <c r="C914" s="27"/>
      <c r="D914" s="27"/>
      <c r="E914" s="27"/>
      <c r="F914" s="27"/>
      <c r="G914" s="27"/>
      <c r="H914" s="27"/>
      <c r="I914" s="27"/>
      <c r="J914" s="27"/>
      <c r="K914" s="27"/>
      <c r="L914" s="27"/>
      <c r="M914" s="27"/>
      <c r="N914" s="27"/>
      <c r="O914" s="27"/>
      <c r="P914" s="27"/>
      <c r="Q914" s="27"/>
      <c r="R914" s="27"/>
      <c r="S914" s="27"/>
      <c r="T914" s="27"/>
      <c r="U914" s="27"/>
      <c r="V914" s="27"/>
      <c r="W914" s="27"/>
      <c r="X914" s="27"/>
      <c r="Y914" s="27"/>
      <c r="Z914" s="93"/>
    </row>
    <row r="915" ht="13.5" customHeight="1">
      <c r="A915" s="175"/>
      <c r="B915" s="27"/>
      <c r="C915" s="27"/>
      <c r="D915" s="27"/>
      <c r="E915" s="27"/>
      <c r="F915" s="27"/>
      <c r="G915" s="27"/>
      <c r="H915" s="27"/>
      <c r="I915" s="27"/>
      <c r="J915" s="27"/>
      <c r="K915" s="27"/>
      <c r="L915" s="27"/>
      <c r="M915" s="27"/>
      <c r="N915" s="27"/>
      <c r="O915" s="27"/>
      <c r="P915" s="27"/>
      <c r="Q915" s="27"/>
      <c r="R915" s="27"/>
      <c r="S915" s="27"/>
      <c r="T915" s="27"/>
      <c r="U915" s="27"/>
      <c r="V915" s="27"/>
      <c r="W915" s="27"/>
      <c r="X915" s="27"/>
      <c r="Y915" s="27"/>
      <c r="Z915" s="93"/>
    </row>
    <row r="916" ht="13.5" customHeight="1">
      <c r="A916" s="175"/>
      <c r="B916" s="27"/>
      <c r="C916" s="27"/>
      <c r="D916" s="27"/>
      <c r="E916" s="27"/>
      <c r="F916" s="27"/>
      <c r="G916" s="27"/>
      <c r="H916" s="27"/>
      <c r="I916" s="27"/>
      <c r="J916" s="27"/>
      <c r="K916" s="27"/>
      <c r="L916" s="27"/>
      <c r="M916" s="27"/>
      <c r="N916" s="27"/>
      <c r="O916" s="27"/>
      <c r="P916" s="27"/>
      <c r="Q916" s="27"/>
      <c r="R916" s="27"/>
      <c r="S916" s="27"/>
      <c r="T916" s="27"/>
      <c r="U916" s="27"/>
      <c r="V916" s="27"/>
      <c r="W916" s="27"/>
      <c r="X916" s="27"/>
      <c r="Y916" s="27"/>
      <c r="Z916" s="93"/>
    </row>
    <row r="917" ht="13.5" customHeight="1">
      <c r="A917" s="175"/>
      <c r="B917" s="27"/>
      <c r="C917" s="27"/>
      <c r="D917" s="27"/>
      <c r="E917" s="27"/>
      <c r="F917" s="27"/>
      <c r="G917" s="27"/>
      <c r="H917" s="27"/>
      <c r="I917" s="27"/>
      <c r="J917" s="27"/>
      <c r="K917" s="27"/>
      <c r="L917" s="27"/>
      <c r="M917" s="27"/>
      <c r="N917" s="27"/>
      <c r="O917" s="27"/>
      <c r="P917" s="27"/>
      <c r="Q917" s="27"/>
      <c r="R917" s="27"/>
      <c r="S917" s="27"/>
      <c r="T917" s="27"/>
      <c r="U917" s="27"/>
      <c r="V917" s="27"/>
      <c r="W917" s="27"/>
      <c r="X917" s="27"/>
      <c r="Y917" s="27"/>
      <c r="Z917" s="93"/>
    </row>
    <row r="918" ht="13.5" customHeight="1">
      <c r="A918" s="175"/>
      <c r="B918" s="27"/>
      <c r="C918" s="27"/>
      <c r="D918" s="27"/>
      <c r="E918" s="27"/>
      <c r="F918" s="27"/>
      <c r="G918" s="27"/>
      <c r="H918" s="27"/>
      <c r="I918" s="27"/>
      <c r="J918" s="27"/>
      <c r="K918" s="27"/>
      <c r="L918" s="27"/>
      <c r="M918" s="27"/>
      <c r="N918" s="27"/>
      <c r="O918" s="27"/>
      <c r="P918" s="27"/>
      <c r="Q918" s="27"/>
      <c r="R918" s="27"/>
      <c r="S918" s="27"/>
      <c r="T918" s="27"/>
      <c r="U918" s="27"/>
      <c r="V918" s="27"/>
      <c r="W918" s="27"/>
      <c r="X918" s="27"/>
      <c r="Y918" s="27"/>
      <c r="Z918" s="93"/>
    </row>
    <row r="919" ht="13.5" customHeight="1">
      <c r="A919" s="175"/>
      <c r="B919" s="27"/>
      <c r="C919" s="27"/>
      <c r="D919" s="27"/>
      <c r="E919" s="27"/>
      <c r="F919" s="27"/>
      <c r="G919" s="27"/>
      <c r="H919" s="27"/>
      <c r="I919" s="27"/>
      <c r="J919" s="27"/>
      <c r="K919" s="27"/>
      <c r="L919" s="27"/>
      <c r="M919" s="27"/>
      <c r="N919" s="27"/>
      <c r="O919" s="27"/>
      <c r="P919" s="27"/>
      <c r="Q919" s="27"/>
      <c r="R919" s="27"/>
      <c r="S919" s="27"/>
      <c r="T919" s="27"/>
      <c r="U919" s="27"/>
      <c r="V919" s="27"/>
      <c r="W919" s="27"/>
      <c r="X919" s="27"/>
      <c r="Y919" s="27"/>
      <c r="Z919" s="93"/>
    </row>
    <row r="920" ht="13.5" customHeight="1">
      <c r="A920" s="175"/>
      <c r="B920" s="27"/>
      <c r="C920" s="27"/>
      <c r="D920" s="27"/>
      <c r="E920" s="27"/>
      <c r="F920" s="27"/>
      <c r="G920" s="27"/>
      <c r="H920" s="27"/>
      <c r="I920" s="27"/>
      <c r="J920" s="27"/>
      <c r="K920" s="27"/>
      <c r="L920" s="27"/>
      <c r="M920" s="27"/>
      <c r="N920" s="27"/>
      <c r="O920" s="27"/>
      <c r="P920" s="27"/>
      <c r="Q920" s="27"/>
      <c r="R920" s="27"/>
      <c r="S920" s="27"/>
      <c r="T920" s="27"/>
      <c r="U920" s="27"/>
      <c r="V920" s="27"/>
      <c r="W920" s="27"/>
      <c r="X920" s="27"/>
      <c r="Y920" s="27"/>
      <c r="Z920" s="93"/>
    </row>
    <row r="921" ht="13.5" customHeight="1">
      <c r="A921" s="175"/>
      <c r="B921" s="27"/>
      <c r="C921" s="27"/>
      <c r="D921" s="27"/>
      <c r="E921" s="27"/>
      <c r="F921" s="27"/>
      <c r="G921" s="27"/>
      <c r="H921" s="27"/>
      <c r="I921" s="27"/>
      <c r="J921" s="27"/>
      <c r="K921" s="27"/>
      <c r="L921" s="27"/>
      <c r="M921" s="27"/>
      <c r="N921" s="27"/>
      <c r="O921" s="27"/>
      <c r="P921" s="27"/>
      <c r="Q921" s="27"/>
      <c r="R921" s="27"/>
      <c r="S921" s="27"/>
      <c r="T921" s="27"/>
      <c r="U921" s="27"/>
      <c r="V921" s="27"/>
      <c r="W921" s="27"/>
      <c r="X921" s="27"/>
      <c r="Y921" s="27"/>
      <c r="Z921" s="93"/>
    </row>
    <row r="922" ht="13.5" customHeight="1">
      <c r="A922" s="175"/>
      <c r="B922" s="27"/>
      <c r="C922" s="27"/>
      <c r="D922" s="27"/>
      <c r="E922" s="27"/>
      <c r="F922" s="27"/>
      <c r="G922" s="27"/>
      <c r="H922" s="27"/>
      <c r="I922" s="27"/>
      <c r="J922" s="27"/>
      <c r="K922" s="27"/>
      <c r="L922" s="27"/>
      <c r="M922" s="27"/>
      <c r="N922" s="27"/>
      <c r="O922" s="27"/>
      <c r="P922" s="27"/>
      <c r="Q922" s="27"/>
      <c r="R922" s="27"/>
      <c r="S922" s="27"/>
      <c r="T922" s="27"/>
      <c r="U922" s="27"/>
      <c r="V922" s="27"/>
      <c r="W922" s="27"/>
      <c r="X922" s="27"/>
      <c r="Y922" s="27"/>
      <c r="Z922" s="93"/>
    </row>
    <row r="923" ht="13.5" customHeight="1">
      <c r="A923" s="175"/>
      <c r="B923" s="27"/>
      <c r="C923" s="27"/>
      <c r="D923" s="27"/>
      <c r="E923" s="27"/>
      <c r="F923" s="27"/>
      <c r="G923" s="27"/>
      <c r="H923" s="27"/>
      <c r="I923" s="27"/>
      <c r="J923" s="27"/>
      <c r="K923" s="27"/>
      <c r="L923" s="27"/>
      <c r="M923" s="27"/>
      <c r="N923" s="27"/>
      <c r="O923" s="27"/>
      <c r="P923" s="27"/>
      <c r="Q923" s="27"/>
      <c r="R923" s="27"/>
      <c r="S923" s="27"/>
      <c r="T923" s="27"/>
      <c r="U923" s="27"/>
      <c r="V923" s="27"/>
      <c r="W923" s="27"/>
      <c r="X923" s="27"/>
      <c r="Y923" s="27"/>
      <c r="Z923" s="93"/>
    </row>
    <row r="924" ht="13.5" customHeight="1">
      <c r="A924" s="175"/>
      <c r="B924" s="27"/>
      <c r="C924" s="27"/>
      <c r="D924" s="27"/>
      <c r="E924" s="27"/>
      <c r="F924" s="27"/>
      <c r="G924" s="27"/>
      <c r="H924" s="27"/>
      <c r="I924" s="27"/>
      <c r="J924" s="27"/>
      <c r="K924" s="27"/>
      <c r="L924" s="27"/>
      <c r="M924" s="27"/>
      <c r="N924" s="27"/>
      <c r="O924" s="27"/>
      <c r="P924" s="27"/>
      <c r="Q924" s="27"/>
      <c r="R924" s="27"/>
      <c r="S924" s="27"/>
      <c r="T924" s="27"/>
      <c r="U924" s="27"/>
      <c r="V924" s="27"/>
      <c r="W924" s="27"/>
      <c r="X924" s="27"/>
      <c r="Y924" s="27"/>
      <c r="Z924" s="93"/>
    </row>
    <row r="925" ht="13.5" customHeight="1">
      <c r="A925" s="175"/>
      <c r="B925" s="27"/>
      <c r="C925" s="27"/>
      <c r="D925" s="27"/>
      <c r="E925" s="27"/>
      <c r="F925" s="27"/>
      <c r="G925" s="27"/>
      <c r="H925" s="27"/>
      <c r="I925" s="27"/>
      <c r="J925" s="27"/>
      <c r="K925" s="27"/>
      <c r="L925" s="27"/>
      <c r="M925" s="27"/>
      <c r="N925" s="27"/>
      <c r="O925" s="27"/>
      <c r="P925" s="27"/>
      <c r="Q925" s="27"/>
      <c r="R925" s="27"/>
      <c r="S925" s="27"/>
      <c r="T925" s="27"/>
      <c r="U925" s="27"/>
      <c r="V925" s="27"/>
      <c r="W925" s="27"/>
      <c r="X925" s="27"/>
      <c r="Y925" s="27"/>
      <c r="Z925" s="93"/>
    </row>
    <row r="926" ht="13.5" customHeight="1">
      <c r="A926" s="175"/>
      <c r="B926" s="27"/>
      <c r="C926" s="27"/>
      <c r="D926" s="27"/>
      <c r="E926" s="27"/>
      <c r="F926" s="27"/>
      <c r="G926" s="27"/>
      <c r="H926" s="27"/>
      <c r="I926" s="27"/>
      <c r="J926" s="27"/>
      <c r="K926" s="27"/>
      <c r="L926" s="27"/>
      <c r="M926" s="27"/>
      <c r="N926" s="27"/>
      <c r="O926" s="27"/>
      <c r="P926" s="27"/>
      <c r="Q926" s="27"/>
      <c r="R926" s="27"/>
      <c r="S926" s="27"/>
      <c r="T926" s="27"/>
      <c r="U926" s="27"/>
      <c r="V926" s="27"/>
      <c r="W926" s="27"/>
      <c r="X926" s="27"/>
      <c r="Y926" s="27"/>
      <c r="Z926" s="93"/>
    </row>
    <row r="927" ht="13.5" customHeight="1">
      <c r="A927" s="175"/>
      <c r="B927" s="27"/>
      <c r="C927" s="27"/>
      <c r="D927" s="27"/>
      <c r="E927" s="27"/>
      <c r="F927" s="27"/>
      <c r="G927" s="27"/>
      <c r="H927" s="27"/>
      <c r="I927" s="27"/>
      <c r="J927" s="27"/>
      <c r="K927" s="27"/>
      <c r="L927" s="27"/>
      <c r="M927" s="27"/>
      <c r="N927" s="27"/>
      <c r="O927" s="27"/>
      <c r="P927" s="27"/>
      <c r="Q927" s="27"/>
      <c r="R927" s="27"/>
      <c r="S927" s="27"/>
      <c r="T927" s="27"/>
      <c r="U927" s="27"/>
      <c r="V927" s="27"/>
      <c r="W927" s="27"/>
      <c r="X927" s="27"/>
      <c r="Y927" s="27"/>
      <c r="Z927" s="93"/>
    </row>
    <row r="928" ht="13.5" customHeight="1">
      <c r="A928" s="175"/>
      <c r="B928" s="27"/>
      <c r="C928" s="27"/>
      <c r="D928" s="27"/>
      <c r="E928" s="27"/>
      <c r="F928" s="27"/>
      <c r="G928" s="27"/>
      <c r="H928" s="27"/>
      <c r="I928" s="27"/>
      <c r="J928" s="27"/>
      <c r="K928" s="27"/>
      <c r="L928" s="27"/>
      <c r="M928" s="27"/>
      <c r="N928" s="27"/>
      <c r="O928" s="27"/>
      <c r="P928" s="27"/>
      <c r="Q928" s="27"/>
      <c r="R928" s="27"/>
      <c r="S928" s="27"/>
      <c r="T928" s="27"/>
      <c r="U928" s="27"/>
      <c r="V928" s="27"/>
      <c r="W928" s="27"/>
      <c r="X928" s="27"/>
      <c r="Y928" s="27"/>
      <c r="Z928" s="93"/>
    </row>
    <row r="929" ht="13.5" customHeight="1">
      <c r="A929" s="175"/>
      <c r="B929" s="27"/>
      <c r="C929" s="27"/>
      <c r="D929" s="27"/>
      <c r="E929" s="27"/>
      <c r="F929" s="27"/>
      <c r="G929" s="27"/>
      <c r="H929" s="27"/>
      <c r="I929" s="27"/>
      <c r="J929" s="27"/>
      <c r="K929" s="27"/>
      <c r="L929" s="27"/>
      <c r="M929" s="27"/>
      <c r="N929" s="27"/>
      <c r="O929" s="27"/>
      <c r="P929" s="27"/>
      <c r="Q929" s="27"/>
      <c r="R929" s="27"/>
      <c r="S929" s="27"/>
      <c r="T929" s="27"/>
      <c r="U929" s="27"/>
      <c r="V929" s="27"/>
      <c r="W929" s="27"/>
      <c r="X929" s="27"/>
      <c r="Y929" s="27"/>
      <c r="Z929" s="93"/>
    </row>
    <row r="930" ht="13.5" customHeight="1">
      <c r="A930" s="175"/>
      <c r="B930" s="27"/>
      <c r="C930" s="27"/>
      <c r="D930" s="27"/>
      <c r="E930" s="27"/>
      <c r="F930" s="27"/>
      <c r="G930" s="27"/>
      <c r="H930" s="27"/>
      <c r="I930" s="27"/>
      <c r="J930" s="27"/>
      <c r="K930" s="27"/>
      <c r="L930" s="27"/>
      <c r="M930" s="27"/>
      <c r="N930" s="27"/>
      <c r="O930" s="27"/>
      <c r="P930" s="27"/>
      <c r="Q930" s="27"/>
      <c r="R930" s="27"/>
      <c r="S930" s="27"/>
      <c r="T930" s="27"/>
      <c r="U930" s="27"/>
      <c r="V930" s="27"/>
      <c r="W930" s="27"/>
      <c r="X930" s="27"/>
      <c r="Y930" s="27"/>
      <c r="Z930" s="93"/>
    </row>
    <row r="931" ht="13.5" customHeight="1">
      <c r="A931" s="175"/>
      <c r="B931" s="27"/>
      <c r="C931" s="27"/>
      <c r="D931" s="27"/>
      <c r="E931" s="27"/>
      <c r="F931" s="27"/>
      <c r="G931" s="27"/>
      <c r="H931" s="27"/>
      <c r="I931" s="27"/>
      <c r="J931" s="27"/>
      <c r="K931" s="27"/>
      <c r="L931" s="27"/>
      <c r="M931" s="27"/>
      <c r="N931" s="27"/>
      <c r="O931" s="27"/>
      <c r="P931" s="27"/>
      <c r="Q931" s="27"/>
      <c r="R931" s="27"/>
      <c r="S931" s="27"/>
      <c r="T931" s="27"/>
      <c r="U931" s="27"/>
      <c r="V931" s="27"/>
      <c r="W931" s="27"/>
      <c r="X931" s="27"/>
      <c r="Y931" s="27"/>
      <c r="Z931" s="93"/>
    </row>
    <row r="932" ht="13.5" customHeight="1">
      <c r="A932" s="175"/>
      <c r="B932" s="27"/>
      <c r="C932" s="27"/>
      <c r="D932" s="27"/>
      <c r="E932" s="27"/>
      <c r="F932" s="27"/>
      <c r="G932" s="27"/>
      <c r="H932" s="27"/>
      <c r="I932" s="27"/>
      <c r="J932" s="27"/>
      <c r="K932" s="27"/>
      <c r="L932" s="27"/>
      <c r="M932" s="27"/>
      <c r="N932" s="27"/>
      <c r="O932" s="27"/>
      <c r="P932" s="27"/>
      <c r="Q932" s="27"/>
      <c r="R932" s="27"/>
      <c r="S932" s="27"/>
      <c r="T932" s="27"/>
      <c r="U932" s="27"/>
      <c r="V932" s="27"/>
      <c r="W932" s="27"/>
      <c r="X932" s="27"/>
      <c r="Y932" s="27"/>
      <c r="Z932" s="93"/>
    </row>
    <row r="933" ht="13.5" customHeight="1">
      <c r="A933" s="175"/>
      <c r="B933" s="27"/>
      <c r="C933" s="27"/>
      <c r="D933" s="27"/>
      <c r="E933" s="27"/>
      <c r="F933" s="27"/>
      <c r="G933" s="27"/>
      <c r="H933" s="27"/>
      <c r="I933" s="27"/>
      <c r="J933" s="27"/>
      <c r="K933" s="27"/>
      <c r="L933" s="27"/>
      <c r="M933" s="27"/>
      <c r="N933" s="27"/>
      <c r="O933" s="27"/>
      <c r="P933" s="27"/>
      <c r="Q933" s="27"/>
      <c r="R933" s="27"/>
      <c r="S933" s="27"/>
      <c r="T933" s="27"/>
      <c r="U933" s="27"/>
      <c r="V933" s="27"/>
      <c r="W933" s="27"/>
      <c r="X933" s="27"/>
      <c r="Y933" s="27"/>
      <c r="Z933" s="93"/>
    </row>
    <row r="934" ht="13.5" customHeight="1">
      <c r="A934" s="175"/>
      <c r="B934" s="27"/>
      <c r="C934" s="27"/>
      <c r="D934" s="27"/>
      <c r="E934" s="27"/>
      <c r="F934" s="27"/>
      <c r="G934" s="27"/>
      <c r="H934" s="27"/>
      <c r="I934" s="27"/>
      <c r="J934" s="27"/>
      <c r="K934" s="27"/>
      <c r="L934" s="27"/>
      <c r="M934" s="27"/>
      <c r="N934" s="27"/>
      <c r="O934" s="27"/>
      <c r="P934" s="27"/>
      <c r="Q934" s="27"/>
      <c r="R934" s="27"/>
      <c r="S934" s="27"/>
      <c r="T934" s="27"/>
      <c r="U934" s="27"/>
      <c r="V934" s="27"/>
      <c r="W934" s="27"/>
      <c r="X934" s="27"/>
      <c r="Y934" s="27"/>
      <c r="Z934" s="93"/>
    </row>
    <row r="935" ht="13.5" customHeight="1">
      <c r="A935" s="175"/>
      <c r="B935" s="27"/>
      <c r="C935" s="27"/>
      <c r="D935" s="27"/>
      <c r="E935" s="27"/>
      <c r="F935" s="27"/>
      <c r="G935" s="27"/>
      <c r="H935" s="27"/>
      <c r="I935" s="27"/>
      <c r="J935" s="27"/>
      <c r="K935" s="27"/>
      <c r="L935" s="27"/>
      <c r="M935" s="27"/>
      <c r="N935" s="27"/>
      <c r="O935" s="27"/>
      <c r="P935" s="27"/>
      <c r="Q935" s="27"/>
      <c r="R935" s="27"/>
      <c r="S935" s="27"/>
      <c r="T935" s="27"/>
      <c r="U935" s="27"/>
      <c r="V935" s="27"/>
      <c r="W935" s="27"/>
      <c r="X935" s="27"/>
      <c r="Y935" s="27"/>
      <c r="Z935" s="93"/>
    </row>
    <row r="936" ht="13.5" customHeight="1">
      <c r="A936" s="175"/>
      <c r="B936" s="27"/>
      <c r="C936" s="27"/>
      <c r="D936" s="27"/>
      <c r="E936" s="27"/>
      <c r="F936" s="27"/>
      <c r="G936" s="27"/>
      <c r="H936" s="27"/>
      <c r="I936" s="27"/>
      <c r="J936" s="27"/>
      <c r="K936" s="27"/>
      <c r="L936" s="27"/>
      <c r="M936" s="27"/>
      <c r="N936" s="27"/>
      <c r="O936" s="27"/>
      <c r="P936" s="27"/>
      <c r="Q936" s="27"/>
      <c r="R936" s="27"/>
      <c r="S936" s="27"/>
      <c r="T936" s="27"/>
      <c r="U936" s="27"/>
      <c r="V936" s="27"/>
      <c r="W936" s="27"/>
      <c r="X936" s="27"/>
      <c r="Y936" s="27"/>
      <c r="Z936" s="93"/>
    </row>
    <row r="937" ht="13.5" customHeight="1">
      <c r="A937" s="175"/>
      <c r="B937" s="27"/>
      <c r="C937" s="27"/>
      <c r="D937" s="27"/>
      <c r="E937" s="27"/>
      <c r="F937" s="27"/>
      <c r="G937" s="27"/>
      <c r="H937" s="27"/>
      <c r="I937" s="27"/>
      <c r="J937" s="27"/>
      <c r="K937" s="27"/>
      <c r="L937" s="27"/>
      <c r="M937" s="27"/>
      <c r="N937" s="27"/>
      <c r="O937" s="27"/>
      <c r="P937" s="27"/>
      <c r="Q937" s="27"/>
      <c r="R937" s="27"/>
      <c r="S937" s="27"/>
      <c r="T937" s="27"/>
      <c r="U937" s="27"/>
      <c r="V937" s="27"/>
      <c r="W937" s="27"/>
      <c r="X937" s="27"/>
      <c r="Y937" s="27"/>
      <c r="Z937" s="93"/>
    </row>
    <row r="938" ht="13.5" customHeight="1">
      <c r="A938" s="175"/>
      <c r="B938" s="27"/>
      <c r="C938" s="27"/>
      <c r="D938" s="27"/>
      <c r="E938" s="27"/>
      <c r="F938" s="27"/>
      <c r="G938" s="27"/>
      <c r="H938" s="27"/>
      <c r="I938" s="27"/>
      <c r="J938" s="27"/>
      <c r="K938" s="27"/>
      <c r="L938" s="27"/>
      <c r="M938" s="27"/>
      <c r="N938" s="27"/>
      <c r="O938" s="27"/>
      <c r="P938" s="27"/>
      <c r="Q938" s="27"/>
      <c r="R938" s="27"/>
      <c r="S938" s="27"/>
      <c r="T938" s="27"/>
      <c r="U938" s="27"/>
      <c r="V938" s="27"/>
      <c r="W938" s="27"/>
      <c r="X938" s="27"/>
      <c r="Y938" s="27"/>
      <c r="Z938" s="93"/>
    </row>
    <row r="939" ht="13.5" customHeight="1">
      <c r="A939" s="175"/>
      <c r="B939" s="27"/>
      <c r="C939" s="27"/>
      <c r="D939" s="27"/>
      <c r="E939" s="27"/>
      <c r="F939" s="27"/>
      <c r="G939" s="27"/>
      <c r="H939" s="27"/>
      <c r="I939" s="27"/>
      <c r="J939" s="27"/>
      <c r="K939" s="27"/>
      <c r="L939" s="27"/>
      <c r="M939" s="27"/>
      <c r="N939" s="27"/>
      <c r="O939" s="27"/>
      <c r="P939" s="27"/>
      <c r="Q939" s="27"/>
      <c r="R939" s="27"/>
      <c r="S939" s="27"/>
      <c r="T939" s="27"/>
      <c r="U939" s="27"/>
      <c r="V939" s="27"/>
      <c r="W939" s="27"/>
      <c r="X939" s="27"/>
      <c r="Y939" s="27"/>
      <c r="Z939" s="93"/>
    </row>
    <row r="940" ht="13.5" customHeight="1">
      <c r="A940" s="175"/>
      <c r="B940" s="27"/>
      <c r="C940" s="27"/>
      <c r="D940" s="27"/>
      <c r="E940" s="27"/>
      <c r="F940" s="27"/>
      <c r="G940" s="27"/>
      <c r="H940" s="27"/>
      <c r="I940" s="27"/>
      <c r="J940" s="27"/>
      <c r="K940" s="27"/>
      <c r="L940" s="27"/>
      <c r="M940" s="27"/>
      <c r="N940" s="27"/>
      <c r="O940" s="27"/>
      <c r="P940" s="27"/>
      <c r="Q940" s="27"/>
      <c r="R940" s="27"/>
      <c r="S940" s="27"/>
      <c r="T940" s="27"/>
      <c r="U940" s="27"/>
      <c r="V940" s="27"/>
      <c r="W940" s="27"/>
      <c r="X940" s="27"/>
      <c r="Y940" s="27"/>
      <c r="Z940" s="93"/>
    </row>
    <row r="941" ht="13.5" customHeight="1">
      <c r="A941" s="175"/>
      <c r="B941" s="27"/>
      <c r="C941" s="27"/>
      <c r="D941" s="27"/>
      <c r="E941" s="27"/>
      <c r="F941" s="27"/>
      <c r="G941" s="27"/>
      <c r="H941" s="27"/>
      <c r="I941" s="27"/>
      <c r="J941" s="27"/>
      <c r="K941" s="27"/>
      <c r="L941" s="27"/>
      <c r="M941" s="27"/>
      <c r="N941" s="27"/>
      <c r="O941" s="27"/>
      <c r="P941" s="27"/>
      <c r="Q941" s="27"/>
      <c r="R941" s="27"/>
      <c r="S941" s="27"/>
      <c r="T941" s="27"/>
      <c r="U941" s="27"/>
      <c r="V941" s="27"/>
      <c r="W941" s="27"/>
      <c r="X941" s="27"/>
      <c r="Y941" s="27"/>
      <c r="Z941" s="93"/>
    </row>
    <row r="942" ht="13.5" customHeight="1">
      <c r="A942" s="175"/>
      <c r="B942" s="27"/>
      <c r="C942" s="27"/>
      <c r="D942" s="27"/>
      <c r="E942" s="27"/>
      <c r="F942" s="27"/>
      <c r="G942" s="27"/>
      <c r="H942" s="27"/>
      <c r="I942" s="27"/>
      <c r="J942" s="27"/>
      <c r="K942" s="27"/>
      <c r="L942" s="27"/>
      <c r="M942" s="27"/>
      <c r="N942" s="27"/>
      <c r="O942" s="27"/>
      <c r="P942" s="27"/>
      <c r="Q942" s="27"/>
      <c r="R942" s="27"/>
      <c r="S942" s="27"/>
      <c r="T942" s="27"/>
      <c r="U942" s="27"/>
      <c r="V942" s="27"/>
      <c r="W942" s="27"/>
      <c r="X942" s="27"/>
      <c r="Y942" s="27"/>
      <c r="Z942" s="93"/>
    </row>
    <row r="943" ht="13.5" customHeight="1">
      <c r="A943" s="175"/>
      <c r="B943" s="27"/>
      <c r="C943" s="27"/>
      <c r="D943" s="27"/>
      <c r="E943" s="27"/>
      <c r="F943" s="27"/>
      <c r="G943" s="27"/>
      <c r="H943" s="27"/>
      <c r="I943" s="27"/>
      <c r="J943" s="27"/>
      <c r="K943" s="27"/>
      <c r="L943" s="27"/>
      <c r="M943" s="27"/>
      <c r="N943" s="27"/>
      <c r="O943" s="27"/>
      <c r="P943" s="27"/>
      <c r="Q943" s="27"/>
      <c r="R943" s="27"/>
      <c r="S943" s="27"/>
      <c r="T943" s="27"/>
      <c r="U943" s="27"/>
      <c r="V943" s="27"/>
      <c r="W943" s="27"/>
      <c r="X943" s="27"/>
      <c r="Y943" s="27"/>
      <c r="Z943" s="93"/>
    </row>
    <row r="944" ht="13.5" customHeight="1">
      <c r="A944" s="175"/>
      <c r="B944" s="27"/>
      <c r="C944" s="27"/>
      <c r="D944" s="27"/>
      <c r="E944" s="27"/>
      <c r="F944" s="27"/>
      <c r="G944" s="27"/>
      <c r="H944" s="27"/>
      <c r="I944" s="27"/>
      <c r="J944" s="27"/>
      <c r="K944" s="27"/>
      <c r="L944" s="27"/>
      <c r="M944" s="27"/>
      <c r="N944" s="27"/>
      <c r="O944" s="27"/>
      <c r="P944" s="27"/>
      <c r="Q944" s="27"/>
      <c r="R944" s="27"/>
      <c r="S944" s="27"/>
      <c r="T944" s="27"/>
      <c r="U944" s="27"/>
      <c r="V944" s="27"/>
      <c r="W944" s="27"/>
      <c r="X944" s="27"/>
      <c r="Y944" s="27"/>
      <c r="Z944" s="93"/>
    </row>
    <row r="945" ht="13.5" customHeight="1">
      <c r="A945" s="175"/>
      <c r="B945" s="27"/>
      <c r="C945" s="27"/>
      <c r="D945" s="27"/>
      <c r="E945" s="27"/>
      <c r="F945" s="27"/>
      <c r="G945" s="27"/>
      <c r="H945" s="27"/>
      <c r="I945" s="27"/>
      <c r="J945" s="27"/>
      <c r="K945" s="27"/>
      <c r="L945" s="27"/>
      <c r="M945" s="27"/>
      <c r="N945" s="27"/>
      <c r="O945" s="27"/>
      <c r="P945" s="27"/>
      <c r="Q945" s="27"/>
      <c r="R945" s="27"/>
      <c r="S945" s="27"/>
      <c r="T945" s="27"/>
      <c r="U945" s="27"/>
      <c r="V945" s="27"/>
      <c r="W945" s="27"/>
      <c r="X945" s="27"/>
      <c r="Y945" s="27"/>
      <c r="Z945" s="93"/>
    </row>
    <row r="946" ht="13.5" customHeight="1">
      <c r="A946" s="175"/>
      <c r="B946" s="27"/>
      <c r="C946" s="27"/>
      <c r="D946" s="27"/>
      <c r="E946" s="27"/>
      <c r="F946" s="27"/>
      <c r="G946" s="27"/>
      <c r="H946" s="27"/>
      <c r="I946" s="27"/>
      <c r="J946" s="27"/>
      <c r="K946" s="27"/>
      <c r="L946" s="27"/>
      <c r="M946" s="27"/>
      <c r="N946" s="27"/>
      <c r="O946" s="27"/>
      <c r="P946" s="27"/>
      <c r="Q946" s="27"/>
      <c r="R946" s="27"/>
      <c r="S946" s="27"/>
      <c r="T946" s="27"/>
      <c r="U946" s="27"/>
      <c r="V946" s="27"/>
      <c r="W946" s="27"/>
      <c r="X946" s="27"/>
      <c r="Y946" s="27"/>
      <c r="Z946" s="93"/>
    </row>
    <row r="947" ht="13.5" customHeight="1">
      <c r="A947" s="175"/>
      <c r="B947" s="27"/>
      <c r="C947" s="27"/>
      <c r="D947" s="27"/>
      <c r="E947" s="27"/>
      <c r="F947" s="27"/>
      <c r="G947" s="27"/>
      <c r="H947" s="27"/>
      <c r="I947" s="27"/>
      <c r="J947" s="27"/>
      <c r="K947" s="27"/>
      <c r="L947" s="27"/>
      <c r="M947" s="27"/>
      <c r="N947" s="27"/>
      <c r="O947" s="27"/>
      <c r="P947" s="27"/>
      <c r="Q947" s="27"/>
      <c r="R947" s="27"/>
      <c r="S947" s="27"/>
      <c r="T947" s="27"/>
      <c r="U947" s="27"/>
      <c r="V947" s="27"/>
      <c r="W947" s="27"/>
      <c r="X947" s="27"/>
      <c r="Y947" s="27"/>
      <c r="Z947" s="93"/>
    </row>
    <row r="948" ht="13.5" customHeight="1">
      <c r="A948" s="175"/>
      <c r="B948" s="27"/>
      <c r="C948" s="27"/>
      <c r="D948" s="27"/>
      <c r="E948" s="27"/>
      <c r="F948" s="27"/>
      <c r="G948" s="27"/>
      <c r="H948" s="27"/>
      <c r="I948" s="27"/>
      <c r="J948" s="27"/>
      <c r="K948" s="27"/>
      <c r="L948" s="27"/>
      <c r="M948" s="27"/>
      <c r="N948" s="27"/>
      <c r="O948" s="27"/>
      <c r="P948" s="27"/>
      <c r="Q948" s="27"/>
      <c r="R948" s="27"/>
      <c r="S948" s="27"/>
      <c r="T948" s="27"/>
      <c r="U948" s="27"/>
      <c r="V948" s="27"/>
      <c r="W948" s="27"/>
      <c r="X948" s="27"/>
      <c r="Y948" s="27"/>
      <c r="Z948" s="93"/>
    </row>
    <row r="949" ht="13.5" customHeight="1">
      <c r="A949" s="175"/>
      <c r="B949" s="27"/>
      <c r="C949" s="27"/>
      <c r="D949" s="27"/>
      <c r="E949" s="27"/>
      <c r="F949" s="27"/>
      <c r="G949" s="27"/>
      <c r="H949" s="27"/>
      <c r="I949" s="27"/>
      <c r="J949" s="27"/>
      <c r="K949" s="27"/>
      <c r="L949" s="27"/>
      <c r="M949" s="27"/>
      <c r="N949" s="27"/>
      <c r="O949" s="27"/>
      <c r="P949" s="27"/>
      <c r="Q949" s="27"/>
      <c r="R949" s="27"/>
      <c r="S949" s="27"/>
      <c r="T949" s="27"/>
      <c r="U949" s="27"/>
      <c r="V949" s="27"/>
      <c r="W949" s="27"/>
      <c r="X949" s="27"/>
      <c r="Y949" s="27"/>
      <c r="Z949" s="93"/>
    </row>
    <row r="950" ht="13.5" customHeight="1">
      <c r="A950" s="175"/>
      <c r="B950" s="27"/>
      <c r="C950" s="27"/>
      <c r="D950" s="27"/>
      <c r="E950" s="27"/>
      <c r="F950" s="27"/>
      <c r="G950" s="27"/>
      <c r="H950" s="27"/>
      <c r="I950" s="27"/>
      <c r="J950" s="27"/>
      <c r="K950" s="27"/>
      <c r="L950" s="27"/>
      <c r="M950" s="27"/>
      <c r="N950" s="27"/>
      <c r="O950" s="27"/>
      <c r="P950" s="27"/>
      <c r="Q950" s="27"/>
      <c r="R950" s="27"/>
      <c r="S950" s="27"/>
      <c r="T950" s="27"/>
      <c r="U950" s="27"/>
      <c r="V950" s="27"/>
      <c r="W950" s="27"/>
      <c r="X950" s="27"/>
      <c r="Y950" s="27"/>
      <c r="Z950" s="93"/>
    </row>
    <row r="951" ht="13.5" customHeight="1">
      <c r="A951" s="175"/>
      <c r="B951" s="27"/>
      <c r="C951" s="27"/>
      <c r="D951" s="27"/>
      <c r="E951" s="27"/>
      <c r="F951" s="27"/>
      <c r="G951" s="27"/>
      <c r="H951" s="27"/>
      <c r="I951" s="27"/>
      <c r="J951" s="27"/>
      <c r="K951" s="27"/>
      <c r="L951" s="27"/>
      <c r="M951" s="27"/>
      <c r="N951" s="27"/>
      <c r="O951" s="27"/>
      <c r="P951" s="27"/>
      <c r="Q951" s="27"/>
      <c r="R951" s="27"/>
      <c r="S951" s="27"/>
      <c r="T951" s="27"/>
      <c r="U951" s="27"/>
      <c r="V951" s="27"/>
      <c r="W951" s="27"/>
      <c r="X951" s="27"/>
      <c r="Y951" s="27"/>
      <c r="Z951" s="93"/>
    </row>
    <row r="952" ht="13.5" customHeight="1">
      <c r="A952" s="175"/>
      <c r="B952" s="27"/>
      <c r="C952" s="27"/>
      <c r="D952" s="27"/>
      <c r="E952" s="27"/>
      <c r="F952" s="27"/>
      <c r="G952" s="27"/>
      <c r="H952" s="27"/>
      <c r="I952" s="27"/>
      <c r="J952" s="27"/>
      <c r="K952" s="27"/>
      <c r="L952" s="27"/>
      <c r="M952" s="27"/>
      <c r="N952" s="27"/>
      <c r="O952" s="27"/>
      <c r="P952" s="27"/>
      <c r="Q952" s="27"/>
      <c r="R952" s="27"/>
      <c r="S952" s="27"/>
      <c r="T952" s="27"/>
      <c r="U952" s="27"/>
      <c r="V952" s="27"/>
      <c r="W952" s="27"/>
      <c r="X952" s="27"/>
      <c r="Y952" s="27"/>
      <c r="Z952" s="93"/>
    </row>
    <row r="953" ht="13.5" customHeight="1">
      <c r="A953" s="175"/>
      <c r="B953" s="27"/>
      <c r="C953" s="27"/>
      <c r="D953" s="27"/>
      <c r="E953" s="27"/>
      <c r="F953" s="27"/>
      <c r="G953" s="27"/>
      <c r="H953" s="27"/>
      <c r="I953" s="27"/>
      <c r="J953" s="27"/>
      <c r="K953" s="27"/>
      <c r="L953" s="27"/>
      <c r="M953" s="27"/>
      <c r="N953" s="27"/>
      <c r="O953" s="27"/>
      <c r="P953" s="27"/>
      <c r="Q953" s="27"/>
      <c r="R953" s="27"/>
      <c r="S953" s="27"/>
      <c r="T953" s="27"/>
      <c r="U953" s="27"/>
      <c r="V953" s="27"/>
      <c r="W953" s="27"/>
      <c r="X953" s="27"/>
      <c r="Y953" s="27"/>
      <c r="Z953" s="93"/>
    </row>
    <row r="954" ht="13.5" customHeight="1">
      <c r="A954" s="175"/>
      <c r="B954" s="27"/>
      <c r="C954" s="27"/>
      <c r="D954" s="27"/>
      <c r="E954" s="27"/>
      <c r="F954" s="27"/>
      <c r="G954" s="27"/>
      <c r="H954" s="27"/>
      <c r="I954" s="27"/>
      <c r="J954" s="27"/>
      <c r="K954" s="27"/>
      <c r="L954" s="27"/>
      <c r="M954" s="27"/>
      <c r="N954" s="27"/>
      <c r="O954" s="27"/>
      <c r="P954" s="27"/>
      <c r="Q954" s="27"/>
      <c r="R954" s="27"/>
      <c r="S954" s="27"/>
      <c r="T954" s="27"/>
      <c r="U954" s="27"/>
      <c r="V954" s="27"/>
      <c r="W954" s="27"/>
      <c r="X954" s="27"/>
      <c r="Y954" s="27"/>
      <c r="Z954" s="93"/>
    </row>
    <row r="955" ht="13.5" customHeight="1">
      <c r="A955" s="175"/>
      <c r="B955" s="27"/>
      <c r="C955" s="27"/>
      <c r="D955" s="27"/>
      <c r="E955" s="27"/>
      <c r="F955" s="27"/>
      <c r="G955" s="27"/>
      <c r="H955" s="27"/>
      <c r="I955" s="27"/>
      <c r="J955" s="27"/>
      <c r="K955" s="27"/>
      <c r="L955" s="27"/>
      <c r="M955" s="27"/>
      <c r="N955" s="27"/>
      <c r="O955" s="27"/>
      <c r="P955" s="27"/>
      <c r="Q955" s="27"/>
      <c r="R955" s="27"/>
      <c r="S955" s="27"/>
      <c r="T955" s="27"/>
      <c r="U955" s="27"/>
      <c r="V955" s="27"/>
      <c r="W955" s="27"/>
      <c r="X955" s="27"/>
      <c r="Y955" s="27"/>
      <c r="Z955" s="93"/>
    </row>
    <row r="956" ht="13.5" customHeight="1">
      <c r="A956" s="175"/>
      <c r="B956" s="27"/>
      <c r="C956" s="27"/>
      <c r="D956" s="27"/>
      <c r="E956" s="27"/>
      <c r="F956" s="27"/>
      <c r="G956" s="27"/>
      <c r="H956" s="27"/>
      <c r="I956" s="27"/>
      <c r="J956" s="27"/>
      <c r="K956" s="27"/>
      <c r="L956" s="27"/>
      <c r="M956" s="27"/>
      <c r="N956" s="27"/>
      <c r="O956" s="27"/>
      <c r="P956" s="27"/>
      <c r="Q956" s="27"/>
      <c r="R956" s="27"/>
      <c r="S956" s="27"/>
      <c r="T956" s="27"/>
      <c r="U956" s="27"/>
      <c r="V956" s="27"/>
      <c r="W956" s="27"/>
      <c r="X956" s="27"/>
      <c r="Y956" s="27"/>
      <c r="Z956" s="93"/>
    </row>
    <row r="957" ht="13.5" customHeight="1">
      <c r="A957" s="175"/>
      <c r="B957" s="27"/>
      <c r="C957" s="27"/>
      <c r="D957" s="27"/>
      <c r="E957" s="27"/>
      <c r="F957" s="27"/>
      <c r="G957" s="27"/>
      <c r="H957" s="27"/>
      <c r="I957" s="27"/>
      <c r="J957" s="27"/>
      <c r="K957" s="27"/>
      <c r="L957" s="27"/>
      <c r="M957" s="27"/>
      <c r="N957" s="27"/>
      <c r="O957" s="27"/>
      <c r="P957" s="27"/>
      <c r="Q957" s="27"/>
      <c r="R957" s="27"/>
      <c r="S957" s="27"/>
      <c r="T957" s="27"/>
      <c r="U957" s="27"/>
      <c r="V957" s="27"/>
      <c r="W957" s="27"/>
      <c r="X957" s="27"/>
      <c r="Y957" s="27"/>
      <c r="Z957" s="93"/>
    </row>
    <row r="958" ht="13.5" customHeight="1">
      <c r="A958" s="175"/>
      <c r="B958" s="27"/>
      <c r="C958" s="27"/>
      <c r="D958" s="27"/>
      <c r="E958" s="27"/>
      <c r="F958" s="27"/>
      <c r="G958" s="27"/>
      <c r="H958" s="27"/>
      <c r="I958" s="27"/>
      <c r="J958" s="27"/>
      <c r="K958" s="27"/>
      <c r="L958" s="27"/>
      <c r="M958" s="27"/>
      <c r="N958" s="27"/>
      <c r="O958" s="27"/>
      <c r="P958" s="27"/>
      <c r="Q958" s="27"/>
      <c r="R958" s="27"/>
      <c r="S958" s="27"/>
      <c r="T958" s="27"/>
      <c r="U958" s="27"/>
      <c r="V958" s="27"/>
      <c r="W958" s="27"/>
      <c r="X958" s="27"/>
      <c r="Y958" s="27"/>
      <c r="Z958" s="93"/>
    </row>
    <row r="959" ht="13.5" customHeight="1">
      <c r="A959" s="175"/>
      <c r="B959" s="27"/>
      <c r="C959" s="27"/>
      <c r="D959" s="27"/>
      <c r="E959" s="27"/>
      <c r="F959" s="27"/>
      <c r="G959" s="27"/>
      <c r="H959" s="27"/>
      <c r="I959" s="27"/>
      <c r="J959" s="27"/>
      <c r="K959" s="27"/>
      <c r="L959" s="27"/>
      <c r="M959" s="27"/>
      <c r="N959" s="27"/>
      <c r="O959" s="27"/>
      <c r="P959" s="27"/>
      <c r="Q959" s="27"/>
      <c r="R959" s="27"/>
      <c r="S959" s="27"/>
      <c r="T959" s="27"/>
      <c r="U959" s="27"/>
      <c r="V959" s="27"/>
      <c r="W959" s="27"/>
      <c r="X959" s="27"/>
      <c r="Y959" s="27"/>
      <c r="Z959" s="93"/>
    </row>
    <row r="960" ht="13.5" customHeight="1">
      <c r="A960" s="175"/>
      <c r="B960" s="27"/>
      <c r="C960" s="27"/>
      <c r="D960" s="27"/>
      <c r="E960" s="27"/>
      <c r="F960" s="27"/>
      <c r="G960" s="27"/>
      <c r="H960" s="27"/>
      <c r="I960" s="27"/>
      <c r="J960" s="27"/>
      <c r="K960" s="27"/>
      <c r="L960" s="27"/>
      <c r="M960" s="27"/>
      <c r="N960" s="27"/>
      <c r="O960" s="27"/>
      <c r="P960" s="27"/>
      <c r="Q960" s="27"/>
      <c r="R960" s="27"/>
      <c r="S960" s="27"/>
      <c r="T960" s="27"/>
      <c r="U960" s="27"/>
      <c r="V960" s="27"/>
      <c r="W960" s="27"/>
      <c r="X960" s="27"/>
      <c r="Y960" s="27"/>
      <c r="Z960" s="93"/>
    </row>
    <row r="961" ht="13.5" customHeight="1">
      <c r="A961" s="175"/>
      <c r="B961" s="27"/>
      <c r="C961" s="27"/>
      <c r="D961" s="27"/>
      <c r="E961" s="27"/>
      <c r="F961" s="27"/>
      <c r="G961" s="27"/>
      <c r="H961" s="27"/>
      <c r="I961" s="27"/>
      <c r="J961" s="27"/>
      <c r="K961" s="27"/>
      <c r="L961" s="27"/>
      <c r="M961" s="27"/>
      <c r="N961" s="27"/>
      <c r="O961" s="27"/>
      <c r="P961" s="27"/>
      <c r="Q961" s="27"/>
      <c r="R961" s="27"/>
      <c r="S961" s="27"/>
      <c r="T961" s="27"/>
      <c r="U961" s="27"/>
      <c r="V961" s="27"/>
      <c r="W961" s="27"/>
      <c r="X961" s="27"/>
      <c r="Y961" s="27"/>
      <c r="Z961" s="93"/>
    </row>
    <row r="962" ht="13.5" customHeight="1">
      <c r="A962" s="175"/>
      <c r="B962" s="27"/>
      <c r="C962" s="27"/>
      <c r="D962" s="27"/>
      <c r="E962" s="27"/>
      <c r="F962" s="27"/>
      <c r="G962" s="27"/>
      <c r="H962" s="27"/>
      <c r="I962" s="27"/>
      <c r="J962" s="27"/>
      <c r="K962" s="27"/>
      <c r="L962" s="27"/>
      <c r="M962" s="27"/>
      <c r="N962" s="27"/>
      <c r="O962" s="27"/>
      <c r="P962" s="27"/>
      <c r="Q962" s="27"/>
      <c r="R962" s="27"/>
      <c r="S962" s="27"/>
      <c r="T962" s="27"/>
      <c r="U962" s="27"/>
      <c r="V962" s="27"/>
      <c r="W962" s="27"/>
      <c r="X962" s="27"/>
      <c r="Y962" s="27"/>
      <c r="Z962" s="93"/>
    </row>
    <row r="963" ht="13.5" customHeight="1">
      <c r="A963" s="175"/>
      <c r="B963" s="27"/>
      <c r="C963" s="27"/>
      <c r="D963" s="27"/>
      <c r="E963" s="27"/>
      <c r="F963" s="27"/>
      <c r="G963" s="27"/>
      <c r="H963" s="27"/>
      <c r="I963" s="27"/>
      <c r="J963" s="27"/>
      <c r="K963" s="27"/>
      <c r="L963" s="27"/>
      <c r="M963" s="27"/>
      <c r="N963" s="27"/>
      <c r="O963" s="27"/>
      <c r="P963" s="27"/>
      <c r="Q963" s="27"/>
      <c r="R963" s="27"/>
      <c r="S963" s="27"/>
      <c r="T963" s="27"/>
      <c r="U963" s="27"/>
      <c r="V963" s="27"/>
      <c r="W963" s="27"/>
      <c r="X963" s="27"/>
      <c r="Y963" s="27"/>
      <c r="Z963" s="93"/>
    </row>
    <row r="964" ht="13.5" customHeight="1">
      <c r="A964" s="175"/>
      <c r="B964" s="27"/>
      <c r="C964" s="27"/>
      <c r="D964" s="27"/>
      <c r="E964" s="27"/>
      <c r="F964" s="27"/>
      <c r="G964" s="27"/>
      <c r="H964" s="27"/>
      <c r="I964" s="27"/>
      <c r="J964" s="27"/>
      <c r="K964" s="27"/>
      <c r="L964" s="27"/>
      <c r="M964" s="27"/>
      <c r="N964" s="27"/>
      <c r="O964" s="27"/>
      <c r="P964" s="27"/>
      <c r="Q964" s="27"/>
      <c r="R964" s="27"/>
      <c r="S964" s="27"/>
      <c r="T964" s="27"/>
      <c r="U964" s="27"/>
      <c r="V964" s="27"/>
      <c r="W964" s="27"/>
      <c r="X964" s="27"/>
      <c r="Y964" s="27"/>
      <c r="Z964" s="93"/>
    </row>
    <row r="965" ht="13.5" customHeight="1">
      <c r="A965" s="175"/>
      <c r="B965" s="27"/>
      <c r="C965" s="27"/>
      <c r="D965" s="27"/>
      <c r="E965" s="27"/>
      <c r="F965" s="27"/>
      <c r="G965" s="27"/>
      <c r="H965" s="27"/>
      <c r="I965" s="27"/>
      <c r="J965" s="27"/>
      <c r="K965" s="27"/>
      <c r="L965" s="27"/>
      <c r="M965" s="27"/>
      <c r="N965" s="27"/>
      <c r="O965" s="27"/>
      <c r="P965" s="27"/>
      <c r="Q965" s="27"/>
      <c r="R965" s="27"/>
      <c r="S965" s="27"/>
      <c r="T965" s="27"/>
      <c r="U965" s="27"/>
      <c r="V965" s="27"/>
      <c r="W965" s="27"/>
      <c r="X965" s="27"/>
      <c r="Y965" s="27"/>
      <c r="Z965" s="93"/>
    </row>
    <row r="966" ht="13.5" customHeight="1">
      <c r="A966" s="175"/>
      <c r="B966" s="27"/>
      <c r="C966" s="27"/>
      <c r="D966" s="27"/>
      <c r="E966" s="27"/>
      <c r="F966" s="27"/>
      <c r="G966" s="27"/>
      <c r="H966" s="27"/>
      <c r="I966" s="27"/>
      <c r="J966" s="27"/>
      <c r="K966" s="27"/>
      <c r="L966" s="27"/>
      <c r="M966" s="27"/>
      <c r="N966" s="27"/>
      <c r="O966" s="27"/>
      <c r="P966" s="27"/>
      <c r="Q966" s="27"/>
      <c r="R966" s="27"/>
      <c r="S966" s="27"/>
      <c r="T966" s="27"/>
      <c r="U966" s="27"/>
      <c r="V966" s="27"/>
      <c r="W966" s="27"/>
      <c r="X966" s="27"/>
      <c r="Y966" s="27"/>
      <c r="Z966" s="93"/>
    </row>
    <row r="967" ht="13.5" customHeight="1">
      <c r="A967" s="175"/>
      <c r="B967" s="27"/>
      <c r="C967" s="27"/>
      <c r="D967" s="27"/>
      <c r="E967" s="27"/>
      <c r="F967" s="27"/>
      <c r="G967" s="27"/>
      <c r="H967" s="27"/>
      <c r="I967" s="27"/>
      <c r="J967" s="27"/>
      <c r="K967" s="27"/>
      <c r="L967" s="27"/>
      <c r="M967" s="27"/>
      <c r="N967" s="27"/>
      <c r="O967" s="27"/>
      <c r="P967" s="27"/>
      <c r="Q967" s="27"/>
      <c r="R967" s="27"/>
      <c r="S967" s="27"/>
      <c r="T967" s="27"/>
      <c r="U967" s="27"/>
      <c r="V967" s="27"/>
      <c r="W967" s="27"/>
      <c r="X967" s="27"/>
      <c r="Y967" s="27"/>
      <c r="Z967" s="93"/>
    </row>
    <row r="968" ht="13.5" customHeight="1">
      <c r="A968" s="175"/>
      <c r="B968" s="27"/>
      <c r="C968" s="27"/>
      <c r="D968" s="27"/>
      <c r="E968" s="27"/>
      <c r="F968" s="27"/>
      <c r="G968" s="27"/>
      <c r="H968" s="27"/>
      <c r="I968" s="27"/>
      <c r="J968" s="27"/>
      <c r="K968" s="27"/>
      <c r="L968" s="27"/>
      <c r="M968" s="27"/>
      <c r="N968" s="27"/>
      <c r="O968" s="27"/>
      <c r="P968" s="27"/>
      <c r="Q968" s="27"/>
      <c r="R968" s="27"/>
      <c r="S968" s="27"/>
      <c r="T968" s="27"/>
      <c r="U968" s="27"/>
      <c r="V968" s="27"/>
      <c r="W968" s="27"/>
      <c r="X968" s="27"/>
      <c r="Y968" s="27"/>
      <c r="Z968" s="93"/>
    </row>
    <row r="969" ht="13.5" customHeight="1">
      <c r="A969" s="175"/>
      <c r="B969" s="27"/>
      <c r="C969" s="27"/>
      <c r="D969" s="27"/>
      <c r="E969" s="27"/>
      <c r="F969" s="27"/>
      <c r="G969" s="27"/>
      <c r="H969" s="27"/>
      <c r="I969" s="27"/>
      <c r="J969" s="27"/>
      <c r="K969" s="27"/>
      <c r="L969" s="27"/>
      <c r="M969" s="27"/>
      <c r="N969" s="27"/>
      <c r="O969" s="27"/>
      <c r="P969" s="27"/>
      <c r="Q969" s="27"/>
      <c r="R969" s="27"/>
      <c r="S969" s="27"/>
      <c r="T969" s="27"/>
      <c r="U969" s="27"/>
      <c r="V969" s="27"/>
      <c r="W969" s="27"/>
      <c r="X969" s="27"/>
      <c r="Y969" s="27"/>
      <c r="Z969" s="93"/>
    </row>
    <row r="970" ht="13.5" customHeight="1">
      <c r="A970" s="175"/>
      <c r="B970" s="27"/>
      <c r="C970" s="27"/>
      <c r="D970" s="27"/>
      <c r="E970" s="27"/>
      <c r="F970" s="27"/>
      <c r="G970" s="27"/>
      <c r="H970" s="27"/>
      <c r="I970" s="27"/>
      <c r="J970" s="27"/>
      <c r="K970" s="27"/>
      <c r="L970" s="27"/>
      <c r="M970" s="27"/>
      <c r="N970" s="27"/>
      <c r="O970" s="27"/>
      <c r="P970" s="27"/>
      <c r="Q970" s="27"/>
      <c r="R970" s="27"/>
      <c r="S970" s="27"/>
      <c r="T970" s="27"/>
      <c r="U970" s="27"/>
      <c r="V970" s="27"/>
      <c r="W970" s="27"/>
      <c r="X970" s="27"/>
      <c r="Y970" s="27"/>
      <c r="Z970" s="93"/>
    </row>
    <row r="971" ht="13.5" customHeight="1">
      <c r="A971" s="175"/>
      <c r="B971" s="27"/>
      <c r="C971" s="27"/>
      <c r="D971" s="27"/>
      <c r="E971" s="27"/>
      <c r="F971" s="27"/>
      <c r="G971" s="27"/>
      <c r="H971" s="27"/>
      <c r="I971" s="27"/>
      <c r="J971" s="27"/>
      <c r="K971" s="27"/>
      <c r="L971" s="27"/>
      <c r="M971" s="27"/>
      <c r="N971" s="27"/>
      <c r="O971" s="27"/>
      <c r="P971" s="27"/>
      <c r="Q971" s="27"/>
      <c r="R971" s="27"/>
      <c r="S971" s="27"/>
      <c r="T971" s="27"/>
      <c r="U971" s="27"/>
      <c r="V971" s="27"/>
      <c r="W971" s="27"/>
      <c r="X971" s="27"/>
      <c r="Y971" s="27"/>
      <c r="Z971" s="93"/>
    </row>
    <row r="972" ht="13.5" customHeight="1">
      <c r="A972" s="175"/>
      <c r="B972" s="27"/>
      <c r="C972" s="27"/>
      <c r="D972" s="27"/>
      <c r="E972" s="27"/>
      <c r="F972" s="27"/>
      <c r="G972" s="27"/>
      <c r="H972" s="27"/>
      <c r="I972" s="27"/>
      <c r="J972" s="27"/>
      <c r="K972" s="27"/>
      <c r="L972" s="27"/>
      <c r="M972" s="27"/>
      <c r="N972" s="27"/>
      <c r="O972" s="27"/>
      <c r="P972" s="27"/>
      <c r="Q972" s="27"/>
      <c r="R972" s="27"/>
      <c r="S972" s="27"/>
      <c r="T972" s="27"/>
      <c r="U972" s="27"/>
      <c r="V972" s="27"/>
      <c r="W972" s="27"/>
      <c r="X972" s="27"/>
      <c r="Y972" s="27"/>
      <c r="Z972" s="93"/>
    </row>
    <row r="973" ht="13.5" customHeight="1">
      <c r="A973" s="175"/>
      <c r="B973" s="27"/>
      <c r="C973" s="27"/>
      <c r="D973" s="27"/>
      <c r="E973" s="27"/>
      <c r="F973" s="27"/>
      <c r="G973" s="27"/>
      <c r="H973" s="27"/>
      <c r="I973" s="27"/>
      <c r="J973" s="27"/>
      <c r="K973" s="27"/>
      <c r="L973" s="27"/>
      <c r="M973" s="27"/>
      <c r="N973" s="27"/>
      <c r="O973" s="27"/>
      <c r="P973" s="27"/>
      <c r="Q973" s="27"/>
      <c r="R973" s="27"/>
      <c r="S973" s="27"/>
      <c r="T973" s="27"/>
      <c r="U973" s="27"/>
      <c r="V973" s="27"/>
      <c r="W973" s="27"/>
      <c r="X973" s="27"/>
      <c r="Y973" s="27"/>
      <c r="Z973" s="93"/>
    </row>
    <row r="974" ht="13.5" customHeight="1">
      <c r="A974" s="175"/>
      <c r="B974" s="27"/>
      <c r="C974" s="27"/>
      <c r="D974" s="27"/>
      <c r="E974" s="27"/>
      <c r="F974" s="27"/>
      <c r="G974" s="27"/>
      <c r="H974" s="27"/>
      <c r="I974" s="27"/>
      <c r="J974" s="27"/>
      <c r="K974" s="27"/>
      <c r="L974" s="27"/>
      <c r="M974" s="27"/>
      <c r="N974" s="27"/>
      <c r="O974" s="27"/>
      <c r="P974" s="27"/>
      <c r="Q974" s="27"/>
      <c r="R974" s="27"/>
      <c r="S974" s="27"/>
      <c r="T974" s="27"/>
      <c r="U974" s="27"/>
      <c r="V974" s="27"/>
      <c r="W974" s="27"/>
      <c r="X974" s="27"/>
      <c r="Y974" s="27"/>
      <c r="Z974" s="93"/>
    </row>
    <row r="975" ht="13.5" customHeight="1">
      <c r="A975" s="175"/>
      <c r="B975" s="27"/>
      <c r="C975" s="27"/>
      <c r="D975" s="27"/>
      <c r="E975" s="27"/>
      <c r="F975" s="27"/>
      <c r="G975" s="27"/>
      <c r="H975" s="27"/>
      <c r="I975" s="27"/>
      <c r="J975" s="27"/>
      <c r="K975" s="27"/>
      <c r="L975" s="27"/>
      <c r="M975" s="27"/>
      <c r="N975" s="27"/>
      <c r="O975" s="27"/>
      <c r="P975" s="27"/>
      <c r="Q975" s="27"/>
      <c r="R975" s="27"/>
      <c r="S975" s="27"/>
      <c r="T975" s="27"/>
      <c r="U975" s="27"/>
      <c r="V975" s="27"/>
      <c r="W975" s="27"/>
      <c r="X975" s="27"/>
      <c r="Y975" s="27"/>
      <c r="Z975" s="93"/>
    </row>
    <row r="976" ht="13.5" customHeight="1">
      <c r="A976" s="175"/>
      <c r="B976" s="27"/>
      <c r="C976" s="27"/>
      <c r="D976" s="27"/>
      <c r="E976" s="27"/>
      <c r="F976" s="27"/>
      <c r="G976" s="27"/>
      <c r="H976" s="27"/>
      <c r="I976" s="27"/>
      <c r="J976" s="27"/>
      <c r="K976" s="27"/>
      <c r="L976" s="27"/>
      <c r="M976" s="27"/>
      <c r="N976" s="27"/>
      <c r="O976" s="27"/>
      <c r="P976" s="27"/>
      <c r="Q976" s="27"/>
      <c r="R976" s="27"/>
      <c r="S976" s="27"/>
      <c r="T976" s="27"/>
      <c r="U976" s="27"/>
      <c r="V976" s="27"/>
      <c r="W976" s="27"/>
      <c r="X976" s="27"/>
      <c r="Y976" s="27"/>
      <c r="Z976" s="93"/>
    </row>
    <row r="977" ht="13.5" customHeight="1">
      <c r="A977" s="175"/>
      <c r="B977" s="27"/>
      <c r="C977" s="27"/>
      <c r="D977" s="27"/>
      <c r="E977" s="27"/>
      <c r="F977" s="27"/>
      <c r="G977" s="27"/>
      <c r="H977" s="27"/>
      <c r="I977" s="27"/>
      <c r="J977" s="27"/>
      <c r="K977" s="27"/>
      <c r="L977" s="27"/>
      <c r="M977" s="27"/>
      <c r="N977" s="27"/>
      <c r="O977" s="27"/>
      <c r="P977" s="27"/>
      <c r="Q977" s="27"/>
      <c r="R977" s="27"/>
      <c r="S977" s="27"/>
      <c r="T977" s="27"/>
      <c r="U977" s="27"/>
      <c r="V977" s="27"/>
      <c r="W977" s="27"/>
      <c r="X977" s="27"/>
      <c r="Y977" s="27"/>
      <c r="Z977" s="93"/>
    </row>
    <row r="978" ht="13.5" customHeight="1">
      <c r="A978" s="175"/>
      <c r="B978" s="27"/>
      <c r="C978" s="27"/>
      <c r="D978" s="27"/>
      <c r="E978" s="27"/>
      <c r="F978" s="27"/>
      <c r="G978" s="27"/>
      <c r="H978" s="27"/>
      <c r="I978" s="27"/>
      <c r="J978" s="27"/>
      <c r="K978" s="27"/>
      <c r="L978" s="27"/>
      <c r="M978" s="27"/>
      <c r="N978" s="27"/>
      <c r="O978" s="27"/>
      <c r="P978" s="27"/>
      <c r="Q978" s="27"/>
      <c r="R978" s="27"/>
      <c r="S978" s="27"/>
      <c r="T978" s="27"/>
      <c r="U978" s="27"/>
      <c r="V978" s="27"/>
      <c r="W978" s="27"/>
      <c r="X978" s="27"/>
      <c r="Y978" s="27"/>
      <c r="Z978" s="93"/>
    </row>
    <row r="979" ht="13.5" customHeight="1">
      <c r="A979" s="175"/>
      <c r="B979" s="27"/>
      <c r="C979" s="27"/>
      <c r="D979" s="27"/>
      <c r="E979" s="27"/>
      <c r="F979" s="27"/>
      <c r="G979" s="27"/>
      <c r="H979" s="27"/>
      <c r="I979" s="27"/>
      <c r="J979" s="27"/>
      <c r="K979" s="27"/>
      <c r="L979" s="27"/>
      <c r="M979" s="27"/>
      <c r="N979" s="27"/>
      <c r="O979" s="27"/>
      <c r="P979" s="27"/>
      <c r="Q979" s="27"/>
      <c r="R979" s="27"/>
      <c r="S979" s="27"/>
      <c r="T979" s="27"/>
      <c r="U979" s="27"/>
      <c r="V979" s="27"/>
      <c r="W979" s="27"/>
      <c r="X979" s="27"/>
      <c r="Y979" s="27"/>
      <c r="Z979" s="93"/>
    </row>
    <row r="980" ht="13.5" customHeight="1">
      <c r="A980" s="175"/>
      <c r="B980" s="27"/>
      <c r="C980" s="27"/>
      <c r="D980" s="27"/>
      <c r="E980" s="27"/>
      <c r="F980" s="27"/>
      <c r="G980" s="27"/>
      <c r="H980" s="27"/>
      <c r="I980" s="27"/>
      <c r="J980" s="27"/>
      <c r="K980" s="27"/>
      <c r="L980" s="27"/>
      <c r="M980" s="27"/>
      <c r="N980" s="27"/>
      <c r="O980" s="27"/>
      <c r="P980" s="27"/>
      <c r="Q980" s="27"/>
      <c r="R980" s="27"/>
      <c r="S980" s="27"/>
      <c r="T980" s="27"/>
      <c r="U980" s="27"/>
      <c r="V980" s="27"/>
      <c r="W980" s="27"/>
      <c r="X980" s="27"/>
      <c r="Y980" s="27"/>
      <c r="Z980" s="93"/>
    </row>
    <row r="981" ht="13.5" customHeight="1">
      <c r="A981" s="175"/>
      <c r="B981" s="27"/>
      <c r="C981" s="27"/>
      <c r="D981" s="27"/>
      <c r="E981" s="27"/>
      <c r="F981" s="27"/>
      <c r="G981" s="27"/>
      <c r="H981" s="27"/>
      <c r="I981" s="27"/>
      <c r="J981" s="27"/>
      <c r="K981" s="27"/>
      <c r="L981" s="27"/>
      <c r="M981" s="27"/>
      <c r="N981" s="27"/>
      <c r="O981" s="27"/>
      <c r="P981" s="27"/>
      <c r="Q981" s="27"/>
      <c r="R981" s="27"/>
      <c r="S981" s="27"/>
      <c r="T981" s="27"/>
      <c r="U981" s="27"/>
      <c r="V981" s="27"/>
      <c r="W981" s="27"/>
      <c r="X981" s="27"/>
      <c r="Y981" s="27"/>
      <c r="Z981" s="93"/>
    </row>
    <row r="982" ht="13.5" customHeight="1">
      <c r="A982" s="175"/>
      <c r="B982" s="27"/>
      <c r="C982" s="27"/>
      <c r="D982" s="27"/>
      <c r="E982" s="27"/>
      <c r="F982" s="27"/>
      <c r="G982" s="27"/>
      <c r="H982" s="27"/>
      <c r="I982" s="27"/>
      <c r="J982" s="27"/>
      <c r="K982" s="27"/>
      <c r="L982" s="27"/>
      <c r="M982" s="27"/>
      <c r="N982" s="27"/>
      <c r="O982" s="27"/>
      <c r="P982" s="27"/>
      <c r="Q982" s="27"/>
      <c r="R982" s="27"/>
      <c r="S982" s="27"/>
      <c r="T982" s="27"/>
      <c r="U982" s="27"/>
      <c r="V982" s="27"/>
      <c r="W982" s="27"/>
      <c r="X982" s="27"/>
      <c r="Y982" s="27"/>
      <c r="Z982" s="93"/>
    </row>
    <row r="983" ht="13.5" customHeight="1">
      <c r="A983" s="175"/>
      <c r="B983" s="27"/>
      <c r="C983" s="27"/>
      <c r="D983" s="27"/>
      <c r="E983" s="27"/>
      <c r="F983" s="27"/>
      <c r="G983" s="27"/>
      <c r="H983" s="27"/>
      <c r="I983" s="27"/>
      <c r="J983" s="27"/>
      <c r="K983" s="27"/>
      <c r="L983" s="27"/>
      <c r="M983" s="27"/>
      <c r="N983" s="27"/>
      <c r="O983" s="27"/>
      <c r="P983" s="27"/>
      <c r="Q983" s="27"/>
      <c r="R983" s="27"/>
      <c r="S983" s="27"/>
      <c r="T983" s="27"/>
      <c r="U983" s="27"/>
      <c r="V983" s="27"/>
      <c r="W983" s="27"/>
      <c r="X983" s="27"/>
      <c r="Y983" s="27"/>
      <c r="Z983" s="93"/>
    </row>
    <row r="984" ht="13.5" customHeight="1">
      <c r="A984" s="175"/>
      <c r="B984" s="27"/>
      <c r="C984" s="27"/>
      <c r="D984" s="27"/>
      <c r="E984" s="27"/>
      <c r="F984" s="27"/>
      <c r="G984" s="27"/>
      <c r="H984" s="27"/>
      <c r="I984" s="27"/>
      <c r="J984" s="27"/>
      <c r="K984" s="27"/>
      <c r="L984" s="27"/>
      <c r="M984" s="27"/>
      <c r="N984" s="27"/>
      <c r="O984" s="27"/>
      <c r="P984" s="27"/>
      <c r="Q984" s="27"/>
      <c r="R984" s="27"/>
      <c r="S984" s="27"/>
      <c r="T984" s="27"/>
      <c r="U984" s="27"/>
      <c r="V984" s="27"/>
      <c r="W984" s="27"/>
      <c r="X984" s="27"/>
      <c r="Y984" s="27"/>
      <c r="Z984" s="93"/>
    </row>
    <row r="985" ht="13.5" customHeight="1">
      <c r="A985" s="175"/>
      <c r="B985" s="27"/>
      <c r="C985" s="27"/>
      <c r="D985" s="27"/>
      <c r="E985" s="27"/>
      <c r="F985" s="27"/>
      <c r="G985" s="27"/>
      <c r="H985" s="27"/>
      <c r="I985" s="27"/>
      <c r="J985" s="27"/>
      <c r="K985" s="27"/>
      <c r="L985" s="27"/>
      <c r="M985" s="27"/>
      <c r="N985" s="27"/>
      <c r="O985" s="27"/>
      <c r="P985" s="27"/>
      <c r="Q985" s="27"/>
      <c r="R985" s="27"/>
      <c r="S985" s="27"/>
      <c r="T985" s="27"/>
      <c r="U985" s="27"/>
      <c r="V985" s="27"/>
      <c r="W985" s="27"/>
      <c r="X985" s="27"/>
      <c r="Y985" s="27"/>
      <c r="Z985" s="93"/>
    </row>
    <row r="986" ht="13.5" customHeight="1">
      <c r="A986" s="175"/>
      <c r="B986" s="27"/>
      <c r="C986" s="27"/>
      <c r="D986" s="27"/>
      <c r="E986" s="27"/>
      <c r="F986" s="27"/>
      <c r="G986" s="27"/>
      <c r="H986" s="27"/>
      <c r="I986" s="27"/>
      <c r="J986" s="27"/>
      <c r="K986" s="27"/>
      <c r="L986" s="27"/>
      <c r="M986" s="27"/>
      <c r="N986" s="27"/>
      <c r="O986" s="27"/>
      <c r="P986" s="27"/>
      <c r="Q986" s="27"/>
      <c r="R986" s="27"/>
      <c r="S986" s="27"/>
      <c r="T986" s="27"/>
      <c r="U986" s="27"/>
      <c r="V986" s="27"/>
      <c r="W986" s="27"/>
      <c r="X986" s="27"/>
      <c r="Y986" s="27"/>
      <c r="Z986" s="93"/>
    </row>
    <row r="987" ht="13.5" customHeight="1">
      <c r="A987" s="175"/>
      <c r="B987" s="27"/>
      <c r="C987" s="27"/>
      <c r="D987" s="27"/>
      <c r="E987" s="27"/>
      <c r="F987" s="27"/>
      <c r="G987" s="27"/>
      <c r="H987" s="27"/>
      <c r="I987" s="27"/>
      <c r="J987" s="27"/>
      <c r="K987" s="27"/>
      <c r="L987" s="27"/>
      <c r="M987" s="27"/>
      <c r="N987" s="27"/>
      <c r="O987" s="27"/>
      <c r="P987" s="27"/>
      <c r="Q987" s="27"/>
      <c r="R987" s="27"/>
      <c r="S987" s="27"/>
      <c r="T987" s="27"/>
      <c r="U987" s="27"/>
      <c r="V987" s="27"/>
      <c r="W987" s="27"/>
      <c r="X987" s="27"/>
      <c r="Y987" s="27"/>
      <c r="Z987" s="93"/>
    </row>
    <row r="988" ht="13.5" customHeight="1">
      <c r="A988" s="175"/>
      <c r="B988" s="27"/>
      <c r="C988" s="27"/>
      <c r="D988" s="27"/>
      <c r="E988" s="27"/>
      <c r="F988" s="27"/>
      <c r="G988" s="27"/>
      <c r="H988" s="27"/>
      <c r="I988" s="27"/>
      <c r="J988" s="27"/>
      <c r="K988" s="27"/>
      <c r="L988" s="27"/>
      <c r="M988" s="27"/>
      <c r="N988" s="27"/>
      <c r="O988" s="27"/>
      <c r="P988" s="27"/>
      <c r="Q988" s="27"/>
      <c r="R988" s="27"/>
      <c r="S988" s="27"/>
      <c r="T988" s="27"/>
      <c r="U988" s="27"/>
      <c r="V988" s="27"/>
      <c r="W988" s="27"/>
      <c r="X988" s="27"/>
      <c r="Y988" s="27"/>
      <c r="Z988" s="93"/>
    </row>
    <row r="989" ht="13.5" customHeight="1">
      <c r="A989" s="175"/>
      <c r="B989" s="27"/>
      <c r="C989" s="27"/>
      <c r="D989" s="27"/>
      <c r="E989" s="27"/>
      <c r="F989" s="27"/>
      <c r="G989" s="27"/>
      <c r="H989" s="27"/>
      <c r="I989" s="27"/>
      <c r="J989" s="27"/>
      <c r="K989" s="27"/>
      <c r="L989" s="27"/>
      <c r="M989" s="27"/>
      <c r="N989" s="27"/>
      <c r="O989" s="27"/>
      <c r="P989" s="27"/>
      <c r="Q989" s="27"/>
      <c r="R989" s="27"/>
      <c r="S989" s="27"/>
      <c r="T989" s="27"/>
      <c r="U989" s="27"/>
      <c r="V989" s="27"/>
      <c r="W989" s="27"/>
      <c r="X989" s="27"/>
      <c r="Y989" s="27"/>
      <c r="Z989" s="93"/>
    </row>
    <row r="990" ht="13.5" customHeight="1">
      <c r="A990" s="175"/>
      <c r="B990" s="27"/>
      <c r="C990" s="27"/>
      <c r="D990" s="27"/>
      <c r="E990" s="27"/>
      <c r="F990" s="27"/>
      <c r="G990" s="27"/>
      <c r="H990" s="27"/>
      <c r="I990" s="27"/>
      <c r="J990" s="27"/>
      <c r="K990" s="27"/>
      <c r="L990" s="27"/>
      <c r="M990" s="27"/>
      <c r="N990" s="27"/>
      <c r="O990" s="27"/>
      <c r="P990" s="27"/>
      <c r="Q990" s="27"/>
      <c r="R990" s="27"/>
      <c r="S990" s="27"/>
      <c r="T990" s="27"/>
      <c r="U990" s="27"/>
      <c r="V990" s="27"/>
      <c r="W990" s="27"/>
      <c r="X990" s="27"/>
      <c r="Y990" s="27"/>
      <c r="Z990" s="93"/>
    </row>
    <row r="991" ht="13.5" customHeight="1">
      <c r="A991" s="175"/>
      <c r="B991" s="27"/>
      <c r="C991" s="27"/>
      <c r="D991" s="27"/>
      <c r="E991" s="27"/>
      <c r="F991" s="27"/>
      <c r="G991" s="27"/>
      <c r="H991" s="27"/>
      <c r="I991" s="27"/>
      <c r="J991" s="27"/>
      <c r="K991" s="27"/>
      <c r="L991" s="27"/>
      <c r="M991" s="27"/>
      <c r="N991" s="27"/>
      <c r="O991" s="27"/>
      <c r="P991" s="27"/>
      <c r="Q991" s="27"/>
      <c r="R991" s="27"/>
      <c r="S991" s="27"/>
      <c r="T991" s="27"/>
      <c r="U991" s="27"/>
      <c r="V991" s="27"/>
      <c r="W991" s="27"/>
      <c r="X991" s="27"/>
      <c r="Y991" s="27"/>
      <c r="Z991" s="93"/>
    </row>
    <row r="992" ht="13.5" customHeight="1">
      <c r="A992" s="175"/>
      <c r="B992" s="27"/>
      <c r="C992" s="27"/>
      <c r="D992" s="27"/>
      <c r="E992" s="27"/>
      <c r="F992" s="27"/>
      <c r="G992" s="27"/>
      <c r="H992" s="27"/>
      <c r="I992" s="27"/>
      <c r="J992" s="27"/>
      <c r="K992" s="27"/>
      <c r="L992" s="27"/>
      <c r="M992" s="27"/>
      <c r="N992" s="27"/>
      <c r="O992" s="27"/>
      <c r="P992" s="27"/>
      <c r="Q992" s="27"/>
      <c r="R992" s="27"/>
      <c r="S992" s="27"/>
      <c r="T992" s="27"/>
      <c r="U992" s="27"/>
      <c r="V992" s="27"/>
      <c r="W992" s="27"/>
      <c r="X992" s="27"/>
      <c r="Y992" s="27"/>
      <c r="Z992" s="93"/>
    </row>
    <row r="993" ht="13.5" customHeight="1">
      <c r="A993" s="175"/>
      <c r="B993" s="27"/>
      <c r="C993" s="27"/>
      <c r="D993" s="27"/>
      <c r="E993" s="27"/>
      <c r="F993" s="27"/>
      <c r="G993" s="27"/>
      <c r="H993" s="27"/>
      <c r="I993" s="27"/>
      <c r="J993" s="27"/>
      <c r="K993" s="27"/>
      <c r="L993" s="27"/>
      <c r="M993" s="27"/>
      <c r="N993" s="27"/>
      <c r="O993" s="27"/>
      <c r="P993" s="27"/>
      <c r="Q993" s="27"/>
      <c r="R993" s="27"/>
      <c r="S993" s="27"/>
      <c r="T993" s="27"/>
      <c r="U993" s="27"/>
      <c r="V993" s="27"/>
      <c r="W993" s="27"/>
      <c r="X993" s="27"/>
      <c r="Y993" s="27"/>
      <c r="Z993" s="93"/>
    </row>
    <row r="994" ht="13.5" customHeight="1">
      <c r="A994" s="175"/>
      <c r="B994" s="27"/>
      <c r="C994" s="27"/>
      <c r="D994" s="27"/>
      <c r="E994" s="27"/>
      <c r="F994" s="27"/>
      <c r="G994" s="27"/>
      <c r="H994" s="27"/>
      <c r="I994" s="27"/>
      <c r="J994" s="27"/>
      <c r="K994" s="27"/>
      <c r="L994" s="27"/>
      <c r="M994" s="27"/>
      <c r="N994" s="27"/>
      <c r="O994" s="27"/>
      <c r="P994" s="27"/>
      <c r="Q994" s="27"/>
      <c r="R994" s="27"/>
      <c r="S994" s="27"/>
      <c r="T994" s="27"/>
      <c r="U994" s="27"/>
      <c r="V994" s="27"/>
      <c r="W994" s="27"/>
      <c r="X994" s="27"/>
      <c r="Y994" s="27"/>
      <c r="Z994" s="93"/>
    </row>
    <row r="995" ht="13.5" customHeight="1">
      <c r="A995" s="175"/>
      <c r="B995" s="27"/>
      <c r="C995" s="27"/>
      <c r="D995" s="27"/>
      <c r="E995" s="27"/>
      <c r="F995" s="27"/>
      <c r="G995" s="27"/>
      <c r="H995" s="27"/>
      <c r="I995" s="27"/>
      <c r="J995" s="27"/>
      <c r="K995" s="27"/>
      <c r="L995" s="27"/>
      <c r="M995" s="27"/>
      <c r="N995" s="27"/>
      <c r="O995" s="27"/>
      <c r="P995" s="27"/>
      <c r="Q995" s="27"/>
      <c r="R995" s="27"/>
      <c r="S995" s="27"/>
      <c r="T995" s="27"/>
      <c r="U995" s="27"/>
      <c r="V995" s="27"/>
      <c r="W995" s="27"/>
      <c r="X995" s="27"/>
      <c r="Y995" s="27"/>
      <c r="Z995" s="93"/>
    </row>
    <row r="996" ht="13.5" customHeight="1">
      <c r="A996" s="175"/>
      <c r="B996" s="27"/>
      <c r="C996" s="27"/>
      <c r="D996" s="27"/>
      <c r="E996" s="27"/>
      <c r="F996" s="27"/>
      <c r="G996" s="27"/>
      <c r="H996" s="27"/>
      <c r="I996" s="27"/>
      <c r="J996" s="27"/>
      <c r="K996" s="27"/>
      <c r="L996" s="27"/>
      <c r="M996" s="27"/>
      <c r="N996" s="27"/>
      <c r="O996" s="27"/>
      <c r="P996" s="27"/>
      <c r="Q996" s="27"/>
      <c r="R996" s="27"/>
      <c r="S996" s="27"/>
      <c r="T996" s="27"/>
      <c r="U996" s="27"/>
      <c r="V996" s="27"/>
      <c r="W996" s="27"/>
      <c r="X996" s="27"/>
      <c r="Y996" s="27"/>
      <c r="Z996" s="93"/>
    </row>
    <row r="997" ht="13.5" customHeight="1">
      <c r="A997" s="175"/>
      <c r="B997" s="27"/>
      <c r="C997" s="27"/>
      <c r="D997" s="27"/>
      <c r="E997" s="27"/>
      <c r="F997" s="27"/>
      <c r="G997" s="27"/>
      <c r="H997" s="27"/>
      <c r="I997" s="27"/>
      <c r="J997" s="27"/>
      <c r="K997" s="27"/>
      <c r="L997" s="27"/>
      <c r="M997" s="27"/>
      <c r="N997" s="27"/>
      <c r="O997" s="27"/>
      <c r="P997" s="27"/>
      <c r="Q997" s="27"/>
      <c r="R997" s="27"/>
      <c r="S997" s="27"/>
      <c r="T997" s="27"/>
      <c r="U997" s="27"/>
      <c r="V997" s="27"/>
      <c r="W997" s="27"/>
      <c r="X997" s="27"/>
      <c r="Y997" s="27"/>
      <c r="Z997" s="93"/>
    </row>
    <row r="998" ht="13.5" customHeight="1">
      <c r="A998" s="175"/>
      <c r="B998" s="27"/>
      <c r="C998" s="27"/>
      <c r="D998" s="27"/>
      <c r="E998" s="27"/>
      <c r="F998" s="27"/>
      <c r="G998" s="27"/>
      <c r="H998" s="27"/>
      <c r="I998" s="27"/>
      <c r="J998" s="27"/>
      <c r="K998" s="27"/>
      <c r="L998" s="27"/>
      <c r="M998" s="27"/>
      <c r="N998" s="27"/>
      <c r="O998" s="27"/>
      <c r="P998" s="27"/>
      <c r="Q998" s="27"/>
      <c r="R998" s="27"/>
      <c r="S998" s="27"/>
      <c r="T998" s="27"/>
      <c r="U998" s="27"/>
      <c r="V998" s="27"/>
      <c r="W998" s="27"/>
      <c r="X998" s="27"/>
      <c r="Y998" s="27"/>
      <c r="Z998" s="93"/>
    </row>
    <row r="999" ht="13.5" customHeight="1">
      <c r="A999" s="175"/>
      <c r="B999" s="27"/>
      <c r="C999" s="27"/>
      <c r="D999" s="27"/>
      <c r="E999" s="27"/>
      <c r="F999" s="27"/>
      <c r="G999" s="27"/>
      <c r="H999" s="27"/>
      <c r="I999" s="27"/>
      <c r="J999" s="27"/>
      <c r="K999" s="27"/>
      <c r="L999" s="27"/>
      <c r="M999" s="27"/>
      <c r="N999" s="27"/>
      <c r="O999" s="27"/>
      <c r="P999" s="27"/>
      <c r="Q999" s="27"/>
      <c r="R999" s="27"/>
      <c r="S999" s="27"/>
      <c r="T999" s="27"/>
      <c r="U999" s="27"/>
      <c r="V999" s="27"/>
      <c r="W999" s="27"/>
      <c r="X999" s="27"/>
      <c r="Y999" s="27"/>
      <c r="Z999" s="93"/>
    </row>
    <row r="1000" ht="13.5" customHeight="1">
      <c r="A1000" s="176"/>
      <c r="B1000" s="177"/>
      <c r="C1000" s="177"/>
      <c r="D1000" s="177"/>
      <c r="E1000" s="177"/>
      <c r="F1000" s="177"/>
      <c r="G1000" s="177"/>
      <c r="H1000" s="177"/>
      <c r="I1000" s="177"/>
      <c r="J1000" s="177"/>
      <c r="K1000" s="177"/>
      <c r="L1000" s="177"/>
      <c r="M1000" s="177"/>
      <c r="N1000" s="177"/>
      <c r="O1000" s="177"/>
      <c r="P1000" s="177"/>
      <c r="Q1000" s="177"/>
      <c r="R1000" s="177"/>
      <c r="S1000" s="177"/>
      <c r="T1000" s="177"/>
      <c r="U1000" s="177"/>
      <c r="V1000" s="177"/>
      <c r="W1000" s="177"/>
      <c r="X1000" s="177"/>
      <c r="Y1000" s="177"/>
      <c r="Z1000" s="178"/>
    </row>
  </sheetData>
  <mergeCells count="12">
    <mergeCell ref="B129:P129"/>
    <mergeCell ref="B130:P130"/>
    <mergeCell ref="B168:P168"/>
    <mergeCell ref="Q177:Q178"/>
    <mergeCell ref="B220:P220"/>
    <mergeCell ref="B1:P1"/>
    <mergeCell ref="B3:P3"/>
    <mergeCell ref="B4:P7"/>
    <mergeCell ref="B9:P9"/>
    <mergeCell ref="B10:P10"/>
    <mergeCell ref="B48:P48"/>
    <mergeCell ref="B100:P100"/>
  </mergeCells>
  <pageMargins left="0.393701" right="0.393701" top="0.393701" bottom="0.590551" header="0" footer="0"/>
  <pageSetup firstPageNumber="1" fitToHeight="1" fitToWidth="1" scale="100" useFirstPageNumber="0" orientation="portrait" pageOrder="downThenOver"/>
  <headerFooter>
    <oddHeader>&amp;L&amp;"Calibri,Regular"&amp;10&amp;K000000KOSZTORYS PRODUKCYJNY.xlsx</oddHeader>
    <oddFooter>&amp;C&amp;"Helvetica Neue,Regular"&amp;12&amp;K000000&amp;P</oddFooter>
  </headerFooter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dimension ref="A1:AD1000"/>
  <sheetViews>
    <sheetView workbookViewId="0" showGridLines="0" defaultGridColor="1"/>
  </sheetViews>
  <sheetFormatPr defaultColWidth="14.4" defaultRowHeight="15" customHeight="1" outlineLevelRow="0" outlineLevelCol="0"/>
  <cols>
    <col min="1" max="1" width="21.2109" style="770" customWidth="1"/>
    <col min="2" max="30" width="8.8125" style="770" customWidth="1"/>
    <col min="31" max="16384" width="14.4219" style="770" customWidth="1"/>
  </cols>
  <sheetData>
    <row r="1" ht="13.5" customHeight="1">
      <c r="A1" s="771"/>
      <c r="B1" t="s" s="772">
        <v>1274</v>
      </c>
      <c r="C1" t="s" s="772">
        <v>1275</v>
      </c>
      <c r="D1" t="s" s="772">
        <v>1276</v>
      </c>
      <c r="E1" t="s" s="772">
        <v>1277</v>
      </c>
      <c r="F1" t="s" s="772">
        <v>1278</v>
      </c>
      <c r="G1" t="s" s="772">
        <v>1279</v>
      </c>
      <c r="H1" t="s" s="772">
        <v>1280</v>
      </c>
      <c r="I1" t="s" s="772">
        <v>1281</v>
      </c>
      <c r="J1" t="s" s="772">
        <v>1282</v>
      </c>
      <c r="K1" t="s" s="772">
        <v>1283</v>
      </c>
      <c r="L1" t="s" s="772">
        <v>1284</v>
      </c>
      <c r="M1" t="s" s="772">
        <v>1285</v>
      </c>
      <c r="N1" t="s" s="773">
        <v>1286</v>
      </c>
      <c r="O1" s="774"/>
      <c r="P1" s="775"/>
      <c r="Q1" s="776"/>
      <c r="R1" t="s" s="772">
        <v>1274</v>
      </c>
      <c r="S1" t="s" s="772">
        <v>1275</v>
      </c>
      <c r="T1" t="s" s="772">
        <v>1276</v>
      </c>
      <c r="U1" t="s" s="772">
        <v>1277</v>
      </c>
      <c r="V1" t="s" s="772">
        <v>1278</v>
      </c>
      <c r="W1" t="s" s="772">
        <v>1279</v>
      </c>
      <c r="X1" t="s" s="772">
        <v>1280</v>
      </c>
      <c r="Y1" t="s" s="772">
        <v>1281</v>
      </c>
      <c r="Z1" t="s" s="772">
        <v>1282</v>
      </c>
      <c r="AA1" t="s" s="772">
        <v>1283</v>
      </c>
      <c r="AB1" t="s" s="772">
        <v>1284</v>
      </c>
      <c r="AC1" t="s" s="772">
        <v>1285</v>
      </c>
      <c r="AD1" t="s" s="773">
        <v>1286</v>
      </c>
    </row>
    <row r="2" ht="13.5" customHeight="1">
      <c r="A2" s="777"/>
      <c r="B2" t="s" s="778">
        <v>1287</v>
      </c>
      <c r="C2" t="s" s="778">
        <v>1287</v>
      </c>
      <c r="D2" t="s" s="778">
        <v>1287</v>
      </c>
      <c r="E2" t="s" s="778">
        <v>1287</v>
      </c>
      <c r="F2" t="s" s="778">
        <v>1287</v>
      </c>
      <c r="G2" t="s" s="778">
        <v>1287</v>
      </c>
      <c r="H2" t="s" s="778">
        <v>1287</v>
      </c>
      <c r="I2" t="s" s="778">
        <v>1287</v>
      </c>
      <c r="J2" t="s" s="778">
        <v>1287</v>
      </c>
      <c r="K2" t="s" s="778">
        <v>1287</v>
      </c>
      <c r="L2" t="s" s="778">
        <v>1287</v>
      </c>
      <c r="M2" t="s" s="778">
        <v>1287</v>
      </c>
      <c r="N2" t="s" s="779">
        <v>1287</v>
      </c>
      <c r="O2" s="774"/>
      <c r="P2" s="775"/>
      <c r="Q2" s="780"/>
      <c r="R2" t="s" s="778">
        <v>1287</v>
      </c>
      <c r="S2" t="s" s="778">
        <v>1287</v>
      </c>
      <c r="T2" t="s" s="778">
        <v>1287</v>
      </c>
      <c r="U2" t="s" s="778">
        <v>1287</v>
      </c>
      <c r="V2" t="s" s="778">
        <v>1287</v>
      </c>
      <c r="W2" t="s" s="778">
        <v>1287</v>
      </c>
      <c r="X2" t="s" s="778">
        <v>1287</v>
      </c>
      <c r="Y2" t="s" s="778">
        <v>1287</v>
      </c>
      <c r="Z2" t="s" s="778">
        <v>1287</v>
      </c>
      <c r="AA2" t="s" s="778">
        <v>1287</v>
      </c>
      <c r="AB2" t="s" s="778">
        <v>1287</v>
      </c>
      <c r="AC2" t="s" s="778">
        <v>1287</v>
      </c>
      <c r="AD2" t="s" s="779">
        <v>1287</v>
      </c>
    </row>
    <row r="3" ht="13.5" customHeight="1">
      <c r="A3" t="str" s="774" cm="1">
        <f t="array" ref="A3">IF('Kalkulator nadgodzin'!B12="","",'Kalkulator nadgodzin'!B12)</f>
        <v>Ostrzyciel 1</v>
      </c>
      <c r="B3" s="781" cm="1">
        <f t="array" ref="B3">IF('Kalkulator nadgodzin'!$D12="","",IF('Kalkulator nadgodzin'!D12=0,0,1)*'Kalkulator nadgodzin'!$C12)</f>
        <v>0</v>
      </c>
      <c r="C3" s="781" cm="1">
        <f t="array" ref="C3">IF('Kalkulator nadgodzin'!$D12="","",IF('Kalkulator nadgodzin'!E12=0,0,1)*'Kalkulator nadgodzin'!$C12)</f>
        <v>0</v>
      </c>
      <c r="D3" s="781" cm="1">
        <f t="array" ref="D3">IF('Kalkulator nadgodzin'!$D12="","",IF('Kalkulator nadgodzin'!F12=0,0,1)*'Kalkulator nadgodzin'!$C12)</f>
        <v>0</v>
      </c>
      <c r="E3" s="781" cm="1">
        <f t="array" ref="E3">IF('Kalkulator nadgodzin'!$D12="","",IF('Kalkulator nadgodzin'!G12=0,0,1)*'Kalkulator nadgodzin'!$C12)</f>
        <v>0</v>
      </c>
      <c r="F3" s="781" cm="1">
        <f t="array" ref="F3">IF('Kalkulator nadgodzin'!$D12="","",IF('Kalkulator nadgodzin'!H12=0,0,1)*'Kalkulator nadgodzin'!$C12)</f>
        <v>0</v>
      </c>
      <c r="G3" s="781" cm="1">
        <f t="array" ref="G3">IF('Kalkulator nadgodzin'!$D12="","",IF('Kalkulator nadgodzin'!I12=0,0,1)*'Kalkulator nadgodzin'!$C12)</f>
        <v>0</v>
      </c>
      <c r="H3" s="781" cm="1">
        <f t="array" ref="H3">IF('Kalkulator nadgodzin'!$D12="","",IF('Kalkulator nadgodzin'!J12=0,0,1)*'Kalkulator nadgodzin'!$C12)</f>
        <v>0</v>
      </c>
      <c r="I3" s="781" cm="1">
        <f t="array" ref="I3">IF('Kalkulator nadgodzin'!$D12="","",IF('Kalkulator nadgodzin'!K12=0,0,1)*'Kalkulator nadgodzin'!$C12)</f>
        <v>0</v>
      </c>
      <c r="J3" s="781" cm="1">
        <f t="array" ref="J3">IF('Kalkulator nadgodzin'!$D12="","",IF('Kalkulator nadgodzin'!L12=0,0,1)*'Kalkulator nadgodzin'!$C12)</f>
        <v>0</v>
      </c>
      <c r="K3" s="781" cm="1">
        <f t="array" ref="K3">IF('Kalkulator nadgodzin'!$D12="","",IF('Kalkulator nadgodzin'!M12=0,0,1)*'Kalkulator nadgodzin'!$C12)</f>
        <v>0</v>
      </c>
      <c r="L3" s="781" cm="1">
        <f t="array" ref="L3">IF('Kalkulator nadgodzin'!$D12="","",IF('Kalkulator nadgodzin'!N12=0,0,1)*'Kalkulator nadgodzin'!$C12)</f>
        <v>0</v>
      </c>
      <c r="M3" s="781" cm="1">
        <f t="array" ref="M3">IF('Kalkulator nadgodzin'!$D12="","",IF('Kalkulator nadgodzin'!O12=0,0,1)*'Kalkulator nadgodzin'!$C12)</f>
        <v>0</v>
      </c>
      <c r="N3" s="782" cm="1">
        <f t="array" ref="N3">IF('Kalkulator nadgodzin'!$D12="","",IF('Kalkulator nadgodzin'!P12=0,0,1)*'Kalkulator nadgodzin'!$C12)</f>
        <v>0</v>
      </c>
      <c r="O3" s="774"/>
      <c r="P3" s="775"/>
      <c r="Q3" t="str" s="783" cm="1">
        <f t="array" ref="Q3">IF('Kalkulator nadgodzin'!$C132="","",'Kalkulator nadgodzin'!$C132)</f>
      </c>
      <c r="R3" s="781" cm="1">
        <f t="array" ref="R3">_xlfn.IFERROR($Q3*B3*'Kalkulator nadgodzin'!$T$2,0)</f>
        <v>0</v>
      </c>
      <c r="S3" s="781" cm="1">
        <f t="array" ref="S3">_xlfn.IFERROR($Q3*C3*'Kalkulator nadgodzin'!$T$2,0)</f>
        <v>0</v>
      </c>
      <c r="T3" s="781" cm="1">
        <f t="array" ref="T3">_xlfn.IFERROR($Q3*D3*'Kalkulator nadgodzin'!$T$2,0)</f>
        <v>0</v>
      </c>
      <c r="U3" s="781" cm="1">
        <f t="array" ref="U3">_xlfn.IFERROR($Q3*E3*'Kalkulator nadgodzin'!$T$2,0)</f>
        <v>0</v>
      </c>
      <c r="V3" s="781" cm="1">
        <f t="array" ref="V3">_xlfn.IFERROR($Q3*F3*'Kalkulator nadgodzin'!$T$2,0)</f>
        <v>0</v>
      </c>
      <c r="W3" s="781" cm="1">
        <f t="array" ref="W3">_xlfn.IFERROR($Q3*G3*'Kalkulator nadgodzin'!$T$2,0)</f>
        <v>0</v>
      </c>
      <c r="X3" s="781" cm="1">
        <f t="array" ref="X3">_xlfn.IFERROR($Q3*H3*'Kalkulator nadgodzin'!$T$2,0)</f>
        <v>0</v>
      </c>
      <c r="Y3" s="781" cm="1">
        <f t="array" ref="Y3">_xlfn.IFERROR($Q3*I3*'Kalkulator nadgodzin'!$T$2,0)</f>
        <v>0</v>
      </c>
      <c r="Z3" s="781" cm="1">
        <f t="array" ref="Z3">_xlfn.IFERROR($Q3*J3*'Kalkulator nadgodzin'!$T$2,0)</f>
        <v>0</v>
      </c>
      <c r="AA3" s="781" cm="1">
        <f t="array" ref="AA3">_xlfn.IFERROR($Q3*K3*'Kalkulator nadgodzin'!$T$2,0)</f>
        <v>0</v>
      </c>
      <c r="AB3" s="781" cm="1">
        <f t="array" ref="AB3">_xlfn.IFERROR($Q3*L3*'Kalkulator nadgodzin'!$T$2,0)</f>
        <v>0</v>
      </c>
      <c r="AC3" s="781" cm="1">
        <f t="array" ref="AC3">_xlfn.IFERROR($Q3*M3*'Kalkulator nadgodzin'!$T$2,0)</f>
        <v>0</v>
      </c>
      <c r="AD3" s="782" cm="1">
        <f t="array" ref="AD3">_xlfn.IFERROR($Q3*N3*'Kalkulator nadgodzin'!$T$2,0)</f>
        <v>0</v>
      </c>
    </row>
    <row r="4" ht="13.5" customHeight="1">
      <c r="A4" t="str" s="774" cm="1">
        <f t="array" ref="A4">IF('Kalkulator nadgodzin'!B13="","",'Kalkulator nadgodzin'!B13)</f>
        <v>Ostrzyciel 2</v>
      </c>
      <c r="B4" s="784" cm="1">
        <f t="array" ref="B4">IF('Kalkulator nadgodzin'!$D13="","",IF('Kalkulator nadgodzin'!D13=0,0,1)*'Kalkulator nadgodzin'!$C13)</f>
        <v>0</v>
      </c>
      <c r="C4" s="784" cm="1">
        <f t="array" ref="C4">IF('Kalkulator nadgodzin'!$D13="","",IF('Kalkulator nadgodzin'!E13=0,0,1)*'Kalkulator nadgodzin'!$C13)</f>
        <v>0</v>
      </c>
      <c r="D4" s="784" cm="1">
        <f t="array" ref="D4">IF('Kalkulator nadgodzin'!$D13="","",IF('Kalkulator nadgodzin'!F13=0,0,1)*'Kalkulator nadgodzin'!$C13)</f>
        <v>0</v>
      </c>
      <c r="E4" s="784" cm="1">
        <f t="array" ref="E4">IF('Kalkulator nadgodzin'!$D13="","",IF('Kalkulator nadgodzin'!G13=0,0,1)*'Kalkulator nadgodzin'!$C13)</f>
        <v>0</v>
      </c>
      <c r="F4" s="784" cm="1">
        <f t="array" ref="F4">IF('Kalkulator nadgodzin'!$D13="","",IF('Kalkulator nadgodzin'!H13=0,0,1)*'Kalkulator nadgodzin'!$C13)</f>
        <v>0</v>
      </c>
      <c r="G4" s="784" cm="1">
        <f t="array" ref="G4">IF('Kalkulator nadgodzin'!$D13="","",IF('Kalkulator nadgodzin'!I13=0,0,1)*'Kalkulator nadgodzin'!$C13)</f>
        <v>0</v>
      </c>
      <c r="H4" s="784" cm="1">
        <f t="array" ref="H4">IF('Kalkulator nadgodzin'!$D13="","",IF('Kalkulator nadgodzin'!J13=0,0,1)*'Kalkulator nadgodzin'!$C13)</f>
        <v>0</v>
      </c>
      <c r="I4" s="784" cm="1">
        <f t="array" ref="I4">IF('Kalkulator nadgodzin'!$D13="","",IF('Kalkulator nadgodzin'!K13=0,0,1)*'Kalkulator nadgodzin'!$C13)</f>
        <v>0</v>
      </c>
      <c r="J4" s="784" cm="1">
        <f t="array" ref="J4">IF('Kalkulator nadgodzin'!$D13="","",IF('Kalkulator nadgodzin'!L13=0,0,1)*'Kalkulator nadgodzin'!$C13)</f>
        <v>0</v>
      </c>
      <c r="K4" s="784" cm="1">
        <f t="array" ref="K4">IF('Kalkulator nadgodzin'!$D13="","",IF('Kalkulator nadgodzin'!M13=0,0,1)*'Kalkulator nadgodzin'!$C13)</f>
        <v>0</v>
      </c>
      <c r="L4" s="784" cm="1">
        <f t="array" ref="L4">IF('Kalkulator nadgodzin'!$D13="","",IF('Kalkulator nadgodzin'!N13=0,0,1)*'Kalkulator nadgodzin'!$C13)</f>
        <v>0</v>
      </c>
      <c r="M4" s="784" cm="1">
        <f t="array" ref="M4">IF('Kalkulator nadgodzin'!$D13="","",IF('Kalkulator nadgodzin'!O13=0,0,1)*'Kalkulator nadgodzin'!$C13)</f>
        <v>0</v>
      </c>
      <c r="N4" s="785" cm="1">
        <f t="array" ref="N4">IF('Kalkulator nadgodzin'!$D13="","",IF('Kalkulator nadgodzin'!P13=0,0,1)*'Kalkulator nadgodzin'!$C13)</f>
        <v>0</v>
      </c>
      <c r="O4" s="774"/>
      <c r="P4" s="775"/>
      <c r="Q4" t="str" s="783" cm="1">
        <f t="array" ref="Q4">IF('Kalkulator nadgodzin'!$C133="","",'Kalkulator nadgodzin'!$C133)</f>
      </c>
      <c r="R4" s="784" cm="1">
        <f t="array" ref="R4">_xlfn.IFERROR($Q4*B4*'Kalkulator nadgodzin'!$T$2,0)</f>
        <v>0</v>
      </c>
      <c r="S4" s="784" cm="1">
        <f t="array" ref="S4">_xlfn.IFERROR($Q4*C4*'Kalkulator nadgodzin'!$T$2,0)</f>
        <v>0</v>
      </c>
      <c r="T4" s="784" cm="1">
        <f t="array" ref="T4">_xlfn.IFERROR($Q4*D4*'Kalkulator nadgodzin'!$T$2,0)</f>
        <v>0</v>
      </c>
      <c r="U4" s="784" cm="1">
        <f t="array" ref="U4">_xlfn.IFERROR($Q4*E4*'Kalkulator nadgodzin'!$T$2,0)</f>
        <v>0</v>
      </c>
      <c r="V4" s="784" cm="1">
        <f t="array" ref="V4">_xlfn.IFERROR($Q4*F4*'Kalkulator nadgodzin'!$T$2,0)</f>
        <v>0</v>
      </c>
      <c r="W4" s="784" cm="1">
        <f t="array" ref="W4">_xlfn.IFERROR($Q4*G4*'Kalkulator nadgodzin'!$T$2,0)</f>
        <v>0</v>
      </c>
      <c r="X4" s="784" cm="1">
        <f t="array" ref="X4">_xlfn.IFERROR($Q4*H4*'Kalkulator nadgodzin'!$T$2,0)</f>
        <v>0</v>
      </c>
      <c r="Y4" s="784" cm="1">
        <f t="array" ref="Y4">_xlfn.IFERROR($Q4*I4*'Kalkulator nadgodzin'!$T$2,0)</f>
        <v>0</v>
      </c>
      <c r="Z4" s="784" cm="1">
        <f t="array" ref="Z4">_xlfn.IFERROR($Q4*J4*'Kalkulator nadgodzin'!$T$2,0)</f>
        <v>0</v>
      </c>
      <c r="AA4" s="784" cm="1">
        <f t="array" ref="AA4">_xlfn.IFERROR($Q4*K4*'Kalkulator nadgodzin'!$T$2,0)</f>
        <v>0</v>
      </c>
      <c r="AB4" s="784" cm="1">
        <f t="array" ref="AB4">_xlfn.IFERROR($Q4*L4*'Kalkulator nadgodzin'!$T$2,0)</f>
        <v>0</v>
      </c>
      <c r="AC4" s="784" cm="1">
        <f t="array" ref="AC4">_xlfn.IFERROR($Q4*M4*'Kalkulator nadgodzin'!$T$2,0)</f>
        <v>0</v>
      </c>
      <c r="AD4" s="785" cm="1">
        <f t="array" ref="AD4">_xlfn.IFERROR($Q4*N4*'Kalkulator nadgodzin'!$T$2,0)</f>
        <v>0</v>
      </c>
    </row>
    <row r="5" ht="13.5" customHeight="1">
      <c r="A5" t="str" s="774" cm="1">
        <f t="array" ref="A5">IF('Kalkulator nadgodzin'!B14="","",'Kalkulator nadgodzin'!B14)</f>
        <v>DIT 1</v>
      </c>
      <c r="B5" s="784" cm="1">
        <f t="array" ref="B5">IF('Kalkulator nadgodzin'!$D14="","",IF('Kalkulator nadgodzin'!D14=0,0,1)*'Kalkulator nadgodzin'!$C14)</f>
        <v>0</v>
      </c>
      <c r="C5" s="784" cm="1">
        <f t="array" ref="C5">IF('Kalkulator nadgodzin'!$D14="","",IF('Kalkulator nadgodzin'!E14=0,0,1)*'Kalkulator nadgodzin'!$C14)</f>
        <v>0</v>
      </c>
      <c r="D5" s="784" cm="1">
        <f t="array" ref="D5">IF('Kalkulator nadgodzin'!$D14="","",IF('Kalkulator nadgodzin'!F14=0,0,1)*'Kalkulator nadgodzin'!$C14)</f>
        <v>0</v>
      </c>
      <c r="E5" s="784" cm="1">
        <f t="array" ref="E5">IF('Kalkulator nadgodzin'!$D14="","",IF('Kalkulator nadgodzin'!G14=0,0,1)*'Kalkulator nadgodzin'!$C14)</f>
        <v>0</v>
      </c>
      <c r="F5" s="784" cm="1">
        <f t="array" ref="F5">IF('Kalkulator nadgodzin'!$D14="","",IF('Kalkulator nadgodzin'!H14=0,0,1)*'Kalkulator nadgodzin'!$C14)</f>
        <v>0</v>
      </c>
      <c r="G5" s="784" cm="1">
        <f t="array" ref="G5">IF('Kalkulator nadgodzin'!$D14="","",IF('Kalkulator nadgodzin'!I14=0,0,1)*'Kalkulator nadgodzin'!$C14)</f>
        <v>0</v>
      </c>
      <c r="H5" s="784" cm="1">
        <f t="array" ref="H5">IF('Kalkulator nadgodzin'!$D14="","",IF('Kalkulator nadgodzin'!J14=0,0,1)*'Kalkulator nadgodzin'!$C14)</f>
        <v>0</v>
      </c>
      <c r="I5" s="784" cm="1">
        <f t="array" ref="I5">IF('Kalkulator nadgodzin'!$D14="","",IF('Kalkulator nadgodzin'!K14=0,0,1)*'Kalkulator nadgodzin'!$C14)</f>
        <v>0</v>
      </c>
      <c r="J5" s="784" cm="1">
        <f t="array" ref="J5">IF('Kalkulator nadgodzin'!$D14="","",IF('Kalkulator nadgodzin'!L14=0,0,1)*'Kalkulator nadgodzin'!$C14)</f>
        <v>0</v>
      </c>
      <c r="K5" s="784" cm="1">
        <f t="array" ref="K5">IF('Kalkulator nadgodzin'!$D14="","",IF('Kalkulator nadgodzin'!M14=0,0,1)*'Kalkulator nadgodzin'!$C14)</f>
        <v>0</v>
      </c>
      <c r="L5" s="784" cm="1">
        <f t="array" ref="L5">IF('Kalkulator nadgodzin'!$D14="","",IF('Kalkulator nadgodzin'!N14=0,0,1)*'Kalkulator nadgodzin'!$C14)</f>
        <v>0</v>
      </c>
      <c r="M5" s="784" cm="1">
        <f t="array" ref="M5">IF('Kalkulator nadgodzin'!$D14="","",IF('Kalkulator nadgodzin'!O14=0,0,1)*'Kalkulator nadgodzin'!$C14)</f>
        <v>0</v>
      </c>
      <c r="N5" s="785" cm="1">
        <f t="array" ref="N5">IF('Kalkulator nadgodzin'!$D14="","",IF('Kalkulator nadgodzin'!P14=0,0,1)*'Kalkulator nadgodzin'!$C14)</f>
        <v>0</v>
      </c>
      <c r="O5" s="774"/>
      <c r="P5" s="775"/>
      <c r="Q5" t="str" s="783" cm="1">
        <f t="array" ref="Q5">IF('Kalkulator nadgodzin'!$C134="","",'Kalkulator nadgodzin'!$C134)</f>
      </c>
      <c r="R5" s="784" cm="1">
        <f t="array" ref="R5">_xlfn.IFERROR($Q5*B5*'Kalkulator nadgodzin'!$T$2,0)</f>
        <v>0</v>
      </c>
      <c r="S5" s="784" cm="1">
        <f t="array" ref="S5">_xlfn.IFERROR($Q5*C5*'Kalkulator nadgodzin'!$T$2,0)</f>
        <v>0</v>
      </c>
      <c r="T5" s="784" cm="1">
        <f t="array" ref="T5">_xlfn.IFERROR($Q5*D5*'Kalkulator nadgodzin'!$T$2,0)</f>
        <v>0</v>
      </c>
      <c r="U5" s="784" cm="1">
        <f t="array" ref="U5">_xlfn.IFERROR($Q5*E5*'Kalkulator nadgodzin'!$T$2,0)</f>
        <v>0</v>
      </c>
      <c r="V5" s="784" cm="1">
        <f t="array" ref="V5">_xlfn.IFERROR($Q5*F5*'Kalkulator nadgodzin'!$T$2,0)</f>
        <v>0</v>
      </c>
      <c r="W5" s="784" cm="1">
        <f t="array" ref="W5">_xlfn.IFERROR($Q5*G5*'Kalkulator nadgodzin'!$T$2,0)</f>
        <v>0</v>
      </c>
      <c r="X5" s="784" cm="1">
        <f t="array" ref="X5">_xlfn.IFERROR($Q5*H5*'Kalkulator nadgodzin'!$T$2,0)</f>
        <v>0</v>
      </c>
      <c r="Y5" s="784" cm="1">
        <f t="array" ref="Y5">_xlfn.IFERROR($Q5*I5*'Kalkulator nadgodzin'!$T$2,0)</f>
        <v>0</v>
      </c>
      <c r="Z5" s="784" cm="1">
        <f t="array" ref="Z5">_xlfn.IFERROR($Q5*J5*'Kalkulator nadgodzin'!$T$2,0)</f>
        <v>0</v>
      </c>
      <c r="AA5" s="784" cm="1">
        <f t="array" ref="AA5">_xlfn.IFERROR($Q5*K5*'Kalkulator nadgodzin'!$T$2,0)</f>
        <v>0</v>
      </c>
      <c r="AB5" s="784" cm="1">
        <f t="array" ref="AB5">_xlfn.IFERROR($Q5*L5*'Kalkulator nadgodzin'!$T$2,0)</f>
        <v>0</v>
      </c>
      <c r="AC5" s="784" cm="1">
        <f t="array" ref="AC5">_xlfn.IFERROR($Q5*M5*'Kalkulator nadgodzin'!$T$2,0)</f>
        <v>0</v>
      </c>
      <c r="AD5" s="785" cm="1">
        <f t="array" ref="AD5">_xlfn.IFERROR($Q5*N5*'Kalkulator nadgodzin'!$T$2,0)</f>
        <v>0</v>
      </c>
    </row>
    <row r="6" ht="13.5" customHeight="1">
      <c r="A6" t="str" s="774" cm="1">
        <f t="array" ref="A6">IF('Kalkulator nadgodzin'!B15="","",'Kalkulator nadgodzin'!B15)</f>
        <v>DIT 2</v>
      </c>
      <c r="B6" s="784" cm="1">
        <f t="array" ref="B6">IF('Kalkulator nadgodzin'!$D15="","",IF('Kalkulator nadgodzin'!D15=0,0,1)*'Kalkulator nadgodzin'!$C15)</f>
        <v>0</v>
      </c>
      <c r="C6" s="784" cm="1">
        <f t="array" ref="C6">IF('Kalkulator nadgodzin'!$D15="","",IF('Kalkulator nadgodzin'!E15=0,0,1)*'Kalkulator nadgodzin'!$C15)</f>
        <v>0</v>
      </c>
      <c r="D6" s="784" cm="1">
        <f t="array" ref="D6">IF('Kalkulator nadgodzin'!$D15="","",IF('Kalkulator nadgodzin'!F15=0,0,1)*'Kalkulator nadgodzin'!$C15)</f>
        <v>0</v>
      </c>
      <c r="E6" s="784" cm="1">
        <f t="array" ref="E6">IF('Kalkulator nadgodzin'!$D15="","",IF('Kalkulator nadgodzin'!G15=0,0,1)*'Kalkulator nadgodzin'!$C15)</f>
        <v>0</v>
      </c>
      <c r="F6" s="784" cm="1">
        <f t="array" ref="F6">IF('Kalkulator nadgodzin'!$D15="","",IF('Kalkulator nadgodzin'!H15=0,0,1)*'Kalkulator nadgodzin'!$C15)</f>
        <v>0</v>
      </c>
      <c r="G6" s="784" cm="1">
        <f t="array" ref="G6">IF('Kalkulator nadgodzin'!$D15="","",IF('Kalkulator nadgodzin'!I15=0,0,1)*'Kalkulator nadgodzin'!$C15)</f>
        <v>0</v>
      </c>
      <c r="H6" s="784" cm="1">
        <f t="array" ref="H6">IF('Kalkulator nadgodzin'!$D15="","",IF('Kalkulator nadgodzin'!J15=0,0,1)*'Kalkulator nadgodzin'!$C15)</f>
        <v>0</v>
      </c>
      <c r="I6" s="784" cm="1">
        <f t="array" ref="I6">IF('Kalkulator nadgodzin'!$D15="","",IF('Kalkulator nadgodzin'!K15=0,0,1)*'Kalkulator nadgodzin'!$C15)</f>
        <v>0</v>
      </c>
      <c r="J6" s="784" cm="1">
        <f t="array" ref="J6">IF('Kalkulator nadgodzin'!$D15="","",IF('Kalkulator nadgodzin'!L15=0,0,1)*'Kalkulator nadgodzin'!$C15)</f>
        <v>0</v>
      </c>
      <c r="K6" s="784" cm="1">
        <f t="array" ref="K6">IF('Kalkulator nadgodzin'!$D15="","",IF('Kalkulator nadgodzin'!M15=0,0,1)*'Kalkulator nadgodzin'!$C15)</f>
        <v>0</v>
      </c>
      <c r="L6" s="784" cm="1">
        <f t="array" ref="L6">IF('Kalkulator nadgodzin'!$D15="","",IF('Kalkulator nadgodzin'!N15=0,0,1)*'Kalkulator nadgodzin'!$C15)</f>
        <v>0</v>
      </c>
      <c r="M6" s="784" cm="1">
        <f t="array" ref="M6">IF('Kalkulator nadgodzin'!$D15="","",IF('Kalkulator nadgodzin'!O15=0,0,1)*'Kalkulator nadgodzin'!$C15)</f>
        <v>0</v>
      </c>
      <c r="N6" s="785" cm="1">
        <f t="array" ref="N6">IF('Kalkulator nadgodzin'!$D15="","",IF('Kalkulator nadgodzin'!P15=0,0,1)*'Kalkulator nadgodzin'!$C15)</f>
        <v>0</v>
      </c>
      <c r="O6" s="774"/>
      <c r="P6" s="775"/>
      <c r="Q6" t="str" s="783" cm="1">
        <f t="array" ref="Q6">IF('Kalkulator nadgodzin'!$C135="","",'Kalkulator nadgodzin'!$C135)</f>
      </c>
      <c r="R6" s="784" cm="1">
        <f t="array" ref="R6">_xlfn.IFERROR($Q6*B6*'Kalkulator nadgodzin'!$T$2,0)</f>
        <v>0</v>
      </c>
      <c r="S6" s="784" cm="1">
        <f t="array" ref="S6">_xlfn.IFERROR($Q6*C6*'Kalkulator nadgodzin'!$T$2,0)</f>
        <v>0</v>
      </c>
      <c r="T6" s="784" cm="1">
        <f t="array" ref="T6">_xlfn.IFERROR($Q6*D6*'Kalkulator nadgodzin'!$T$2,0)</f>
        <v>0</v>
      </c>
      <c r="U6" s="784" cm="1">
        <f t="array" ref="U6">_xlfn.IFERROR($Q6*E6*'Kalkulator nadgodzin'!$T$2,0)</f>
        <v>0</v>
      </c>
      <c r="V6" s="784" cm="1">
        <f t="array" ref="V6">_xlfn.IFERROR($Q6*F6*'Kalkulator nadgodzin'!$T$2,0)</f>
        <v>0</v>
      </c>
      <c r="W6" s="784" cm="1">
        <f t="array" ref="W6">_xlfn.IFERROR($Q6*G6*'Kalkulator nadgodzin'!$T$2,0)</f>
        <v>0</v>
      </c>
      <c r="X6" s="784" cm="1">
        <f t="array" ref="X6">_xlfn.IFERROR($Q6*H6*'Kalkulator nadgodzin'!$T$2,0)</f>
        <v>0</v>
      </c>
      <c r="Y6" s="784" cm="1">
        <f t="array" ref="Y6">_xlfn.IFERROR($Q6*I6*'Kalkulator nadgodzin'!$T$2,0)</f>
        <v>0</v>
      </c>
      <c r="Z6" s="784" cm="1">
        <f t="array" ref="Z6">_xlfn.IFERROR($Q6*J6*'Kalkulator nadgodzin'!$T$2,0)</f>
        <v>0</v>
      </c>
      <c r="AA6" s="784" cm="1">
        <f t="array" ref="AA6">_xlfn.IFERROR($Q6*K6*'Kalkulator nadgodzin'!$T$2,0)</f>
        <v>0</v>
      </c>
      <c r="AB6" s="784" cm="1">
        <f t="array" ref="AB6">_xlfn.IFERROR($Q6*L6*'Kalkulator nadgodzin'!$T$2,0)</f>
        <v>0</v>
      </c>
      <c r="AC6" s="784" cm="1">
        <f t="array" ref="AC6">_xlfn.IFERROR($Q6*M6*'Kalkulator nadgodzin'!$T$2,0)</f>
        <v>0</v>
      </c>
      <c r="AD6" s="785" cm="1">
        <f t="array" ref="AD6">_xlfn.IFERROR($Q6*N6*'Kalkulator nadgodzin'!$T$2,0)</f>
        <v>0</v>
      </c>
    </row>
    <row r="7" ht="13.5" customHeight="1">
      <c r="A7" t="str" s="774" cm="1">
        <f t="array" ref="A7">IF('Kalkulator nadgodzin'!B16="","",'Kalkulator nadgodzin'!B16)</f>
        <v>Operator Podgladu 1</v>
      </c>
      <c r="B7" s="784" cm="1">
        <f t="array" ref="B7">IF('Kalkulator nadgodzin'!$D16="","",IF('Kalkulator nadgodzin'!D16=0,0,1)*'Kalkulator nadgodzin'!$C16)</f>
        <v>0</v>
      </c>
      <c r="C7" s="784" cm="1">
        <f t="array" ref="C7">IF('Kalkulator nadgodzin'!$D16="","",IF('Kalkulator nadgodzin'!E16=0,0,1)*'Kalkulator nadgodzin'!$C16)</f>
        <v>0</v>
      </c>
      <c r="D7" s="784" cm="1">
        <f t="array" ref="D7">IF('Kalkulator nadgodzin'!$D16="","",IF('Kalkulator nadgodzin'!F16=0,0,1)*'Kalkulator nadgodzin'!$C16)</f>
        <v>0</v>
      </c>
      <c r="E7" s="784" cm="1">
        <f t="array" ref="E7">IF('Kalkulator nadgodzin'!$D16="","",IF('Kalkulator nadgodzin'!G16=0,0,1)*'Kalkulator nadgodzin'!$C16)</f>
        <v>0</v>
      </c>
      <c r="F7" s="784" cm="1">
        <f t="array" ref="F7">IF('Kalkulator nadgodzin'!$D16="","",IF('Kalkulator nadgodzin'!H16=0,0,1)*'Kalkulator nadgodzin'!$C16)</f>
        <v>0</v>
      </c>
      <c r="G7" s="784" cm="1">
        <f t="array" ref="G7">IF('Kalkulator nadgodzin'!$D16="","",IF('Kalkulator nadgodzin'!I16=0,0,1)*'Kalkulator nadgodzin'!$C16)</f>
        <v>0</v>
      </c>
      <c r="H7" s="784" cm="1">
        <f t="array" ref="H7">IF('Kalkulator nadgodzin'!$D16="","",IF('Kalkulator nadgodzin'!J16=0,0,1)*'Kalkulator nadgodzin'!$C16)</f>
        <v>0</v>
      </c>
      <c r="I7" s="784" cm="1">
        <f t="array" ref="I7">IF('Kalkulator nadgodzin'!$D16="","",IF('Kalkulator nadgodzin'!K16=0,0,1)*'Kalkulator nadgodzin'!$C16)</f>
        <v>0</v>
      </c>
      <c r="J7" s="784" cm="1">
        <f t="array" ref="J7">IF('Kalkulator nadgodzin'!$D16="","",IF('Kalkulator nadgodzin'!L16=0,0,1)*'Kalkulator nadgodzin'!$C16)</f>
        <v>0</v>
      </c>
      <c r="K7" s="784" cm="1">
        <f t="array" ref="K7">IF('Kalkulator nadgodzin'!$D16="","",IF('Kalkulator nadgodzin'!M16=0,0,1)*'Kalkulator nadgodzin'!$C16)</f>
        <v>0</v>
      </c>
      <c r="L7" s="784" cm="1">
        <f t="array" ref="L7">IF('Kalkulator nadgodzin'!$D16="","",IF('Kalkulator nadgodzin'!N16=0,0,1)*'Kalkulator nadgodzin'!$C16)</f>
        <v>0</v>
      </c>
      <c r="M7" s="784" cm="1">
        <f t="array" ref="M7">IF('Kalkulator nadgodzin'!$D16="","",IF('Kalkulator nadgodzin'!O16=0,0,1)*'Kalkulator nadgodzin'!$C16)</f>
        <v>0</v>
      </c>
      <c r="N7" s="785" cm="1">
        <f t="array" ref="N7">IF('Kalkulator nadgodzin'!$D16="","",IF('Kalkulator nadgodzin'!P16=0,0,1)*'Kalkulator nadgodzin'!$C16)</f>
        <v>0</v>
      </c>
      <c r="O7" s="774"/>
      <c r="P7" s="775"/>
      <c r="Q7" t="str" s="783" cm="1">
        <f t="array" ref="Q7">IF('Kalkulator nadgodzin'!$C136="","",'Kalkulator nadgodzin'!$C136)</f>
      </c>
      <c r="R7" s="784" cm="1">
        <f t="array" ref="R7">_xlfn.IFERROR($Q7*B7*'Kalkulator nadgodzin'!$T$2,0)</f>
        <v>0</v>
      </c>
      <c r="S7" s="784" cm="1">
        <f t="array" ref="S7">_xlfn.IFERROR($Q7*C7*'Kalkulator nadgodzin'!$T$2,0)</f>
        <v>0</v>
      </c>
      <c r="T7" s="784" cm="1">
        <f t="array" ref="T7">_xlfn.IFERROR($Q7*D7*'Kalkulator nadgodzin'!$T$2,0)</f>
        <v>0</v>
      </c>
      <c r="U7" s="784" cm="1">
        <f t="array" ref="U7">_xlfn.IFERROR($Q7*E7*'Kalkulator nadgodzin'!$T$2,0)</f>
        <v>0</v>
      </c>
      <c r="V7" s="784" cm="1">
        <f t="array" ref="V7">_xlfn.IFERROR($Q7*F7*'Kalkulator nadgodzin'!$T$2,0)</f>
        <v>0</v>
      </c>
      <c r="W7" s="784" cm="1">
        <f t="array" ref="W7">_xlfn.IFERROR($Q7*G7*'Kalkulator nadgodzin'!$T$2,0)</f>
        <v>0</v>
      </c>
      <c r="X7" s="784" cm="1">
        <f t="array" ref="X7">_xlfn.IFERROR($Q7*H7*'Kalkulator nadgodzin'!$T$2,0)</f>
        <v>0</v>
      </c>
      <c r="Y7" s="784" cm="1">
        <f t="array" ref="Y7">_xlfn.IFERROR($Q7*I7*'Kalkulator nadgodzin'!$T$2,0)</f>
        <v>0</v>
      </c>
      <c r="Z7" s="784" cm="1">
        <f t="array" ref="Z7">_xlfn.IFERROR($Q7*J7*'Kalkulator nadgodzin'!$T$2,0)</f>
        <v>0</v>
      </c>
      <c r="AA7" s="784" cm="1">
        <f t="array" ref="AA7">_xlfn.IFERROR($Q7*K7*'Kalkulator nadgodzin'!$T$2,0)</f>
        <v>0</v>
      </c>
      <c r="AB7" s="784" cm="1">
        <f t="array" ref="AB7">_xlfn.IFERROR($Q7*L7*'Kalkulator nadgodzin'!$T$2,0)</f>
        <v>0</v>
      </c>
      <c r="AC7" s="784" cm="1">
        <f t="array" ref="AC7">_xlfn.IFERROR($Q7*M7*'Kalkulator nadgodzin'!$T$2,0)</f>
        <v>0</v>
      </c>
      <c r="AD7" s="785" cm="1">
        <f t="array" ref="AD7">_xlfn.IFERROR($Q7*N7*'Kalkulator nadgodzin'!$T$2,0)</f>
        <v>0</v>
      </c>
    </row>
    <row r="8" ht="13.5" customHeight="1">
      <c r="A8" t="str" s="774" cm="1">
        <f t="array" ref="A8">IF('Kalkulator nadgodzin'!B17="","",'Kalkulator nadgodzin'!B17)</f>
        <v>Operator Podglądu 2</v>
      </c>
      <c r="B8" s="784" cm="1">
        <f t="array" ref="B8">IF('Kalkulator nadgodzin'!$D17="","",IF('Kalkulator nadgodzin'!D17=0,0,1)*'Kalkulator nadgodzin'!$C17)</f>
        <v>0</v>
      </c>
      <c r="C8" s="784" cm="1">
        <f t="array" ref="C8">IF('Kalkulator nadgodzin'!$D17="","",IF('Kalkulator nadgodzin'!E17=0,0,1)*'Kalkulator nadgodzin'!$C17)</f>
        <v>0</v>
      </c>
      <c r="D8" s="784" cm="1">
        <f t="array" ref="D8">IF('Kalkulator nadgodzin'!$D17="","",IF('Kalkulator nadgodzin'!F17=0,0,1)*'Kalkulator nadgodzin'!$C17)</f>
        <v>0</v>
      </c>
      <c r="E8" s="784" cm="1">
        <f t="array" ref="E8">IF('Kalkulator nadgodzin'!$D17="","",IF('Kalkulator nadgodzin'!G17=0,0,1)*'Kalkulator nadgodzin'!$C17)</f>
        <v>0</v>
      </c>
      <c r="F8" s="784" cm="1">
        <f t="array" ref="F8">IF('Kalkulator nadgodzin'!$D17="","",IF('Kalkulator nadgodzin'!H17=0,0,1)*'Kalkulator nadgodzin'!$C17)</f>
        <v>0</v>
      </c>
      <c r="G8" s="784" cm="1">
        <f t="array" ref="G8">IF('Kalkulator nadgodzin'!$D17="","",IF('Kalkulator nadgodzin'!I17=0,0,1)*'Kalkulator nadgodzin'!$C17)</f>
        <v>0</v>
      </c>
      <c r="H8" s="784" cm="1">
        <f t="array" ref="H8">IF('Kalkulator nadgodzin'!$D17="","",IF('Kalkulator nadgodzin'!J17=0,0,1)*'Kalkulator nadgodzin'!$C17)</f>
        <v>0</v>
      </c>
      <c r="I8" s="784" cm="1">
        <f t="array" ref="I8">IF('Kalkulator nadgodzin'!$D17="","",IF('Kalkulator nadgodzin'!K17=0,0,1)*'Kalkulator nadgodzin'!$C17)</f>
        <v>0</v>
      </c>
      <c r="J8" s="784" cm="1">
        <f t="array" ref="J8">IF('Kalkulator nadgodzin'!$D17="","",IF('Kalkulator nadgodzin'!L17=0,0,1)*'Kalkulator nadgodzin'!$C17)</f>
        <v>0</v>
      </c>
      <c r="K8" s="784" cm="1">
        <f t="array" ref="K8">IF('Kalkulator nadgodzin'!$D17="","",IF('Kalkulator nadgodzin'!M17=0,0,1)*'Kalkulator nadgodzin'!$C17)</f>
        <v>0</v>
      </c>
      <c r="L8" s="784" cm="1">
        <f t="array" ref="L8">IF('Kalkulator nadgodzin'!$D17="","",IF('Kalkulator nadgodzin'!N17=0,0,1)*'Kalkulator nadgodzin'!$C17)</f>
        <v>0</v>
      </c>
      <c r="M8" s="784" cm="1">
        <f t="array" ref="M8">IF('Kalkulator nadgodzin'!$D17="","",IF('Kalkulator nadgodzin'!O17=0,0,1)*'Kalkulator nadgodzin'!$C17)</f>
        <v>0</v>
      </c>
      <c r="N8" s="785" cm="1">
        <f t="array" ref="N8">IF('Kalkulator nadgodzin'!$D17="","",IF('Kalkulator nadgodzin'!P17=0,0,1)*'Kalkulator nadgodzin'!$C17)</f>
        <v>0</v>
      </c>
      <c r="O8" s="774"/>
      <c r="P8" s="775"/>
      <c r="Q8" t="str" s="783" cm="1">
        <f t="array" ref="Q8">IF('Kalkulator nadgodzin'!$C137="","",'Kalkulator nadgodzin'!$C137)</f>
      </c>
      <c r="R8" s="784" cm="1">
        <f t="array" ref="R8">_xlfn.IFERROR($Q8*B8*'Kalkulator nadgodzin'!$T$2,0)</f>
        <v>0</v>
      </c>
      <c r="S8" s="784" cm="1">
        <f t="array" ref="S8">_xlfn.IFERROR($Q8*C8*'Kalkulator nadgodzin'!$T$2,0)</f>
        <v>0</v>
      </c>
      <c r="T8" s="784" cm="1">
        <f t="array" ref="T8">_xlfn.IFERROR($Q8*D8*'Kalkulator nadgodzin'!$T$2,0)</f>
        <v>0</v>
      </c>
      <c r="U8" s="784" cm="1">
        <f t="array" ref="U8">_xlfn.IFERROR($Q8*E8*'Kalkulator nadgodzin'!$T$2,0)</f>
        <v>0</v>
      </c>
      <c r="V8" s="784" cm="1">
        <f t="array" ref="V8">_xlfn.IFERROR($Q8*F8*'Kalkulator nadgodzin'!$T$2,0)</f>
        <v>0</v>
      </c>
      <c r="W8" s="784" cm="1">
        <f t="array" ref="W8">_xlfn.IFERROR($Q8*G8*'Kalkulator nadgodzin'!$T$2,0)</f>
        <v>0</v>
      </c>
      <c r="X8" s="784" cm="1">
        <f t="array" ref="X8">_xlfn.IFERROR($Q8*H8*'Kalkulator nadgodzin'!$T$2,0)</f>
        <v>0</v>
      </c>
      <c r="Y8" s="784" cm="1">
        <f t="array" ref="Y8">_xlfn.IFERROR($Q8*I8*'Kalkulator nadgodzin'!$T$2,0)</f>
        <v>0</v>
      </c>
      <c r="Z8" s="784" cm="1">
        <f t="array" ref="Z8">_xlfn.IFERROR($Q8*J8*'Kalkulator nadgodzin'!$T$2,0)</f>
        <v>0</v>
      </c>
      <c r="AA8" s="784" cm="1">
        <f t="array" ref="AA8">_xlfn.IFERROR($Q8*K8*'Kalkulator nadgodzin'!$T$2,0)</f>
        <v>0</v>
      </c>
      <c r="AB8" s="784" cm="1">
        <f t="array" ref="AB8">_xlfn.IFERROR($Q8*L8*'Kalkulator nadgodzin'!$T$2,0)</f>
        <v>0</v>
      </c>
      <c r="AC8" s="784" cm="1">
        <f t="array" ref="AC8">_xlfn.IFERROR($Q8*M8*'Kalkulator nadgodzin'!$T$2,0)</f>
        <v>0</v>
      </c>
      <c r="AD8" s="785" cm="1">
        <f t="array" ref="AD8">_xlfn.IFERROR($Q8*N8*'Kalkulator nadgodzin'!$T$2,0)</f>
        <v>0</v>
      </c>
    </row>
    <row r="9" ht="13.5" customHeight="1">
      <c r="A9" t="str" s="774" cm="1">
        <f t="array" ref="A9">IF('Kalkulator nadgodzin'!B18="","",'Kalkulator nadgodzin'!B18)</f>
        <v>Mistrz Oświetlenia 1</v>
      </c>
      <c r="B9" s="784" cm="1">
        <f t="array" ref="B9">IF('Kalkulator nadgodzin'!$D18="","",IF('Kalkulator nadgodzin'!D18=0,0,1)*'Kalkulator nadgodzin'!$C18)</f>
        <v>0</v>
      </c>
      <c r="C9" s="784" cm="1">
        <f t="array" ref="C9">IF('Kalkulator nadgodzin'!$D18="","",IF('Kalkulator nadgodzin'!E18=0,0,1)*'Kalkulator nadgodzin'!$C18)</f>
        <v>0</v>
      </c>
      <c r="D9" s="784" cm="1">
        <f t="array" ref="D9">IF('Kalkulator nadgodzin'!$D18="","",IF('Kalkulator nadgodzin'!F18=0,0,1)*'Kalkulator nadgodzin'!$C18)</f>
        <v>0</v>
      </c>
      <c r="E9" s="784" cm="1">
        <f t="array" ref="E9">IF('Kalkulator nadgodzin'!$D18="","",IF('Kalkulator nadgodzin'!G18=0,0,1)*'Kalkulator nadgodzin'!$C18)</f>
        <v>0</v>
      </c>
      <c r="F9" s="784" cm="1">
        <f t="array" ref="F9">IF('Kalkulator nadgodzin'!$D18="","",IF('Kalkulator nadgodzin'!H18=0,0,1)*'Kalkulator nadgodzin'!$C18)</f>
        <v>0</v>
      </c>
      <c r="G9" s="784" cm="1">
        <f t="array" ref="G9">IF('Kalkulator nadgodzin'!$D18="","",IF('Kalkulator nadgodzin'!I18=0,0,1)*'Kalkulator nadgodzin'!$C18)</f>
        <v>0</v>
      </c>
      <c r="H9" s="784" cm="1">
        <f t="array" ref="H9">IF('Kalkulator nadgodzin'!$D18="","",IF('Kalkulator nadgodzin'!J18=0,0,1)*'Kalkulator nadgodzin'!$C18)</f>
        <v>0</v>
      </c>
      <c r="I9" s="784" cm="1">
        <f t="array" ref="I9">IF('Kalkulator nadgodzin'!$D18="","",IF('Kalkulator nadgodzin'!K18=0,0,1)*'Kalkulator nadgodzin'!$C18)</f>
        <v>0</v>
      </c>
      <c r="J9" s="784" cm="1">
        <f t="array" ref="J9">IF('Kalkulator nadgodzin'!$D18="","",IF('Kalkulator nadgodzin'!L18=0,0,1)*'Kalkulator nadgodzin'!$C18)</f>
        <v>0</v>
      </c>
      <c r="K9" s="784" cm="1">
        <f t="array" ref="K9">IF('Kalkulator nadgodzin'!$D18="","",IF('Kalkulator nadgodzin'!M18=0,0,1)*'Kalkulator nadgodzin'!$C18)</f>
        <v>0</v>
      </c>
      <c r="L9" s="784" cm="1">
        <f t="array" ref="L9">IF('Kalkulator nadgodzin'!$D18="","",IF('Kalkulator nadgodzin'!N18=0,0,1)*'Kalkulator nadgodzin'!$C18)</f>
        <v>0</v>
      </c>
      <c r="M9" s="784" cm="1">
        <f t="array" ref="M9">IF('Kalkulator nadgodzin'!$D18="","",IF('Kalkulator nadgodzin'!O18=0,0,1)*'Kalkulator nadgodzin'!$C18)</f>
        <v>0</v>
      </c>
      <c r="N9" s="785" cm="1">
        <f t="array" ref="N9">IF('Kalkulator nadgodzin'!$D18="","",IF('Kalkulator nadgodzin'!P18=0,0,1)*'Kalkulator nadgodzin'!$C18)</f>
        <v>0</v>
      </c>
      <c r="O9" s="774"/>
      <c r="P9" s="775"/>
      <c r="Q9" t="str" s="783" cm="1">
        <f t="array" ref="Q9">IF('Kalkulator nadgodzin'!$C138="","",'Kalkulator nadgodzin'!$C138)</f>
      </c>
      <c r="R9" s="784" cm="1">
        <f t="array" ref="R9">_xlfn.IFERROR($Q9*B9*'Kalkulator nadgodzin'!$T$2,0)</f>
        <v>0</v>
      </c>
      <c r="S9" s="784" cm="1">
        <f t="array" ref="S9">_xlfn.IFERROR($Q9*C9*'Kalkulator nadgodzin'!$T$2,0)</f>
        <v>0</v>
      </c>
      <c r="T9" s="784" cm="1">
        <f t="array" ref="T9">_xlfn.IFERROR($Q9*D9*'Kalkulator nadgodzin'!$T$2,0)</f>
        <v>0</v>
      </c>
      <c r="U9" s="784" cm="1">
        <f t="array" ref="U9">_xlfn.IFERROR($Q9*E9*'Kalkulator nadgodzin'!$T$2,0)</f>
        <v>0</v>
      </c>
      <c r="V9" s="784" cm="1">
        <f t="array" ref="V9">_xlfn.IFERROR($Q9*F9*'Kalkulator nadgodzin'!$T$2,0)</f>
        <v>0</v>
      </c>
      <c r="W9" s="784" cm="1">
        <f t="array" ref="W9">_xlfn.IFERROR($Q9*G9*'Kalkulator nadgodzin'!$T$2,0)</f>
        <v>0</v>
      </c>
      <c r="X9" s="784" cm="1">
        <f t="array" ref="X9">_xlfn.IFERROR($Q9*H9*'Kalkulator nadgodzin'!$T$2,0)</f>
        <v>0</v>
      </c>
      <c r="Y9" s="784" cm="1">
        <f t="array" ref="Y9">_xlfn.IFERROR($Q9*I9*'Kalkulator nadgodzin'!$T$2,0)</f>
        <v>0</v>
      </c>
      <c r="Z9" s="784" cm="1">
        <f t="array" ref="Z9">_xlfn.IFERROR($Q9*J9*'Kalkulator nadgodzin'!$T$2,0)</f>
        <v>0</v>
      </c>
      <c r="AA9" s="784" cm="1">
        <f t="array" ref="AA9">_xlfn.IFERROR($Q9*K9*'Kalkulator nadgodzin'!$T$2,0)</f>
        <v>0</v>
      </c>
      <c r="AB9" s="784" cm="1">
        <f t="array" ref="AB9">_xlfn.IFERROR($Q9*L9*'Kalkulator nadgodzin'!$T$2,0)</f>
        <v>0</v>
      </c>
      <c r="AC9" s="784" cm="1">
        <f t="array" ref="AC9">_xlfn.IFERROR($Q9*M9*'Kalkulator nadgodzin'!$T$2,0)</f>
        <v>0</v>
      </c>
      <c r="AD9" s="785" cm="1">
        <f t="array" ref="AD9">_xlfn.IFERROR($Q9*N9*'Kalkulator nadgodzin'!$T$2,0)</f>
        <v>0</v>
      </c>
    </row>
    <row r="10" ht="13.5" customHeight="1">
      <c r="A10" t="str" s="774" cm="1">
        <f t="array" ref="A10">IF('Kalkulator nadgodzin'!B19="","",'Kalkulator nadgodzin'!B19)</f>
        <v>Mistrz Oświetlenia 2</v>
      </c>
      <c r="B10" s="784" cm="1">
        <f t="array" ref="B10">IF('Kalkulator nadgodzin'!$D19="","",IF('Kalkulator nadgodzin'!D19=0,0,1)*'Kalkulator nadgodzin'!$C19)</f>
        <v>0</v>
      </c>
      <c r="C10" s="784" cm="1">
        <f t="array" ref="C10">IF('Kalkulator nadgodzin'!$D19="","",IF('Kalkulator nadgodzin'!E19=0,0,1)*'Kalkulator nadgodzin'!$C19)</f>
        <v>0</v>
      </c>
      <c r="D10" s="784" cm="1">
        <f t="array" ref="D10">IF('Kalkulator nadgodzin'!$D19="","",IF('Kalkulator nadgodzin'!F19=0,0,1)*'Kalkulator nadgodzin'!$C19)</f>
        <v>0</v>
      </c>
      <c r="E10" s="784" cm="1">
        <f t="array" ref="E10">IF('Kalkulator nadgodzin'!$D19="","",IF('Kalkulator nadgodzin'!G19=0,0,1)*'Kalkulator nadgodzin'!$C19)</f>
        <v>0</v>
      </c>
      <c r="F10" s="784" cm="1">
        <f t="array" ref="F10">IF('Kalkulator nadgodzin'!$D19="","",IF('Kalkulator nadgodzin'!H19=0,0,1)*'Kalkulator nadgodzin'!$C19)</f>
        <v>0</v>
      </c>
      <c r="G10" s="784" cm="1">
        <f t="array" ref="G10">IF('Kalkulator nadgodzin'!$D19="","",IF('Kalkulator nadgodzin'!I19=0,0,1)*'Kalkulator nadgodzin'!$C19)</f>
        <v>0</v>
      </c>
      <c r="H10" s="784" cm="1">
        <f t="array" ref="H10">IF('Kalkulator nadgodzin'!$D19="","",IF('Kalkulator nadgodzin'!J19=0,0,1)*'Kalkulator nadgodzin'!$C19)</f>
        <v>0</v>
      </c>
      <c r="I10" s="784" cm="1">
        <f t="array" ref="I10">IF('Kalkulator nadgodzin'!$D19="","",IF('Kalkulator nadgodzin'!K19=0,0,1)*'Kalkulator nadgodzin'!$C19)</f>
        <v>0</v>
      </c>
      <c r="J10" s="784" cm="1">
        <f t="array" ref="J10">IF('Kalkulator nadgodzin'!$D19="","",IF('Kalkulator nadgodzin'!L19=0,0,1)*'Kalkulator nadgodzin'!$C19)</f>
        <v>0</v>
      </c>
      <c r="K10" s="784" cm="1">
        <f t="array" ref="K10">IF('Kalkulator nadgodzin'!$D19="","",IF('Kalkulator nadgodzin'!M19=0,0,1)*'Kalkulator nadgodzin'!$C19)</f>
        <v>0</v>
      </c>
      <c r="L10" s="784" cm="1">
        <f t="array" ref="L10">IF('Kalkulator nadgodzin'!$D19="","",IF('Kalkulator nadgodzin'!N19=0,0,1)*'Kalkulator nadgodzin'!$C19)</f>
        <v>0</v>
      </c>
      <c r="M10" s="784" cm="1">
        <f t="array" ref="M10">IF('Kalkulator nadgodzin'!$D19="","",IF('Kalkulator nadgodzin'!O19=0,0,1)*'Kalkulator nadgodzin'!$C19)</f>
        <v>0</v>
      </c>
      <c r="N10" s="785" cm="1">
        <f t="array" ref="N10">IF('Kalkulator nadgodzin'!$D19="","",IF('Kalkulator nadgodzin'!P19=0,0,1)*'Kalkulator nadgodzin'!$C19)</f>
        <v>0</v>
      </c>
      <c r="O10" s="774"/>
      <c r="P10" s="775"/>
      <c r="Q10" t="str" s="783" cm="1">
        <f t="array" ref="Q10">IF('Kalkulator nadgodzin'!$C139="","",'Kalkulator nadgodzin'!$C139)</f>
      </c>
      <c r="R10" s="784" cm="1">
        <f t="array" ref="R10">_xlfn.IFERROR($Q10*B10*'Kalkulator nadgodzin'!$T$2,0)</f>
        <v>0</v>
      </c>
      <c r="S10" s="784" cm="1">
        <f t="array" ref="S10">_xlfn.IFERROR($Q10*C10*'Kalkulator nadgodzin'!$T$2,0)</f>
        <v>0</v>
      </c>
      <c r="T10" s="784" cm="1">
        <f t="array" ref="T10">_xlfn.IFERROR($Q10*D10*'Kalkulator nadgodzin'!$T$2,0)</f>
        <v>0</v>
      </c>
      <c r="U10" s="784" cm="1">
        <f t="array" ref="U10">_xlfn.IFERROR($Q10*E10*'Kalkulator nadgodzin'!$T$2,0)</f>
        <v>0</v>
      </c>
      <c r="V10" s="784" cm="1">
        <f t="array" ref="V10">_xlfn.IFERROR($Q10*F10*'Kalkulator nadgodzin'!$T$2,0)</f>
        <v>0</v>
      </c>
      <c r="W10" s="784" cm="1">
        <f t="array" ref="W10">_xlfn.IFERROR($Q10*G10*'Kalkulator nadgodzin'!$T$2,0)</f>
        <v>0</v>
      </c>
      <c r="X10" s="784" cm="1">
        <f t="array" ref="X10">_xlfn.IFERROR($Q10*H10*'Kalkulator nadgodzin'!$T$2,0)</f>
        <v>0</v>
      </c>
      <c r="Y10" s="784" cm="1">
        <f t="array" ref="Y10">_xlfn.IFERROR($Q10*I10*'Kalkulator nadgodzin'!$T$2,0)</f>
        <v>0</v>
      </c>
      <c r="Z10" s="784" cm="1">
        <f t="array" ref="Z10">_xlfn.IFERROR($Q10*J10*'Kalkulator nadgodzin'!$T$2,0)</f>
        <v>0</v>
      </c>
      <c r="AA10" s="784" cm="1">
        <f t="array" ref="AA10">_xlfn.IFERROR($Q10*K10*'Kalkulator nadgodzin'!$T$2,0)</f>
        <v>0</v>
      </c>
      <c r="AB10" s="784" cm="1">
        <f t="array" ref="AB10">_xlfn.IFERROR($Q10*L10*'Kalkulator nadgodzin'!$T$2,0)</f>
        <v>0</v>
      </c>
      <c r="AC10" s="784" cm="1">
        <f t="array" ref="AC10">_xlfn.IFERROR($Q10*M10*'Kalkulator nadgodzin'!$T$2,0)</f>
        <v>0</v>
      </c>
      <c r="AD10" s="785" cm="1">
        <f t="array" ref="AD10">_xlfn.IFERROR($Q10*N10*'Kalkulator nadgodzin'!$T$2,0)</f>
        <v>0</v>
      </c>
    </row>
    <row r="11" ht="13.5" customHeight="1">
      <c r="A11" t="str" s="774" cm="1">
        <f t="array" ref="A11">IF('Kalkulator nadgodzin'!B20="","",'Kalkulator nadgodzin'!B20)</f>
        <v>Oświetlacz 1</v>
      </c>
      <c r="B11" s="784" cm="1">
        <f t="array" ref="B11">IF('Kalkulator nadgodzin'!$D20="","",IF('Kalkulator nadgodzin'!D20=0,0,1)*'Kalkulator nadgodzin'!$C20)</f>
        <v>0</v>
      </c>
      <c r="C11" s="784" cm="1">
        <f t="array" ref="C11">IF('Kalkulator nadgodzin'!$D20="","",IF('Kalkulator nadgodzin'!E20=0,0,1)*'Kalkulator nadgodzin'!$C20)</f>
        <v>0</v>
      </c>
      <c r="D11" s="784" cm="1">
        <f t="array" ref="D11">IF('Kalkulator nadgodzin'!$D20="","",IF('Kalkulator nadgodzin'!F20=0,0,1)*'Kalkulator nadgodzin'!$C20)</f>
        <v>0</v>
      </c>
      <c r="E11" s="784" cm="1">
        <f t="array" ref="E11">IF('Kalkulator nadgodzin'!$D20="","",IF('Kalkulator nadgodzin'!G20=0,0,1)*'Kalkulator nadgodzin'!$C20)</f>
        <v>0</v>
      </c>
      <c r="F11" s="784" cm="1">
        <f t="array" ref="F11">IF('Kalkulator nadgodzin'!$D20="","",IF('Kalkulator nadgodzin'!H20=0,0,1)*'Kalkulator nadgodzin'!$C20)</f>
        <v>0</v>
      </c>
      <c r="G11" s="784" cm="1">
        <f t="array" ref="G11">IF('Kalkulator nadgodzin'!$D20="","",IF('Kalkulator nadgodzin'!I20=0,0,1)*'Kalkulator nadgodzin'!$C20)</f>
        <v>0</v>
      </c>
      <c r="H11" s="784" cm="1">
        <f t="array" ref="H11">IF('Kalkulator nadgodzin'!$D20="","",IF('Kalkulator nadgodzin'!J20=0,0,1)*'Kalkulator nadgodzin'!$C20)</f>
        <v>0</v>
      </c>
      <c r="I11" s="784" cm="1">
        <f t="array" ref="I11">IF('Kalkulator nadgodzin'!$D20="","",IF('Kalkulator nadgodzin'!K20=0,0,1)*'Kalkulator nadgodzin'!$C20)</f>
        <v>0</v>
      </c>
      <c r="J11" s="784" cm="1">
        <f t="array" ref="J11">IF('Kalkulator nadgodzin'!$D20="","",IF('Kalkulator nadgodzin'!L20=0,0,1)*'Kalkulator nadgodzin'!$C20)</f>
        <v>0</v>
      </c>
      <c r="K11" s="784" cm="1">
        <f t="array" ref="K11">IF('Kalkulator nadgodzin'!$D20="","",IF('Kalkulator nadgodzin'!M20=0,0,1)*'Kalkulator nadgodzin'!$C20)</f>
        <v>0</v>
      </c>
      <c r="L11" s="784" cm="1">
        <f t="array" ref="L11">IF('Kalkulator nadgodzin'!$D20="","",IF('Kalkulator nadgodzin'!N20=0,0,1)*'Kalkulator nadgodzin'!$C20)</f>
        <v>0</v>
      </c>
      <c r="M11" s="784" cm="1">
        <f t="array" ref="M11">IF('Kalkulator nadgodzin'!$D20="","",IF('Kalkulator nadgodzin'!O20=0,0,1)*'Kalkulator nadgodzin'!$C20)</f>
        <v>0</v>
      </c>
      <c r="N11" s="785" cm="1">
        <f t="array" ref="N11">IF('Kalkulator nadgodzin'!$D20="","",IF('Kalkulator nadgodzin'!P20=0,0,1)*'Kalkulator nadgodzin'!$C20)</f>
        <v>0</v>
      </c>
      <c r="O11" s="774"/>
      <c r="P11" s="775"/>
      <c r="Q11" t="str" s="783" cm="1">
        <f t="array" ref="Q11">IF('Kalkulator nadgodzin'!$C140="","",'Kalkulator nadgodzin'!$C140)</f>
      </c>
      <c r="R11" s="784" cm="1">
        <f t="array" ref="R11">_xlfn.IFERROR($Q11*B11*'Kalkulator nadgodzin'!$T$2,0)</f>
        <v>0</v>
      </c>
      <c r="S11" s="784" cm="1">
        <f t="array" ref="S11">_xlfn.IFERROR($Q11*C11*'Kalkulator nadgodzin'!$T$2,0)</f>
        <v>0</v>
      </c>
      <c r="T11" s="784" cm="1">
        <f t="array" ref="T11">_xlfn.IFERROR($Q11*D11*'Kalkulator nadgodzin'!$T$2,0)</f>
        <v>0</v>
      </c>
      <c r="U11" s="784" cm="1">
        <f t="array" ref="U11">_xlfn.IFERROR($Q11*E11*'Kalkulator nadgodzin'!$T$2,0)</f>
        <v>0</v>
      </c>
      <c r="V11" s="784" cm="1">
        <f t="array" ref="V11">_xlfn.IFERROR($Q11*F11*'Kalkulator nadgodzin'!$T$2,0)</f>
        <v>0</v>
      </c>
      <c r="W11" s="784" cm="1">
        <f t="array" ref="W11">_xlfn.IFERROR($Q11*G11*'Kalkulator nadgodzin'!$T$2,0)</f>
        <v>0</v>
      </c>
      <c r="X11" s="784" cm="1">
        <f t="array" ref="X11">_xlfn.IFERROR($Q11*H11*'Kalkulator nadgodzin'!$T$2,0)</f>
        <v>0</v>
      </c>
      <c r="Y11" s="784" cm="1">
        <f t="array" ref="Y11">_xlfn.IFERROR($Q11*I11*'Kalkulator nadgodzin'!$T$2,0)</f>
        <v>0</v>
      </c>
      <c r="Z11" s="784" cm="1">
        <f t="array" ref="Z11">_xlfn.IFERROR($Q11*J11*'Kalkulator nadgodzin'!$T$2,0)</f>
        <v>0</v>
      </c>
      <c r="AA11" s="784" cm="1">
        <f t="array" ref="AA11">_xlfn.IFERROR($Q11*K11*'Kalkulator nadgodzin'!$T$2,0)</f>
        <v>0</v>
      </c>
      <c r="AB11" s="784" cm="1">
        <f t="array" ref="AB11">_xlfn.IFERROR($Q11*L11*'Kalkulator nadgodzin'!$T$2,0)</f>
        <v>0</v>
      </c>
      <c r="AC11" s="784" cm="1">
        <f t="array" ref="AC11">_xlfn.IFERROR($Q11*M11*'Kalkulator nadgodzin'!$T$2,0)</f>
        <v>0</v>
      </c>
      <c r="AD11" s="785" cm="1">
        <f t="array" ref="AD11">_xlfn.IFERROR($Q11*N11*'Kalkulator nadgodzin'!$T$2,0)</f>
        <v>0</v>
      </c>
    </row>
    <row r="12" ht="13.5" customHeight="1">
      <c r="A12" t="str" s="774" cm="1">
        <f t="array" ref="A12">IF('Kalkulator nadgodzin'!B21="","",'Kalkulator nadgodzin'!B21)</f>
        <v>Oświetlacz 2</v>
      </c>
      <c r="B12" s="784" cm="1">
        <f t="array" ref="B12">IF('Kalkulator nadgodzin'!$D21="","",IF('Kalkulator nadgodzin'!D21=0,0,1)*'Kalkulator nadgodzin'!$C21)</f>
        <v>0</v>
      </c>
      <c r="C12" s="784" cm="1">
        <f t="array" ref="C12">IF('Kalkulator nadgodzin'!$D21="","",IF('Kalkulator nadgodzin'!E21=0,0,1)*'Kalkulator nadgodzin'!$C21)</f>
        <v>0</v>
      </c>
      <c r="D12" s="784" cm="1">
        <f t="array" ref="D12">IF('Kalkulator nadgodzin'!$D21="","",IF('Kalkulator nadgodzin'!F21=0,0,1)*'Kalkulator nadgodzin'!$C21)</f>
        <v>0</v>
      </c>
      <c r="E12" s="784" cm="1">
        <f t="array" ref="E12">IF('Kalkulator nadgodzin'!$D21="","",IF('Kalkulator nadgodzin'!G21=0,0,1)*'Kalkulator nadgodzin'!$C21)</f>
        <v>0</v>
      </c>
      <c r="F12" s="784" cm="1">
        <f t="array" ref="F12">IF('Kalkulator nadgodzin'!$D21="","",IF('Kalkulator nadgodzin'!H21=0,0,1)*'Kalkulator nadgodzin'!$C21)</f>
        <v>0</v>
      </c>
      <c r="G12" s="784" cm="1">
        <f t="array" ref="G12">IF('Kalkulator nadgodzin'!$D21="","",IF('Kalkulator nadgodzin'!I21=0,0,1)*'Kalkulator nadgodzin'!$C21)</f>
        <v>0</v>
      </c>
      <c r="H12" s="784" cm="1">
        <f t="array" ref="H12">IF('Kalkulator nadgodzin'!$D21="","",IF('Kalkulator nadgodzin'!J21=0,0,1)*'Kalkulator nadgodzin'!$C21)</f>
        <v>0</v>
      </c>
      <c r="I12" s="784" cm="1">
        <f t="array" ref="I12">IF('Kalkulator nadgodzin'!$D21="","",IF('Kalkulator nadgodzin'!K21=0,0,1)*'Kalkulator nadgodzin'!$C21)</f>
        <v>0</v>
      </c>
      <c r="J12" s="784" cm="1">
        <f t="array" ref="J12">IF('Kalkulator nadgodzin'!$D21="","",IF('Kalkulator nadgodzin'!L21=0,0,1)*'Kalkulator nadgodzin'!$C21)</f>
        <v>0</v>
      </c>
      <c r="K12" s="784" cm="1">
        <f t="array" ref="K12">IF('Kalkulator nadgodzin'!$D21="","",IF('Kalkulator nadgodzin'!M21=0,0,1)*'Kalkulator nadgodzin'!$C21)</f>
        <v>0</v>
      </c>
      <c r="L12" s="784" cm="1">
        <f t="array" ref="L12">IF('Kalkulator nadgodzin'!$D21="","",IF('Kalkulator nadgodzin'!N21=0,0,1)*'Kalkulator nadgodzin'!$C21)</f>
        <v>0</v>
      </c>
      <c r="M12" s="784" cm="1">
        <f t="array" ref="M12">IF('Kalkulator nadgodzin'!$D21="","",IF('Kalkulator nadgodzin'!O21=0,0,1)*'Kalkulator nadgodzin'!$C21)</f>
        <v>0</v>
      </c>
      <c r="N12" s="785" cm="1">
        <f t="array" ref="N12">IF('Kalkulator nadgodzin'!$D21="","",IF('Kalkulator nadgodzin'!P21=0,0,1)*'Kalkulator nadgodzin'!$C21)</f>
        <v>0</v>
      </c>
      <c r="O12" s="774"/>
      <c r="P12" s="775"/>
      <c r="Q12" t="str" s="783" cm="1">
        <f t="array" ref="Q12">IF('Kalkulator nadgodzin'!$C141="","",'Kalkulator nadgodzin'!$C141)</f>
      </c>
      <c r="R12" s="784" cm="1">
        <f t="array" ref="R12">_xlfn.IFERROR($Q12*B12*'Kalkulator nadgodzin'!$T$2,0)</f>
        <v>0</v>
      </c>
      <c r="S12" s="784" cm="1">
        <f t="array" ref="S12">_xlfn.IFERROR($Q12*C12*'Kalkulator nadgodzin'!$T$2,0)</f>
        <v>0</v>
      </c>
      <c r="T12" s="784" cm="1">
        <f t="array" ref="T12">_xlfn.IFERROR($Q12*D12*'Kalkulator nadgodzin'!$T$2,0)</f>
        <v>0</v>
      </c>
      <c r="U12" s="784" cm="1">
        <f t="array" ref="U12">_xlfn.IFERROR($Q12*E12*'Kalkulator nadgodzin'!$T$2,0)</f>
        <v>0</v>
      </c>
      <c r="V12" s="784" cm="1">
        <f t="array" ref="V12">_xlfn.IFERROR($Q12*F12*'Kalkulator nadgodzin'!$T$2,0)</f>
        <v>0</v>
      </c>
      <c r="W12" s="784" cm="1">
        <f t="array" ref="W12">_xlfn.IFERROR($Q12*G12*'Kalkulator nadgodzin'!$T$2,0)</f>
        <v>0</v>
      </c>
      <c r="X12" s="784" cm="1">
        <f t="array" ref="X12">_xlfn.IFERROR($Q12*H12*'Kalkulator nadgodzin'!$T$2,0)</f>
        <v>0</v>
      </c>
      <c r="Y12" s="784" cm="1">
        <f t="array" ref="Y12">_xlfn.IFERROR($Q12*I12*'Kalkulator nadgodzin'!$T$2,0)</f>
        <v>0</v>
      </c>
      <c r="Z12" s="784" cm="1">
        <f t="array" ref="Z12">_xlfn.IFERROR($Q12*J12*'Kalkulator nadgodzin'!$T$2,0)</f>
        <v>0</v>
      </c>
      <c r="AA12" s="784" cm="1">
        <f t="array" ref="AA12">_xlfn.IFERROR($Q12*K12*'Kalkulator nadgodzin'!$T$2,0)</f>
        <v>0</v>
      </c>
      <c r="AB12" s="784" cm="1">
        <f t="array" ref="AB12">_xlfn.IFERROR($Q12*L12*'Kalkulator nadgodzin'!$T$2,0)</f>
        <v>0</v>
      </c>
      <c r="AC12" s="784" cm="1">
        <f t="array" ref="AC12">_xlfn.IFERROR($Q12*M12*'Kalkulator nadgodzin'!$T$2,0)</f>
        <v>0</v>
      </c>
      <c r="AD12" s="785" cm="1">
        <f t="array" ref="AD12">_xlfn.IFERROR($Q12*N12*'Kalkulator nadgodzin'!$T$2,0)</f>
        <v>0</v>
      </c>
    </row>
    <row r="13" ht="13.5" customHeight="1">
      <c r="A13" t="str" s="774" cm="1">
        <f t="array" ref="A13">IF('Kalkulator nadgodzin'!B22="","",'Kalkulator nadgodzin'!B22)</f>
        <v>Pomocnik Oświetlacza</v>
      </c>
      <c r="B13" s="784" cm="1">
        <f t="array" ref="B13">IF('Kalkulator nadgodzin'!$D22="","",IF('Kalkulator nadgodzin'!D22=0,0,1)*'Kalkulator nadgodzin'!$C22)</f>
        <v>0</v>
      </c>
      <c r="C13" s="784" cm="1">
        <f t="array" ref="C13">IF('Kalkulator nadgodzin'!$D22="","",IF('Kalkulator nadgodzin'!E22=0,0,1)*'Kalkulator nadgodzin'!$C22)</f>
        <v>0</v>
      </c>
      <c r="D13" s="784" cm="1">
        <f t="array" ref="D13">IF('Kalkulator nadgodzin'!$D22="","",IF('Kalkulator nadgodzin'!F22=0,0,1)*'Kalkulator nadgodzin'!$C22)</f>
        <v>0</v>
      </c>
      <c r="E13" s="784" cm="1">
        <f t="array" ref="E13">IF('Kalkulator nadgodzin'!$D22="","",IF('Kalkulator nadgodzin'!G22=0,0,1)*'Kalkulator nadgodzin'!$C22)</f>
        <v>0</v>
      </c>
      <c r="F13" s="784" cm="1">
        <f t="array" ref="F13">IF('Kalkulator nadgodzin'!$D22="","",IF('Kalkulator nadgodzin'!H22=0,0,1)*'Kalkulator nadgodzin'!$C22)</f>
        <v>0</v>
      </c>
      <c r="G13" s="784" cm="1">
        <f t="array" ref="G13">IF('Kalkulator nadgodzin'!$D22="","",IF('Kalkulator nadgodzin'!I22=0,0,1)*'Kalkulator nadgodzin'!$C22)</f>
        <v>0</v>
      </c>
      <c r="H13" s="784" cm="1">
        <f t="array" ref="H13">IF('Kalkulator nadgodzin'!$D22="","",IF('Kalkulator nadgodzin'!J22=0,0,1)*'Kalkulator nadgodzin'!$C22)</f>
        <v>0</v>
      </c>
      <c r="I13" s="784" cm="1">
        <f t="array" ref="I13">IF('Kalkulator nadgodzin'!$D22="","",IF('Kalkulator nadgodzin'!K22=0,0,1)*'Kalkulator nadgodzin'!$C22)</f>
        <v>0</v>
      </c>
      <c r="J13" s="784" cm="1">
        <f t="array" ref="J13">IF('Kalkulator nadgodzin'!$D22="","",IF('Kalkulator nadgodzin'!L22=0,0,1)*'Kalkulator nadgodzin'!$C22)</f>
        <v>0</v>
      </c>
      <c r="K13" s="784" cm="1">
        <f t="array" ref="K13">IF('Kalkulator nadgodzin'!$D22="","",IF('Kalkulator nadgodzin'!M22=0,0,1)*'Kalkulator nadgodzin'!$C22)</f>
        <v>0</v>
      </c>
      <c r="L13" s="784" cm="1">
        <f t="array" ref="L13">IF('Kalkulator nadgodzin'!$D22="","",IF('Kalkulator nadgodzin'!N22=0,0,1)*'Kalkulator nadgodzin'!$C22)</f>
        <v>0</v>
      </c>
      <c r="M13" s="784" cm="1">
        <f t="array" ref="M13">IF('Kalkulator nadgodzin'!$D22="","",IF('Kalkulator nadgodzin'!O22=0,0,1)*'Kalkulator nadgodzin'!$C22)</f>
        <v>0</v>
      </c>
      <c r="N13" s="785" cm="1">
        <f t="array" ref="N13">IF('Kalkulator nadgodzin'!$D22="","",IF('Kalkulator nadgodzin'!P22=0,0,1)*'Kalkulator nadgodzin'!$C22)</f>
        <v>0</v>
      </c>
      <c r="O13" s="774"/>
      <c r="P13" s="775"/>
      <c r="Q13" t="str" s="783" cm="1">
        <f t="array" ref="Q13">IF('Kalkulator nadgodzin'!$C142="","",'Kalkulator nadgodzin'!$C142)</f>
      </c>
      <c r="R13" s="784" cm="1">
        <f t="array" ref="R13">_xlfn.IFERROR($Q13*B13*'Kalkulator nadgodzin'!$T$2,0)</f>
        <v>0</v>
      </c>
      <c r="S13" s="784" cm="1">
        <f t="array" ref="S13">_xlfn.IFERROR($Q13*C13*'Kalkulator nadgodzin'!$T$2,0)</f>
        <v>0</v>
      </c>
      <c r="T13" s="784" cm="1">
        <f t="array" ref="T13">_xlfn.IFERROR($Q13*D13*'Kalkulator nadgodzin'!$T$2,0)</f>
        <v>0</v>
      </c>
      <c r="U13" s="784" cm="1">
        <f t="array" ref="U13">_xlfn.IFERROR($Q13*E13*'Kalkulator nadgodzin'!$T$2,0)</f>
        <v>0</v>
      </c>
      <c r="V13" s="784" cm="1">
        <f t="array" ref="V13">_xlfn.IFERROR($Q13*F13*'Kalkulator nadgodzin'!$T$2,0)</f>
        <v>0</v>
      </c>
      <c r="W13" s="784" cm="1">
        <f t="array" ref="W13">_xlfn.IFERROR($Q13*G13*'Kalkulator nadgodzin'!$T$2,0)</f>
        <v>0</v>
      </c>
      <c r="X13" s="784" cm="1">
        <f t="array" ref="X13">_xlfn.IFERROR($Q13*H13*'Kalkulator nadgodzin'!$T$2,0)</f>
        <v>0</v>
      </c>
      <c r="Y13" s="784" cm="1">
        <f t="array" ref="Y13">_xlfn.IFERROR($Q13*I13*'Kalkulator nadgodzin'!$T$2,0)</f>
        <v>0</v>
      </c>
      <c r="Z13" s="784" cm="1">
        <f t="array" ref="Z13">_xlfn.IFERROR($Q13*J13*'Kalkulator nadgodzin'!$T$2,0)</f>
        <v>0</v>
      </c>
      <c r="AA13" s="784" cm="1">
        <f t="array" ref="AA13">_xlfn.IFERROR($Q13*K13*'Kalkulator nadgodzin'!$T$2,0)</f>
        <v>0</v>
      </c>
      <c r="AB13" s="784" cm="1">
        <f t="array" ref="AB13">_xlfn.IFERROR($Q13*L13*'Kalkulator nadgodzin'!$T$2,0)</f>
        <v>0</v>
      </c>
      <c r="AC13" s="784" cm="1">
        <f t="array" ref="AC13">_xlfn.IFERROR($Q13*M13*'Kalkulator nadgodzin'!$T$2,0)</f>
        <v>0</v>
      </c>
      <c r="AD13" s="785" cm="1">
        <f t="array" ref="AD13">_xlfn.IFERROR($Q13*N13*'Kalkulator nadgodzin'!$T$2,0)</f>
        <v>0</v>
      </c>
    </row>
    <row r="14" ht="13.5" customHeight="1">
      <c r="A14" t="str" s="774" cm="1">
        <f t="array" ref="A14">IF('Kalkulator nadgodzin'!B23="","",'Kalkulator nadgodzin'!B23)</f>
        <v>Key grip 1</v>
      </c>
      <c r="B14" s="784" cm="1">
        <f t="array" ref="B14">IF('Kalkulator nadgodzin'!$D23="","",IF('Kalkulator nadgodzin'!D23=0,0,1)*'Kalkulator nadgodzin'!$C23)</f>
        <v>0</v>
      </c>
      <c r="C14" s="784" cm="1">
        <f t="array" ref="C14">IF('Kalkulator nadgodzin'!$D23="","",IF('Kalkulator nadgodzin'!E23=0,0,1)*'Kalkulator nadgodzin'!$C23)</f>
        <v>0</v>
      </c>
      <c r="D14" s="784" cm="1">
        <f t="array" ref="D14">IF('Kalkulator nadgodzin'!$D23="","",IF('Kalkulator nadgodzin'!F23=0,0,1)*'Kalkulator nadgodzin'!$C23)</f>
        <v>0</v>
      </c>
      <c r="E14" s="784" cm="1">
        <f t="array" ref="E14">IF('Kalkulator nadgodzin'!$D23="","",IF('Kalkulator nadgodzin'!G23=0,0,1)*'Kalkulator nadgodzin'!$C23)</f>
        <v>0</v>
      </c>
      <c r="F14" s="784" cm="1">
        <f t="array" ref="F14">IF('Kalkulator nadgodzin'!$D23="","",IF('Kalkulator nadgodzin'!H23=0,0,1)*'Kalkulator nadgodzin'!$C23)</f>
        <v>0</v>
      </c>
      <c r="G14" s="784" cm="1">
        <f t="array" ref="G14">IF('Kalkulator nadgodzin'!$D23="","",IF('Kalkulator nadgodzin'!I23=0,0,1)*'Kalkulator nadgodzin'!$C23)</f>
        <v>0</v>
      </c>
      <c r="H14" s="784" cm="1">
        <f t="array" ref="H14">IF('Kalkulator nadgodzin'!$D23="","",IF('Kalkulator nadgodzin'!J23=0,0,1)*'Kalkulator nadgodzin'!$C23)</f>
        <v>0</v>
      </c>
      <c r="I14" s="784" cm="1">
        <f t="array" ref="I14">IF('Kalkulator nadgodzin'!$D23="","",IF('Kalkulator nadgodzin'!K23=0,0,1)*'Kalkulator nadgodzin'!$C23)</f>
        <v>0</v>
      </c>
      <c r="J14" s="784" cm="1">
        <f t="array" ref="J14">IF('Kalkulator nadgodzin'!$D23="","",IF('Kalkulator nadgodzin'!L23=0,0,1)*'Kalkulator nadgodzin'!$C23)</f>
        <v>0</v>
      </c>
      <c r="K14" s="784" cm="1">
        <f t="array" ref="K14">IF('Kalkulator nadgodzin'!$D23="","",IF('Kalkulator nadgodzin'!M23=0,0,1)*'Kalkulator nadgodzin'!$C23)</f>
        <v>0</v>
      </c>
      <c r="L14" s="784" cm="1">
        <f t="array" ref="L14">IF('Kalkulator nadgodzin'!$D23="","",IF('Kalkulator nadgodzin'!N23=0,0,1)*'Kalkulator nadgodzin'!$C23)</f>
        <v>0</v>
      </c>
      <c r="M14" s="784" cm="1">
        <f t="array" ref="M14">IF('Kalkulator nadgodzin'!$D23="","",IF('Kalkulator nadgodzin'!O23=0,0,1)*'Kalkulator nadgodzin'!$C23)</f>
        <v>0</v>
      </c>
      <c r="N14" s="785" cm="1">
        <f t="array" ref="N14">IF('Kalkulator nadgodzin'!$D23="","",IF('Kalkulator nadgodzin'!P23=0,0,1)*'Kalkulator nadgodzin'!$C23)</f>
        <v>0</v>
      </c>
      <c r="O14" s="774"/>
      <c r="P14" s="775"/>
      <c r="Q14" t="str" s="783" cm="1">
        <f t="array" ref="Q14">IF('Kalkulator nadgodzin'!$C143="","",'Kalkulator nadgodzin'!$C143)</f>
      </c>
      <c r="R14" s="784" cm="1">
        <f t="array" ref="R14">_xlfn.IFERROR($Q14*B14*'Kalkulator nadgodzin'!$T$2,0)</f>
        <v>0</v>
      </c>
      <c r="S14" s="784" cm="1">
        <f t="array" ref="S14">_xlfn.IFERROR($Q14*C14*'Kalkulator nadgodzin'!$T$2,0)</f>
        <v>0</v>
      </c>
      <c r="T14" s="784" cm="1">
        <f t="array" ref="T14">_xlfn.IFERROR($Q14*D14*'Kalkulator nadgodzin'!$T$2,0)</f>
        <v>0</v>
      </c>
      <c r="U14" s="784" cm="1">
        <f t="array" ref="U14">_xlfn.IFERROR($Q14*E14*'Kalkulator nadgodzin'!$T$2,0)</f>
        <v>0</v>
      </c>
      <c r="V14" s="784" cm="1">
        <f t="array" ref="V14">_xlfn.IFERROR($Q14*F14*'Kalkulator nadgodzin'!$T$2,0)</f>
        <v>0</v>
      </c>
      <c r="W14" s="784" cm="1">
        <f t="array" ref="W14">_xlfn.IFERROR($Q14*G14*'Kalkulator nadgodzin'!$T$2,0)</f>
        <v>0</v>
      </c>
      <c r="X14" s="784" cm="1">
        <f t="array" ref="X14">_xlfn.IFERROR($Q14*H14*'Kalkulator nadgodzin'!$T$2,0)</f>
        <v>0</v>
      </c>
      <c r="Y14" s="784" cm="1">
        <f t="array" ref="Y14">_xlfn.IFERROR($Q14*I14*'Kalkulator nadgodzin'!$T$2,0)</f>
        <v>0</v>
      </c>
      <c r="Z14" s="784" cm="1">
        <f t="array" ref="Z14">_xlfn.IFERROR($Q14*J14*'Kalkulator nadgodzin'!$T$2,0)</f>
        <v>0</v>
      </c>
      <c r="AA14" s="784" cm="1">
        <f t="array" ref="AA14">_xlfn.IFERROR($Q14*K14*'Kalkulator nadgodzin'!$T$2,0)</f>
        <v>0</v>
      </c>
      <c r="AB14" s="784" cm="1">
        <f t="array" ref="AB14">_xlfn.IFERROR($Q14*L14*'Kalkulator nadgodzin'!$T$2,0)</f>
        <v>0</v>
      </c>
      <c r="AC14" s="784" cm="1">
        <f t="array" ref="AC14">_xlfn.IFERROR($Q14*M14*'Kalkulator nadgodzin'!$T$2,0)</f>
        <v>0</v>
      </c>
      <c r="AD14" s="785" cm="1">
        <f t="array" ref="AD14">_xlfn.IFERROR($Q14*N14*'Kalkulator nadgodzin'!$T$2,0)</f>
        <v>0</v>
      </c>
    </row>
    <row r="15" ht="13.5" customHeight="1">
      <c r="A15" t="str" s="774" cm="1">
        <f t="array" ref="A15">IF('Kalkulator nadgodzin'!B24="","",'Kalkulator nadgodzin'!B24)</f>
        <v>Key grip 2</v>
      </c>
      <c r="B15" s="784" cm="1">
        <f t="array" ref="B15">IF('Kalkulator nadgodzin'!$D24="","",IF('Kalkulator nadgodzin'!D24=0,0,1)*'Kalkulator nadgodzin'!$C24)</f>
        <v>0</v>
      </c>
      <c r="C15" s="784" cm="1">
        <f t="array" ref="C15">IF('Kalkulator nadgodzin'!$D24="","",IF('Kalkulator nadgodzin'!E24=0,0,1)*'Kalkulator nadgodzin'!$C24)</f>
        <v>0</v>
      </c>
      <c r="D15" s="784" cm="1">
        <f t="array" ref="D15">IF('Kalkulator nadgodzin'!$D24="","",IF('Kalkulator nadgodzin'!F24=0,0,1)*'Kalkulator nadgodzin'!$C24)</f>
        <v>0</v>
      </c>
      <c r="E15" s="784" cm="1">
        <f t="array" ref="E15">IF('Kalkulator nadgodzin'!$D24="","",IF('Kalkulator nadgodzin'!G24=0,0,1)*'Kalkulator nadgodzin'!$C24)</f>
        <v>0</v>
      </c>
      <c r="F15" s="784" cm="1">
        <f t="array" ref="F15">IF('Kalkulator nadgodzin'!$D24="","",IF('Kalkulator nadgodzin'!H24=0,0,1)*'Kalkulator nadgodzin'!$C24)</f>
        <v>0</v>
      </c>
      <c r="G15" s="784" cm="1">
        <f t="array" ref="G15">IF('Kalkulator nadgodzin'!$D24="","",IF('Kalkulator nadgodzin'!I24=0,0,1)*'Kalkulator nadgodzin'!$C24)</f>
        <v>0</v>
      </c>
      <c r="H15" s="784" cm="1">
        <f t="array" ref="H15">IF('Kalkulator nadgodzin'!$D24="","",IF('Kalkulator nadgodzin'!J24=0,0,1)*'Kalkulator nadgodzin'!$C24)</f>
        <v>0</v>
      </c>
      <c r="I15" s="784" cm="1">
        <f t="array" ref="I15">IF('Kalkulator nadgodzin'!$D24="","",IF('Kalkulator nadgodzin'!K24=0,0,1)*'Kalkulator nadgodzin'!$C24)</f>
        <v>0</v>
      </c>
      <c r="J15" s="784" cm="1">
        <f t="array" ref="J15">IF('Kalkulator nadgodzin'!$D24="","",IF('Kalkulator nadgodzin'!L24=0,0,1)*'Kalkulator nadgodzin'!$C24)</f>
        <v>0</v>
      </c>
      <c r="K15" s="784" cm="1">
        <f t="array" ref="K15">IF('Kalkulator nadgodzin'!$D24="","",IF('Kalkulator nadgodzin'!M24=0,0,1)*'Kalkulator nadgodzin'!$C24)</f>
        <v>0</v>
      </c>
      <c r="L15" s="784" cm="1">
        <f t="array" ref="L15">IF('Kalkulator nadgodzin'!$D24="","",IF('Kalkulator nadgodzin'!N24=0,0,1)*'Kalkulator nadgodzin'!$C24)</f>
        <v>0</v>
      </c>
      <c r="M15" s="784" cm="1">
        <f t="array" ref="M15">IF('Kalkulator nadgodzin'!$D24="","",IF('Kalkulator nadgodzin'!O24=0,0,1)*'Kalkulator nadgodzin'!$C24)</f>
        <v>0</v>
      </c>
      <c r="N15" s="785" cm="1">
        <f t="array" ref="N15">IF('Kalkulator nadgodzin'!$D24="","",IF('Kalkulator nadgodzin'!P24=0,0,1)*'Kalkulator nadgodzin'!$C24)</f>
        <v>0</v>
      </c>
      <c r="O15" s="774"/>
      <c r="P15" s="775"/>
      <c r="Q15" t="str" s="783" cm="1">
        <f t="array" ref="Q15">IF('Kalkulator nadgodzin'!$C144="","",'Kalkulator nadgodzin'!$C144)</f>
      </c>
      <c r="R15" s="784" cm="1">
        <f t="array" ref="R15">_xlfn.IFERROR($Q15*B15*'Kalkulator nadgodzin'!$T$2,0)</f>
        <v>0</v>
      </c>
      <c r="S15" s="784" cm="1">
        <f t="array" ref="S15">_xlfn.IFERROR($Q15*C15*'Kalkulator nadgodzin'!$T$2,0)</f>
        <v>0</v>
      </c>
      <c r="T15" s="784" cm="1">
        <f t="array" ref="T15">_xlfn.IFERROR($Q15*D15*'Kalkulator nadgodzin'!$T$2,0)</f>
        <v>0</v>
      </c>
      <c r="U15" s="784" cm="1">
        <f t="array" ref="U15">_xlfn.IFERROR($Q15*E15*'Kalkulator nadgodzin'!$T$2,0)</f>
        <v>0</v>
      </c>
      <c r="V15" s="784" cm="1">
        <f t="array" ref="V15">_xlfn.IFERROR($Q15*F15*'Kalkulator nadgodzin'!$T$2,0)</f>
        <v>0</v>
      </c>
      <c r="W15" s="784" cm="1">
        <f t="array" ref="W15">_xlfn.IFERROR($Q15*G15*'Kalkulator nadgodzin'!$T$2,0)</f>
        <v>0</v>
      </c>
      <c r="X15" s="784" cm="1">
        <f t="array" ref="X15">_xlfn.IFERROR($Q15*H15*'Kalkulator nadgodzin'!$T$2,0)</f>
        <v>0</v>
      </c>
      <c r="Y15" s="784" cm="1">
        <f t="array" ref="Y15">_xlfn.IFERROR($Q15*I15*'Kalkulator nadgodzin'!$T$2,0)</f>
        <v>0</v>
      </c>
      <c r="Z15" s="784" cm="1">
        <f t="array" ref="Z15">_xlfn.IFERROR($Q15*J15*'Kalkulator nadgodzin'!$T$2,0)</f>
        <v>0</v>
      </c>
      <c r="AA15" s="784" cm="1">
        <f t="array" ref="AA15">_xlfn.IFERROR($Q15*K15*'Kalkulator nadgodzin'!$T$2,0)</f>
        <v>0</v>
      </c>
      <c r="AB15" s="784" cm="1">
        <f t="array" ref="AB15">_xlfn.IFERROR($Q15*L15*'Kalkulator nadgodzin'!$T$2,0)</f>
        <v>0</v>
      </c>
      <c r="AC15" s="784" cm="1">
        <f t="array" ref="AC15">_xlfn.IFERROR($Q15*M15*'Kalkulator nadgodzin'!$T$2,0)</f>
        <v>0</v>
      </c>
      <c r="AD15" s="785" cm="1">
        <f t="array" ref="AD15">_xlfn.IFERROR($Q15*N15*'Kalkulator nadgodzin'!$T$2,0)</f>
        <v>0</v>
      </c>
    </row>
    <row r="16" ht="13.5" customHeight="1">
      <c r="A16" t="str" s="774" cm="1">
        <f t="array" ref="A16">IF('Kalkulator nadgodzin'!B25="","",'Kalkulator nadgodzin'!B25)</f>
        <v>Wózkarz 1</v>
      </c>
      <c r="B16" s="784" cm="1">
        <f t="array" ref="B16">IF('Kalkulator nadgodzin'!$D25="","",IF('Kalkulator nadgodzin'!D25=0,0,1)*'Kalkulator nadgodzin'!$C25)</f>
        <v>0</v>
      </c>
      <c r="C16" s="784" cm="1">
        <f t="array" ref="C16">IF('Kalkulator nadgodzin'!$D25="","",IF('Kalkulator nadgodzin'!E25=0,0,1)*'Kalkulator nadgodzin'!$C25)</f>
        <v>0</v>
      </c>
      <c r="D16" s="784" cm="1">
        <f t="array" ref="D16">IF('Kalkulator nadgodzin'!$D25="","",IF('Kalkulator nadgodzin'!F25=0,0,1)*'Kalkulator nadgodzin'!$C25)</f>
        <v>0</v>
      </c>
      <c r="E16" s="784" cm="1">
        <f t="array" ref="E16">IF('Kalkulator nadgodzin'!$D25="","",IF('Kalkulator nadgodzin'!G25=0,0,1)*'Kalkulator nadgodzin'!$C25)</f>
        <v>0</v>
      </c>
      <c r="F16" s="784" cm="1">
        <f t="array" ref="F16">IF('Kalkulator nadgodzin'!$D25="","",IF('Kalkulator nadgodzin'!H25=0,0,1)*'Kalkulator nadgodzin'!$C25)</f>
        <v>0</v>
      </c>
      <c r="G16" s="784" cm="1">
        <f t="array" ref="G16">IF('Kalkulator nadgodzin'!$D25="","",IF('Kalkulator nadgodzin'!I25=0,0,1)*'Kalkulator nadgodzin'!$C25)</f>
        <v>0</v>
      </c>
      <c r="H16" s="784" cm="1">
        <f t="array" ref="H16">IF('Kalkulator nadgodzin'!$D25="","",IF('Kalkulator nadgodzin'!J25=0,0,1)*'Kalkulator nadgodzin'!$C25)</f>
        <v>0</v>
      </c>
      <c r="I16" s="784" cm="1">
        <f t="array" ref="I16">IF('Kalkulator nadgodzin'!$D25="","",IF('Kalkulator nadgodzin'!K25=0,0,1)*'Kalkulator nadgodzin'!$C25)</f>
        <v>0</v>
      </c>
      <c r="J16" s="784" cm="1">
        <f t="array" ref="J16">IF('Kalkulator nadgodzin'!$D25="","",IF('Kalkulator nadgodzin'!L25=0,0,1)*'Kalkulator nadgodzin'!$C25)</f>
        <v>0</v>
      </c>
      <c r="K16" s="784" cm="1">
        <f t="array" ref="K16">IF('Kalkulator nadgodzin'!$D25="","",IF('Kalkulator nadgodzin'!M25=0,0,1)*'Kalkulator nadgodzin'!$C25)</f>
        <v>0</v>
      </c>
      <c r="L16" s="784" cm="1">
        <f t="array" ref="L16">IF('Kalkulator nadgodzin'!$D25="","",IF('Kalkulator nadgodzin'!N25=0,0,1)*'Kalkulator nadgodzin'!$C25)</f>
        <v>0</v>
      </c>
      <c r="M16" s="784" cm="1">
        <f t="array" ref="M16">IF('Kalkulator nadgodzin'!$D25="","",IF('Kalkulator nadgodzin'!O25=0,0,1)*'Kalkulator nadgodzin'!$C25)</f>
        <v>0</v>
      </c>
      <c r="N16" s="785" cm="1">
        <f t="array" ref="N16">IF('Kalkulator nadgodzin'!$D25="","",IF('Kalkulator nadgodzin'!P25=0,0,1)*'Kalkulator nadgodzin'!$C25)</f>
        <v>0</v>
      </c>
      <c r="O16" s="774"/>
      <c r="P16" s="775"/>
      <c r="Q16" t="str" s="783" cm="1">
        <f t="array" ref="Q16">IF('Kalkulator nadgodzin'!$C145="","",'Kalkulator nadgodzin'!$C145)</f>
      </c>
      <c r="R16" s="784" cm="1">
        <f t="array" ref="R16">_xlfn.IFERROR($Q16*B16*'Kalkulator nadgodzin'!$T$2,0)</f>
        <v>0</v>
      </c>
      <c r="S16" s="784" cm="1">
        <f t="array" ref="S16">_xlfn.IFERROR($Q16*C16*'Kalkulator nadgodzin'!$T$2,0)</f>
        <v>0</v>
      </c>
      <c r="T16" s="784" cm="1">
        <f t="array" ref="T16">_xlfn.IFERROR($Q16*D16*'Kalkulator nadgodzin'!$T$2,0)</f>
        <v>0</v>
      </c>
      <c r="U16" s="784" cm="1">
        <f t="array" ref="U16">_xlfn.IFERROR($Q16*E16*'Kalkulator nadgodzin'!$T$2,0)</f>
        <v>0</v>
      </c>
      <c r="V16" s="784" cm="1">
        <f t="array" ref="V16">_xlfn.IFERROR($Q16*F16*'Kalkulator nadgodzin'!$T$2,0)</f>
        <v>0</v>
      </c>
      <c r="W16" s="784" cm="1">
        <f t="array" ref="W16">_xlfn.IFERROR($Q16*G16*'Kalkulator nadgodzin'!$T$2,0)</f>
        <v>0</v>
      </c>
      <c r="X16" s="784" cm="1">
        <f t="array" ref="X16">_xlfn.IFERROR($Q16*H16*'Kalkulator nadgodzin'!$T$2,0)</f>
        <v>0</v>
      </c>
      <c r="Y16" s="784" cm="1">
        <f t="array" ref="Y16">_xlfn.IFERROR($Q16*I16*'Kalkulator nadgodzin'!$T$2,0)</f>
        <v>0</v>
      </c>
      <c r="Z16" s="784" cm="1">
        <f t="array" ref="Z16">_xlfn.IFERROR($Q16*J16*'Kalkulator nadgodzin'!$T$2,0)</f>
        <v>0</v>
      </c>
      <c r="AA16" s="784" cm="1">
        <f t="array" ref="AA16">_xlfn.IFERROR($Q16*K16*'Kalkulator nadgodzin'!$T$2,0)</f>
        <v>0</v>
      </c>
      <c r="AB16" s="784" cm="1">
        <f t="array" ref="AB16">_xlfn.IFERROR($Q16*L16*'Kalkulator nadgodzin'!$T$2,0)</f>
        <v>0</v>
      </c>
      <c r="AC16" s="784" cm="1">
        <f t="array" ref="AC16">_xlfn.IFERROR($Q16*M16*'Kalkulator nadgodzin'!$T$2,0)</f>
        <v>0</v>
      </c>
      <c r="AD16" s="785" cm="1">
        <f t="array" ref="AD16">_xlfn.IFERROR($Q16*N16*'Kalkulator nadgodzin'!$T$2,0)</f>
        <v>0</v>
      </c>
    </row>
    <row r="17" ht="13.5" customHeight="1">
      <c r="A17" t="str" s="774" cm="1">
        <f t="array" ref="A17">IF('Kalkulator nadgodzin'!B26="","",'Kalkulator nadgodzin'!B26)</f>
        <v>Wózkarz 2</v>
      </c>
      <c r="B17" s="784" cm="1">
        <f t="array" ref="B17">IF('Kalkulator nadgodzin'!$D26="","",IF('Kalkulator nadgodzin'!D26=0,0,1)*'Kalkulator nadgodzin'!$C26)</f>
        <v>0</v>
      </c>
      <c r="C17" s="784" cm="1">
        <f t="array" ref="C17">IF('Kalkulator nadgodzin'!$D26="","",IF('Kalkulator nadgodzin'!E26=0,0,1)*'Kalkulator nadgodzin'!$C26)</f>
        <v>0</v>
      </c>
      <c r="D17" s="784" cm="1">
        <f t="array" ref="D17">IF('Kalkulator nadgodzin'!$D26="","",IF('Kalkulator nadgodzin'!F26=0,0,1)*'Kalkulator nadgodzin'!$C26)</f>
        <v>0</v>
      </c>
      <c r="E17" s="784" cm="1">
        <f t="array" ref="E17">IF('Kalkulator nadgodzin'!$D26="","",IF('Kalkulator nadgodzin'!G26=0,0,1)*'Kalkulator nadgodzin'!$C26)</f>
        <v>0</v>
      </c>
      <c r="F17" s="784" cm="1">
        <f t="array" ref="F17">IF('Kalkulator nadgodzin'!$D26="","",IF('Kalkulator nadgodzin'!H26=0,0,1)*'Kalkulator nadgodzin'!$C26)</f>
        <v>0</v>
      </c>
      <c r="G17" s="784" cm="1">
        <f t="array" ref="G17">IF('Kalkulator nadgodzin'!$D26="","",IF('Kalkulator nadgodzin'!I26=0,0,1)*'Kalkulator nadgodzin'!$C26)</f>
        <v>0</v>
      </c>
      <c r="H17" s="784" cm="1">
        <f t="array" ref="H17">IF('Kalkulator nadgodzin'!$D26="","",IF('Kalkulator nadgodzin'!J26=0,0,1)*'Kalkulator nadgodzin'!$C26)</f>
        <v>0</v>
      </c>
      <c r="I17" s="784" cm="1">
        <f t="array" ref="I17">IF('Kalkulator nadgodzin'!$D26="","",IF('Kalkulator nadgodzin'!K26=0,0,1)*'Kalkulator nadgodzin'!$C26)</f>
        <v>0</v>
      </c>
      <c r="J17" s="784" cm="1">
        <f t="array" ref="J17">IF('Kalkulator nadgodzin'!$D26="","",IF('Kalkulator nadgodzin'!L26=0,0,1)*'Kalkulator nadgodzin'!$C26)</f>
        <v>0</v>
      </c>
      <c r="K17" s="784" cm="1">
        <f t="array" ref="K17">IF('Kalkulator nadgodzin'!$D26="","",IF('Kalkulator nadgodzin'!M26=0,0,1)*'Kalkulator nadgodzin'!$C26)</f>
        <v>0</v>
      </c>
      <c r="L17" s="784" cm="1">
        <f t="array" ref="L17">IF('Kalkulator nadgodzin'!$D26="","",IF('Kalkulator nadgodzin'!N26=0,0,1)*'Kalkulator nadgodzin'!$C26)</f>
        <v>0</v>
      </c>
      <c r="M17" s="784" cm="1">
        <f t="array" ref="M17">IF('Kalkulator nadgodzin'!$D26="","",IF('Kalkulator nadgodzin'!O26=0,0,1)*'Kalkulator nadgodzin'!$C26)</f>
        <v>0</v>
      </c>
      <c r="N17" s="785" cm="1">
        <f t="array" ref="N17">IF('Kalkulator nadgodzin'!$D26="","",IF('Kalkulator nadgodzin'!P26=0,0,1)*'Kalkulator nadgodzin'!$C26)</f>
        <v>0</v>
      </c>
      <c r="O17" s="774"/>
      <c r="P17" s="775"/>
      <c r="Q17" t="str" s="783" cm="1">
        <f t="array" ref="Q17">IF('Kalkulator nadgodzin'!$C146="","",'Kalkulator nadgodzin'!$C146)</f>
      </c>
      <c r="R17" s="784" cm="1">
        <f t="array" ref="R17">_xlfn.IFERROR($Q17*B17*'Kalkulator nadgodzin'!$T$2,0)</f>
        <v>0</v>
      </c>
      <c r="S17" s="784" cm="1">
        <f t="array" ref="S17">_xlfn.IFERROR($Q17*C17*'Kalkulator nadgodzin'!$T$2,0)</f>
        <v>0</v>
      </c>
      <c r="T17" s="784" cm="1">
        <f t="array" ref="T17">_xlfn.IFERROR($Q17*D17*'Kalkulator nadgodzin'!$T$2,0)</f>
        <v>0</v>
      </c>
      <c r="U17" s="784" cm="1">
        <f t="array" ref="U17">_xlfn.IFERROR($Q17*E17*'Kalkulator nadgodzin'!$T$2,0)</f>
        <v>0</v>
      </c>
      <c r="V17" s="784" cm="1">
        <f t="array" ref="V17">_xlfn.IFERROR($Q17*F17*'Kalkulator nadgodzin'!$T$2,0)</f>
        <v>0</v>
      </c>
      <c r="W17" s="784" cm="1">
        <f t="array" ref="W17">_xlfn.IFERROR($Q17*G17*'Kalkulator nadgodzin'!$T$2,0)</f>
        <v>0</v>
      </c>
      <c r="X17" s="784" cm="1">
        <f t="array" ref="X17">_xlfn.IFERROR($Q17*H17*'Kalkulator nadgodzin'!$T$2,0)</f>
        <v>0</v>
      </c>
      <c r="Y17" s="784" cm="1">
        <f t="array" ref="Y17">_xlfn.IFERROR($Q17*I17*'Kalkulator nadgodzin'!$T$2,0)</f>
        <v>0</v>
      </c>
      <c r="Z17" s="784" cm="1">
        <f t="array" ref="Z17">_xlfn.IFERROR($Q17*J17*'Kalkulator nadgodzin'!$T$2,0)</f>
        <v>0</v>
      </c>
      <c r="AA17" s="784" cm="1">
        <f t="array" ref="AA17">_xlfn.IFERROR($Q17*K17*'Kalkulator nadgodzin'!$T$2,0)</f>
        <v>0</v>
      </c>
      <c r="AB17" s="784" cm="1">
        <f t="array" ref="AB17">_xlfn.IFERROR($Q17*L17*'Kalkulator nadgodzin'!$T$2,0)</f>
        <v>0</v>
      </c>
      <c r="AC17" s="784" cm="1">
        <f t="array" ref="AC17">_xlfn.IFERROR($Q17*M17*'Kalkulator nadgodzin'!$T$2,0)</f>
        <v>0</v>
      </c>
      <c r="AD17" s="785" cm="1">
        <f t="array" ref="AD17">_xlfn.IFERROR($Q17*N17*'Kalkulator nadgodzin'!$T$2,0)</f>
        <v>0</v>
      </c>
    </row>
    <row r="18" ht="13.5" customHeight="1">
      <c r="A18" t="str" s="774" cm="1">
        <f t="array" ref="A18">IF('Kalkulator nadgodzin'!B27="","",'Kalkulator nadgodzin'!B27)</f>
        <v>Dyżurni Planu</v>
      </c>
      <c r="B18" s="784" cm="1">
        <f t="array" ref="B18">IF('Kalkulator nadgodzin'!$D27="","",IF('Kalkulator nadgodzin'!D27=0,0,1)*'Kalkulator nadgodzin'!$C27)</f>
        <v>0</v>
      </c>
      <c r="C18" s="784" cm="1">
        <f t="array" ref="C18">IF('Kalkulator nadgodzin'!$D27="","",IF('Kalkulator nadgodzin'!E27=0,0,1)*'Kalkulator nadgodzin'!$C27)</f>
        <v>0</v>
      </c>
      <c r="D18" s="784" cm="1">
        <f t="array" ref="D18">IF('Kalkulator nadgodzin'!$D27="","",IF('Kalkulator nadgodzin'!F27=0,0,1)*'Kalkulator nadgodzin'!$C27)</f>
        <v>0</v>
      </c>
      <c r="E18" s="784" cm="1">
        <f t="array" ref="E18">IF('Kalkulator nadgodzin'!$D27="","",IF('Kalkulator nadgodzin'!G27=0,0,1)*'Kalkulator nadgodzin'!$C27)</f>
        <v>0</v>
      </c>
      <c r="F18" s="784" cm="1">
        <f t="array" ref="F18">IF('Kalkulator nadgodzin'!$D27="","",IF('Kalkulator nadgodzin'!H27=0,0,1)*'Kalkulator nadgodzin'!$C27)</f>
        <v>0</v>
      </c>
      <c r="G18" s="784" cm="1">
        <f t="array" ref="G18">IF('Kalkulator nadgodzin'!$D27="","",IF('Kalkulator nadgodzin'!I27=0,0,1)*'Kalkulator nadgodzin'!$C27)</f>
        <v>0</v>
      </c>
      <c r="H18" s="784" cm="1">
        <f t="array" ref="H18">IF('Kalkulator nadgodzin'!$D27="","",IF('Kalkulator nadgodzin'!J27=0,0,1)*'Kalkulator nadgodzin'!$C27)</f>
        <v>0</v>
      </c>
      <c r="I18" s="784" cm="1">
        <f t="array" ref="I18">IF('Kalkulator nadgodzin'!$D27="","",IF('Kalkulator nadgodzin'!K27=0,0,1)*'Kalkulator nadgodzin'!$C27)</f>
        <v>0</v>
      </c>
      <c r="J18" s="784" cm="1">
        <f t="array" ref="J18">IF('Kalkulator nadgodzin'!$D27="","",IF('Kalkulator nadgodzin'!L27=0,0,1)*'Kalkulator nadgodzin'!$C27)</f>
        <v>0</v>
      </c>
      <c r="K18" s="784" cm="1">
        <f t="array" ref="K18">IF('Kalkulator nadgodzin'!$D27="","",IF('Kalkulator nadgodzin'!M27=0,0,1)*'Kalkulator nadgodzin'!$C27)</f>
        <v>0</v>
      </c>
      <c r="L18" s="784" cm="1">
        <f t="array" ref="L18">IF('Kalkulator nadgodzin'!$D27="","",IF('Kalkulator nadgodzin'!N27=0,0,1)*'Kalkulator nadgodzin'!$C27)</f>
        <v>0</v>
      </c>
      <c r="M18" s="784" cm="1">
        <f t="array" ref="M18">IF('Kalkulator nadgodzin'!$D27="","",IF('Kalkulator nadgodzin'!O27=0,0,1)*'Kalkulator nadgodzin'!$C27)</f>
        <v>0</v>
      </c>
      <c r="N18" s="785" cm="1">
        <f t="array" ref="N18">IF('Kalkulator nadgodzin'!$D27="","",IF('Kalkulator nadgodzin'!P27=0,0,1)*'Kalkulator nadgodzin'!$C27)</f>
        <v>0</v>
      </c>
      <c r="O18" s="774"/>
      <c r="P18" s="775"/>
      <c r="Q18" t="str" s="783" cm="1">
        <f t="array" ref="Q18">IF('Kalkulator nadgodzin'!$C147="","",'Kalkulator nadgodzin'!$C147)</f>
      </c>
      <c r="R18" s="784" cm="1">
        <f t="array" ref="R18">_xlfn.IFERROR($Q18*B18*'Kalkulator nadgodzin'!$T$2,0)</f>
        <v>0</v>
      </c>
      <c r="S18" s="784" cm="1">
        <f t="array" ref="S18">_xlfn.IFERROR($Q18*C18*'Kalkulator nadgodzin'!$T$2,0)</f>
        <v>0</v>
      </c>
      <c r="T18" s="784" cm="1">
        <f t="array" ref="T18">_xlfn.IFERROR($Q18*D18*'Kalkulator nadgodzin'!$T$2,0)</f>
        <v>0</v>
      </c>
      <c r="U18" s="784" cm="1">
        <f t="array" ref="U18">_xlfn.IFERROR($Q18*E18*'Kalkulator nadgodzin'!$T$2,0)</f>
        <v>0</v>
      </c>
      <c r="V18" s="784" cm="1">
        <f t="array" ref="V18">_xlfn.IFERROR($Q18*F18*'Kalkulator nadgodzin'!$T$2,0)</f>
        <v>0</v>
      </c>
      <c r="W18" s="784" cm="1">
        <f t="array" ref="W18">_xlfn.IFERROR($Q18*G18*'Kalkulator nadgodzin'!$T$2,0)</f>
        <v>0</v>
      </c>
      <c r="X18" s="784" cm="1">
        <f t="array" ref="X18">_xlfn.IFERROR($Q18*H18*'Kalkulator nadgodzin'!$T$2,0)</f>
        <v>0</v>
      </c>
      <c r="Y18" s="784" cm="1">
        <f t="array" ref="Y18">_xlfn.IFERROR($Q18*I18*'Kalkulator nadgodzin'!$T$2,0)</f>
        <v>0</v>
      </c>
      <c r="Z18" s="784" cm="1">
        <f t="array" ref="Z18">_xlfn.IFERROR($Q18*J18*'Kalkulator nadgodzin'!$T$2,0)</f>
        <v>0</v>
      </c>
      <c r="AA18" s="784" cm="1">
        <f t="array" ref="AA18">_xlfn.IFERROR($Q18*K18*'Kalkulator nadgodzin'!$T$2,0)</f>
        <v>0</v>
      </c>
      <c r="AB18" s="784" cm="1">
        <f t="array" ref="AB18">_xlfn.IFERROR($Q18*L18*'Kalkulator nadgodzin'!$T$2,0)</f>
        <v>0</v>
      </c>
      <c r="AC18" s="784" cm="1">
        <f t="array" ref="AC18">_xlfn.IFERROR($Q18*M18*'Kalkulator nadgodzin'!$T$2,0)</f>
        <v>0</v>
      </c>
      <c r="AD18" s="785" cm="1">
        <f t="array" ref="AD18">_xlfn.IFERROR($Q18*N18*'Kalkulator nadgodzin'!$T$2,0)</f>
        <v>0</v>
      </c>
    </row>
    <row r="19" ht="13.5" customHeight="1">
      <c r="A19" t="str" s="774" cm="1">
        <f t="array" ref="A19">IF('Kalkulator nadgodzin'!B28="","",'Kalkulator nadgodzin'!B28)</f>
        <v>Dźwiękowiec</v>
      </c>
      <c r="B19" s="784" cm="1">
        <f t="array" ref="B19">IF('Kalkulator nadgodzin'!$D28="","",IF('Kalkulator nadgodzin'!D28=0,0,1)*'Kalkulator nadgodzin'!$C28)</f>
        <v>0</v>
      </c>
      <c r="C19" s="784" cm="1">
        <f t="array" ref="C19">IF('Kalkulator nadgodzin'!$D28="","",IF('Kalkulator nadgodzin'!E28=0,0,1)*'Kalkulator nadgodzin'!$C28)</f>
        <v>0</v>
      </c>
      <c r="D19" s="784" cm="1">
        <f t="array" ref="D19">IF('Kalkulator nadgodzin'!$D28="","",IF('Kalkulator nadgodzin'!F28=0,0,1)*'Kalkulator nadgodzin'!$C28)</f>
        <v>0</v>
      </c>
      <c r="E19" s="784" cm="1">
        <f t="array" ref="E19">IF('Kalkulator nadgodzin'!$D28="","",IF('Kalkulator nadgodzin'!G28=0,0,1)*'Kalkulator nadgodzin'!$C28)</f>
        <v>0</v>
      </c>
      <c r="F19" s="784" cm="1">
        <f t="array" ref="F19">IF('Kalkulator nadgodzin'!$D28="","",IF('Kalkulator nadgodzin'!H28=0,0,1)*'Kalkulator nadgodzin'!$C28)</f>
        <v>0</v>
      </c>
      <c r="G19" s="784" cm="1">
        <f t="array" ref="G19">IF('Kalkulator nadgodzin'!$D28="","",IF('Kalkulator nadgodzin'!I28=0,0,1)*'Kalkulator nadgodzin'!$C28)</f>
        <v>0</v>
      </c>
      <c r="H19" s="784" cm="1">
        <f t="array" ref="H19">IF('Kalkulator nadgodzin'!$D28="","",IF('Kalkulator nadgodzin'!J28=0,0,1)*'Kalkulator nadgodzin'!$C28)</f>
        <v>0</v>
      </c>
      <c r="I19" s="784" cm="1">
        <f t="array" ref="I19">IF('Kalkulator nadgodzin'!$D28="","",IF('Kalkulator nadgodzin'!K28=0,0,1)*'Kalkulator nadgodzin'!$C28)</f>
        <v>0</v>
      </c>
      <c r="J19" s="784" cm="1">
        <f t="array" ref="J19">IF('Kalkulator nadgodzin'!$D28="","",IF('Kalkulator nadgodzin'!L28=0,0,1)*'Kalkulator nadgodzin'!$C28)</f>
        <v>0</v>
      </c>
      <c r="K19" s="784" cm="1">
        <f t="array" ref="K19">IF('Kalkulator nadgodzin'!$D28="","",IF('Kalkulator nadgodzin'!M28=0,0,1)*'Kalkulator nadgodzin'!$C28)</f>
        <v>0</v>
      </c>
      <c r="L19" s="784" cm="1">
        <f t="array" ref="L19">IF('Kalkulator nadgodzin'!$D28="","",IF('Kalkulator nadgodzin'!N28=0,0,1)*'Kalkulator nadgodzin'!$C28)</f>
        <v>0</v>
      </c>
      <c r="M19" s="784" cm="1">
        <f t="array" ref="M19">IF('Kalkulator nadgodzin'!$D28="","",IF('Kalkulator nadgodzin'!O28=0,0,1)*'Kalkulator nadgodzin'!$C28)</f>
        <v>0</v>
      </c>
      <c r="N19" s="785" cm="1">
        <f t="array" ref="N19">IF('Kalkulator nadgodzin'!$D28="","",IF('Kalkulator nadgodzin'!P28=0,0,1)*'Kalkulator nadgodzin'!$C28)</f>
        <v>0</v>
      </c>
      <c r="O19" s="774"/>
      <c r="P19" s="775"/>
      <c r="Q19" t="str" s="783" cm="1">
        <f t="array" ref="Q19">IF('Kalkulator nadgodzin'!$C148="","",'Kalkulator nadgodzin'!$C148)</f>
      </c>
      <c r="R19" s="784" cm="1">
        <f t="array" ref="R19">_xlfn.IFERROR($Q19*B19*'Kalkulator nadgodzin'!$T$2,0)</f>
        <v>0</v>
      </c>
      <c r="S19" s="784" cm="1">
        <f t="array" ref="S19">_xlfn.IFERROR($Q19*C19*'Kalkulator nadgodzin'!$T$2,0)</f>
        <v>0</v>
      </c>
      <c r="T19" s="784" cm="1">
        <f t="array" ref="T19">_xlfn.IFERROR($Q19*D19*'Kalkulator nadgodzin'!$T$2,0)</f>
        <v>0</v>
      </c>
      <c r="U19" s="784" cm="1">
        <f t="array" ref="U19">_xlfn.IFERROR($Q19*E19*'Kalkulator nadgodzin'!$T$2,0)</f>
        <v>0</v>
      </c>
      <c r="V19" s="784" cm="1">
        <f t="array" ref="V19">_xlfn.IFERROR($Q19*F19*'Kalkulator nadgodzin'!$T$2,0)</f>
        <v>0</v>
      </c>
      <c r="W19" s="784" cm="1">
        <f t="array" ref="W19">_xlfn.IFERROR($Q19*G19*'Kalkulator nadgodzin'!$T$2,0)</f>
        <v>0</v>
      </c>
      <c r="X19" s="784" cm="1">
        <f t="array" ref="X19">_xlfn.IFERROR($Q19*H19*'Kalkulator nadgodzin'!$T$2,0)</f>
        <v>0</v>
      </c>
      <c r="Y19" s="784" cm="1">
        <f t="array" ref="Y19">_xlfn.IFERROR($Q19*I19*'Kalkulator nadgodzin'!$T$2,0)</f>
        <v>0</v>
      </c>
      <c r="Z19" s="784" cm="1">
        <f t="array" ref="Z19">_xlfn.IFERROR($Q19*J19*'Kalkulator nadgodzin'!$T$2,0)</f>
        <v>0</v>
      </c>
      <c r="AA19" s="784" cm="1">
        <f t="array" ref="AA19">_xlfn.IFERROR($Q19*K19*'Kalkulator nadgodzin'!$T$2,0)</f>
        <v>0</v>
      </c>
      <c r="AB19" s="784" cm="1">
        <f t="array" ref="AB19">_xlfn.IFERROR($Q19*L19*'Kalkulator nadgodzin'!$T$2,0)</f>
        <v>0</v>
      </c>
      <c r="AC19" s="784" cm="1">
        <f t="array" ref="AC19">_xlfn.IFERROR($Q19*M19*'Kalkulator nadgodzin'!$T$2,0)</f>
        <v>0</v>
      </c>
      <c r="AD19" s="785" cm="1">
        <f t="array" ref="AD19">_xlfn.IFERROR($Q19*N19*'Kalkulator nadgodzin'!$T$2,0)</f>
        <v>0</v>
      </c>
    </row>
    <row r="20" ht="13.5" customHeight="1">
      <c r="A20" t="str" s="774" cm="1">
        <f t="array" ref="A20">IF('Kalkulator nadgodzin'!B29="","",'Kalkulator nadgodzin'!B29)</f>
        <v>Asystent dźwięku</v>
      </c>
      <c r="B20" s="784" cm="1">
        <f t="array" ref="B20">IF('Kalkulator nadgodzin'!$D29="","",IF('Kalkulator nadgodzin'!D29=0,0,1)*'Kalkulator nadgodzin'!$C29)</f>
        <v>0</v>
      </c>
      <c r="C20" s="784" cm="1">
        <f t="array" ref="C20">IF('Kalkulator nadgodzin'!$D29="","",IF('Kalkulator nadgodzin'!E29=0,0,1)*'Kalkulator nadgodzin'!$C29)</f>
        <v>0</v>
      </c>
      <c r="D20" s="784" cm="1">
        <f t="array" ref="D20">IF('Kalkulator nadgodzin'!$D29="","",IF('Kalkulator nadgodzin'!F29=0,0,1)*'Kalkulator nadgodzin'!$C29)</f>
        <v>0</v>
      </c>
      <c r="E20" s="784" cm="1">
        <f t="array" ref="E20">IF('Kalkulator nadgodzin'!$D29="","",IF('Kalkulator nadgodzin'!G29=0,0,1)*'Kalkulator nadgodzin'!$C29)</f>
        <v>0</v>
      </c>
      <c r="F20" s="784" cm="1">
        <f t="array" ref="F20">IF('Kalkulator nadgodzin'!$D29="","",IF('Kalkulator nadgodzin'!H29=0,0,1)*'Kalkulator nadgodzin'!$C29)</f>
        <v>0</v>
      </c>
      <c r="G20" s="784" cm="1">
        <f t="array" ref="G20">IF('Kalkulator nadgodzin'!$D29="","",IF('Kalkulator nadgodzin'!I29=0,0,1)*'Kalkulator nadgodzin'!$C29)</f>
        <v>0</v>
      </c>
      <c r="H20" s="784" cm="1">
        <f t="array" ref="H20">IF('Kalkulator nadgodzin'!$D29="","",IF('Kalkulator nadgodzin'!J29=0,0,1)*'Kalkulator nadgodzin'!$C29)</f>
        <v>0</v>
      </c>
      <c r="I20" s="784" cm="1">
        <f t="array" ref="I20">IF('Kalkulator nadgodzin'!$D29="","",IF('Kalkulator nadgodzin'!K29=0,0,1)*'Kalkulator nadgodzin'!$C29)</f>
        <v>0</v>
      </c>
      <c r="J20" s="784" cm="1">
        <f t="array" ref="J20">IF('Kalkulator nadgodzin'!$D29="","",IF('Kalkulator nadgodzin'!L29=0,0,1)*'Kalkulator nadgodzin'!$C29)</f>
        <v>0</v>
      </c>
      <c r="K20" s="784" cm="1">
        <f t="array" ref="K20">IF('Kalkulator nadgodzin'!$D29="","",IF('Kalkulator nadgodzin'!M29=0,0,1)*'Kalkulator nadgodzin'!$C29)</f>
        <v>0</v>
      </c>
      <c r="L20" s="784" cm="1">
        <f t="array" ref="L20">IF('Kalkulator nadgodzin'!$D29="","",IF('Kalkulator nadgodzin'!N29=0,0,1)*'Kalkulator nadgodzin'!$C29)</f>
        <v>0</v>
      </c>
      <c r="M20" s="784" cm="1">
        <f t="array" ref="M20">IF('Kalkulator nadgodzin'!$D29="","",IF('Kalkulator nadgodzin'!O29=0,0,1)*'Kalkulator nadgodzin'!$C29)</f>
        <v>0</v>
      </c>
      <c r="N20" s="785" cm="1">
        <f t="array" ref="N20">IF('Kalkulator nadgodzin'!$D29="","",IF('Kalkulator nadgodzin'!P29=0,0,1)*'Kalkulator nadgodzin'!$C29)</f>
        <v>0</v>
      </c>
      <c r="O20" s="774"/>
      <c r="P20" s="775"/>
      <c r="Q20" t="str" s="783" cm="1">
        <f t="array" ref="Q20">IF('Kalkulator nadgodzin'!$C149="","",'Kalkulator nadgodzin'!$C149)</f>
      </c>
      <c r="R20" s="784" cm="1">
        <f t="array" ref="R20">_xlfn.IFERROR($Q20*B20*'Kalkulator nadgodzin'!$T$2,0)</f>
        <v>0</v>
      </c>
      <c r="S20" s="784" cm="1">
        <f t="array" ref="S20">_xlfn.IFERROR($Q20*C20*'Kalkulator nadgodzin'!$T$2,0)</f>
        <v>0</v>
      </c>
      <c r="T20" s="784" cm="1">
        <f t="array" ref="T20">_xlfn.IFERROR($Q20*D20*'Kalkulator nadgodzin'!$T$2,0)</f>
        <v>0</v>
      </c>
      <c r="U20" s="784" cm="1">
        <f t="array" ref="U20">_xlfn.IFERROR($Q20*E20*'Kalkulator nadgodzin'!$T$2,0)</f>
        <v>0</v>
      </c>
      <c r="V20" s="784" cm="1">
        <f t="array" ref="V20">_xlfn.IFERROR($Q20*F20*'Kalkulator nadgodzin'!$T$2,0)</f>
        <v>0</v>
      </c>
      <c r="W20" s="784" cm="1">
        <f t="array" ref="W20">_xlfn.IFERROR($Q20*G20*'Kalkulator nadgodzin'!$T$2,0)</f>
        <v>0</v>
      </c>
      <c r="X20" s="784" cm="1">
        <f t="array" ref="X20">_xlfn.IFERROR($Q20*H20*'Kalkulator nadgodzin'!$T$2,0)</f>
        <v>0</v>
      </c>
      <c r="Y20" s="784" cm="1">
        <f t="array" ref="Y20">_xlfn.IFERROR($Q20*I20*'Kalkulator nadgodzin'!$T$2,0)</f>
        <v>0</v>
      </c>
      <c r="Z20" s="784" cm="1">
        <f t="array" ref="Z20">_xlfn.IFERROR($Q20*J20*'Kalkulator nadgodzin'!$T$2,0)</f>
        <v>0</v>
      </c>
      <c r="AA20" s="784" cm="1">
        <f t="array" ref="AA20">_xlfn.IFERROR($Q20*K20*'Kalkulator nadgodzin'!$T$2,0)</f>
        <v>0</v>
      </c>
      <c r="AB20" s="784" cm="1">
        <f t="array" ref="AB20">_xlfn.IFERROR($Q20*L20*'Kalkulator nadgodzin'!$T$2,0)</f>
        <v>0</v>
      </c>
      <c r="AC20" s="784" cm="1">
        <f t="array" ref="AC20">_xlfn.IFERROR($Q20*M20*'Kalkulator nadgodzin'!$T$2,0)</f>
        <v>0</v>
      </c>
      <c r="AD20" s="785" cm="1">
        <f t="array" ref="AD20">_xlfn.IFERROR($Q20*N20*'Kalkulator nadgodzin'!$T$2,0)</f>
        <v>0</v>
      </c>
    </row>
    <row r="21" ht="13.5" customHeight="1">
      <c r="A21" t="str" s="774" cm="1">
        <f t="array" ref="A21">IF('Kalkulator nadgodzin'!B30="","",'Kalkulator nadgodzin'!B30)</f>
        <v>Operator steadicam</v>
      </c>
      <c r="B21" s="784" cm="1">
        <f t="array" ref="B21">IF('Kalkulator nadgodzin'!$D30="","",IF('Kalkulator nadgodzin'!D30=0,0,1)*'Kalkulator nadgodzin'!$C30)</f>
        <v>0</v>
      </c>
      <c r="C21" s="784" cm="1">
        <f t="array" ref="C21">IF('Kalkulator nadgodzin'!$D30="","",IF('Kalkulator nadgodzin'!E30=0,0,1)*'Kalkulator nadgodzin'!$C30)</f>
        <v>0</v>
      </c>
      <c r="D21" s="784" cm="1">
        <f t="array" ref="D21">IF('Kalkulator nadgodzin'!$D30="","",IF('Kalkulator nadgodzin'!F30=0,0,1)*'Kalkulator nadgodzin'!$C30)</f>
        <v>0</v>
      </c>
      <c r="E21" s="784" cm="1">
        <f t="array" ref="E21">IF('Kalkulator nadgodzin'!$D30="","",IF('Kalkulator nadgodzin'!G30=0,0,1)*'Kalkulator nadgodzin'!$C30)</f>
        <v>0</v>
      </c>
      <c r="F21" s="784" cm="1">
        <f t="array" ref="F21">IF('Kalkulator nadgodzin'!$D30="","",IF('Kalkulator nadgodzin'!H30=0,0,1)*'Kalkulator nadgodzin'!$C30)</f>
        <v>0</v>
      </c>
      <c r="G21" s="784" cm="1">
        <f t="array" ref="G21">IF('Kalkulator nadgodzin'!$D30="","",IF('Kalkulator nadgodzin'!I30=0,0,1)*'Kalkulator nadgodzin'!$C30)</f>
        <v>0</v>
      </c>
      <c r="H21" s="784" cm="1">
        <f t="array" ref="H21">IF('Kalkulator nadgodzin'!$D30="","",IF('Kalkulator nadgodzin'!J30=0,0,1)*'Kalkulator nadgodzin'!$C30)</f>
        <v>0</v>
      </c>
      <c r="I21" s="784" cm="1">
        <f t="array" ref="I21">IF('Kalkulator nadgodzin'!$D30="","",IF('Kalkulator nadgodzin'!K30=0,0,1)*'Kalkulator nadgodzin'!$C30)</f>
        <v>0</v>
      </c>
      <c r="J21" s="784" cm="1">
        <f t="array" ref="J21">IF('Kalkulator nadgodzin'!$D30="","",IF('Kalkulator nadgodzin'!L30=0,0,1)*'Kalkulator nadgodzin'!$C30)</f>
        <v>0</v>
      </c>
      <c r="K21" s="784" cm="1">
        <f t="array" ref="K21">IF('Kalkulator nadgodzin'!$D30="","",IF('Kalkulator nadgodzin'!M30=0,0,1)*'Kalkulator nadgodzin'!$C30)</f>
        <v>0</v>
      </c>
      <c r="L21" s="784" cm="1">
        <f t="array" ref="L21">IF('Kalkulator nadgodzin'!$D30="","",IF('Kalkulator nadgodzin'!N30=0,0,1)*'Kalkulator nadgodzin'!$C30)</f>
        <v>0</v>
      </c>
      <c r="M21" s="784" cm="1">
        <f t="array" ref="M21">IF('Kalkulator nadgodzin'!$D30="","",IF('Kalkulator nadgodzin'!O30=0,0,1)*'Kalkulator nadgodzin'!$C30)</f>
        <v>0</v>
      </c>
      <c r="N21" s="785" cm="1">
        <f t="array" ref="N21">IF('Kalkulator nadgodzin'!$D30="","",IF('Kalkulator nadgodzin'!P30=0,0,1)*'Kalkulator nadgodzin'!$C30)</f>
        <v>0</v>
      </c>
      <c r="O21" s="774"/>
      <c r="P21" s="775"/>
      <c r="Q21" t="str" s="783" cm="1">
        <f t="array" ref="Q21">IF('Kalkulator nadgodzin'!$C150="","",'Kalkulator nadgodzin'!$C150)</f>
      </c>
      <c r="R21" s="784" cm="1">
        <f t="array" ref="R21">_xlfn.IFERROR($Q21*B21*'Kalkulator nadgodzin'!$T$2,0)</f>
        <v>0</v>
      </c>
      <c r="S21" s="784" cm="1">
        <f t="array" ref="S21">_xlfn.IFERROR($Q21*C21*'Kalkulator nadgodzin'!$T$2,0)</f>
        <v>0</v>
      </c>
      <c r="T21" s="784" cm="1">
        <f t="array" ref="T21">_xlfn.IFERROR($Q21*D21*'Kalkulator nadgodzin'!$T$2,0)</f>
        <v>0</v>
      </c>
      <c r="U21" s="784" cm="1">
        <f t="array" ref="U21">_xlfn.IFERROR($Q21*E21*'Kalkulator nadgodzin'!$T$2,0)</f>
        <v>0</v>
      </c>
      <c r="V21" s="784" cm="1">
        <f t="array" ref="V21">_xlfn.IFERROR($Q21*F21*'Kalkulator nadgodzin'!$T$2,0)</f>
        <v>0</v>
      </c>
      <c r="W21" s="784" cm="1">
        <f t="array" ref="W21">_xlfn.IFERROR($Q21*G21*'Kalkulator nadgodzin'!$T$2,0)</f>
        <v>0</v>
      </c>
      <c r="X21" s="784" cm="1">
        <f t="array" ref="X21">_xlfn.IFERROR($Q21*H21*'Kalkulator nadgodzin'!$T$2,0)</f>
        <v>0</v>
      </c>
      <c r="Y21" s="784" cm="1">
        <f t="array" ref="Y21">_xlfn.IFERROR($Q21*I21*'Kalkulator nadgodzin'!$T$2,0)</f>
        <v>0</v>
      </c>
      <c r="Z21" s="784" cm="1">
        <f t="array" ref="Z21">_xlfn.IFERROR($Q21*J21*'Kalkulator nadgodzin'!$T$2,0)</f>
        <v>0</v>
      </c>
      <c r="AA21" s="784" cm="1">
        <f t="array" ref="AA21">_xlfn.IFERROR($Q21*K21*'Kalkulator nadgodzin'!$T$2,0)</f>
        <v>0</v>
      </c>
      <c r="AB21" s="784" cm="1">
        <f t="array" ref="AB21">_xlfn.IFERROR($Q21*L21*'Kalkulator nadgodzin'!$T$2,0)</f>
        <v>0</v>
      </c>
      <c r="AC21" s="784" cm="1">
        <f t="array" ref="AC21">_xlfn.IFERROR($Q21*M21*'Kalkulator nadgodzin'!$T$2,0)</f>
        <v>0</v>
      </c>
      <c r="AD21" s="785" cm="1">
        <f t="array" ref="AD21">_xlfn.IFERROR($Q21*N21*'Kalkulator nadgodzin'!$T$2,0)</f>
        <v>0</v>
      </c>
    </row>
    <row r="22" ht="13.5" customHeight="1">
      <c r="A22" t="str" s="774" cm="1">
        <f t="array" ref="A22">IF('Kalkulator nadgodzin'!B31="","",'Kalkulator nadgodzin'!B31)</f>
        <v>Asystent steadicam</v>
      </c>
      <c r="B22" s="784" cm="1">
        <f t="array" ref="B22">IF('Kalkulator nadgodzin'!$D31="","",IF('Kalkulator nadgodzin'!D31=0,0,1)*'Kalkulator nadgodzin'!$C31)</f>
        <v>0</v>
      </c>
      <c r="C22" s="784" cm="1">
        <f t="array" ref="C22">IF('Kalkulator nadgodzin'!$D31="","",IF('Kalkulator nadgodzin'!E31=0,0,1)*'Kalkulator nadgodzin'!$C31)</f>
        <v>0</v>
      </c>
      <c r="D22" s="784" cm="1">
        <f t="array" ref="D22">IF('Kalkulator nadgodzin'!$D31="","",IF('Kalkulator nadgodzin'!F31=0,0,1)*'Kalkulator nadgodzin'!$C31)</f>
        <v>0</v>
      </c>
      <c r="E22" s="784" cm="1">
        <f t="array" ref="E22">IF('Kalkulator nadgodzin'!$D31="","",IF('Kalkulator nadgodzin'!G31=0,0,1)*'Kalkulator nadgodzin'!$C31)</f>
        <v>0</v>
      </c>
      <c r="F22" s="784" cm="1">
        <f t="array" ref="F22">IF('Kalkulator nadgodzin'!$D31="","",IF('Kalkulator nadgodzin'!H31=0,0,1)*'Kalkulator nadgodzin'!$C31)</f>
        <v>0</v>
      </c>
      <c r="G22" s="784" cm="1">
        <f t="array" ref="G22">IF('Kalkulator nadgodzin'!$D31="","",IF('Kalkulator nadgodzin'!I31=0,0,1)*'Kalkulator nadgodzin'!$C31)</f>
        <v>0</v>
      </c>
      <c r="H22" s="784" cm="1">
        <f t="array" ref="H22">IF('Kalkulator nadgodzin'!$D31="","",IF('Kalkulator nadgodzin'!J31=0,0,1)*'Kalkulator nadgodzin'!$C31)</f>
        <v>0</v>
      </c>
      <c r="I22" s="784" cm="1">
        <f t="array" ref="I22">IF('Kalkulator nadgodzin'!$D31="","",IF('Kalkulator nadgodzin'!K31=0,0,1)*'Kalkulator nadgodzin'!$C31)</f>
        <v>0</v>
      </c>
      <c r="J22" s="784" cm="1">
        <f t="array" ref="J22">IF('Kalkulator nadgodzin'!$D31="","",IF('Kalkulator nadgodzin'!L31=0,0,1)*'Kalkulator nadgodzin'!$C31)</f>
        <v>0</v>
      </c>
      <c r="K22" s="784" cm="1">
        <f t="array" ref="K22">IF('Kalkulator nadgodzin'!$D31="","",IF('Kalkulator nadgodzin'!M31=0,0,1)*'Kalkulator nadgodzin'!$C31)</f>
        <v>0</v>
      </c>
      <c r="L22" s="784" cm="1">
        <f t="array" ref="L22">IF('Kalkulator nadgodzin'!$D31="","",IF('Kalkulator nadgodzin'!N31=0,0,1)*'Kalkulator nadgodzin'!$C31)</f>
        <v>0</v>
      </c>
      <c r="M22" s="784" cm="1">
        <f t="array" ref="M22">IF('Kalkulator nadgodzin'!$D31="","",IF('Kalkulator nadgodzin'!O31=0,0,1)*'Kalkulator nadgodzin'!$C31)</f>
        <v>0</v>
      </c>
      <c r="N22" s="785" cm="1">
        <f t="array" ref="N22">IF('Kalkulator nadgodzin'!$D31="","",IF('Kalkulator nadgodzin'!P31=0,0,1)*'Kalkulator nadgodzin'!$C31)</f>
        <v>0</v>
      </c>
      <c r="O22" s="774"/>
      <c r="P22" s="775"/>
      <c r="Q22" t="str" s="783" cm="1">
        <f t="array" ref="Q22">IF('Kalkulator nadgodzin'!$C151="","",'Kalkulator nadgodzin'!$C151)</f>
      </c>
      <c r="R22" s="784" cm="1">
        <f t="array" ref="R22">_xlfn.IFERROR($Q22*B22*'Kalkulator nadgodzin'!$T$2,0)</f>
        <v>0</v>
      </c>
      <c r="S22" s="784" cm="1">
        <f t="array" ref="S22">_xlfn.IFERROR($Q22*C22*'Kalkulator nadgodzin'!$T$2,0)</f>
        <v>0</v>
      </c>
      <c r="T22" s="784" cm="1">
        <f t="array" ref="T22">_xlfn.IFERROR($Q22*D22*'Kalkulator nadgodzin'!$T$2,0)</f>
        <v>0</v>
      </c>
      <c r="U22" s="784" cm="1">
        <f t="array" ref="U22">_xlfn.IFERROR($Q22*E22*'Kalkulator nadgodzin'!$T$2,0)</f>
        <v>0</v>
      </c>
      <c r="V22" s="784" cm="1">
        <f t="array" ref="V22">_xlfn.IFERROR($Q22*F22*'Kalkulator nadgodzin'!$T$2,0)</f>
        <v>0</v>
      </c>
      <c r="W22" s="784" cm="1">
        <f t="array" ref="W22">_xlfn.IFERROR($Q22*G22*'Kalkulator nadgodzin'!$T$2,0)</f>
        <v>0</v>
      </c>
      <c r="X22" s="784" cm="1">
        <f t="array" ref="X22">_xlfn.IFERROR($Q22*H22*'Kalkulator nadgodzin'!$T$2,0)</f>
        <v>0</v>
      </c>
      <c r="Y22" s="784" cm="1">
        <f t="array" ref="Y22">_xlfn.IFERROR($Q22*I22*'Kalkulator nadgodzin'!$T$2,0)</f>
        <v>0</v>
      </c>
      <c r="Z22" s="784" cm="1">
        <f t="array" ref="Z22">_xlfn.IFERROR($Q22*J22*'Kalkulator nadgodzin'!$T$2,0)</f>
        <v>0</v>
      </c>
      <c r="AA22" s="784" cm="1">
        <f t="array" ref="AA22">_xlfn.IFERROR($Q22*K22*'Kalkulator nadgodzin'!$T$2,0)</f>
        <v>0</v>
      </c>
      <c r="AB22" s="784" cm="1">
        <f t="array" ref="AB22">_xlfn.IFERROR($Q22*L22*'Kalkulator nadgodzin'!$T$2,0)</f>
        <v>0</v>
      </c>
      <c r="AC22" s="784" cm="1">
        <f t="array" ref="AC22">_xlfn.IFERROR($Q22*M22*'Kalkulator nadgodzin'!$T$2,0)</f>
        <v>0</v>
      </c>
      <c r="AD22" s="785" cm="1">
        <f t="array" ref="AD22">_xlfn.IFERROR($Q22*N22*'Kalkulator nadgodzin'!$T$2,0)</f>
        <v>0</v>
      </c>
    </row>
    <row r="23" ht="13.5" customHeight="1">
      <c r="A23" t="str" s="774" cm="1">
        <f t="array" ref="A23">IF('Kalkulator nadgodzin'!B32="","",'Kalkulator nadgodzin'!B32)</f>
        <v>Operator kamery</v>
      </c>
      <c r="B23" s="784" cm="1">
        <f t="array" ref="B23">IF('Kalkulator nadgodzin'!$D32="","",IF('Kalkulator nadgodzin'!D32=0,0,1)*'Kalkulator nadgodzin'!$C32)</f>
        <v>0</v>
      </c>
      <c r="C23" s="784" cm="1">
        <f t="array" ref="C23">IF('Kalkulator nadgodzin'!$D32="","",IF('Kalkulator nadgodzin'!E32=0,0,1)*'Kalkulator nadgodzin'!$C32)</f>
        <v>0</v>
      </c>
      <c r="D23" s="784" cm="1">
        <f t="array" ref="D23">IF('Kalkulator nadgodzin'!$D32="","",IF('Kalkulator nadgodzin'!F32=0,0,1)*'Kalkulator nadgodzin'!$C32)</f>
        <v>0</v>
      </c>
      <c r="E23" s="784" cm="1">
        <f t="array" ref="E23">IF('Kalkulator nadgodzin'!$D32="","",IF('Kalkulator nadgodzin'!G32=0,0,1)*'Kalkulator nadgodzin'!$C32)</f>
        <v>0</v>
      </c>
      <c r="F23" s="784" cm="1">
        <f t="array" ref="F23">IF('Kalkulator nadgodzin'!$D32="","",IF('Kalkulator nadgodzin'!H32=0,0,1)*'Kalkulator nadgodzin'!$C32)</f>
        <v>0</v>
      </c>
      <c r="G23" s="784" cm="1">
        <f t="array" ref="G23">IF('Kalkulator nadgodzin'!$D32="","",IF('Kalkulator nadgodzin'!I32=0,0,1)*'Kalkulator nadgodzin'!$C32)</f>
        <v>0</v>
      </c>
      <c r="H23" s="784" cm="1">
        <f t="array" ref="H23">IF('Kalkulator nadgodzin'!$D32="","",IF('Kalkulator nadgodzin'!J32=0,0,1)*'Kalkulator nadgodzin'!$C32)</f>
        <v>0</v>
      </c>
      <c r="I23" s="784" cm="1">
        <f t="array" ref="I23">IF('Kalkulator nadgodzin'!$D32="","",IF('Kalkulator nadgodzin'!K32=0,0,1)*'Kalkulator nadgodzin'!$C32)</f>
        <v>0</v>
      </c>
      <c r="J23" s="784" cm="1">
        <f t="array" ref="J23">IF('Kalkulator nadgodzin'!$D32="","",IF('Kalkulator nadgodzin'!L32=0,0,1)*'Kalkulator nadgodzin'!$C32)</f>
        <v>0</v>
      </c>
      <c r="K23" s="784" cm="1">
        <f t="array" ref="K23">IF('Kalkulator nadgodzin'!$D32="","",IF('Kalkulator nadgodzin'!M32=0,0,1)*'Kalkulator nadgodzin'!$C32)</f>
        <v>0</v>
      </c>
      <c r="L23" s="784" cm="1">
        <f t="array" ref="L23">IF('Kalkulator nadgodzin'!$D32="","",IF('Kalkulator nadgodzin'!N32=0,0,1)*'Kalkulator nadgodzin'!$C32)</f>
        <v>0</v>
      </c>
      <c r="M23" s="784" cm="1">
        <f t="array" ref="M23">IF('Kalkulator nadgodzin'!$D32="","",IF('Kalkulator nadgodzin'!O32=0,0,1)*'Kalkulator nadgodzin'!$C32)</f>
        <v>0</v>
      </c>
      <c r="N23" s="785" cm="1">
        <f t="array" ref="N23">IF('Kalkulator nadgodzin'!$D32="","",IF('Kalkulator nadgodzin'!P32=0,0,1)*'Kalkulator nadgodzin'!$C32)</f>
        <v>0</v>
      </c>
      <c r="O23" s="774"/>
      <c r="P23" s="775"/>
      <c r="Q23" t="str" s="783" cm="1">
        <f t="array" ref="Q23">IF('Kalkulator nadgodzin'!$C152="","",'Kalkulator nadgodzin'!$C152)</f>
      </c>
      <c r="R23" s="784" cm="1">
        <f t="array" ref="R23">_xlfn.IFERROR($Q23*B23*'Kalkulator nadgodzin'!$T$2,0)</f>
        <v>0</v>
      </c>
      <c r="S23" s="784" cm="1">
        <f t="array" ref="S23">_xlfn.IFERROR($Q23*C23*'Kalkulator nadgodzin'!$T$2,0)</f>
        <v>0</v>
      </c>
      <c r="T23" s="784" cm="1">
        <f t="array" ref="T23">_xlfn.IFERROR($Q23*D23*'Kalkulator nadgodzin'!$T$2,0)</f>
        <v>0</v>
      </c>
      <c r="U23" s="784" cm="1">
        <f t="array" ref="U23">_xlfn.IFERROR($Q23*E23*'Kalkulator nadgodzin'!$T$2,0)</f>
        <v>0</v>
      </c>
      <c r="V23" s="784" cm="1">
        <f t="array" ref="V23">_xlfn.IFERROR($Q23*F23*'Kalkulator nadgodzin'!$T$2,0)</f>
        <v>0</v>
      </c>
      <c r="W23" s="784" cm="1">
        <f t="array" ref="W23">_xlfn.IFERROR($Q23*G23*'Kalkulator nadgodzin'!$T$2,0)</f>
        <v>0</v>
      </c>
      <c r="X23" s="784" cm="1">
        <f t="array" ref="X23">_xlfn.IFERROR($Q23*H23*'Kalkulator nadgodzin'!$T$2,0)</f>
        <v>0</v>
      </c>
      <c r="Y23" s="784" cm="1">
        <f t="array" ref="Y23">_xlfn.IFERROR($Q23*I23*'Kalkulator nadgodzin'!$T$2,0)</f>
        <v>0</v>
      </c>
      <c r="Z23" s="784" cm="1">
        <f t="array" ref="Z23">_xlfn.IFERROR($Q23*J23*'Kalkulator nadgodzin'!$T$2,0)</f>
        <v>0</v>
      </c>
      <c r="AA23" s="784" cm="1">
        <f t="array" ref="AA23">_xlfn.IFERROR($Q23*K23*'Kalkulator nadgodzin'!$T$2,0)</f>
        <v>0</v>
      </c>
      <c r="AB23" s="784" cm="1">
        <f t="array" ref="AB23">_xlfn.IFERROR($Q23*L23*'Kalkulator nadgodzin'!$T$2,0)</f>
        <v>0</v>
      </c>
      <c r="AC23" s="784" cm="1">
        <f t="array" ref="AC23">_xlfn.IFERROR($Q23*M23*'Kalkulator nadgodzin'!$T$2,0)</f>
        <v>0</v>
      </c>
      <c r="AD23" s="785" cm="1">
        <f t="array" ref="AD23">_xlfn.IFERROR($Q23*N23*'Kalkulator nadgodzin'!$T$2,0)</f>
        <v>0</v>
      </c>
    </row>
    <row r="24" ht="13.5" customHeight="1">
      <c r="A24" t="str" s="774" cm="1">
        <f t="array" ref="A24">IF('Kalkulator nadgodzin'!B33="","",'Kalkulator nadgodzin'!B33)</f>
        <v>Operator kamer spec.</v>
      </c>
      <c r="B24" s="784" cm="1">
        <f t="array" ref="B24">IF('Kalkulator nadgodzin'!$D33="","",IF('Kalkulator nadgodzin'!D33=0,0,1)*'Kalkulator nadgodzin'!$C33)</f>
        <v>0</v>
      </c>
      <c r="C24" s="784" cm="1">
        <f t="array" ref="C24">IF('Kalkulator nadgodzin'!$D33="","",IF('Kalkulator nadgodzin'!E33=0,0,1)*'Kalkulator nadgodzin'!$C33)</f>
        <v>0</v>
      </c>
      <c r="D24" s="784" cm="1">
        <f t="array" ref="D24">IF('Kalkulator nadgodzin'!$D33="","",IF('Kalkulator nadgodzin'!F33=0,0,1)*'Kalkulator nadgodzin'!$C33)</f>
        <v>0</v>
      </c>
      <c r="E24" s="784" cm="1">
        <f t="array" ref="E24">IF('Kalkulator nadgodzin'!$D33="","",IF('Kalkulator nadgodzin'!G33=0,0,1)*'Kalkulator nadgodzin'!$C33)</f>
        <v>0</v>
      </c>
      <c r="F24" s="784" cm="1">
        <f t="array" ref="F24">IF('Kalkulator nadgodzin'!$D33="","",IF('Kalkulator nadgodzin'!H33=0,0,1)*'Kalkulator nadgodzin'!$C33)</f>
        <v>0</v>
      </c>
      <c r="G24" s="784" cm="1">
        <f t="array" ref="G24">IF('Kalkulator nadgodzin'!$D33="","",IF('Kalkulator nadgodzin'!I33=0,0,1)*'Kalkulator nadgodzin'!$C33)</f>
        <v>0</v>
      </c>
      <c r="H24" s="784" cm="1">
        <f t="array" ref="H24">IF('Kalkulator nadgodzin'!$D33="","",IF('Kalkulator nadgodzin'!J33=0,0,1)*'Kalkulator nadgodzin'!$C33)</f>
        <v>0</v>
      </c>
      <c r="I24" s="784" cm="1">
        <f t="array" ref="I24">IF('Kalkulator nadgodzin'!$D33="","",IF('Kalkulator nadgodzin'!K33=0,0,1)*'Kalkulator nadgodzin'!$C33)</f>
        <v>0</v>
      </c>
      <c r="J24" s="784" cm="1">
        <f t="array" ref="J24">IF('Kalkulator nadgodzin'!$D33="","",IF('Kalkulator nadgodzin'!L33=0,0,1)*'Kalkulator nadgodzin'!$C33)</f>
        <v>0</v>
      </c>
      <c r="K24" s="784" cm="1">
        <f t="array" ref="K24">IF('Kalkulator nadgodzin'!$D33="","",IF('Kalkulator nadgodzin'!M33=0,0,1)*'Kalkulator nadgodzin'!$C33)</f>
        <v>0</v>
      </c>
      <c r="L24" s="784" cm="1">
        <f t="array" ref="L24">IF('Kalkulator nadgodzin'!$D33="","",IF('Kalkulator nadgodzin'!N33=0,0,1)*'Kalkulator nadgodzin'!$C33)</f>
        <v>0</v>
      </c>
      <c r="M24" s="784" cm="1">
        <f t="array" ref="M24">IF('Kalkulator nadgodzin'!$D33="","",IF('Kalkulator nadgodzin'!O33=0,0,1)*'Kalkulator nadgodzin'!$C33)</f>
        <v>0</v>
      </c>
      <c r="N24" s="785" cm="1">
        <f t="array" ref="N24">IF('Kalkulator nadgodzin'!$D33="","",IF('Kalkulator nadgodzin'!P33=0,0,1)*'Kalkulator nadgodzin'!$C33)</f>
        <v>0</v>
      </c>
      <c r="O24" s="774"/>
      <c r="P24" s="775"/>
      <c r="Q24" t="str" s="783" cm="1">
        <f t="array" ref="Q24">IF('Kalkulator nadgodzin'!$C153="","",'Kalkulator nadgodzin'!$C153)</f>
      </c>
      <c r="R24" s="784" cm="1">
        <f t="array" ref="R24">_xlfn.IFERROR($Q24*B24*'Kalkulator nadgodzin'!$T$2,0)</f>
        <v>0</v>
      </c>
      <c r="S24" s="784" cm="1">
        <f t="array" ref="S24">_xlfn.IFERROR($Q24*C24*'Kalkulator nadgodzin'!$T$2,0)</f>
        <v>0</v>
      </c>
      <c r="T24" s="784" cm="1">
        <f t="array" ref="T24">_xlfn.IFERROR($Q24*D24*'Kalkulator nadgodzin'!$T$2,0)</f>
        <v>0</v>
      </c>
      <c r="U24" s="784" cm="1">
        <f t="array" ref="U24">_xlfn.IFERROR($Q24*E24*'Kalkulator nadgodzin'!$T$2,0)</f>
        <v>0</v>
      </c>
      <c r="V24" s="784" cm="1">
        <f t="array" ref="V24">_xlfn.IFERROR($Q24*F24*'Kalkulator nadgodzin'!$T$2,0)</f>
        <v>0</v>
      </c>
      <c r="W24" s="784" cm="1">
        <f t="array" ref="W24">_xlfn.IFERROR($Q24*G24*'Kalkulator nadgodzin'!$T$2,0)</f>
        <v>0</v>
      </c>
      <c r="X24" s="784" cm="1">
        <f t="array" ref="X24">_xlfn.IFERROR($Q24*H24*'Kalkulator nadgodzin'!$T$2,0)</f>
        <v>0</v>
      </c>
      <c r="Y24" s="784" cm="1">
        <f t="array" ref="Y24">_xlfn.IFERROR($Q24*I24*'Kalkulator nadgodzin'!$T$2,0)</f>
        <v>0</v>
      </c>
      <c r="Z24" s="784" cm="1">
        <f t="array" ref="Z24">_xlfn.IFERROR($Q24*J24*'Kalkulator nadgodzin'!$T$2,0)</f>
        <v>0</v>
      </c>
      <c r="AA24" s="784" cm="1">
        <f t="array" ref="AA24">_xlfn.IFERROR($Q24*K24*'Kalkulator nadgodzin'!$T$2,0)</f>
        <v>0</v>
      </c>
      <c r="AB24" s="784" cm="1">
        <f t="array" ref="AB24">_xlfn.IFERROR($Q24*L24*'Kalkulator nadgodzin'!$T$2,0)</f>
        <v>0</v>
      </c>
      <c r="AC24" s="784" cm="1">
        <f t="array" ref="AC24">_xlfn.IFERROR($Q24*M24*'Kalkulator nadgodzin'!$T$2,0)</f>
        <v>0</v>
      </c>
      <c r="AD24" s="785" cm="1">
        <f t="array" ref="AD24">_xlfn.IFERROR($Q24*N24*'Kalkulator nadgodzin'!$T$2,0)</f>
        <v>0</v>
      </c>
    </row>
    <row r="25" ht="13.5" customHeight="1">
      <c r="A25" t="str" s="774" cm="1">
        <f t="array" ref="A25">IF('Kalkulator nadgodzin'!B34="","",'Kalkulator nadgodzin'!B34)</f>
        <v>Operator drona</v>
      </c>
      <c r="B25" s="784" cm="1">
        <f t="array" ref="B25">IF('Kalkulator nadgodzin'!$D34="","",IF('Kalkulator nadgodzin'!D34=0,0,1)*'Kalkulator nadgodzin'!$C34)</f>
        <v>0</v>
      </c>
      <c r="C25" s="784" cm="1">
        <f t="array" ref="C25">IF('Kalkulator nadgodzin'!$D34="","",IF('Kalkulator nadgodzin'!E34=0,0,1)*'Kalkulator nadgodzin'!$C34)</f>
        <v>0</v>
      </c>
      <c r="D25" s="784" cm="1">
        <f t="array" ref="D25">IF('Kalkulator nadgodzin'!$D34="","",IF('Kalkulator nadgodzin'!F34=0,0,1)*'Kalkulator nadgodzin'!$C34)</f>
        <v>0</v>
      </c>
      <c r="E25" s="784" cm="1">
        <f t="array" ref="E25">IF('Kalkulator nadgodzin'!$D34="","",IF('Kalkulator nadgodzin'!G34=0,0,1)*'Kalkulator nadgodzin'!$C34)</f>
        <v>0</v>
      </c>
      <c r="F25" s="784" cm="1">
        <f t="array" ref="F25">IF('Kalkulator nadgodzin'!$D34="","",IF('Kalkulator nadgodzin'!H34=0,0,1)*'Kalkulator nadgodzin'!$C34)</f>
        <v>0</v>
      </c>
      <c r="G25" s="784" cm="1">
        <f t="array" ref="G25">IF('Kalkulator nadgodzin'!$D34="","",IF('Kalkulator nadgodzin'!I34=0,0,1)*'Kalkulator nadgodzin'!$C34)</f>
        <v>0</v>
      </c>
      <c r="H25" s="784" cm="1">
        <f t="array" ref="H25">IF('Kalkulator nadgodzin'!$D34="","",IF('Kalkulator nadgodzin'!J34=0,0,1)*'Kalkulator nadgodzin'!$C34)</f>
        <v>0</v>
      </c>
      <c r="I25" s="784" cm="1">
        <f t="array" ref="I25">IF('Kalkulator nadgodzin'!$D34="","",IF('Kalkulator nadgodzin'!K34=0,0,1)*'Kalkulator nadgodzin'!$C34)</f>
        <v>0</v>
      </c>
      <c r="J25" s="784" cm="1">
        <f t="array" ref="J25">IF('Kalkulator nadgodzin'!$D34="","",IF('Kalkulator nadgodzin'!L34=0,0,1)*'Kalkulator nadgodzin'!$C34)</f>
        <v>0</v>
      </c>
      <c r="K25" s="784" cm="1">
        <f t="array" ref="K25">IF('Kalkulator nadgodzin'!$D34="","",IF('Kalkulator nadgodzin'!M34=0,0,1)*'Kalkulator nadgodzin'!$C34)</f>
        <v>0</v>
      </c>
      <c r="L25" s="784" cm="1">
        <f t="array" ref="L25">IF('Kalkulator nadgodzin'!$D34="","",IF('Kalkulator nadgodzin'!N34=0,0,1)*'Kalkulator nadgodzin'!$C34)</f>
        <v>0</v>
      </c>
      <c r="M25" s="784" cm="1">
        <f t="array" ref="M25">IF('Kalkulator nadgodzin'!$D34="","",IF('Kalkulator nadgodzin'!O34=0,0,1)*'Kalkulator nadgodzin'!$C34)</f>
        <v>0</v>
      </c>
      <c r="N25" s="785" cm="1">
        <f t="array" ref="N25">IF('Kalkulator nadgodzin'!$D34="","",IF('Kalkulator nadgodzin'!P34=0,0,1)*'Kalkulator nadgodzin'!$C34)</f>
        <v>0</v>
      </c>
      <c r="O25" s="774"/>
      <c r="P25" s="775"/>
      <c r="Q25" t="str" s="783" cm="1">
        <f t="array" ref="Q25">IF('Kalkulator nadgodzin'!$C154="","",'Kalkulator nadgodzin'!$C154)</f>
      </c>
      <c r="R25" s="784" cm="1">
        <f t="array" ref="R25">_xlfn.IFERROR($Q25*B25*'Kalkulator nadgodzin'!$T$2,0)</f>
        <v>0</v>
      </c>
      <c r="S25" s="784" cm="1">
        <f t="array" ref="S25">_xlfn.IFERROR($Q25*C25*'Kalkulator nadgodzin'!$T$2,0)</f>
        <v>0</v>
      </c>
      <c r="T25" s="784" cm="1">
        <f t="array" ref="T25">_xlfn.IFERROR($Q25*D25*'Kalkulator nadgodzin'!$T$2,0)</f>
        <v>0</v>
      </c>
      <c r="U25" s="784" cm="1">
        <f t="array" ref="U25">_xlfn.IFERROR($Q25*E25*'Kalkulator nadgodzin'!$T$2,0)</f>
        <v>0</v>
      </c>
      <c r="V25" s="784" cm="1">
        <f t="array" ref="V25">_xlfn.IFERROR($Q25*F25*'Kalkulator nadgodzin'!$T$2,0)</f>
        <v>0</v>
      </c>
      <c r="W25" s="784" cm="1">
        <f t="array" ref="W25">_xlfn.IFERROR($Q25*G25*'Kalkulator nadgodzin'!$T$2,0)</f>
        <v>0</v>
      </c>
      <c r="X25" s="784" cm="1">
        <f t="array" ref="X25">_xlfn.IFERROR($Q25*H25*'Kalkulator nadgodzin'!$T$2,0)</f>
        <v>0</v>
      </c>
      <c r="Y25" s="784" cm="1">
        <f t="array" ref="Y25">_xlfn.IFERROR($Q25*I25*'Kalkulator nadgodzin'!$T$2,0)</f>
        <v>0</v>
      </c>
      <c r="Z25" s="784" cm="1">
        <f t="array" ref="Z25">_xlfn.IFERROR($Q25*J25*'Kalkulator nadgodzin'!$T$2,0)</f>
        <v>0</v>
      </c>
      <c r="AA25" s="784" cm="1">
        <f t="array" ref="AA25">_xlfn.IFERROR($Q25*K25*'Kalkulator nadgodzin'!$T$2,0)</f>
        <v>0</v>
      </c>
      <c r="AB25" s="784" cm="1">
        <f t="array" ref="AB25">_xlfn.IFERROR($Q25*L25*'Kalkulator nadgodzin'!$T$2,0)</f>
        <v>0</v>
      </c>
      <c r="AC25" s="784" cm="1">
        <f t="array" ref="AC25">_xlfn.IFERROR($Q25*M25*'Kalkulator nadgodzin'!$T$2,0)</f>
        <v>0</v>
      </c>
      <c r="AD25" s="785" cm="1">
        <f t="array" ref="AD25">_xlfn.IFERROR($Q25*N25*'Kalkulator nadgodzin'!$T$2,0)</f>
        <v>0</v>
      </c>
    </row>
    <row r="26" ht="13.5" customHeight="1">
      <c r="A26" t="str" s="774" cm="1">
        <f t="array" ref="A26">IF('Kalkulator nadgodzin'!B35="","",'Kalkulator nadgodzin'!B35)</f>
        <v>Asystent kamer spec.</v>
      </c>
      <c r="B26" s="784" cm="1">
        <f t="array" ref="B26">IF('Kalkulator nadgodzin'!$D35="","",IF('Kalkulator nadgodzin'!D35=0,0,1)*'Kalkulator nadgodzin'!$C35)</f>
        <v>0</v>
      </c>
      <c r="C26" s="784" cm="1">
        <f t="array" ref="C26">IF('Kalkulator nadgodzin'!$D35="","",IF('Kalkulator nadgodzin'!E35=0,0,1)*'Kalkulator nadgodzin'!$C35)</f>
        <v>0</v>
      </c>
      <c r="D26" s="784" cm="1">
        <f t="array" ref="D26">IF('Kalkulator nadgodzin'!$D35="","",IF('Kalkulator nadgodzin'!F35=0,0,1)*'Kalkulator nadgodzin'!$C35)</f>
        <v>0</v>
      </c>
      <c r="E26" s="784" cm="1">
        <f t="array" ref="E26">IF('Kalkulator nadgodzin'!$D35="","",IF('Kalkulator nadgodzin'!G35=0,0,1)*'Kalkulator nadgodzin'!$C35)</f>
        <v>0</v>
      </c>
      <c r="F26" s="784" cm="1">
        <f t="array" ref="F26">IF('Kalkulator nadgodzin'!$D35="","",IF('Kalkulator nadgodzin'!H35=0,0,1)*'Kalkulator nadgodzin'!$C35)</f>
        <v>0</v>
      </c>
      <c r="G26" s="784" cm="1">
        <f t="array" ref="G26">IF('Kalkulator nadgodzin'!$D35="","",IF('Kalkulator nadgodzin'!I35=0,0,1)*'Kalkulator nadgodzin'!$C35)</f>
        <v>0</v>
      </c>
      <c r="H26" s="784" cm="1">
        <f t="array" ref="H26">IF('Kalkulator nadgodzin'!$D35="","",IF('Kalkulator nadgodzin'!J35=0,0,1)*'Kalkulator nadgodzin'!$C35)</f>
        <v>0</v>
      </c>
      <c r="I26" s="784" cm="1">
        <f t="array" ref="I26">IF('Kalkulator nadgodzin'!$D35="","",IF('Kalkulator nadgodzin'!K35=0,0,1)*'Kalkulator nadgodzin'!$C35)</f>
        <v>0</v>
      </c>
      <c r="J26" s="784" cm="1">
        <f t="array" ref="J26">IF('Kalkulator nadgodzin'!$D35="","",IF('Kalkulator nadgodzin'!L35=0,0,1)*'Kalkulator nadgodzin'!$C35)</f>
        <v>0</v>
      </c>
      <c r="K26" s="784" cm="1">
        <f t="array" ref="K26">IF('Kalkulator nadgodzin'!$D35="","",IF('Kalkulator nadgodzin'!M35=0,0,1)*'Kalkulator nadgodzin'!$C35)</f>
        <v>0</v>
      </c>
      <c r="L26" s="784" cm="1">
        <f t="array" ref="L26">IF('Kalkulator nadgodzin'!$D35="","",IF('Kalkulator nadgodzin'!N35=0,0,1)*'Kalkulator nadgodzin'!$C35)</f>
        <v>0</v>
      </c>
      <c r="M26" s="784" cm="1">
        <f t="array" ref="M26">IF('Kalkulator nadgodzin'!$D35="","",IF('Kalkulator nadgodzin'!O35=0,0,1)*'Kalkulator nadgodzin'!$C35)</f>
        <v>0</v>
      </c>
      <c r="N26" s="785" cm="1">
        <f t="array" ref="N26">IF('Kalkulator nadgodzin'!$D35="","",IF('Kalkulator nadgodzin'!P35=0,0,1)*'Kalkulator nadgodzin'!$C35)</f>
        <v>0</v>
      </c>
      <c r="O26" s="774"/>
      <c r="P26" s="775"/>
      <c r="Q26" t="str" s="783" cm="1">
        <f t="array" ref="Q26">IF('Kalkulator nadgodzin'!$C155="","",'Kalkulator nadgodzin'!$C155)</f>
      </c>
      <c r="R26" s="784" cm="1">
        <f t="array" ref="R26">_xlfn.IFERROR($Q26*B26*'Kalkulator nadgodzin'!$T$2,0)</f>
        <v>0</v>
      </c>
      <c r="S26" s="784" cm="1">
        <f t="array" ref="S26">_xlfn.IFERROR($Q26*C26*'Kalkulator nadgodzin'!$T$2,0)</f>
        <v>0</v>
      </c>
      <c r="T26" s="784" cm="1">
        <f t="array" ref="T26">_xlfn.IFERROR($Q26*D26*'Kalkulator nadgodzin'!$T$2,0)</f>
        <v>0</v>
      </c>
      <c r="U26" s="784" cm="1">
        <f t="array" ref="U26">_xlfn.IFERROR($Q26*E26*'Kalkulator nadgodzin'!$T$2,0)</f>
        <v>0</v>
      </c>
      <c r="V26" s="784" cm="1">
        <f t="array" ref="V26">_xlfn.IFERROR($Q26*F26*'Kalkulator nadgodzin'!$T$2,0)</f>
        <v>0</v>
      </c>
      <c r="W26" s="784" cm="1">
        <f t="array" ref="W26">_xlfn.IFERROR($Q26*G26*'Kalkulator nadgodzin'!$T$2,0)</f>
        <v>0</v>
      </c>
      <c r="X26" s="784" cm="1">
        <f t="array" ref="X26">_xlfn.IFERROR($Q26*H26*'Kalkulator nadgodzin'!$T$2,0)</f>
        <v>0</v>
      </c>
      <c r="Y26" s="784" cm="1">
        <f t="array" ref="Y26">_xlfn.IFERROR($Q26*I26*'Kalkulator nadgodzin'!$T$2,0)</f>
        <v>0</v>
      </c>
      <c r="Z26" s="784" cm="1">
        <f t="array" ref="Z26">_xlfn.IFERROR($Q26*J26*'Kalkulator nadgodzin'!$T$2,0)</f>
        <v>0</v>
      </c>
      <c r="AA26" s="784" cm="1">
        <f t="array" ref="AA26">_xlfn.IFERROR($Q26*K26*'Kalkulator nadgodzin'!$T$2,0)</f>
        <v>0</v>
      </c>
      <c r="AB26" s="784" cm="1">
        <f t="array" ref="AB26">_xlfn.IFERROR($Q26*L26*'Kalkulator nadgodzin'!$T$2,0)</f>
        <v>0</v>
      </c>
      <c r="AC26" s="784" cm="1">
        <f t="array" ref="AC26">_xlfn.IFERROR($Q26*M26*'Kalkulator nadgodzin'!$T$2,0)</f>
        <v>0</v>
      </c>
      <c r="AD26" s="785" cm="1">
        <f t="array" ref="AD26">_xlfn.IFERROR($Q26*N26*'Kalkulator nadgodzin'!$T$2,0)</f>
        <v>0</v>
      </c>
    </row>
    <row r="27" ht="13.5" customHeight="1">
      <c r="A27" t="str" s="774" cm="1">
        <f t="array" ref="A27">IF('Kalkulator nadgodzin'!B36="","",'Kalkulator nadgodzin'!B36)</f>
        <v>Obsługa innego sprzętu</v>
      </c>
      <c r="B27" s="784" cm="1">
        <f t="array" ref="B27">IF('Kalkulator nadgodzin'!$D36="","",IF('Kalkulator nadgodzin'!D36=0,0,1)*'Kalkulator nadgodzin'!$C36)</f>
        <v>0</v>
      </c>
      <c r="C27" s="784" cm="1">
        <f t="array" ref="C27">IF('Kalkulator nadgodzin'!$D36="","",IF('Kalkulator nadgodzin'!E36=0,0,1)*'Kalkulator nadgodzin'!$C36)</f>
        <v>0</v>
      </c>
      <c r="D27" s="784" cm="1">
        <f t="array" ref="D27">IF('Kalkulator nadgodzin'!$D36="","",IF('Kalkulator nadgodzin'!F36=0,0,1)*'Kalkulator nadgodzin'!$C36)</f>
        <v>0</v>
      </c>
      <c r="E27" s="784" cm="1">
        <f t="array" ref="E27">IF('Kalkulator nadgodzin'!$D36="","",IF('Kalkulator nadgodzin'!G36=0,0,1)*'Kalkulator nadgodzin'!$C36)</f>
        <v>0</v>
      </c>
      <c r="F27" s="784" cm="1">
        <f t="array" ref="F27">IF('Kalkulator nadgodzin'!$D36="","",IF('Kalkulator nadgodzin'!H36=0,0,1)*'Kalkulator nadgodzin'!$C36)</f>
        <v>0</v>
      </c>
      <c r="G27" s="784" cm="1">
        <f t="array" ref="G27">IF('Kalkulator nadgodzin'!$D36="","",IF('Kalkulator nadgodzin'!I36=0,0,1)*'Kalkulator nadgodzin'!$C36)</f>
        <v>0</v>
      </c>
      <c r="H27" s="784" cm="1">
        <f t="array" ref="H27">IF('Kalkulator nadgodzin'!$D36="","",IF('Kalkulator nadgodzin'!J36=0,0,1)*'Kalkulator nadgodzin'!$C36)</f>
        <v>0</v>
      </c>
      <c r="I27" s="784" cm="1">
        <f t="array" ref="I27">IF('Kalkulator nadgodzin'!$D36="","",IF('Kalkulator nadgodzin'!K36=0,0,1)*'Kalkulator nadgodzin'!$C36)</f>
        <v>0</v>
      </c>
      <c r="J27" s="784" cm="1">
        <f t="array" ref="J27">IF('Kalkulator nadgodzin'!$D36="","",IF('Kalkulator nadgodzin'!L36=0,0,1)*'Kalkulator nadgodzin'!$C36)</f>
        <v>0</v>
      </c>
      <c r="K27" s="784" cm="1">
        <f t="array" ref="K27">IF('Kalkulator nadgodzin'!$D36="","",IF('Kalkulator nadgodzin'!M36=0,0,1)*'Kalkulator nadgodzin'!$C36)</f>
        <v>0</v>
      </c>
      <c r="L27" s="784" cm="1">
        <f t="array" ref="L27">IF('Kalkulator nadgodzin'!$D36="","",IF('Kalkulator nadgodzin'!N36=0,0,1)*'Kalkulator nadgodzin'!$C36)</f>
        <v>0</v>
      </c>
      <c r="M27" s="784" cm="1">
        <f t="array" ref="M27">IF('Kalkulator nadgodzin'!$D36="","",IF('Kalkulator nadgodzin'!O36=0,0,1)*'Kalkulator nadgodzin'!$C36)</f>
        <v>0</v>
      </c>
      <c r="N27" s="785" cm="1">
        <f t="array" ref="N27">IF('Kalkulator nadgodzin'!$D36="","",IF('Kalkulator nadgodzin'!P36=0,0,1)*'Kalkulator nadgodzin'!$C36)</f>
        <v>0</v>
      </c>
      <c r="O27" s="774"/>
      <c r="P27" s="775"/>
      <c r="Q27" t="str" s="783" cm="1">
        <f t="array" ref="Q27">IF('Kalkulator nadgodzin'!$C156="","",'Kalkulator nadgodzin'!$C156)</f>
      </c>
      <c r="R27" s="784" cm="1">
        <f t="array" ref="R27">_xlfn.IFERROR($Q27*B27*'Kalkulator nadgodzin'!$T$2,0)</f>
        <v>0</v>
      </c>
      <c r="S27" s="784" cm="1">
        <f t="array" ref="S27">_xlfn.IFERROR($Q27*C27*'Kalkulator nadgodzin'!$T$2,0)</f>
        <v>0</v>
      </c>
      <c r="T27" s="784" cm="1">
        <f t="array" ref="T27">_xlfn.IFERROR($Q27*D27*'Kalkulator nadgodzin'!$T$2,0)</f>
        <v>0</v>
      </c>
      <c r="U27" s="784" cm="1">
        <f t="array" ref="U27">_xlfn.IFERROR($Q27*E27*'Kalkulator nadgodzin'!$T$2,0)</f>
        <v>0</v>
      </c>
      <c r="V27" s="784" cm="1">
        <f t="array" ref="V27">_xlfn.IFERROR($Q27*F27*'Kalkulator nadgodzin'!$T$2,0)</f>
        <v>0</v>
      </c>
      <c r="W27" s="784" cm="1">
        <f t="array" ref="W27">_xlfn.IFERROR($Q27*G27*'Kalkulator nadgodzin'!$T$2,0)</f>
        <v>0</v>
      </c>
      <c r="X27" s="784" cm="1">
        <f t="array" ref="X27">_xlfn.IFERROR($Q27*H27*'Kalkulator nadgodzin'!$T$2,0)</f>
        <v>0</v>
      </c>
      <c r="Y27" s="784" cm="1">
        <f t="array" ref="Y27">_xlfn.IFERROR($Q27*I27*'Kalkulator nadgodzin'!$T$2,0)</f>
        <v>0</v>
      </c>
      <c r="Z27" s="784" cm="1">
        <f t="array" ref="Z27">_xlfn.IFERROR($Q27*J27*'Kalkulator nadgodzin'!$T$2,0)</f>
        <v>0</v>
      </c>
      <c r="AA27" s="784" cm="1">
        <f t="array" ref="AA27">_xlfn.IFERROR($Q27*K27*'Kalkulator nadgodzin'!$T$2,0)</f>
        <v>0</v>
      </c>
      <c r="AB27" s="784" cm="1">
        <f t="array" ref="AB27">_xlfn.IFERROR($Q27*L27*'Kalkulator nadgodzin'!$T$2,0)</f>
        <v>0</v>
      </c>
      <c r="AC27" s="784" cm="1">
        <f t="array" ref="AC27">_xlfn.IFERROR($Q27*M27*'Kalkulator nadgodzin'!$T$2,0)</f>
        <v>0</v>
      </c>
      <c r="AD27" s="785" cm="1">
        <f t="array" ref="AD27">_xlfn.IFERROR($Q27*N27*'Kalkulator nadgodzin'!$T$2,0)</f>
        <v>0</v>
      </c>
    </row>
    <row r="28" ht="13.5" customHeight="1">
      <c r="A28" t="str" s="774" cm="1">
        <f t="array" ref="A28">IF('Kalkulator nadgodzin'!B37="","",'Kalkulator nadgodzin'!B37)</f>
      </c>
      <c r="B28" s="784" cm="1">
        <f t="array" ref="B28">IF('Kalkulator nadgodzin'!$D37="","",IF('Kalkulator nadgodzin'!D37=0,0,1)*'Kalkulator nadgodzin'!$C37)</f>
        <v>0</v>
      </c>
      <c r="C28" s="784" cm="1">
        <f t="array" ref="C28">IF('Kalkulator nadgodzin'!$D37="","",IF('Kalkulator nadgodzin'!E37=0,0,1)*'Kalkulator nadgodzin'!$C37)</f>
        <v>0</v>
      </c>
      <c r="D28" s="784" cm="1">
        <f t="array" ref="D28">IF('Kalkulator nadgodzin'!$D37="","",IF('Kalkulator nadgodzin'!F37=0,0,1)*'Kalkulator nadgodzin'!$C37)</f>
        <v>0</v>
      </c>
      <c r="E28" s="784" cm="1">
        <f t="array" ref="E28">IF('Kalkulator nadgodzin'!$D37="","",IF('Kalkulator nadgodzin'!G37=0,0,1)*'Kalkulator nadgodzin'!$C37)</f>
        <v>0</v>
      </c>
      <c r="F28" s="784" cm="1">
        <f t="array" ref="F28">IF('Kalkulator nadgodzin'!$D37="","",IF('Kalkulator nadgodzin'!H37=0,0,1)*'Kalkulator nadgodzin'!$C37)</f>
        <v>0</v>
      </c>
      <c r="G28" s="784" cm="1">
        <f t="array" ref="G28">IF('Kalkulator nadgodzin'!$D37="","",IF('Kalkulator nadgodzin'!I37=0,0,1)*'Kalkulator nadgodzin'!$C37)</f>
        <v>0</v>
      </c>
      <c r="H28" s="784" cm="1">
        <f t="array" ref="H28">IF('Kalkulator nadgodzin'!$D37="","",IF('Kalkulator nadgodzin'!J37=0,0,1)*'Kalkulator nadgodzin'!$C37)</f>
        <v>0</v>
      </c>
      <c r="I28" s="784" cm="1">
        <f t="array" ref="I28">IF('Kalkulator nadgodzin'!$D37="","",IF('Kalkulator nadgodzin'!K37=0,0,1)*'Kalkulator nadgodzin'!$C37)</f>
        <v>0</v>
      </c>
      <c r="J28" s="784" cm="1">
        <f t="array" ref="J28">IF('Kalkulator nadgodzin'!$D37="","",IF('Kalkulator nadgodzin'!L37=0,0,1)*'Kalkulator nadgodzin'!$C37)</f>
        <v>0</v>
      </c>
      <c r="K28" s="784" cm="1">
        <f t="array" ref="K28">IF('Kalkulator nadgodzin'!$D37="","",IF('Kalkulator nadgodzin'!M37=0,0,1)*'Kalkulator nadgodzin'!$C37)</f>
        <v>0</v>
      </c>
      <c r="L28" s="784" cm="1">
        <f t="array" ref="L28">IF('Kalkulator nadgodzin'!$D37="","",IF('Kalkulator nadgodzin'!N37=0,0,1)*'Kalkulator nadgodzin'!$C37)</f>
        <v>0</v>
      </c>
      <c r="M28" s="784" cm="1">
        <f t="array" ref="M28">IF('Kalkulator nadgodzin'!$D37="","",IF('Kalkulator nadgodzin'!O37=0,0,1)*'Kalkulator nadgodzin'!$C37)</f>
        <v>0</v>
      </c>
      <c r="N28" s="785" cm="1">
        <f t="array" ref="N28">IF('Kalkulator nadgodzin'!$D37="","",IF('Kalkulator nadgodzin'!P37=0,0,1)*'Kalkulator nadgodzin'!$C37)</f>
        <v>0</v>
      </c>
      <c r="O28" s="774"/>
      <c r="P28" s="775"/>
      <c r="Q28" t="str" s="783" cm="1">
        <f t="array" ref="Q28">IF('Kalkulator nadgodzin'!$C157="","",'Kalkulator nadgodzin'!$C157)</f>
      </c>
      <c r="R28" s="784" cm="1">
        <f t="array" ref="R28">_xlfn.IFERROR($Q28*B28*'Kalkulator nadgodzin'!$T$2,0)</f>
        <v>0</v>
      </c>
      <c r="S28" s="784" cm="1">
        <f t="array" ref="S28">_xlfn.IFERROR($Q28*C28*'Kalkulator nadgodzin'!$T$2,0)</f>
        <v>0</v>
      </c>
      <c r="T28" s="784" cm="1">
        <f t="array" ref="T28">_xlfn.IFERROR($Q28*D28*'Kalkulator nadgodzin'!$T$2,0)</f>
        <v>0</v>
      </c>
      <c r="U28" s="784" cm="1">
        <f t="array" ref="U28">_xlfn.IFERROR($Q28*E28*'Kalkulator nadgodzin'!$T$2,0)</f>
        <v>0</v>
      </c>
      <c r="V28" s="784" cm="1">
        <f t="array" ref="V28">_xlfn.IFERROR($Q28*F28*'Kalkulator nadgodzin'!$T$2,0)</f>
        <v>0</v>
      </c>
      <c r="W28" s="784" cm="1">
        <f t="array" ref="W28">_xlfn.IFERROR($Q28*G28*'Kalkulator nadgodzin'!$T$2,0)</f>
        <v>0</v>
      </c>
      <c r="X28" s="784" cm="1">
        <f t="array" ref="X28">_xlfn.IFERROR($Q28*H28*'Kalkulator nadgodzin'!$T$2,0)</f>
        <v>0</v>
      </c>
      <c r="Y28" s="784" cm="1">
        <f t="array" ref="Y28">_xlfn.IFERROR($Q28*I28*'Kalkulator nadgodzin'!$T$2,0)</f>
        <v>0</v>
      </c>
      <c r="Z28" s="784" cm="1">
        <f t="array" ref="Z28">_xlfn.IFERROR($Q28*J28*'Kalkulator nadgodzin'!$T$2,0)</f>
        <v>0</v>
      </c>
      <c r="AA28" s="784" cm="1">
        <f t="array" ref="AA28">_xlfn.IFERROR($Q28*K28*'Kalkulator nadgodzin'!$T$2,0)</f>
        <v>0</v>
      </c>
      <c r="AB28" s="784" cm="1">
        <f t="array" ref="AB28">_xlfn.IFERROR($Q28*L28*'Kalkulator nadgodzin'!$T$2,0)</f>
        <v>0</v>
      </c>
      <c r="AC28" s="784" cm="1">
        <f t="array" ref="AC28">_xlfn.IFERROR($Q28*M28*'Kalkulator nadgodzin'!$T$2,0)</f>
        <v>0</v>
      </c>
      <c r="AD28" s="785" cm="1">
        <f t="array" ref="AD28">_xlfn.IFERROR($Q28*N28*'Kalkulator nadgodzin'!$T$2,0)</f>
        <v>0</v>
      </c>
    </row>
    <row r="29" ht="13.5" customHeight="1">
      <c r="A29" t="str" s="774" cm="1">
        <f t="array" ref="A29">IF('Kalkulator nadgodzin'!B38="","",'Kalkulator nadgodzin'!B38)</f>
      </c>
      <c r="B29" s="784" cm="1">
        <f t="array" ref="B29">IF('Kalkulator nadgodzin'!$D38="","",IF('Kalkulator nadgodzin'!D38=0,0,1)*'Kalkulator nadgodzin'!$C38)</f>
        <v>0</v>
      </c>
      <c r="C29" s="784" cm="1">
        <f t="array" ref="C29">IF('Kalkulator nadgodzin'!$D38="","",IF('Kalkulator nadgodzin'!E38=0,0,1)*'Kalkulator nadgodzin'!$C38)</f>
        <v>0</v>
      </c>
      <c r="D29" s="784" cm="1">
        <f t="array" ref="D29">IF('Kalkulator nadgodzin'!$D38="","",IF('Kalkulator nadgodzin'!F38=0,0,1)*'Kalkulator nadgodzin'!$C38)</f>
        <v>0</v>
      </c>
      <c r="E29" s="784" cm="1">
        <f t="array" ref="E29">IF('Kalkulator nadgodzin'!$D38="","",IF('Kalkulator nadgodzin'!G38=0,0,1)*'Kalkulator nadgodzin'!$C38)</f>
        <v>0</v>
      </c>
      <c r="F29" s="784" cm="1">
        <f t="array" ref="F29">IF('Kalkulator nadgodzin'!$D38="","",IF('Kalkulator nadgodzin'!H38=0,0,1)*'Kalkulator nadgodzin'!$C38)</f>
        <v>0</v>
      </c>
      <c r="G29" s="784" cm="1">
        <f t="array" ref="G29">IF('Kalkulator nadgodzin'!$D38="","",IF('Kalkulator nadgodzin'!I38=0,0,1)*'Kalkulator nadgodzin'!$C38)</f>
        <v>0</v>
      </c>
      <c r="H29" s="784" cm="1">
        <f t="array" ref="H29">IF('Kalkulator nadgodzin'!$D38="","",IF('Kalkulator nadgodzin'!J38=0,0,1)*'Kalkulator nadgodzin'!$C38)</f>
        <v>0</v>
      </c>
      <c r="I29" s="784" cm="1">
        <f t="array" ref="I29">IF('Kalkulator nadgodzin'!$D38="","",IF('Kalkulator nadgodzin'!K38=0,0,1)*'Kalkulator nadgodzin'!$C38)</f>
        <v>0</v>
      </c>
      <c r="J29" s="784" cm="1">
        <f t="array" ref="J29">IF('Kalkulator nadgodzin'!$D38="","",IF('Kalkulator nadgodzin'!L38=0,0,1)*'Kalkulator nadgodzin'!$C38)</f>
        <v>0</v>
      </c>
      <c r="K29" s="784" cm="1">
        <f t="array" ref="K29">IF('Kalkulator nadgodzin'!$D38="","",IF('Kalkulator nadgodzin'!M38=0,0,1)*'Kalkulator nadgodzin'!$C38)</f>
        <v>0</v>
      </c>
      <c r="L29" s="784" cm="1">
        <f t="array" ref="L29">IF('Kalkulator nadgodzin'!$D38="","",IF('Kalkulator nadgodzin'!N38=0,0,1)*'Kalkulator nadgodzin'!$C38)</f>
        <v>0</v>
      </c>
      <c r="M29" s="784" cm="1">
        <f t="array" ref="M29">IF('Kalkulator nadgodzin'!$D38="","",IF('Kalkulator nadgodzin'!O38=0,0,1)*'Kalkulator nadgodzin'!$C38)</f>
        <v>0</v>
      </c>
      <c r="N29" s="785" cm="1">
        <f t="array" ref="N29">IF('Kalkulator nadgodzin'!$D38="","",IF('Kalkulator nadgodzin'!P38=0,0,1)*'Kalkulator nadgodzin'!$C38)</f>
        <v>0</v>
      </c>
      <c r="O29" s="774"/>
      <c r="P29" s="775"/>
      <c r="Q29" t="str" s="783" cm="1">
        <f t="array" ref="Q29">IF('Kalkulator nadgodzin'!$C158="","",'Kalkulator nadgodzin'!$C158)</f>
      </c>
      <c r="R29" s="784" cm="1">
        <f t="array" ref="R29">_xlfn.IFERROR($Q29*B29*'Kalkulator nadgodzin'!$T$2,0)</f>
        <v>0</v>
      </c>
      <c r="S29" s="784" cm="1">
        <f t="array" ref="S29">_xlfn.IFERROR($Q29*C29*'Kalkulator nadgodzin'!$T$2,0)</f>
        <v>0</v>
      </c>
      <c r="T29" s="784" cm="1">
        <f t="array" ref="T29">_xlfn.IFERROR($Q29*D29*'Kalkulator nadgodzin'!$T$2,0)</f>
        <v>0</v>
      </c>
      <c r="U29" s="784" cm="1">
        <f t="array" ref="U29">_xlfn.IFERROR($Q29*E29*'Kalkulator nadgodzin'!$T$2,0)</f>
        <v>0</v>
      </c>
      <c r="V29" s="784" cm="1">
        <f t="array" ref="V29">_xlfn.IFERROR($Q29*F29*'Kalkulator nadgodzin'!$T$2,0)</f>
        <v>0</v>
      </c>
      <c r="W29" s="784" cm="1">
        <f t="array" ref="W29">_xlfn.IFERROR($Q29*G29*'Kalkulator nadgodzin'!$T$2,0)</f>
        <v>0</v>
      </c>
      <c r="X29" s="784" cm="1">
        <f t="array" ref="X29">_xlfn.IFERROR($Q29*H29*'Kalkulator nadgodzin'!$T$2,0)</f>
        <v>0</v>
      </c>
      <c r="Y29" s="784" cm="1">
        <f t="array" ref="Y29">_xlfn.IFERROR($Q29*I29*'Kalkulator nadgodzin'!$T$2,0)</f>
        <v>0</v>
      </c>
      <c r="Z29" s="784" cm="1">
        <f t="array" ref="Z29">_xlfn.IFERROR($Q29*J29*'Kalkulator nadgodzin'!$T$2,0)</f>
        <v>0</v>
      </c>
      <c r="AA29" s="784" cm="1">
        <f t="array" ref="AA29">_xlfn.IFERROR($Q29*K29*'Kalkulator nadgodzin'!$T$2,0)</f>
        <v>0</v>
      </c>
      <c r="AB29" s="784" cm="1">
        <f t="array" ref="AB29">_xlfn.IFERROR($Q29*L29*'Kalkulator nadgodzin'!$T$2,0)</f>
        <v>0</v>
      </c>
      <c r="AC29" s="784" cm="1">
        <f t="array" ref="AC29">_xlfn.IFERROR($Q29*M29*'Kalkulator nadgodzin'!$T$2,0)</f>
        <v>0</v>
      </c>
      <c r="AD29" s="785" cm="1">
        <f t="array" ref="AD29">_xlfn.IFERROR($Q29*N29*'Kalkulator nadgodzin'!$T$2,0)</f>
        <v>0</v>
      </c>
    </row>
    <row r="30" ht="13.5" customHeight="1">
      <c r="A30" t="str" s="774" cm="1">
        <f t="array" ref="A30">IF('Kalkulator nadgodzin'!B39="","",'Kalkulator nadgodzin'!B39)</f>
      </c>
      <c r="B30" s="784" cm="1">
        <f t="array" ref="B30">IF('Kalkulator nadgodzin'!$D39="","",IF('Kalkulator nadgodzin'!D39=0,0,1)*'Kalkulator nadgodzin'!$C39)</f>
        <v>0</v>
      </c>
      <c r="C30" s="784" cm="1">
        <f t="array" ref="C30">IF('Kalkulator nadgodzin'!$D39="","",IF('Kalkulator nadgodzin'!E39=0,0,1)*'Kalkulator nadgodzin'!$C39)</f>
        <v>0</v>
      </c>
      <c r="D30" s="784" cm="1">
        <f t="array" ref="D30">IF('Kalkulator nadgodzin'!$D39="","",IF('Kalkulator nadgodzin'!F39=0,0,1)*'Kalkulator nadgodzin'!$C39)</f>
        <v>0</v>
      </c>
      <c r="E30" s="784" cm="1">
        <f t="array" ref="E30">IF('Kalkulator nadgodzin'!$D39="","",IF('Kalkulator nadgodzin'!G39=0,0,1)*'Kalkulator nadgodzin'!$C39)</f>
        <v>0</v>
      </c>
      <c r="F30" s="784" cm="1">
        <f t="array" ref="F30">IF('Kalkulator nadgodzin'!$D39="","",IF('Kalkulator nadgodzin'!H39=0,0,1)*'Kalkulator nadgodzin'!$C39)</f>
        <v>0</v>
      </c>
      <c r="G30" s="784" cm="1">
        <f t="array" ref="G30">IF('Kalkulator nadgodzin'!$D39="","",IF('Kalkulator nadgodzin'!I39=0,0,1)*'Kalkulator nadgodzin'!$C39)</f>
        <v>0</v>
      </c>
      <c r="H30" s="784" cm="1">
        <f t="array" ref="H30">IF('Kalkulator nadgodzin'!$D39="","",IF('Kalkulator nadgodzin'!J39=0,0,1)*'Kalkulator nadgodzin'!$C39)</f>
        <v>0</v>
      </c>
      <c r="I30" s="784" cm="1">
        <f t="array" ref="I30">IF('Kalkulator nadgodzin'!$D39="","",IF('Kalkulator nadgodzin'!K39=0,0,1)*'Kalkulator nadgodzin'!$C39)</f>
        <v>0</v>
      </c>
      <c r="J30" s="784" cm="1">
        <f t="array" ref="J30">IF('Kalkulator nadgodzin'!$D39="","",IF('Kalkulator nadgodzin'!L39=0,0,1)*'Kalkulator nadgodzin'!$C39)</f>
        <v>0</v>
      </c>
      <c r="K30" s="784" cm="1">
        <f t="array" ref="K30">IF('Kalkulator nadgodzin'!$D39="","",IF('Kalkulator nadgodzin'!M39=0,0,1)*'Kalkulator nadgodzin'!$C39)</f>
        <v>0</v>
      </c>
      <c r="L30" s="784" cm="1">
        <f t="array" ref="L30">IF('Kalkulator nadgodzin'!$D39="","",IF('Kalkulator nadgodzin'!N39=0,0,1)*'Kalkulator nadgodzin'!$C39)</f>
        <v>0</v>
      </c>
      <c r="M30" s="784" cm="1">
        <f t="array" ref="M30">IF('Kalkulator nadgodzin'!$D39="","",IF('Kalkulator nadgodzin'!O39=0,0,1)*'Kalkulator nadgodzin'!$C39)</f>
        <v>0</v>
      </c>
      <c r="N30" s="785" cm="1">
        <f t="array" ref="N30">IF('Kalkulator nadgodzin'!$D39="","",IF('Kalkulator nadgodzin'!P39=0,0,1)*'Kalkulator nadgodzin'!$C39)</f>
        <v>0</v>
      </c>
      <c r="O30" s="774"/>
      <c r="P30" s="775"/>
      <c r="Q30" t="str" s="783" cm="1">
        <f t="array" ref="Q30">IF('Kalkulator nadgodzin'!$C159="","",'Kalkulator nadgodzin'!$C159)</f>
      </c>
      <c r="R30" s="784" cm="1">
        <f t="array" ref="R30">_xlfn.IFERROR($Q30*B30*'Kalkulator nadgodzin'!$T$2,0)</f>
        <v>0</v>
      </c>
      <c r="S30" s="784" cm="1">
        <f t="array" ref="S30">_xlfn.IFERROR($Q30*C30*'Kalkulator nadgodzin'!$T$2,0)</f>
        <v>0</v>
      </c>
      <c r="T30" s="784" cm="1">
        <f t="array" ref="T30">_xlfn.IFERROR($Q30*D30*'Kalkulator nadgodzin'!$T$2,0)</f>
        <v>0</v>
      </c>
      <c r="U30" s="784" cm="1">
        <f t="array" ref="U30">_xlfn.IFERROR($Q30*E30*'Kalkulator nadgodzin'!$T$2,0)</f>
        <v>0</v>
      </c>
      <c r="V30" s="784" cm="1">
        <f t="array" ref="V30">_xlfn.IFERROR($Q30*F30*'Kalkulator nadgodzin'!$T$2,0)</f>
        <v>0</v>
      </c>
      <c r="W30" s="784" cm="1">
        <f t="array" ref="W30">_xlfn.IFERROR($Q30*G30*'Kalkulator nadgodzin'!$T$2,0)</f>
        <v>0</v>
      </c>
      <c r="X30" s="784" cm="1">
        <f t="array" ref="X30">_xlfn.IFERROR($Q30*H30*'Kalkulator nadgodzin'!$T$2,0)</f>
        <v>0</v>
      </c>
      <c r="Y30" s="784" cm="1">
        <f t="array" ref="Y30">_xlfn.IFERROR($Q30*I30*'Kalkulator nadgodzin'!$T$2,0)</f>
        <v>0</v>
      </c>
      <c r="Z30" s="784" cm="1">
        <f t="array" ref="Z30">_xlfn.IFERROR($Q30*J30*'Kalkulator nadgodzin'!$T$2,0)</f>
        <v>0</v>
      </c>
      <c r="AA30" s="784" cm="1">
        <f t="array" ref="AA30">_xlfn.IFERROR($Q30*K30*'Kalkulator nadgodzin'!$T$2,0)</f>
        <v>0</v>
      </c>
      <c r="AB30" s="784" cm="1">
        <f t="array" ref="AB30">_xlfn.IFERROR($Q30*L30*'Kalkulator nadgodzin'!$T$2,0)</f>
        <v>0</v>
      </c>
      <c r="AC30" s="784" cm="1">
        <f t="array" ref="AC30">_xlfn.IFERROR($Q30*M30*'Kalkulator nadgodzin'!$T$2,0)</f>
        <v>0</v>
      </c>
      <c r="AD30" s="785" cm="1">
        <f t="array" ref="AD30">_xlfn.IFERROR($Q30*N30*'Kalkulator nadgodzin'!$T$2,0)</f>
        <v>0</v>
      </c>
    </row>
    <row r="31" ht="13.5" customHeight="1">
      <c r="A31" t="str" s="774" cm="1">
        <f t="array" ref="A31">IF('Kalkulator nadgodzin'!B40="","",'Kalkulator nadgodzin'!B40)</f>
      </c>
      <c r="B31" s="784" cm="1">
        <f t="array" ref="B31">IF('Kalkulator nadgodzin'!$D40="","",IF('Kalkulator nadgodzin'!D40=0,0,1)*'Kalkulator nadgodzin'!$C40)</f>
        <v>0</v>
      </c>
      <c r="C31" s="784" cm="1">
        <f t="array" ref="C31">IF('Kalkulator nadgodzin'!$D40="","",IF('Kalkulator nadgodzin'!E40=0,0,1)*'Kalkulator nadgodzin'!$C40)</f>
        <v>0</v>
      </c>
      <c r="D31" s="784" cm="1">
        <f t="array" ref="D31">IF('Kalkulator nadgodzin'!$D40="","",IF('Kalkulator nadgodzin'!F40=0,0,1)*'Kalkulator nadgodzin'!$C40)</f>
        <v>0</v>
      </c>
      <c r="E31" s="784" cm="1">
        <f t="array" ref="E31">IF('Kalkulator nadgodzin'!$D40="","",IF('Kalkulator nadgodzin'!G40=0,0,1)*'Kalkulator nadgodzin'!$C40)</f>
        <v>0</v>
      </c>
      <c r="F31" s="784" cm="1">
        <f t="array" ref="F31">IF('Kalkulator nadgodzin'!$D40="","",IF('Kalkulator nadgodzin'!H40=0,0,1)*'Kalkulator nadgodzin'!$C40)</f>
        <v>0</v>
      </c>
      <c r="G31" s="784" cm="1">
        <f t="array" ref="G31">IF('Kalkulator nadgodzin'!$D40="","",IF('Kalkulator nadgodzin'!I40=0,0,1)*'Kalkulator nadgodzin'!$C40)</f>
        <v>0</v>
      </c>
      <c r="H31" s="784" cm="1">
        <f t="array" ref="H31">IF('Kalkulator nadgodzin'!$D40="","",IF('Kalkulator nadgodzin'!J40=0,0,1)*'Kalkulator nadgodzin'!$C40)</f>
        <v>0</v>
      </c>
      <c r="I31" s="784" cm="1">
        <f t="array" ref="I31">IF('Kalkulator nadgodzin'!$D40="","",IF('Kalkulator nadgodzin'!K40=0,0,1)*'Kalkulator nadgodzin'!$C40)</f>
        <v>0</v>
      </c>
      <c r="J31" s="784" cm="1">
        <f t="array" ref="J31">IF('Kalkulator nadgodzin'!$D40="","",IF('Kalkulator nadgodzin'!L40=0,0,1)*'Kalkulator nadgodzin'!$C40)</f>
        <v>0</v>
      </c>
      <c r="K31" s="784" cm="1">
        <f t="array" ref="K31">IF('Kalkulator nadgodzin'!$D40="","",IF('Kalkulator nadgodzin'!M40=0,0,1)*'Kalkulator nadgodzin'!$C40)</f>
        <v>0</v>
      </c>
      <c r="L31" s="784" cm="1">
        <f t="array" ref="L31">IF('Kalkulator nadgodzin'!$D40="","",IF('Kalkulator nadgodzin'!N40=0,0,1)*'Kalkulator nadgodzin'!$C40)</f>
        <v>0</v>
      </c>
      <c r="M31" s="784" cm="1">
        <f t="array" ref="M31">IF('Kalkulator nadgodzin'!$D40="","",IF('Kalkulator nadgodzin'!O40=0,0,1)*'Kalkulator nadgodzin'!$C40)</f>
        <v>0</v>
      </c>
      <c r="N31" s="785" cm="1">
        <f t="array" ref="N31">IF('Kalkulator nadgodzin'!$D40="","",IF('Kalkulator nadgodzin'!P40=0,0,1)*'Kalkulator nadgodzin'!$C40)</f>
        <v>0</v>
      </c>
      <c r="O31" s="774"/>
      <c r="P31" s="775"/>
      <c r="Q31" t="str" s="783" cm="1">
        <f t="array" ref="Q31">IF('Kalkulator nadgodzin'!$C160="","",'Kalkulator nadgodzin'!$C160)</f>
      </c>
      <c r="R31" s="784" cm="1">
        <f t="array" ref="R31">_xlfn.IFERROR($Q31*B31*'Kalkulator nadgodzin'!$T$2,0)</f>
        <v>0</v>
      </c>
      <c r="S31" s="784" cm="1">
        <f t="array" ref="S31">_xlfn.IFERROR($Q31*C31*'Kalkulator nadgodzin'!$T$2,0)</f>
        <v>0</v>
      </c>
      <c r="T31" s="784" cm="1">
        <f t="array" ref="T31">_xlfn.IFERROR($Q31*D31*'Kalkulator nadgodzin'!$T$2,0)</f>
        <v>0</v>
      </c>
      <c r="U31" s="784" cm="1">
        <f t="array" ref="U31">_xlfn.IFERROR($Q31*E31*'Kalkulator nadgodzin'!$T$2,0)</f>
        <v>0</v>
      </c>
      <c r="V31" s="784" cm="1">
        <f t="array" ref="V31">_xlfn.IFERROR($Q31*F31*'Kalkulator nadgodzin'!$T$2,0)</f>
        <v>0</v>
      </c>
      <c r="W31" s="784" cm="1">
        <f t="array" ref="W31">_xlfn.IFERROR($Q31*G31*'Kalkulator nadgodzin'!$T$2,0)</f>
        <v>0</v>
      </c>
      <c r="X31" s="784" cm="1">
        <f t="array" ref="X31">_xlfn.IFERROR($Q31*H31*'Kalkulator nadgodzin'!$T$2,0)</f>
        <v>0</v>
      </c>
      <c r="Y31" s="784" cm="1">
        <f t="array" ref="Y31">_xlfn.IFERROR($Q31*I31*'Kalkulator nadgodzin'!$T$2,0)</f>
        <v>0</v>
      </c>
      <c r="Z31" s="784" cm="1">
        <f t="array" ref="Z31">_xlfn.IFERROR($Q31*J31*'Kalkulator nadgodzin'!$T$2,0)</f>
        <v>0</v>
      </c>
      <c r="AA31" s="784" cm="1">
        <f t="array" ref="AA31">_xlfn.IFERROR($Q31*K31*'Kalkulator nadgodzin'!$T$2,0)</f>
        <v>0</v>
      </c>
      <c r="AB31" s="784" cm="1">
        <f t="array" ref="AB31">_xlfn.IFERROR($Q31*L31*'Kalkulator nadgodzin'!$T$2,0)</f>
        <v>0</v>
      </c>
      <c r="AC31" s="784" cm="1">
        <f t="array" ref="AC31">_xlfn.IFERROR($Q31*M31*'Kalkulator nadgodzin'!$T$2,0)</f>
        <v>0</v>
      </c>
      <c r="AD31" s="785" cm="1">
        <f t="array" ref="AD31">_xlfn.IFERROR($Q31*N31*'Kalkulator nadgodzin'!$T$2,0)</f>
        <v>0</v>
      </c>
    </row>
    <row r="32" ht="13.5" customHeight="1">
      <c r="A32" t="str" s="774" cm="1">
        <f t="array" ref="A32">IF('Kalkulator nadgodzin'!B41="","",'Kalkulator nadgodzin'!B41)</f>
      </c>
      <c r="B32" s="784" cm="1">
        <f t="array" ref="B32">IF('Kalkulator nadgodzin'!$D41="","",IF('Kalkulator nadgodzin'!D41=0,0,1)*'Kalkulator nadgodzin'!$C41)</f>
        <v>0</v>
      </c>
      <c r="C32" s="784" cm="1">
        <f t="array" ref="C32">IF('Kalkulator nadgodzin'!$D41="","",IF('Kalkulator nadgodzin'!E41=0,0,1)*'Kalkulator nadgodzin'!$C41)</f>
        <v>0</v>
      </c>
      <c r="D32" s="784" cm="1">
        <f t="array" ref="D32">IF('Kalkulator nadgodzin'!$D41="","",IF('Kalkulator nadgodzin'!F41=0,0,1)*'Kalkulator nadgodzin'!$C41)</f>
        <v>0</v>
      </c>
      <c r="E32" s="784" cm="1">
        <f t="array" ref="E32">IF('Kalkulator nadgodzin'!$D41="","",IF('Kalkulator nadgodzin'!G41=0,0,1)*'Kalkulator nadgodzin'!$C41)</f>
        <v>0</v>
      </c>
      <c r="F32" s="784" cm="1">
        <f t="array" ref="F32">IF('Kalkulator nadgodzin'!$D41="","",IF('Kalkulator nadgodzin'!H41=0,0,1)*'Kalkulator nadgodzin'!$C41)</f>
        <v>0</v>
      </c>
      <c r="G32" s="784" cm="1">
        <f t="array" ref="G32">IF('Kalkulator nadgodzin'!$D41="","",IF('Kalkulator nadgodzin'!I41=0,0,1)*'Kalkulator nadgodzin'!$C41)</f>
        <v>0</v>
      </c>
      <c r="H32" s="784" cm="1">
        <f t="array" ref="H32">IF('Kalkulator nadgodzin'!$D41="","",IF('Kalkulator nadgodzin'!J41=0,0,1)*'Kalkulator nadgodzin'!$C41)</f>
        <v>0</v>
      </c>
      <c r="I32" s="784" cm="1">
        <f t="array" ref="I32">IF('Kalkulator nadgodzin'!$D41="","",IF('Kalkulator nadgodzin'!K41=0,0,1)*'Kalkulator nadgodzin'!$C41)</f>
        <v>0</v>
      </c>
      <c r="J32" s="784" cm="1">
        <f t="array" ref="J32">IF('Kalkulator nadgodzin'!$D41="","",IF('Kalkulator nadgodzin'!L41=0,0,1)*'Kalkulator nadgodzin'!$C41)</f>
        <v>0</v>
      </c>
      <c r="K32" s="784" cm="1">
        <f t="array" ref="K32">IF('Kalkulator nadgodzin'!$D41="","",IF('Kalkulator nadgodzin'!M41=0,0,1)*'Kalkulator nadgodzin'!$C41)</f>
        <v>0</v>
      </c>
      <c r="L32" s="784" cm="1">
        <f t="array" ref="L32">IF('Kalkulator nadgodzin'!$D41="","",IF('Kalkulator nadgodzin'!N41=0,0,1)*'Kalkulator nadgodzin'!$C41)</f>
        <v>0</v>
      </c>
      <c r="M32" s="784" cm="1">
        <f t="array" ref="M32">IF('Kalkulator nadgodzin'!$D41="","",IF('Kalkulator nadgodzin'!O41=0,0,1)*'Kalkulator nadgodzin'!$C41)</f>
        <v>0</v>
      </c>
      <c r="N32" s="785" cm="1">
        <f t="array" ref="N32">IF('Kalkulator nadgodzin'!$D41="","",IF('Kalkulator nadgodzin'!P41=0,0,1)*'Kalkulator nadgodzin'!$C41)</f>
        <v>0</v>
      </c>
      <c r="O32" s="774"/>
      <c r="P32" s="775"/>
      <c r="Q32" t="str" s="783" cm="1">
        <f t="array" ref="Q32">IF('Kalkulator nadgodzin'!$C161="","",'Kalkulator nadgodzin'!$C161)</f>
      </c>
      <c r="R32" s="784" cm="1">
        <f t="array" ref="R32">_xlfn.IFERROR($Q32*B32*'Kalkulator nadgodzin'!$T$2,0)</f>
        <v>0</v>
      </c>
      <c r="S32" s="784" cm="1">
        <f t="array" ref="S32">_xlfn.IFERROR($Q32*C32*'Kalkulator nadgodzin'!$T$2,0)</f>
        <v>0</v>
      </c>
      <c r="T32" s="784" cm="1">
        <f t="array" ref="T32">_xlfn.IFERROR($Q32*D32*'Kalkulator nadgodzin'!$T$2,0)</f>
        <v>0</v>
      </c>
      <c r="U32" s="784" cm="1">
        <f t="array" ref="U32">_xlfn.IFERROR($Q32*E32*'Kalkulator nadgodzin'!$T$2,0)</f>
        <v>0</v>
      </c>
      <c r="V32" s="784" cm="1">
        <f t="array" ref="V32">_xlfn.IFERROR($Q32*F32*'Kalkulator nadgodzin'!$T$2,0)</f>
        <v>0</v>
      </c>
      <c r="W32" s="784" cm="1">
        <f t="array" ref="W32">_xlfn.IFERROR($Q32*G32*'Kalkulator nadgodzin'!$T$2,0)</f>
        <v>0</v>
      </c>
      <c r="X32" s="784" cm="1">
        <f t="array" ref="X32">_xlfn.IFERROR($Q32*H32*'Kalkulator nadgodzin'!$T$2,0)</f>
        <v>0</v>
      </c>
      <c r="Y32" s="784" cm="1">
        <f t="array" ref="Y32">_xlfn.IFERROR($Q32*I32*'Kalkulator nadgodzin'!$T$2,0)</f>
        <v>0</v>
      </c>
      <c r="Z32" s="784" cm="1">
        <f t="array" ref="Z32">_xlfn.IFERROR($Q32*J32*'Kalkulator nadgodzin'!$T$2,0)</f>
        <v>0</v>
      </c>
      <c r="AA32" s="784" cm="1">
        <f t="array" ref="AA32">_xlfn.IFERROR($Q32*K32*'Kalkulator nadgodzin'!$T$2,0)</f>
        <v>0</v>
      </c>
      <c r="AB32" s="784" cm="1">
        <f t="array" ref="AB32">_xlfn.IFERROR($Q32*L32*'Kalkulator nadgodzin'!$T$2,0)</f>
        <v>0</v>
      </c>
      <c r="AC32" s="784" cm="1">
        <f t="array" ref="AC32">_xlfn.IFERROR($Q32*M32*'Kalkulator nadgodzin'!$T$2,0)</f>
        <v>0</v>
      </c>
      <c r="AD32" s="785" cm="1">
        <f t="array" ref="AD32">_xlfn.IFERROR($Q32*N32*'Kalkulator nadgodzin'!$T$2,0)</f>
        <v>0</v>
      </c>
    </row>
    <row r="33" ht="13.5" customHeight="1">
      <c r="A33" t="str" s="774" cm="1">
        <f t="array" ref="A33">IF('Kalkulator nadgodzin'!B42="","",'Kalkulator nadgodzin'!B42)</f>
      </c>
      <c r="B33" s="784" cm="1">
        <f t="array" ref="B33">IF('Kalkulator nadgodzin'!$D42="","",IF('Kalkulator nadgodzin'!D42=0,0,1)*'Kalkulator nadgodzin'!$C42)</f>
        <v>0</v>
      </c>
      <c r="C33" s="784" cm="1">
        <f t="array" ref="C33">IF('Kalkulator nadgodzin'!$D42="","",IF('Kalkulator nadgodzin'!E42=0,0,1)*'Kalkulator nadgodzin'!$C42)</f>
        <v>0</v>
      </c>
      <c r="D33" s="784" cm="1">
        <f t="array" ref="D33">IF('Kalkulator nadgodzin'!$D42="","",IF('Kalkulator nadgodzin'!F42=0,0,1)*'Kalkulator nadgodzin'!$C42)</f>
        <v>0</v>
      </c>
      <c r="E33" s="784" cm="1">
        <f t="array" ref="E33">IF('Kalkulator nadgodzin'!$D42="","",IF('Kalkulator nadgodzin'!G42=0,0,1)*'Kalkulator nadgodzin'!$C42)</f>
        <v>0</v>
      </c>
      <c r="F33" s="784" cm="1">
        <f t="array" ref="F33">IF('Kalkulator nadgodzin'!$D42="","",IF('Kalkulator nadgodzin'!H42=0,0,1)*'Kalkulator nadgodzin'!$C42)</f>
        <v>0</v>
      </c>
      <c r="G33" s="784" cm="1">
        <f t="array" ref="G33">IF('Kalkulator nadgodzin'!$D42="","",IF('Kalkulator nadgodzin'!I42=0,0,1)*'Kalkulator nadgodzin'!$C42)</f>
        <v>0</v>
      </c>
      <c r="H33" s="784" cm="1">
        <f t="array" ref="H33">IF('Kalkulator nadgodzin'!$D42="","",IF('Kalkulator nadgodzin'!J42=0,0,1)*'Kalkulator nadgodzin'!$C42)</f>
        <v>0</v>
      </c>
      <c r="I33" s="784" cm="1">
        <f t="array" ref="I33">IF('Kalkulator nadgodzin'!$D42="","",IF('Kalkulator nadgodzin'!K42=0,0,1)*'Kalkulator nadgodzin'!$C42)</f>
        <v>0</v>
      </c>
      <c r="J33" s="784" cm="1">
        <f t="array" ref="J33">IF('Kalkulator nadgodzin'!$D42="","",IF('Kalkulator nadgodzin'!L42=0,0,1)*'Kalkulator nadgodzin'!$C42)</f>
        <v>0</v>
      </c>
      <c r="K33" s="784" cm="1">
        <f t="array" ref="K33">IF('Kalkulator nadgodzin'!$D42="","",IF('Kalkulator nadgodzin'!M42=0,0,1)*'Kalkulator nadgodzin'!$C42)</f>
        <v>0</v>
      </c>
      <c r="L33" s="784" cm="1">
        <f t="array" ref="L33">IF('Kalkulator nadgodzin'!$D42="","",IF('Kalkulator nadgodzin'!N42=0,0,1)*'Kalkulator nadgodzin'!$C42)</f>
        <v>0</v>
      </c>
      <c r="M33" s="784" cm="1">
        <f t="array" ref="M33">IF('Kalkulator nadgodzin'!$D42="","",IF('Kalkulator nadgodzin'!O42=0,0,1)*'Kalkulator nadgodzin'!$C42)</f>
        <v>0</v>
      </c>
      <c r="N33" s="785" cm="1">
        <f t="array" ref="N33">IF('Kalkulator nadgodzin'!$D42="","",IF('Kalkulator nadgodzin'!P42=0,0,1)*'Kalkulator nadgodzin'!$C42)</f>
        <v>0</v>
      </c>
      <c r="O33" s="774"/>
      <c r="P33" s="775"/>
      <c r="Q33" t="str" s="783" cm="1">
        <f t="array" ref="Q33">IF('Kalkulator nadgodzin'!$C162="","",'Kalkulator nadgodzin'!$C162)</f>
      </c>
      <c r="R33" s="784" cm="1">
        <f t="array" ref="R33">_xlfn.IFERROR($Q33*B33*'Kalkulator nadgodzin'!$T$2,0)</f>
        <v>0</v>
      </c>
      <c r="S33" s="784" cm="1">
        <f t="array" ref="S33">_xlfn.IFERROR($Q33*C33*'Kalkulator nadgodzin'!$T$2,0)</f>
        <v>0</v>
      </c>
      <c r="T33" s="784" cm="1">
        <f t="array" ref="T33">_xlfn.IFERROR($Q33*D33*'Kalkulator nadgodzin'!$T$2,0)</f>
        <v>0</v>
      </c>
      <c r="U33" s="784" cm="1">
        <f t="array" ref="U33">_xlfn.IFERROR($Q33*E33*'Kalkulator nadgodzin'!$T$2,0)</f>
        <v>0</v>
      </c>
      <c r="V33" s="784" cm="1">
        <f t="array" ref="V33">_xlfn.IFERROR($Q33*F33*'Kalkulator nadgodzin'!$T$2,0)</f>
        <v>0</v>
      </c>
      <c r="W33" s="784" cm="1">
        <f t="array" ref="W33">_xlfn.IFERROR($Q33*G33*'Kalkulator nadgodzin'!$T$2,0)</f>
        <v>0</v>
      </c>
      <c r="X33" s="784" cm="1">
        <f t="array" ref="X33">_xlfn.IFERROR($Q33*H33*'Kalkulator nadgodzin'!$T$2,0)</f>
        <v>0</v>
      </c>
      <c r="Y33" s="784" cm="1">
        <f t="array" ref="Y33">_xlfn.IFERROR($Q33*I33*'Kalkulator nadgodzin'!$T$2,0)</f>
        <v>0</v>
      </c>
      <c r="Z33" s="784" cm="1">
        <f t="array" ref="Z33">_xlfn.IFERROR($Q33*J33*'Kalkulator nadgodzin'!$T$2,0)</f>
        <v>0</v>
      </c>
      <c r="AA33" s="784" cm="1">
        <f t="array" ref="AA33">_xlfn.IFERROR($Q33*K33*'Kalkulator nadgodzin'!$T$2,0)</f>
        <v>0</v>
      </c>
      <c r="AB33" s="784" cm="1">
        <f t="array" ref="AB33">_xlfn.IFERROR($Q33*L33*'Kalkulator nadgodzin'!$T$2,0)</f>
        <v>0</v>
      </c>
      <c r="AC33" s="784" cm="1">
        <f t="array" ref="AC33">_xlfn.IFERROR($Q33*M33*'Kalkulator nadgodzin'!$T$2,0)</f>
        <v>0</v>
      </c>
      <c r="AD33" s="785" cm="1">
        <f t="array" ref="AD33">_xlfn.IFERROR($Q33*N33*'Kalkulator nadgodzin'!$T$2,0)</f>
        <v>0</v>
      </c>
    </row>
    <row r="34" ht="13.5" customHeight="1">
      <c r="A34" t="str" s="774" cm="1">
        <f t="array" ref="A34">IF('Kalkulator nadgodzin'!B43="","",'Kalkulator nadgodzin'!B43)</f>
      </c>
      <c r="B34" s="784" cm="1">
        <f t="array" ref="B34">IF('Kalkulator nadgodzin'!$D43="","",IF('Kalkulator nadgodzin'!D43=0,0,1)*'Kalkulator nadgodzin'!$C43)</f>
        <v>0</v>
      </c>
      <c r="C34" s="784" cm="1">
        <f t="array" ref="C34">IF('Kalkulator nadgodzin'!$D43="","",IF('Kalkulator nadgodzin'!E43=0,0,1)*'Kalkulator nadgodzin'!$C43)</f>
        <v>0</v>
      </c>
      <c r="D34" s="784" cm="1">
        <f t="array" ref="D34">IF('Kalkulator nadgodzin'!$D43="","",IF('Kalkulator nadgodzin'!F43=0,0,1)*'Kalkulator nadgodzin'!$C43)</f>
        <v>0</v>
      </c>
      <c r="E34" s="784" cm="1">
        <f t="array" ref="E34">IF('Kalkulator nadgodzin'!$D43="","",IF('Kalkulator nadgodzin'!G43=0,0,1)*'Kalkulator nadgodzin'!$C43)</f>
        <v>0</v>
      </c>
      <c r="F34" s="784" cm="1">
        <f t="array" ref="F34">IF('Kalkulator nadgodzin'!$D43="","",IF('Kalkulator nadgodzin'!H43=0,0,1)*'Kalkulator nadgodzin'!$C43)</f>
        <v>0</v>
      </c>
      <c r="G34" s="784" cm="1">
        <f t="array" ref="G34">IF('Kalkulator nadgodzin'!$D43="","",IF('Kalkulator nadgodzin'!I43=0,0,1)*'Kalkulator nadgodzin'!$C43)</f>
        <v>0</v>
      </c>
      <c r="H34" s="784" cm="1">
        <f t="array" ref="H34">IF('Kalkulator nadgodzin'!$D43="","",IF('Kalkulator nadgodzin'!J43=0,0,1)*'Kalkulator nadgodzin'!$C43)</f>
        <v>0</v>
      </c>
      <c r="I34" s="784" cm="1">
        <f t="array" ref="I34">IF('Kalkulator nadgodzin'!$D43="","",IF('Kalkulator nadgodzin'!K43=0,0,1)*'Kalkulator nadgodzin'!$C43)</f>
        <v>0</v>
      </c>
      <c r="J34" s="784" cm="1">
        <f t="array" ref="J34">IF('Kalkulator nadgodzin'!$D43="","",IF('Kalkulator nadgodzin'!L43=0,0,1)*'Kalkulator nadgodzin'!$C43)</f>
        <v>0</v>
      </c>
      <c r="K34" s="784" cm="1">
        <f t="array" ref="K34">IF('Kalkulator nadgodzin'!$D43="","",IF('Kalkulator nadgodzin'!M43=0,0,1)*'Kalkulator nadgodzin'!$C43)</f>
        <v>0</v>
      </c>
      <c r="L34" s="784" cm="1">
        <f t="array" ref="L34">IF('Kalkulator nadgodzin'!$D43="","",IF('Kalkulator nadgodzin'!N43=0,0,1)*'Kalkulator nadgodzin'!$C43)</f>
        <v>0</v>
      </c>
      <c r="M34" s="784" cm="1">
        <f t="array" ref="M34">IF('Kalkulator nadgodzin'!$D43="","",IF('Kalkulator nadgodzin'!O43=0,0,1)*'Kalkulator nadgodzin'!$C43)</f>
        <v>0</v>
      </c>
      <c r="N34" s="785" cm="1">
        <f t="array" ref="N34">IF('Kalkulator nadgodzin'!$D43="","",IF('Kalkulator nadgodzin'!P43=0,0,1)*'Kalkulator nadgodzin'!$C43)</f>
        <v>0</v>
      </c>
      <c r="O34" s="774"/>
      <c r="P34" s="775"/>
      <c r="Q34" t="str" s="783" cm="1">
        <f t="array" ref="Q34">IF('Kalkulator nadgodzin'!$C163="","",'Kalkulator nadgodzin'!$C163)</f>
      </c>
      <c r="R34" s="784" cm="1">
        <f t="array" ref="R34">_xlfn.IFERROR($Q34*B34*'Kalkulator nadgodzin'!$T$2,0)</f>
        <v>0</v>
      </c>
      <c r="S34" s="784" cm="1">
        <f t="array" ref="S34">_xlfn.IFERROR($Q34*C34*'Kalkulator nadgodzin'!$T$2,0)</f>
        <v>0</v>
      </c>
      <c r="T34" s="784" cm="1">
        <f t="array" ref="T34">_xlfn.IFERROR($Q34*D34*'Kalkulator nadgodzin'!$T$2,0)</f>
        <v>0</v>
      </c>
      <c r="U34" s="784" cm="1">
        <f t="array" ref="U34">_xlfn.IFERROR($Q34*E34*'Kalkulator nadgodzin'!$T$2,0)</f>
        <v>0</v>
      </c>
      <c r="V34" s="784" cm="1">
        <f t="array" ref="V34">_xlfn.IFERROR($Q34*F34*'Kalkulator nadgodzin'!$T$2,0)</f>
        <v>0</v>
      </c>
      <c r="W34" s="784" cm="1">
        <f t="array" ref="W34">_xlfn.IFERROR($Q34*G34*'Kalkulator nadgodzin'!$T$2,0)</f>
        <v>0</v>
      </c>
      <c r="X34" s="784" cm="1">
        <f t="array" ref="X34">_xlfn.IFERROR($Q34*H34*'Kalkulator nadgodzin'!$T$2,0)</f>
        <v>0</v>
      </c>
      <c r="Y34" s="784" cm="1">
        <f t="array" ref="Y34">_xlfn.IFERROR($Q34*I34*'Kalkulator nadgodzin'!$T$2,0)</f>
        <v>0</v>
      </c>
      <c r="Z34" s="784" cm="1">
        <f t="array" ref="Z34">_xlfn.IFERROR($Q34*J34*'Kalkulator nadgodzin'!$T$2,0)</f>
        <v>0</v>
      </c>
      <c r="AA34" s="784" cm="1">
        <f t="array" ref="AA34">_xlfn.IFERROR($Q34*K34*'Kalkulator nadgodzin'!$T$2,0)</f>
        <v>0</v>
      </c>
      <c r="AB34" s="784" cm="1">
        <f t="array" ref="AB34">_xlfn.IFERROR($Q34*L34*'Kalkulator nadgodzin'!$T$2,0)</f>
        <v>0</v>
      </c>
      <c r="AC34" s="784" cm="1">
        <f t="array" ref="AC34">_xlfn.IFERROR($Q34*M34*'Kalkulator nadgodzin'!$T$2,0)</f>
        <v>0</v>
      </c>
      <c r="AD34" s="785" cm="1">
        <f t="array" ref="AD34">_xlfn.IFERROR($Q34*N34*'Kalkulator nadgodzin'!$T$2,0)</f>
        <v>0</v>
      </c>
    </row>
    <row r="35" ht="13.5" customHeight="1">
      <c r="A35" t="str" s="774" cm="1">
        <f t="array" ref="A35">IF('Kalkulator nadgodzin'!B44="","",'Kalkulator nadgodzin'!B44)</f>
      </c>
      <c r="B35" s="784" cm="1">
        <f t="array" ref="B35">IF('Kalkulator nadgodzin'!$D44="","",IF('Kalkulator nadgodzin'!D44=0,0,1)*'Kalkulator nadgodzin'!$C44)</f>
        <v>0</v>
      </c>
      <c r="C35" s="784" cm="1">
        <f t="array" ref="C35">IF('Kalkulator nadgodzin'!$D44="","",IF('Kalkulator nadgodzin'!E44=0,0,1)*'Kalkulator nadgodzin'!$C44)</f>
        <v>0</v>
      </c>
      <c r="D35" s="784" cm="1">
        <f t="array" ref="D35">IF('Kalkulator nadgodzin'!$D44="","",IF('Kalkulator nadgodzin'!F44=0,0,1)*'Kalkulator nadgodzin'!$C44)</f>
        <v>0</v>
      </c>
      <c r="E35" s="784" cm="1">
        <f t="array" ref="E35">IF('Kalkulator nadgodzin'!$D44="","",IF('Kalkulator nadgodzin'!G44=0,0,1)*'Kalkulator nadgodzin'!$C44)</f>
        <v>0</v>
      </c>
      <c r="F35" s="784" cm="1">
        <f t="array" ref="F35">IF('Kalkulator nadgodzin'!$D44="","",IF('Kalkulator nadgodzin'!H44=0,0,1)*'Kalkulator nadgodzin'!$C44)</f>
        <v>0</v>
      </c>
      <c r="G35" s="784" cm="1">
        <f t="array" ref="G35">IF('Kalkulator nadgodzin'!$D44="","",IF('Kalkulator nadgodzin'!I44=0,0,1)*'Kalkulator nadgodzin'!$C44)</f>
        <v>0</v>
      </c>
      <c r="H35" s="784" cm="1">
        <f t="array" ref="H35">IF('Kalkulator nadgodzin'!$D44="","",IF('Kalkulator nadgodzin'!J44=0,0,1)*'Kalkulator nadgodzin'!$C44)</f>
        <v>0</v>
      </c>
      <c r="I35" s="784" cm="1">
        <f t="array" ref="I35">IF('Kalkulator nadgodzin'!$D44="","",IF('Kalkulator nadgodzin'!K44=0,0,1)*'Kalkulator nadgodzin'!$C44)</f>
        <v>0</v>
      </c>
      <c r="J35" s="784" cm="1">
        <f t="array" ref="J35">IF('Kalkulator nadgodzin'!$D44="","",IF('Kalkulator nadgodzin'!L44=0,0,1)*'Kalkulator nadgodzin'!$C44)</f>
        <v>0</v>
      </c>
      <c r="K35" s="784" cm="1">
        <f t="array" ref="K35">IF('Kalkulator nadgodzin'!$D44="","",IF('Kalkulator nadgodzin'!M44=0,0,1)*'Kalkulator nadgodzin'!$C44)</f>
        <v>0</v>
      </c>
      <c r="L35" s="784" cm="1">
        <f t="array" ref="L35">IF('Kalkulator nadgodzin'!$D44="","",IF('Kalkulator nadgodzin'!N44=0,0,1)*'Kalkulator nadgodzin'!$C44)</f>
        <v>0</v>
      </c>
      <c r="M35" s="784" cm="1">
        <f t="array" ref="M35">IF('Kalkulator nadgodzin'!$D44="","",IF('Kalkulator nadgodzin'!O44=0,0,1)*'Kalkulator nadgodzin'!$C44)</f>
        <v>0</v>
      </c>
      <c r="N35" s="785" cm="1">
        <f t="array" ref="N35">IF('Kalkulator nadgodzin'!$D44="","",IF('Kalkulator nadgodzin'!P44=0,0,1)*'Kalkulator nadgodzin'!$C44)</f>
        <v>0</v>
      </c>
      <c r="O35" s="774"/>
      <c r="P35" s="775"/>
      <c r="Q35" t="str" s="783" cm="1">
        <f t="array" ref="Q35">IF('Kalkulator nadgodzin'!$C164="","",'Kalkulator nadgodzin'!$C164)</f>
      </c>
      <c r="R35" s="784" cm="1">
        <f t="array" ref="R35">_xlfn.IFERROR($Q35*B35*'Kalkulator nadgodzin'!$T$2,0)</f>
        <v>0</v>
      </c>
      <c r="S35" s="784" cm="1">
        <f t="array" ref="S35">_xlfn.IFERROR($Q35*C35*'Kalkulator nadgodzin'!$T$2,0)</f>
        <v>0</v>
      </c>
      <c r="T35" s="784" cm="1">
        <f t="array" ref="T35">_xlfn.IFERROR($Q35*D35*'Kalkulator nadgodzin'!$T$2,0)</f>
        <v>0</v>
      </c>
      <c r="U35" s="784" cm="1">
        <f t="array" ref="U35">_xlfn.IFERROR($Q35*E35*'Kalkulator nadgodzin'!$T$2,0)</f>
        <v>0</v>
      </c>
      <c r="V35" s="784" cm="1">
        <f t="array" ref="V35">_xlfn.IFERROR($Q35*F35*'Kalkulator nadgodzin'!$T$2,0)</f>
        <v>0</v>
      </c>
      <c r="W35" s="784" cm="1">
        <f t="array" ref="W35">_xlfn.IFERROR($Q35*G35*'Kalkulator nadgodzin'!$T$2,0)</f>
        <v>0</v>
      </c>
      <c r="X35" s="784" cm="1">
        <f t="array" ref="X35">_xlfn.IFERROR($Q35*H35*'Kalkulator nadgodzin'!$T$2,0)</f>
        <v>0</v>
      </c>
      <c r="Y35" s="784" cm="1">
        <f t="array" ref="Y35">_xlfn.IFERROR($Q35*I35*'Kalkulator nadgodzin'!$T$2,0)</f>
        <v>0</v>
      </c>
      <c r="Z35" s="784" cm="1">
        <f t="array" ref="Z35">_xlfn.IFERROR($Q35*J35*'Kalkulator nadgodzin'!$T$2,0)</f>
        <v>0</v>
      </c>
      <c r="AA35" s="784" cm="1">
        <f t="array" ref="AA35">_xlfn.IFERROR($Q35*K35*'Kalkulator nadgodzin'!$T$2,0)</f>
        <v>0</v>
      </c>
      <c r="AB35" s="784" cm="1">
        <f t="array" ref="AB35">_xlfn.IFERROR($Q35*L35*'Kalkulator nadgodzin'!$T$2,0)</f>
        <v>0</v>
      </c>
      <c r="AC35" s="784" cm="1">
        <f t="array" ref="AC35">_xlfn.IFERROR($Q35*M35*'Kalkulator nadgodzin'!$T$2,0)</f>
        <v>0</v>
      </c>
      <c r="AD35" s="785" cm="1">
        <f t="array" ref="AD35">_xlfn.IFERROR($Q35*N35*'Kalkulator nadgodzin'!$T$2,0)</f>
        <v>0</v>
      </c>
    </row>
    <row r="36" ht="13.5" customHeight="1">
      <c r="A36" t="str" s="774" cm="1">
        <f t="array" ref="A36">IF('Kalkulator nadgodzin'!B45="","",'Kalkulator nadgodzin'!B45)</f>
      </c>
      <c r="B36" s="784" cm="1">
        <f t="array" ref="B36">IF('Kalkulator nadgodzin'!$D45="","",IF('Kalkulator nadgodzin'!D45=0,0,1)*'Kalkulator nadgodzin'!$C45)</f>
        <v>0</v>
      </c>
      <c r="C36" s="784" cm="1">
        <f t="array" ref="C36">IF('Kalkulator nadgodzin'!$D45="","",IF('Kalkulator nadgodzin'!E45=0,0,1)*'Kalkulator nadgodzin'!$C45)</f>
        <v>0</v>
      </c>
      <c r="D36" s="784" cm="1">
        <f t="array" ref="D36">IF('Kalkulator nadgodzin'!$D45="","",IF('Kalkulator nadgodzin'!F45=0,0,1)*'Kalkulator nadgodzin'!$C45)</f>
        <v>0</v>
      </c>
      <c r="E36" s="784" cm="1">
        <f t="array" ref="E36">IF('Kalkulator nadgodzin'!$D45="","",IF('Kalkulator nadgodzin'!G45=0,0,1)*'Kalkulator nadgodzin'!$C45)</f>
        <v>0</v>
      </c>
      <c r="F36" s="784" cm="1">
        <f t="array" ref="F36">IF('Kalkulator nadgodzin'!$D45="","",IF('Kalkulator nadgodzin'!H45=0,0,1)*'Kalkulator nadgodzin'!$C45)</f>
        <v>0</v>
      </c>
      <c r="G36" s="784" cm="1">
        <f t="array" ref="G36">IF('Kalkulator nadgodzin'!$D45="","",IF('Kalkulator nadgodzin'!I45=0,0,1)*'Kalkulator nadgodzin'!$C45)</f>
        <v>0</v>
      </c>
      <c r="H36" s="784" cm="1">
        <f t="array" ref="H36">IF('Kalkulator nadgodzin'!$D45="","",IF('Kalkulator nadgodzin'!J45=0,0,1)*'Kalkulator nadgodzin'!$C45)</f>
        <v>0</v>
      </c>
      <c r="I36" s="784" cm="1">
        <f t="array" ref="I36">IF('Kalkulator nadgodzin'!$D45="","",IF('Kalkulator nadgodzin'!K45=0,0,1)*'Kalkulator nadgodzin'!$C45)</f>
        <v>0</v>
      </c>
      <c r="J36" s="784" cm="1">
        <f t="array" ref="J36">IF('Kalkulator nadgodzin'!$D45="","",IF('Kalkulator nadgodzin'!L45=0,0,1)*'Kalkulator nadgodzin'!$C45)</f>
        <v>0</v>
      </c>
      <c r="K36" s="784" cm="1">
        <f t="array" ref="K36">IF('Kalkulator nadgodzin'!$D45="","",IF('Kalkulator nadgodzin'!M45=0,0,1)*'Kalkulator nadgodzin'!$C45)</f>
        <v>0</v>
      </c>
      <c r="L36" s="784" cm="1">
        <f t="array" ref="L36">IF('Kalkulator nadgodzin'!$D45="","",IF('Kalkulator nadgodzin'!N45=0,0,1)*'Kalkulator nadgodzin'!$C45)</f>
        <v>0</v>
      </c>
      <c r="M36" s="784" cm="1">
        <f t="array" ref="M36">IF('Kalkulator nadgodzin'!$D45="","",IF('Kalkulator nadgodzin'!O45=0,0,1)*'Kalkulator nadgodzin'!$C45)</f>
        <v>0</v>
      </c>
      <c r="N36" s="785" cm="1">
        <f t="array" ref="N36">IF('Kalkulator nadgodzin'!$D45="","",IF('Kalkulator nadgodzin'!P45=0,0,1)*'Kalkulator nadgodzin'!$C45)</f>
        <v>0</v>
      </c>
      <c r="O36" s="774"/>
      <c r="P36" s="775"/>
      <c r="Q36" t="str" s="783" cm="1">
        <f t="array" ref="Q36">IF('Kalkulator nadgodzin'!$C165="","",'Kalkulator nadgodzin'!$C165)</f>
      </c>
      <c r="R36" s="784" cm="1">
        <f t="array" ref="R36">_xlfn.IFERROR($Q36*B36*'Kalkulator nadgodzin'!$T$2,0)</f>
        <v>0</v>
      </c>
      <c r="S36" s="784" cm="1">
        <f t="array" ref="S36">_xlfn.IFERROR($Q36*C36*'Kalkulator nadgodzin'!$T$2,0)</f>
        <v>0</v>
      </c>
      <c r="T36" s="784" cm="1">
        <f t="array" ref="T36">_xlfn.IFERROR($Q36*D36*'Kalkulator nadgodzin'!$T$2,0)</f>
        <v>0</v>
      </c>
      <c r="U36" s="784" cm="1">
        <f t="array" ref="U36">_xlfn.IFERROR($Q36*E36*'Kalkulator nadgodzin'!$T$2,0)</f>
        <v>0</v>
      </c>
      <c r="V36" s="784" cm="1">
        <f t="array" ref="V36">_xlfn.IFERROR($Q36*F36*'Kalkulator nadgodzin'!$T$2,0)</f>
        <v>0</v>
      </c>
      <c r="W36" s="784" cm="1">
        <f t="array" ref="W36">_xlfn.IFERROR($Q36*G36*'Kalkulator nadgodzin'!$T$2,0)</f>
        <v>0</v>
      </c>
      <c r="X36" s="784" cm="1">
        <f t="array" ref="X36">_xlfn.IFERROR($Q36*H36*'Kalkulator nadgodzin'!$T$2,0)</f>
        <v>0</v>
      </c>
      <c r="Y36" s="784" cm="1">
        <f t="array" ref="Y36">_xlfn.IFERROR($Q36*I36*'Kalkulator nadgodzin'!$T$2,0)</f>
        <v>0</v>
      </c>
      <c r="Z36" s="784" cm="1">
        <f t="array" ref="Z36">_xlfn.IFERROR($Q36*J36*'Kalkulator nadgodzin'!$T$2,0)</f>
        <v>0</v>
      </c>
      <c r="AA36" s="784" cm="1">
        <f t="array" ref="AA36">_xlfn.IFERROR($Q36*K36*'Kalkulator nadgodzin'!$T$2,0)</f>
        <v>0</v>
      </c>
      <c r="AB36" s="784" cm="1">
        <f t="array" ref="AB36">_xlfn.IFERROR($Q36*L36*'Kalkulator nadgodzin'!$T$2,0)</f>
        <v>0</v>
      </c>
      <c r="AC36" s="784" cm="1">
        <f t="array" ref="AC36">_xlfn.IFERROR($Q36*M36*'Kalkulator nadgodzin'!$T$2,0)</f>
        <v>0</v>
      </c>
      <c r="AD36" s="785" cm="1">
        <f t="array" ref="AD36">_xlfn.IFERROR($Q36*N36*'Kalkulator nadgodzin'!$T$2,0)</f>
        <v>0</v>
      </c>
    </row>
    <row r="37" ht="13.5" customHeight="1">
      <c r="A37" t="str" s="774" cm="1">
        <f t="array" ref="A37">IF('Kalkulator nadgodzin'!B46="","",'Kalkulator nadgodzin'!B46)</f>
      </c>
      <c r="B37" t="str" s="786" cm="1">
        <f t="array" ref="B37">IF('Kalkulator nadgodzin'!$D46="","",IF('Kalkulator nadgodzin'!D46=0,0,1)*'Kalkulator nadgodzin'!$C46)</f>
      </c>
      <c r="C37" t="str" s="786" cm="1">
        <f t="array" ref="C37">IF('Kalkulator nadgodzin'!$D46="","",IF('Kalkulator nadgodzin'!E46=0,0,1)*'Kalkulator nadgodzin'!$C46)</f>
      </c>
      <c r="D37" t="str" s="786" cm="1">
        <f t="array" ref="D37">IF('Kalkulator nadgodzin'!$D46="","",IF('Kalkulator nadgodzin'!F46=0,0,1)*'Kalkulator nadgodzin'!$C46)</f>
      </c>
      <c r="E37" t="str" s="786" cm="1">
        <f t="array" ref="E37">IF('Kalkulator nadgodzin'!$D46="","",IF('Kalkulator nadgodzin'!G46=0,0,1)*'Kalkulator nadgodzin'!$C46)</f>
      </c>
      <c r="F37" t="str" s="786" cm="1">
        <f t="array" ref="F37">IF('Kalkulator nadgodzin'!$D46="","",IF('Kalkulator nadgodzin'!H46=0,0,1)*'Kalkulator nadgodzin'!$C46)</f>
      </c>
      <c r="G37" t="str" s="786" cm="1">
        <f t="array" ref="G37">IF('Kalkulator nadgodzin'!$D46="","",IF('Kalkulator nadgodzin'!I46=0,0,1)*'Kalkulator nadgodzin'!$C46)</f>
      </c>
      <c r="H37" t="str" s="786" cm="1">
        <f t="array" ref="H37">IF('Kalkulator nadgodzin'!$D46="","",IF('Kalkulator nadgodzin'!J46=0,0,1)*'Kalkulator nadgodzin'!$C46)</f>
      </c>
      <c r="I37" t="str" s="786" cm="1">
        <f t="array" ref="I37">IF('Kalkulator nadgodzin'!$D46="","",IF('Kalkulator nadgodzin'!K46=0,0,1)*'Kalkulator nadgodzin'!$C46)</f>
      </c>
      <c r="J37" t="str" s="786" cm="1">
        <f t="array" ref="J37">IF('Kalkulator nadgodzin'!$D46="","",IF('Kalkulator nadgodzin'!L46=0,0,1)*'Kalkulator nadgodzin'!$C46)</f>
      </c>
      <c r="K37" t="str" s="786" cm="1">
        <f t="array" ref="K37">IF('Kalkulator nadgodzin'!$D46="","",IF('Kalkulator nadgodzin'!M46=0,0,1)*'Kalkulator nadgodzin'!$C46)</f>
      </c>
      <c r="L37" t="str" s="786" cm="1">
        <f t="array" ref="L37">IF('Kalkulator nadgodzin'!$D46="","",IF('Kalkulator nadgodzin'!N46=0,0,1)*'Kalkulator nadgodzin'!$C46)</f>
      </c>
      <c r="M37" t="str" s="786" cm="1">
        <f t="array" ref="M37">IF('Kalkulator nadgodzin'!$D46="","",IF('Kalkulator nadgodzin'!O46=0,0,1)*'Kalkulator nadgodzin'!$C46)</f>
      </c>
      <c r="N37" t="str" s="775" cm="1">
        <f t="array" ref="N37">IF('Kalkulator nadgodzin'!$D46="","",IF('Kalkulator nadgodzin'!P46=0,0,1)*'Kalkulator nadgodzin'!$C46)</f>
      </c>
      <c r="O37" s="774"/>
      <c r="P37" s="775"/>
      <c r="Q37" t="str" s="783" cm="1">
        <f t="array" ref="Q37">IF('Kalkulator nadgodzin'!$C166="","",'Kalkulator nadgodzin'!$C166)</f>
      </c>
      <c r="R37" s="784" cm="1">
        <f t="array" ref="R37">_xlfn.IFERROR($Q37*B37*'Kalkulator nadgodzin'!$T$2,0)</f>
        <v>0</v>
      </c>
      <c r="S37" s="784" cm="1">
        <f t="array" ref="S37">_xlfn.IFERROR($Q37*C37*'Kalkulator nadgodzin'!$T$2,0)</f>
        <v>0</v>
      </c>
      <c r="T37" s="784" cm="1">
        <f t="array" ref="T37">_xlfn.IFERROR($Q37*D37*'Kalkulator nadgodzin'!$T$2,0)</f>
        <v>0</v>
      </c>
      <c r="U37" s="784" cm="1">
        <f t="array" ref="U37">_xlfn.IFERROR($Q37*E37*'Kalkulator nadgodzin'!$T$2,0)</f>
        <v>0</v>
      </c>
      <c r="V37" s="784" cm="1">
        <f t="array" ref="V37">_xlfn.IFERROR($Q37*F37*'Kalkulator nadgodzin'!$T$2,0)</f>
        <v>0</v>
      </c>
      <c r="W37" s="784" cm="1">
        <f t="array" ref="W37">_xlfn.IFERROR($Q37*G37*'Kalkulator nadgodzin'!$T$2,0)</f>
        <v>0</v>
      </c>
      <c r="X37" s="784" cm="1">
        <f t="array" ref="X37">_xlfn.IFERROR($Q37*H37*'Kalkulator nadgodzin'!$T$2,0)</f>
        <v>0</v>
      </c>
      <c r="Y37" s="784" cm="1">
        <f t="array" ref="Y37">_xlfn.IFERROR($Q37*I37*'Kalkulator nadgodzin'!$T$2,0)</f>
        <v>0</v>
      </c>
      <c r="Z37" s="784" cm="1">
        <f t="array" ref="Z37">_xlfn.IFERROR($Q37*J37*'Kalkulator nadgodzin'!$T$2,0)</f>
        <v>0</v>
      </c>
      <c r="AA37" s="784" cm="1">
        <f t="array" ref="AA37">_xlfn.IFERROR($Q37*K37*'Kalkulator nadgodzin'!$T$2,0)</f>
        <v>0</v>
      </c>
      <c r="AB37" s="784" cm="1">
        <f t="array" ref="AB37">_xlfn.IFERROR($Q37*L37*'Kalkulator nadgodzin'!$T$2,0)</f>
        <v>0</v>
      </c>
      <c r="AC37" s="784" cm="1">
        <f t="array" ref="AC37">_xlfn.IFERROR($Q37*M37*'Kalkulator nadgodzin'!$T$2,0)</f>
        <v>0</v>
      </c>
      <c r="AD37" s="785" cm="1">
        <f t="array" ref="AD37">_xlfn.IFERROR($Q37*N37*'Kalkulator nadgodzin'!$T$2,0)</f>
        <v>0</v>
      </c>
    </row>
    <row r="38" ht="13.5" customHeight="1">
      <c r="A38" t="s" s="787">
        <v>1313</v>
      </c>
      <c r="B38" s="788" cm="1">
        <f t="array" ref="B38">SUM(B3:B37)</f>
        <v>0</v>
      </c>
      <c r="C38" s="788" cm="1">
        <f t="array" ref="C38">SUM(C3:C37)</f>
        <v>0</v>
      </c>
      <c r="D38" s="788" cm="1">
        <f t="array" ref="D38">SUM(D3:D37)</f>
        <v>0</v>
      </c>
      <c r="E38" s="788" cm="1">
        <f t="array" ref="E38">SUM(E3:E37)</f>
        <v>0</v>
      </c>
      <c r="F38" s="788" cm="1">
        <f t="array" ref="F38">SUM(F3:F37)</f>
        <v>0</v>
      </c>
      <c r="G38" s="788" cm="1">
        <f t="array" ref="G38">SUM(G3:G37)</f>
        <v>0</v>
      </c>
      <c r="H38" s="788" cm="1">
        <f t="array" ref="H38">SUM(H3:H37)</f>
        <v>0</v>
      </c>
      <c r="I38" s="788" cm="1">
        <f t="array" ref="I38">SUM(I3:I37)</f>
        <v>0</v>
      </c>
      <c r="J38" s="788" cm="1">
        <f t="array" ref="J38">SUM(J3:J37)</f>
        <v>0</v>
      </c>
      <c r="K38" s="788" cm="1">
        <f t="array" ref="K38">SUM(K3:K37)</f>
        <v>0</v>
      </c>
      <c r="L38" s="788" cm="1">
        <f t="array" ref="L38">SUM(L3:L37)</f>
        <v>0</v>
      </c>
      <c r="M38" s="788" cm="1">
        <f t="array" ref="M38">SUM(M3:M37)</f>
        <v>0</v>
      </c>
      <c r="N38" s="789" cm="1">
        <f t="array" ref="N38">SUM(N3:N37)</f>
        <v>0</v>
      </c>
      <c r="O38" s="790"/>
      <c r="P38" s="791"/>
      <c r="Q38" t="s" s="792">
        <v>1313</v>
      </c>
      <c r="R38" s="788" cm="1">
        <f t="array" ref="R38">SUM(R3:R37)</f>
        <v>0</v>
      </c>
      <c r="S38" s="788" cm="1">
        <f t="array" ref="S38">SUM(S3:S37)</f>
        <v>0</v>
      </c>
      <c r="T38" s="788" cm="1">
        <f t="array" ref="T38">SUM(T3:T37)</f>
        <v>0</v>
      </c>
      <c r="U38" s="788" cm="1">
        <f t="array" ref="U38">SUM(U3:U37)</f>
        <v>0</v>
      </c>
      <c r="V38" s="788" cm="1">
        <f t="array" ref="V38">SUM(V3:V37)</f>
        <v>0</v>
      </c>
      <c r="W38" s="788" cm="1">
        <f t="array" ref="W38">SUM(W3:W37)</f>
        <v>0</v>
      </c>
      <c r="X38" s="788" cm="1">
        <f t="array" ref="X38">SUM(X3:X37)</f>
        <v>0</v>
      </c>
      <c r="Y38" s="788" cm="1">
        <f t="array" ref="Y38">SUM(Y3:Y37)</f>
        <v>0</v>
      </c>
      <c r="Z38" s="788" cm="1">
        <f t="array" ref="Z38">SUM(Z3:Z37)</f>
        <v>0</v>
      </c>
      <c r="AA38" s="788" cm="1">
        <f t="array" ref="AA38">SUM(AA3:AA37)</f>
        <v>0</v>
      </c>
      <c r="AB38" s="788" cm="1">
        <f t="array" ref="AB38">SUM(AB3:AB37)</f>
        <v>0</v>
      </c>
      <c r="AC38" s="788" cm="1">
        <f t="array" ref="AC38">SUM(AC3:AC37)</f>
        <v>0</v>
      </c>
      <c r="AD38" s="789" cm="1">
        <f t="array" ref="AD38">SUM(AD3:AD37)</f>
        <v>0</v>
      </c>
    </row>
    <row r="39" ht="13.5" customHeight="1">
      <c r="A39" s="793"/>
      <c r="B39" s="793"/>
      <c r="C39" s="793"/>
      <c r="D39" s="793"/>
      <c r="E39" s="793"/>
      <c r="F39" s="793"/>
      <c r="G39" s="793"/>
      <c r="H39" s="793"/>
      <c r="I39" s="793"/>
      <c r="J39" s="793"/>
      <c r="K39" s="793"/>
      <c r="L39" s="793"/>
      <c r="M39" s="793"/>
      <c r="N39" s="793"/>
      <c r="O39" s="786"/>
      <c r="P39" s="786"/>
      <c r="Q39" s="793"/>
      <c r="R39" s="793"/>
      <c r="S39" s="793"/>
      <c r="T39" s="793"/>
      <c r="U39" s="793"/>
      <c r="V39" s="793"/>
      <c r="W39" s="793"/>
      <c r="X39" s="793"/>
      <c r="Y39" s="793"/>
      <c r="Z39" s="793"/>
      <c r="AA39" s="793"/>
      <c r="AB39" s="793"/>
      <c r="AC39" s="793"/>
      <c r="AD39" s="793"/>
    </row>
    <row r="40" ht="13.5" customHeight="1">
      <c r="A40" s="794"/>
      <c r="B40" t="s" s="795">
        <v>1314</v>
      </c>
      <c r="C40" t="s" s="795">
        <v>1315</v>
      </c>
      <c r="D40" t="s" s="795">
        <v>1316</v>
      </c>
      <c r="E40" t="s" s="795">
        <v>1317</v>
      </c>
      <c r="F40" t="s" s="795">
        <v>1318</v>
      </c>
      <c r="G40" t="s" s="795">
        <v>1319</v>
      </c>
      <c r="H40" t="s" s="795">
        <v>1320</v>
      </c>
      <c r="I40" t="s" s="795">
        <v>1321</v>
      </c>
      <c r="J40" t="s" s="795">
        <v>1322</v>
      </c>
      <c r="K40" t="s" s="795">
        <v>1323</v>
      </c>
      <c r="L40" t="s" s="795">
        <v>1324</v>
      </c>
      <c r="M40" t="s" s="795">
        <v>1325</v>
      </c>
      <c r="N40" t="s" s="796">
        <v>1326</v>
      </c>
      <c r="O40" s="774"/>
      <c r="P40" s="775"/>
      <c r="Q40" s="797"/>
      <c r="R40" t="s" s="795">
        <v>1314</v>
      </c>
      <c r="S40" t="s" s="795">
        <v>1315</v>
      </c>
      <c r="T40" t="s" s="795">
        <v>1316</v>
      </c>
      <c r="U40" t="s" s="795">
        <v>1317</v>
      </c>
      <c r="V40" t="s" s="795">
        <v>1318</v>
      </c>
      <c r="W40" t="s" s="795">
        <v>1319</v>
      </c>
      <c r="X40" t="s" s="795">
        <v>1320</v>
      </c>
      <c r="Y40" t="s" s="795">
        <v>1321</v>
      </c>
      <c r="Z40" t="s" s="795">
        <v>1322</v>
      </c>
      <c r="AA40" t="s" s="795">
        <v>1323</v>
      </c>
      <c r="AB40" t="s" s="795">
        <v>1324</v>
      </c>
      <c r="AC40" t="s" s="795">
        <v>1325</v>
      </c>
      <c r="AD40" t="s" s="796">
        <v>1326</v>
      </c>
    </row>
    <row r="41" ht="13.5" customHeight="1">
      <c r="A41" s="798"/>
      <c r="B41" t="s" s="799">
        <v>1327</v>
      </c>
      <c r="C41" t="s" s="799">
        <v>1327</v>
      </c>
      <c r="D41" t="s" s="799">
        <v>1327</v>
      </c>
      <c r="E41" t="s" s="799">
        <v>1327</v>
      </c>
      <c r="F41" t="s" s="799">
        <v>1327</v>
      </c>
      <c r="G41" t="s" s="799">
        <v>1327</v>
      </c>
      <c r="H41" t="s" s="799">
        <v>1327</v>
      </c>
      <c r="I41" t="s" s="799">
        <v>1327</v>
      </c>
      <c r="J41" t="s" s="799">
        <v>1327</v>
      </c>
      <c r="K41" t="s" s="799">
        <v>1327</v>
      </c>
      <c r="L41" t="s" s="799">
        <v>1327</v>
      </c>
      <c r="M41" t="s" s="799">
        <v>1327</v>
      </c>
      <c r="N41" t="s" s="800">
        <v>1327</v>
      </c>
      <c r="O41" s="774"/>
      <c r="P41" s="775"/>
      <c r="Q41" s="780"/>
      <c r="R41" t="s" s="799">
        <v>1327</v>
      </c>
      <c r="S41" t="s" s="799">
        <v>1327</v>
      </c>
      <c r="T41" t="s" s="799">
        <v>1327</v>
      </c>
      <c r="U41" t="s" s="799">
        <v>1327</v>
      </c>
      <c r="V41" t="s" s="799">
        <v>1327</v>
      </c>
      <c r="W41" t="s" s="799">
        <v>1327</v>
      </c>
      <c r="X41" t="s" s="799">
        <v>1327</v>
      </c>
      <c r="Y41" t="s" s="799">
        <v>1327</v>
      </c>
      <c r="Z41" t="s" s="799">
        <v>1327</v>
      </c>
      <c r="AA41" t="s" s="799">
        <v>1327</v>
      </c>
      <c r="AB41" t="s" s="799">
        <v>1327</v>
      </c>
      <c r="AC41" t="s" s="799">
        <v>1327</v>
      </c>
      <c r="AD41" t="s" s="800">
        <v>1327</v>
      </c>
    </row>
    <row r="42" ht="13.5" customHeight="1">
      <c r="A42" t="str" s="774" cm="1">
        <f t="array" ref="A42">IF('Kalkulator nadgodzin'!B12="","",'Kalkulator nadgodzin'!B12)</f>
        <v>Ostrzyciel 1</v>
      </c>
      <c r="B42" s="781" cm="1">
        <f t="array" ref="B42">IF('Kalkulator nadgodzin'!$D12="","",IF('Kalkulator nadgodzin'!D12&lt;2,0,1)*'Kalkulator nadgodzin'!$C12)</f>
        <v>0</v>
      </c>
      <c r="C42" s="781" cm="1">
        <f t="array" ref="C42">IF('Kalkulator nadgodzin'!$D12="","",IF('Kalkulator nadgodzin'!E12&lt;2,0,1)*'Kalkulator nadgodzin'!$C12)</f>
        <v>0</v>
      </c>
      <c r="D42" s="781" cm="1">
        <f t="array" ref="D42">IF('Kalkulator nadgodzin'!$D12="","",IF('Kalkulator nadgodzin'!F12&lt;2,0,1)*'Kalkulator nadgodzin'!$C12)</f>
        <v>0</v>
      </c>
      <c r="E42" s="781" cm="1">
        <f t="array" ref="E42">IF('Kalkulator nadgodzin'!$D12="","",IF('Kalkulator nadgodzin'!G12&lt;2,0,1)*'Kalkulator nadgodzin'!$C12)</f>
        <v>0</v>
      </c>
      <c r="F42" s="781" cm="1">
        <f t="array" ref="F42">IF('Kalkulator nadgodzin'!$D12="","",IF('Kalkulator nadgodzin'!H12&lt;2,0,1)*'Kalkulator nadgodzin'!$C12)</f>
        <v>0</v>
      </c>
      <c r="G42" s="781" cm="1">
        <f t="array" ref="G42">IF('Kalkulator nadgodzin'!$D12="","",IF('Kalkulator nadgodzin'!I12&lt;2,0,1)*'Kalkulator nadgodzin'!$C12)</f>
        <v>0</v>
      </c>
      <c r="H42" s="781" cm="1">
        <f t="array" ref="H42">IF('Kalkulator nadgodzin'!$D12="","",IF('Kalkulator nadgodzin'!J12&lt;2,0,1)*'Kalkulator nadgodzin'!$C12)</f>
        <v>0</v>
      </c>
      <c r="I42" s="781" cm="1">
        <f t="array" ref="I42">IF('Kalkulator nadgodzin'!$D12="","",IF('Kalkulator nadgodzin'!K12&lt;2,0,1)*'Kalkulator nadgodzin'!$C12)</f>
        <v>0</v>
      </c>
      <c r="J42" s="781" cm="1">
        <f t="array" ref="J42">IF('Kalkulator nadgodzin'!$D12="","",IF('Kalkulator nadgodzin'!L12&lt;2,0,1)*'Kalkulator nadgodzin'!$C12)</f>
        <v>0</v>
      </c>
      <c r="K42" s="781" cm="1">
        <f t="array" ref="K42">IF('Kalkulator nadgodzin'!$D12="","",IF('Kalkulator nadgodzin'!M12&lt;2,0,1)*'Kalkulator nadgodzin'!$C12)</f>
        <v>0</v>
      </c>
      <c r="L42" s="781" cm="1">
        <f t="array" ref="L42">IF('Kalkulator nadgodzin'!$D12="","",IF('Kalkulator nadgodzin'!N12&lt;2,0,1)*'Kalkulator nadgodzin'!$C12)</f>
        <v>0</v>
      </c>
      <c r="M42" s="781" cm="1">
        <f t="array" ref="M42">IF('Kalkulator nadgodzin'!$D12="","",IF('Kalkulator nadgodzin'!O12&lt;2,0,1)*'Kalkulator nadgodzin'!$C12)</f>
        <v>0</v>
      </c>
      <c r="N42" s="782" cm="1">
        <f t="array" ref="N42">IF('Kalkulator nadgodzin'!$D12="","",IF('Kalkulator nadgodzin'!P12&lt;2,0,1)*'Kalkulator nadgodzin'!$C12)</f>
        <v>0</v>
      </c>
      <c r="O42" s="774"/>
      <c r="P42" s="775"/>
      <c r="Q42" t="str" s="783" cm="1">
        <f t="array" ref="Q42">IF('Kalkulator nadgodzin'!$C132="","",'Kalkulator nadgodzin'!$C132)</f>
      </c>
      <c r="R42" s="781" cm="1">
        <f t="array" ref="R42">_xlfn.IFERROR(B42*$Q42*'Kalkulator nadgodzin'!$T$2,0)</f>
        <v>0</v>
      </c>
      <c r="S42" s="781" cm="1">
        <f t="array" ref="S42">_xlfn.IFERROR(C42*$Q42*'Kalkulator nadgodzin'!$T$2,0)</f>
        <v>0</v>
      </c>
      <c r="T42" s="781" cm="1">
        <f t="array" ref="T42">_xlfn.IFERROR(D42*$Q42*'Kalkulator nadgodzin'!$T$2,0)</f>
        <v>0</v>
      </c>
      <c r="U42" s="781" cm="1">
        <f t="array" ref="U42">_xlfn.IFERROR(E42*$Q42*'Kalkulator nadgodzin'!$T$2,0)</f>
        <v>0</v>
      </c>
      <c r="V42" s="781" cm="1">
        <f t="array" ref="V42">_xlfn.IFERROR(F42*$Q42*'Kalkulator nadgodzin'!$T$2,0)</f>
        <v>0</v>
      </c>
      <c r="W42" s="781" cm="1">
        <f t="array" ref="W42">_xlfn.IFERROR(G42*$Q42*'Kalkulator nadgodzin'!$T$2,0)</f>
        <v>0</v>
      </c>
      <c r="X42" s="781" cm="1">
        <f t="array" ref="X42">_xlfn.IFERROR(H42*$Q42*'Kalkulator nadgodzin'!$T$2,0)</f>
        <v>0</v>
      </c>
      <c r="Y42" s="781" cm="1">
        <f t="array" ref="Y42">_xlfn.IFERROR(I42*$Q42*'Kalkulator nadgodzin'!$T$2,0)</f>
        <v>0</v>
      </c>
      <c r="Z42" s="781" cm="1">
        <f t="array" ref="Z42">_xlfn.IFERROR(J42*$Q42*'Kalkulator nadgodzin'!$T$2,0)</f>
        <v>0</v>
      </c>
      <c r="AA42" s="781" cm="1">
        <f t="array" ref="AA42">_xlfn.IFERROR(K42*$Q42*'Kalkulator nadgodzin'!$T$2,0)</f>
        <v>0</v>
      </c>
      <c r="AB42" s="781" cm="1">
        <f t="array" ref="AB42">_xlfn.IFERROR(L42*$Q42*'Kalkulator nadgodzin'!$T$2,0)</f>
        <v>0</v>
      </c>
      <c r="AC42" s="781" cm="1">
        <f t="array" ref="AC42">_xlfn.IFERROR(M42*$Q42*'Kalkulator nadgodzin'!$T$2,0)</f>
        <v>0</v>
      </c>
      <c r="AD42" s="782" cm="1">
        <f t="array" ref="AD42">_xlfn.IFERROR(N42*$Q42*'Kalkulator nadgodzin'!$T$2,0)</f>
        <v>0</v>
      </c>
    </row>
    <row r="43" ht="13.5" customHeight="1">
      <c r="A43" t="str" s="774" cm="1">
        <f t="array" ref="A43">IF('Kalkulator nadgodzin'!B13="","",'Kalkulator nadgodzin'!B13)</f>
        <v>Ostrzyciel 2</v>
      </c>
      <c r="B43" s="784" cm="1">
        <f t="array" ref="B43">IF('Kalkulator nadgodzin'!$D13="","",IF('Kalkulator nadgodzin'!D13&lt;2,0,1)*'Kalkulator nadgodzin'!$C13)</f>
        <v>0</v>
      </c>
      <c r="C43" s="784" cm="1">
        <f t="array" ref="C43">IF('Kalkulator nadgodzin'!$D13="","",IF('Kalkulator nadgodzin'!E13&lt;2,0,1)*'Kalkulator nadgodzin'!$C13)</f>
        <v>0</v>
      </c>
      <c r="D43" s="784" cm="1">
        <f t="array" ref="D43">IF('Kalkulator nadgodzin'!$D13="","",IF('Kalkulator nadgodzin'!F13&lt;2,0,1)*'Kalkulator nadgodzin'!$C13)</f>
        <v>0</v>
      </c>
      <c r="E43" s="784" cm="1">
        <f t="array" ref="E43">IF('Kalkulator nadgodzin'!$D13="","",IF('Kalkulator nadgodzin'!G13&lt;2,0,1)*'Kalkulator nadgodzin'!$C13)</f>
        <v>0</v>
      </c>
      <c r="F43" s="784" cm="1">
        <f t="array" ref="F43">IF('Kalkulator nadgodzin'!$D13="","",IF('Kalkulator nadgodzin'!H13&lt;2,0,1)*'Kalkulator nadgodzin'!$C13)</f>
        <v>0</v>
      </c>
      <c r="G43" s="784" cm="1">
        <f t="array" ref="G43">IF('Kalkulator nadgodzin'!$D13="","",IF('Kalkulator nadgodzin'!I13&lt;2,0,1)*'Kalkulator nadgodzin'!$C13)</f>
        <v>0</v>
      </c>
      <c r="H43" s="784" cm="1">
        <f t="array" ref="H43">IF('Kalkulator nadgodzin'!$D13="","",IF('Kalkulator nadgodzin'!J13&lt;2,0,1)*'Kalkulator nadgodzin'!$C13)</f>
        <v>0</v>
      </c>
      <c r="I43" s="784" cm="1">
        <f t="array" ref="I43">IF('Kalkulator nadgodzin'!$D13="","",IF('Kalkulator nadgodzin'!K13&lt;2,0,1)*'Kalkulator nadgodzin'!$C13)</f>
        <v>0</v>
      </c>
      <c r="J43" s="784" cm="1">
        <f t="array" ref="J43">IF('Kalkulator nadgodzin'!$D13="","",IF('Kalkulator nadgodzin'!L13&lt;2,0,1)*'Kalkulator nadgodzin'!$C13)</f>
        <v>0</v>
      </c>
      <c r="K43" s="784" cm="1">
        <f t="array" ref="K43">IF('Kalkulator nadgodzin'!$D13="","",IF('Kalkulator nadgodzin'!M13&lt;2,0,1)*'Kalkulator nadgodzin'!$C13)</f>
        <v>0</v>
      </c>
      <c r="L43" s="784" cm="1">
        <f t="array" ref="L43">IF('Kalkulator nadgodzin'!$D13="","",IF('Kalkulator nadgodzin'!N13&lt;2,0,1)*'Kalkulator nadgodzin'!$C13)</f>
        <v>0</v>
      </c>
      <c r="M43" s="784" cm="1">
        <f t="array" ref="M43">IF('Kalkulator nadgodzin'!$D13="","",IF('Kalkulator nadgodzin'!O13&lt;2,0,1)*'Kalkulator nadgodzin'!$C13)</f>
        <v>0</v>
      </c>
      <c r="N43" s="785" cm="1">
        <f t="array" ref="N43">IF('Kalkulator nadgodzin'!$D13="","",IF('Kalkulator nadgodzin'!P13&lt;2,0,1)*'Kalkulator nadgodzin'!$C13)</f>
        <v>0</v>
      </c>
      <c r="O43" s="774"/>
      <c r="P43" s="775"/>
      <c r="Q43" t="str" s="783" cm="1">
        <f t="array" ref="Q43">IF('Kalkulator nadgodzin'!$C133="","",'Kalkulator nadgodzin'!$C133)</f>
      </c>
      <c r="R43" s="784" cm="1">
        <f t="array" ref="R43">_xlfn.IFERROR(B43*$Q43*'Kalkulator nadgodzin'!$T$2,0)</f>
        <v>0</v>
      </c>
      <c r="S43" s="784" cm="1">
        <f t="array" ref="S43">_xlfn.IFERROR(C43*$Q43*'Kalkulator nadgodzin'!$T$2,0)</f>
        <v>0</v>
      </c>
      <c r="T43" s="784" cm="1">
        <f t="array" ref="T43">_xlfn.IFERROR(D43*$Q43*'Kalkulator nadgodzin'!$T$2,0)</f>
        <v>0</v>
      </c>
      <c r="U43" s="784" cm="1">
        <f t="array" ref="U43">_xlfn.IFERROR(E43*$Q43*'Kalkulator nadgodzin'!$T$2,0)</f>
        <v>0</v>
      </c>
      <c r="V43" s="784" cm="1">
        <f t="array" ref="V43">_xlfn.IFERROR(F43*$Q43*'Kalkulator nadgodzin'!$T$2,0)</f>
        <v>0</v>
      </c>
      <c r="W43" s="784" cm="1">
        <f t="array" ref="W43">_xlfn.IFERROR(G43*$Q43*'Kalkulator nadgodzin'!$T$2,0)</f>
        <v>0</v>
      </c>
      <c r="X43" s="784" cm="1">
        <f t="array" ref="X43">_xlfn.IFERROR(H43*$Q43*'Kalkulator nadgodzin'!$T$2,0)</f>
        <v>0</v>
      </c>
      <c r="Y43" s="784" cm="1">
        <f t="array" ref="Y43">_xlfn.IFERROR(I43*$Q43*'Kalkulator nadgodzin'!$T$2,0)</f>
        <v>0</v>
      </c>
      <c r="Z43" s="784" cm="1">
        <f t="array" ref="Z43">_xlfn.IFERROR(J43*$Q43*'Kalkulator nadgodzin'!$T$2,0)</f>
        <v>0</v>
      </c>
      <c r="AA43" s="784" cm="1">
        <f t="array" ref="AA43">_xlfn.IFERROR(K43*$Q43*'Kalkulator nadgodzin'!$T$2,0)</f>
        <v>0</v>
      </c>
      <c r="AB43" s="784" cm="1">
        <f t="array" ref="AB43">_xlfn.IFERROR(L43*$Q43*'Kalkulator nadgodzin'!$T$2,0)</f>
        <v>0</v>
      </c>
      <c r="AC43" s="784" cm="1">
        <f t="array" ref="AC43">_xlfn.IFERROR(M43*$Q43*'Kalkulator nadgodzin'!$T$2,0)</f>
        <v>0</v>
      </c>
      <c r="AD43" s="785" cm="1">
        <f t="array" ref="AD43">_xlfn.IFERROR(N43*$Q43*'Kalkulator nadgodzin'!$T$2,0)</f>
        <v>0</v>
      </c>
    </row>
    <row r="44" ht="13.5" customHeight="1">
      <c r="A44" t="str" s="774" cm="1">
        <f t="array" ref="A44">IF('Kalkulator nadgodzin'!B14="","",'Kalkulator nadgodzin'!B14)</f>
        <v>DIT 1</v>
      </c>
      <c r="B44" s="784" cm="1">
        <f t="array" ref="B44">IF('Kalkulator nadgodzin'!$D14="","",IF('Kalkulator nadgodzin'!D14&lt;2,0,1)*'Kalkulator nadgodzin'!$C14)</f>
        <v>0</v>
      </c>
      <c r="C44" s="784" cm="1">
        <f t="array" ref="C44">IF('Kalkulator nadgodzin'!$D14="","",IF('Kalkulator nadgodzin'!E14&lt;2,0,1)*'Kalkulator nadgodzin'!$C14)</f>
        <v>0</v>
      </c>
      <c r="D44" s="784" cm="1">
        <f t="array" ref="D44">IF('Kalkulator nadgodzin'!$D14="","",IF('Kalkulator nadgodzin'!F14&lt;2,0,1)*'Kalkulator nadgodzin'!$C14)</f>
        <v>0</v>
      </c>
      <c r="E44" s="784" cm="1">
        <f t="array" ref="E44">IF('Kalkulator nadgodzin'!$D14="","",IF('Kalkulator nadgodzin'!G14&lt;2,0,1)*'Kalkulator nadgodzin'!$C14)</f>
        <v>0</v>
      </c>
      <c r="F44" s="784" cm="1">
        <f t="array" ref="F44">IF('Kalkulator nadgodzin'!$D14="","",IF('Kalkulator nadgodzin'!H14&lt;2,0,1)*'Kalkulator nadgodzin'!$C14)</f>
        <v>0</v>
      </c>
      <c r="G44" s="784" cm="1">
        <f t="array" ref="G44">IF('Kalkulator nadgodzin'!$D14="","",IF('Kalkulator nadgodzin'!I14&lt;2,0,1)*'Kalkulator nadgodzin'!$C14)</f>
        <v>0</v>
      </c>
      <c r="H44" s="784" cm="1">
        <f t="array" ref="H44">IF('Kalkulator nadgodzin'!$D14="","",IF('Kalkulator nadgodzin'!J14&lt;2,0,1)*'Kalkulator nadgodzin'!$C14)</f>
        <v>0</v>
      </c>
      <c r="I44" s="784" cm="1">
        <f t="array" ref="I44">IF('Kalkulator nadgodzin'!$D14="","",IF('Kalkulator nadgodzin'!K14&lt;2,0,1)*'Kalkulator nadgodzin'!$C14)</f>
        <v>0</v>
      </c>
      <c r="J44" s="784" cm="1">
        <f t="array" ref="J44">IF('Kalkulator nadgodzin'!$D14="","",IF('Kalkulator nadgodzin'!L14&lt;2,0,1)*'Kalkulator nadgodzin'!$C14)</f>
        <v>0</v>
      </c>
      <c r="K44" s="784" cm="1">
        <f t="array" ref="K44">IF('Kalkulator nadgodzin'!$D14="","",IF('Kalkulator nadgodzin'!M14&lt;2,0,1)*'Kalkulator nadgodzin'!$C14)</f>
        <v>0</v>
      </c>
      <c r="L44" s="784" cm="1">
        <f t="array" ref="L44">IF('Kalkulator nadgodzin'!$D14="","",IF('Kalkulator nadgodzin'!N14&lt;2,0,1)*'Kalkulator nadgodzin'!$C14)</f>
        <v>0</v>
      </c>
      <c r="M44" s="784" cm="1">
        <f t="array" ref="M44">IF('Kalkulator nadgodzin'!$D14="","",IF('Kalkulator nadgodzin'!O14&lt;2,0,1)*'Kalkulator nadgodzin'!$C14)</f>
        <v>0</v>
      </c>
      <c r="N44" s="785" cm="1">
        <f t="array" ref="N44">IF('Kalkulator nadgodzin'!$D14="","",IF('Kalkulator nadgodzin'!P14&lt;2,0,1)*'Kalkulator nadgodzin'!$C14)</f>
        <v>0</v>
      </c>
      <c r="O44" s="774"/>
      <c r="P44" s="775"/>
      <c r="Q44" t="str" s="783" cm="1">
        <f t="array" ref="Q44">IF('Kalkulator nadgodzin'!$C134="","",'Kalkulator nadgodzin'!$C134)</f>
      </c>
      <c r="R44" s="784" cm="1">
        <f t="array" ref="R44">_xlfn.IFERROR(B44*$Q44*'Kalkulator nadgodzin'!$T$2,0)</f>
        <v>0</v>
      </c>
      <c r="S44" s="784" cm="1">
        <f t="array" ref="S44">_xlfn.IFERROR(C44*$Q44*'Kalkulator nadgodzin'!$T$2,0)</f>
        <v>0</v>
      </c>
      <c r="T44" s="784" cm="1">
        <f t="array" ref="T44">_xlfn.IFERROR(D44*$Q44*'Kalkulator nadgodzin'!$T$2,0)</f>
        <v>0</v>
      </c>
      <c r="U44" s="784" cm="1">
        <f t="array" ref="U44">_xlfn.IFERROR(E44*$Q44*'Kalkulator nadgodzin'!$T$2,0)</f>
        <v>0</v>
      </c>
      <c r="V44" s="784" cm="1">
        <f t="array" ref="V44">_xlfn.IFERROR(F44*$Q44*'Kalkulator nadgodzin'!$T$2,0)</f>
        <v>0</v>
      </c>
      <c r="W44" s="784" cm="1">
        <f t="array" ref="W44">_xlfn.IFERROR(G44*$Q44*'Kalkulator nadgodzin'!$T$2,0)</f>
        <v>0</v>
      </c>
      <c r="X44" s="784" cm="1">
        <f t="array" ref="X44">_xlfn.IFERROR(H44*$Q44*'Kalkulator nadgodzin'!$T$2,0)</f>
        <v>0</v>
      </c>
      <c r="Y44" s="784" cm="1">
        <f t="array" ref="Y44">_xlfn.IFERROR(I44*$Q44*'Kalkulator nadgodzin'!$T$2,0)</f>
        <v>0</v>
      </c>
      <c r="Z44" s="784" cm="1">
        <f t="array" ref="Z44">_xlfn.IFERROR(J44*$Q44*'Kalkulator nadgodzin'!$T$2,0)</f>
        <v>0</v>
      </c>
      <c r="AA44" s="784" cm="1">
        <f t="array" ref="AA44">_xlfn.IFERROR(K44*$Q44*'Kalkulator nadgodzin'!$T$2,0)</f>
        <v>0</v>
      </c>
      <c r="AB44" s="784" cm="1">
        <f t="array" ref="AB44">_xlfn.IFERROR(L44*$Q44*'Kalkulator nadgodzin'!$T$2,0)</f>
        <v>0</v>
      </c>
      <c r="AC44" s="784" cm="1">
        <f t="array" ref="AC44">_xlfn.IFERROR(M44*$Q44*'Kalkulator nadgodzin'!$T$2,0)</f>
        <v>0</v>
      </c>
      <c r="AD44" s="785" cm="1">
        <f t="array" ref="AD44">_xlfn.IFERROR(N44*$Q44*'Kalkulator nadgodzin'!$T$2,0)</f>
        <v>0</v>
      </c>
    </row>
    <row r="45" ht="13.5" customHeight="1">
      <c r="A45" t="str" s="774" cm="1">
        <f t="array" ref="A45">IF('Kalkulator nadgodzin'!B15="","",'Kalkulator nadgodzin'!B15)</f>
        <v>DIT 2</v>
      </c>
      <c r="B45" s="784" cm="1">
        <f t="array" ref="B45">IF('Kalkulator nadgodzin'!$D15="","",IF('Kalkulator nadgodzin'!D15&lt;2,0,1)*'Kalkulator nadgodzin'!$C15)</f>
        <v>0</v>
      </c>
      <c r="C45" s="784" cm="1">
        <f t="array" ref="C45">IF('Kalkulator nadgodzin'!$D15="","",IF('Kalkulator nadgodzin'!E15&lt;2,0,1)*'Kalkulator nadgodzin'!$C15)</f>
        <v>0</v>
      </c>
      <c r="D45" s="784" cm="1">
        <f t="array" ref="D45">IF('Kalkulator nadgodzin'!$D15="","",IF('Kalkulator nadgodzin'!F15&lt;2,0,1)*'Kalkulator nadgodzin'!$C15)</f>
        <v>0</v>
      </c>
      <c r="E45" s="784" cm="1">
        <f t="array" ref="E45">IF('Kalkulator nadgodzin'!$D15="","",IF('Kalkulator nadgodzin'!G15&lt;2,0,1)*'Kalkulator nadgodzin'!$C15)</f>
        <v>0</v>
      </c>
      <c r="F45" s="784" cm="1">
        <f t="array" ref="F45">IF('Kalkulator nadgodzin'!$D15="","",IF('Kalkulator nadgodzin'!H15&lt;2,0,1)*'Kalkulator nadgodzin'!$C15)</f>
        <v>0</v>
      </c>
      <c r="G45" s="784" cm="1">
        <f t="array" ref="G45">IF('Kalkulator nadgodzin'!$D15="","",IF('Kalkulator nadgodzin'!I15&lt;2,0,1)*'Kalkulator nadgodzin'!$C15)</f>
        <v>0</v>
      </c>
      <c r="H45" s="784" cm="1">
        <f t="array" ref="H45">IF('Kalkulator nadgodzin'!$D15="","",IF('Kalkulator nadgodzin'!J15&lt;2,0,1)*'Kalkulator nadgodzin'!$C15)</f>
        <v>0</v>
      </c>
      <c r="I45" s="784" cm="1">
        <f t="array" ref="I45">IF('Kalkulator nadgodzin'!$D15="","",IF('Kalkulator nadgodzin'!K15&lt;2,0,1)*'Kalkulator nadgodzin'!$C15)</f>
        <v>0</v>
      </c>
      <c r="J45" s="784" cm="1">
        <f t="array" ref="J45">IF('Kalkulator nadgodzin'!$D15="","",IF('Kalkulator nadgodzin'!L15&lt;2,0,1)*'Kalkulator nadgodzin'!$C15)</f>
        <v>0</v>
      </c>
      <c r="K45" s="784" cm="1">
        <f t="array" ref="K45">IF('Kalkulator nadgodzin'!$D15="","",IF('Kalkulator nadgodzin'!M15&lt;2,0,1)*'Kalkulator nadgodzin'!$C15)</f>
        <v>0</v>
      </c>
      <c r="L45" s="784" cm="1">
        <f t="array" ref="L45">IF('Kalkulator nadgodzin'!$D15="","",IF('Kalkulator nadgodzin'!N15&lt;2,0,1)*'Kalkulator nadgodzin'!$C15)</f>
        <v>0</v>
      </c>
      <c r="M45" s="784" cm="1">
        <f t="array" ref="M45">IF('Kalkulator nadgodzin'!$D15="","",IF('Kalkulator nadgodzin'!O15&lt;2,0,1)*'Kalkulator nadgodzin'!$C15)</f>
        <v>0</v>
      </c>
      <c r="N45" s="785" cm="1">
        <f t="array" ref="N45">IF('Kalkulator nadgodzin'!$D15="","",IF('Kalkulator nadgodzin'!P15&lt;2,0,1)*'Kalkulator nadgodzin'!$C15)</f>
        <v>0</v>
      </c>
      <c r="O45" s="774"/>
      <c r="P45" s="775"/>
      <c r="Q45" t="str" s="783" cm="1">
        <f t="array" ref="Q45">IF('Kalkulator nadgodzin'!$C135="","",'Kalkulator nadgodzin'!$C135)</f>
      </c>
      <c r="R45" s="784" cm="1">
        <f t="array" ref="R45">_xlfn.IFERROR(B45*$Q45*'Kalkulator nadgodzin'!$T$2,0)</f>
        <v>0</v>
      </c>
      <c r="S45" s="784" cm="1">
        <f t="array" ref="S45">_xlfn.IFERROR(C45*$Q45*'Kalkulator nadgodzin'!$T$2,0)</f>
        <v>0</v>
      </c>
      <c r="T45" s="784" cm="1">
        <f t="array" ref="T45">_xlfn.IFERROR(D45*$Q45*'Kalkulator nadgodzin'!$T$2,0)</f>
        <v>0</v>
      </c>
      <c r="U45" s="784" cm="1">
        <f t="array" ref="U45">_xlfn.IFERROR(E45*$Q45*'Kalkulator nadgodzin'!$T$2,0)</f>
        <v>0</v>
      </c>
      <c r="V45" s="784" cm="1">
        <f t="array" ref="V45">_xlfn.IFERROR(F45*$Q45*'Kalkulator nadgodzin'!$T$2,0)</f>
        <v>0</v>
      </c>
      <c r="W45" s="784" cm="1">
        <f t="array" ref="W45">_xlfn.IFERROR(G45*$Q45*'Kalkulator nadgodzin'!$T$2,0)</f>
        <v>0</v>
      </c>
      <c r="X45" s="784" cm="1">
        <f t="array" ref="X45">_xlfn.IFERROR(H45*$Q45*'Kalkulator nadgodzin'!$T$2,0)</f>
        <v>0</v>
      </c>
      <c r="Y45" s="784" cm="1">
        <f t="array" ref="Y45">_xlfn.IFERROR(I45*$Q45*'Kalkulator nadgodzin'!$T$2,0)</f>
        <v>0</v>
      </c>
      <c r="Z45" s="784" cm="1">
        <f t="array" ref="Z45">_xlfn.IFERROR(J45*$Q45*'Kalkulator nadgodzin'!$T$2,0)</f>
        <v>0</v>
      </c>
      <c r="AA45" s="784" cm="1">
        <f t="array" ref="AA45">_xlfn.IFERROR(K45*$Q45*'Kalkulator nadgodzin'!$T$2,0)</f>
        <v>0</v>
      </c>
      <c r="AB45" s="784" cm="1">
        <f t="array" ref="AB45">_xlfn.IFERROR(L45*$Q45*'Kalkulator nadgodzin'!$T$2,0)</f>
        <v>0</v>
      </c>
      <c r="AC45" s="784" cm="1">
        <f t="array" ref="AC45">_xlfn.IFERROR(M45*$Q45*'Kalkulator nadgodzin'!$T$2,0)</f>
        <v>0</v>
      </c>
      <c r="AD45" s="785" cm="1">
        <f t="array" ref="AD45">_xlfn.IFERROR(N45*$Q45*'Kalkulator nadgodzin'!$T$2,0)</f>
        <v>0</v>
      </c>
    </row>
    <row r="46" ht="13.5" customHeight="1">
      <c r="A46" t="str" s="774" cm="1">
        <f t="array" ref="A46">IF('Kalkulator nadgodzin'!B16="","",'Kalkulator nadgodzin'!B16)</f>
        <v>Operator Podgladu 1</v>
      </c>
      <c r="B46" s="784" cm="1">
        <f t="array" ref="B46">IF('Kalkulator nadgodzin'!$D16="","",IF('Kalkulator nadgodzin'!D16&lt;2,0,1)*'Kalkulator nadgodzin'!$C16)</f>
        <v>0</v>
      </c>
      <c r="C46" s="784" cm="1">
        <f t="array" ref="C46">IF('Kalkulator nadgodzin'!$D16="","",IF('Kalkulator nadgodzin'!E16&lt;2,0,1)*'Kalkulator nadgodzin'!$C16)</f>
        <v>0</v>
      </c>
      <c r="D46" s="784" cm="1">
        <f t="array" ref="D46">IF('Kalkulator nadgodzin'!$D16="","",IF('Kalkulator nadgodzin'!F16&lt;2,0,1)*'Kalkulator nadgodzin'!$C16)</f>
        <v>0</v>
      </c>
      <c r="E46" s="784" cm="1">
        <f t="array" ref="E46">IF('Kalkulator nadgodzin'!$D16="","",IF('Kalkulator nadgodzin'!G16&lt;2,0,1)*'Kalkulator nadgodzin'!$C16)</f>
        <v>0</v>
      </c>
      <c r="F46" s="784" cm="1">
        <f t="array" ref="F46">IF('Kalkulator nadgodzin'!$D16="","",IF('Kalkulator nadgodzin'!H16&lt;2,0,1)*'Kalkulator nadgodzin'!$C16)</f>
        <v>0</v>
      </c>
      <c r="G46" s="784" cm="1">
        <f t="array" ref="G46">IF('Kalkulator nadgodzin'!$D16="","",IF('Kalkulator nadgodzin'!I16&lt;2,0,1)*'Kalkulator nadgodzin'!$C16)</f>
        <v>0</v>
      </c>
      <c r="H46" s="784" cm="1">
        <f t="array" ref="H46">IF('Kalkulator nadgodzin'!$D16="","",IF('Kalkulator nadgodzin'!J16&lt;2,0,1)*'Kalkulator nadgodzin'!$C16)</f>
        <v>0</v>
      </c>
      <c r="I46" s="784" cm="1">
        <f t="array" ref="I46">IF('Kalkulator nadgodzin'!$D16="","",IF('Kalkulator nadgodzin'!K16&lt;2,0,1)*'Kalkulator nadgodzin'!$C16)</f>
        <v>0</v>
      </c>
      <c r="J46" s="784" cm="1">
        <f t="array" ref="J46">IF('Kalkulator nadgodzin'!$D16="","",IF('Kalkulator nadgodzin'!L16&lt;2,0,1)*'Kalkulator nadgodzin'!$C16)</f>
        <v>0</v>
      </c>
      <c r="K46" s="784" cm="1">
        <f t="array" ref="K46">IF('Kalkulator nadgodzin'!$D16="","",IF('Kalkulator nadgodzin'!M16&lt;2,0,1)*'Kalkulator nadgodzin'!$C16)</f>
        <v>0</v>
      </c>
      <c r="L46" s="784" cm="1">
        <f t="array" ref="L46">IF('Kalkulator nadgodzin'!$D16="","",IF('Kalkulator nadgodzin'!N16&lt;2,0,1)*'Kalkulator nadgodzin'!$C16)</f>
        <v>0</v>
      </c>
      <c r="M46" s="784" cm="1">
        <f t="array" ref="M46">IF('Kalkulator nadgodzin'!$D16="","",IF('Kalkulator nadgodzin'!O16&lt;2,0,1)*'Kalkulator nadgodzin'!$C16)</f>
        <v>0</v>
      </c>
      <c r="N46" s="785" cm="1">
        <f t="array" ref="N46">IF('Kalkulator nadgodzin'!$D16="","",IF('Kalkulator nadgodzin'!P16&lt;2,0,1)*'Kalkulator nadgodzin'!$C16)</f>
        <v>0</v>
      </c>
      <c r="O46" s="774"/>
      <c r="P46" s="775"/>
      <c r="Q46" t="str" s="783" cm="1">
        <f t="array" ref="Q46">IF('Kalkulator nadgodzin'!$C136="","",'Kalkulator nadgodzin'!$C136)</f>
      </c>
      <c r="R46" s="784" cm="1">
        <f t="array" ref="R46">_xlfn.IFERROR(B46*$Q46*'Kalkulator nadgodzin'!$T$2,0)</f>
        <v>0</v>
      </c>
      <c r="S46" s="784" cm="1">
        <f t="array" ref="S46">_xlfn.IFERROR(C46*$Q46*'Kalkulator nadgodzin'!$T$2,0)</f>
        <v>0</v>
      </c>
      <c r="T46" s="784" cm="1">
        <f t="array" ref="T46">_xlfn.IFERROR(D46*$Q46*'Kalkulator nadgodzin'!$T$2,0)</f>
        <v>0</v>
      </c>
      <c r="U46" s="784" cm="1">
        <f t="array" ref="U46">_xlfn.IFERROR(E46*$Q46*'Kalkulator nadgodzin'!$T$2,0)</f>
        <v>0</v>
      </c>
      <c r="V46" s="784" cm="1">
        <f t="array" ref="V46">_xlfn.IFERROR(F46*$Q46*'Kalkulator nadgodzin'!$T$2,0)</f>
        <v>0</v>
      </c>
      <c r="W46" s="784" cm="1">
        <f t="array" ref="W46">_xlfn.IFERROR(G46*$Q46*'Kalkulator nadgodzin'!$T$2,0)</f>
        <v>0</v>
      </c>
      <c r="X46" s="784" cm="1">
        <f t="array" ref="X46">_xlfn.IFERROR(H46*$Q46*'Kalkulator nadgodzin'!$T$2,0)</f>
        <v>0</v>
      </c>
      <c r="Y46" s="784" cm="1">
        <f t="array" ref="Y46">_xlfn.IFERROR(I46*$Q46*'Kalkulator nadgodzin'!$T$2,0)</f>
        <v>0</v>
      </c>
      <c r="Z46" s="784" cm="1">
        <f t="array" ref="Z46">_xlfn.IFERROR(J46*$Q46*'Kalkulator nadgodzin'!$T$2,0)</f>
        <v>0</v>
      </c>
      <c r="AA46" s="784" cm="1">
        <f t="array" ref="AA46">_xlfn.IFERROR(K46*$Q46*'Kalkulator nadgodzin'!$T$2,0)</f>
        <v>0</v>
      </c>
      <c r="AB46" s="784" cm="1">
        <f t="array" ref="AB46">_xlfn.IFERROR(L46*$Q46*'Kalkulator nadgodzin'!$T$2,0)</f>
        <v>0</v>
      </c>
      <c r="AC46" s="784" cm="1">
        <f t="array" ref="AC46">_xlfn.IFERROR(M46*$Q46*'Kalkulator nadgodzin'!$T$2,0)</f>
        <v>0</v>
      </c>
      <c r="AD46" s="785" cm="1">
        <f t="array" ref="AD46">_xlfn.IFERROR(N46*$Q46*'Kalkulator nadgodzin'!$T$2,0)</f>
        <v>0</v>
      </c>
    </row>
    <row r="47" ht="13.5" customHeight="1">
      <c r="A47" t="str" s="774" cm="1">
        <f t="array" ref="A47">IF('Kalkulator nadgodzin'!B17="","",'Kalkulator nadgodzin'!B17)</f>
        <v>Operator Podglądu 2</v>
      </c>
      <c r="B47" s="784" cm="1">
        <f t="array" ref="B47">IF('Kalkulator nadgodzin'!$D17="","",IF('Kalkulator nadgodzin'!D17&lt;2,0,1)*'Kalkulator nadgodzin'!$C17)</f>
        <v>0</v>
      </c>
      <c r="C47" s="784" cm="1">
        <f t="array" ref="C47">IF('Kalkulator nadgodzin'!$D17="","",IF('Kalkulator nadgodzin'!E17&lt;2,0,1)*'Kalkulator nadgodzin'!$C17)</f>
        <v>0</v>
      </c>
      <c r="D47" s="784" cm="1">
        <f t="array" ref="D47">IF('Kalkulator nadgodzin'!$D17="","",IF('Kalkulator nadgodzin'!F17&lt;2,0,1)*'Kalkulator nadgodzin'!$C17)</f>
        <v>0</v>
      </c>
      <c r="E47" s="784" cm="1">
        <f t="array" ref="E47">IF('Kalkulator nadgodzin'!$D17="","",IF('Kalkulator nadgodzin'!G17&lt;2,0,1)*'Kalkulator nadgodzin'!$C17)</f>
        <v>0</v>
      </c>
      <c r="F47" s="784" cm="1">
        <f t="array" ref="F47">IF('Kalkulator nadgodzin'!$D17="","",IF('Kalkulator nadgodzin'!H17&lt;2,0,1)*'Kalkulator nadgodzin'!$C17)</f>
        <v>0</v>
      </c>
      <c r="G47" s="784" cm="1">
        <f t="array" ref="G47">IF('Kalkulator nadgodzin'!$D17="","",IF('Kalkulator nadgodzin'!I17&lt;2,0,1)*'Kalkulator nadgodzin'!$C17)</f>
        <v>0</v>
      </c>
      <c r="H47" s="784" cm="1">
        <f t="array" ref="H47">IF('Kalkulator nadgodzin'!$D17="","",IF('Kalkulator nadgodzin'!J17&lt;2,0,1)*'Kalkulator nadgodzin'!$C17)</f>
        <v>0</v>
      </c>
      <c r="I47" s="784" cm="1">
        <f t="array" ref="I47">IF('Kalkulator nadgodzin'!$D17="","",IF('Kalkulator nadgodzin'!K17&lt;2,0,1)*'Kalkulator nadgodzin'!$C17)</f>
        <v>0</v>
      </c>
      <c r="J47" s="784" cm="1">
        <f t="array" ref="J47">IF('Kalkulator nadgodzin'!$D17="","",IF('Kalkulator nadgodzin'!L17&lt;2,0,1)*'Kalkulator nadgodzin'!$C17)</f>
        <v>0</v>
      </c>
      <c r="K47" s="784" cm="1">
        <f t="array" ref="K47">IF('Kalkulator nadgodzin'!$D17="","",IF('Kalkulator nadgodzin'!M17&lt;2,0,1)*'Kalkulator nadgodzin'!$C17)</f>
        <v>0</v>
      </c>
      <c r="L47" s="784" cm="1">
        <f t="array" ref="L47">IF('Kalkulator nadgodzin'!$D17="","",IF('Kalkulator nadgodzin'!N17&lt;2,0,1)*'Kalkulator nadgodzin'!$C17)</f>
        <v>0</v>
      </c>
      <c r="M47" s="784" cm="1">
        <f t="array" ref="M47">IF('Kalkulator nadgodzin'!$D17="","",IF('Kalkulator nadgodzin'!O17&lt;2,0,1)*'Kalkulator nadgodzin'!$C17)</f>
        <v>0</v>
      </c>
      <c r="N47" s="785" cm="1">
        <f t="array" ref="N47">IF('Kalkulator nadgodzin'!$D17="","",IF('Kalkulator nadgodzin'!P17&lt;2,0,1)*'Kalkulator nadgodzin'!$C17)</f>
        <v>0</v>
      </c>
      <c r="O47" s="774"/>
      <c r="P47" s="775"/>
      <c r="Q47" t="str" s="783" cm="1">
        <f t="array" ref="Q47">IF('Kalkulator nadgodzin'!$C137="","",'Kalkulator nadgodzin'!$C137)</f>
      </c>
      <c r="R47" s="784" cm="1">
        <f t="array" ref="R47">_xlfn.IFERROR(B47*$Q47*'Kalkulator nadgodzin'!$T$2,0)</f>
        <v>0</v>
      </c>
      <c r="S47" s="784" cm="1">
        <f t="array" ref="S47">_xlfn.IFERROR(C47*$Q47*'Kalkulator nadgodzin'!$T$2,0)</f>
        <v>0</v>
      </c>
      <c r="T47" s="784" cm="1">
        <f t="array" ref="T47">_xlfn.IFERROR(D47*$Q47*'Kalkulator nadgodzin'!$T$2,0)</f>
        <v>0</v>
      </c>
      <c r="U47" s="784" cm="1">
        <f t="array" ref="U47">_xlfn.IFERROR(E47*$Q47*'Kalkulator nadgodzin'!$T$2,0)</f>
        <v>0</v>
      </c>
      <c r="V47" s="784" cm="1">
        <f t="array" ref="V47">_xlfn.IFERROR(F47*$Q47*'Kalkulator nadgodzin'!$T$2,0)</f>
        <v>0</v>
      </c>
      <c r="W47" s="784" cm="1">
        <f t="array" ref="W47">_xlfn.IFERROR(G47*$Q47*'Kalkulator nadgodzin'!$T$2,0)</f>
        <v>0</v>
      </c>
      <c r="X47" s="784" cm="1">
        <f t="array" ref="X47">_xlfn.IFERROR(H47*$Q47*'Kalkulator nadgodzin'!$T$2,0)</f>
        <v>0</v>
      </c>
      <c r="Y47" s="784" cm="1">
        <f t="array" ref="Y47">_xlfn.IFERROR(I47*$Q47*'Kalkulator nadgodzin'!$T$2,0)</f>
        <v>0</v>
      </c>
      <c r="Z47" s="784" cm="1">
        <f t="array" ref="Z47">_xlfn.IFERROR(J47*$Q47*'Kalkulator nadgodzin'!$T$2,0)</f>
        <v>0</v>
      </c>
      <c r="AA47" s="784" cm="1">
        <f t="array" ref="AA47">_xlfn.IFERROR(K47*$Q47*'Kalkulator nadgodzin'!$T$2,0)</f>
        <v>0</v>
      </c>
      <c r="AB47" s="784" cm="1">
        <f t="array" ref="AB47">_xlfn.IFERROR(L47*$Q47*'Kalkulator nadgodzin'!$T$2,0)</f>
        <v>0</v>
      </c>
      <c r="AC47" s="784" cm="1">
        <f t="array" ref="AC47">_xlfn.IFERROR(M47*$Q47*'Kalkulator nadgodzin'!$T$2,0)</f>
        <v>0</v>
      </c>
      <c r="AD47" s="785" cm="1">
        <f t="array" ref="AD47">_xlfn.IFERROR(N47*$Q47*'Kalkulator nadgodzin'!$T$2,0)</f>
        <v>0</v>
      </c>
    </row>
    <row r="48" ht="13.5" customHeight="1">
      <c r="A48" t="str" s="774" cm="1">
        <f t="array" ref="A48">IF('Kalkulator nadgodzin'!B18="","",'Kalkulator nadgodzin'!B18)</f>
        <v>Mistrz Oświetlenia 1</v>
      </c>
      <c r="B48" s="784" cm="1">
        <f t="array" ref="B48">IF('Kalkulator nadgodzin'!$D18="","",IF('Kalkulator nadgodzin'!D18&lt;2,0,1)*'Kalkulator nadgodzin'!$C18)</f>
        <v>0</v>
      </c>
      <c r="C48" s="784" cm="1">
        <f t="array" ref="C48">IF('Kalkulator nadgodzin'!$D18="","",IF('Kalkulator nadgodzin'!E18&lt;2,0,1)*'Kalkulator nadgodzin'!$C18)</f>
        <v>0</v>
      </c>
      <c r="D48" s="784" cm="1">
        <f t="array" ref="D48">IF('Kalkulator nadgodzin'!$D18="","",IF('Kalkulator nadgodzin'!F18&lt;2,0,1)*'Kalkulator nadgodzin'!$C18)</f>
        <v>0</v>
      </c>
      <c r="E48" s="784" cm="1">
        <f t="array" ref="E48">IF('Kalkulator nadgodzin'!$D18="","",IF('Kalkulator nadgodzin'!G18&lt;2,0,1)*'Kalkulator nadgodzin'!$C18)</f>
        <v>0</v>
      </c>
      <c r="F48" s="784" cm="1">
        <f t="array" ref="F48">IF('Kalkulator nadgodzin'!$D18="","",IF('Kalkulator nadgodzin'!H18&lt;2,0,1)*'Kalkulator nadgodzin'!$C18)</f>
        <v>0</v>
      </c>
      <c r="G48" s="784" cm="1">
        <f t="array" ref="G48">IF('Kalkulator nadgodzin'!$D18="","",IF('Kalkulator nadgodzin'!I18&lt;2,0,1)*'Kalkulator nadgodzin'!$C18)</f>
        <v>0</v>
      </c>
      <c r="H48" s="784" cm="1">
        <f t="array" ref="H48">IF('Kalkulator nadgodzin'!$D18="","",IF('Kalkulator nadgodzin'!J18&lt;2,0,1)*'Kalkulator nadgodzin'!$C18)</f>
        <v>0</v>
      </c>
      <c r="I48" s="784" cm="1">
        <f t="array" ref="I48">IF('Kalkulator nadgodzin'!$D18="","",IF('Kalkulator nadgodzin'!K18&lt;2,0,1)*'Kalkulator nadgodzin'!$C18)</f>
        <v>0</v>
      </c>
      <c r="J48" s="784" cm="1">
        <f t="array" ref="J48">IF('Kalkulator nadgodzin'!$D18="","",IF('Kalkulator nadgodzin'!L18&lt;2,0,1)*'Kalkulator nadgodzin'!$C18)</f>
        <v>0</v>
      </c>
      <c r="K48" s="784" cm="1">
        <f t="array" ref="K48">IF('Kalkulator nadgodzin'!$D18="","",IF('Kalkulator nadgodzin'!M18&lt;2,0,1)*'Kalkulator nadgodzin'!$C18)</f>
        <v>0</v>
      </c>
      <c r="L48" s="784" cm="1">
        <f t="array" ref="L48">IF('Kalkulator nadgodzin'!$D18="","",IF('Kalkulator nadgodzin'!N18&lt;2,0,1)*'Kalkulator nadgodzin'!$C18)</f>
        <v>0</v>
      </c>
      <c r="M48" s="784" cm="1">
        <f t="array" ref="M48">IF('Kalkulator nadgodzin'!$D18="","",IF('Kalkulator nadgodzin'!O18&lt;2,0,1)*'Kalkulator nadgodzin'!$C18)</f>
        <v>0</v>
      </c>
      <c r="N48" s="785" cm="1">
        <f t="array" ref="N48">IF('Kalkulator nadgodzin'!$D18="","",IF('Kalkulator nadgodzin'!P18&lt;2,0,1)*'Kalkulator nadgodzin'!$C18)</f>
        <v>0</v>
      </c>
      <c r="O48" s="774"/>
      <c r="P48" s="775"/>
      <c r="Q48" t="str" s="783" cm="1">
        <f t="array" ref="Q48">IF('Kalkulator nadgodzin'!$C138="","",'Kalkulator nadgodzin'!$C138)</f>
      </c>
      <c r="R48" s="784" cm="1">
        <f t="array" ref="R48">_xlfn.IFERROR(B48*$Q48*'Kalkulator nadgodzin'!$T$2,0)</f>
        <v>0</v>
      </c>
      <c r="S48" s="784" cm="1">
        <f t="array" ref="S48">_xlfn.IFERROR(C48*$Q48*'Kalkulator nadgodzin'!$T$2,0)</f>
        <v>0</v>
      </c>
      <c r="T48" s="784" cm="1">
        <f t="array" ref="T48">_xlfn.IFERROR(D48*$Q48*'Kalkulator nadgodzin'!$T$2,0)</f>
        <v>0</v>
      </c>
      <c r="U48" s="784" cm="1">
        <f t="array" ref="U48">_xlfn.IFERROR(E48*$Q48*'Kalkulator nadgodzin'!$T$2,0)</f>
        <v>0</v>
      </c>
      <c r="V48" s="784" cm="1">
        <f t="array" ref="V48">_xlfn.IFERROR(F48*$Q48*'Kalkulator nadgodzin'!$T$2,0)</f>
        <v>0</v>
      </c>
      <c r="W48" s="784" cm="1">
        <f t="array" ref="W48">_xlfn.IFERROR(G48*$Q48*'Kalkulator nadgodzin'!$T$2,0)</f>
        <v>0</v>
      </c>
      <c r="X48" s="784" cm="1">
        <f t="array" ref="X48">_xlfn.IFERROR(H48*$Q48*'Kalkulator nadgodzin'!$T$2,0)</f>
        <v>0</v>
      </c>
      <c r="Y48" s="784" cm="1">
        <f t="array" ref="Y48">_xlfn.IFERROR(I48*$Q48*'Kalkulator nadgodzin'!$T$2,0)</f>
        <v>0</v>
      </c>
      <c r="Z48" s="784" cm="1">
        <f t="array" ref="Z48">_xlfn.IFERROR(J48*$Q48*'Kalkulator nadgodzin'!$T$2,0)</f>
        <v>0</v>
      </c>
      <c r="AA48" s="784" cm="1">
        <f t="array" ref="AA48">_xlfn.IFERROR(K48*$Q48*'Kalkulator nadgodzin'!$T$2,0)</f>
        <v>0</v>
      </c>
      <c r="AB48" s="784" cm="1">
        <f t="array" ref="AB48">_xlfn.IFERROR(L48*$Q48*'Kalkulator nadgodzin'!$T$2,0)</f>
        <v>0</v>
      </c>
      <c r="AC48" s="784" cm="1">
        <f t="array" ref="AC48">_xlfn.IFERROR(M48*$Q48*'Kalkulator nadgodzin'!$T$2,0)</f>
        <v>0</v>
      </c>
      <c r="AD48" s="785" cm="1">
        <f t="array" ref="AD48">_xlfn.IFERROR(N48*$Q48*'Kalkulator nadgodzin'!$T$2,0)</f>
        <v>0</v>
      </c>
    </row>
    <row r="49" ht="13.5" customHeight="1">
      <c r="A49" t="str" s="774" cm="1">
        <f t="array" ref="A49">IF('Kalkulator nadgodzin'!B19="","",'Kalkulator nadgodzin'!B19)</f>
        <v>Mistrz Oświetlenia 2</v>
      </c>
      <c r="B49" s="784" cm="1">
        <f t="array" ref="B49">IF('Kalkulator nadgodzin'!$D19="","",IF('Kalkulator nadgodzin'!D19&lt;2,0,1)*'Kalkulator nadgodzin'!$C19)</f>
        <v>0</v>
      </c>
      <c r="C49" s="784" cm="1">
        <f t="array" ref="C49">IF('Kalkulator nadgodzin'!$D19="","",IF('Kalkulator nadgodzin'!E19&lt;2,0,1)*'Kalkulator nadgodzin'!$C19)</f>
        <v>0</v>
      </c>
      <c r="D49" s="784" cm="1">
        <f t="array" ref="D49">IF('Kalkulator nadgodzin'!$D19="","",IF('Kalkulator nadgodzin'!F19&lt;2,0,1)*'Kalkulator nadgodzin'!$C19)</f>
        <v>0</v>
      </c>
      <c r="E49" s="784" cm="1">
        <f t="array" ref="E49">IF('Kalkulator nadgodzin'!$D19="","",IF('Kalkulator nadgodzin'!G19&lt;2,0,1)*'Kalkulator nadgodzin'!$C19)</f>
        <v>0</v>
      </c>
      <c r="F49" s="784" cm="1">
        <f t="array" ref="F49">IF('Kalkulator nadgodzin'!$D19="","",IF('Kalkulator nadgodzin'!H19&lt;2,0,1)*'Kalkulator nadgodzin'!$C19)</f>
        <v>0</v>
      </c>
      <c r="G49" s="784" cm="1">
        <f t="array" ref="G49">IF('Kalkulator nadgodzin'!$D19="","",IF('Kalkulator nadgodzin'!I19&lt;2,0,1)*'Kalkulator nadgodzin'!$C19)</f>
        <v>0</v>
      </c>
      <c r="H49" s="784" cm="1">
        <f t="array" ref="H49">IF('Kalkulator nadgodzin'!$D19="","",IF('Kalkulator nadgodzin'!J19&lt;2,0,1)*'Kalkulator nadgodzin'!$C19)</f>
        <v>0</v>
      </c>
      <c r="I49" s="784" cm="1">
        <f t="array" ref="I49">IF('Kalkulator nadgodzin'!$D19="","",IF('Kalkulator nadgodzin'!K19&lt;2,0,1)*'Kalkulator nadgodzin'!$C19)</f>
        <v>0</v>
      </c>
      <c r="J49" s="784" cm="1">
        <f t="array" ref="J49">IF('Kalkulator nadgodzin'!$D19="","",IF('Kalkulator nadgodzin'!L19&lt;2,0,1)*'Kalkulator nadgodzin'!$C19)</f>
        <v>0</v>
      </c>
      <c r="K49" s="784" cm="1">
        <f t="array" ref="K49">IF('Kalkulator nadgodzin'!$D19="","",IF('Kalkulator nadgodzin'!M19&lt;2,0,1)*'Kalkulator nadgodzin'!$C19)</f>
        <v>0</v>
      </c>
      <c r="L49" s="784" cm="1">
        <f t="array" ref="L49">IF('Kalkulator nadgodzin'!$D19="","",IF('Kalkulator nadgodzin'!N19&lt;2,0,1)*'Kalkulator nadgodzin'!$C19)</f>
        <v>0</v>
      </c>
      <c r="M49" s="784" cm="1">
        <f t="array" ref="M49">IF('Kalkulator nadgodzin'!$D19="","",IF('Kalkulator nadgodzin'!O19&lt;2,0,1)*'Kalkulator nadgodzin'!$C19)</f>
        <v>0</v>
      </c>
      <c r="N49" s="785" cm="1">
        <f t="array" ref="N49">IF('Kalkulator nadgodzin'!$D19="","",IF('Kalkulator nadgodzin'!P19&lt;2,0,1)*'Kalkulator nadgodzin'!$C19)</f>
        <v>0</v>
      </c>
      <c r="O49" s="774"/>
      <c r="P49" s="775"/>
      <c r="Q49" t="str" s="783" cm="1">
        <f t="array" ref="Q49">IF('Kalkulator nadgodzin'!$C139="","",'Kalkulator nadgodzin'!$C139)</f>
      </c>
      <c r="R49" s="784" cm="1">
        <f t="array" ref="R49">_xlfn.IFERROR(B49*$Q49*'Kalkulator nadgodzin'!$T$2,0)</f>
        <v>0</v>
      </c>
      <c r="S49" s="784" cm="1">
        <f t="array" ref="S49">_xlfn.IFERROR(C49*$Q49*'Kalkulator nadgodzin'!$T$2,0)</f>
        <v>0</v>
      </c>
      <c r="T49" s="784" cm="1">
        <f t="array" ref="T49">_xlfn.IFERROR(D49*$Q49*'Kalkulator nadgodzin'!$T$2,0)</f>
        <v>0</v>
      </c>
      <c r="U49" s="784" cm="1">
        <f t="array" ref="U49">_xlfn.IFERROR(E49*$Q49*'Kalkulator nadgodzin'!$T$2,0)</f>
        <v>0</v>
      </c>
      <c r="V49" s="784" cm="1">
        <f t="array" ref="V49">_xlfn.IFERROR(F49*$Q49*'Kalkulator nadgodzin'!$T$2,0)</f>
        <v>0</v>
      </c>
      <c r="W49" s="784" cm="1">
        <f t="array" ref="W49">_xlfn.IFERROR(G49*$Q49*'Kalkulator nadgodzin'!$T$2,0)</f>
        <v>0</v>
      </c>
      <c r="X49" s="784" cm="1">
        <f t="array" ref="X49">_xlfn.IFERROR(H49*$Q49*'Kalkulator nadgodzin'!$T$2,0)</f>
        <v>0</v>
      </c>
      <c r="Y49" s="784" cm="1">
        <f t="array" ref="Y49">_xlfn.IFERROR(I49*$Q49*'Kalkulator nadgodzin'!$T$2,0)</f>
        <v>0</v>
      </c>
      <c r="Z49" s="784" cm="1">
        <f t="array" ref="Z49">_xlfn.IFERROR(J49*$Q49*'Kalkulator nadgodzin'!$T$2,0)</f>
        <v>0</v>
      </c>
      <c r="AA49" s="784" cm="1">
        <f t="array" ref="AA49">_xlfn.IFERROR(K49*$Q49*'Kalkulator nadgodzin'!$T$2,0)</f>
        <v>0</v>
      </c>
      <c r="AB49" s="784" cm="1">
        <f t="array" ref="AB49">_xlfn.IFERROR(L49*$Q49*'Kalkulator nadgodzin'!$T$2,0)</f>
        <v>0</v>
      </c>
      <c r="AC49" s="784" cm="1">
        <f t="array" ref="AC49">_xlfn.IFERROR(M49*$Q49*'Kalkulator nadgodzin'!$T$2,0)</f>
        <v>0</v>
      </c>
      <c r="AD49" s="785" cm="1">
        <f t="array" ref="AD49">_xlfn.IFERROR(N49*$Q49*'Kalkulator nadgodzin'!$T$2,0)</f>
        <v>0</v>
      </c>
    </row>
    <row r="50" ht="13.5" customHeight="1">
      <c r="A50" t="str" s="774" cm="1">
        <f t="array" ref="A50">IF('Kalkulator nadgodzin'!B20="","",'Kalkulator nadgodzin'!B20)</f>
        <v>Oświetlacz 1</v>
      </c>
      <c r="B50" s="784" cm="1">
        <f t="array" ref="B50">IF('Kalkulator nadgodzin'!$D20="","",IF('Kalkulator nadgodzin'!D20&lt;2,0,1)*'Kalkulator nadgodzin'!$C20)</f>
        <v>0</v>
      </c>
      <c r="C50" s="784" cm="1">
        <f t="array" ref="C50">IF('Kalkulator nadgodzin'!$D20="","",IF('Kalkulator nadgodzin'!E20&lt;2,0,1)*'Kalkulator nadgodzin'!$C20)</f>
        <v>0</v>
      </c>
      <c r="D50" s="784" cm="1">
        <f t="array" ref="D50">IF('Kalkulator nadgodzin'!$D20="","",IF('Kalkulator nadgodzin'!F20&lt;2,0,1)*'Kalkulator nadgodzin'!$C20)</f>
        <v>0</v>
      </c>
      <c r="E50" s="784" cm="1">
        <f t="array" ref="E50">IF('Kalkulator nadgodzin'!$D20="","",IF('Kalkulator nadgodzin'!G20&lt;2,0,1)*'Kalkulator nadgodzin'!$C20)</f>
        <v>0</v>
      </c>
      <c r="F50" s="784" cm="1">
        <f t="array" ref="F50">IF('Kalkulator nadgodzin'!$D20="","",IF('Kalkulator nadgodzin'!H20&lt;2,0,1)*'Kalkulator nadgodzin'!$C20)</f>
        <v>0</v>
      </c>
      <c r="G50" s="784" cm="1">
        <f t="array" ref="G50">IF('Kalkulator nadgodzin'!$D20="","",IF('Kalkulator nadgodzin'!I20&lt;2,0,1)*'Kalkulator nadgodzin'!$C20)</f>
        <v>0</v>
      </c>
      <c r="H50" s="784" cm="1">
        <f t="array" ref="H50">IF('Kalkulator nadgodzin'!$D20="","",IF('Kalkulator nadgodzin'!J20&lt;2,0,1)*'Kalkulator nadgodzin'!$C20)</f>
        <v>0</v>
      </c>
      <c r="I50" s="784" cm="1">
        <f t="array" ref="I50">IF('Kalkulator nadgodzin'!$D20="","",IF('Kalkulator nadgodzin'!K20&lt;2,0,1)*'Kalkulator nadgodzin'!$C20)</f>
        <v>0</v>
      </c>
      <c r="J50" s="784" cm="1">
        <f t="array" ref="J50">IF('Kalkulator nadgodzin'!$D20="","",IF('Kalkulator nadgodzin'!L20&lt;2,0,1)*'Kalkulator nadgodzin'!$C20)</f>
        <v>0</v>
      </c>
      <c r="K50" s="784" cm="1">
        <f t="array" ref="K50">IF('Kalkulator nadgodzin'!$D20="","",IF('Kalkulator nadgodzin'!M20&lt;2,0,1)*'Kalkulator nadgodzin'!$C20)</f>
        <v>0</v>
      </c>
      <c r="L50" s="784" cm="1">
        <f t="array" ref="L50">IF('Kalkulator nadgodzin'!$D20="","",IF('Kalkulator nadgodzin'!N20&lt;2,0,1)*'Kalkulator nadgodzin'!$C20)</f>
        <v>0</v>
      </c>
      <c r="M50" s="784" cm="1">
        <f t="array" ref="M50">IF('Kalkulator nadgodzin'!$D20="","",IF('Kalkulator nadgodzin'!O20&lt;2,0,1)*'Kalkulator nadgodzin'!$C20)</f>
        <v>0</v>
      </c>
      <c r="N50" s="785" cm="1">
        <f t="array" ref="N50">IF('Kalkulator nadgodzin'!$D20="","",IF('Kalkulator nadgodzin'!P20&lt;2,0,1)*'Kalkulator nadgodzin'!$C20)</f>
        <v>0</v>
      </c>
      <c r="O50" s="774"/>
      <c r="P50" s="791"/>
      <c r="Q50" t="str" s="783" cm="1">
        <f t="array" ref="Q50">IF('Kalkulator nadgodzin'!$C140="","",'Kalkulator nadgodzin'!$C140)</f>
      </c>
      <c r="R50" s="784" cm="1">
        <f t="array" ref="R50">_xlfn.IFERROR(B50*$Q50*'Kalkulator nadgodzin'!$T$2,0)</f>
        <v>0</v>
      </c>
      <c r="S50" s="784" cm="1">
        <f t="array" ref="S50">_xlfn.IFERROR(C50*$Q50*'Kalkulator nadgodzin'!$T$2,0)</f>
        <v>0</v>
      </c>
      <c r="T50" s="784" cm="1">
        <f t="array" ref="T50">_xlfn.IFERROR(D50*$Q50*'Kalkulator nadgodzin'!$T$2,0)</f>
        <v>0</v>
      </c>
      <c r="U50" s="784" cm="1">
        <f t="array" ref="U50">_xlfn.IFERROR(E50*$Q50*'Kalkulator nadgodzin'!$T$2,0)</f>
        <v>0</v>
      </c>
      <c r="V50" s="784" cm="1">
        <f t="array" ref="V50">_xlfn.IFERROR(F50*$Q50*'Kalkulator nadgodzin'!$T$2,0)</f>
        <v>0</v>
      </c>
      <c r="W50" s="784" cm="1">
        <f t="array" ref="W50">_xlfn.IFERROR(G50*$Q50*'Kalkulator nadgodzin'!$T$2,0)</f>
        <v>0</v>
      </c>
      <c r="X50" s="784" cm="1">
        <f t="array" ref="X50">_xlfn.IFERROR(H50*$Q50*'Kalkulator nadgodzin'!$T$2,0)</f>
        <v>0</v>
      </c>
      <c r="Y50" s="784" cm="1">
        <f t="array" ref="Y50">_xlfn.IFERROR(I50*$Q50*'Kalkulator nadgodzin'!$T$2,0)</f>
        <v>0</v>
      </c>
      <c r="Z50" s="784" cm="1">
        <f t="array" ref="Z50">_xlfn.IFERROR(J50*$Q50*'Kalkulator nadgodzin'!$T$2,0)</f>
        <v>0</v>
      </c>
      <c r="AA50" s="784" cm="1">
        <f t="array" ref="AA50">_xlfn.IFERROR(K50*$Q50*'Kalkulator nadgodzin'!$T$2,0)</f>
        <v>0</v>
      </c>
      <c r="AB50" s="784" cm="1">
        <f t="array" ref="AB50">_xlfn.IFERROR(L50*$Q50*'Kalkulator nadgodzin'!$T$2,0)</f>
        <v>0</v>
      </c>
      <c r="AC50" s="784" cm="1">
        <f t="array" ref="AC50">_xlfn.IFERROR(M50*$Q50*'Kalkulator nadgodzin'!$T$2,0)</f>
        <v>0</v>
      </c>
      <c r="AD50" s="785" cm="1">
        <f t="array" ref="AD50">_xlfn.IFERROR(N50*$Q50*'Kalkulator nadgodzin'!$T$2,0)</f>
        <v>0</v>
      </c>
    </row>
    <row r="51" ht="13.5" customHeight="1">
      <c r="A51" t="str" s="774" cm="1">
        <f t="array" ref="A51">IF('Kalkulator nadgodzin'!B21="","",'Kalkulator nadgodzin'!B21)</f>
        <v>Oświetlacz 2</v>
      </c>
      <c r="B51" s="784" cm="1">
        <f t="array" ref="B51">IF('Kalkulator nadgodzin'!$D21="","",IF('Kalkulator nadgodzin'!D21&lt;2,0,1)*'Kalkulator nadgodzin'!$C21)</f>
        <v>0</v>
      </c>
      <c r="C51" s="784" cm="1">
        <f t="array" ref="C51">IF('Kalkulator nadgodzin'!$D21="","",IF('Kalkulator nadgodzin'!E21&lt;2,0,1)*'Kalkulator nadgodzin'!$C21)</f>
        <v>0</v>
      </c>
      <c r="D51" s="784" cm="1">
        <f t="array" ref="D51">IF('Kalkulator nadgodzin'!$D21="","",IF('Kalkulator nadgodzin'!F21&lt;2,0,1)*'Kalkulator nadgodzin'!$C21)</f>
        <v>0</v>
      </c>
      <c r="E51" s="784" cm="1">
        <f t="array" ref="E51">IF('Kalkulator nadgodzin'!$D21="","",IF('Kalkulator nadgodzin'!G21&lt;2,0,1)*'Kalkulator nadgodzin'!$C21)</f>
        <v>0</v>
      </c>
      <c r="F51" s="784" cm="1">
        <f t="array" ref="F51">IF('Kalkulator nadgodzin'!$D21="","",IF('Kalkulator nadgodzin'!H21&lt;2,0,1)*'Kalkulator nadgodzin'!$C21)</f>
        <v>0</v>
      </c>
      <c r="G51" s="784" cm="1">
        <f t="array" ref="G51">IF('Kalkulator nadgodzin'!$D21="","",IF('Kalkulator nadgodzin'!I21&lt;2,0,1)*'Kalkulator nadgodzin'!$C21)</f>
        <v>0</v>
      </c>
      <c r="H51" s="784" cm="1">
        <f t="array" ref="H51">IF('Kalkulator nadgodzin'!$D21="","",IF('Kalkulator nadgodzin'!J21&lt;2,0,1)*'Kalkulator nadgodzin'!$C21)</f>
        <v>0</v>
      </c>
      <c r="I51" s="784" cm="1">
        <f t="array" ref="I51">IF('Kalkulator nadgodzin'!$D21="","",IF('Kalkulator nadgodzin'!K21&lt;2,0,1)*'Kalkulator nadgodzin'!$C21)</f>
        <v>0</v>
      </c>
      <c r="J51" s="784" cm="1">
        <f t="array" ref="J51">IF('Kalkulator nadgodzin'!$D21="","",IF('Kalkulator nadgodzin'!L21&lt;2,0,1)*'Kalkulator nadgodzin'!$C21)</f>
        <v>0</v>
      </c>
      <c r="K51" s="784" cm="1">
        <f t="array" ref="K51">IF('Kalkulator nadgodzin'!$D21="","",IF('Kalkulator nadgodzin'!M21&lt;2,0,1)*'Kalkulator nadgodzin'!$C21)</f>
        <v>0</v>
      </c>
      <c r="L51" s="784" cm="1">
        <f t="array" ref="L51">IF('Kalkulator nadgodzin'!$D21="","",IF('Kalkulator nadgodzin'!N21&lt;2,0,1)*'Kalkulator nadgodzin'!$C21)</f>
        <v>0</v>
      </c>
      <c r="M51" s="784" cm="1">
        <f t="array" ref="M51">IF('Kalkulator nadgodzin'!$D21="","",IF('Kalkulator nadgodzin'!O21&lt;2,0,1)*'Kalkulator nadgodzin'!$C21)</f>
        <v>0</v>
      </c>
      <c r="N51" s="785" cm="1">
        <f t="array" ref="N51">IF('Kalkulator nadgodzin'!$D21="","",IF('Kalkulator nadgodzin'!P21&lt;2,0,1)*'Kalkulator nadgodzin'!$C21)</f>
        <v>0</v>
      </c>
      <c r="O51" s="774"/>
      <c r="P51" s="775"/>
      <c r="Q51" t="str" s="783" cm="1">
        <f t="array" ref="Q51">IF('Kalkulator nadgodzin'!$C141="","",'Kalkulator nadgodzin'!$C141)</f>
      </c>
      <c r="R51" s="784" cm="1">
        <f t="array" ref="R51">_xlfn.IFERROR(B51*$Q51*'Kalkulator nadgodzin'!$T$2,0)</f>
        <v>0</v>
      </c>
      <c r="S51" s="784" cm="1">
        <f t="array" ref="S51">_xlfn.IFERROR(C51*$Q51*'Kalkulator nadgodzin'!$T$2,0)</f>
        <v>0</v>
      </c>
      <c r="T51" s="784" cm="1">
        <f t="array" ref="T51">_xlfn.IFERROR(D51*$Q51*'Kalkulator nadgodzin'!$T$2,0)</f>
        <v>0</v>
      </c>
      <c r="U51" s="784" cm="1">
        <f t="array" ref="U51">_xlfn.IFERROR(E51*$Q51*'Kalkulator nadgodzin'!$T$2,0)</f>
        <v>0</v>
      </c>
      <c r="V51" s="784" cm="1">
        <f t="array" ref="V51">_xlfn.IFERROR(F51*$Q51*'Kalkulator nadgodzin'!$T$2,0)</f>
        <v>0</v>
      </c>
      <c r="W51" s="784" cm="1">
        <f t="array" ref="W51">_xlfn.IFERROR(G51*$Q51*'Kalkulator nadgodzin'!$T$2,0)</f>
        <v>0</v>
      </c>
      <c r="X51" s="784" cm="1">
        <f t="array" ref="X51">_xlfn.IFERROR(H51*$Q51*'Kalkulator nadgodzin'!$T$2,0)</f>
        <v>0</v>
      </c>
      <c r="Y51" s="784" cm="1">
        <f t="array" ref="Y51">_xlfn.IFERROR(I51*$Q51*'Kalkulator nadgodzin'!$T$2,0)</f>
        <v>0</v>
      </c>
      <c r="Z51" s="784" cm="1">
        <f t="array" ref="Z51">_xlfn.IFERROR(J51*$Q51*'Kalkulator nadgodzin'!$T$2,0)</f>
        <v>0</v>
      </c>
      <c r="AA51" s="784" cm="1">
        <f t="array" ref="AA51">_xlfn.IFERROR(K51*$Q51*'Kalkulator nadgodzin'!$T$2,0)</f>
        <v>0</v>
      </c>
      <c r="AB51" s="784" cm="1">
        <f t="array" ref="AB51">_xlfn.IFERROR(L51*$Q51*'Kalkulator nadgodzin'!$T$2,0)</f>
        <v>0</v>
      </c>
      <c r="AC51" s="784" cm="1">
        <f t="array" ref="AC51">_xlfn.IFERROR(M51*$Q51*'Kalkulator nadgodzin'!$T$2,0)</f>
        <v>0</v>
      </c>
      <c r="AD51" s="785" cm="1">
        <f t="array" ref="AD51">_xlfn.IFERROR(N51*$Q51*'Kalkulator nadgodzin'!$T$2,0)</f>
        <v>0</v>
      </c>
    </row>
    <row r="52" ht="13.5" customHeight="1">
      <c r="A52" t="str" s="774" cm="1">
        <f t="array" ref="A52">IF('Kalkulator nadgodzin'!B22="","",'Kalkulator nadgodzin'!B22)</f>
        <v>Pomocnik Oświetlacza</v>
      </c>
      <c r="B52" s="784" cm="1">
        <f t="array" ref="B52">IF('Kalkulator nadgodzin'!$D22="","",IF('Kalkulator nadgodzin'!D22&lt;2,0,1)*'Kalkulator nadgodzin'!$C22)</f>
        <v>0</v>
      </c>
      <c r="C52" s="784" cm="1">
        <f t="array" ref="C52">IF('Kalkulator nadgodzin'!$D22="","",IF('Kalkulator nadgodzin'!E22&lt;2,0,1)*'Kalkulator nadgodzin'!$C22)</f>
        <v>0</v>
      </c>
      <c r="D52" s="784" cm="1">
        <f t="array" ref="D52">IF('Kalkulator nadgodzin'!$D22="","",IF('Kalkulator nadgodzin'!F22&lt;2,0,1)*'Kalkulator nadgodzin'!$C22)</f>
        <v>0</v>
      </c>
      <c r="E52" s="784" cm="1">
        <f t="array" ref="E52">IF('Kalkulator nadgodzin'!$D22="","",IF('Kalkulator nadgodzin'!G22&lt;2,0,1)*'Kalkulator nadgodzin'!$C22)</f>
        <v>0</v>
      </c>
      <c r="F52" s="784" cm="1">
        <f t="array" ref="F52">IF('Kalkulator nadgodzin'!$D22="","",IF('Kalkulator nadgodzin'!H22&lt;2,0,1)*'Kalkulator nadgodzin'!$C22)</f>
        <v>0</v>
      </c>
      <c r="G52" s="784" cm="1">
        <f t="array" ref="G52">IF('Kalkulator nadgodzin'!$D22="","",IF('Kalkulator nadgodzin'!I22&lt;2,0,1)*'Kalkulator nadgodzin'!$C22)</f>
        <v>0</v>
      </c>
      <c r="H52" s="784" cm="1">
        <f t="array" ref="H52">IF('Kalkulator nadgodzin'!$D22="","",IF('Kalkulator nadgodzin'!J22&lt;2,0,1)*'Kalkulator nadgodzin'!$C22)</f>
        <v>0</v>
      </c>
      <c r="I52" s="784" cm="1">
        <f t="array" ref="I52">IF('Kalkulator nadgodzin'!$D22="","",IF('Kalkulator nadgodzin'!K22&lt;2,0,1)*'Kalkulator nadgodzin'!$C22)</f>
        <v>0</v>
      </c>
      <c r="J52" s="784" cm="1">
        <f t="array" ref="J52">IF('Kalkulator nadgodzin'!$D22="","",IF('Kalkulator nadgodzin'!L22&lt;2,0,1)*'Kalkulator nadgodzin'!$C22)</f>
        <v>0</v>
      </c>
      <c r="K52" s="784" cm="1">
        <f t="array" ref="K52">IF('Kalkulator nadgodzin'!$D22="","",IF('Kalkulator nadgodzin'!M22&lt;2,0,1)*'Kalkulator nadgodzin'!$C22)</f>
        <v>0</v>
      </c>
      <c r="L52" s="784" cm="1">
        <f t="array" ref="L52">IF('Kalkulator nadgodzin'!$D22="","",IF('Kalkulator nadgodzin'!N22&lt;2,0,1)*'Kalkulator nadgodzin'!$C22)</f>
        <v>0</v>
      </c>
      <c r="M52" s="784" cm="1">
        <f t="array" ref="M52">IF('Kalkulator nadgodzin'!$D22="","",IF('Kalkulator nadgodzin'!O22&lt;2,0,1)*'Kalkulator nadgodzin'!$C22)</f>
        <v>0</v>
      </c>
      <c r="N52" s="785" cm="1">
        <f t="array" ref="N52">IF('Kalkulator nadgodzin'!$D22="","",IF('Kalkulator nadgodzin'!P22&lt;2,0,1)*'Kalkulator nadgodzin'!$C22)</f>
        <v>0</v>
      </c>
      <c r="O52" s="774"/>
      <c r="P52" s="775"/>
      <c r="Q52" t="str" s="783" cm="1">
        <f t="array" ref="Q52">IF('Kalkulator nadgodzin'!$C142="","",'Kalkulator nadgodzin'!$C142)</f>
      </c>
      <c r="R52" s="784" cm="1">
        <f t="array" ref="R52">_xlfn.IFERROR(B52*$Q52*'Kalkulator nadgodzin'!$T$2,0)</f>
        <v>0</v>
      </c>
      <c r="S52" s="784" cm="1">
        <f t="array" ref="S52">_xlfn.IFERROR(C52*$Q52*'Kalkulator nadgodzin'!$T$2,0)</f>
        <v>0</v>
      </c>
      <c r="T52" s="784" cm="1">
        <f t="array" ref="T52">_xlfn.IFERROR(D52*$Q52*'Kalkulator nadgodzin'!$T$2,0)</f>
        <v>0</v>
      </c>
      <c r="U52" s="784" cm="1">
        <f t="array" ref="U52">_xlfn.IFERROR(E52*$Q52*'Kalkulator nadgodzin'!$T$2,0)</f>
        <v>0</v>
      </c>
      <c r="V52" s="784" cm="1">
        <f t="array" ref="V52">_xlfn.IFERROR(F52*$Q52*'Kalkulator nadgodzin'!$T$2,0)</f>
        <v>0</v>
      </c>
      <c r="W52" s="784" cm="1">
        <f t="array" ref="W52">_xlfn.IFERROR(G52*$Q52*'Kalkulator nadgodzin'!$T$2,0)</f>
        <v>0</v>
      </c>
      <c r="X52" s="784" cm="1">
        <f t="array" ref="X52">_xlfn.IFERROR(H52*$Q52*'Kalkulator nadgodzin'!$T$2,0)</f>
        <v>0</v>
      </c>
      <c r="Y52" s="784" cm="1">
        <f t="array" ref="Y52">_xlfn.IFERROR(I52*$Q52*'Kalkulator nadgodzin'!$T$2,0)</f>
        <v>0</v>
      </c>
      <c r="Z52" s="784" cm="1">
        <f t="array" ref="Z52">_xlfn.IFERROR(J52*$Q52*'Kalkulator nadgodzin'!$T$2,0)</f>
        <v>0</v>
      </c>
      <c r="AA52" s="784" cm="1">
        <f t="array" ref="AA52">_xlfn.IFERROR(K52*$Q52*'Kalkulator nadgodzin'!$T$2,0)</f>
        <v>0</v>
      </c>
      <c r="AB52" s="784" cm="1">
        <f t="array" ref="AB52">_xlfn.IFERROR(L52*$Q52*'Kalkulator nadgodzin'!$T$2,0)</f>
        <v>0</v>
      </c>
      <c r="AC52" s="784" cm="1">
        <f t="array" ref="AC52">_xlfn.IFERROR(M52*$Q52*'Kalkulator nadgodzin'!$T$2,0)</f>
        <v>0</v>
      </c>
      <c r="AD52" s="785" cm="1">
        <f t="array" ref="AD52">_xlfn.IFERROR(N52*$Q52*'Kalkulator nadgodzin'!$T$2,0)</f>
        <v>0</v>
      </c>
    </row>
    <row r="53" ht="13.5" customHeight="1">
      <c r="A53" t="str" s="774" cm="1">
        <f t="array" ref="A53">IF('Kalkulator nadgodzin'!B23="","",'Kalkulator nadgodzin'!B23)</f>
        <v>Key grip 1</v>
      </c>
      <c r="B53" s="784" cm="1">
        <f t="array" ref="B53">IF('Kalkulator nadgodzin'!$D23="","",IF('Kalkulator nadgodzin'!D23&lt;2,0,1)*'Kalkulator nadgodzin'!$C23)</f>
        <v>0</v>
      </c>
      <c r="C53" s="784" cm="1">
        <f t="array" ref="C53">IF('Kalkulator nadgodzin'!$D23="","",IF('Kalkulator nadgodzin'!E23&lt;2,0,1)*'Kalkulator nadgodzin'!$C23)</f>
        <v>0</v>
      </c>
      <c r="D53" s="784" cm="1">
        <f t="array" ref="D53">IF('Kalkulator nadgodzin'!$D23="","",IF('Kalkulator nadgodzin'!F23&lt;2,0,1)*'Kalkulator nadgodzin'!$C23)</f>
        <v>0</v>
      </c>
      <c r="E53" s="784" cm="1">
        <f t="array" ref="E53">IF('Kalkulator nadgodzin'!$D23="","",IF('Kalkulator nadgodzin'!G23&lt;2,0,1)*'Kalkulator nadgodzin'!$C23)</f>
        <v>0</v>
      </c>
      <c r="F53" s="784" cm="1">
        <f t="array" ref="F53">IF('Kalkulator nadgodzin'!$D23="","",IF('Kalkulator nadgodzin'!H23&lt;2,0,1)*'Kalkulator nadgodzin'!$C23)</f>
        <v>0</v>
      </c>
      <c r="G53" s="784" cm="1">
        <f t="array" ref="G53">IF('Kalkulator nadgodzin'!$D23="","",IF('Kalkulator nadgodzin'!I23&lt;2,0,1)*'Kalkulator nadgodzin'!$C23)</f>
        <v>0</v>
      </c>
      <c r="H53" s="784" cm="1">
        <f t="array" ref="H53">IF('Kalkulator nadgodzin'!$D23="","",IF('Kalkulator nadgodzin'!J23&lt;2,0,1)*'Kalkulator nadgodzin'!$C23)</f>
        <v>0</v>
      </c>
      <c r="I53" s="784" cm="1">
        <f t="array" ref="I53">IF('Kalkulator nadgodzin'!$D23="","",IF('Kalkulator nadgodzin'!K23&lt;2,0,1)*'Kalkulator nadgodzin'!$C23)</f>
        <v>0</v>
      </c>
      <c r="J53" s="784" cm="1">
        <f t="array" ref="J53">IF('Kalkulator nadgodzin'!$D23="","",IF('Kalkulator nadgodzin'!L23&lt;2,0,1)*'Kalkulator nadgodzin'!$C23)</f>
        <v>0</v>
      </c>
      <c r="K53" s="784" cm="1">
        <f t="array" ref="K53">IF('Kalkulator nadgodzin'!$D23="","",IF('Kalkulator nadgodzin'!M23&lt;2,0,1)*'Kalkulator nadgodzin'!$C23)</f>
        <v>0</v>
      </c>
      <c r="L53" s="784" cm="1">
        <f t="array" ref="L53">IF('Kalkulator nadgodzin'!$D23="","",IF('Kalkulator nadgodzin'!N23&lt;2,0,1)*'Kalkulator nadgodzin'!$C23)</f>
        <v>0</v>
      </c>
      <c r="M53" s="784" cm="1">
        <f t="array" ref="M53">IF('Kalkulator nadgodzin'!$D23="","",IF('Kalkulator nadgodzin'!O23&lt;2,0,1)*'Kalkulator nadgodzin'!$C23)</f>
        <v>0</v>
      </c>
      <c r="N53" s="785" cm="1">
        <f t="array" ref="N53">IF('Kalkulator nadgodzin'!$D23="","",IF('Kalkulator nadgodzin'!P23&lt;2,0,1)*'Kalkulator nadgodzin'!$C23)</f>
        <v>0</v>
      </c>
      <c r="O53" s="774"/>
      <c r="P53" s="775"/>
      <c r="Q53" t="str" s="783" cm="1">
        <f t="array" ref="Q53">IF('Kalkulator nadgodzin'!$C143="","",'Kalkulator nadgodzin'!$C143)</f>
      </c>
      <c r="R53" s="784" cm="1">
        <f t="array" ref="R53">_xlfn.IFERROR(B53*$Q53*'Kalkulator nadgodzin'!$T$2,0)</f>
        <v>0</v>
      </c>
      <c r="S53" s="784" cm="1">
        <f t="array" ref="S53">_xlfn.IFERROR(C53*$Q53*'Kalkulator nadgodzin'!$T$2,0)</f>
        <v>0</v>
      </c>
      <c r="T53" s="784" cm="1">
        <f t="array" ref="T53">_xlfn.IFERROR(D53*$Q53*'Kalkulator nadgodzin'!$T$2,0)</f>
        <v>0</v>
      </c>
      <c r="U53" s="784" cm="1">
        <f t="array" ref="U53">_xlfn.IFERROR(E53*$Q53*'Kalkulator nadgodzin'!$T$2,0)</f>
        <v>0</v>
      </c>
      <c r="V53" s="784" cm="1">
        <f t="array" ref="V53">_xlfn.IFERROR(F53*$Q53*'Kalkulator nadgodzin'!$T$2,0)</f>
        <v>0</v>
      </c>
      <c r="W53" s="784" cm="1">
        <f t="array" ref="W53">_xlfn.IFERROR(G53*$Q53*'Kalkulator nadgodzin'!$T$2,0)</f>
        <v>0</v>
      </c>
      <c r="X53" s="784" cm="1">
        <f t="array" ref="X53">_xlfn.IFERROR(H53*$Q53*'Kalkulator nadgodzin'!$T$2,0)</f>
        <v>0</v>
      </c>
      <c r="Y53" s="784" cm="1">
        <f t="array" ref="Y53">_xlfn.IFERROR(I53*$Q53*'Kalkulator nadgodzin'!$T$2,0)</f>
        <v>0</v>
      </c>
      <c r="Z53" s="784" cm="1">
        <f t="array" ref="Z53">_xlfn.IFERROR(J53*$Q53*'Kalkulator nadgodzin'!$T$2,0)</f>
        <v>0</v>
      </c>
      <c r="AA53" s="784" cm="1">
        <f t="array" ref="AA53">_xlfn.IFERROR(K53*$Q53*'Kalkulator nadgodzin'!$T$2,0)</f>
        <v>0</v>
      </c>
      <c r="AB53" s="784" cm="1">
        <f t="array" ref="AB53">_xlfn.IFERROR(L53*$Q53*'Kalkulator nadgodzin'!$T$2,0)</f>
        <v>0</v>
      </c>
      <c r="AC53" s="784" cm="1">
        <f t="array" ref="AC53">_xlfn.IFERROR(M53*$Q53*'Kalkulator nadgodzin'!$T$2,0)</f>
        <v>0</v>
      </c>
      <c r="AD53" s="785" cm="1">
        <f t="array" ref="AD53">_xlfn.IFERROR(N53*$Q53*'Kalkulator nadgodzin'!$T$2,0)</f>
        <v>0</v>
      </c>
    </row>
    <row r="54" ht="13.5" customHeight="1">
      <c r="A54" t="str" s="774" cm="1">
        <f t="array" ref="A54">IF('Kalkulator nadgodzin'!B24="","",'Kalkulator nadgodzin'!B24)</f>
        <v>Key grip 2</v>
      </c>
      <c r="B54" s="784" cm="1">
        <f t="array" ref="B54">IF('Kalkulator nadgodzin'!$D24="","",IF('Kalkulator nadgodzin'!D24&lt;2,0,1)*'Kalkulator nadgodzin'!$C24)</f>
        <v>0</v>
      </c>
      <c r="C54" s="784" cm="1">
        <f t="array" ref="C54">IF('Kalkulator nadgodzin'!$D24="","",IF('Kalkulator nadgodzin'!E24&lt;2,0,1)*'Kalkulator nadgodzin'!$C24)</f>
        <v>0</v>
      </c>
      <c r="D54" s="784" cm="1">
        <f t="array" ref="D54">IF('Kalkulator nadgodzin'!$D24="","",IF('Kalkulator nadgodzin'!F24&lt;2,0,1)*'Kalkulator nadgodzin'!$C24)</f>
        <v>0</v>
      </c>
      <c r="E54" s="784" cm="1">
        <f t="array" ref="E54">IF('Kalkulator nadgodzin'!$D24="","",IF('Kalkulator nadgodzin'!G24&lt;2,0,1)*'Kalkulator nadgodzin'!$C24)</f>
        <v>0</v>
      </c>
      <c r="F54" s="784" cm="1">
        <f t="array" ref="F54">IF('Kalkulator nadgodzin'!$D24="","",IF('Kalkulator nadgodzin'!H24&lt;2,0,1)*'Kalkulator nadgodzin'!$C24)</f>
        <v>0</v>
      </c>
      <c r="G54" s="784" cm="1">
        <f t="array" ref="G54">IF('Kalkulator nadgodzin'!$D24="","",IF('Kalkulator nadgodzin'!I24&lt;2,0,1)*'Kalkulator nadgodzin'!$C24)</f>
        <v>0</v>
      </c>
      <c r="H54" s="784" cm="1">
        <f t="array" ref="H54">IF('Kalkulator nadgodzin'!$D24="","",IF('Kalkulator nadgodzin'!J24&lt;2,0,1)*'Kalkulator nadgodzin'!$C24)</f>
        <v>0</v>
      </c>
      <c r="I54" s="784" cm="1">
        <f t="array" ref="I54">IF('Kalkulator nadgodzin'!$D24="","",IF('Kalkulator nadgodzin'!K24&lt;2,0,1)*'Kalkulator nadgodzin'!$C24)</f>
        <v>0</v>
      </c>
      <c r="J54" s="784" cm="1">
        <f t="array" ref="J54">IF('Kalkulator nadgodzin'!$D24="","",IF('Kalkulator nadgodzin'!L24&lt;2,0,1)*'Kalkulator nadgodzin'!$C24)</f>
        <v>0</v>
      </c>
      <c r="K54" s="784" cm="1">
        <f t="array" ref="K54">IF('Kalkulator nadgodzin'!$D24="","",IF('Kalkulator nadgodzin'!M24&lt;2,0,1)*'Kalkulator nadgodzin'!$C24)</f>
        <v>0</v>
      </c>
      <c r="L54" s="784" cm="1">
        <f t="array" ref="L54">IF('Kalkulator nadgodzin'!$D24="","",IF('Kalkulator nadgodzin'!N24&lt;2,0,1)*'Kalkulator nadgodzin'!$C24)</f>
        <v>0</v>
      </c>
      <c r="M54" s="784" cm="1">
        <f t="array" ref="M54">IF('Kalkulator nadgodzin'!$D24="","",IF('Kalkulator nadgodzin'!O24&lt;2,0,1)*'Kalkulator nadgodzin'!$C24)</f>
        <v>0</v>
      </c>
      <c r="N54" s="785" cm="1">
        <f t="array" ref="N54">IF('Kalkulator nadgodzin'!$D24="","",IF('Kalkulator nadgodzin'!P24&lt;2,0,1)*'Kalkulator nadgodzin'!$C24)</f>
        <v>0</v>
      </c>
      <c r="O54" s="774"/>
      <c r="P54" s="775"/>
      <c r="Q54" t="str" s="783" cm="1">
        <f t="array" ref="Q54">IF('Kalkulator nadgodzin'!$C144="","",'Kalkulator nadgodzin'!$C144)</f>
      </c>
      <c r="R54" s="784" cm="1">
        <f t="array" ref="R54">_xlfn.IFERROR(B54*$Q54*'Kalkulator nadgodzin'!$T$2,0)</f>
        <v>0</v>
      </c>
      <c r="S54" s="784" cm="1">
        <f t="array" ref="S54">_xlfn.IFERROR(C54*$Q54*'Kalkulator nadgodzin'!$T$2,0)</f>
        <v>0</v>
      </c>
      <c r="T54" s="784" cm="1">
        <f t="array" ref="T54">_xlfn.IFERROR(D54*$Q54*'Kalkulator nadgodzin'!$T$2,0)</f>
        <v>0</v>
      </c>
      <c r="U54" s="784" cm="1">
        <f t="array" ref="U54">_xlfn.IFERROR(E54*$Q54*'Kalkulator nadgodzin'!$T$2,0)</f>
        <v>0</v>
      </c>
      <c r="V54" s="784" cm="1">
        <f t="array" ref="V54">_xlfn.IFERROR(F54*$Q54*'Kalkulator nadgodzin'!$T$2,0)</f>
        <v>0</v>
      </c>
      <c r="W54" s="784" cm="1">
        <f t="array" ref="W54">_xlfn.IFERROR(G54*$Q54*'Kalkulator nadgodzin'!$T$2,0)</f>
        <v>0</v>
      </c>
      <c r="X54" s="784" cm="1">
        <f t="array" ref="X54">_xlfn.IFERROR(H54*$Q54*'Kalkulator nadgodzin'!$T$2,0)</f>
        <v>0</v>
      </c>
      <c r="Y54" s="784" cm="1">
        <f t="array" ref="Y54">_xlfn.IFERROR(I54*$Q54*'Kalkulator nadgodzin'!$T$2,0)</f>
        <v>0</v>
      </c>
      <c r="Z54" s="784" cm="1">
        <f t="array" ref="Z54">_xlfn.IFERROR(J54*$Q54*'Kalkulator nadgodzin'!$T$2,0)</f>
        <v>0</v>
      </c>
      <c r="AA54" s="784" cm="1">
        <f t="array" ref="AA54">_xlfn.IFERROR(K54*$Q54*'Kalkulator nadgodzin'!$T$2,0)</f>
        <v>0</v>
      </c>
      <c r="AB54" s="784" cm="1">
        <f t="array" ref="AB54">_xlfn.IFERROR(L54*$Q54*'Kalkulator nadgodzin'!$T$2,0)</f>
        <v>0</v>
      </c>
      <c r="AC54" s="784" cm="1">
        <f t="array" ref="AC54">_xlfn.IFERROR(M54*$Q54*'Kalkulator nadgodzin'!$T$2,0)</f>
        <v>0</v>
      </c>
      <c r="AD54" s="785" cm="1">
        <f t="array" ref="AD54">_xlfn.IFERROR(N54*$Q54*'Kalkulator nadgodzin'!$T$2,0)</f>
        <v>0</v>
      </c>
    </row>
    <row r="55" ht="13.5" customHeight="1">
      <c r="A55" t="str" s="774" cm="1">
        <f t="array" ref="A55">IF('Kalkulator nadgodzin'!B25="","",'Kalkulator nadgodzin'!B25)</f>
        <v>Wózkarz 1</v>
      </c>
      <c r="B55" s="784" cm="1">
        <f t="array" ref="B55">IF('Kalkulator nadgodzin'!$D25="","",IF('Kalkulator nadgodzin'!D25&lt;2,0,1)*'Kalkulator nadgodzin'!$C25)</f>
        <v>0</v>
      </c>
      <c r="C55" s="784" cm="1">
        <f t="array" ref="C55">IF('Kalkulator nadgodzin'!$D25="","",IF('Kalkulator nadgodzin'!E25&lt;2,0,1)*'Kalkulator nadgodzin'!$C25)</f>
        <v>0</v>
      </c>
      <c r="D55" s="784" cm="1">
        <f t="array" ref="D55">IF('Kalkulator nadgodzin'!$D25="","",IF('Kalkulator nadgodzin'!F25&lt;2,0,1)*'Kalkulator nadgodzin'!$C25)</f>
        <v>0</v>
      </c>
      <c r="E55" s="784" cm="1">
        <f t="array" ref="E55">IF('Kalkulator nadgodzin'!$D25="","",IF('Kalkulator nadgodzin'!G25&lt;2,0,1)*'Kalkulator nadgodzin'!$C25)</f>
        <v>0</v>
      </c>
      <c r="F55" s="784" cm="1">
        <f t="array" ref="F55">IF('Kalkulator nadgodzin'!$D25="","",IF('Kalkulator nadgodzin'!H25&lt;2,0,1)*'Kalkulator nadgodzin'!$C25)</f>
        <v>0</v>
      </c>
      <c r="G55" s="784" cm="1">
        <f t="array" ref="G55">IF('Kalkulator nadgodzin'!$D25="","",IF('Kalkulator nadgodzin'!I25&lt;2,0,1)*'Kalkulator nadgodzin'!$C25)</f>
        <v>0</v>
      </c>
      <c r="H55" s="784" cm="1">
        <f t="array" ref="H55">IF('Kalkulator nadgodzin'!$D25="","",IF('Kalkulator nadgodzin'!J25&lt;2,0,1)*'Kalkulator nadgodzin'!$C25)</f>
        <v>0</v>
      </c>
      <c r="I55" s="784" cm="1">
        <f t="array" ref="I55">IF('Kalkulator nadgodzin'!$D25="","",IF('Kalkulator nadgodzin'!K25&lt;2,0,1)*'Kalkulator nadgodzin'!$C25)</f>
        <v>0</v>
      </c>
      <c r="J55" s="784" cm="1">
        <f t="array" ref="J55">IF('Kalkulator nadgodzin'!$D25="","",IF('Kalkulator nadgodzin'!L25&lt;2,0,1)*'Kalkulator nadgodzin'!$C25)</f>
        <v>0</v>
      </c>
      <c r="K55" s="784" cm="1">
        <f t="array" ref="K55">IF('Kalkulator nadgodzin'!$D25="","",IF('Kalkulator nadgodzin'!M25&lt;2,0,1)*'Kalkulator nadgodzin'!$C25)</f>
        <v>0</v>
      </c>
      <c r="L55" s="784" cm="1">
        <f t="array" ref="L55">IF('Kalkulator nadgodzin'!$D25="","",IF('Kalkulator nadgodzin'!N25&lt;2,0,1)*'Kalkulator nadgodzin'!$C25)</f>
        <v>0</v>
      </c>
      <c r="M55" s="784" cm="1">
        <f t="array" ref="M55">IF('Kalkulator nadgodzin'!$D25="","",IF('Kalkulator nadgodzin'!O25&lt;2,0,1)*'Kalkulator nadgodzin'!$C25)</f>
        <v>0</v>
      </c>
      <c r="N55" s="785" cm="1">
        <f t="array" ref="N55">IF('Kalkulator nadgodzin'!$D25="","",IF('Kalkulator nadgodzin'!P25&lt;2,0,1)*'Kalkulator nadgodzin'!$C25)</f>
        <v>0</v>
      </c>
      <c r="O55" s="774"/>
      <c r="P55" s="775"/>
      <c r="Q55" t="str" s="783" cm="1">
        <f t="array" ref="Q55">IF('Kalkulator nadgodzin'!$C145="","",'Kalkulator nadgodzin'!$C145)</f>
      </c>
      <c r="R55" s="784" cm="1">
        <f t="array" ref="R55">_xlfn.IFERROR(B55*$Q55*'Kalkulator nadgodzin'!$T$2,0)</f>
        <v>0</v>
      </c>
      <c r="S55" s="784" cm="1">
        <f t="array" ref="S55">_xlfn.IFERROR(C55*$Q55*'Kalkulator nadgodzin'!$T$2,0)</f>
        <v>0</v>
      </c>
      <c r="T55" s="784" cm="1">
        <f t="array" ref="T55">_xlfn.IFERROR(D55*$Q55*'Kalkulator nadgodzin'!$T$2,0)</f>
        <v>0</v>
      </c>
      <c r="U55" s="784" cm="1">
        <f t="array" ref="U55">_xlfn.IFERROR(E55*$Q55*'Kalkulator nadgodzin'!$T$2,0)</f>
        <v>0</v>
      </c>
      <c r="V55" s="784" cm="1">
        <f t="array" ref="V55">_xlfn.IFERROR(F55*$Q55*'Kalkulator nadgodzin'!$T$2,0)</f>
        <v>0</v>
      </c>
      <c r="W55" s="784" cm="1">
        <f t="array" ref="W55">_xlfn.IFERROR(G55*$Q55*'Kalkulator nadgodzin'!$T$2,0)</f>
        <v>0</v>
      </c>
      <c r="X55" s="784" cm="1">
        <f t="array" ref="X55">_xlfn.IFERROR(H55*$Q55*'Kalkulator nadgodzin'!$T$2,0)</f>
        <v>0</v>
      </c>
      <c r="Y55" s="784" cm="1">
        <f t="array" ref="Y55">_xlfn.IFERROR(I55*$Q55*'Kalkulator nadgodzin'!$T$2,0)</f>
        <v>0</v>
      </c>
      <c r="Z55" s="784" cm="1">
        <f t="array" ref="Z55">_xlfn.IFERROR(J55*$Q55*'Kalkulator nadgodzin'!$T$2,0)</f>
        <v>0</v>
      </c>
      <c r="AA55" s="784" cm="1">
        <f t="array" ref="AA55">_xlfn.IFERROR(K55*$Q55*'Kalkulator nadgodzin'!$T$2,0)</f>
        <v>0</v>
      </c>
      <c r="AB55" s="784" cm="1">
        <f t="array" ref="AB55">_xlfn.IFERROR(L55*$Q55*'Kalkulator nadgodzin'!$T$2,0)</f>
        <v>0</v>
      </c>
      <c r="AC55" s="784" cm="1">
        <f t="array" ref="AC55">_xlfn.IFERROR(M55*$Q55*'Kalkulator nadgodzin'!$T$2,0)</f>
        <v>0</v>
      </c>
      <c r="AD55" s="785" cm="1">
        <f t="array" ref="AD55">_xlfn.IFERROR(N55*$Q55*'Kalkulator nadgodzin'!$T$2,0)</f>
        <v>0</v>
      </c>
    </row>
    <row r="56" ht="13.5" customHeight="1">
      <c r="A56" t="str" s="774" cm="1">
        <f t="array" ref="A56">IF('Kalkulator nadgodzin'!B26="","",'Kalkulator nadgodzin'!B26)</f>
        <v>Wózkarz 2</v>
      </c>
      <c r="B56" s="784" cm="1">
        <f t="array" ref="B56">IF('Kalkulator nadgodzin'!$D26="","",IF('Kalkulator nadgodzin'!D26&lt;2,0,1)*'Kalkulator nadgodzin'!$C26)</f>
        <v>0</v>
      </c>
      <c r="C56" s="784" cm="1">
        <f t="array" ref="C56">IF('Kalkulator nadgodzin'!$D26="","",IF('Kalkulator nadgodzin'!E26&lt;2,0,1)*'Kalkulator nadgodzin'!$C26)</f>
        <v>0</v>
      </c>
      <c r="D56" s="784" cm="1">
        <f t="array" ref="D56">IF('Kalkulator nadgodzin'!$D26="","",IF('Kalkulator nadgodzin'!F26&lt;2,0,1)*'Kalkulator nadgodzin'!$C26)</f>
        <v>0</v>
      </c>
      <c r="E56" s="784" cm="1">
        <f t="array" ref="E56">IF('Kalkulator nadgodzin'!$D26="","",IF('Kalkulator nadgodzin'!G26&lt;2,0,1)*'Kalkulator nadgodzin'!$C26)</f>
        <v>0</v>
      </c>
      <c r="F56" s="784" cm="1">
        <f t="array" ref="F56">IF('Kalkulator nadgodzin'!$D26="","",IF('Kalkulator nadgodzin'!H26&lt;2,0,1)*'Kalkulator nadgodzin'!$C26)</f>
        <v>0</v>
      </c>
      <c r="G56" s="784" cm="1">
        <f t="array" ref="G56">IF('Kalkulator nadgodzin'!$D26="","",IF('Kalkulator nadgodzin'!I26&lt;2,0,1)*'Kalkulator nadgodzin'!$C26)</f>
        <v>0</v>
      </c>
      <c r="H56" s="784" cm="1">
        <f t="array" ref="H56">IF('Kalkulator nadgodzin'!$D26="","",IF('Kalkulator nadgodzin'!J26&lt;2,0,1)*'Kalkulator nadgodzin'!$C26)</f>
        <v>0</v>
      </c>
      <c r="I56" s="784" cm="1">
        <f t="array" ref="I56">IF('Kalkulator nadgodzin'!$D26="","",IF('Kalkulator nadgodzin'!K26&lt;2,0,1)*'Kalkulator nadgodzin'!$C26)</f>
        <v>0</v>
      </c>
      <c r="J56" s="784" cm="1">
        <f t="array" ref="J56">IF('Kalkulator nadgodzin'!$D26="","",IF('Kalkulator nadgodzin'!L26&lt;2,0,1)*'Kalkulator nadgodzin'!$C26)</f>
        <v>0</v>
      </c>
      <c r="K56" s="784" cm="1">
        <f t="array" ref="K56">IF('Kalkulator nadgodzin'!$D26="","",IF('Kalkulator nadgodzin'!M26&lt;2,0,1)*'Kalkulator nadgodzin'!$C26)</f>
        <v>0</v>
      </c>
      <c r="L56" s="784" cm="1">
        <f t="array" ref="L56">IF('Kalkulator nadgodzin'!$D26="","",IF('Kalkulator nadgodzin'!N26&lt;2,0,1)*'Kalkulator nadgodzin'!$C26)</f>
        <v>0</v>
      </c>
      <c r="M56" s="784" cm="1">
        <f t="array" ref="M56">IF('Kalkulator nadgodzin'!$D26="","",IF('Kalkulator nadgodzin'!O26&lt;2,0,1)*'Kalkulator nadgodzin'!$C26)</f>
        <v>0</v>
      </c>
      <c r="N56" s="785" cm="1">
        <f t="array" ref="N56">IF('Kalkulator nadgodzin'!$D26="","",IF('Kalkulator nadgodzin'!P26&lt;2,0,1)*'Kalkulator nadgodzin'!$C26)</f>
        <v>0</v>
      </c>
      <c r="O56" s="774"/>
      <c r="P56" s="775"/>
      <c r="Q56" t="str" s="783" cm="1">
        <f t="array" ref="Q56">IF('Kalkulator nadgodzin'!$C146="","",'Kalkulator nadgodzin'!$C146)</f>
      </c>
      <c r="R56" s="784" cm="1">
        <f t="array" ref="R56">_xlfn.IFERROR(B56*$Q56*'Kalkulator nadgodzin'!$T$2,0)</f>
        <v>0</v>
      </c>
      <c r="S56" s="784" cm="1">
        <f t="array" ref="S56">_xlfn.IFERROR(C56*$Q56*'Kalkulator nadgodzin'!$T$2,0)</f>
        <v>0</v>
      </c>
      <c r="T56" s="784" cm="1">
        <f t="array" ref="T56">_xlfn.IFERROR(D56*$Q56*'Kalkulator nadgodzin'!$T$2,0)</f>
        <v>0</v>
      </c>
      <c r="U56" s="784" cm="1">
        <f t="array" ref="U56">_xlfn.IFERROR(E56*$Q56*'Kalkulator nadgodzin'!$T$2,0)</f>
        <v>0</v>
      </c>
      <c r="V56" s="784" cm="1">
        <f t="array" ref="V56">_xlfn.IFERROR(F56*$Q56*'Kalkulator nadgodzin'!$T$2,0)</f>
        <v>0</v>
      </c>
      <c r="W56" s="784" cm="1">
        <f t="array" ref="W56">_xlfn.IFERROR(G56*$Q56*'Kalkulator nadgodzin'!$T$2,0)</f>
        <v>0</v>
      </c>
      <c r="X56" s="784" cm="1">
        <f t="array" ref="X56">_xlfn.IFERROR(H56*$Q56*'Kalkulator nadgodzin'!$T$2,0)</f>
        <v>0</v>
      </c>
      <c r="Y56" s="784" cm="1">
        <f t="array" ref="Y56">_xlfn.IFERROR(I56*$Q56*'Kalkulator nadgodzin'!$T$2,0)</f>
        <v>0</v>
      </c>
      <c r="Z56" s="784" cm="1">
        <f t="array" ref="Z56">_xlfn.IFERROR(J56*$Q56*'Kalkulator nadgodzin'!$T$2,0)</f>
        <v>0</v>
      </c>
      <c r="AA56" s="784" cm="1">
        <f t="array" ref="AA56">_xlfn.IFERROR(K56*$Q56*'Kalkulator nadgodzin'!$T$2,0)</f>
        <v>0</v>
      </c>
      <c r="AB56" s="784" cm="1">
        <f t="array" ref="AB56">_xlfn.IFERROR(L56*$Q56*'Kalkulator nadgodzin'!$T$2,0)</f>
        <v>0</v>
      </c>
      <c r="AC56" s="784" cm="1">
        <f t="array" ref="AC56">_xlfn.IFERROR(M56*$Q56*'Kalkulator nadgodzin'!$T$2,0)</f>
        <v>0</v>
      </c>
      <c r="AD56" s="785" cm="1">
        <f t="array" ref="AD56">_xlfn.IFERROR(N56*$Q56*'Kalkulator nadgodzin'!$T$2,0)</f>
        <v>0</v>
      </c>
    </row>
    <row r="57" ht="13.5" customHeight="1">
      <c r="A57" t="str" s="774" cm="1">
        <f t="array" ref="A57">IF('Kalkulator nadgodzin'!B27="","",'Kalkulator nadgodzin'!B27)</f>
        <v>Dyżurni Planu</v>
      </c>
      <c r="B57" s="784" cm="1">
        <f t="array" ref="B57">IF('Kalkulator nadgodzin'!$D27="","",IF('Kalkulator nadgodzin'!D27&lt;2,0,1)*'Kalkulator nadgodzin'!$C27)</f>
        <v>0</v>
      </c>
      <c r="C57" s="784" cm="1">
        <f t="array" ref="C57">IF('Kalkulator nadgodzin'!$D27="","",IF('Kalkulator nadgodzin'!E27&lt;2,0,1)*'Kalkulator nadgodzin'!$C27)</f>
        <v>0</v>
      </c>
      <c r="D57" s="784" cm="1">
        <f t="array" ref="D57">IF('Kalkulator nadgodzin'!$D27="","",IF('Kalkulator nadgodzin'!F27&lt;2,0,1)*'Kalkulator nadgodzin'!$C27)</f>
        <v>0</v>
      </c>
      <c r="E57" s="784" cm="1">
        <f t="array" ref="E57">IF('Kalkulator nadgodzin'!$D27="","",IF('Kalkulator nadgodzin'!G27&lt;2,0,1)*'Kalkulator nadgodzin'!$C27)</f>
        <v>0</v>
      </c>
      <c r="F57" s="784" cm="1">
        <f t="array" ref="F57">IF('Kalkulator nadgodzin'!$D27="","",IF('Kalkulator nadgodzin'!H27&lt;2,0,1)*'Kalkulator nadgodzin'!$C27)</f>
        <v>0</v>
      </c>
      <c r="G57" s="784" cm="1">
        <f t="array" ref="G57">IF('Kalkulator nadgodzin'!$D27="","",IF('Kalkulator nadgodzin'!I27&lt;2,0,1)*'Kalkulator nadgodzin'!$C27)</f>
        <v>0</v>
      </c>
      <c r="H57" s="784" cm="1">
        <f t="array" ref="H57">IF('Kalkulator nadgodzin'!$D27="","",IF('Kalkulator nadgodzin'!J27&lt;2,0,1)*'Kalkulator nadgodzin'!$C27)</f>
        <v>0</v>
      </c>
      <c r="I57" s="784" cm="1">
        <f t="array" ref="I57">IF('Kalkulator nadgodzin'!$D27="","",IF('Kalkulator nadgodzin'!K27&lt;2,0,1)*'Kalkulator nadgodzin'!$C27)</f>
        <v>0</v>
      </c>
      <c r="J57" s="784" cm="1">
        <f t="array" ref="J57">IF('Kalkulator nadgodzin'!$D27="","",IF('Kalkulator nadgodzin'!L27&lt;2,0,1)*'Kalkulator nadgodzin'!$C27)</f>
        <v>0</v>
      </c>
      <c r="K57" s="784" cm="1">
        <f t="array" ref="K57">IF('Kalkulator nadgodzin'!$D27="","",IF('Kalkulator nadgodzin'!M27&lt;2,0,1)*'Kalkulator nadgodzin'!$C27)</f>
        <v>0</v>
      </c>
      <c r="L57" s="784" cm="1">
        <f t="array" ref="L57">IF('Kalkulator nadgodzin'!$D27="","",IF('Kalkulator nadgodzin'!N27&lt;2,0,1)*'Kalkulator nadgodzin'!$C27)</f>
        <v>0</v>
      </c>
      <c r="M57" s="784" cm="1">
        <f t="array" ref="M57">IF('Kalkulator nadgodzin'!$D27="","",IF('Kalkulator nadgodzin'!O27&lt;2,0,1)*'Kalkulator nadgodzin'!$C27)</f>
        <v>0</v>
      </c>
      <c r="N57" s="785" cm="1">
        <f t="array" ref="N57">IF('Kalkulator nadgodzin'!$D27="","",IF('Kalkulator nadgodzin'!P27&lt;2,0,1)*'Kalkulator nadgodzin'!$C27)</f>
        <v>0</v>
      </c>
      <c r="O57" s="774"/>
      <c r="P57" s="775"/>
      <c r="Q57" t="str" s="783" cm="1">
        <f t="array" ref="Q57">IF('Kalkulator nadgodzin'!$C147="","",'Kalkulator nadgodzin'!$C147)</f>
      </c>
      <c r="R57" s="784" cm="1">
        <f t="array" ref="R57">_xlfn.IFERROR(B57*$Q57*'Kalkulator nadgodzin'!$T$2,0)</f>
        <v>0</v>
      </c>
      <c r="S57" s="784" cm="1">
        <f t="array" ref="S57">_xlfn.IFERROR(C57*$Q57*'Kalkulator nadgodzin'!$T$2,0)</f>
        <v>0</v>
      </c>
      <c r="T57" s="784" cm="1">
        <f t="array" ref="T57">_xlfn.IFERROR(D57*$Q57*'Kalkulator nadgodzin'!$T$2,0)</f>
        <v>0</v>
      </c>
      <c r="U57" s="784" cm="1">
        <f t="array" ref="U57">_xlfn.IFERROR(E57*$Q57*'Kalkulator nadgodzin'!$T$2,0)</f>
        <v>0</v>
      </c>
      <c r="V57" s="784" cm="1">
        <f t="array" ref="V57">_xlfn.IFERROR(F57*$Q57*'Kalkulator nadgodzin'!$T$2,0)</f>
        <v>0</v>
      </c>
      <c r="W57" s="784" cm="1">
        <f t="array" ref="W57">_xlfn.IFERROR(G57*$Q57*'Kalkulator nadgodzin'!$T$2,0)</f>
        <v>0</v>
      </c>
      <c r="X57" s="784" cm="1">
        <f t="array" ref="X57">_xlfn.IFERROR(H57*$Q57*'Kalkulator nadgodzin'!$T$2,0)</f>
        <v>0</v>
      </c>
      <c r="Y57" s="784" cm="1">
        <f t="array" ref="Y57">_xlfn.IFERROR(I57*$Q57*'Kalkulator nadgodzin'!$T$2,0)</f>
        <v>0</v>
      </c>
      <c r="Z57" s="784" cm="1">
        <f t="array" ref="Z57">_xlfn.IFERROR(J57*$Q57*'Kalkulator nadgodzin'!$T$2,0)</f>
        <v>0</v>
      </c>
      <c r="AA57" s="784" cm="1">
        <f t="array" ref="AA57">_xlfn.IFERROR(K57*$Q57*'Kalkulator nadgodzin'!$T$2,0)</f>
        <v>0</v>
      </c>
      <c r="AB57" s="784" cm="1">
        <f t="array" ref="AB57">_xlfn.IFERROR(L57*$Q57*'Kalkulator nadgodzin'!$T$2,0)</f>
        <v>0</v>
      </c>
      <c r="AC57" s="784" cm="1">
        <f t="array" ref="AC57">_xlfn.IFERROR(M57*$Q57*'Kalkulator nadgodzin'!$T$2,0)</f>
        <v>0</v>
      </c>
      <c r="AD57" s="785" cm="1">
        <f t="array" ref="AD57">_xlfn.IFERROR(N57*$Q57*'Kalkulator nadgodzin'!$T$2,0)</f>
        <v>0</v>
      </c>
    </row>
    <row r="58" ht="13.5" customHeight="1">
      <c r="A58" t="str" s="774" cm="1">
        <f t="array" ref="A58">IF('Kalkulator nadgodzin'!B28="","",'Kalkulator nadgodzin'!B28)</f>
        <v>Dźwiękowiec</v>
      </c>
      <c r="B58" s="784" cm="1">
        <f t="array" ref="B58">IF('Kalkulator nadgodzin'!$D28="","",IF('Kalkulator nadgodzin'!D28&lt;2,0,1)*'Kalkulator nadgodzin'!$C28)</f>
        <v>0</v>
      </c>
      <c r="C58" s="784" cm="1">
        <f t="array" ref="C58">IF('Kalkulator nadgodzin'!$D28="","",IF('Kalkulator nadgodzin'!E28&lt;2,0,1)*'Kalkulator nadgodzin'!$C28)</f>
        <v>0</v>
      </c>
      <c r="D58" s="784" cm="1">
        <f t="array" ref="D58">IF('Kalkulator nadgodzin'!$D28="","",IF('Kalkulator nadgodzin'!F28&lt;2,0,1)*'Kalkulator nadgodzin'!$C28)</f>
        <v>0</v>
      </c>
      <c r="E58" s="784" cm="1">
        <f t="array" ref="E58">IF('Kalkulator nadgodzin'!$D28="","",IF('Kalkulator nadgodzin'!G28&lt;2,0,1)*'Kalkulator nadgodzin'!$C28)</f>
        <v>0</v>
      </c>
      <c r="F58" s="784" cm="1">
        <f t="array" ref="F58">IF('Kalkulator nadgodzin'!$D28="","",IF('Kalkulator nadgodzin'!H28&lt;2,0,1)*'Kalkulator nadgodzin'!$C28)</f>
        <v>0</v>
      </c>
      <c r="G58" s="784" cm="1">
        <f t="array" ref="G58">IF('Kalkulator nadgodzin'!$D28="","",IF('Kalkulator nadgodzin'!I28&lt;2,0,1)*'Kalkulator nadgodzin'!$C28)</f>
        <v>0</v>
      </c>
      <c r="H58" s="784" cm="1">
        <f t="array" ref="H58">IF('Kalkulator nadgodzin'!$D28="","",IF('Kalkulator nadgodzin'!J28&lt;2,0,1)*'Kalkulator nadgodzin'!$C28)</f>
        <v>0</v>
      </c>
      <c r="I58" s="784" cm="1">
        <f t="array" ref="I58">IF('Kalkulator nadgodzin'!$D28="","",IF('Kalkulator nadgodzin'!K28&lt;2,0,1)*'Kalkulator nadgodzin'!$C28)</f>
        <v>0</v>
      </c>
      <c r="J58" s="784" cm="1">
        <f t="array" ref="J58">IF('Kalkulator nadgodzin'!$D28="","",IF('Kalkulator nadgodzin'!L28&lt;2,0,1)*'Kalkulator nadgodzin'!$C28)</f>
        <v>0</v>
      </c>
      <c r="K58" s="784" cm="1">
        <f t="array" ref="K58">IF('Kalkulator nadgodzin'!$D28="","",IF('Kalkulator nadgodzin'!M28&lt;2,0,1)*'Kalkulator nadgodzin'!$C28)</f>
        <v>0</v>
      </c>
      <c r="L58" s="784" cm="1">
        <f t="array" ref="L58">IF('Kalkulator nadgodzin'!$D28="","",IF('Kalkulator nadgodzin'!N28&lt;2,0,1)*'Kalkulator nadgodzin'!$C28)</f>
        <v>0</v>
      </c>
      <c r="M58" s="784" cm="1">
        <f t="array" ref="M58">IF('Kalkulator nadgodzin'!$D28="","",IF('Kalkulator nadgodzin'!O28&lt;2,0,1)*'Kalkulator nadgodzin'!$C28)</f>
        <v>0</v>
      </c>
      <c r="N58" s="785" cm="1">
        <f t="array" ref="N58">IF('Kalkulator nadgodzin'!$D28="","",IF('Kalkulator nadgodzin'!P28&lt;2,0,1)*'Kalkulator nadgodzin'!$C28)</f>
        <v>0</v>
      </c>
      <c r="O58" s="774"/>
      <c r="P58" s="775"/>
      <c r="Q58" t="str" s="783" cm="1">
        <f t="array" ref="Q58">IF('Kalkulator nadgodzin'!$C148="","",'Kalkulator nadgodzin'!$C148)</f>
      </c>
      <c r="R58" s="784" cm="1">
        <f t="array" ref="R58">_xlfn.IFERROR(B58*$Q58*'Kalkulator nadgodzin'!$T$2,0)</f>
        <v>0</v>
      </c>
      <c r="S58" s="784" cm="1">
        <f t="array" ref="S58">_xlfn.IFERROR(C58*$Q58*'Kalkulator nadgodzin'!$T$2,0)</f>
        <v>0</v>
      </c>
      <c r="T58" s="784" cm="1">
        <f t="array" ref="T58">_xlfn.IFERROR(D58*$Q58*'Kalkulator nadgodzin'!$T$2,0)</f>
        <v>0</v>
      </c>
      <c r="U58" s="784" cm="1">
        <f t="array" ref="U58">_xlfn.IFERROR(E58*$Q58*'Kalkulator nadgodzin'!$T$2,0)</f>
        <v>0</v>
      </c>
      <c r="V58" s="784" cm="1">
        <f t="array" ref="V58">_xlfn.IFERROR(F58*$Q58*'Kalkulator nadgodzin'!$T$2,0)</f>
        <v>0</v>
      </c>
      <c r="W58" s="784" cm="1">
        <f t="array" ref="W58">_xlfn.IFERROR(G58*$Q58*'Kalkulator nadgodzin'!$T$2,0)</f>
        <v>0</v>
      </c>
      <c r="X58" s="784" cm="1">
        <f t="array" ref="X58">_xlfn.IFERROR(H58*$Q58*'Kalkulator nadgodzin'!$T$2,0)</f>
        <v>0</v>
      </c>
      <c r="Y58" s="784" cm="1">
        <f t="array" ref="Y58">_xlfn.IFERROR(I58*$Q58*'Kalkulator nadgodzin'!$T$2,0)</f>
        <v>0</v>
      </c>
      <c r="Z58" s="784" cm="1">
        <f t="array" ref="Z58">_xlfn.IFERROR(J58*$Q58*'Kalkulator nadgodzin'!$T$2,0)</f>
        <v>0</v>
      </c>
      <c r="AA58" s="784" cm="1">
        <f t="array" ref="AA58">_xlfn.IFERROR(K58*$Q58*'Kalkulator nadgodzin'!$T$2,0)</f>
        <v>0</v>
      </c>
      <c r="AB58" s="784" cm="1">
        <f t="array" ref="AB58">_xlfn.IFERROR(L58*$Q58*'Kalkulator nadgodzin'!$T$2,0)</f>
        <v>0</v>
      </c>
      <c r="AC58" s="784" cm="1">
        <f t="array" ref="AC58">_xlfn.IFERROR(M58*$Q58*'Kalkulator nadgodzin'!$T$2,0)</f>
        <v>0</v>
      </c>
      <c r="AD58" s="785" cm="1">
        <f t="array" ref="AD58">_xlfn.IFERROR(N58*$Q58*'Kalkulator nadgodzin'!$T$2,0)</f>
        <v>0</v>
      </c>
    </row>
    <row r="59" ht="13.5" customHeight="1">
      <c r="A59" t="str" s="774" cm="1">
        <f t="array" ref="A59">IF('Kalkulator nadgodzin'!B29="","",'Kalkulator nadgodzin'!B29)</f>
        <v>Asystent dźwięku</v>
      </c>
      <c r="B59" s="784" cm="1">
        <f t="array" ref="B59">IF('Kalkulator nadgodzin'!$D29="","",IF('Kalkulator nadgodzin'!D29&lt;2,0,1)*'Kalkulator nadgodzin'!$C29)</f>
        <v>0</v>
      </c>
      <c r="C59" s="784" cm="1">
        <f t="array" ref="C59">IF('Kalkulator nadgodzin'!$D29="","",IF('Kalkulator nadgodzin'!E29&lt;2,0,1)*'Kalkulator nadgodzin'!$C29)</f>
        <v>0</v>
      </c>
      <c r="D59" s="784" cm="1">
        <f t="array" ref="D59">IF('Kalkulator nadgodzin'!$D29="","",IF('Kalkulator nadgodzin'!F29&lt;2,0,1)*'Kalkulator nadgodzin'!$C29)</f>
        <v>0</v>
      </c>
      <c r="E59" s="784" cm="1">
        <f t="array" ref="E59">IF('Kalkulator nadgodzin'!$D29="","",IF('Kalkulator nadgodzin'!G29&lt;2,0,1)*'Kalkulator nadgodzin'!$C29)</f>
        <v>0</v>
      </c>
      <c r="F59" s="784" cm="1">
        <f t="array" ref="F59">IF('Kalkulator nadgodzin'!$D29="","",IF('Kalkulator nadgodzin'!H29&lt;2,0,1)*'Kalkulator nadgodzin'!$C29)</f>
        <v>0</v>
      </c>
      <c r="G59" s="784" cm="1">
        <f t="array" ref="G59">IF('Kalkulator nadgodzin'!$D29="","",IF('Kalkulator nadgodzin'!I29&lt;2,0,1)*'Kalkulator nadgodzin'!$C29)</f>
        <v>0</v>
      </c>
      <c r="H59" s="784" cm="1">
        <f t="array" ref="H59">IF('Kalkulator nadgodzin'!$D29="","",IF('Kalkulator nadgodzin'!J29&lt;2,0,1)*'Kalkulator nadgodzin'!$C29)</f>
        <v>0</v>
      </c>
      <c r="I59" s="784" cm="1">
        <f t="array" ref="I59">IF('Kalkulator nadgodzin'!$D29="","",IF('Kalkulator nadgodzin'!K29&lt;2,0,1)*'Kalkulator nadgodzin'!$C29)</f>
        <v>0</v>
      </c>
      <c r="J59" s="784" cm="1">
        <f t="array" ref="J59">IF('Kalkulator nadgodzin'!$D29="","",IF('Kalkulator nadgodzin'!L29&lt;2,0,1)*'Kalkulator nadgodzin'!$C29)</f>
        <v>0</v>
      </c>
      <c r="K59" s="784" cm="1">
        <f t="array" ref="K59">IF('Kalkulator nadgodzin'!$D29="","",IF('Kalkulator nadgodzin'!M29&lt;2,0,1)*'Kalkulator nadgodzin'!$C29)</f>
        <v>0</v>
      </c>
      <c r="L59" s="784" cm="1">
        <f t="array" ref="L59">IF('Kalkulator nadgodzin'!$D29="","",IF('Kalkulator nadgodzin'!N29&lt;2,0,1)*'Kalkulator nadgodzin'!$C29)</f>
        <v>0</v>
      </c>
      <c r="M59" s="784" cm="1">
        <f t="array" ref="M59">IF('Kalkulator nadgodzin'!$D29="","",IF('Kalkulator nadgodzin'!O29&lt;2,0,1)*'Kalkulator nadgodzin'!$C29)</f>
        <v>0</v>
      </c>
      <c r="N59" s="785" cm="1">
        <f t="array" ref="N59">IF('Kalkulator nadgodzin'!$D29="","",IF('Kalkulator nadgodzin'!P29&lt;2,0,1)*'Kalkulator nadgodzin'!$C29)</f>
        <v>0</v>
      </c>
      <c r="O59" s="774"/>
      <c r="P59" s="775"/>
      <c r="Q59" t="str" s="783" cm="1">
        <f t="array" ref="Q59">IF('Kalkulator nadgodzin'!$C149="","",'Kalkulator nadgodzin'!$C149)</f>
      </c>
      <c r="R59" s="784" cm="1">
        <f t="array" ref="R59">_xlfn.IFERROR(B59*$Q59*'Kalkulator nadgodzin'!$T$2,0)</f>
        <v>0</v>
      </c>
      <c r="S59" s="784" cm="1">
        <f t="array" ref="S59">_xlfn.IFERROR(C59*$Q59*'Kalkulator nadgodzin'!$T$2,0)</f>
        <v>0</v>
      </c>
      <c r="T59" s="784" cm="1">
        <f t="array" ref="T59">_xlfn.IFERROR(D59*$Q59*'Kalkulator nadgodzin'!$T$2,0)</f>
        <v>0</v>
      </c>
      <c r="U59" s="784" cm="1">
        <f t="array" ref="U59">_xlfn.IFERROR(E59*$Q59*'Kalkulator nadgodzin'!$T$2,0)</f>
        <v>0</v>
      </c>
      <c r="V59" s="784" cm="1">
        <f t="array" ref="V59">_xlfn.IFERROR(F59*$Q59*'Kalkulator nadgodzin'!$T$2,0)</f>
        <v>0</v>
      </c>
      <c r="W59" s="784" cm="1">
        <f t="array" ref="W59">_xlfn.IFERROR(G59*$Q59*'Kalkulator nadgodzin'!$T$2,0)</f>
        <v>0</v>
      </c>
      <c r="X59" s="784" cm="1">
        <f t="array" ref="X59">_xlfn.IFERROR(H59*$Q59*'Kalkulator nadgodzin'!$T$2,0)</f>
        <v>0</v>
      </c>
      <c r="Y59" s="784" cm="1">
        <f t="array" ref="Y59">_xlfn.IFERROR(I59*$Q59*'Kalkulator nadgodzin'!$T$2,0)</f>
        <v>0</v>
      </c>
      <c r="Z59" s="784" cm="1">
        <f t="array" ref="Z59">_xlfn.IFERROR(J59*$Q59*'Kalkulator nadgodzin'!$T$2,0)</f>
        <v>0</v>
      </c>
      <c r="AA59" s="784" cm="1">
        <f t="array" ref="AA59">_xlfn.IFERROR(K59*$Q59*'Kalkulator nadgodzin'!$T$2,0)</f>
        <v>0</v>
      </c>
      <c r="AB59" s="784" cm="1">
        <f t="array" ref="AB59">_xlfn.IFERROR(L59*$Q59*'Kalkulator nadgodzin'!$T$2,0)</f>
        <v>0</v>
      </c>
      <c r="AC59" s="784" cm="1">
        <f t="array" ref="AC59">_xlfn.IFERROR(M59*$Q59*'Kalkulator nadgodzin'!$T$2,0)</f>
        <v>0</v>
      </c>
      <c r="AD59" s="785" cm="1">
        <f t="array" ref="AD59">_xlfn.IFERROR(N59*$Q59*'Kalkulator nadgodzin'!$T$2,0)</f>
        <v>0</v>
      </c>
    </row>
    <row r="60" ht="13.5" customHeight="1">
      <c r="A60" t="str" s="774" cm="1">
        <f t="array" ref="A60">IF('Kalkulator nadgodzin'!B30="","",'Kalkulator nadgodzin'!B30)</f>
        <v>Operator steadicam</v>
      </c>
      <c r="B60" s="784" cm="1">
        <f t="array" ref="B60">IF('Kalkulator nadgodzin'!$D30="","",IF('Kalkulator nadgodzin'!D30&lt;2,0,1)*'Kalkulator nadgodzin'!$C30)</f>
        <v>0</v>
      </c>
      <c r="C60" s="784" cm="1">
        <f t="array" ref="C60">IF('Kalkulator nadgodzin'!$D30="","",IF('Kalkulator nadgodzin'!E30&lt;2,0,1)*'Kalkulator nadgodzin'!$C30)</f>
        <v>0</v>
      </c>
      <c r="D60" s="784" cm="1">
        <f t="array" ref="D60">IF('Kalkulator nadgodzin'!$D30="","",IF('Kalkulator nadgodzin'!F30&lt;2,0,1)*'Kalkulator nadgodzin'!$C30)</f>
        <v>0</v>
      </c>
      <c r="E60" s="784" cm="1">
        <f t="array" ref="E60">IF('Kalkulator nadgodzin'!$D30="","",IF('Kalkulator nadgodzin'!G30&lt;2,0,1)*'Kalkulator nadgodzin'!$C30)</f>
        <v>0</v>
      </c>
      <c r="F60" s="784" cm="1">
        <f t="array" ref="F60">IF('Kalkulator nadgodzin'!$D30="","",IF('Kalkulator nadgodzin'!H30&lt;2,0,1)*'Kalkulator nadgodzin'!$C30)</f>
        <v>0</v>
      </c>
      <c r="G60" s="784" cm="1">
        <f t="array" ref="G60">IF('Kalkulator nadgodzin'!$D30="","",IF('Kalkulator nadgodzin'!I30&lt;2,0,1)*'Kalkulator nadgodzin'!$C30)</f>
        <v>0</v>
      </c>
      <c r="H60" s="784" cm="1">
        <f t="array" ref="H60">IF('Kalkulator nadgodzin'!$D30="","",IF('Kalkulator nadgodzin'!J30&lt;2,0,1)*'Kalkulator nadgodzin'!$C30)</f>
        <v>0</v>
      </c>
      <c r="I60" s="784" cm="1">
        <f t="array" ref="I60">IF('Kalkulator nadgodzin'!$D30="","",IF('Kalkulator nadgodzin'!K30&lt;2,0,1)*'Kalkulator nadgodzin'!$C30)</f>
        <v>0</v>
      </c>
      <c r="J60" s="784" cm="1">
        <f t="array" ref="J60">IF('Kalkulator nadgodzin'!$D30="","",IF('Kalkulator nadgodzin'!L30&lt;2,0,1)*'Kalkulator nadgodzin'!$C30)</f>
        <v>0</v>
      </c>
      <c r="K60" s="784" cm="1">
        <f t="array" ref="K60">IF('Kalkulator nadgodzin'!$D30="","",IF('Kalkulator nadgodzin'!M30&lt;2,0,1)*'Kalkulator nadgodzin'!$C30)</f>
        <v>0</v>
      </c>
      <c r="L60" s="784" cm="1">
        <f t="array" ref="L60">IF('Kalkulator nadgodzin'!$D30="","",IF('Kalkulator nadgodzin'!N30&lt;2,0,1)*'Kalkulator nadgodzin'!$C30)</f>
        <v>0</v>
      </c>
      <c r="M60" s="784" cm="1">
        <f t="array" ref="M60">IF('Kalkulator nadgodzin'!$D30="","",IF('Kalkulator nadgodzin'!O30&lt;2,0,1)*'Kalkulator nadgodzin'!$C30)</f>
        <v>0</v>
      </c>
      <c r="N60" s="785" cm="1">
        <f t="array" ref="N60">IF('Kalkulator nadgodzin'!$D30="","",IF('Kalkulator nadgodzin'!P30&lt;2,0,1)*'Kalkulator nadgodzin'!$C30)</f>
        <v>0</v>
      </c>
      <c r="O60" s="774"/>
      <c r="P60" s="775"/>
      <c r="Q60" t="str" s="783" cm="1">
        <f t="array" ref="Q60">IF('Kalkulator nadgodzin'!$C150="","",'Kalkulator nadgodzin'!$C150)</f>
      </c>
      <c r="R60" s="784" cm="1">
        <f t="array" ref="R60">_xlfn.IFERROR(B60*$Q60*'Kalkulator nadgodzin'!$T$2,0)</f>
        <v>0</v>
      </c>
      <c r="S60" s="784" cm="1">
        <f t="array" ref="S60">_xlfn.IFERROR(C60*$Q60*'Kalkulator nadgodzin'!$T$2,0)</f>
        <v>0</v>
      </c>
      <c r="T60" s="784" cm="1">
        <f t="array" ref="T60">_xlfn.IFERROR(D60*$Q60*'Kalkulator nadgodzin'!$T$2,0)</f>
        <v>0</v>
      </c>
      <c r="U60" s="784" cm="1">
        <f t="array" ref="U60">_xlfn.IFERROR(E60*$Q60*'Kalkulator nadgodzin'!$T$2,0)</f>
        <v>0</v>
      </c>
      <c r="V60" s="784" cm="1">
        <f t="array" ref="V60">_xlfn.IFERROR(F60*$Q60*'Kalkulator nadgodzin'!$T$2,0)</f>
        <v>0</v>
      </c>
      <c r="W60" s="784" cm="1">
        <f t="array" ref="W60">_xlfn.IFERROR(G60*$Q60*'Kalkulator nadgodzin'!$T$2,0)</f>
        <v>0</v>
      </c>
      <c r="X60" s="784" cm="1">
        <f t="array" ref="X60">_xlfn.IFERROR(H60*$Q60*'Kalkulator nadgodzin'!$T$2,0)</f>
        <v>0</v>
      </c>
      <c r="Y60" s="784" cm="1">
        <f t="array" ref="Y60">_xlfn.IFERROR(I60*$Q60*'Kalkulator nadgodzin'!$T$2,0)</f>
        <v>0</v>
      </c>
      <c r="Z60" s="784" cm="1">
        <f t="array" ref="Z60">_xlfn.IFERROR(J60*$Q60*'Kalkulator nadgodzin'!$T$2,0)</f>
        <v>0</v>
      </c>
      <c r="AA60" s="784" cm="1">
        <f t="array" ref="AA60">_xlfn.IFERROR(K60*$Q60*'Kalkulator nadgodzin'!$T$2,0)</f>
        <v>0</v>
      </c>
      <c r="AB60" s="784" cm="1">
        <f t="array" ref="AB60">_xlfn.IFERROR(L60*$Q60*'Kalkulator nadgodzin'!$T$2,0)</f>
        <v>0</v>
      </c>
      <c r="AC60" s="784" cm="1">
        <f t="array" ref="AC60">_xlfn.IFERROR(M60*$Q60*'Kalkulator nadgodzin'!$T$2,0)</f>
        <v>0</v>
      </c>
      <c r="AD60" s="785" cm="1">
        <f t="array" ref="AD60">_xlfn.IFERROR(N60*$Q60*'Kalkulator nadgodzin'!$T$2,0)</f>
        <v>0</v>
      </c>
    </row>
    <row r="61" ht="13.5" customHeight="1">
      <c r="A61" t="str" s="774" cm="1">
        <f t="array" ref="A61">IF('Kalkulator nadgodzin'!B31="","",'Kalkulator nadgodzin'!B31)</f>
        <v>Asystent steadicam</v>
      </c>
      <c r="B61" s="784" cm="1">
        <f t="array" ref="B61">IF('Kalkulator nadgodzin'!$D31="","",IF('Kalkulator nadgodzin'!D31&lt;2,0,1)*'Kalkulator nadgodzin'!$C31)</f>
        <v>0</v>
      </c>
      <c r="C61" s="784" cm="1">
        <f t="array" ref="C61">IF('Kalkulator nadgodzin'!$D31="","",IF('Kalkulator nadgodzin'!E31&lt;2,0,1)*'Kalkulator nadgodzin'!$C31)</f>
        <v>0</v>
      </c>
      <c r="D61" s="784" cm="1">
        <f t="array" ref="D61">IF('Kalkulator nadgodzin'!$D31="","",IF('Kalkulator nadgodzin'!F31&lt;2,0,1)*'Kalkulator nadgodzin'!$C31)</f>
        <v>0</v>
      </c>
      <c r="E61" s="784" cm="1">
        <f t="array" ref="E61">IF('Kalkulator nadgodzin'!$D31="","",IF('Kalkulator nadgodzin'!G31&lt;2,0,1)*'Kalkulator nadgodzin'!$C31)</f>
        <v>0</v>
      </c>
      <c r="F61" s="784" cm="1">
        <f t="array" ref="F61">IF('Kalkulator nadgodzin'!$D31="","",IF('Kalkulator nadgodzin'!H31&lt;2,0,1)*'Kalkulator nadgodzin'!$C31)</f>
        <v>0</v>
      </c>
      <c r="G61" s="784" cm="1">
        <f t="array" ref="G61">IF('Kalkulator nadgodzin'!$D31="","",IF('Kalkulator nadgodzin'!I31&lt;2,0,1)*'Kalkulator nadgodzin'!$C31)</f>
        <v>0</v>
      </c>
      <c r="H61" s="784" cm="1">
        <f t="array" ref="H61">IF('Kalkulator nadgodzin'!$D31="","",IF('Kalkulator nadgodzin'!J31&lt;2,0,1)*'Kalkulator nadgodzin'!$C31)</f>
        <v>0</v>
      </c>
      <c r="I61" s="784" cm="1">
        <f t="array" ref="I61">IF('Kalkulator nadgodzin'!$D31="","",IF('Kalkulator nadgodzin'!K31&lt;2,0,1)*'Kalkulator nadgodzin'!$C31)</f>
        <v>0</v>
      </c>
      <c r="J61" s="784" cm="1">
        <f t="array" ref="J61">IF('Kalkulator nadgodzin'!$D31="","",IF('Kalkulator nadgodzin'!L31&lt;2,0,1)*'Kalkulator nadgodzin'!$C31)</f>
        <v>0</v>
      </c>
      <c r="K61" s="784" cm="1">
        <f t="array" ref="K61">IF('Kalkulator nadgodzin'!$D31="","",IF('Kalkulator nadgodzin'!M31&lt;2,0,1)*'Kalkulator nadgodzin'!$C31)</f>
        <v>0</v>
      </c>
      <c r="L61" s="784" cm="1">
        <f t="array" ref="L61">IF('Kalkulator nadgodzin'!$D31="","",IF('Kalkulator nadgodzin'!N31&lt;2,0,1)*'Kalkulator nadgodzin'!$C31)</f>
        <v>0</v>
      </c>
      <c r="M61" s="784" cm="1">
        <f t="array" ref="M61">IF('Kalkulator nadgodzin'!$D31="","",IF('Kalkulator nadgodzin'!O31&lt;2,0,1)*'Kalkulator nadgodzin'!$C31)</f>
        <v>0</v>
      </c>
      <c r="N61" s="785" cm="1">
        <f t="array" ref="N61">IF('Kalkulator nadgodzin'!$D31="","",IF('Kalkulator nadgodzin'!P31&lt;2,0,1)*'Kalkulator nadgodzin'!$C31)</f>
        <v>0</v>
      </c>
      <c r="O61" s="774"/>
      <c r="P61" s="775"/>
      <c r="Q61" t="str" s="783" cm="1">
        <f t="array" ref="Q61">IF('Kalkulator nadgodzin'!$C151="","",'Kalkulator nadgodzin'!$C151)</f>
      </c>
      <c r="R61" s="784" cm="1">
        <f t="array" ref="R61">_xlfn.IFERROR(B61*$Q61*'Kalkulator nadgodzin'!$T$2,0)</f>
        <v>0</v>
      </c>
      <c r="S61" s="784" cm="1">
        <f t="array" ref="S61">_xlfn.IFERROR(C61*$Q61*'Kalkulator nadgodzin'!$T$2,0)</f>
        <v>0</v>
      </c>
      <c r="T61" s="784" cm="1">
        <f t="array" ref="T61">_xlfn.IFERROR(D61*$Q61*'Kalkulator nadgodzin'!$T$2,0)</f>
        <v>0</v>
      </c>
      <c r="U61" s="784" cm="1">
        <f t="array" ref="U61">_xlfn.IFERROR(E61*$Q61*'Kalkulator nadgodzin'!$T$2,0)</f>
        <v>0</v>
      </c>
      <c r="V61" s="784" cm="1">
        <f t="array" ref="V61">_xlfn.IFERROR(F61*$Q61*'Kalkulator nadgodzin'!$T$2,0)</f>
        <v>0</v>
      </c>
      <c r="W61" s="784" cm="1">
        <f t="array" ref="W61">_xlfn.IFERROR(G61*$Q61*'Kalkulator nadgodzin'!$T$2,0)</f>
        <v>0</v>
      </c>
      <c r="X61" s="784" cm="1">
        <f t="array" ref="X61">_xlfn.IFERROR(H61*$Q61*'Kalkulator nadgodzin'!$T$2,0)</f>
        <v>0</v>
      </c>
      <c r="Y61" s="784" cm="1">
        <f t="array" ref="Y61">_xlfn.IFERROR(I61*$Q61*'Kalkulator nadgodzin'!$T$2,0)</f>
        <v>0</v>
      </c>
      <c r="Z61" s="784" cm="1">
        <f t="array" ref="Z61">_xlfn.IFERROR(J61*$Q61*'Kalkulator nadgodzin'!$T$2,0)</f>
        <v>0</v>
      </c>
      <c r="AA61" s="784" cm="1">
        <f t="array" ref="AA61">_xlfn.IFERROR(K61*$Q61*'Kalkulator nadgodzin'!$T$2,0)</f>
        <v>0</v>
      </c>
      <c r="AB61" s="784" cm="1">
        <f t="array" ref="AB61">_xlfn.IFERROR(L61*$Q61*'Kalkulator nadgodzin'!$T$2,0)</f>
        <v>0</v>
      </c>
      <c r="AC61" s="784" cm="1">
        <f t="array" ref="AC61">_xlfn.IFERROR(M61*$Q61*'Kalkulator nadgodzin'!$T$2,0)</f>
        <v>0</v>
      </c>
      <c r="AD61" s="785" cm="1">
        <f t="array" ref="AD61">_xlfn.IFERROR(N61*$Q61*'Kalkulator nadgodzin'!$T$2,0)</f>
        <v>0</v>
      </c>
    </row>
    <row r="62" ht="13.5" customHeight="1">
      <c r="A62" t="str" s="774" cm="1">
        <f t="array" ref="A62">IF('Kalkulator nadgodzin'!B32="","",'Kalkulator nadgodzin'!B32)</f>
        <v>Operator kamery</v>
      </c>
      <c r="B62" s="784" cm="1">
        <f t="array" ref="B62">IF('Kalkulator nadgodzin'!$D32="","",IF('Kalkulator nadgodzin'!D32&lt;2,0,1)*'Kalkulator nadgodzin'!$C32)</f>
        <v>0</v>
      </c>
      <c r="C62" s="784" cm="1">
        <f t="array" ref="C62">IF('Kalkulator nadgodzin'!$D32="","",IF('Kalkulator nadgodzin'!E32&lt;2,0,1)*'Kalkulator nadgodzin'!$C32)</f>
        <v>0</v>
      </c>
      <c r="D62" s="784" cm="1">
        <f t="array" ref="D62">IF('Kalkulator nadgodzin'!$D32="","",IF('Kalkulator nadgodzin'!F32&lt;2,0,1)*'Kalkulator nadgodzin'!$C32)</f>
        <v>0</v>
      </c>
      <c r="E62" s="784" cm="1">
        <f t="array" ref="E62">IF('Kalkulator nadgodzin'!$D32="","",IF('Kalkulator nadgodzin'!G32&lt;2,0,1)*'Kalkulator nadgodzin'!$C32)</f>
        <v>0</v>
      </c>
      <c r="F62" s="784" cm="1">
        <f t="array" ref="F62">IF('Kalkulator nadgodzin'!$D32="","",IF('Kalkulator nadgodzin'!H32&lt;2,0,1)*'Kalkulator nadgodzin'!$C32)</f>
        <v>0</v>
      </c>
      <c r="G62" s="784" cm="1">
        <f t="array" ref="G62">IF('Kalkulator nadgodzin'!$D32="","",IF('Kalkulator nadgodzin'!I32&lt;2,0,1)*'Kalkulator nadgodzin'!$C32)</f>
        <v>0</v>
      </c>
      <c r="H62" s="784" cm="1">
        <f t="array" ref="H62">IF('Kalkulator nadgodzin'!$D32="","",IF('Kalkulator nadgodzin'!J32&lt;2,0,1)*'Kalkulator nadgodzin'!$C32)</f>
        <v>0</v>
      </c>
      <c r="I62" s="784" cm="1">
        <f t="array" ref="I62">IF('Kalkulator nadgodzin'!$D32="","",IF('Kalkulator nadgodzin'!K32&lt;2,0,1)*'Kalkulator nadgodzin'!$C32)</f>
        <v>0</v>
      </c>
      <c r="J62" s="784" cm="1">
        <f t="array" ref="J62">IF('Kalkulator nadgodzin'!$D32="","",IF('Kalkulator nadgodzin'!L32&lt;2,0,1)*'Kalkulator nadgodzin'!$C32)</f>
        <v>0</v>
      </c>
      <c r="K62" s="784" cm="1">
        <f t="array" ref="K62">IF('Kalkulator nadgodzin'!$D32="","",IF('Kalkulator nadgodzin'!M32&lt;2,0,1)*'Kalkulator nadgodzin'!$C32)</f>
        <v>0</v>
      </c>
      <c r="L62" s="784" cm="1">
        <f t="array" ref="L62">IF('Kalkulator nadgodzin'!$D32="","",IF('Kalkulator nadgodzin'!N32&lt;2,0,1)*'Kalkulator nadgodzin'!$C32)</f>
        <v>0</v>
      </c>
      <c r="M62" s="784" cm="1">
        <f t="array" ref="M62">IF('Kalkulator nadgodzin'!$D32="","",IF('Kalkulator nadgodzin'!O32&lt;2,0,1)*'Kalkulator nadgodzin'!$C32)</f>
        <v>0</v>
      </c>
      <c r="N62" s="785" cm="1">
        <f t="array" ref="N62">IF('Kalkulator nadgodzin'!$D32="","",IF('Kalkulator nadgodzin'!P32&lt;2,0,1)*'Kalkulator nadgodzin'!$C32)</f>
        <v>0</v>
      </c>
      <c r="O62" s="774"/>
      <c r="P62" s="775"/>
      <c r="Q62" t="str" s="783" cm="1">
        <f t="array" ref="Q62">IF('Kalkulator nadgodzin'!$C152="","",'Kalkulator nadgodzin'!$C152)</f>
      </c>
      <c r="R62" s="784" cm="1">
        <f t="array" ref="R62">_xlfn.IFERROR(B62*$Q62*'Kalkulator nadgodzin'!$T$2,0)</f>
        <v>0</v>
      </c>
      <c r="S62" s="784" cm="1">
        <f t="array" ref="S62">_xlfn.IFERROR(C62*$Q62*'Kalkulator nadgodzin'!$T$2,0)</f>
        <v>0</v>
      </c>
      <c r="T62" s="784" cm="1">
        <f t="array" ref="T62">_xlfn.IFERROR(D62*$Q62*'Kalkulator nadgodzin'!$T$2,0)</f>
        <v>0</v>
      </c>
      <c r="U62" s="784" cm="1">
        <f t="array" ref="U62">_xlfn.IFERROR(E62*$Q62*'Kalkulator nadgodzin'!$T$2,0)</f>
        <v>0</v>
      </c>
      <c r="V62" s="784" cm="1">
        <f t="array" ref="V62">_xlfn.IFERROR(F62*$Q62*'Kalkulator nadgodzin'!$T$2,0)</f>
        <v>0</v>
      </c>
      <c r="W62" s="784" cm="1">
        <f t="array" ref="W62">_xlfn.IFERROR(G62*$Q62*'Kalkulator nadgodzin'!$T$2,0)</f>
        <v>0</v>
      </c>
      <c r="X62" s="784" cm="1">
        <f t="array" ref="X62">_xlfn.IFERROR(H62*$Q62*'Kalkulator nadgodzin'!$T$2,0)</f>
        <v>0</v>
      </c>
      <c r="Y62" s="784" cm="1">
        <f t="array" ref="Y62">_xlfn.IFERROR(I62*$Q62*'Kalkulator nadgodzin'!$T$2,0)</f>
        <v>0</v>
      </c>
      <c r="Z62" s="784" cm="1">
        <f t="array" ref="Z62">_xlfn.IFERROR(J62*$Q62*'Kalkulator nadgodzin'!$T$2,0)</f>
        <v>0</v>
      </c>
      <c r="AA62" s="784" cm="1">
        <f t="array" ref="AA62">_xlfn.IFERROR(K62*$Q62*'Kalkulator nadgodzin'!$T$2,0)</f>
        <v>0</v>
      </c>
      <c r="AB62" s="784" cm="1">
        <f t="array" ref="AB62">_xlfn.IFERROR(L62*$Q62*'Kalkulator nadgodzin'!$T$2,0)</f>
        <v>0</v>
      </c>
      <c r="AC62" s="784" cm="1">
        <f t="array" ref="AC62">_xlfn.IFERROR(M62*$Q62*'Kalkulator nadgodzin'!$T$2,0)</f>
        <v>0</v>
      </c>
      <c r="AD62" s="785" cm="1">
        <f t="array" ref="AD62">_xlfn.IFERROR(N62*$Q62*'Kalkulator nadgodzin'!$T$2,0)</f>
        <v>0</v>
      </c>
    </row>
    <row r="63" ht="13.5" customHeight="1">
      <c r="A63" t="str" s="774" cm="1">
        <f t="array" ref="A63">IF('Kalkulator nadgodzin'!B33="","",'Kalkulator nadgodzin'!B33)</f>
        <v>Operator kamer spec.</v>
      </c>
      <c r="B63" s="784" cm="1">
        <f t="array" ref="B63">IF('Kalkulator nadgodzin'!$D33="","",IF('Kalkulator nadgodzin'!D33&lt;2,0,1)*'Kalkulator nadgodzin'!$C33)</f>
        <v>0</v>
      </c>
      <c r="C63" s="784" cm="1">
        <f t="array" ref="C63">IF('Kalkulator nadgodzin'!$D33="","",IF('Kalkulator nadgodzin'!E33&lt;2,0,1)*'Kalkulator nadgodzin'!$C33)</f>
        <v>0</v>
      </c>
      <c r="D63" s="784" cm="1">
        <f t="array" ref="D63">IF('Kalkulator nadgodzin'!$D33="","",IF('Kalkulator nadgodzin'!F33&lt;2,0,1)*'Kalkulator nadgodzin'!$C33)</f>
        <v>0</v>
      </c>
      <c r="E63" s="784" cm="1">
        <f t="array" ref="E63">IF('Kalkulator nadgodzin'!$D33="","",IF('Kalkulator nadgodzin'!G33&lt;2,0,1)*'Kalkulator nadgodzin'!$C33)</f>
        <v>0</v>
      </c>
      <c r="F63" s="784" cm="1">
        <f t="array" ref="F63">IF('Kalkulator nadgodzin'!$D33="","",IF('Kalkulator nadgodzin'!H33&lt;2,0,1)*'Kalkulator nadgodzin'!$C33)</f>
        <v>0</v>
      </c>
      <c r="G63" s="784" cm="1">
        <f t="array" ref="G63">IF('Kalkulator nadgodzin'!$D33="","",IF('Kalkulator nadgodzin'!I33&lt;2,0,1)*'Kalkulator nadgodzin'!$C33)</f>
        <v>0</v>
      </c>
      <c r="H63" s="784" cm="1">
        <f t="array" ref="H63">IF('Kalkulator nadgodzin'!$D33="","",IF('Kalkulator nadgodzin'!J33&lt;2,0,1)*'Kalkulator nadgodzin'!$C33)</f>
        <v>0</v>
      </c>
      <c r="I63" s="784" cm="1">
        <f t="array" ref="I63">IF('Kalkulator nadgodzin'!$D33="","",IF('Kalkulator nadgodzin'!K33&lt;2,0,1)*'Kalkulator nadgodzin'!$C33)</f>
        <v>0</v>
      </c>
      <c r="J63" s="784" cm="1">
        <f t="array" ref="J63">IF('Kalkulator nadgodzin'!$D33="","",IF('Kalkulator nadgodzin'!L33&lt;2,0,1)*'Kalkulator nadgodzin'!$C33)</f>
        <v>0</v>
      </c>
      <c r="K63" s="784" cm="1">
        <f t="array" ref="K63">IF('Kalkulator nadgodzin'!$D33="","",IF('Kalkulator nadgodzin'!M33&lt;2,0,1)*'Kalkulator nadgodzin'!$C33)</f>
        <v>0</v>
      </c>
      <c r="L63" s="784" cm="1">
        <f t="array" ref="L63">IF('Kalkulator nadgodzin'!$D33="","",IF('Kalkulator nadgodzin'!N33&lt;2,0,1)*'Kalkulator nadgodzin'!$C33)</f>
        <v>0</v>
      </c>
      <c r="M63" s="784" cm="1">
        <f t="array" ref="M63">IF('Kalkulator nadgodzin'!$D33="","",IF('Kalkulator nadgodzin'!O33&lt;2,0,1)*'Kalkulator nadgodzin'!$C33)</f>
        <v>0</v>
      </c>
      <c r="N63" s="785" cm="1">
        <f t="array" ref="N63">IF('Kalkulator nadgodzin'!$D33="","",IF('Kalkulator nadgodzin'!P33&lt;2,0,1)*'Kalkulator nadgodzin'!$C33)</f>
        <v>0</v>
      </c>
      <c r="O63" s="774"/>
      <c r="P63" s="775"/>
      <c r="Q63" t="str" s="783" cm="1">
        <f t="array" ref="Q63">IF('Kalkulator nadgodzin'!$C153="","",'Kalkulator nadgodzin'!$C153)</f>
      </c>
      <c r="R63" s="784" cm="1">
        <f t="array" ref="R63">_xlfn.IFERROR(B63*$Q63*'Kalkulator nadgodzin'!$T$2,0)</f>
        <v>0</v>
      </c>
      <c r="S63" s="784" cm="1">
        <f t="array" ref="S63">_xlfn.IFERROR(C63*$Q63*'Kalkulator nadgodzin'!$T$2,0)</f>
        <v>0</v>
      </c>
      <c r="T63" s="784" cm="1">
        <f t="array" ref="T63">_xlfn.IFERROR(D63*$Q63*'Kalkulator nadgodzin'!$T$2,0)</f>
        <v>0</v>
      </c>
      <c r="U63" s="784" cm="1">
        <f t="array" ref="U63">_xlfn.IFERROR(E63*$Q63*'Kalkulator nadgodzin'!$T$2,0)</f>
        <v>0</v>
      </c>
      <c r="V63" s="784" cm="1">
        <f t="array" ref="V63">_xlfn.IFERROR(F63*$Q63*'Kalkulator nadgodzin'!$T$2,0)</f>
        <v>0</v>
      </c>
      <c r="W63" s="784" cm="1">
        <f t="array" ref="W63">_xlfn.IFERROR(G63*$Q63*'Kalkulator nadgodzin'!$T$2,0)</f>
        <v>0</v>
      </c>
      <c r="X63" s="784" cm="1">
        <f t="array" ref="X63">_xlfn.IFERROR(H63*$Q63*'Kalkulator nadgodzin'!$T$2,0)</f>
        <v>0</v>
      </c>
      <c r="Y63" s="784" cm="1">
        <f t="array" ref="Y63">_xlfn.IFERROR(I63*$Q63*'Kalkulator nadgodzin'!$T$2,0)</f>
        <v>0</v>
      </c>
      <c r="Z63" s="784" cm="1">
        <f t="array" ref="Z63">_xlfn.IFERROR(J63*$Q63*'Kalkulator nadgodzin'!$T$2,0)</f>
        <v>0</v>
      </c>
      <c r="AA63" s="784" cm="1">
        <f t="array" ref="AA63">_xlfn.IFERROR(K63*$Q63*'Kalkulator nadgodzin'!$T$2,0)</f>
        <v>0</v>
      </c>
      <c r="AB63" s="784" cm="1">
        <f t="array" ref="AB63">_xlfn.IFERROR(L63*$Q63*'Kalkulator nadgodzin'!$T$2,0)</f>
        <v>0</v>
      </c>
      <c r="AC63" s="784" cm="1">
        <f t="array" ref="AC63">_xlfn.IFERROR(M63*$Q63*'Kalkulator nadgodzin'!$T$2,0)</f>
        <v>0</v>
      </c>
      <c r="AD63" s="785" cm="1">
        <f t="array" ref="AD63">_xlfn.IFERROR(N63*$Q63*'Kalkulator nadgodzin'!$T$2,0)</f>
        <v>0</v>
      </c>
    </row>
    <row r="64" ht="13.5" customHeight="1">
      <c r="A64" t="str" s="774" cm="1">
        <f t="array" ref="A64">IF('Kalkulator nadgodzin'!B34="","",'Kalkulator nadgodzin'!B34)</f>
        <v>Operator drona</v>
      </c>
      <c r="B64" s="784" cm="1">
        <f t="array" ref="B64">IF('Kalkulator nadgodzin'!$D34="","",IF('Kalkulator nadgodzin'!D34&lt;2,0,1)*'Kalkulator nadgodzin'!$C34)</f>
        <v>0</v>
      </c>
      <c r="C64" s="784" cm="1">
        <f t="array" ref="C64">IF('Kalkulator nadgodzin'!$D34="","",IF('Kalkulator nadgodzin'!E34&lt;2,0,1)*'Kalkulator nadgodzin'!$C34)</f>
        <v>0</v>
      </c>
      <c r="D64" s="784" cm="1">
        <f t="array" ref="D64">IF('Kalkulator nadgodzin'!$D34="","",IF('Kalkulator nadgodzin'!F34&lt;2,0,1)*'Kalkulator nadgodzin'!$C34)</f>
        <v>0</v>
      </c>
      <c r="E64" s="784" cm="1">
        <f t="array" ref="E64">IF('Kalkulator nadgodzin'!$D34="","",IF('Kalkulator nadgodzin'!G34&lt;2,0,1)*'Kalkulator nadgodzin'!$C34)</f>
        <v>0</v>
      </c>
      <c r="F64" s="784" cm="1">
        <f t="array" ref="F64">IF('Kalkulator nadgodzin'!$D34="","",IF('Kalkulator nadgodzin'!H34&lt;2,0,1)*'Kalkulator nadgodzin'!$C34)</f>
        <v>0</v>
      </c>
      <c r="G64" s="784" cm="1">
        <f t="array" ref="G64">IF('Kalkulator nadgodzin'!$D34="","",IF('Kalkulator nadgodzin'!I34&lt;2,0,1)*'Kalkulator nadgodzin'!$C34)</f>
        <v>0</v>
      </c>
      <c r="H64" s="784" cm="1">
        <f t="array" ref="H64">IF('Kalkulator nadgodzin'!$D34="","",IF('Kalkulator nadgodzin'!J34&lt;2,0,1)*'Kalkulator nadgodzin'!$C34)</f>
        <v>0</v>
      </c>
      <c r="I64" s="784" cm="1">
        <f t="array" ref="I64">IF('Kalkulator nadgodzin'!$D34="","",IF('Kalkulator nadgodzin'!K34&lt;2,0,1)*'Kalkulator nadgodzin'!$C34)</f>
        <v>0</v>
      </c>
      <c r="J64" s="784" cm="1">
        <f t="array" ref="J64">IF('Kalkulator nadgodzin'!$D34="","",IF('Kalkulator nadgodzin'!L34&lt;2,0,1)*'Kalkulator nadgodzin'!$C34)</f>
        <v>0</v>
      </c>
      <c r="K64" s="784" cm="1">
        <f t="array" ref="K64">IF('Kalkulator nadgodzin'!$D34="","",IF('Kalkulator nadgodzin'!M34&lt;2,0,1)*'Kalkulator nadgodzin'!$C34)</f>
        <v>0</v>
      </c>
      <c r="L64" s="784" cm="1">
        <f t="array" ref="L64">IF('Kalkulator nadgodzin'!$D34="","",IF('Kalkulator nadgodzin'!N34&lt;2,0,1)*'Kalkulator nadgodzin'!$C34)</f>
        <v>0</v>
      </c>
      <c r="M64" s="784" cm="1">
        <f t="array" ref="M64">IF('Kalkulator nadgodzin'!$D34="","",IF('Kalkulator nadgodzin'!O34&lt;2,0,1)*'Kalkulator nadgodzin'!$C34)</f>
        <v>0</v>
      </c>
      <c r="N64" s="785" cm="1">
        <f t="array" ref="N64">IF('Kalkulator nadgodzin'!$D34="","",IF('Kalkulator nadgodzin'!P34&lt;2,0,1)*'Kalkulator nadgodzin'!$C34)</f>
        <v>0</v>
      </c>
      <c r="O64" s="774"/>
      <c r="P64" s="775"/>
      <c r="Q64" t="str" s="783" cm="1">
        <f t="array" ref="Q64">IF('Kalkulator nadgodzin'!$C154="","",'Kalkulator nadgodzin'!$C154)</f>
      </c>
      <c r="R64" s="784" cm="1">
        <f t="array" ref="R64">_xlfn.IFERROR(B64*$Q64*'Kalkulator nadgodzin'!$T$2,0)</f>
        <v>0</v>
      </c>
      <c r="S64" s="784" cm="1">
        <f t="array" ref="S64">_xlfn.IFERROR(C64*$Q64*'Kalkulator nadgodzin'!$T$2,0)</f>
        <v>0</v>
      </c>
      <c r="T64" s="784" cm="1">
        <f t="array" ref="T64">_xlfn.IFERROR(D64*$Q64*'Kalkulator nadgodzin'!$T$2,0)</f>
        <v>0</v>
      </c>
      <c r="U64" s="784" cm="1">
        <f t="array" ref="U64">_xlfn.IFERROR(E64*$Q64*'Kalkulator nadgodzin'!$T$2,0)</f>
        <v>0</v>
      </c>
      <c r="V64" s="784" cm="1">
        <f t="array" ref="V64">_xlfn.IFERROR(F64*$Q64*'Kalkulator nadgodzin'!$T$2,0)</f>
        <v>0</v>
      </c>
      <c r="W64" s="784" cm="1">
        <f t="array" ref="W64">_xlfn.IFERROR(G64*$Q64*'Kalkulator nadgodzin'!$T$2,0)</f>
        <v>0</v>
      </c>
      <c r="X64" s="784" cm="1">
        <f t="array" ref="X64">_xlfn.IFERROR(H64*$Q64*'Kalkulator nadgodzin'!$T$2,0)</f>
        <v>0</v>
      </c>
      <c r="Y64" s="784" cm="1">
        <f t="array" ref="Y64">_xlfn.IFERROR(I64*$Q64*'Kalkulator nadgodzin'!$T$2,0)</f>
        <v>0</v>
      </c>
      <c r="Z64" s="784" cm="1">
        <f t="array" ref="Z64">_xlfn.IFERROR(J64*$Q64*'Kalkulator nadgodzin'!$T$2,0)</f>
        <v>0</v>
      </c>
      <c r="AA64" s="784" cm="1">
        <f t="array" ref="AA64">_xlfn.IFERROR(K64*$Q64*'Kalkulator nadgodzin'!$T$2,0)</f>
        <v>0</v>
      </c>
      <c r="AB64" s="784" cm="1">
        <f t="array" ref="AB64">_xlfn.IFERROR(L64*$Q64*'Kalkulator nadgodzin'!$T$2,0)</f>
        <v>0</v>
      </c>
      <c r="AC64" s="784" cm="1">
        <f t="array" ref="AC64">_xlfn.IFERROR(M64*$Q64*'Kalkulator nadgodzin'!$T$2,0)</f>
        <v>0</v>
      </c>
      <c r="AD64" s="785" cm="1">
        <f t="array" ref="AD64">_xlfn.IFERROR(N64*$Q64*'Kalkulator nadgodzin'!$T$2,0)</f>
        <v>0</v>
      </c>
    </row>
    <row r="65" ht="13.5" customHeight="1">
      <c r="A65" t="str" s="774" cm="1">
        <f t="array" ref="A65">IF('Kalkulator nadgodzin'!B35="","",'Kalkulator nadgodzin'!B35)</f>
        <v>Asystent kamer spec.</v>
      </c>
      <c r="B65" s="784" cm="1">
        <f t="array" ref="B65">IF('Kalkulator nadgodzin'!$D35="","",IF('Kalkulator nadgodzin'!D35&lt;2,0,1)*'Kalkulator nadgodzin'!$C35)</f>
        <v>0</v>
      </c>
      <c r="C65" s="784" cm="1">
        <f t="array" ref="C65">IF('Kalkulator nadgodzin'!$D35="","",IF('Kalkulator nadgodzin'!E35&lt;2,0,1)*'Kalkulator nadgodzin'!$C35)</f>
        <v>0</v>
      </c>
      <c r="D65" s="784" cm="1">
        <f t="array" ref="D65">IF('Kalkulator nadgodzin'!$D35="","",IF('Kalkulator nadgodzin'!F35&lt;2,0,1)*'Kalkulator nadgodzin'!$C35)</f>
        <v>0</v>
      </c>
      <c r="E65" s="784" cm="1">
        <f t="array" ref="E65">IF('Kalkulator nadgodzin'!$D35="","",IF('Kalkulator nadgodzin'!G35&lt;2,0,1)*'Kalkulator nadgodzin'!$C35)</f>
        <v>0</v>
      </c>
      <c r="F65" s="784" cm="1">
        <f t="array" ref="F65">IF('Kalkulator nadgodzin'!$D35="","",IF('Kalkulator nadgodzin'!H35&lt;2,0,1)*'Kalkulator nadgodzin'!$C35)</f>
        <v>0</v>
      </c>
      <c r="G65" s="784" cm="1">
        <f t="array" ref="G65">IF('Kalkulator nadgodzin'!$D35="","",IF('Kalkulator nadgodzin'!I35&lt;2,0,1)*'Kalkulator nadgodzin'!$C35)</f>
        <v>0</v>
      </c>
      <c r="H65" s="784" cm="1">
        <f t="array" ref="H65">IF('Kalkulator nadgodzin'!$D35="","",IF('Kalkulator nadgodzin'!J35&lt;2,0,1)*'Kalkulator nadgodzin'!$C35)</f>
        <v>0</v>
      </c>
      <c r="I65" s="784" cm="1">
        <f t="array" ref="I65">IF('Kalkulator nadgodzin'!$D35="","",IF('Kalkulator nadgodzin'!K35&lt;2,0,1)*'Kalkulator nadgodzin'!$C35)</f>
        <v>0</v>
      </c>
      <c r="J65" s="784" cm="1">
        <f t="array" ref="J65">IF('Kalkulator nadgodzin'!$D35="","",IF('Kalkulator nadgodzin'!L35&lt;2,0,1)*'Kalkulator nadgodzin'!$C35)</f>
        <v>0</v>
      </c>
      <c r="K65" s="784" cm="1">
        <f t="array" ref="K65">IF('Kalkulator nadgodzin'!$D35="","",IF('Kalkulator nadgodzin'!M35&lt;2,0,1)*'Kalkulator nadgodzin'!$C35)</f>
        <v>0</v>
      </c>
      <c r="L65" s="784" cm="1">
        <f t="array" ref="L65">IF('Kalkulator nadgodzin'!$D35="","",IF('Kalkulator nadgodzin'!N35&lt;2,0,1)*'Kalkulator nadgodzin'!$C35)</f>
        <v>0</v>
      </c>
      <c r="M65" s="784" cm="1">
        <f t="array" ref="M65">IF('Kalkulator nadgodzin'!$D35="","",IF('Kalkulator nadgodzin'!O35&lt;2,0,1)*'Kalkulator nadgodzin'!$C35)</f>
        <v>0</v>
      </c>
      <c r="N65" s="785" cm="1">
        <f t="array" ref="N65">IF('Kalkulator nadgodzin'!$D35="","",IF('Kalkulator nadgodzin'!P35&lt;2,0,1)*'Kalkulator nadgodzin'!$C35)</f>
        <v>0</v>
      </c>
      <c r="O65" s="774"/>
      <c r="P65" s="775"/>
      <c r="Q65" t="str" s="783" cm="1">
        <f t="array" ref="Q65">IF('Kalkulator nadgodzin'!$C155="","",'Kalkulator nadgodzin'!$C155)</f>
      </c>
      <c r="R65" s="784" cm="1">
        <f t="array" ref="R65">_xlfn.IFERROR(B65*$Q65*'Kalkulator nadgodzin'!$T$2,0)</f>
        <v>0</v>
      </c>
      <c r="S65" s="784" cm="1">
        <f t="array" ref="S65">_xlfn.IFERROR(C65*$Q65*'Kalkulator nadgodzin'!$T$2,0)</f>
        <v>0</v>
      </c>
      <c r="T65" s="784" cm="1">
        <f t="array" ref="T65">_xlfn.IFERROR(D65*$Q65*'Kalkulator nadgodzin'!$T$2,0)</f>
        <v>0</v>
      </c>
      <c r="U65" s="784" cm="1">
        <f t="array" ref="U65">_xlfn.IFERROR(E65*$Q65*'Kalkulator nadgodzin'!$T$2,0)</f>
        <v>0</v>
      </c>
      <c r="V65" s="784" cm="1">
        <f t="array" ref="V65">_xlfn.IFERROR(F65*$Q65*'Kalkulator nadgodzin'!$T$2,0)</f>
        <v>0</v>
      </c>
      <c r="W65" s="784" cm="1">
        <f t="array" ref="W65">_xlfn.IFERROR(G65*$Q65*'Kalkulator nadgodzin'!$T$2,0)</f>
        <v>0</v>
      </c>
      <c r="X65" s="784" cm="1">
        <f t="array" ref="X65">_xlfn.IFERROR(H65*$Q65*'Kalkulator nadgodzin'!$T$2,0)</f>
        <v>0</v>
      </c>
      <c r="Y65" s="784" cm="1">
        <f t="array" ref="Y65">_xlfn.IFERROR(I65*$Q65*'Kalkulator nadgodzin'!$T$2,0)</f>
        <v>0</v>
      </c>
      <c r="Z65" s="784" cm="1">
        <f t="array" ref="Z65">_xlfn.IFERROR(J65*$Q65*'Kalkulator nadgodzin'!$T$2,0)</f>
        <v>0</v>
      </c>
      <c r="AA65" s="784" cm="1">
        <f t="array" ref="AA65">_xlfn.IFERROR(K65*$Q65*'Kalkulator nadgodzin'!$T$2,0)</f>
        <v>0</v>
      </c>
      <c r="AB65" s="784" cm="1">
        <f t="array" ref="AB65">_xlfn.IFERROR(L65*$Q65*'Kalkulator nadgodzin'!$T$2,0)</f>
        <v>0</v>
      </c>
      <c r="AC65" s="784" cm="1">
        <f t="array" ref="AC65">_xlfn.IFERROR(M65*$Q65*'Kalkulator nadgodzin'!$T$2,0)</f>
        <v>0</v>
      </c>
      <c r="AD65" s="785" cm="1">
        <f t="array" ref="AD65">_xlfn.IFERROR(N65*$Q65*'Kalkulator nadgodzin'!$T$2,0)</f>
        <v>0</v>
      </c>
    </row>
    <row r="66" ht="13.5" customHeight="1">
      <c r="A66" t="str" s="774" cm="1">
        <f t="array" ref="A66">IF('Kalkulator nadgodzin'!B36="","",'Kalkulator nadgodzin'!B36)</f>
        <v>Obsługa innego sprzętu</v>
      </c>
      <c r="B66" s="784" cm="1">
        <f t="array" ref="B66">IF('Kalkulator nadgodzin'!$D36="","",IF('Kalkulator nadgodzin'!D36&lt;2,0,1)*'Kalkulator nadgodzin'!$C36)</f>
        <v>0</v>
      </c>
      <c r="C66" s="784" cm="1">
        <f t="array" ref="C66">IF('Kalkulator nadgodzin'!$D36="","",IF('Kalkulator nadgodzin'!E36&lt;2,0,1)*'Kalkulator nadgodzin'!$C36)</f>
        <v>0</v>
      </c>
      <c r="D66" s="784" cm="1">
        <f t="array" ref="D66">IF('Kalkulator nadgodzin'!$D36="","",IF('Kalkulator nadgodzin'!F36&lt;2,0,1)*'Kalkulator nadgodzin'!$C36)</f>
        <v>0</v>
      </c>
      <c r="E66" s="784" cm="1">
        <f t="array" ref="E66">IF('Kalkulator nadgodzin'!$D36="","",IF('Kalkulator nadgodzin'!G36&lt;2,0,1)*'Kalkulator nadgodzin'!$C36)</f>
        <v>0</v>
      </c>
      <c r="F66" s="784" cm="1">
        <f t="array" ref="F66">IF('Kalkulator nadgodzin'!$D36="","",IF('Kalkulator nadgodzin'!H36&lt;2,0,1)*'Kalkulator nadgodzin'!$C36)</f>
        <v>0</v>
      </c>
      <c r="G66" s="784" cm="1">
        <f t="array" ref="G66">IF('Kalkulator nadgodzin'!$D36="","",IF('Kalkulator nadgodzin'!I36&lt;2,0,1)*'Kalkulator nadgodzin'!$C36)</f>
        <v>0</v>
      </c>
      <c r="H66" s="784" cm="1">
        <f t="array" ref="H66">IF('Kalkulator nadgodzin'!$D36="","",IF('Kalkulator nadgodzin'!J36&lt;2,0,1)*'Kalkulator nadgodzin'!$C36)</f>
        <v>0</v>
      </c>
      <c r="I66" s="784" cm="1">
        <f t="array" ref="I66">IF('Kalkulator nadgodzin'!$D36="","",IF('Kalkulator nadgodzin'!K36&lt;2,0,1)*'Kalkulator nadgodzin'!$C36)</f>
        <v>0</v>
      </c>
      <c r="J66" s="784" cm="1">
        <f t="array" ref="J66">IF('Kalkulator nadgodzin'!$D36="","",IF('Kalkulator nadgodzin'!L36&lt;2,0,1)*'Kalkulator nadgodzin'!$C36)</f>
        <v>0</v>
      </c>
      <c r="K66" s="784" cm="1">
        <f t="array" ref="K66">IF('Kalkulator nadgodzin'!$D36="","",IF('Kalkulator nadgodzin'!M36&lt;2,0,1)*'Kalkulator nadgodzin'!$C36)</f>
        <v>0</v>
      </c>
      <c r="L66" s="784" cm="1">
        <f t="array" ref="L66">IF('Kalkulator nadgodzin'!$D36="","",IF('Kalkulator nadgodzin'!N36&lt;2,0,1)*'Kalkulator nadgodzin'!$C36)</f>
        <v>0</v>
      </c>
      <c r="M66" s="784" cm="1">
        <f t="array" ref="M66">IF('Kalkulator nadgodzin'!$D36="","",IF('Kalkulator nadgodzin'!O36&lt;2,0,1)*'Kalkulator nadgodzin'!$C36)</f>
        <v>0</v>
      </c>
      <c r="N66" s="785" cm="1">
        <f t="array" ref="N66">IF('Kalkulator nadgodzin'!$D36="","",IF('Kalkulator nadgodzin'!P36&lt;2,0,1)*'Kalkulator nadgodzin'!$C36)</f>
        <v>0</v>
      </c>
      <c r="O66" s="774"/>
      <c r="P66" s="775"/>
      <c r="Q66" t="str" s="783" cm="1">
        <f t="array" ref="Q66">IF('Kalkulator nadgodzin'!$C156="","",'Kalkulator nadgodzin'!$C156)</f>
      </c>
      <c r="R66" s="784" cm="1">
        <f t="array" ref="R66">_xlfn.IFERROR(B66*$Q66*'Kalkulator nadgodzin'!$T$2,0)</f>
        <v>0</v>
      </c>
      <c r="S66" s="784" cm="1">
        <f t="array" ref="S66">_xlfn.IFERROR(C66*$Q66*'Kalkulator nadgodzin'!$T$2,0)</f>
        <v>0</v>
      </c>
      <c r="T66" s="784" cm="1">
        <f t="array" ref="T66">_xlfn.IFERROR(D66*$Q66*'Kalkulator nadgodzin'!$T$2,0)</f>
        <v>0</v>
      </c>
      <c r="U66" s="784" cm="1">
        <f t="array" ref="U66">_xlfn.IFERROR(E66*$Q66*'Kalkulator nadgodzin'!$T$2,0)</f>
        <v>0</v>
      </c>
      <c r="V66" s="784" cm="1">
        <f t="array" ref="V66">_xlfn.IFERROR(F66*$Q66*'Kalkulator nadgodzin'!$T$2,0)</f>
        <v>0</v>
      </c>
      <c r="W66" s="784" cm="1">
        <f t="array" ref="W66">_xlfn.IFERROR(G66*$Q66*'Kalkulator nadgodzin'!$T$2,0)</f>
        <v>0</v>
      </c>
      <c r="X66" s="784" cm="1">
        <f t="array" ref="X66">_xlfn.IFERROR(H66*$Q66*'Kalkulator nadgodzin'!$T$2,0)</f>
        <v>0</v>
      </c>
      <c r="Y66" s="784" cm="1">
        <f t="array" ref="Y66">_xlfn.IFERROR(I66*$Q66*'Kalkulator nadgodzin'!$T$2,0)</f>
        <v>0</v>
      </c>
      <c r="Z66" s="784" cm="1">
        <f t="array" ref="Z66">_xlfn.IFERROR(J66*$Q66*'Kalkulator nadgodzin'!$T$2,0)</f>
        <v>0</v>
      </c>
      <c r="AA66" s="784" cm="1">
        <f t="array" ref="AA66">_xlfn.IFERROR(K66*$Q66*'Kalkulator nadgodzin'!$T$2,0)</f>
        <v>0</v>
      </c>
      <c r="AB66" s="784" cm="1">
        <f t="array" ref="AB66">_xlfn.IFERROR(L66*$Q66*'Kalkulator nadgodzin'!$T$2,0)</f>
        <v>0</v>
      </c>
      <c r="AC66" s="784" cm="1">
        <f t="array" ref="AC66">_xlfn.IFERROR(M66*$Q66*'Kalkulator nadgodzin'!$T$2,0)</f>
        <v>0</v>
      </c>
      <c r="AD66" s="785" cm="1">
        <f t="array" ref="AD66">_xlfn.IFERROR(N66*$Q66*'Kalkulator nadgodzin'!$T$2,0)</f>
        <v>0</v>
      </c>
    </row>
    <row r="67" ht="13.5" customHeight="1">
      <c r="A67" t="str" s="774" cm="1">
        <f t="array" ref="A67">IF('Kalkulator nadgodzin'!B37="","",'Kalkulator nadgodzin'!B37)</f>
      </c>
      <c r="B67" s="784" cm="1">
        <f t="array" ref="B67">IF('Kalkulator nadgodzin'!$D37="","",IF('Kalkulator nadgodzin'!D37&lt;2,0,1)*'Kalkulator nadgodzin'!$C37)</f>
        <v>0</v>
      </c>
      <c r="C67" s="784" cm="1">
        <f t="array" ref="C67">IF('Kalkulator nadgodzin'!$D37="","",IF('Kalkulator nadgodzin'!E37&lt;2,0,1)*'Kalkulator nadgodzin'!$C37)</f>
        <v>0</v>
      </c>
      <c r="D67" s="784" cm="1">
        <f t="array" ref="D67">IF('Kalkulator nadgodzin'!$D37="","",IF('Kalkulator nadgodzin'!F37&lt;2,0,1)*'Kalkulator nadgodzin'!$C37)</f>
        <v>0</v>
      </c>
      <c r="E67" s="784" cm="1">
        <f t="array" ref="E67">IF('Kalkulator nadgodzin'!$D37="","",IF('Kalkulator nadgodzin'!G37&lt;2,0,1)*'Kalkulator nadgodzin'!$C37)</f>
        <v>0</v>
      </c>
      <c r="F67" s="784" cm="1">
        <f t="array" ref="F67">IF('Kalkulator nadgodzin'!$D37="","",IF('Kalkulator nadgodzin'!H37&lt;2,0,1)*'Kalkulator nadgodzin'!$C37)</f>
        <v>0</v>
      </c>
      <c r="G67" s="784" cm="1">
        <f t="array" ref="G67">IF('Kalkulator nadgodzin'!$D37="","",IF('Kalkulator nadgodzin'!I37&lt;2,0,1)*'Kalkulator nadgodzin'!$C37)</f>
        <v>0</v>
      </c>
      <c r="H67" s="784" cm="1">
        <f t="array" ref="H67">IF('Kalkulator nadgodzin'!$D37="","",IF('Kalkulator nadgodzin'!J37&lt;2,0,1)*'Kalkulator nadgodzin'!$C37)</f>
        <v>0</v>
      </c>
      <c r="I67" s="784" cm="1">
        <f t="array" ref="I67">IF('Kalkulator nadgodzin'!$D37="","",IF('Kalkulator nadgodzin'!K37&lt;2,0,1)*'Kalkulator nadgodzin'!$C37)</f>
        <v>0</v>
      </c>
      <c r="J67" s="784" cm="1">
        <f t="array" ref="J67">IF('Kalkulator nadgodzin'!$D37="","",IF('Kalkulator nadgodzin'!L37&lt;2,0,1)*'Kalkulator nadgodzin'!$C37)</f>
        <v>0</v>
      </c>
      <c r="K67" s="784" cm="1">
        <f t="array" ref="K67">IF('Kalkulator nadgodzin'!$D37="","",IF('Kalkulator nadgodzin'!M37&lt;2,0,1)*'Kalkulator nadgodzin'!$C37)</f>
        <v>0</v>
      </c>
      <c r="L67" s="784" cm="1">
        <f t="array" ref="L67">IF('Kalkulator nadgodzin'!$D37="","",IF('Kalkulator nadgodzin'!N37&lt;2,0,1)*'Kalkulator nadgodzin'!$C37)</f>
        <v>0</v>
      </c>
      <c r="M67" s="784" cm="1">
        <f t="array" ref="M67">IF('Kalkulator nadgodzin'!$D37="","",IF('Kalkulator nadgodzin'!O37&lt;2,0,1)*'Kalkulator nadgodzin'!$C37)</f>
        <v>0</v>
      </c>
      <c r="N67" s="785" cm="1">
        <f t="array" ref="N67">IF('Kalkulator nadgodzin'!$D37="","",IF('Kalkulator nadgodzin'!P37&lt;2,0,1)*'Kalkulator nadgodzin'!$C37)</f>
        <v>0</v>
      </c>
      <c r="O67" s="774"/>
      <c r="P67" s="775"/>
      <c r="Q67" t="str" s="783" cm="1">
        <f t="array" ref="Q67">IF('Kalkulator nadgodzin'!$C157="","",'Kalkulator nadgodzin'!$C157)</f>
      </c>
      <c r="R67" s="784" cm="1">
        <f t="array" ref="R67">_xlfn.IFERROR(B67*$Q67*'Kalkulator nadgodzin'!$T$2,0)</f>
        <v>0</v>
      </c>
      <c r="S67" s="784" cm="1">
        <f t="array" ref="S67">_xlfn.IFERROR(C67*$Q67*'Kalkulator nadgodzin'!$T$2,0)</f>
        <v>0</v>
      </c>
      <c r="T67" s="784" cm="1">
        <f t="array" ref="T67">_xlfn.IFERROR(D67*$Q67*'Kalkulator nadgodzin'!$T$2,0)</f>
        <v>0</v>
      </c>
      <c r="U67" s="784" cm="1">
        <f t="array" ref="U67">_xlfn.IFERROR(E67*$Q67*'Kalkulator nadgodzin'!$T$2,0)</f>
        <v>0</v>
      </c>
      <c r="V67" s="784" cm="1">
        <f t="array" ref="V67">_xlfn.IFERROR(F67*$Q67*'Kalkulator nadgodzin'!$T$2,0)</f>
        <v>0</v>
      </c>
      <c r="W67" s="784" cm="1">
        <f t="array" ref="W67">_xlfn.IFERROR(G67*$Q67*'Kalkulator nadgodzin'!$T$2,0)</f>
        <v>0</v>
      </c>
      <c r="X67" s="784" cm="1">
        <f t="array" ref="X67">_xlfn.IFERROR(H67*$Q67*'Kalkulator nadgodzin'!$T$2,0)</f>
        <v>0</v>
      </c>
      <c r="Y67" s="784" cm="1">
        <f t="array" ref="Y67">_xlfn.IFERROR(I67*$Q67*'Kalkulator nadgodzin'!$T$2,0)</f>
        <v>0</v>
      </c>
      <c r="Z67" s="784" cm="1">
        <f t="array" ref="Z67">_xlfn.IFERROR(J67*$Q67*'Kalkulator nadgodzin'!$T$2,0)</f>
        <v>0</v>
      </c>
      <c r="AA67" s="784" cm="1">
        <f t="array" ref="AA67">_xlfn.IFERROR(K67*$Q67*'Kalkulator nadgodzin'!$T$2,0)</f>
        <v>0</v>
      </c>
      <c r="AB67" s="784" cm="1">
        <f t="array" ref="AB67">_xlfn.IFERROR(L67*$Q67*'Kalkulator nadgodzin'!$T$2,0)</f>
        <v>0</v>
      </c>
      <c r="AC67" s="784" cm="1">
        <f t="array" ref="AC67">_xlfn.IFERROR(M67*$Q67*'Kalkulator nadgodzin'!$T$2,0)</f>
        <v>0</v>
      </c>
      <c r="AD67" s="785" cm="1">
        <f t="array" ref="AD67">_xlfn.IFERROR(N67*$Q67*'Kalkulator nadgodzin'!$T$2,0)</f>
        <v>0</v>
      </c>
    </row>
    <row r="68" ht="13.5" customHeight="1">
      <c r="A68" t="str" s="774" cm="1">
        <f t="array" ref="A68">IF('Kalkulator nadgodzin'!B38="","",'Kalkulator nadgodzin'!B38)</f>
      </c>
      <c r="B68" s="784" cm="1">
        <f t="array" ref="B68">IF('Kalkulator nadgodzin'!$D38="","",IF('Kalkulator nadgodzin'!D38&lt;2,0,1)*'Kalkulator nadgodzin'!$C38)</f>
        <v>0</v>
      </c>
      <c r="C68" s="784" cm="1">
        <f t="array" ref="C68">IF('Kalkulator nadgodzin'!$D38="","",IF('Kalkulator nadgodzin'!E38&lt;2,0,1)*'Kalkulator nadgodzin'!$C38)</f>
        <v>0</v>
      </c>
      <c r="D68" s="784" cm="1">
        <f t="array" ref="D68">IF('Kalkulator nadgodzin'!$D38="","",IF('Kalkulator nadgodzin'!F38&lt;2,0,1)*'Kalkulator nadgodzin'!$C38)</f>
        <v>0</v>
      </c>
      <c r="E68" s="784" cm="1">
        <f t="array" ref="E68">IF('Kalkulator nadgodzin'!$D38="","",IF('Kalkulator nadgodzin'!G38&lt;2,0,1)*'Kalkulator nadgodzin'!$C38)</f>
        <v>0</v>
      </c>
      <c r="F68" s="784" cm="1">
        <f t="array" ref="F68">IF('Kalkulator nadgodzin'!$D38="","",IF('Kalkulator nadgodzin'!H38&lt;2,0,1)*'Kalkulator nadgodzin'!$C38)</f>
        <v>0</v>
      </c>
      <c r="G68" s="784" cm="1">
        <f t="array" ref="G68">IF('Kalkulator nadgodzin'!$D38="","",IF('Kalkulator nadgodzin'!I38&lt;2,0,1)*'Kalkulator nadgodzin'!$C38)</f>
        <v>0</v>
      </c>
      <c r="H68" s="784" cm="1">
        <f t="array" ref="H68">IF('Kalkulator nadgodzin'!$D38="","",IF('Kalkulator nadgodzin'!J38&lt;2,0,1)*'Kalkulator nadgodzin'!$C38)</f>
        <v>0</v>
      </c>
      <c r="I68" s="784" cm="1">
        <f t="array" ref="I68">IF('Kalkulator nadgodzin'!$D38="","",IF('Kalkulator nadgodzin'!K38&lt;2,0,1)*'Kalkulator nadgodzin'!$C38)</f>
        <v>0</v>
      </c>
      <c r="J68" s="784" cm="1">
        <f t="array" ref="J68">IF('Kalkulator nadgodzin'!$D38="","",IF('Kalkulator nadgodzin'!L38&lt;2,0,1)*'Kalkulator nadgodzin'!$C38)</f>
        <v>0</v>
      </c>
      <c r="K68" s="784" cm="1">
        <f t="array" ref="K68">IF('Kalkulator nadgodzin'!$D38="","",IF('Kalkulator nadgodzin'!M38&lt;2,0,1)*'Kalkulator nadgodzin'!$C38)</f>
        <v>0</v>
      </c>
      <c r="L68" s="784" cm="1">
        <f t="array" ref="L68">IF('Kalkulator nadgodzin'!$D38="","",IF('Kalkulator nadgodzin'!N38&lt;2,0,1)*'Kalkulator nadgodzin'!$C38)</f>
        <v>0</v>
      </c>
      <c r="M68" s="784" cm="1">
        <f t="array" ref="M68">IF('Kalkulator nadgodzin'!$D38="","",IF('Kalkulator nadgodzin'!O38&lt;2,0,1)*'Kalkulator nadgodzin'!$C38)</f>
        <v>0</v>
      </c>
      <c r="N68" s="785" cm="1">
        <f t="array" ref="N68">IF('Kalkulator nadgodzin'!$D38="","",IF('Kalkulator nadgodzin'!P38&lt;2,0,1)*'Kalkulator nadgodzin'!$C38)</f>
        <v>0</v>
      </c>
      <c r="O68" s="774"/>
      <c r="P68" s="775"/>
      <c r="Q68" t="str" s="783" cm="1">
        <f t="array" ref="Q68">IF('Kalkulator nadgodzin'!$C158="","",'Kalkulator nadgodzin'!$C158)</f>
      </c>
      <c r="R68" s="784" cm="1">
        <f t="array" ref="R68">_xlfn.IFERROR(B68*$Q68*'Kalkulator nadgodzin'!$T$2,0)</f>
        <v>0</v>
      </c>
      <c r="S68" s="784" cm="1">
        <f t="array" ref="S68">_xlfn.IFERROR(C68*$Q68*'Kalkulator nadgodzin'!$T$2,0)</f>
        <v>0</v>
      </c>
      <c r="T68" s="784" cm="1">
        <f t="array" ref="T68">_xlfn.IFERROR(D68*$Q68*'Kalkulator nadgodzin'!$T$2,0)</f>
        <v>0</v>
      </c>
      <c r="U68" s="784" cm="1">
        <f t="array" ref="U68">_xlfn.IFERROR(E68*$Q68*'Kalkulator nadgodzin'!$T$2,0)</f>
        <v>0</v>
      </c>
      <c r="V68" s="784" cm="1">
        <f t="array" ref="V68">_xlfn.IFERROR(F68*$Q68*'Kalkulator nadgodzin'!$T$2,0)</f>
        <v>0</v>
      </c>
      <c r="W68" s="784" cm="1">
        <f t="array" ref="W68">_xlfn.IFERROR(G68*$Q68*'Kalkulator nadgodzin'!$T$2,0)</f>
        <v>0</v>
      </c>
      <c r="X68" s="784" cm="1">
        <f t="array" ref="X68">_xlfn.IFERROR(H68*$Q68*'Kalkulator nadgodzin'!$T$2,0)</f>
        <v>0</v>
      </c>
      <c r="Y68" s="784" cm="1">
        <f t="array" ref="Y68">_xlfn.IFERROR(I68*$Q68*'Kalkulator nadgodzin'!$T$2,0)</f>
        <v>0</v>
      </c>
      <c r="Z68" s="784" cm="1">
        <f t="array" ref="Z68">_xlfn.IFERROR(J68*$Q68*'Kalkulator nadgodzin'!$T$2,0)</f>
        <v>0</v>
      </c>
      <c r="AA68" s="784" cm="1">
        <f t="array" ref="AA68">_xlfn.IFERROR(K68*$Q68*'Kalkulator nadgodzin'!$T$2,0)</f>
        <v>0</v>
      </c>
      <c r="AB68" s="784" cm="1">
        <f t="array" ref="AB68">_xlfn.IFERROR(L68*$Q68*'Kalkulator nadgodzin'!$T$2,0)</f>
        <v>0</v>
      </c>
      <c r="AC68" s="784" cm="1">
        <f t="array" ref="AC68">_xlfn.IFERROR(M68*$Q68*'Kalkulator nadgodzin'!$T$2,0)</f>
        <v>0</v>
      </c>
      <c r="AD68" s="785" cm="1">
        <f t="array" ref="AD68">_xlfn.IFERROR(N68*$Q68*'Kalkulator nadgodzin'!$T$2,0)</f>
        <v>0</v>
      </c>
    </row>
    <row r="69" ht="13.5" customHeight="1">
      <c r="A69" t="str" s="774" cm="1">
        <f t="array" ref="A69">IF('Kalkulator nadgodzin'!B39="","",'Kalkulator nadgodzin'!B39)</f>
      </c>
      <c r="B69" s="784" cm="1">
        <f t="array" ref="B69">IF('Kalkulator nadgodzin'!$D39="","",IF('Kalkulator nadgodzin'!D39&lt;2,0,1)*'Kalkulator nadgodzin'!$C39)</f>
        <v>0</v>
      </c>
      <c r="C69" s="784" cm="1">
        <f t="array" ref="C69">IF('Kalkulator nadgodzin'!$D39="","",IF('Kalkulator nadgodzin'!E39&lt;2,0,1)*'Kalkulator nadgodzin'!$C39)</f>
        <v>0</v>
      </c>
      <c r="D69" s="784" cm="1">
        <f t="array" ref="D69">IF('Kalkulator nadgodzin'!$D39="","",IF('Kalkulator nadgodzin'!F39&lt;2,0,1)*'Kalkulator nadgodzin'!$C39)</f>
        <v>0</v>
      </c>
      <c r="E69" s="784" cm="1">
        <f t="array" ref="E69">IF('Kalkulator nadgodzin'!$D39="","",IF('Kalkulator nadgodzin'!G39&lt;2,0,1)*'Kalkulator nadgodzin'!$C39)</f>
        <v>0</v>
      </c>
      <c r="F69" s="784" cm="1">
        <f t="array" ref="F69">IF('Kalkulator nadgodzin'!$D39="","",IF('Kalkulator nadgodzin'!H39&lt;2,0,1)*'Kalkulator nadgodzin'!$C39)</f>
        <v>0</v>
      </c>
      <c r="G69" s="784" cm="1">
        <f t="array" ref="G69">IF('Kalkulator nadgodzin'!$D39="","",IF('Kalkulator nadgodzin'!I39&lt;2,0,1)*'Kalkulator nadgodzin'!$C39)</f>
        <v>0</v>
      </c>
      <c r="H69" s="784" cm="1">
        <f t="array" ref="H69">IF('Kalkulator nadgodzin'!$D39="","",IF('Kalkulator nadgodzin'!J39&lt;2,0,1)*'Kalkulator nadgodzin'!$C39)</f>
        <v>0</v>
      </c>
      <c r="I69" s="784" cm="1">
        <f t="array" ref="I69">IF('Kalkulator nadgodzin'!$D39="","",IF('Kalkulator nadgodzin'!K39&lt;2,0,1)*'Kalkulator nadgodzin'!$C39)</f>
        <v>0</v>
      </c>
      <c r="J69" s="784" cm="1">
        <f t="array" ref="J69">IF('Kalkulator nadgodzin'!$D39="","",IF('Kalkulator nadgodzin'!L39&lt;2,0,1)*'Kalkulator nadgodzin'!$C39)</f>
        <v>0</v>
      </c>
      <c r="K69" s="784" cm="1">
        <f t="array" ref="K69">IF('Kalkulator nadgodzin'!$D39="","",IF('Kalkulator nadgodzin'!M39&lt;2,0,1)*'Kalkulator nadgodzin'!$C39)</f>
        <v>0</v>
      </c>
      <c r="L69" s="784" cm="1">
        <f t="array" ref="L69">IF('Kalkulator nadgodzin'!$D39="","",IF('Kalkulator nadgodzin'!N39&lt;2,0,1)*'Kalkulator nadgodzin'!$C39)</f>
        <v>0</v>
      </c>
      <c r="M69" s="784" cm="1">
        <f t="array" ref="M69">IF('Kalkulator nadgodzin'!$D39="","",IF('Kalkulator nadgodzin'!O39&lt;2,0,1)*'Kalkulator nadgodzin'!$C39)</f>
        <v>0</v>
      </c>
      <c r="N69" s="785" cm="1">
        <f t="array" ref="N69">IF('Kalkulator nadgodzin'!$D39="","",IF('Kalkulator nadgodzin'!P39&lt;2,0,1)*'Kalkulator nadgodzin'!$C39)</f>
        <v>0</v>
      </c>
      <c r="O69" s="774"/>
      <c r="P69" s="775"/>
      <c r="Q69" t="str" s="783" cm="1">
        <f t="array" ref="Q69">IF('Kalkulator nadgodzin'!$C159="","",'Kalkulator nadgodzin'!$C159)</f>
      </c>
      <c r="R69" s="784" cm="1">
        <f t="array" ref="R69">_xlfn.IFERROR(B69*$Q69*'Kalkulator nadgodzin'!$T$2,0)</f>
        <v>0</v>
      </c>
      <c r="S69" s="784" cm="1">
        <f t="array" ref="S69">_xlfn.IFERROR(C69*$Q69*'Kalkulator nadgodzin'!$T$2,0)</f>
        <v>0</v>
      </c>
      <c r="T69" s="784" cm="1">
        <f t="array" ref="T69">_xlfn.IFERROR(D69*$Q69*'Kalkulator nadgodzin'!$T$2,0)</f>
        <v>0</v>
      </c>
      <c r="U69" s="784" cm="1">
        <f t="array" ref="U69">_xlfn.IFERROR(E69*$Q69*'Kalkulator nadgodzin'!$T$2,0)</f>
        <v>0</v>
      </c>
      <c r="V69" s="784" cm="1">
        <f t="array" ref="V69">_xlfn.IFERROR(F69*$Q69*'Kalkulator nadgodzin'!$T$2,0)</f>
        <v>0</v>
      </c>
      <c r="W69" s="784" cm="1">
        <f t="array" ref="W69">_xlfn.IFERROR(G69*$Q69*'Kalkulator nadgodzin'!$T$2,0)</f>
        <v>0</v>
      </c>
      <c r="X69" s="784" cm="1">
        <f t="array" ref="X69">_xlfn.IFERROR(H69*$Q69*'Kalkulator nadgodzin'!$T$2,0)</f>
        <v>0</v>
      </c>
      <c r="Y69" s="784" cm="1">
        <f t="array" ref="Y69">_xlfn.IFERROR(I69*$Q69*'Kalkulator nadgodzin'!$T$2,0)</f>
        <v>0</v>
      </c>
      <c r="Z69" s="784" cm="1">
        <f t="array" ref="Z69">_xlfn.IFERROR(J69*$Q69*'Kalkulator nadgodzin'!$T$2,0)</f>
        <v>0</v>
      </c>
      <c r="AA69" s="784" cm="1">
        <f t="array" ref="AA69">_xlfn.IFERROR(K69*$Q69*'Kalkulator nadgodzin'!$T$2,0)</f>
        <v>0</v>
      </c>
      <c r="AB69" s="784" cm="1">
        <f t="array" ref="AB69">_xlfn.IFERROR(L69*$Q69*'Kalkulator nadgodzin'!$T$2,0)</f>
        <v>0</v>
      </c>
      <c r="AC69" s="784" cm="1">
        <f t="array" ref="AC69">_xlfn.IFERROR(M69*$Q69*'Kalkulator nadgodzin'!$T$2,0)</f>
        <v>0</v>
      </c>
      <c r="AD69" s="785" cm="1">
        <f t="array" ref="AD69">_xlfn.IFERROR(N69*$Q69*'Kalkulator nadgodzin'!$T$2,0)</f>
        <v>0</v>
      </c>
    </row>
    <row r="70" ht="13.5" customHeight="1">
      <c r="A70" t="str" s="774" cm="1">
        <f t="array" ref="A70">IF('Kalkulator nadgodzin'!B40="","",'Kalkulator nadgodzin'!B40)</f>
      </c>
      <c r="B70" s="784" cm="1">
        <f t="array" ref="B70">IF('Kalkulator nadgodzin'!$D40="","",IF('Kalkulator nadgodzin'!D40&lt;2,0,1)*'Kalkulator nadgodzin'!$C40)</f>
        <v>0</v>
      </c>
      <c r="C70" s="784" cm="1">
        <f t="array" ref="C70">IF('Kalkulator nadgodzin'!$D40="","",IF('Kalkulator nadgodzin'!E40&lt;2,0,1)*'Kalkulator nadgodzin'!$C40)</f>
        <v>0</v>
      </c>
      <c r="D70" s="784" cm="1">
        <f t="array" ref="D70">IF('Kalkulator nadgodzin'!$D40="","",IF('Kalkulator nadgodzin'!F40&lt;2,0,1)*'Kalkulator nadgodzin'!$C40)</f>
        <v>0</v>
      </c>
      <c r="E70" s="784" cm="1">
        <f t="array" ref="E70">IF('Kalkulator nadgodzin'!$D40="","",IF('Kalkulator nadgodzin'!G40&lt;2,0,1)*'Kalkulator nadgodzin'!$C40)</f>
        <v>0</v>
      </c>
      <c r="F70" s="784" cm="1">
        <f t="array" ref="F70">IF('Kalkulator nadgodzin'!$D40="","",IF('Kalkulator nadgodzin'!H40&lt;2,0,1)*'Kalkulator nadgodzin'!$C40)</f>
        <v>0</v>
      </c>
      <c r="G70" s="784" cm="1">
        <f t="array" ref="G70">IF('Kalkulator nadgodzin'!$D40="","",IF('Kalkulator nadgodzin'!I40&lt;2,0,1)*'Kalkulator nadgodzin'!$C40)</f>
        <v>0</v>
      </c>
      <c r="H70" s="784" cm="1">
        <f t="array" ref="H70">IF('Kalkulator nadgodzin'!$D40="","",IF('Kalkulator nadgodzin'!J40&lt;2,0,1)*'Kalkulator nadgodzin'!$C40)</f>
        <v>0</v>
      </c>
      <c r="I70" s="784" cm="1">
        <f t="array" ref="I70">IF('Kalkulator nadgodzin'!$D40="","",IF('Kalkulator nadgodzin'!K40&lt;2,0,1)*'Kalkulator nadgodzin'!$C40)</f>
        <v>0</v>
      </c>
      <c r="J70" s="784" cm="1">
        <f t="array" ref="J70">IF('Kalkulator nadgodzin'!$D40="","",IF('Kalkulator nadgodzin'!L40&lt;2,0,1)*'Kalkulator nadgodzin'!$C40)</f>
        <v>0</v>
      </c>
      <c r="K70" s="784" cm="1">
        <f t="array" ref="K70">IF('Kalkulator nadgodzin'!$D40="","",IF('Kalkulator nadgodzin'!M40&lt;2,0,1)*'Kalkulator nadgodzin'!$C40)</f>
        <v>0</v>
      </c>
      <c r="L70" s="784" cm="1">
        <f t="array" ref="L70">IF('Kalkulator nadgodzin'!$D40="","",IF('Kalkulator nadgodzin'!N40&lt;2,0,1)*'Kalkulator nadgodzin'!$C40)</f>
        <v>0</v>
      </c>
      <c r="M70" s="784" cm="1">
        <f t="array" ref="M70">IF('Kalkulator nadgodzin'!$D40="","",IF('Kalkulator nadgodzin'!O40&lt;2,0,1)*'Kalkulator nadgodzin'!$C40)</f>
        <v>0</v>
      </c>
      <c r="N70" s="785" cm="1">
        <f t="array" ref="N70">IF('Kalkulator nadgodzin'!$D40="","",IF('Kalkulator nadgodzin'!P40&lt;2,0,1)*'Kalkulator nadgodzin'!$C40)</f>
        <v>0</v>
      </c>
      <c r="O70" s="774"/>
      <c r="P70" s="775"/>
      <c r="Q70" t="str" s="783" cm="1">
        <f t="array" ref="Q70">IF('Kalkulator nadgodzin'!$C160="","",'Kalkulator nadgodzin'!$C160)</f>
      </c>
      <c r="R70" s="784" cm="1">
        <f t="array" ref="R70">_xlfn.IFERROR(B70*$Q70*'Kalkulator nadgodzin'!$T$2,0)</f>
        <v>0</v>
      </c>
      <c r="S70" s="784" cm="1">
        <f t="array" ref="S70">_xlfn.IFERROR(C70*$Q70*'Kalkulator nadgodzin'!$T$2,0)</f>
        <v>0</v>
      </c>
      <c r="T70" s="784" cm="1">
        <f t="array" ref="T70">_xlfn.IFERROR(D70*$Q70*'Kalkulator nadgodzin'!$T$2,0)</f>
        <v>0</v>
      </c>
      <c r="U70" s="784" cm="1">
        <f t="array" ref="U70">_xlfn.IFERROR(E70*$Q70*'Kalkulator nadgodzin'!$T$2,0)</f>
        <v>0</v>
      </c>
      <c r="V70" s="784" cm="1">
        <f t="array" ref="V70">_xlfn.IFERROR(F70*$Q70*'Kalkulator nadgodzin'!$T$2,0)</f>
        <v>0</v>
      </c>
      <c r="W70" s="784" cm="1">
        <f t="array" ref="W70">_xlfn.IFERROR(G70*$Q70*'Kalkulator nadgodzin'!$T$2,0)</f>
        <v>0</v>
      </c>
      <c r="X70" s="784" cm="1">
        <f t="array" ref="X70">_xlfn.IFERROR(H70*$Q70*'Kalkulator nadgodzin'!$T$2,0)</f>
        <v>0</v>
      </c>
      <c r="Y70" s="784" cm="1">
        <f t="array" ref="Y70">_xlfn.IFERROR(I70*$Q70*'Kalkulator nadgodzin'!$T$2,0)</f>
        <v>0</v>
      </c>
      <c r="Z70" s="784" cm="1">
        <f t="array" ref="Z70">_xlfn.IFERROR(J70*$Q70*'Kalkulator nadgodzin'!$T$2,0)</f>
        <v>0</v>
      </c>
      <c r="AA70" s="784" cm="1">
        <f t="array" ref="AA70">_xlfn.IFERROR(K70*$Q70*'Kalkulator nadgodzin'!$T$2,0)</f>
        <v>0</v>
      </c>
      <c r="AB70" s="784" cm="1">
        <f t="array" ref="AB70">_xlfn.IFERROR(L70*$Q70*'Kalkulator nadgodzin'!$T$2,0)</f>
        <v>0</v>
      </c>
      <c r="AC70" s="784" cm="1">
        <f t="array" ref="AC70">_xlfn.IFERROR(M70*$Q70*'Kalkulator nadgodzin'!$T$2,0)</f>
        <v>0</v>
      </c>
      <c r="AD70" s="785" cm="1">
        <f t="array" ref="AD70">_xlfn.IFERROR(N70*$Q70*'Kalkulator nadgodzin'!$T$2,0)</f>
        <v>0</v>
      </c>
    </row>
    <row r="71" ht="13.5" customHeight="1">
      <c r="A71" t="str" s="774" cm="1">
        <f t="array" ref="A71">IF('Kalkulator nadgodzin'!B41="","",'Kalkulator nadgodzin'!B41)</f>
      </c>
      <c r="B71" s="784" cm="1">
        <f t="array" ref="B71">IF('Kalkulator nadgodzin'!$D41="","",IF('Kalkulator nadgodzin'!D41&lt;2,0,1)*'Kalkulator nadgodzin'!$C41)</f>
        <v>0</v>
      </c>
      <c r="C71" s="784" cm="1">
        <f t="array" ref="C71">IF('Kalkulator nadgodzin'!$D41="","",IF('Kalkulator nadgodzin'!E41&lt;2,0,1)*'Kalkulator nadgodzin'!$C41)</f>
        <v>0</v>
      </c>
      <c r="D71" s="784" cm="1">
        <f t="array" ref="D71">IF('Kalkulator nadgodzin'!$D41="","",IF('Kalkulator nadgodzin'!F41&lt;2,0,1)*'Kalkulator nadgodzin'!$C41)</f>
        <v>0</v>
      </c>
      <c r="E71" s="784" cm="1">
        <f t="array" ref="E71">IF('Kalkulator nadgodzin'!$D41="","",IF('Kalkulator nadgodzin'!G41&lt;2,0,1)*'Kalkulator nadgodzin'!$C41)</f>
        <v>0</v>
      </c>
      <c r="F71" s="784" cm="1">
        <f t="array" ref="F71">IF('Kalkulator nadgodzin'!$D41="","",IF('Kalkulator nadgodzin'!H41&lt;2,0,1)*'Kalkulator nadgodzin'!$C41)</f>
        <v>0</v>
      </c>
      <c r="G71" s="784" cm="1">
        <f t="array" ref="G71">IF('Kalkulator nadgodzin'!$D41="","",IF('Kalkulator nadgodzin'!I41&lt;2,0,1)*'Kalkulator nadgodzin'!$C41)</f>
        <v>0</v>
      </c>
      <c r="H71" s="784" cm="1">
        <f t="array" ref="H71">IF('Kalkulator nadgodzin'!$D41="","",IF('Kalkulator nadgodzin'!J41&lt;2,0,1)*'Kalkulator nadgodzin'!$C41)</f>
        <v>0</v>
      </c>
      <c r="I71" s="784" cm="1">
        <f t="array" ref="I71">IF('Kalkulator nadgodzin'!$D41="","",IF('Kalkulator nadgodzin'!K41&lt;2,0,1)*'Kalkulator nadgodzin'!$C41)</f>
        <v>0</v>
      </c>
      <c r="J71" s="784" cm="1">
        <f t="array" ref="J71">IF('Kalkulator nadgodzin'!$D41="","",IF('Kalkulator nadgodzin'!L41&lt;2,0,1)*'Kalkulator nadgodzin'!$C41)</f>
        <v>0</v>
      </c>
      <c r="K71" s="784" cm="1">
        <f t="array" ref="K71">IF('Kalkulator nadgodzin'!$D41="","",IF('Kalkulator nadgodzin'!M41&lt;2,0,1)*'Kalkulator nadgodzin'!$C41)</f>
        <v>0</v>
      </c>
      <c r="L71" s="784" cm="1">
        <f t="array" ref="L71">IF('Kalkulator nadgodzin'!$D41="","",IF('Kalkulator nadgodzin'!N41&lt;2,0,1)*'Kalkulator nadgodzin'!$C41)</f>
        <v>0</v>
      </c>
      <c r="M71" s="784" cm="1">
        <f t="array" ref="M71">IF('Kalkulator nadgodzin'!$D41="","",IF('Kalkulator nadgodzin'!O41&lt;2,0,1)*'Kalkulator nadgodzin'!$C41)</f>
        <v>0</v>
      </c>
      <c r="N71" s="785" cm="1">
        <f t="array" ref="N71">IF('Kalkulator nadgodzin'!$D41="","",IF('Kalkulator nadgodzin'!P41&lt;2,0,1)*'Kalkulator nadgodzin'!$C41)</f>
        <v>0</v>
      </c>
      <c r="O71" s="774"/>
      <c r="P71" s="775"/>
      <c r="Q71" t="str" s="783" cm="1">
        <f t="array" ref="Q71">IF('Kalkulator nadgodzin'!$C161="","",'Kalkulator nadgodzin'!$C161)</f>
      </c>
      <c r="R71" s="784" cm="1">
        <f t="array" ref="R71">_xlfn.IFERROR(B71*$Q71*'Kalkulator nadgodzin'!$T$2,0)</f>
        <v>0</v>
      </c>
      <c r="S71" s="784" cm="1">
        <f t="array" ref="S71">_xlfn.IFERROR(C71*$Q71*'Kalkulator nadgodzin'!$T$2,0)</f>
        <v>0</v>
      </c>
      <c r="T71" s="784" cm="1">
        <f t="array" ref="T71">_xlfn.IFERROR(D71*$Q71*'Kalkulator nadgodzin'!$T$2,0)</f>
        <v>0</v>
      </c>
      <c r="U71" s="784" cm="1">
        <f t="array" ref="U71">_xlfn.IFERROR(E71*$Q71*'Kalkulator nadgodzin'!$T$2,0)</f>
        <v>0</v>
      </c>
      <c r="V71" s="784" cm="1">
        <f t="array" ref="V71">_xlfn.IFERROR(F71*$Q71*'Kalkulator nadgodzin'!$T$2,0)</f>
        <v>0</v>
      </c>
      <c r="W71" s="784" cm="1">
        <f t="array" ref="W71">_xlfn.IFERROR(G71*$Q71*'Kalkulator nadgodzin'!$T$2,0)</f>
        <v>0</v>
      </c>
      <c r="X71" s="784" cm="1">
        <f t="array" ref="X71">_xlfn.IFERROR(H71*$Q71*'Kalkulator nadgodzin'!$T$2,0)</f>
        <v>0</v>
      </c>
      <c r="Y71" s="784" cm="1">
        <f t="array" ref="Y71">_xlfn.IFERROR(I71*$Q71*'Kalkulator nadgodzin'!$T$2,0)</f>
        <v>0</v>
      </c>
      <c r="Z71" s="784" cm="1">
        <f t="array" ref="Z71">_xlfn.IFERROR(J71*$Q71*'Kalkulator nadgodzin'!$T$2,0)</f>
        <v>0</v>
      </c>
      <c r="AA71" s="784" cm="1">
        <f t="array" ref="AA71">_xlfn.IFERROR(K71*$Q71*'Kalkulator nadgodzin'!$T$2,0)</f>
        <v>0</v>
      </c>
      <c r="AB71" s="784" cm="1">
        <f t="array" ref="AB71">_xlfn.IFERROR(L71*$Q71*'Kalkulator nadgodzin'!$T$2,0)</f>
        <v>0</v>
      </c>
      <c r="AC71" s="784" cm="1">
        <f t="array" ref="AC71">_xlfn.IFERROR(M71*$Q71*'Kalkulator nadgodzin'!$T$2,0)</f>
        <v>0</v>
      </c>
      <c r="AD71" s="785" cm="1">
        <f t="array" ref="AD71">_xlfn.IFERROR(N71*$Q71*'Kalkulator nadgodzin'!$T$2,0)</f>
        <v>0</v>
      </c>
    </row>
    <row r="72" ht="13.5" customHeight="1">
      <c r="A72" t="str" s="774" cm="1">
        <f t="array" ref="A72">IF('Kalkulator nadgodzin'!B42="","",'Kalkulator nadgodzin'!B42)</f>
      </c>
      <c r="B72" s="784" cm="1">
        <f t="array" ref="B72">IF('Kalkulator nadgodzin'!$D42="","",IF('Kalkulator nadgodzin'!D42&lt;2,0,1)*'Kalkulator nadgodzin'!$C42)</f>
        <v>0</v>
      </c>
      <c r="C72" s="784" cm="1">
        <f t="array" ref="C72">IF('Kalkulator nadgodzin'!$D42="","",IF('Kalkulator nadgodzin'!E42&lt;2,0,1)*'Kalkulator nadgodzin'!$C42)</f>
        <v>0</v>
      </c>
      <c r="D72" s="784" cm="1">
        <f t="array" ref="D72">IF('Kalkulator nadgodzin'!$D42="","",IF('Kalkulator nadgodzin'!F42&lt;2,0,1)*'Kalkulator nadgodzin'!$C42)</f>
        <v>0</v>
      </c>
      <c r="E72" s="784" cm="1">
        <f t="array" ref="E72">IF('Kalkulator nadgodzin'!$D42="","",IF('Kalkulator nadgodzin'!G42&lt;2,0,1)*'Kalkulator nadgodzin'!$C42)</f>
        <v>0</v>
      </c>
      <c r="F72" s="784" cm="1">
        <f t="array" ref="F72">IF('Kalkulator nadgodzin'!$D42="","",IF('Kalkulator nadgodzin'!H42&lt;2,0,1)*'Kalkulator nadgodzin'!$C42)</f>
        <v>0</v>
      </c>
      <c r="G72" s="784" cm="1">
        <f t="array" ref="G72">IF('Kalkulator nadgodzin'!$D42="","",IF('Kalkulator nadgodzin'!I42&lt;2,0,1)*'Kalkulator nadgodzin'!$C42)</f>
        <v>0</v>
      </c>
      <c r="H72" s="784" cm="1">
        <f t="array" ref="H72">IF('Kalkulator nadgodzin'!$D42="","",IF('Kalkulator nadgodzin'!J42&lt;2,0,1)*'Kalkulator nadgodzin'!$C42)</f>
        <v>0</v>
      </c>
      <c r="I72" s="784" cm="1">
        <f t="array" ref="I72">IF('Kalkulator nadgodzin'!$D42="","",IF('Kalkulator nadgodzin'!K42&lt;2,0,1)*'Kalkulator nadgodzin'!$C42)</f>
        <v>0</v>
      </c>
      <c r="J72" s="784" cm="1">
        <f t="array" ref="J72">IF('Kalkulator nadgodzin'!$D42="","",IF('Kalkulator nadgodzin'!L42&lt;2,0,1)*'Kalkulator nadgodzin'!$C42)</f>
        <v>0</v>
      </c>
      <c r="K72" s="784" cm="1">
        <f t="array" ref="K72">IF('Kalkulator nadgodzin'!$D42="","",IF('Kalkulator nadgodzin'!M42&lt;2,0,1)*'Kalkulator nadgodzin'!$C42)</f>
        <v>0</v>
      </c>
      <c r="L72" s="784" cm="1">
        <f t="array" ref="L72">IF('Kalkulator nadgodzin'!$D42="","",IF('Kalkulator nadgodzin'!N42&lt;2,0,1)*'Kalkulator nadgodzin'!$C42)</f>
        <v>0</v>
      </c>
      <c r="M72" s="784" cm="1">
        <f t="array" ref="M72">IF('Kalkulator nadgodzin'!$D42="","",IF('Kalkulator nadgodzin'!O42&lt;2,0,1)*'Kalkulator nadgodzin'!$C42)</f>
        <v>0</v>
      </c>
      <c r="N72" s="785" cm="1">
        <f t="array" ref="N72">IF('Kalkulator nadgodzin'!$D42="","",IF('Kalkulator nadgodzin'!P42&lt;2,0,1)*'Kalkulator nadgodzin'!$C42)</f>
        <v>0</v>
      </c>
      <c r="O72" s="774"/>
      <c r="P72" s="775"/>
      <c r="Q72" t="str" s="783" cm="1">
        <f t="array" ref="Q72">IF('Kalkulator nadgodzin'!$C162="","",'Kalkulator nadgodzin'!$C162)</f>
      </c>
      <c r="R72" s="784" cm="1">
        <f t="array" ref="R72">_xlfn.IFERROR(B72*$Q72*'Kalkulator nadgodzin'!$T$2,0)</f>
        <v>0</v>
      </c>
      <c r="S72" s="784" cm="1">
        <f t="array" ref="S72">_xlfn.IFERROR(C72*$Q72*'Kalkulator nadgodzin'!$T$2,0)</f>
        <v>0</v>
      </c>
      <c r="T72" s="784" cm="1">
        <f t="array" ref="T72">_xlfn.IFERROR(D72*$Q72*'Kalkulator nadgodzin'!$T$2,0)</f>
        <v>0</v>
      </c>
      <c r="U72" s="784" cm="1">
        <f t="array" ref="U72">_xlfn.IFERROR(E72*$Q72*'Kalkulator nadgodzin'!$T$2,0)</f>
        <v>0</v>
      </c>
      <c r="V72" s="784" cm="1">
        <f t="array" ref="V72">_xlfn.IFERROR(F72*$Q72*'Kalkulator nadgodzin'!$T$2,0)</f>
        <v>0</v>
      </c>
      <c r="W72" s="784" cm="1">
        <f t="array" ref="W72">_xlfn.IFERROR(G72*$Q72*'Kalkulator nadgodzin'!$T$2,0)</f>
        <v>0</v>
      </c>
      <c r="X72" s="784" cm="1">
        <f t="array" ref="X72">_xlfn.IFERROR(H72*$Q72*'Kalkulator nadgodzin'!$T$2,0)</f>
        <v>0</v>
      </c>
      <c r="Y72" s="784" cm="1">
        <f t="array" ref="Y72">_xlfn.IFERROR(I72*$Q72*'Kalkulator nadgodzin'!$T$2,0)</f>
        <v>0</v>
      </c>
      <c r="Z72" s="784" cm="1">
        <f t="array" ref="Z72">_xlfn.IFERROR(J72*$Q72*'Kalkulator nadgodzin'!$T$2,0)</f>
        <v>0</v>
      </c>
      <c r="AA72" s="784" cm="1">
        <f t="array" ref="AA72">_xlfn.IFERROR(K72*$Q72*'Kalkulator nadgodzin'!$T$2,0)</f>
        <v>0</v>
      </c>
      <c r="AB72" s="784" cm="1">
        <f t="array" ref="AB72">_xlfn.IFERROR(L72*$Q72*'Kalkulator nadgodzin'!$T$2,0)</f>
        <v>0</v>
      </c>
      <c r="AC72" s="784" cm="1">
        <f t="array" ref="AC72">_xlfn.IFERROR(M72*$Q72*'Kalkulator nadgodzin'!$T$2,0)</f>
        <v>0</v>
      </c>
      <c r="AD72" s="785" cm="1">
        <f t="array" ref="AD72">_xlfn.IFERROR(N72*$Q72*'Kalkulator nadgodzin'!$T$2,0)</f>
        <v>0</v>
      </c>
    </row>
    <row r="73" ht="13.5" customHeight="1">
      <c r="A73" t="str" s="774" cm="1">
        <f t="array" ref="A73">IF('Kalkulator nadgodzin'!B43="","",'Kalkulator nadgodzin'!B43)</f>
      </c>
      <c r="B73" s="784" cm="1">
        <f t="array" ref="B73">IF('Kalkulator nadgodzin'!$D43="","",IF('Kalkulator nadgodzin'!D43&lt;2,0,1)*'Kalkulator nadgodzin'!$C43)</f>
        <v>0</v>
      </c>
      <c r="C73" s="784" cm="1">
        <f t="array" ref="C73">IF('Kalkulator nadgodzin'!$D43="","",IF('Kalkulator nadgodzin'!E43&lt;2,0,1)*'Kalkulator nadgodzin'!$C43)</f>
        <v>0</v>
      </c>
      <c r="D73" s="784" cm="1">
        <f t="array" ref="D73">IF('Kalkulator nadgodzin'!$D43="","",IF('Kalkulator nadgodzin'!F43&lt;2,0,1)*'Kalkulator nadgodzin'!$C43)</f>
        <v>0</v>
      </c>
      <c r="E73" s="784" cm="1">
        <f t="array" ref="E73">IF('Kalkulator nadgodzin'!$D43="","",IF('Kalkulator nadgodzin'!G43&lt;2,0,1)*'Kalkulator nadgodzin'!$C43)</f>
        <v>0</v>
      </c>
      <c r="F73" s="784" cm="1">
        <f t="array" ref="F73">IF('Kalkulator nadgodzin'!$D43="","",IF('Kalkulator nadgodzin'!H43&lt;2,0,1)*'Kalkulator nadgodzin'!$C43)</f>
        <v>0</v>
      </c>
      <c r="G73" s="784" cm="1">
        <f t="array" ref="G73">IF('Kalkulator nadgodzin'!$D43="","",IF('Kalkulator nadgodzin'!I43&lt;2,0,1)*'Kalkulator nadgodzin'!$C43)</f>
        <v>0</v>
      </c>
      <c r="H73" s="784" cm="1">
        <f t="array" ref="H73">IF('Kalkulator nadgodzin'!$D43="","",IF('Kalkulator nadgodzin'!J43&lt;2,0,1)*'Kalkulator nadgodzin'!$C43)</f>
        <v>0</v>
      </c>
      <c r="I73" s="784" cm="1">
        <f t="array" ref="I73">IF('Kalkulator nadgodzin'!$D43="","",IF('Kalkulator nadgodzin'!K43&lt;2,0,1)*'Kalkulator nadgodzin'!$C43)</f>
        <v>0</v>
      </c>
      <c r="J73" s="784" cm="1">
        <f t="array" ref="J73">IF('Kalkulator nadgodzin'!$D43="","",IF('Kalkulator nadgodzin'!L43&lt;2,0,1)*'Kalkulator nadgodzin'!$C43)</f>
        <v>0</v>
      </c>
      <c r="K73" s="784" cm="1">
        <f t="array" ref="K73">IF('Kalkulator nadgodzin'!$D43="","",IF('Kalkulator nadgodzin'!M43&lt;2,0,1)*'Kalkulator nadgodzin'!$C43)</f>
        <v>0</v>
      </c>
      <c r="L73" s="784" cm="1">
        <f t="array" ref="L73">IF('Kalkulator nadgodzin'!$D43="","",IF('Kalkulator nadgodzin'!N43&lt;2,0,1)*'Kalkulator nadgodzin'!$C43)</f>
        <v>0</v>
      </c>
      <c r="M73" s="784" cm="1">
        <f t="array" ref="M73">IF('Kalkulator nadgodzin'!$D43="","",IF('Kalkulator nadgodzin'!O43&lt;2,0,1)*'Kalkulator nadgodzin'!$C43)</f>
        <v>0</v>
      </c>
      <c r="N73" s="785" cm="1">
        <f t="array" ref="N73">IF('Kalkulator nadgodzin'!$D43="","",IF('Kalkulator nadgodzin'!P43&lt;2,0,1)*'Kalkulator nadgodzin'!$C43)</f>
        <v>0</v>
      </c>
      <c r="O73" s="774"/>
      <c r="P73" s="775"/>
      <c r="Q73" t="str" s="783" cm="1">
        <f t="array" ref="Q73">IF('Kalkulator nadgodzin'!$C163="","",'Kalkulator nadgodzin'!$C163)</f>
      </c>
      <c r="R73" s="784" cm="1">
        <f t="array" ref="R73">_xlfn.IFERROR(B73*$Q73*'Kalkulator nadgodzin'!$T$2,0)</f>
        <v>0</v>
      </c>
      <c r="S73" s="784" cm="1">
        <f t="array" ref="S73">_xlfn.IFERROR(C73*$Q73*'Kalkulator nadgodzin'!$T$2,0)</f>
        <v>0</v>
      </c>
      <c r="T73" s="784" cm="1">
        <f t="array" ref="T73">_xlfn.IFERROR(D73*$Q73*'Kalkulator nadgodzin'!$T$2,0)</f>
        <v>0</v>
      </c>
      <c r="U73" s="784" cm="1">
        <f t="array" ref="U73">_xlfn.IFERROR(E73*$Q73*'Kalkulator nadgodzin'!$T$2,0)</f>
        <v>0</v>
      </c>
      <c r="V73" s="784" cm="1">
        <f t="array" ref="V73">_xlfn.IFERROR(F73*$Q73*'Kalkulator nadgodzin'!$T$2,0)</f>
        <v>0</v>
      </c>
      <c r="W73" s="784" cm="1">
        <f t="array" ref="W73">_xlfn.IFERROR(G73*$Q73*'Kalkulator nadgodzin'!$T$2,0)</f>
        <v>0</v>
      </c>
      <c r="X73" s="784" cm="1">
        <f t="array" ref="X73">_xlfn.IFERROR(H73*$Q73*'Kalkulator nadgodzin'!$T$2,0)</f>
        <v>0</v>
      </c>
      <c r="Y73" s="784" cm="1">
        <f t="array" ref="Y73">_xlfn.IFERROR(I73*$Q73*'Kalkulator nadgodzin'!$T$2,0)</f>
        <v>0</v>
      </c>
      <c r="Z73" s="784" cm="1">
        <f t="array" ref="Z73">_xlfn.IFERROR(J73*$Q73*'Kalkulator nadgodzin'!$T$2,0)</f>
        <v>0</v>
      </c>
      <c r="AA73" s="784" cm="1">
        <f t="array" ref="AA73">_xlfn.IFERROR(K73*$Q73*'Kalkulator nadgodzin'!$T$2,0)</f>
        <v>0</v>
      </c>
      <c r="AB73" s="784" cm="1">
        <f t="array" ref="AB73">_xlfn.IFERROR(L73*$Q73*'Kalkulator nadgodzin'!$T$2,0)</f>
        <v>0</v>
      </c>
      <c r="AC73" s="784" cm="1">
        <f t="array" ref="AC73">_xlfn.IFERROR(M73*$Q73*'Kalkulator nadgodzin'!$T$2,0)</f>
        <v>0</v>
      </c>
      <c r="AD73" s="785" cm="1">
        <f t="array" ref="AD73">_xlfn.IFERROR(N73*$Q73*'Kalkulator nadgodzin'!$T$2,0)</f>
        <v>0</v>
      </c>
    </row>
    <row r="74" ht="13.5" customHeight="1">
      <c r="A74" t="str" s="774" cm="1">
        <f t="array" ref="A74">IF('Kalkulator nadgodzin'!B44="","",'Kalkulator nadgodzin'!B44)</f>
      </c>
      <c r="B74" s="784" cm="1">
        <f t="array" ref="B74">IF('Kalkulator nadgodzin'!$D44="","",IF('Kalkulator nadgodzin'!D44&lt;2,0,1)*'Kalkulator nadgodzin'!$C44)</f>
        <v>0</v>
      </c>
      <c r="C74" s="784" cm="1">
        <f t="array" ref="C74">IF('Kalkulator nadgodzin'!$D44="","",IF('Kalkulator nadgodzin'!E44&lt;2,0,1)*'Kalkulator nadgodzin'!$C44)</f>
        <v>0</v>
      </c>
      <c r="D74" s="784" cm="1">
        <f t="array" ref="D74">IF('Kalkulator nadgodzin'!$D44="","",IF('Kalkulator nadgodzin'!F44&lt;2,0,1)*'Kalkulator nadgodzin'!$C44)</f>
        <v>0</v>
      </c>
      <c r="E74" s="784" cm="1">
        <f t="array" ref="E74">IF('Kalkulator nadgodzin'!$D44="","",IF('Kalkulator nadgodzin'!G44&lt;2,0,1)*'Kalkulator nadgodzin'!$C44)</f>
        <v>0</v>
      </c>
      <c r="F74" s="784" cm="1">
        <f t="array" ref="F74">IF('Kalkulator nadgodzin'!$D44="","",IF('Kalkulator nadgodzin'!H44&lt;2,0,1)*'Kalkulator nadgodzin'!$C44)</f>
        <v>0</v>
      </c>
      <c r="G74" s="784" cm="1">
        <f t="array" ref="G74">IF('Kalkulator nadgodzin'!$D44="","",IF('Kalkulator nadgodzin'!I44&lt;2,0,1)*'Kalkulator nadgodzin'!$C44)</f>
        <v>0</v>
      </c>
      <c r="H74" s="784" cm="1">
        <f t="array" ref="H74">IF('Kalkulator nadgodzin'!$D44="","",IF('Kalkulator nadgodzin'!J44&lt;2,0,1)*'Kalkulator nadgodzin'!$C44)</f>
        <v>0</v>
      </c>
      <c r="I74" s="784" cm="1">
        <f t="array" ref="I74">IF('Kalkulator nadgodzin'!$D44="","",IF('Kalkulator nadgodzin'!K44&lt;2,0,1)*'Kalkulator nadgodzin'!$C44)</f>
        <v>0</v>
      </c>
      <c r="J74" s="784" cm="1">
        <f t="array" ref="J74">IF('Kalkulator nadgodzin'!$D44="","",IF('Kalkulator nadgodzin'!L44&lt;2,0,1)*'Kalkulator nadgodzin'!$C44)</f>
        <v>0</v>
      </c>
      <c r="K74" s="784" cm="1">
        <f t="array" ref="K74">IF('Kalkulator nadgodzin'!$D44="","",IF('Kalkulator nadgodzin'!M44&lt;2,0,1)*'Kalkulator nadgodzin'!$C44)</f>
        <v>0</v>
      </c>
      <c r="L74" s="784" cm="1">
        <f t="array" ref="L74">IF('Kalkulator nadgodzin'!$D44="","",IF('Kalkulator nadgodzin'!N44&lt;2,0,1)*'Kalkulator nadgodzin'!$C44)</f>
        <v>0</v>
      </c>
      <c r="M74" s="784" cm="1">
        <f t="array" ref="M74">IF('Kalkulator nadgodzin'!$D44="","",IF('Kalkulator nadgodzin'!O44&lt;2,0,1)*'Kalkulator nadgodzin'!$C44)</f>
        <v>0</v>
      </c>
      <c r="N74" s="785" cm="1">
        <f t="array" ref="N74">IF('Kalkulator nadgodzin'!$D44="","",IF('Kalkulator nadgodzin'!P44&lt;2,0,1)*'Kalkulator nadgodzin'!$C44)</f>
        <v>0</v>
      </c>
      <c r="O74" s="774"/>
      <c r="P74" s="775"/>
      <c r="Q74" t="str" s="783" cm="1">
        <f t="array" ref="Q74">IF('Kalkulator nadgodzin'!$C164="","",'Kalkulator nadgodzin'!$C164)</f>
      </c>
      <c r="R74" s="784" cm="1">
        <f t="array" ref="R74">_xlfn.IFERROR(B74*$Q74*'Kalkulator nadgodzin'!$T$2,0)</f>
        <v>0</v>
      </c>
      <c r="S74" s="784" cm="1">
        <f t="array" ref="S74">_xlfn.IFERROR(C74*$Q74*'Kalkulator nadgodzin'!$T$2,0)</f>
        <v>0</v>
      </c>
      <c r="T74" s="784" cm="1">
        <f t="array" ref="T74">_xlfn.IFERROR(D74*$Q74*'Kalkulator nadgodzin'!$T$2,0)</f>
        <v>0</v>
      </c>
      <c r="U74" s="784" cm="1">
        <f t="array" ref="U74">_xlfn.IFERROR(E74*$Q74*'Kalkulator nadgodzin'!$T$2,0)</f>
        <v>0</v>
      </c>
      <c r="V74" s="784" cm="1">
        <f t="array" ref="V74">_xlfn.IFERROR(F74*$Q74*'Kalkulator nadgodzin'!$T$2,0)</f>
        <v>0</v>
      </c>
      <c r="W74" s="784" cm="1">
        <f t="array" ref="W74">_xlfn.IFERROR(G74*$Q74*'Kalkulator nadgodzin'!$T$2,0)</f>
        <v>0</v>
      </c>
      <c r="X74" s="784" cm="1">
        <f t="array" ref="X74">_xlfn.IFERROR(H74*$Q74*'Kalkulator nadgodzin'!$T$2,0)</f>
        <v>0</v>
      </c>
      <c r="Y74" s="784" cm="1">
        <f t="array" ref="Y74">_xlfn.IFERROR(I74*$Q74*'Kalkulator nadgodzin'!$T$2,0)</f>
        <v>0</v>
      </c>
      <c r="Z74" s="784" cm="1">
        <f t="array" ref="Z74">_xlfn.IFERROR(J74*$Q74*'Kalkulator nadgodzin'!$T$2,0)</f>
        <v>0</v>
      </c>
      <c r="AA74" s="784" cm="1">
        <f t="array" ref="AA74">_xlfn.IFERROR(K74*$Q74*'Kalkulator nadgodzin'!$T$2,0)</f>
        <v>0</v>
      </c>
      <c r="AB74" s="784" cm="1">
        <f t="array" ref="AB74">_xlfn.IFERROR(L74*$Q74*'Kalkulator nadgodzin'!$T$2,0)</f>
        <v>0</v>
      </c>
      <c r="AC74" s="784" cm="1">
        <f t="array" ref="AC74">_xlfn.IFERROR(M74*$Q74*'Kalkulator nadgodzin'!$T$2,0)</f>
        <v>0</v>
      </c>
      <c r="AD74" s="785" cm="1">
        <f t="array" ref="AD74">_xlfn.IFERROR(N74*$Q74*'Kalkulator nadgodzin'!$T$2,0)</f>
        <v>0</v>
      </c>
    </row>
    <row r="75" ht="13.5" customHeight="1">
      <c r="A75" t="str" s="774" cm="1">
        <f t="array" ref="A75">IF('Kalkulator nadgodzin'!B45="","",'Kalkulator nadgodzin'!B45)</f>
      </c>
      <c r="B75" s="784" cm="1">
        <f t="array" ref="B75">IF('Kalkulator nadgodzin'!$D45="","",IF('Kalkulator nadgodzin'!D45&lt;2,0,1)*'Kalkulator nadgodzin'!$C45)</f>
        <v>0</v>
      </c>
      <c r="C75" s="784" cm="1">
        <f t="array" ref="C75">IF('Kalkulator nadgodzin'!$D45="","",IF('Kalkulator nadgodzin'!E45&lt;2,0,1)*'Kalkulator nadgodzin'!$C45)</f>
        <v>0</v>
      </c>
      <c r="D75" s="784" cm="1">
        <f t="array" ref="D75">IF('Kalkulator nadgodzin'!$D45="","",IF('Kalkulator nadgodzin'!F45&lt;2,0,1)*'Kalkulator nadgodzin'!$C45)</f>
        <v>0</v>
      </c>
      <c r="E75" s="784" cm="1">
        <f t="array" ref="E75">IF('Kalkulator nadgodzin'!$D45="","",IF('Kalkulator nadgodzin'!G45&lt;2,0,1)*'Kalkulator nadgodzin'!$C45)</f>
        <v>0</v>
      </c>
      <c r="F75" s="784" cm="1">
        <f t="array" ref="F75">IF('Kalkulator nadgodzin'!$D45="","",IF('Kalkulator nadgodzin'!H45&lt;2,0,1)*'Kalkulator nadgodzin'!$C45)</f>
        <v>0</v>
      </c>
      <c r="G75" s="784" cm="1">
        <f t="array" ref="G75">IF('Kalkulator nadgodzin'!$D45="","",IF('Kalkulator nadgodzin'!I45&lt;2,0,1)*'Kalkulator nadgodzin'!$C45)</f>
        <v>0</v>
      </c>
      <c r="H75" s="784" cm="1">
        <f t="array" ref="H75">IF('Kalkulator nadgodzin'!$D45="","",IF('Kalkulator nadgodzin'!J45&lt;2,0,1)*'Kalkulator nadgodzin'!$C45)</f>
        <v>0</v>
      </c>
      <c r="I75" s="784" cm="1">
        <f t="array" ref="I75">IF('Kalkulator nadgodzin'!$D45="","",IF('Kalkulator nadgodzin'!K45&lt;2,0,1)*'Kalkulator nadgodzin'!$C45)</f>
        <v>0</v>
      </c>
      <c r="J75" s="784" cm="1">
        <f t="array" ref="J75">IF('Kalkulator nadgodzin'!$D45="","",IF('Kalkulator nadgodzin'!L45&lt;2,0,1)*'Kalkulator nadgodzin'!$C45)</f>
        <v>0</v>
      </c>
      <c r="K75" s="784" cm="1">
        <f t="array" ref="K75">IF('Kalkulator nadgodzin'!$D45="","",IF('Kalkulator nadgodzin'!M45&lt;2,0,1)*'Kalkulator nadgodzin'!$C45)</f>
        <v>0</v>
      </c>
      <c r="L75" s="784" cm="1">
        <f t="array" ref="L75">IF('Kalkulator nadgodzin'!$D45="","",IF('Kalkulator nadgodzin'!N45&lt;2,0,1)*'Kalkulator nadgodzin'!$C45)</f>
        <v>0</v>
      </c>
      <c r="M75" s="784" cm="1">
        <f t="array" ref="M75">IF('Kalkulator nadgodzin'!$D45="","",IF('Kalkulator nadgodzin'!O45&lt;2,0,1)*'Kalkulator nadgodzin'!$C45)</f>
        <v>0</v>
      </c>
      <c r="N75" s="785" cm="1">
        <f t="array" ref="N75">IF('Kalkulator nadgodzin'!$D45="","",IF('Kalkulator nadgodzin'!P45&lt;2,0,1)*'Kalkulator nadgodzin'!$C45)</f>
        <v>0</v>
      </c>
      <c r="O75" s="774"/>
      <c r="P75" s="775"/>
      <c r="Q75" t="str" s="783" cm="1">
        <f t="array" ref="Q75">IF('Kalkulator nadgodzin'!$C165="","",'Kalkulator nadgodzin'!$C165)</f>
      </c>
      <c r="R75" s="784" cm="1">
        <f t="array" ref="R75">_xlfn.IFERROR(B75*$Q75*'Kalkulator nadgodzin'!$T$2,0)</f>
        <v>0</v>
      </c>
      <c r="S75" s="784" cm="1">
        <f t="array" ref="S75">_xlfn.IFERROR(C75*$Q75*'Kalkulator nadgodzin'!$T$2,0)</f>
        <v>0</v>
      </c>
      <c r="T75" s="784" cm="1">
        <f t="array" ref="T75">_xlfn.IFERROR(D75*$Q75*'Kalkulator nadgodzin'!$T$2,0)</f>
        <v>0</v>
      </c>
      <c r="U75" s="784" cm="1">
        <f t="array" ref="U75">_xlfn.IFERROR(E75*$Q75*'Kalkulator nadgodzin'!$T$2,0)</f>
        <v>0</v>
      </c>
      <c r="V75" s="784" cm="1">
        <f t="array" ref="V75">_xlfn.IFERROR(F75*$Q75*'Kalkulator nadgodzin'!$T$2,0)</f>
        <v>0</v>
      </c>
      <c r="W75" s="784" cm="1">
        <f t="array" ref="W75">_xlfn.IFERROR(G75*$Q75*'Kalkulator nadgodzin'!$T$2,0)</f>
        <v>0</v>
      </c>
      <c r="X75" s="784" cm="1">
        <f t="array" ref="X75">_xlfn.IFERROR(H75*$Q75*'Kalkulator nadgodzin'!$T$2,0)</f>
        <v>0</v>
      </c>
      <c r="Y75" s="784" cm="1">
        <f t="array" ref="Y75">_xlfn.IFERROR(I75*$Q75*'Kalkulator nadgodzin'!$T$2,0)</f>
        <v>0</v>
      </c>
      <c r="Z75" s="784" cm="1">
        <f t="array" ref="Z75">_xlfn.IFERROR(J75*$Q75*'Kalkulator nadgodzin'!$T$2,0)</f>
        <v>0</v>
      </c>
      <c r="AA75" s="784" cm="1">
        <f t="array" ref="AA75">_xlfn.IFERROR(K75*$Q75*'Kalkulator nadgodzin'!$T$2,0)</f>
        <v>0</v>
      </c>
      <c r="AB75" s="784" cm="1">
        <f t="array" ref="AB75">_xlfn.IFERROR(L75*$Q75*'Kalkulator nadgodzin'!$T$2,0)</f>
        <v>0</v>
      </c>
      <c r="AC75" s="784" cm="1">
        <f t="array" ref="AC75">_xlfn.IFERROR(M75*$Q75*'Kalkulator nadgodzin'!$T$2,0)</f>
        <v>0</v>
      </c>
      <c r="AD75" s="785" cm="1">
        <f t="array" ref="AD75">_xlfn.IFERROR(N75*$Q75*'Kalkulator nadgodzin'!$T$2,0)</f>
        <v>0</v>
      </c>
    </row>
    <row r="76" ht="13.5" customHeight="1">
      <c r="A76" t="str" s="774" cm="1">
        <f t="array" ref="A76">IF('Kalkulator nadgodzin'!B46="","",'Kalkulator nadgodzin'!B46)</f>
      </c>
      <c r="B76" t="str" s="786" cm="1">
        <f t="array" ref="B76">IF('Kalkulator nadgodzin'!$D46="","",IF('Kalkulator nadgodzin'!D46&lt;2,0,1)*'Kalkulator nadgodzin'!$C46)</f>
      </c>
      <c r="C76" t="str" s="786" cm="1">
        <f t="array" ref="C76">IF('Kalkulator nadgodzin'!$D46="","",IF('Kalkulator nadgodzin'!E46&lt;2,0,1)*'Kalkulator nadgodzin'!$C46)</f>
      </c>
      <c r="D76" t="str" s="786" cm="1">
        <f t="array" ref="D76">IF('Kalkulator nadgodzin'!$D46="","",IF('Kalkulator nadgodzin'!F46&lt;2,0,1)*'Kalkulator nadgodzin'!$C46)</f>
      </c>
      <c r="E76" t="str" s="786" cm="1">
        <f t="array" ref="E76">IF('Kalkulator nadgodzin'!$D46="","",IF('Kalkulator nadgodzin'!G46&lt;2,0,1)*'Kalkulator nadgodzin'!$C46)</f>
      </c>
      <c r="F76" t="str" s="786" cm="1">
        <f t="array" ref="F76">IF('Kalkulator nadgodzin'!$D46="","",IF('Kalkulator nadgodzin'!H46&lt;2,0,1)*'Kalkulator nadgodzin'!$C46)</f>
      </c>
      <c r="G76" t="str" s="786" cm="1">
        <f t="array" ref="G76">IF('Kalkulator nadgodzin'!$D46="","",IF('Kalkulator nadgodzin'!I46&lt;2,0,1)*'Kalkulator nadgodzin'!$C46)</f>
      </c>
      <c r="H76" t="str" s="786" cm="1">
        <f t="array" ref="H76">IF('Kalkulator nadgodzin'!$D46="","",IF('Kalkulator nadgodzin'!J46&lt;2,0,1)*'Kalkulator nadgodzin'!$C46)</f>
      </c>
      <c r="I76" t="str" s="786" cm="1">
        <f t="array" ref="I76">IF('Kalkulator nadgodzin'!$D46="","",IF('Kalkulator nadgodzin'!K46&lt;2,0,1)*'Kalkulator nadgodzin'!$C46)</f>
      </c>
      <c r="J76" t="str" s="786" cm="1">
        <f t="array" ref="J76">IF('Kalkulator nadgodzin'!$D46="","",IF('Kalkulator nadgodzin'!L46&lt;2,0,1)*'Kalkulator nadgodzin'!$C46)</f>
      </c>
      <c r="K76" t="str" s="786" cm="1">
        <f t="array" ref="K76">IF('Kalkulator nadgodzin'!$D46="","",IF('Kalkulator nadgodzin'!M46&lt;2,0,1)*'Kalkulator nadgodzin'!$C46)</f>
      </c>
      <c r="L76" t="str" s="786" cm="1">
        <f t="array" ref="L76">IF('Kalkulator nadgodzin'!$D46="","",IF('Kalkulator nadgodzin'!N46&lt;2,0,1)*'Kalkulator nadgodzin'!$C46)</f>
      </c>
      <c r="M76" t="str" s="786" cm="1">
        <f t="array" ref="M76">IF('Kalkulator nadgodzin'!$D46="","",IF('Kalkulator nadgodzin'!O46&lt;2,0,1)*'Kalkulator nadgodzin'!$C46)</f>
      </c>
      <c r="N76" t="str" s="775" cm="1">
        <f t="array" ref="N76">IF('Kalkulator nadgodzin'!$D46="","",IF('Kalkulator nadgodzin'!P46&lt;2,0,1)*'Kalkulator nadgodzin'!$C46)</f>
      </c>
      <c r="O76" s="774"/>
      <c r="P76" s="775"/>
      <c r="Q76" t="str" s="783" cm="1">
        <f t="array" ref="Q76">IF('Kalkulator nadgodzin'!$C166="","",'Kalkulator nadgodzin'!$C166)</f>
      </c>
      <c r="R76" s="784" cm="1">
        <f t="array" ref="R76">_xlfn.IFERROR(B76*$Q76*'Kalkulator nadgodzin'!$T$2,0)</f>
        <v>0</v>
      </c>
      <c r="S76" s="784" cm="1">
        <f t="array" ref="S76">_xlfn.IFERROR(C76*$Q76*'Kalkulator nadgodzin'!$T$2,0)</f>
        <v>0</v>
      </c>
      <c r="T76" s="784" cm="1">
        <f t="array" ref="T76">_xlfn.IFERROR(D76*$Q76*'Kalkulator nadgodzin'!$T$2,0)</f>
        <v>0</v>
      </c>
      <c r="U76" s="784" cm="1">
        <f t="array" ref="U76">_xlfn.IFERROR(E76*$Q76*'Kalkulator nadgodzin'!$T$2,0)</f>
        <v>0</v>
      </c>
      <c r="V76" s="784" cm="1">
        <f t="array" ref="V76">_xlfn.IFERROR(F76*$Q76*'Kalkulator nadgodzin'!$T$2,0)</f>
        <v>0</v>
      </c>
      <c r="W76" s="784" cm="1">
        <f t="array" ref="W76">_xlfn.IFERROR(G76*$Q76*'Kalkulator nadgodzin'!$T$2,0)</f>
        <v>0</v>
      </c>
      <c r="X76" s="784" cm="1">
        <f t="array" ref="X76">_xlfn.IFERROR(H76*$Q76*'Kalkulator nadgodzin'!$T$2,0)</f>
        <v>0</v>
      </c>
      <c r="Y76" s="784" cm="1">
        <f t="array" ref="Y76">_xlfn.IFERROR(I76*$Q76*'Kalkulator nadgodzin'!$T$2,0)</f>
        <v>0</v>
      </c>
      <c r="Z76" s="784" cm="1">
        <f t="array" ref="Z76">_xlfn.IFERROR(J76*$Q76*'Kalkulator nadgodzin'!$T$2,0)</f>
        <v>0</v>
      </c>
      <c r="AA76" s="784" cm="1">
        <f t="array" ref="AA76">_xlfn.IFERROR(K76*$Q76*'Kalkulator nadgodzin'!$T$2,0)</f>
        <v>0</v>
      </c>
      <c r="AB76" s="784" cm="1">
        <f t="array" ref="AB76">_xlfn.IFERROR(L76*$Q76*'Kalkulator nadgodzin'!$T$2,0)</f>
        <v>0</v>
      </c>
      <c r="AC76" s="784" cm="1">
        <f t="array" ref="AC76">_xlfn.IFERROR(M76*$Q76*'Kalkulator nadgodzin'!$T$2,0)</f>
        <v>0</v>
      </c>
      <c r="AD76" s="785" cm="1">
        <f t="array" ref="AD76">_xlfn.IFERROR(N76*$Q76*'Kalkulator nadgodzin'!$T$2,0)</f>
        <v>0</v>
      </c>
    </row>
    <row r="77" ht="13.5" customHeight="1">
      <c r="A77" t="s" s="787">
        <v>1328</v>
      </c>
      <c r="B77" s="788" cm="1">
        <f t="array" ref="B77">SUM(B42:B76)</f>
        <v>0</v>
      </c>
      <c r="C77" s="788" cm="1">
        <f t="array" ref="C77">SUM(C42:C76)</f>
        <v>0</v>
      </c>
      <c r="D77" s="788" cm="1">
        <f t="array" ref="D77">SUM(D42:D76)</f>
        <v>0</v>
      </c>
      <c r="E77" s="788" cm="1">
        <f t="array" ref="E77">SUM(E42:E76)</f>
        <v>0</v>
      </c>
      <c r="F77" s="788" cm="1">
        <f t="array" ref="F77">SUM(F42:F76)</f>
        <v>0</v>
      </c>
      <c r="G77" s="788" cm="1">
        <f t="array" ref="G77">SUM(G42:G76)</f>
        <v>0</v>
      </c>
      <c r="H77" s="788" cm="1">
        <f t="array" ref="H77">SUM(H42:H76)</f>
        <v>0</v>
      </c>
      <c r="I77" s="788" cm="1">
        <f t="array" ref="I77">SUM(I42:I76)</f>
        <v>0</v>
      </c>
      <c r="J77" s="788" cm="1">
        <f t="array" ref="J77">SUM(J42:J76)</f>
        <v>0</v>
      </c>
      <c r="K77" s="788" cm="1">
        <f t="array" ref="K77">SUM(K42:K76)</f>
        <v>0</v>
      </c>
      <c r="L77" s="788" cm="1">
        <f t="array" ref="L77">SUM(L42:L76)</f>
        <v>0</v>
      </c>
      <c r="M77" s="788" cm="1">
        <f t="array" ref="M77">SUM(M42:M76)</f>
        <v>0</v>
      </c>
      <c r="N77" s="789" cm="1">
        <f t="array" ref="N77">SUM(N42:N76)</f>
        <v>0</v>
      </c>
      <c r="O77" s="790"/>
      <c r="P77" s="791"/>
      <c r="Q77" t="s" s="787">
        <v>1313</v>
      </c>
      <c r="R77" s="788" cm="1">
        <f t="array" ref="R77">SUM(R42:R76)</f>
        <v>0</v>
      </c>
      <c r="S77" s="788" cm="1">
        <f t="array" ref="S77">SUM(S42:S76)</f>
        <v>0</v>
      </c>
      <c r="T77" s="788" cm="1">
        <f t="array" ref="T77">SUM(T42:T76)</f>
        <v>0</v>
      </c>
      <c r="U77" s="788" cm="1">
        <f t="array" ref="U77">SUM(U42:U76)</f>
        <v>0</v>
      </c>
      <c r="V77" s="788" cm="1">
        <f t="array" ref="V77">SUM(V42:V76)</f>
        <v>0</v>
      </c>
      <c r="W77" s="788" cm="1">
        <f t="array" ref="W77">SUM(W42:W76)</f>
        <v>0</v>
      </c>
      <c r="X77" s="788" cm="1">
        <f t="array" ref="X77">SUM(X42:X76)</f>
        <v>0</v>
      </c>
      <c r="Y77" s="788" cm="1">
        <f t="array" ref="Y77">SUM(Y42:Y76)</f>
        <v>0</v>
      </c>
      <c r="Z77" s="788" cm="1">
        <f t="array" ref="Z77">SUM(Z42:Z76)</f>
        <v>0</v>
      </c>
      <c r="AA77" s="788" cm="1">
        <f t="array" ref="AA77">SUM(AA42:AA76)</f>
        <v>0</v>
      </c>
      <c r="AB77" s="788" cm="1">
        <f t="array" ref="AB77">SUM(AB42:AB76)</f>
        <v>0</v>
      </c>
      <c r="AC77" s="788" cm="1">
        <f t="array" ref="AC77">SUM(AC42:AC76)</f>
        <v>0</v>
      </c>
      <c r="AD77" s="789" cm="1">
        <f t="array" ref="AD77">SUM(AD42:AD76)</f>
        <v>0</v>
      </c>
    </row>
    <row r="78" ht="13.5" customHeight="1">
      <c r="A78" s="793"/>
      <c r="B78" s="793"/>
      <c r="C78" s="793"/>
      <c r="D78" s="793"/>
      <c r="E78" s="793"/>
      <c r="F78" s="793"/>
      <c r="G78" s="793"/>
      <c r="H78" s="793"/>
      <c r="I78" s="793"/>
      <c r="J78" s="793"/>
      <c r="K78" s="793"/>
      <c r="L78" s="793"/>
      <c r="M78" s="793"/>
      <c r="N78" s="793"/>
      <c r="O78" s="786"/>
      <c r="P78" s="786"/>
      <c r="Q78" s="793"/>
      <c r="R78" s="793"/>
      <c r="S78" s="793"/>
      <c r="T78" s="793"/>
      <c r="U78" s="793"/>
      <c r="V78" s="793"/>
      <c r="W78" s="793"/>
      <c r="X78" s="793"/>
      <c r="Y78" s="793"/>
      <c r="Z78" s="793"/>
      <c r="AA78" s="793"/>
      <c r="AB78" s="793"/>
      <c r="AC78" s="793"/>
      <c r="AD78" s="793"/>
    </row>
    <row r="79" ht="13.5" customHeight="1">
      <c r="A79" s="801"/>
      <c r="B79" t="s" s="795">
        <v>1314</v>
      </c>
      <c r="C79" t="s" s="795">
        <v>1315</v>
      </c>
      <c r="D79" t="s" s="795">
        <v>1316</v>
      </c>
      <c r="E79" t="s" s="795">
        <v>1317</v>
      </c>
      <c r="F79" t="s" s="795">
        <v>1318</v>
      </c>
      <c r="G79" t="s" s="795">
        <v>1319</v>
      </c>
      <c r="H79" t="s" s="795">
        <v>1320</v>
      </c>
      <c r="I79" t="s" s="795">
        <v>1321</v>
      </c>
      <c r="J79" t="s" s="795">
        <v>1322</v>
      </c>
      <c r="K79" t="s" s="795">
        <v>1323</v>
      </c>
      <c r="L79" t="s" s="795">
        <v>1324</v>
      </c>
      <c r="M79" t="s" s="795">
        <v>1325</v>
      </c>
      <c r="N79" t="s" s="796">
        <v>1326</v>
      </c>
      <c r="O79" s="774"/>
      <c r="P79" s="775"/>
      <c r="Q79" s="797"/>
      <c r="R79" t="s" s="795">
        <v>1314</v>
      </c>
      <c r="S79" t="s" s="795">
        <v>1315</v>
      </c>
      <c r="T79" t="s" s="795">
        <v>1316</v>
      </c>
      <c r="U79" t="s" s="795">
        <v>1317</v>
      </c>
      <c r="V79" t="s" s="795">
        <v>1318</v>
      </c>
      <c r="W79" t="s" s="795">
        <v>1319</v>
      </c>
      <c r="X79" t="s" s="795">
        <v>1320</v>
      </c>
      <c r="Y79" t="s" s="795">
        <v>1321</v>
      </c>
      <c r="Z79" t="s" s="795">
        <v>1322</v>
      </c>
      <c r="AA79" t="s" s="795">
        <v>1323</v>
      </c>
      <c r="AB79" t="s" s="795">
        <v>1324</v>
      </c>
      <c r="AC79" t="s" s="795">
        <v>1325</v>
      </c>
      <c r="AD79" t="s" s="796">
        <v>1326</v>
      </c>
    </row>
    <row r="80" ht="13.5" customHeight="1">
      <c r="A80" s="777"/>
      <c r="B80" t="s" s="799">
        <v>1329</v>
      </c>
      <c r="C80" t="s" s="799">
        <v>1329</v>
      </c>
      <c r="D80" t="s" s="799">
        <v>1329</v>
      </c>
      <c r="E80" t="s" s="799">
        <v>1329</v>
      </c>
      <c r="F80" t="s" s="799">
        <v>1329</v>
      </c>
      <c r="G80" t="s" s="799">
        <v>1329</v>
      </c>
      <c r="H80" t="s" s="799">
        <v>1329</v>
      </c>
      <c r="I80" t="s" s="799">
        <v>1329</v>
      </c>
      <c r="J80" t="s" s="799">
        <v>1329</v>
      </c>
      <c r="K80" t="s" s="799">
        <v>1329</v>
      </c>
      <c r="L80" t="s" s="799">
        <v>1329</v>
      </c>
      <c r="M80" t="s" s="799">
        <v>1329</v>
      </c>
      <c r="N80" t="s" s="800">
        <v>1329</v>
      </c>
      <c r="O80" s="774"/>
      <c r="P80" s="775"/>
      <c r="Q80" s="780"/>
      <c r="R80" t="s" s="799">
        <v>1329</v>
      </c>
      <c r="S80" t="s" s="799">
        <v>1329</v>
      </c>
      <c r="T80" t="s" s="799">
        <v>1329</v>
      </c>
      <c r="U80" t="s" s="799">
        <v>1329</v>
      </c>
      <c r="V80" t="s" s="799">
        <v>1329</v>
      </c>
      <c r="W80" t="s" s="799">
        <v>1329</v>
      </c>
      <c r="X80" t="s" s="799">
        <v>1329</v>
      </c>
      <c r="Y80" t="s" s="799">
        <v>1329</v>
      </c>
      <c r="Z80" t="s" s="799">
        <v>1329</v>
      </c>
      <c r="AA80" t="s" s="799">
        <v>1329</v>
      </c>
      <c r="AB80" t="s" s="799">
        <v>1329</v>
      </c>
      <c r="AC80" t="s" s="799">
        <v>1329</v>
      </c>
      <c r="AD80" t="s" s="800">
        <v>1329</v>
      </c>
    </row>
    <row r="81" ht="13.5" customHeight="1">
      <c r="A81" t="str" s="774" cm="1">
        <f t="array" ref="A81">IF('Kalkulator nadgodzin'!B12="","",'Kalkulator nadgodzin'!B12)</f>
        <v>Ostrzyciel 1</v>
      </c>
      <c r="B81" s="781" cm="1">
        <f t="array" ref="B81">IF('Kalkulator nadgodzin'!$D12="","",IF('Kalkulator nadgodzin'!D12&lt;3,0,1)*'Kalkulator nadgodzin'!$C12)</f>
        <v>0</v>
      </c>
      <c r="C81" s="781" cm="1">
        <f t="array" ref="C81">IF('Kalkulator nadgodzin'!$D12="","",IF('Kalkulator nadgodzin'!E12&lt;3,0,1)*'Kalkulator nadgodzin'!$C12)</f>
        <v>0</v>
      </c>
      <c r="D81" s="781" cm="1">
        <f t="array" ref="D81">IF('Kalkulator nadgodzin'!$D12="","",IF('Kalkulator nadgodzin'!F12&lt;3,0,1)*'Kalkulator nadgodzin'!$C12)</f>
        <v>0</v>
      </c>
      <c r="E81" s="781" cm="1">
        <f t="array" ref="E81">IF('Kalkulator nadgodzin'!$D12="","",IF('Kalkulator nadgodzin'!G12&lt;3,0,1)*'Kalkulator nadgodzin'!$C12)</f>
        <v>0</v>
      </c>
      <c r="F81" s="781" cm="1">
        <f t="array" ref="F81">IF('Kalkulator nadgodzin'!$D12="","",IF('Kalkulator nadgodzin'!H12&lt;3,0,1)*'Kalkulator nadgodzin'!$C12)</f>
        <v>0</v>
      </c>
      <c r="G81" s="781" cm="1">
        <f t="array" ref="G81">IF('Kalkulator nadgodzin'!$D12="","",IF('Kalkulator nadgodzin'!I12&lt;3,0,1)*'Kalkulator nadgodzin'!$C12)</f>
        <v>0</v>
      </c>
      <c r="H81" s="781" cm="1">
        <f t="array" ref="H81">IF('Kalkulator nadgodzin'!$D12="","",IF('Kalkulator nadgodzin'!J12&lt;3,0,1)*'Kalkulator nadgodzin'!$C12)</f>
        <v>0</v>
      </c>
      <c r="I81" s="781" cm="1">
        <f t="array" ref="I81">IF('Kalkulator nadgodzin'!$D12="","",IF('Kalkulator nadgodzin'!K12&lt;3,0,1)*'Kalkulator nadgodzin'!$C12)</f>
        <v>0</v>
      </c>
      <c r="J81" s="781" cm="1">
        <f t="array" ref="J81">IF('Kalkulator nadgodzin'!$D12="","",IF('Kalkulator nadgodzin'!L12&lt;3,0,1)*'Kalkulator nadgodzin'!$C12)</f>
        <v>0</v>
      </c>
      <c r="K81" s="781" cm="1">
        <f t="array" ref="K81">IF('Kalkulator nadgodzin'!$D12="","",IF('Kalkulator nadgodzin'!M12&lt;3,0,1)*'Kalkulator nadgodzin'!$C12)</f>
        <v>0</v>
      </c>
      <c r="L81" s="781" cm="1">
        <f t="array" ref="L81">IF('Kalkulator nadgodzin'!$D12="","",IF('Kalkulator nadgodzin'!N12&lt;3,0,1)*'Kalkulator nadgodzin'!$C12)</f>
        <v>0</v>
      </c>
      <c r="M81" s="781" cm="1">
        <f t="array" ref="M81">IF('Kalkulator nadgodzin'!$D12="","",IF('Kalkulator nadgodzin'!O12&lt;3,0,1)*'Kalkulator nadgodzin'!$C12)</f>
        <v>0</v>
      </c>
      <c r="N81" s="782" cm="1">
        <f t="array" ref="N81">IF('Kalkulator nadgodzin'!$D12="","",IF('Kalkulator nadgodzin'!P12&lt;3,0,1)*'Kalkulator nadgodzin'!$C12)</f>
        <v>0</v>
      </c>
      <c r="O81" s="774"/>
      <c r="P81" s="775"/>
      <c r="Q81" t="str" s="783" cm="1">
        <f t="array" ref="Q81">IF('Kalkulator nadgodzin'!$C132="","",'Kalkulator nadgodzin'!$C132)</f>
      </c>
      <c r="R81" s="781" cm="1">
        <f t="array" ref="R81">_xlfn.IFERROR($Q81*B81*'Kalkulator nadgodzin'!$U$2,0)</f>
        <v>0</v>
      </c>
      <c r="S81" s="781" cm="1">
        <f t="array" ref="S81">_xlfn.IFERROR($Q81*C81*'Kalkulator nadgodzin'!$U$2,0)</f>
        <v>0</v>
      </c>
      <c r="T81" s="781" cm="1">
        <f t="array" ref="T81">_xlfn.IFERROR($Q81*D81*'Kalkulator nadgodzin'!$U$2,0)</f>
        <v>0</v>
      </c>
      <c r="U81" s="781" cm="1">
        <f t="array" ref="U81">_xlfn.IFERROR($Q81*E81*'Kalkulator nadgodzin'!$U$2,0)</f>
        <v>0</v>
      </c>
      <c r="V81" s="781" cm="1">
        <f t="array" ref="V81">_xlfn.IFERROR($Q81*F81*'Kalkulator nadgodzin'!$U$2,0)</f>
        <v>0</v>
      </c>
      <c r="W81" s="781" cm="1">
        <f t="array" ref="W81">_xlfn.IFERROR($Q81*G81*'Kalkulator nadgodzin'!$U$2,0)</f>
        <v>0</v>
      </c>
      <c r="X81" s="781" cm="1">
        <f t="array" ref="X81">_xlfn.IFERROR($Q81*H81*'Kalkulator nadgodzin'!$U$2,0)</f>
        <v>0</v>
      </c>
      <c r="Y81" s="781" cm="1">
        <f t="array" ref="Y81">_xlfn.IFERROR($Q81*I81*'Kalkulator nadgodzin'!$U$2,0)</f>
        <v>0</v>
      </c>
      <c r="Z81" s="781" cm="1">
        <f t="array" ref="Z81">_xlfn.IFERROR($Q81*J81*'Kalkulator nadgodzin'!$U$2,0)</f>
        <v>0</v>
      </c>
      <c r="AA81" s="781" cm="1">
        <f t="array" ref="AA81">_xlfn.IFERROR($Q81*K81*'Kalkulator nadgodzin'!$U$2,0)</f>
        <v>0</v>
      </c>
      <c r="AB81" s="781" cm="1">
        <f t="array" ref="AB81">_xlfn.IFERROR($Q81*L81*'Kalkulator nadgodzin'!$U$2,0)</f>
        <v>0</v>
      </c>
      <c r="AC81" s="781" cm="1">
        <f t="array" ref="AC81">_xlfn.IFERROR($Q81*M81*'Kalkulator nadgodzin'!$U$2,0)</f>
        <v>0</v>
      </c>
      <c r="AD81" s="782" cm="1">
        <f t="array" ref="AD81">_xlfn.IFERROR($Q81*N81*'Kalkulator nadgodzin'!$U$2,0)</f>
        <v>0</v>
      </c>
    </row>
    <row r="82" ht="13.5" customHeight="1">
      <c r="A82" t="str" s="774" cm="1">
        <f t="array" ref="A82">IF('Kalkulator nadgodzin'!B13="","",'Kalkulator nadgodzin'!B13)</f>
        <v>Ostrzyciel 2</v>
      </c>
      <c r="B82" s="784" cm="1">
        <f t="array" ref="B82">IF('Kalkulator nadgodzin'!$D13="","",IF('Kalkulator nadgodzin'!D13&lt;3,0,1)*'Kalkulator nadgodzin'!$C13)</f>
        <v>0</v>
      </c>
      <c r="C82" s="784" cm="1">
        <f t="array" ref="C82">IF('Kalkulator nadgodzin'!$D13="","",IF('Kalkulator nadgodzin'!E13&lt;3,0,1)*'Kalkulator nadgodzin'!$C13)</f>
        <v>0</v>
      </c>
      <c r="D82" s="784" cm="1">
        <f t="array" ref="D82">IF('Kalkulator nadgodzin'!$D13="","",IF('Kalkulator nadgodzin'!F13&lt;3,0,1)*'Kalkulator nadgodzin'!$C13)</f>
        <v>0</v>
      </c>
      <c r="E82" s="784" cm="1">
        <f t="array" ref="E82">IF('Kalkulator nadgodzin'!$D13="","",IF('Kalkulator nadgodzin'!G13&lt;3,0,1)*'Kalkulator nadgodzin'!$C13)</f>
        <v>0</v>
      </c>
      <c r="F82" s="784" cm="1">
        <f t="array" ref="F82">IF('Kalkulator nadgodzin'!$D13="","",IF('Kalkulator nadgodzin'!H13&lt;3,0,1)*'Kalkulator nadgodzin'!$C13)</f>
        <v>0</v>
      </c>
      <c r="G82" s="784" cm="1">
        <f t="array" ref="G82">IF('Kalkulator nadgodzin'!$D13="","",IF('Kalkulator nadgodzin'!I13&lt;3,0,1)*'Kalkulator nadgodzin'!$C13)</f>
        <v>0</v>
      </c>
      <c r="H82" s="784" cm="1">
        <f t="array" ref="H82">IF('Kalkulator nadgodzin'!$D13="","",IF('Kalkulator nadgodzin'!J13&lt;3,0,1)*'Kalkulator nadgodzin'!$C13)</f>
        <v>0</v>
      </c>
      <c r="I82" s="784" cm="1">
        <f t="array" ref="I82">IF('Kalkulator nadgodzin'!$D13="","",IF('Kalkulator nadgodzin'!K13&lt;3,0,1)*'Kalkulator nadgodzin'!$C13)</f>
        <v>0</v>
      </c>
      <c r="J82" s="784" cm="1">
        <f t="array" ref="J82">IF('Kalkulator nadgodzin'!$D13="","",IF('Kalkulator nadgodzin'!L13&lt;3,0,1)*'Kalkulator nadgodzin'!$C13)</f>
        <v>0</v>
      </c>
      <c r="K82" s="784" cm="1">
        <f t="array" ref="K82">IF('Kalkulator nadgodzin'!$D13="","",IF('Kalkulator nadgodzin'!M13&lt;3,0,1)*'Kalkulator nadgodzin'!$C13)</f>
        <v>0</v>
      </c>
      <c r="L82" s="784" cm="1">
        <f t="array" ref="L82">IF('Kalkulator nadgodzin'!$D13="","",IF('Kalkulator nadgodzin'!N13&lt;3,0,1)*'Kalkulator nadgodzin'!$C13)</f>
        <v>0</v>
      </c>
      <c r="M82" s="784" cm="1">
        <f t="array" ref="M82">IF('Kalkulator nadgodzin'!$D13="","",IF('Kalkulator nadgodzin'!O13&lt;3,0,1)*'Kalkulator nadgodzin'!$C13)</f>
        <v>0</v>
      </c>
      <c r="N82" s="785" cm="1">
        <f t="array" ref="N82">IF('Kalkulator nadgodzin'!$D13="","",IF('Kalkulator nadgodzin'!P13&lt;3,0,1)*'Kalkulator nadgodzin'!$C13)</f>
        <v>0</v>
      </c>
      <c r="O82" s="774"/>
      <c r="P82" s="775"/>
      <c r="Q82" t="str" s="783" cm="1">
        <f t="array" ref="Q82">IF('Kalkulator nadgodzin'!$C133="","",'Kalkulator nadgodzin'!$C133)</f>
      </c>
      <c r="R82" s="784" cm="1">
        <f t="array" ref="R82">_xlfn.IFERROR($Q82*B82*'Kalkulator nadgodzin'!$U$2,0)</f>
        <v>0</v>
      </c>
      <c r="S82" s="784" cm="1">
        <f t="array" ref="S82">_xlfn.IFERROR($Q82*C82*'Kalkulator nadgodzin'!$U$2,0)</f>
        <v>0</v>
      </c>
      <c r="T82" s="784" cm="1">
        <f t="array" ref="T82">_xlfn.IFERROR($Q82*D82*'Kalkulator nadgodzin'!$U$2,0)</f>
        <v>0</v>
      </c>
      <c r="U82" s="784" cm="1">
        <f t="array" ref="U82">_xlfn.IFERROR($Q82*E82*'Kalkulator nadgodzin'!$U$2,0)</f>
        <v>0</v>
      </c>
      <c r="V82" s="784" cm="1">
        <f t="array" ref="V82">_xlfn.IFERROR($Q82*F82*'Kalkulator nadgodzin'!$U$2,0)</f>
        <v>0</v>
      </c>
      <c r="W82" s="784" cm="1">
        <f t="array" ref="W82">_xlfn.IFERROR($Q82*G82*'Kalkulator nadgodzin'!$U$2,0)</f>
        <v>0</v>
      </c>
      <c r="X82" s="784" cm="1">
        <f t="array" ref="X82">_xlfn.IFERROR($Q82*H82*'Kalkulator nadgodzin'!$U$2,0)</f>
        <v>0</v>
      </c>
      <c r="Y82" s="784" cm="1">
        <f t="array" ref="Y82">_xlfn.IFERROR($Q82*I82*'Kalkulator nadgodzin'!$U$2,0)</f>
        <v>0</v>
      </c>
      <c r="Z82" s="784" cm="1">
        <f t="array" ref="Z82">_xlfn.IFERROR($Q82*J82*'Kalkulator nadgodzin'!$U$2,0)</f>
        <v>0</v>
      </c>
      <c r="AA82" s="784" cm="1">
        <f t="array" ref="AA82">_xlfn.IFERROR($Q82*K82*'Kalkulator nadgodzin'!$U$2,0)</f>
        <v>0</v>
      </c>
      <c r="AB82" s="784" cm="1">
        <f t="array" ref="AB82">_xlfn.IFERROR($Q82*L82*'Kalkulator nadgodzin'!$U$2,0)</f>
        <v>0</v>
      </c>
      <c r="AC82" s="784" cm="1">
        <f t="array" ref="AC82">_xlfn.IFERROR($Q82*M82*'Kalkulator nadgodzin'!$U$2,0)</f>
        <v>0</v>
      </c>
      <c r="AD82" s="785" cm="1">
        <f t="array" ref="AD82">_xlfn.IFERROR($Q82*N82*'Kalkulator nadgodzin'!$U$2,0)</f>
        <v>0</v>
      </c>
    </row>
    <row r="83" ht="13.5" customHeight="1">
      <c r="A83" t="str" s="774" cm="1">
        <f t="array" ref="A83">IF('Kalkulator nadgodzin'!B14="","",'Kalkulator nadgodzin'!B14)</f>
        <v>DIT 1</v>
      </c>
      <c r="B83" s="784" cm="1">
        <f t="array" ref="B83">IF('Kalkulator nadgodzin'!$D14="","",IF('Kalkulator nadgodzin'!D14&lt;3,0,1)*'Kalkulator nadgodzin'!$C14)</f>
        <v>0</v>
      </c>
      <c r="C83" s="784" cm="1">
        <f t="array" ref="C83">IF('Kalkulator nadgodzin'!$D14="","",IF('Kalkulator nadgodzin'!E14&lt;3,0,1)*'Kalkulator nadgodzin'!$C14)</f>
        <v>0</v>
      </c>
      <c r="D83" s="784" cm="1">
        <f t="array" ref="D83">IF('Kalkulator nadgodzin'!$D14="","",IF('Kalkulator nadgodzin'!F14&lt;3,0,1)*'Kalkulator nadgodzin'!$C14)</f>
        <v>0</v>
      </c>
      <c r="E83" s="784" cm="1">
        <f t="array" ref="E83">IF('Kalkulator nadgodzin'!$D14="","",IF('Kalkulator nadgodzin'!G14&lt;3,0,1)*'Kalkulator nadgodzin'!$C14)</f>
        <v>0</v>
      </c>
      <c r="F83" s="784" cm="1">
        <f t="array" ref="F83">IF('Kalkulator nadgodzin'!$D14="","",IF('Kalkulator nadgodzin'!H14&lt;3,0,1)*'Kalkulator nadgodzin'!$C14)</f>
        <v>0</v>
      </c>
      <c r="G83" s="784" cm="1">
        <f t="array" ref="G83">IF('Kalkulator nadgodzin'!$D14="","",IF('Kalkulator nadgodzin'!I14&lt;3,0,1)*'Kalkulator nadgodzin'!$C14)</f>
        <v>0</v>
      </c>
      <c r="H83" s="784" cm="1">
        <f t="array" ref="H83">IF('Kalkulator nadgodzin'!$D14="","",IF('Kalkulator nadgodzin'!J14&lt;3,0,1)*'Kalkulator nadgodzin'!$C14)</f>
        <v>0</v>
      </c>
      <c r="I83" s="784" cm="1">
        <f t="array" ref="I83">IF('Kalkulator nadgodzin'!$D14="","",IF('Kalkulator nadgodzin'!K14&lt;3,0,1)*'Kalkulator nadgodzin'!$C14)</f>
        <v>0</v>
      </c>
      <c r="J83" s="784" cm="1">
        <f t="array" ref="J83">IF('Kalkulator nadgodzin'!$D14="","",IF('Kalkulator nadgodzin'!L14&lt;3,0,1)*'Kalkulator nadgodzin'!$C14)</f>
        <v>0</v>
      </c>
      <c r="K83" s="784" cm="1">
        <f t="array" ref="K83">IF('Kalkulator nadgodzin'!$D14="","",IF('Kalkulator nadgodzin'!M14&lt;3,0,1)*'Kalkulator nadgodzin'!$C14)</f>
        <v>0</v>
      </c>
      <c r="L83" s="784" cm="1">
        <f t="array" ref="L83">IF('Kalkulator nadgodzin'!$D14="","",IF('Kalkulator nadgodzin'!N14&lt;3,0,1)*'Kalkulator nadgodzin'!$C14)</f>
        <v>0</v>
      </c>
      <c r="M83" s="784" cm="1">
        <f t="array" ref="M83">IF('Kalkulator nadgodzin'!$D14="","",IF('Kalkulator nadgodzin'!O14&lt;3,0,1)*'Kalkulator nadgodzin'!$C14)</f>
        <v>0</v>
      </c>
      <c r="N83" s="785" cm="1">
        <f t="array" ref="N83">IF('Kalkulator nadgodzin'!$D14="","",IF('Kalkulator nadgodzin'!P14&lt;3,0,1)*'Kalkulator nadgodzin'!$C14)</f>
        <v>0</v>
      </c>
      <c r="O83" s="774"/>
      <c r="P83" s="775"/>
      <c r="Q83" t="str" s="783" cm="1">
        <f t="array" ref="Q83">IF('Kalkulator nadgodzin'!$C134="","",'Kalkulator nadgodzin'!$C134)</f>
      </c>
      <c r="R83" s="784" cm="1">
        <f t="array" ref="R83">_xlfn.IFERROR($Q83*B83*'Kalkulator nadgodzin'!$U$2,0)</f>
        <v>0</v>
      </c>
      <c r="S83" s="784" cm="1">
        <f t="array" ref="S83">_xlfn.IFERROR($Q83*C83*'Kalkulator nadgodzin'!$U$2,0)</f>
        <v>0</v>
      </c>
      <c r="T83" s="784" cm="1">
        <f t="array" ref="T83">_xlfn.IFERROR($Q83*D83*'Kalkulator nadgodzin'!$U$2,0)</f>
        <v>0</v>
      </c>
      <c r="U83" s="784" cm="1">
        <f t="array" ref="U83">_xlfn.IFERROR($Q83*E83*'Kalkulator nadgodzin'!$U$2,0)</f>
        <v>0</v>
      </c>
      <c r="V83" s="784" cm="1">
        <f t="array" ref="V83">_xlfn.IFERROR($Q83*F83*'Kalkulator nadgodzin'!$U$2,0)</f>
        <v>0</v>
      </c>
      <c r="W83" s="784" cm="1">
        <f t="array" ref="W83">_xlfn.IFERROR($Q83*G83*'Kalkulator nadgodzin'!$U$2,0)</f>
        <v>0</v>
      </c>
      <c r="X83" s="784" cm="1">
        <f t="array" ref="X83">_xlfn.IFERROR($Q83*H83*'Kalkulator nadgodzin'!$U$2,0)</f>
        <v>0</v>
      </c>
      <c r="Y83" s="784" cm="1">
        <f t="array" ref="Y83">_xlfn.IFERROR($Q83*I83*'Kalkulator nadgodzin'!$U$2,0)</f>
        <v>0</v>
      </c>
      <c r="Z83" s="784" cm="1">
        <f t="array" ref="Z83">_xlfn.IFERROR($Q83*J83*'Kalkulator nadgodzin'!$U$2,0)</f>
        <v>0</v>
      </c>
      <c r="AA83" s="784" cm="1">
        <f t="array" ref="AA83">_xlfn.IFERROR($Q83*K83*'Kalkulator nadgodzin'!$U$2,0)</f>
        <v>0</v>
      </c>
      <c r="AB83" s="784" cm="1">
        <f t="array" ref="AB83">_xlfn.IFERROR($Q83*L83*'Kalkulator nadgodzin'!$U$2,0)</f>
        <v>0</v>
      </c>
      <c r="AC83" s="784" cm="1">
        <f t="array" ref="AC83">_xlfn.IFERROR($Q83*M83*'Kalkulator nadgodzin'!$U$2,0)</f>
        <v>0</v>
      </c>
      <c r="AD83" s="785" cm="1">
        <f t="array" ref="AD83">_xlfn.IFERROR($Q83*N83*'Kalkulator nadgodzin'!$U$2,0)</f>
        <v>0</v>
      </c>
    </row>
    <row r="84" ht="13.5" customHeight="1">
      <c r="A84" t="str" s="774" cm="1">
        <f t="array" ref="A84">IF('Kalkulator nadgodzin'!B15="","",'Kalkulator nadgodzin'!B15)</f>
        <v>DIT 2</v>
      </c>
      <c r="B84" s="784" cm="1">
        <f t="array" ref="B84">IF('Kalkulator nadgodzin'!$D15="","",IF('Kalkulator nadgodzin'!D15&lt;3,0,1)*'Kalkulator nadgodzin'!$C15)</f>
        <v>0</v>
      </c>
      <c r="C84" s="784" cm="1">
        <f t="array" ref="C84">IF('Kalkulator nadgodzin'!$D15="","",IF('Kalkulator nadgodzin'!E15&lt;3,0,1)*'Kalkulator nadgodzin'!$C15)</f>
        <v>0</v>
      </c>
      <c r="D84" s="784" cm="1">
        <f t="array" ref="D84">IF('Kalkulator nadgodzin'!$D15="","",IF('Kalkulator nadgodzin'!F15&lt;3,0,1)*'Kalkulator nadgodzin'!$C15)</f>
        <v>0</v>
      </c>
      <c r="E84" s="784" cm="1">
        <f t="array" ref="E84">IF('Kalkulator nadgodzin'!$D15="","",IF('Kalkulator nadgodzin'!G15&lt;3,0,1)*'Kalkulator nadgodzin'!$C15)</f>
        <v>0</v>
      </c>
      <c r="F84" s="784" cm="1">
        <f t="array" ref="F84">IF('Kalkulator nadgodzin'!$D15="","",IF('Kalkulator nadgodzin'!H15&lt;3,0,1)*'Kalkulator nadgodzin'!$C15)</f>
        <v>0</v>
      </c>
      <c r="G84" s="784" cm="1">
        <f t="array" ref="G84">IF('Kalkulator nadgodzin'!$D15="","",IF('Kalkulator nadgodzin'!I15&lt;3,0,1)*'Kalkulator nadgodzin'!$C15)</f>
        <v>0</v>
      </c>
      <c r="H84" s="784" cm="1">
        <f t="array" ref="H84">IF('Kalkulator nadgodzin'!$D15="","",IF('Kalkulator nadgodzin'!J15&lt;3,0,1)*'Kalkulator nadgodzin'!$C15)</f>
        <v>0</v>
      </c>
      <c r="I84" s="784" cm="1">
        <f t="array" ref="I84">IF('Kalkulator nadgodzin'!$D15="","",IF('Kalkulator nadgodzin'!K15&lt;3,0,1)*'Kalkulator nadgodzin'!$C15)</f>
        <v>0</v>
      </c>
      <c r="J84" s="784" cm="1">
        <f t="array" ref="J84">IF('Kalkulator nadgodzin'!$D15="","",IF('Kalkulator nadgodzin'!L15&lt;3,0,1)*'Kalkulator nadgodzin'!$C15)</f>
        <v>0</v>
      </c>
      <c r="K84" s="784" cm="1">
        <f t="array" ref="K84">IF('Kalkulator nadgodzin'!$D15="","",IF('Kalkulator nadgodzin'!M15&lt;3,0,1)*'Kalkulator nadgodzin'!$C15)</f>
        <v>0</v>
      </c>
      <c r="L84" s="784" cm="1">
        <f t="array" ref="L84">IF('Kalkulator nadgodzin'!$D15="","",IF('Kalkulator nadgodzin'!N15&lt;3,0,1)*'Kalkulator nadgodzin'!$C15)</f>
        <v>0</v>
      </c>
      <c r="M84" s="784" cm="1">
        <f t="array" ref="M84">IF('Kalkulator nadgodzin'!$D15="","",IF('Kalkulator nadgodzin'!O15&lt;3,0,1)*'Kalkulator nadgodzin'!$C15)</f>
        <v>0</v>
      </c>
      <c r="N84" s="785" cm="1">
        <f t="array" ref="N84">IF('Kalkulator nadgodzin'!$D15="","",IF('Kalkulator nadgodzin'!P15&lt;3,0,1)*'Kalkulator nadgodzin'!$C15)</f>
        <v>0</v>
      </c>
      <c r="O84" s="774"/>
      <c r="P84" s="775"/>
      <c r="Q84" t="str" s="783" cm="1">
        <f t="array" ref="Q84">IF('Kalkulator nadgodzin'!$C135="","",'Kalkulator nadgodzin'!$C135)</f>
      </c>
      <c r="R84" s="784" cm="1">
        <f t="array" ref="R84">_xlfn.IFERROR($Q84*B84*'Kalkulator nadgodzin'!$U$2,0)</f>
        <v>0</v>
      </c>
      <c r="S84" s="784" cm="1">
        <f t="array" ref="S84">_xlfn.IFERROR($Q84*C84*'Kalkulator nadgodzin'!$U$2,0)</f>
        <v>0</v>
      </c>
      <c r="T84" s="784" cm="1">
        <f t="array" ref="T84">_xlfn.IFERROR($Q84*D84*'Kalkulator nadgodzin'!$U$2,0)</f>
        <v>0</v>
      </c>
      <c r="U84" s="784" cm="1">
        <f t="array" ref="U84">_xlfn.IFERROR($Q84*E84*'Kalkulator nadgodzin'!$U$2,0)</f>
        <v>0</v>
      </c>
      <c r="V84" s="784" cm="1">
        <f t="array" ref="V84">_xlfn.IFERROR($Q84*F84*'Kalkulator nadgodzin'!$U$2,0)</f>
        <v>0</v>
      </c>
      <c r="W84" s="784" cm="1">
        <f t="array" ref="W84">_xlfn.IFERROR($Q84*G84*'Kalkulator nadgodzin'!$U$2,0)</f>
        <v>0</v>
      </c>
      <c r="X84" s="784" cm="1">
        <f t="array" ref="X84">_xlfn.IFERROR($Q84*H84*'Kalkulator nadgodzin'!$U$2,0)</f>
        <v>0</v>
      </c>
      <c r="Y84" s="784" cm="1">
        <f t="array" ref="Y84">_xlfn.IFERROR($Q84*I84*'Kalkulator nadgodzin'!$U$2,0)</f>
        <v>0</v>
      </c>
      <c r="Z84" s="784" cm="1">
        <f t="array" ref="Z84">_xlfn.IFERROR($Q84*J84*'Kalkulator nadgodzin'!$U$2,0)</f>
        <v>0</v>
      </c>
      <c r="AA84" s="784" cm="1">
        <f t="array" ref="AA84">_xlfn.IFERROR($Q84*K84*'Kalkulator nadgodzin'!$U$2,0)</f>
        <v>0</v>
      </c>
      <c r="AB84" s="784" cm="1">
        <f t="array" ref="AB84">_xlfn.IFERROR($Q84*L84*'Kalkulator nadgodzin'!$U$2,0)</f>
        <v>0</v>
      </c>
      <c r="AC84" s="784" cm="1">
        <f t="array" ref="AC84">_xlfn.IFERROR($Q84*M84*'Kalkulator nadgodzin'!$U$2,0)</f>
        <v>0</v>
      </c>
      <c r="AD84" s="785" cm="1">
        <f t="array" ref="AD84">_xlfn.IFERROR($Q84*N84*'Kalkulator nadgodzin'!$U$2,0)</f>
        <v>0</v>
      </c>
    </row>
    <row r="85" ht="13.5" customHeight="1">
      <c r="A85" t="str" s="774" cm="1">
        <f t="array" ref="A85">IF('Kalkulator nadgodzin'!B16="","",'Kalkulator nadgodzin'!B16)</f>
        <v>Operator Podgladu 1</v>
      </c>
      <c r="B85" s="784" cm="1">
        <f t="array" ref="B85">IF('Kalkulator nadgodzin'!$D16="","",IF('Kalkulator nadgodzin'!D16&lt;3,0,1)*'Kalkulator nadgodzin'!$C16)</f>
        <v>0</v>
      </c>
      <c r="C85" s="784" cm="1">
        <f t="array" ref="C85">IF('Kalkulator nadgodzin'!$D16="","",IF('Kalkulator nadgodzin'!E16&lt;3,0,1)*'Kalkulator nadgodzin'!$C16)</f>
        <v>0</v>
      </c>
      <c r="D85" s="784" cm="1">
        <f t="array" ref="D85">IF('Kalkulator nadgodzin'!$D16="","",IF('Kalkulator nadgodzin'!F16&lt;3,0,1)*'Kalkulator nadgodzin'!$C16)</f>
        <v>0</v>
      </c>
      <c r="E85" s="784" cm="1">
        <f t="array" ref="E85">IF('Kalkulator nadgodzin'!$D16="","",IF('Kalkulator nadgodzin'!G16&lt;3,0,1)*'Kalkulator nadgodzin'!$C16)</f>
        <v>0</v>
      </c>
      <c r="F85" s="784" cm="1">
        <f t="array" ref="F85">IF('Kalkulator nadgodzin'!$D16="","",IF('Kalkulator nadgodzin'!H16&lt;3,0,1)*'Kalkulator nadgodzin'!$C16)</f>
        <v>0</v>
      </c>
      <c r="G85" s="784" cm="1">
        <f t="array" ref="G85">IF('Kalkulator nadgodzin'!$D16="","",IF('Kalkulator nadgodzin'!I16&lt;3,0,1)*'Kalkulator nadgodzin'!$C16)</f>
        <v>0</v>
      </c>
      <c r="H85" s="784" cm="1">
        <f t="array" ref="H85">IF('Kalkulator nadgodzin'!$D16="","",IF('Kalkulator nadgodzin'!J16&lt;3,0,1)*'Kalkulator nadgodzin'!$C16)</f>
        <v>0</v>
      </c>
      <c r="I85" s="784" cm="1">
        <f t="array" ref="I85">IF('Kalkulator nadgodzin'!$D16="","",IF('Kalkulator nadgodzin'!K16&lt;3,0,1)*'Kalkulator nadgodzin'!$C16)</f>
        <v>0</v>
      </c>
      <c r="J85" s="784" cm="1">
        <f t="array" ref="J85">IF('Kalkulator nadgodzin'!$D16="","",IF('Kalkulator nadgodzin'!L16&lt;3,0,1)*'Kalkulator nadgodzin'!$C16)</f>
        <v>0</v>
      </c>
      <c r="K85" s="784" cm="1">
        <f t="array" ref="K85">IF('Kalkulator nadgodzin'!$D16="","",IF('Kalkulator nadgodzin'!M16&lt;3,0,1)*'Kalkulator nadgodzin'!$C16)</f>
        <v>0</v>
      </c>
      <c r="L85" s="784" cm="1">
        <f t="array" ref="L85">IF('Kalkulator nadgodzin'!$D16="","",IF('Kalkulator nadgodzin'!N16&lt;3,0,1)*'Kalkulator nadgodzin'!$C16)</f>
        <v>0</v>
      </c>
      <c r="M85" s="784" cm="1">
        <f t="array" ref="M85">IF('Kalkulator nadgodzin'!$D16="","",IF('Kalkulator nadgodzin'!O16&lt;3,0,1)*'Kalkulator nadgodzin'!$C16)</f>
        <v>0</v>
      </c>
      <c r="N85" s="785" cm="1">
        <f t="array" ref="N85">IF('Kalkulator nadgodzin'!$D16="","",IF('Kalkulator nadgodzin'!P16&lt;3,0,1)*'Kalkulator nadgodzin'!$C16)</f>
        <v>0</v>
      </c>
      <c r="O85" s="774"/>
      <c r="P85" s="775"/>
      <c r="Q85" t="str" s="783" cm="1">
        <f t="array" ref="Q85">IF('Kalkulator nadgodzin'!$C136="","",'Kalkulator nadgodzin'!$C136)</f>
      </c>
      <c r="R85" s="784" cm="1">
        <f t="array" ref="R85">_xlfn.IFERROR($Q85*B85*'Kalkulator nadgodzin'!$U$2,0)</f>
        <v>0</v>
      </c>
      <c r="S85" s="784" cm="1">
        <f t="array" ref="S85">_xlfn.IFERROR($Q85*C85*'Kalkulator nadgodzin'!$U$2,0)</f>
        <v>0</v>
      </c>
      <c r="T85" s="784" cm="1">
        <f t="array" ref="T85">_xlfn.IFERROR($Q85*D85*'Kalkulator nadgodzin'!$U$2,0)</f>
        <v>0</v>
      </c>
      <c r="U85" s="784" cm="1">
        <f t="array" ref="U85">_xlfn.IFERROR($Q85*E85*'Kalkulator nadgodzin'!$U$2,0)</f>
        <v>0</v>
      </c>
      <c r="V85" s="784" cm="1">
        <f t="array" ref="V85">_xlfn.IFERROR($Q85*F85*'Kalkulator nadgodzin'!$U$2,0)</f>
        <v>0</v>
      </c>
      <c r="W85" s="784" cm="1">
        <f t="array" ref="W85">_xlfn.IFERROR($Q85*G85*'Kalkulator nadgodzin'!$U$2,0)</f>
        <v>0</v>
      </c>
      <c r="X85" s="784" cm="1">
        <f t="array" ref="X85">_xlfn.IFERROR($Q85*H85*'Kalkulator nadgodzin'!$U$2,0)</f>
        <v>0</v>
      </c>
      <c r="Y85" s="784" cm="1">
        <f t="array" ref="Y85">_xlfn.IFERROR($Q85*I85*'Kalkulator nadgodzin'!$U$2,0)</f>
        <v>0</v>
      </c>
      <c r="Z85" s="784" cm="1">
        <f t="array" ref="Z85">_xlfn.IFERROR($Q85*J85*'Kalkulator nadgodzin'!$U$2,0)</f>
        <v>0</v>
      </c>
      <c r="AA85" s="784" cm="1">
        <f t="array" ref="AA85">_xlfn.IFERROR($Q85*K85*'Kalkulator nadgodzin'!$U$2,0)</f>
        <v>0</v>
      </c>
      <c r="AB85" s="784" cm="1">
        <f t="array" ref="AB85">_xlfn.IFERROR($Q85*L85*'Kalkulator nadgodzin'!$U$2,0)</f>
        <v>0</v>
      </c>
      <c r="AC85" s="784" cm="1">
        <f t="array" ref="AC85">_xlfn.IFERROR($Q85*M85*'Kalkulator nadgodzin'!$U$2,0)</f>
        <v>0</v>
      </c>
      <c r="AD85" s="785" cm="1">
        <f t="array" ref="AD85">_xlfn.IFERROR($Q85*N85*'Kalkulator nadgodzin'!$U$2,0)</f>
        <v>0</v>
      </c>
    </row>
    <row r="86" ht="13.5" customHeight="1">
      <c r="A86" t="str" s="774" cm="1">
        <f t="array" ref="A86">IF('Kalkulator nadgodzin'!B17="","",'Kalkulator nadgodzin'!B17)</f>
        <v>Operator Podglądu 2</v>
      </c>
      <c r="B86" s="784" cm="1">
        <f t="array" ref="B86">IF('Kalkulator nadgodzin'!$D17="","",IF('Kalkulator nadgodzin'!D17&lt;3,0,1)*'Kalkulator nadgodzin'!$C17)</f>
        <v>0</v>
      </c>
      <c r="C86" s="784" cm="1">
        <f t="array" ref="C86">IF('Kalkulator nadgodzin'!$D17="","",IF('Kalkulator nadgodzin'!E17&lt;3,0,1)*'Kalkulator nadgodzin'!$C17)</f>
        <v>0</v>
      </c>
      <c r="D86" s="784" cm="1">
        <f t="array" ref="D86">IF('Kalkulator nadgodzin'!$D17="","",IF('Kalkulator nadgodzin'!F17&lt;3,0,1)*'Kalkulator nadgodzin'!$C17)</f>
        <v>0</v>
      </c>
      <c r="E86" s="784" cm="1">
        <f t="array" ref="E86">IF('Kalkulator nadgodzin'!$D17="","",IF('Kalkulator nadgodzin'!G17&lt;3,0,1)*'Kalkulator nadgodzin'!$C17)</f>
        <v>0</v>
      </c>
      <c r="F86" s="784" cm="1">
        <f t="array" ref="F86">IF('Kalkulator nadgodzin'!$D17="","",IF('Kalkulator nadgodzin'!H17&lt;3,0,1)*'Kalkulator nadgodzin'!$C17)</f>
        <v>0</v>
      </c>
      <c r="G86" s="784" cm="1">
        <f t="array" ref="G86">IF('Kalkulator nadgodzin'!$D17="","",IF('Kalkulator nadgodzin'!I17&lt;3,0,1)*'Kalkulator nadgodzin'!$C17)</f>
        <v>0</v>
      </c>
      <c r="H86" s="784" cm="1">
        <f t="array" ref="H86">IF('Kalkulator nadgodzin'!$D17="","",IF('Kalkulator nadgodzin'!J17&lt;3,0,1)*'Kalkulator nadgodzin'!$C17)</f>
        <v>0</v>
      </c>
      <c r="I86" s="784" cm="1">
        <f t="array" ref="I86">IF('Kalkulator nadgodzin'!$D17="","",IF('Kalkulator nadgodzin'!K17&lt;3,0,1)*'Kalkulator nadgodzin'!$C17)</f>
        <v>0</v>
      </c>
      <c r="J86" s="784" cm="1">
        <f t="array" ref="J86">IF('Kalkulator nadgodzin'!$D17="","",IF('Kalkulator nadgodzin'!L17&lt;3,0,1)*'Kalkulator nadgodzin'!$C17)</f>
        <v>0</v>
      </c>
      <c r="K86" s="784" cm="1">
        <f t="array" ref="K86">IF('Kalkulator nadgodzin'!$D17="","",IF('Kalkulator nadgodzin'!M17&lt;3,0,1)*'Kalkulator nadgodzin'!$C17)</f>
        <v>0</v>
      </c>
      <c r="L86" s="784" cm="1">
        <f t="array" ref="L86">IF('Kalkulator nadgodzin'!$D17="","",IF('Kalkulator nadgodzin'!N17&lt;3,0,1)*'Kalkulator nadgodzin'!$C17)</f>
        <v>0</v>
      </c>
      <c r="M86" s="784" cm="1">
        <f t="array" ref="M86">IF('Kalkulator nadgodzin'!$D17="","",IF('Kalkulator nadgodzin'!O17&lt;3,0,1)*'Kalkulator nadgodzin'!$C17)</f>
        <v>0</v>
      </c>
      <c r="N86" s="785" cm="1">
        <f t="array" ref="N86">IF('Kalkulator nadgodzin'!$D17="","",IF('Kalkulator nadgodzin'!P17&lt;3,0,1)*'Kalkulator nadgodzin'!$C17)</f>
        <v>0</v>
      </c>
      <c r="O86" s="774"/>
      <c r="P86" s="775"/>
      <c r="Q86" t="str" s="783" cm="1">
        <f t="array" ref="Q86">IF('Kalkulator nadgodzin'!$C137="","",'Kalkulator nadgodzin'!$C137)</f>
      </c>
      <c r="R86" s="784" cm="1">
        <f t="array" ref="R86">_xlfn.IFERROR($Q86*B86*'Kalkulator nadgodzin'!$U$2,0)</f>
        <v>0</v>
      </c>
      <c r="S86" s="784" cm="1">
        <f t="array" ref="S86">_xlfn.IFERROR($Q86*C86*'Kalkulator nadgodzin'!$U$2,0)</f>
        <v>0</v>
      </c>
      <c r="T86" s="784" cm="1">
        <f t="array" ref="T86">_xlfn.IFERROR($Q86*D86*'Kalkulator nadgodzin'!$U$2,0)</f>
        <v>0</v>
      </c>
      <c r="U86" s="784" cm="1">
        <f t="array" ref="U86">_xlfn.IFERROR($Q86*E86*'Kalkulator nadgodzin'!$U$2,0)</f>
        <v>0</v>
      </c>
      <c r="V86" s="784" cm="1">
        <f t="array" ref="V86">_xlfn.IFERROR($Q86*F86*'Kalkulator nadgodzin'!$U$2,0)</f>
        <v>0</v>
      </c>
      <c r="W86" s="784" cm="1">
        <f t="array" ref="W86">_xlfn.IFERROR($Q86*G86*'Kalkulator nadgodzin'!$U$2,0)</f>
        <v>0</v>
      </c>
      <c r="X86" s="784" cm="1">
        <f t="array" ref="X86">_xlfn.IFERROR($Q86*H86*'Kalkulator nadgodzin'!$U$2,0)</f>
        <v>0</v>
      </c>
      <c r="Y86" s="784" cm="1">
        <f t="array" ref="Y86">_xlfn.IFERROR($Q86*I86*'Kalkulator nadgodzin'!$U$2,0)</f>
        <v>0</v>
      </c>
      <c r="Z86" s="784" cm="1">
        <f t="array" ref="Z86">_xlfn.IFERROR($Q86*J86*'Kalkulator nadgodzin'!$U$2,0)</f>
        <v>0</v>
      </c>
      <c r="AA86" s="784" cm="1">
        <f t="array" ref="AA86">_xlfn.IFERROR($Q86*K86*'Kalkulator nadgodzin'!$U$2,0)</f>
        <v>0</v>
      </c>
      <c r="AB86" s="784" cm="1">
        <f t="array" ref="AB86">_xlfn.IFERROR($Q86*L86*'Kalkulator nadgodzin'!$U$2,0)</f>
        <v>0</v>
      </c>
      <c r="AC86" s="784" cm="1">
        <f t="array" ref="AC86">_xlfn.IFERROR($Q86*M86*'Kalkulator nadgodzin'!$U$2,0)</f>
        <v>0</v>
      </c>
      <c r="AD86" s="785" cm="1">
        <f t="array" ref="AD86">_xlfn.IFERROR($Q86*N86*'Kalkulator nadgodzin'!$U$2,0)</f>
        <v>0</v>
      </c>
    </row>
    <row r="87" ht="13.5" customHeight="1">
      <c r="A87" t="str" s="774" cm="1">
        <f t="array" ref="A87">IF('Kalkulator nadgodzin'!B18="","",'Kalkulator nadgodzin'!B18)</f>
        <v>Mistrz Oświetlenia 1</v>
      </c>
      <c r="B87" s="784" cm="1">
        <f t="array" ref="B87">IF('Kalkulator nadgodzin'!$D18="","",IF('Kalkulator nadgodzin'!D18&lt;3,0,1)*'Kalkulator nadgodzin'!$C18)</f>
        <v>0</v>
      </c>
      <c r="C87" s="784" cm="1">
        <f t="array" ref="C87">IF('Kalkulator nadgodzin'!$D18="","",IF('Kalkulator nadgodzin'!E18&lt;3,0,1)*'Kalkulator nadgodzin'!$C18)</f>
        <v>0</v>
      </c>
      <c r="D87" s="784" cm="1">
        <f t="array" ref="D87">IF('Kalkulator nadgodzin'!$D18="","",IF('Kalkulator nadgodzin'!F18&lt;3,0,1)*'Kalkulator nadgodzin'!$C18)</f>
        <v>0</v>
      </c>
      <c r="E87" s="784" cm="1">
        <f t="array" ref="E87">IF('Kalkulator nadgodzin'!$D18="","",IF('Kalkulator nadgodzin'!G18&lt;3,0,1)*'Kalkulator nadgodzin'!$C18)</f>
        <v>0</v>
      </c>
      <c r="F87" s="784" cm="1">
        <f t="array" ref="F87">IF('Kalkulator nadgodzin'!$D18="","",IF('Kalkulator nadgodzin'!H18&lt;3,0,1)*'Kalkulator nadgodzin'!$C18)</f>
        <v>0</v>
      </c>
      <c r="G87" s="784" cm="1">
        <f t="array" ref="G87">IF('Kalkulator nadgodzin'!$D18="","",IF('Kalkulator nadgodzin'!I18&lt;3,0,1)*'Kalkulator nadgodzin'!$C18)</f>
        <v>0</v>
      </c>
      <c r="H87" s="784" cm="1">
        <f t="array" ref="H87">IF('Kalkulator nadgodzin'!$D18="","",IF('Kalkulator nadgodzin'!J18&lt;3,0,1)*'Kalkulator nadgodzin'!$C18)</f>
        <v>0</v>
      </c>
      <c r="I87" s="784" cm="1">
        <f t="array" ref="I87">IF('Kalkulator nadgodzin'!$D18="","",IF('Kalkulator nadgodzin'!K18&lt;3,0,1)*'Kalkulator nadgodzin'!$C18)</f>
        <v>0</v>
      </c>
      <c r="J87" s="784" cm="1">
        <f t="array" ref="J87">IF('Kalkulator nadgodzin'!$D18="","",IF('Kalkulator nadgodzin'!L18&lt;3,0,1)*'Kalkulator nadgodzin'!$C18)</f>
        <v>0</v>
      </c>
      <c r="K87" s="784" cm="1">
        <f t="array" ref="K87">IF('Kalkulator nadgodzin'!$D18="","",IF('Kalkulator nadgodzin'!M18&lt;3,0,1)*'Kalkulator nadgodzin'!$C18)</f>
        <v>0</v>
      </c>
      <c r="L87" s="784" cm="1">
        <f t="array" ref="L87">IF('Kalkulator nadgodzin'!$D18="","",IF('Kalkulator nadgodzin'!N18&lt;3,0,1)*'Kalkulator nadgodzin'!$C18)</f>
        <v>0</v>
      </c>
      <c r="M87" s="784" cm="1">
        <f t="array" ref="M87">IF('Kalkulator nadgodzin'!$D18="","",IF('Kalkulator nadgodzin'!O18&lt;3,0,1)*'Kalkulator nadgodzin'!$C18)</f>
        <v>0</v>
      </c>
      <c r="N87" s="785" cm="1">
        <f t="array" ref="N87">IF('Kalkulator nadgodzin'!$D18="","",IF('Kalkulator nadgodzin'!P18&lt;3,0,1)*'Kalkulator nadgodzin'!$C18)</f>
        <v>0</v>
      </c>
      <c r="O87" s="774"/>
      <c r="P87" s="775"/>
      <c r="Q87" t="str" s="783" cm="1">
        <f t="array" ref="Q87">IF('Kalkulator nadgodzin'!$C138="","",'Kalkulator nadgodzin'!$C138)</f>
      </c>
      <c r="R87" s="784" cm="1">
        <f t="array" ref="R87">_xlfn.IFERROR($Q87*B87*'Kalkulator nadgodzin'!$U$2,0)</f>
        <v>0</v>
      </c>
      <c r="S87" s="784" cm="1">
        <f t="array" ref="S87">_xlfn.IFERROR($Q87*C87*'Kalkulator nadgodzin'!$U$2,0)</f>
        <v>0</v>
      </c>
      <c r="T87" s="784" cm="1">
        <f t="array" ref="T87">_xlfn.IFERROR($Q87*D87*'Kalkulator nadgodzin'!$U$2,0)</f>
        <v>0</v>
      </c>
      <c r="U87" s="784" cm="1">
        <f t="array" ref="U87">_xlfn.IFERROR($Q87*E87*'Kalkulator nadgodzin'!$U$2,0)</f>
        <v>0</v>
      </c>
      <c r="V87" s="784" cm="1">
        <f t="array" ref="V87">_xlfn.IFERROR($Q87*F87*'Kalkulator nadgodzin'!$U$2,0)</f>
        <v>0</v>
      </c>
      <c r="W87" s="784" cm="1">
        <f t="array" ref="W87">_xlfn.IFERROR($Q87*G87*'Kalkulator nadgodzin'!$U$2,0)</f>
        <v>0</v>
      </c>
      <c r="X87" s="784" cm="1">
        <f t="array" ref="X87">_xlfn.IFERROR($Q87*H87*'Kalkulator nadgodzin'!$U$2,0)</f>
        <v>0</v>
      </c>
      <c r="Y87" s="784" cm="1">
        <f t="array" ref="Y87">_xlfn.IFERROR($Q87*I87*'Kalkulator nadgodzin'!$U$2,0)</f>
        <v>0</v>
      </c>
      <c r="Z87" s="784" cm="1">
        <f t="array" ref="Z87">_xlfn.IFERROR($Q87*J87*'Kalkulator nadgodzin'!$U$2,0)</f>
        <v>0</v>
      </c>
      <c r="AA87" s="784" cm="1">
        <f t="array" ref="AA87">_xlfn.IFERROR($Q87*K87*'Kalkulator nadgodzin'!$U$2,0)</f>
        <v>0</v>
      </c>
      <c r="AB87" s="784" cm="1">
        <f t="array" ref="AB87">_xlfn.IFERROR($Q87*L87*'Kalkulator nadgodzin'!$U$2,0)</f>
        <v>0</v>
      </c>
      <c r="AC87" s="784" cm="1">
        <f t="array" ref="AC87">_xlfn.IFERROR($Q87*M87*'Kalkulator nadgodzin'!$U$2,0)</f>
        <v>0</v>
      </c>
      <c r="AD87" s="785" cm="1">
        <f t="array" ref="AD87">_xlfn.IFERROR($Q87*N87*'Kalkulator nadgodzin'!$U$2,0)</f>
        <v>0</v>
      </c>
    </row>
    <row r="88" ht="13.5" customHeight="1">
      <c r="A88" t="str" s="774" cm="1">
        <f t="array" ref="A88">IF('Kalkulator nadgodzin'!B19="","",'Kalkulator nadgodzin'!B19)</f>
        <v>Mistrz Oświetlenia 2</v>
      </c>
      <c r="B88" s="784" cm="1">
        <f t="array" ref="B88">IF('Kalkulator nadgodzin'!$D19="","",IF('Kalkulator nadgodzin'!D19&lt;3,0,1)*'Kalkulator nadgodzin'!$C19)</f>
        <v>0</v>
      </c>
      <c r="C88" s="784" cm="1">
        <f t="array" ref="C88">IF('Kalkulator nadgodzin'!$D19="","",IF('Kalkulator nadgodzin'!E19&lt;3,0,1)*'Kalkulator nadgodzin'!$C19)</f>
        <v>0</v>
      </c>
      <c r="D88" s="784" cm="1">
        <f t="array" ref="D88">IF('Kalkulator nadgodzin'!$D19="","",IF('Kalkulator nadgodzin'!F19&lt;3,0,1)*'Kalkulator nadgodzin'!$C19)</f>
        <v>0</v>
      </c>
      <c r="E88" s="784" cm="1">
        <f t="array" ref="E88">IF('Kalkulator nadgodzin'!$D19="","",IF('Kalkulator nadgodzin'!G19&lt;3,0,1)*'Kalkulator nadgodzin'!$C19)</f>
        <v>0</v>
      </c>
      <c r="F88" s="784" cm="1">
        <f t="array" ref="F88">IF('Kalkulator nadgodzin'!$D19="","",IF('Kalkulator nadgodzin'!H19&lt;3,0,1)*'Kalkulator nadgodzin'!$C19)</f>
        <v>0</v>
      </c>
      <c r="G88" s="784" cm="1">
        <f t="array" ref="G88">IF('Kalkulator nadgodzin'!$D19="","",IF('Kalkulator nadgodzin'!I19&lt;3,0,1)*'Kalkulator nadgodzin'!$C19)</f>
        <v>0</v>
      </c>
      <c r="H88" s="784" cm="1">
        <f t="array" ref="H88">IF('Kalkulator nadgodzin'!$D19="","",IF('Kalkulator nadgodzin'!J19&lt;3,0,1)*'Kalkulator nadgodzin'!$C19)</f>
        <v>0</v>
      </c>
      <c r="I88" s="784" cm="1">
        <f t="array" ref="I88">IF('Kalkulator nadgodzin'!$D19="","",IF('Kalkulator nadgodzin'!K19&lt;3,0,1)*'Kalkulator nadgodzin'!$C19)</f>
        <v>0</v>
      </c>
      <c r="J88" s="784" cm="1">
        <f t="array" ref="J88">IF('Kalkulator nadgodzin'!$D19="","",IF('Kalkulator nadgodzin'!L19&lt;3,0,1)*'Kalkulator nadgodzin'!$C19)</f>
        <v>0</v>
      </c>
      <c r="K88" s="784" cm="1">
        <f t="array" ref="K88">IF('Kalkulator nadgodzin'!$D19="","",IF('Kalkulator nadgodzin'!M19&lt;3,0,1)*'Kalkulator nadgodzin'!$C19)</f>
        <v>0</v>
      </c>
      <c r="L88" s="784" cm="1">
        <f t="array" ref="L88">IF('Kalkulator nadgodzin'!$D19="","",IF('Kalkulator nadgodzin'!N19&lt;3,0,1)*'Kalkulator nadgodzin'!$C19)</f>
        <v>0</v>
      </c>
      <c r="M88" s="784" cm="1">
        <f t="array" ref="M88">IF('Kalkulator nadgodzin'!$D19="","",IF('Kalkulator nadgodzin'!O19&lt;3,0,1)*'Kalkulator nadgodzin'!$C19)</f>
        <v>0</v>
      </c>
      <c r="N88" s="785" cm="1">
        <f t="array" ref="N88">IF('Kalkulator nadgodzin'!$D19="","",IF('Kalkulator nadgodzin'!P19&lt;3,0,1)*'Kalkulator nadgodzin'!$C19)</f>
        <v>0</v>
      </c>
      <c r="O88" s="774"/>
      <c r="P88" s="775"/>
      <c r="Q88" t="str" s="783" cm="1">
        <f t="array" ref="Q88">IF('Kalkulator nadgodzin'!$C139="","",'Kalkulator nadgodzin'!$C139)</f>
      </c>
      <c r="R88" s="784" cm="1">
        <f t="array" ref="R88">_xlfn.IFERROR($Q88*B88*'Kalkulator nadgodzin'!$U$2,0)</f>
        <v>0</v>
      </c>
      <c r="S88" s="784" cm="1">
        <f t="array" ref="S88">_xlfn.IFERROR($Q88*C88*'Kalkulator nadgodzin'!$U$2,0)</f>
        <v>0</v>
      </c>
      <c r="T88" s="784" cm="1">
        <f t="array" ref="T88">_xlfn.IFERROR($Q88*D88*'Kalkulator nadgodzin'!$U$2,0)</f>
        <v>0</v>
      </c>
      <c r="U88" s="784" cm="1">
        <f t="array" ref="U88">_xlfn.IFERROR($Q88*E88*'Kalkulator nadgodzin'!$U$2,0)</f>
        <v>0</v>
      </c>
      <c r="V88" s="784" cm="1">
        <f t="array" ref="V88">_xlfn.IFERROR($Q88*F88*'Kalkulator nadgodzin'!$U$2,0)</f>
        <v>0</v>
      </c>
      <c r="W88" s="784" cm="1">
        <f t="array" ref="W88">_xlfn.IFERROR($Q88*G88*'Kalkulator nadgodzin'!$U$2,0)</f>
        <v>0</v>
      </c>
      <c r="X88" s="784" cm="1">
        <f t="array" ref="X88">_xlfn.IFERROR($Q88*H88*'Kalkulator nadgodzin'!$U$2,0)</f>
        <v>0</v>
      </c>
      <c r="Y88" s="784" cm="1">
        <f t="array" ref="Y88">_xlfn.IFERROR($Q88*I88*'Kalkulator nadgodzin'!$U$2,0)</f>
        <v>0</v>
      </c>
      <c r="Z88" s="784" cm="1">
        <f t="array" ref="Z88">_xlfn.IFERROR($Q88*J88*'Kalkulator nadgodzin'!$U$2,0)</f>
        <v>0</v>
      </c>
      <c r="AA88" s="784" cm="1">
        <f t="array" ref="AA88">_xlfn.IFERROR($Q88*K88*'Kalkulator nadgodzin'!$U$2,0)</f>
        <v>0</v>
      </c>
      <c r="AB88" s="784" cm="1">
        <f t="array" ref="AB88">_xlfn.IFERROR($Q88*L88*'Kalkulator nadgodzin'!$U$2,0)</f>
        <v>0</v>
      </c>
      <c r="AC88" s="784" cm="1">
        <f t="array" ref="AC88">_xlfn.IFERROR($Q88*M88*'Kalkulator nadgodzin'!$U$2,0)</f>
        <v>0</v>
      </c>
      <c r="AD88" s="785" cm="1">
        <f t="array" ref="AD88">_xlfn.IFERROR($Q88*N88*'Kalkulator nadgodzin'!$U$2,0)</f>
        <v>0</v>
      </c>
    </row>
    <row r="89" ht="13.5" customHeight="1">
      <c r="A89" t="str" s="774" cm="1">
        <f t="array" ref="A89">IF('Kalkulator nadgodzin'!B20="","",'Kalkulator nadgodzin'!B20)</f>
        <v>Oświetlacz 1</v>
      </c>
      <c r="B89" s="784" cm="1">
        <f t="array" ref="B89">IF('Kalkulator nadgodzin'!$D20="","",IF('Kalkulator nadgodzin'!D20&lt;3,0,1)*'Kalkulator nadgodzin'!$C20)</f>
        <v>0</v>
      </c>
      <c r="C89" s="784" cm="1">
        <f t="array" ref="C89">IF('Kalkulator nadgodzin'!$D20="","",IF('Kalkulator nadgodzin'!E20&lt;3,0,1)*'Kalkulator nadgodzin'!$C20)</f>
        <v>0</v>
      </c>
      <c r="D89" s="784" cm="1">
        <f t="array" ref="D89">IF('Kalkulator nadgodzin'!$D20="","",IF('Kalkulator nadgodzin'!F20&lt;3,0,1)*'Kalkulator nadgodzin'!$C20)</f>
        <v>0</v>
      </c>
      <c r="E89" s="784" cm="1">
        <f t="array" ref="E89">IF('Kalkulator nadgodzin'!$D20="","",IF('Kalkulator nadgodzin'!G20&lt;3,0,1)*'Kalkulator nadgodzin'!$C20)</f>
        <v>0</v>
      </c>
      <c r="F89" s="784" cm="1">
        <f t="array" ref="F89">IF('Kalkulator nadgodzin'!$D20="","",IF('Kalkulator nadgodzin'!H20&lt;3,0,1)*'Kalkulator nadgodzin'!$C20)</f>
        <v>0</v>
      </c>
      <c r="G89" s="784" cm="1">
        <f t="array" ref="G89">IF('Kalkulator nadgodzin'!$D20="","",IF('Kalkulator nadgodzin'!I20&lt;3,0,1)*'Kalkulator nadgodzin'!$C20)</f>
        <v>0</v>
      </c>
      <c r="H89" s="784" cm="1">
        <f t="array" ref="H89">IF('Kalkulator nadgodzin'!$D20="","",IF('Kalkulator nadgodzin'!J20&lt;3,0,1)*'Kalkulator nadgodzin'!$C20)</f>
        <v>0</v>
      </c>
      <c r="I89" s="784" cm="1">
        <f t="array" ref="I89">IF('Kalkulator nadgodzin'!$D20="","",IF('Kalkulator nadgodzin'!K20&lt;3,0,1)*'Kalkulator nadgodzin'!$C20)</f>
        <v>0</v>
      </c>
      <c r="J89" s="784" cm="1">
        <f t="array" ref="J89">IF('Kalkulator nadgodzin'!$D20="","",IF('Kalkulator nadgodzin'!L20&lt;3,0,1)*'Kalkulator nadgodzin'!$C20)</f>
        <v>0</v>
      </c>
      <c r="K89" s="784" cm="1">
        <f t="array" ref="K89">IF('Kalkulator nadgodzin'!$D20="","",IF('Kalkulator nadgodzin'!M20&lt;3,0,1)*'Kalkulator nadgodzin'!$C20)</f>
        <v>0</v>
      </c>
      <c r="L89" s="784" cm="1">
        <f t="array" ref="L89">IF('Kalkulator nadgodzin'!$D20="","",IF('Kalkulator nadgodzin'!N20&lt;3,0,1)*'Kalkulator nadgodzin'!$C20)</f>
        <v>0</v>
      </c>
      <c r="M89" s="784" cm="1">
        <f t="array" ref="M89">IF('Kalkulator nadgodzin'!$D20="","",IF('Kalkulator nadgodzin'!O20&lt;3,0,1)*'Kalkulator nadgodzin'!$C20)</f>
        <v>0</v>
      </c>
      <c r="N89" s="785" cm="1">
        <f t="array" ref="N89">IF('Kalkulator nadgodzin'!$D20="","",IF('Kalkulator nadgodzin'!P20&lt;3,0,1)*'Kalkulator nadgodzin'!$C20)</f>
        <v>0</v>
      </c>
      <c r="O89" s="774"/>
      <c r="P89" s="775"/>
      <c r="Q89" t="str" s="783" cm="1">
        <f t="array" ref="Q89">IF('Kalkulator nadgodzin'!$C140="","",'Kalkulator nadgodzin'!$C140)</f>
      </c>
      <c r="R89" s="784" cm="1">
        <f t="array" ref="R89">_xlfn.IFERROR($Q89*B89*'Kalkulator nadgodzin'!$U$2,0)</f>
        <v>0</v>
      </c>
      <c r="S89" s="784" cm="1">
        <f t="array" ref="S89">_xlfn.IFERROR($Q89*C89*'Kalkulator nadgodzin'!$U$2,0)</f>
        <v>0</v>
      </c>
      <c r="T89" s="784" cm="1">
        <f t="array" ref="T89">_xlfn.IFERROR($Q89*D89*'Kalkulator nadgodzin'!$U$2,0)</f>
        <v>0</v>
      </c>
      <c r="U89" s="784" cm="1">
        <f t="array" ref="U89">_xlfn.IFERROR($Q89*E89*'Kalkulator nadgodzin'!$U$2,0)</f>
        <v>0</v>
      </c>
      <c r="V89" s="784" cm="1">
        <f t="array" ref="V89">_xlfn.IFERROR($Q89*F89*'Kalkulator nadgodzin'!$U$2,0)</f>
        <v>0</v>
      </c>
      <c r="W89" s="784" cm="1">
        <f t="array" ref="W89">_xlfn.IFERROR($Q89*G89*'Kalkulator nadgodzin'!$U$2,0)</f>
        <v>0</v>
      </c>
      <c r="X89" s="784" cm="1">
        <f t="array" ref="X89">_xlfn.IFERROR($Q89*H89*'Kalkulator nadgodzin'!$U$2,0)</f>
        <v>0</v>
      </c>
      <c r="Y89" s="784" cm="1">
        <f t="array" ref="Y89">_xlfn.IFERROR($Q89*I89*'Kalkulator nadgodzin'!$U$2,0)</f>
        <v>0</v>
      </c>
      <c r="Z89" s="784" cm="1">
        <f t="array" ref="Z89">_xlfn.IFERROR($Q89*J89*'Kalkulator nadgodzin'!$U$2,0)</f>
        <v>0</v>
      </c>
      <c r="AA89" s="784" cm="1">
        <f t="array" ref="AA89">_xlfn.IFERROR($Q89*K89*'Kalkulator nadgodzin'!$U$2,0)</f>
        <v>0</v>
      </c>
      <c r="AB89" s="784" cm="1">
        <f t="array" ref="AB89">_xlfn.IFERROR($Q89*L89*'Kalkulator nadgodzin'!$U$2,0)</f>
        <v>0</v>
      </c>
      <c r="AC89" s="784" cm="1">
        <f t="array" ref="AC89">_xlfn.IFERROR($Q89*M89*'Kalkulator nadgodzin'!$U$2,0)</f>
        <v>0</v>
      </c>
      <c r="AD89" s="785" cm="1">
        <f t="array" ref="AD89">_xlfn.IFERROR($Q89*N89*'Kalkulator nadgodzin'!$U$2,0)</f>
        <v>0</v>
      </c>
    </row>
    <row r="90" ht="13.5" customHeight="1">
      <c r="A90" t="str" s="774" cm="1">
        <f t="array" ref="A90">IF('Kalkulator nadgodzin'!B21="","",'Kalkulator nadgodzin'!B21)</f>
        <v>Oświetlacz 2</v>
      </c>
      <c r="B90" s="784" cm="1">
        <f t="array" ref="B90">IF('Kalkulator nadgodzin'!$D21="","",IF('Kalkulator nadgodzin'!D21&lt;3,0,1)*'Kalkulator nadgodzin'!$C21)</f>
        <v>0</v>
      </c>
      <c r="C90" s="784" cm="1">
        <f t="array" ref="C90">IF('Kalkulator nadgodzin'!$D21="","",IF('Kalkulator nadgodzin'!E21&lt;3,0,1)*'Kalkulator nadgodzin'!$C21)</f>
        <v>0</v>
      </c>
      <c r="D90" s="784" cm="1">
        <f t="array" ref="D90">IF('Kalkulator nadgodzin'!$D21="","",IF('Kalkulator nadgodzin'!F21&lt;3,0,1)*'Kalkulator nadgodzin'!$C21)</f>
        <v>0</v>
      </c>
      <c r="E90" s="784" cm="1">
        <f t="array" ref="E90">IF('Kalkulator nadgodzin'!$D21="","",IF('Kalkulator nadgodzin'!G21&lt;3,0,1)*'Kalkulator nadgodzin'!$C21)</f>
        <v>0</v>
      </c>
      <c r="F90" s="784" cm="1">
        <f t="array" ref="F90">IF('Kalkulator nadgodzin'!$D21="","",IF('Kalkulator nadgodzin'!H21&lt;3,0,1)*'Kalkulator nadgodzin'!$C21)</f>
        <v>0</v>
      </c>
      <c r="G90" s="784" cm="1">
        <f t="array" ref="G90">IF('Kalkulator nadgodzin'!$D21="","",IF('Kalkulator nadgodzin'!I21&lt;3,0,1)*'Kalkulator nadgodzin'!$C21)</f>
        <v>0</v>
      </c>
      <c r="H90" s="784" cm="1">
        <f t="array" ref="H90">IF('Kalkulator nadgodzin'!$D21="","",IF('Kalkulator nadgodzin'!J21&lt;3,0,1)*'Kalkulator nadgodzin'!$C21)</f>
        <v>0</v>
      </c>
      <c r="I90" s="784" cm="1">
        <f t="array" ref="I90">IF('Kalkulator nadgodzin'!$D21="","",IF('Kalkulator nadgodzin'!K21&lt;3,0,1)*'Kalkulator nadgodzin'!$C21)</f>
        <v>0</v>
      </c>
      <c r="J90" s="784" cm="1">
        <f t="array" ref="J90">IF('Kalkulator nadgodzin'!$D21="","",IF('Kalkulator nadgodzin'!L21&lt;3,0,1)*'Kalkulator nadgodzin'!$C21)</f>
        <v>0</v>
      </c>
      <c r="K90" s="784" cm="1">
        <f t="array" ref="K90">IF('Kalkulator nadgodzin'!$D21="","",IF('Kalkulator nadgodzin'!M21&lt;3,0,1)*'Kalkulator nadgodzin'!$C21)</f>
        <v>0</v>
      </c>
      <c r="L90" s="784" cm="1">
        <f t="array" ref="L90">IF('Kalkulator nadgodzin'!$D21="","",IF('Kalkulator nadgodzin'!N21&lt;3,0,1)*'Kalkulator nadgodzin'!$C21)</f>
        <v>0</v>
      </c>
      <c r="M90" s="784" cm="1">
        <f t="array" ref="M90">IF('Kalkulator nadgodzin'!$D21="","",IF('Kalkulator nadgodzin'!O21&lt;3,0,1)*'Kalkulator nadgodzin'!$C21)</f>
        <v>0</v>
      </c>
      <c r="N90" s="785" cm="1">
        <f t="array" ref="N90">IF('Kalkulator nadgodzin'!$D21="","",IF('Kalkulator nadgodzin'!P21&lt;3,0,1)*'Kalkulator nadgodzin'!$C21)</f>
        <v>0</v>
      </c>
      <c r="O90" s="774"/>
      <c r="P90" s="775"/>
      <c r="Q90" t="str" s="783" cm="1">
        <f t="array" ref="Q90">IF('Kalkulator nadgodzin'!$C141="","",'Kalkulator nadgodzin'!$C141)</f>
      </c>
      <c r="R90" s="784" cm="1">
        <f t="array" ref="R90">_xlfn.IFERROR($Q90*B90*'Kalkulator nadgodzin'!$U$2,0)</f>
        <v>0</v>
      </c>
      <c r="S90" s="784" cm="1">
        <f t="array" ref="S90">_xlfn.IFERROR($Q90*C90*'Kalkulator nadgodzin'!$U$2,0)</f>
        <v>0</v>
      </c>
      <c r="T90" s="784" cm="1">
        <f t="array" ref="T90">_xlfn.IFERROR($Q90*D90*'Kalkulator nadgodzin'!$U$2,0)</f>
        <v>0</v>
      </c>
      <c r="U90" s="784" cm="1">
        <f t="array" ref="U90">_xlfn.IFERROR($Q90*E90*'Kalkulator nadgodzin'!$U$2,0)</f>
        <v>0</v>
      </c>
      <c r="V90" s="784" cm="1">
        <f t="array" ref="V90">_xlfn.IFERROR($Q90*F90*'Kalkulator nadgodzin'!$U$2,0)</f>
        <v>0</v>
      </c>
      <c r="W90" s="784" cm="1">
        <f t="array" ref="W90">_xlfn.IFERROR($Q90*G90*'Kalkulator nadgodzin'!$U$2,0)</f>
        <v>0</v>
      </c>
      <c r="X90" s="784" cm="1">
        <f t="array" ref="X90">_xlfn.IFERROR($Q90*H90*'Kalkulator nadgodzin'!$U$2,0)</f>
        <v>0</v>
      </c>
      <c r="Y90" s="784" cm="1">
        <f t="array" ref="Y90">_xlfn.IFERROR($Q90*I90*'Kalkulator nadgodzin'!$U$2,0)</f>
        <v>0</v>
      </c>
      <c r="Z90" s="784" cm="1">
        <f t="array" ref="Z90">_xlfn.IFERROR($Q90*J90*'Kalkulator nadgodzin'!$U$2,0)</f>
        <v>0</v>
      </c>
      <c r="AA90" s="784" cm="1">
        <f t="array" ref="AA90">_xlfn.IFERROR($Q90*K90*'Kalkulator nadgodzin'!$U$2,0)</f>
        <v>0</v>
      </c>
      <c r="AB90" s="784" cm="1">
        <f t="array" ref="AB90">_xlfn.IFERROR($Q90*L90*'Kalkulator nadgodzin'!$U$2,0)</f>
        <v>0</v>
      </c>
      <c r="AC90" s="784" cm="1">
        <f t="array" ref="AC90">_xlfn.IFERROR($Q90*M90*'Kalkulator nadgodzin'!$U$2,0)</f>
        <v>0</v>
      </c>
      <c r="AD90" s="785" cm="1">
        <f t="array" ref="AD90">_xlfn.IFERROR($Q90*N90*'Kalkulator nadgodzin'!$U$2,0)</f>
        <v>0</v>
      </c>
    </row>
    <row r="91" ht="13.5" customHeight="1">
      <c r="A91" t="str" s="774" cm="1">
        <f t="array" ref="A91">IF('Kalkulator nadgodzin'!B22="","",'Kalkulator nadgodzin'!B22)</f>
        <v>Pomocnik Oświetlacza</v>
      </c>
      <c r="B91" s="784" cm="1">
        <f t="array" ref="B91">IF('Kalkulator nadgodzin'!$D22="","",IF('Kalkulator nadgodzin'!D22&lt;3,0,1)*'Kalkulator nadgodzin'!$C22)</f>
        <v>0</v>
      </c>
      <c r="C91" s="784" cm="1">
        <f t="array" ref="C91">IF('Kalkulator nadgodzin'!$D22="","",IF('Kalkulator nadgodzin'!E22&lt;3,0,1)*'Kalkulator nadgodzin'!$C22)</f>
        <v>0</v>
      </c>
      <c r="D91" s="784" cm="1">
        <f t="array" ref="D91">IF('Kalkulator nadgodzin'!$D22="","",IF('Kalkulator nadgodzin'!F22&lt;3,0,1)*'Kalkulator nadgodzin'!$C22)</f>
        <v>0</v>
      </c>
      <c r="E91" s="784" cm="1">
        <f t="array" ref="E91">IF('Kalkulator nadgodzin'!$D22="","",IF('Kalkulator nadgodzin'!G22&lt;3,0,1)*'Kalkulator nadgodzin'!$C22)</f>
        <v>0</v>
      </c>
      <c r="F91" s="784" cm="1">
        <f t="array" ref="F91">IF('Kalkulator nadgodzin'!$D22="","",IF('Kalkulator nadgodzin'!H22&lt;3,0,1)*'Kalkulator nadgodzin'!$C22)</f>
        <v>0</v>
      </c>
      <c r="G91" s="784" cm="1">
        <f t="array" ref="G91">IF('Kalkulator nadgodzin'!$D22="","",IF('Kalkulator nadgodzin'!I22&lt;3,0,1)*'Kalkulator nadgodzin'!$C22)</f>
        <v>0</v>
      </c>
      <c r="H91" s="784" cm="1">
        <f t="array" ref="H91">IF('Kalkulator nadgodzin'!$D22="","",IF('Kalkulator nadgodzin'!J22&lt;3,0,1)*'Kalkulator nadgodzin'!$C22)</f>
        <v>0</v>
      </c>
      <c r="I91" s="784" cm="1">
        <f t="array" ref="I91">IF('Kalkulator nadgodzin'!$D22="","",IF('Kalkulator nadgodzin'!K22&lt;3,0,1)*'Kalkulator nadgodzin'!$C22)</f>
        <v>0</v>
      </c>
      <c r="J91" s="784" cm="1">
        <f t="array" ref="J91">IF('Kalkulator nadgodzin'!$D22="","",IF('Kalkulator nadgodzin'!L22&lt;3,0,1)*'Kalkulator nadgodzin'!$C22)</f>
        <v>0</v>
      </c>
      <c r="K91" s="784" cm="1">
        <f t="array" ref="K91">IF('Kalkulator nadgodzin'!$D22="","",IF('Kalkulator nadgodzin'!M22&lt;3,0,1)*'Kalkulator nadgodzin'!$C22)</f>
        <v>0</v>
      </c>
      <c r="L91" s="784" cm="1">
        <f t="array" ref="L91">IF('Kalkulator nadgodzin'!$D22="","",IF('Kalkulator nadgodzin'!N22&lt;3,0,1)*'Kalkulator nadgodzin'!$C22)</f>
        <v>0</v>
      </c>
      <c r="M91" s="784" cm="1">
        <f t="array" ref="M91">IF('Kalkulator nadgodzin'!$D22="","",IF('Kalkulator nadgodzin'!O22&lt;3,0,1)*'Kalkulator nadgodzin'!$C22)</f>
        <v>0</v>
      </c>
      <c r="N91" s="785" cm="1">
        <f t="array" ref="N91">IF('Kalkulator nadgodzin'!$D22="","",IF('Kalkulator nadgodzin'!P22&lt;3,0,1)*'Kalkulator nadgodzin'!$C22)</f>
        <v>0</v>
      </c>
      <c r="O91" s="774"/>
      <c r="P91" s="775"/>
      <c r="Q91" t="str" s="783" cm="1">
        <f t="array" ref="Q91">IF('Kalkulator nadgodzin'!$C142="","",'Kalkulator nadgodzin'!$C142)</f>
      </c>
      <c r="R91" s="784" cm="1">
        <f t="array" ref="R91">_xlfn.IFERROR($Q91*B91*'Kalkulator nadgodzin'!$U$2,0)</f>
        <v>0</v>
      </c>
      <c r="S91" s="784" cm="1">
        <f t="array" ref="S91">_xlfn.IFERROR($Q91*C91*'Kalkulator nadgodzin'!$U$2,0)</f>
        <v>0</v>
      </c>
      <c r="T91" s="784" cm="1">
        <f t="array" ref="T91">_xlfn.IFERROR($Q91*D91*'Kalkulator nadgodzin'!$U$2,0)</f>
        <v>0</v>
      </c>
      <c r="U91" s="784" cm="1">
        <f t="array" ref="U91">_xlfn.IFERROR($Q91*E91*'Kalkulator nadgodzin'!$U$2,0)</f>
        <v>0</v>
      </c>
      <c r="V91" s="784" cm="1">
        <f t="array" ref="V91">_xlfn.IFERROR($Q91*F91*'Kalkulator nadgodzin'!$U$2,0)</f>
        <v>0</v>
      </c>
      <c r="W91" s="784" cm="1">
        <f t="array" ref="W91">_xlfn.IFERROR($Q91*G91*'Kalkulator nadgodzin'!$U$2,0)</f>
        <v>0</v>
      </c>
      <c r="X91" s="784" cm="1">
        <f t="array" ref="X91">_xlfn.IFERROR($Q91*H91*'Kalkulator nadgodzin'!$U$2,0)</f>
        <v>0</v>
      </c>
      <c r="Y91" s="784" cm="1">
        <f t="array" ref="Y91">_xlfn.IFERROR($Q91*I91*'Kalkulator nadgodzin'!$U$2,0)</f>
        <v>0</v>
      </c>
      <c r="Z91" s="784" cm="1">
        <f t="array" ref="Z91">_xlfn.IFERROR($Q91*J91*'Kalkulator nadgodzin'!$U$2,0)</f>
        <v>0</v>
      </c>
      <c r="AA91" s="784" cm="1">
        <f t="array" ref="AA91">_xlfn.IFERROR($Q91*K91*'Kalkulator nadgodzin'!$U$2,0)</f>
        <v>0</v>
      </c>
      <c r="AB91" s="784" cm="1">
        <f t="array" ref="AB91">_xlfn.IFERROR($Q91*L91*'Kalkulator nadgodzin'!$U$2,0)</f>
        <v>0</v>
      </c>
      <c r="AC91" s="784" cm="1">
        <f t="array" ref="AC91">_xlfn.IFERROR($Q91*M91*'Kalkulator nadgodzin'!$U$2,0)</f>
        <v>0</v>
      </c>
      <c r="AD91" s="785" cm="1">
        <f t="array" ref="AD91">_xlfn.IFERROR($Q91*N91*'Kalkulator nadgodzin'!$U$2,0)</f>
        <v>0</v>
      </c>
    </row>
    <row r="92" ht="13.5" customHeight="1">
      <c r="A92" t="str" s="774" cm="1">
        <f t="array" ref="A92">IF('Kalkulator nadgodzin'!B23="","",'Kalkulator nadgodzin'!B23)</f>
        <v>Key grip 1</v>
      </c>
      <c r="B92" s="784" cm="1">
        <f t="array" ref="B92">IF('Kalkulator nadgodzin'!$D23="","",IF('Kalkulator nadgodzin'!D23&lt;3,0,1)*'Kalkulator nadgodzin'!$C23)</f>
        <v>0</v>
      </c>
      <c r="C92" s="784" cm="1">
        <f t="array" ref="C92">IF('Kalkulator nadgodzin'!$D23="","",IF('Kalkulator nadgodzin'!E23&lt;3,0,1)*'Kalkulator nadgodzin'!$C23)</f>
        <v>0</v>
      </c>
      <c r="D92" s="784" cm="1">
        <f t="array" ref="D92">IF('Kalkulator nadgodzin'!$D23="","",IF('Kalkulator nadgodzin'!F23&lt;3,0,1)*'Kalkulator nadgodzin'!$C23)</f>
        <v>0</v>
      </c>
      <c r="E92" s="784" cm="1">
        <f t="array" ref="E92">IF('Kalkulator nadgodzin'!$D23="","",IF('Kalkulator nadgodzin'!G23&lt;3,0,1)*'Kalkulator nadgodzin'!$C23)</f>
        <v>0</v>
      </c>
      <c r="F92" s="784" cm="1">
        <f t="array" ref="F92">IF('Kalkulator nadgodzin'!$D23="","",IF('Kalkulator nadgodzin'!H23&lt;3,0,1)*'Kalkulator nadgodzin'!$C23)</f>
        <v>0</v>
      </c>
      <c r="G92" s="784" cm="1">
        <f t="array" ref="G92">IF('Kalkulator nadgodzin'!$D23="","",IF('Kalkulator nadgodzin'!I23&lt;3,0,1)*'Kalkulator nadgodzin'!$C23)</f>
        <v>0</v>
      </c>
      <c r="H92" s="784" cm="1">
        <f t="array" ref="H92">IF('Kalkulator nadgodzin'!$D23="","",IF('Kalkulator nadgodzin'!J23&lt;3,0,1)*'Kalkulator nadgodzin'!$C23)</f>
        <v>0</v>
      </c>
      <c r="I92" s="784" cm="1">
        <f t="array" ref="I92">IF('Kalkulator nadgodzin'!$D23="","",IF('Kalkulator nadgodzin'!K23&lt;3,0,1)*'Kalkulator nadgodzin'!$C23)</f>
        <v>0</v>
      </c>
      <c r="J92" s="784" cm="1">
        <f t="array" ref="J92">IF('Kalkulator nadgodzin'!$D23="","",IF('Kalkulator nadgodzin'!L23&lt;3,0,1)*'Kalkulator nadgodzin'!$C23)</f>
        <v>0</v>
      </c>
      <c r="K92" s="784" cm="1">
        <f t="array" ref="K92">IF('Kalkulator nadgodzin'!$D23="","",IF('Kalkulator nadgodzin'!M23&lt;3,0,1)*'Kalkulator nadgodzin'!$C23)</f>
        <v>0</v>
      </c>
      <c r="L92" s="784" cm="1">
        <f t="array" ref="L92">IF('Kalkulator nadgodzin'!$D23="","",IF('Kalkulator nadgodzin'!N23&lt;3,0,1)*'Kalkulator nadgodzin'!$C23)</f>
        <v>0</v>
      </c>
      <c r="M92" s="784" cm="1">
        <f t="array" ref="M92">IF('Kalkulator nadgodzin'!$D23="","",IF('Kalkulator nadgodzin'!O23&lt;3,0,1)*'Kalkulator nadgodzin'!$C23)</f>
        <v>0</v>
      </c>
      <c r="N92" s="785" cm="1">
        <f t="array" ref="N92">IF('Kalkulator nadgodzin'!$D23="","",IF('Kalkulator nadgodzin'!P23&lt;3,0,1)*'Kalkulator nadgodzin'!$C23)</f>
        <v>0</v>
      </c>
      <c r="O92" s="774"/>
      <c r="P92" s="775"/>
      <c r="Q92" t="str" s="783" cm="1">
        <f t="array" ref="Q92">IF('Kalkulator nadgodzin'!$C143="","",'Kalkulator nadgodzin'!$C143)</f>
      </c>
      <c r="R92" s="784" cm="1">
        <f t="array" ref="R92">_xlfn.IFERROR($Q92*B92*'Kalkulator nadgodzin'!$U$2,0)</f>
        <v>0</v>
      </c>
      <c r="S92" s="784" cm="1">
        <f t="array" ref="S92">_xlfn.IFERROR($Q92*C92*'Kalkulator nadgodzin'!$U$2,0)</f>
        <v>0</v>
      </c>
      <c r="T92" s="784" cm="1">
        <f t="array" ref="T92">_xlfn.IFERROR($Q92*D92*'Kalkulator nadgodzin'!$U$2,0)</f>
        <v>0</v>
      </c>
      <c r="U92" s="784" cm="1">
        <f t="array" ref="U92">_xlfn.IFERROR($Q92*E92*'Kalkulator nadgodzin'!$U$2,0)</f>
        <v>0</v>
      </c>
      <c r="V92" s="784" cm="1">
        <f t="array" ref="V92">_xlfn.IFERROR($Q92*F92*'Kalkulator nadgodzin'!$U$2,0)</f>
        <v>0</v>
      </c>
      <c r="W92" s="784" cm="1">
        <f t="array" ref="W92">_xlfn.IFERROR($Q92*G92*'Kalkulator nadgodzin'!$U$2,0)</f>
        <v>0</v>
      </c>
      <c r="X92" s="784" cm="1">
        <f t="array" ref="X92">_xlfn.IFERROR($Q92*H92*'Kalkulator nadgodzin'!$U$2,0)</f>
        <v>0</v>
      </c>
      <c r="Y92" s="784" cm="1">
        <f t="array" ref="Y92">_xlfn.IFERROR($Q92*I92*'Kalkulator nadgodzin'!$U$2,0)</f>
        <v>0</v>
      </c>
      <c r="Z92" s="784" cm="1">
        <f t="array" ref="Z92">_xlfn.IFERROR($Q92*J92*'Kalkulator nadgodzin'!$U$2,0)</f>
        <v>0</v>
      </c>
      <c r="AA92" s="784" cm="1">
        <f t="array" ref="AA92">_xlfn.IFERROR($Q92*K92*'Kalkulator nadgodzin'!$U$2,0)</f>
        <v>0</v>
      </c>
      <c r="AB92" s="784" cm="1">
        <f t="array" ref="AB92">_xlfn.IFERROR($Q92*L92*'Kalkulator nadgodzin'!$U$2,0)</f>
        <v>0</v>
      </c>
      <c r="AC92" s="784" cm="1">
        <f t="array" ref="AC92">_xlfn.IFERROR($Q92*M92*'Kalkulator nadgodzin'!$U$2,0)</f>
        <v>0</v>
      </c>
      <c r="AD92" s="785" cm="1">
        <f t="array" ref="AD92">_xlfn.IFERROR($Q92*N92*'Kalkulator nadgodzin'!$U$2,0)</f>
        <v>0</v>
      </c>
    </row>
    <row r="93" ht="13.5" customHeight="1">
      <c r="A93" t="str" s="774" cm="1">
        <f t="array" ref="A93">IF('Kalkulator nadgodzin'!B24="","",'Kalkulator nadgodzin'!B24)</f>
        <v>Key grip 2</v>
      </c>
      <c r="B93" s="784" cm="1">
        <f t="array" ref="B93">IF('Kalkulator nadgodzin'!$D24="","",IF('Kalkulator nadgodzin'!D24&lt;3,0,1)*'Kalkulator nadgodzin'!$C24)</f>
        <v>0</v>
      </c>
      <c r="C93" s="784" cm="1">
        <f t="array" ref="C93">IF('Kalkulator nadgodzin'!$D24="","",IF('Kalkulator nadgodzin'!E24&lt;3,0,1)*'Kalkulator nadgodzin'!$C24)</f>
        <v>0</v>
      </c>
      <c r="D93" s="784" cm="1">
        <f t="array" ref="D93">IF('Kalkulator nadgodzin'!$D24="","",IF('Kalkulator nadgodzin'!F24&lt;3,0,1)*'Kalkulator nadgodzin'!$C24)</f>
        <v>0</v>
      </c>
      <c r="E93" s="784" cm="1">
        <f t="array" ref="E93">IF('Kalkulator nadgodzin'!$D24="","",IF('Kalkulator nadgodzin'!G24&lt;3,0,1)*'Kalkulator nadgodzin'!$C24)</f>
        <v>0</v>
      </c>
      <c r="F93" s="784" cm="1">
        <f t="array" ref="F93">IF('Kalkulator nadgodzin'!$D24="","",IF('Kalkulator nadgodzin'!H24&lt;3,0,1)*'Kalkulator nadgodzin'!$C24)</f>
        <v>0</v>
      </c>
      <c r="G93" s="784" cm="1">
        <f t="array" ref="G93">IF('Kalkulator nadgodzin'!$D24="","",IF('Kalkulator nadgodzin'!I24&lt;3,0,1)*'Kalkulator nadgodzin'!$C24)</f>
        <v>0</v>
      </c>
      <c r="H93" s="784" cm="1">
        <f t="array" ref="H93">IF('Kalkulator nadgodzin'!$D24="","",IF('Kalkulator nadgodzin'!J24&lt;3,0,1)*'Kalkulator nadgodzin'!$C24)</f>
        <v>0</v>
      </c>
      <c r="I93" s="784" cm="1">
        <f t="array" ref="I93">IF('Kalkulator nadgodzin'!$D24="","",IF('Kalkulator nadgodzin'!K24&lt;3,0,1)*'Kalkulator nadgodzin'!$C24)</f>
        <v>0</v>
      </c>
      <c r="J93" s="784" cm="1">
        <f t="array" ref="J93">IF('Kalkulator nadgodzin'!$D24="","",IF('Kalkulator nadgodzin'!L24&lt;3,0,1)*'Kalkulator nadgodzin'!$C24)</f>
        <v>0</v>
      </c>
      <c r="K93" s="784" cm="1">
        <f t="array" ref="K93">IF('Kalkulator nadgodzin'!$D24="","",IF('Kalkulator nadgodzin'!M24&lt;3,0,1)*'Kalkulator nadgodzin'!$C24)</f>
        <v>0</v>
      </c>
      <c r="L93" s="784" cm="1">
        <f t="array" ref="L93">IF('Kalkulator nadgodzin'!$D24="","",IF('Kalkulator nadgodzin'!N24&lt;3,0,1)*'Kalkulator nadgodzin'!$C24)</f>
        <v>0</v>
      </c>
      <c r="M93" s="784" cm="1">
        <f t="array" ref="M93">IF('Kalkulator nadgodzin'!$D24="","",IF('Kalkulator nadgodzin'!O24&lt;3,0,1)*'Kalkulator nadgodzin'!$C24)</f>
        <v>0</v>
      </c>
      <c r="N93" s="785" cm="1">
        <f t="array" ref="N93">IF('Kalkulator nadgodzin'!$D24="","",IF('Kalkulator nadgodzin'!P24&lt;3,0,1)*'Kalkulator nadgodzin'!$C24)</f>
        <v>0</v>
      </c>
      <c r="O93" s="774"/>
      <c r="P93" s="775"/>
      <c r="Q93" t="str" s="783" cm="1">
        <f t="array" ref="Q93">IF('Kalkulator nadgodzin'!$C144="","",'Kalkulator nadgodzin'!$C144)</f>
      </c>
      <c r="R93" s="784" cm="1">
        <f t="array" ref="R93">_xlfn.IFERROR($Q93*B93*'Kalkulator nadgodzin'!$U$2,0)</f>
        <v>0</v>
      </c>
      <c r="S93" s="784" cm="1">
        <f t="array" ref="S93">_xlfn.IFERROR($Q93*C93*'Kalkulator nadgodzin'!$U$2,0)</f>
        <v>0</v>
      </c>
      <c r="T93" s="784" cm="1">
        <f t="array" ref="T93">_xlfn.IFERROR($Q93*D93*'Kalkulator nadgodzin'!$U$2,0)</f>
        <v>0</v>
      </c>
      <c r="U93" s="784" cm="1">
        <f t="array" ref="U93">_xlfn.IFERROR($Q93*E93*'Kalkulator nadgodzin'!$U$2,0)</f>
        <v>0</v>
      </c>
      <c r="V93" s="784" cm="1">
        <f t="array" ref="V93">_xlfn.IFERROR($Q93*F93*'Kalkulator nadgodzin'!$U$2,0)</f>
        <v>0</v>
      </c>
      <c r="W93" s="784" cm="1">
        <f t="array" ref="W93">_xlfn.IFERROR($Q93*G93*'Kalkulator nadgodzin'!$U$2,0)</f>
        <v>0</v>
      </c>
      <c r="X93" s="784" cm="1">
        <f t="array" ref="X93">_xlfn.IFERROR($Q93*H93*'Kalkulator nadgodzin'!$U$2,0)</f>
        <v>0</v>
      </c>
      <c r="Y93" s="784" cm="1">
        <f t="array" ref="Y93">_xlfn.IFERROR($Q93*I93*'Kalkulator nadgodzin'!$U$2,0)</f>
        <v>0</v>
      </c>
      <c r="Z93" s="784" cm="1">
        <f t="array" ref="Z93">_xlfn.IFERROR($Q93*J93*'Kalkulator nadgodzin'!$U$2,0)</f>
        <v>0</v>
      </c>
      <c r="AA93" s="784" cm="1">
        <f t="array" ref="AA93">_xlfn.IFERROR($Q93*K93*'Kalkulator nadgodzin'!$U$2,0)</f>
        <v>0</v>
      </c>
      <c r="AB93" s="784" cm="1">
        <f t="array" ref="AB93">_xlfn.IFERROR($Q93*L93*'Kalkulator nadgodzin'!$U$2,0)</f>
        <v>0</v>
      </c>
      <c r="AC93" s="784" cm="1">
        <f t="array" ref="AC93">_xlfn.IFERROR($Q93*M93*'Kalkulator nadgodzin'!$U$2,0)</f>
        <v>0</v>
      </c>
      <c r="AD93" s="785" cm="1">
        <f t="array" ref="AD93">_xlfn.IFERROR($Q93*N93*'Kalkulator nadgodzin'!$U$2,0)</f>
        <v>0</v>
      </c>
    </row>
    <row r="94" ht="13.5" customHeight="1">
      <c r="A94" t="str" s="774" cm="1">
        <f t="array" ref="A94">IF('Kalkulator nadgodzin'!B25="","",'Kalkulator nadgodzin'!B25)</f>
        <v>Wózkarz 1</v>
      </c>
      <c r="B94" s="784" cm="1">
        <f t="array" ref="B94">IF('Kalkulator nadgodzin'!$D25="","",IF('Kalkulator nadgodzin'!D25&lt;3,0,1)*'Kalkulator nadgodzin'!$C25)</f>
        <v>0</v>
      </c>
      <c r="C94" s="784" cm="1">
        <f t="array" ref="C94">IF('Kalkulator nadgodzin'!$D25="","",IF('Kalkulator nadgodzin'!E25&lt;3,0,1)*'Kalkulator nadgodzin'!$C25)</f>
        <v>0</v>
      </c>
      <c r="D94" s="784" cm="1">
        <f t="array" ref="D94">IF('Kalkulator nadgodzin'!$D25="","",IF('Kalkulator nadgodzin'!F25&lt;3,0,1)*'Kalkulator nadgodzin'!$C25)</f>
        <v>0</v>
      </c>
      <c r="E94" s="784" cm="1">
        <f t="array" ref="E94">IF('Kalkulator nadgodzin'!$D25="","",IF('Kalkulator nadgodzin'!G25&lt;3,0,1)*'Kalkulator nadgodzin'!$C25)</f>
        <v>0</v>
      </c>
      <c r="F94" s="784" cm="1">
        <f t="array" ref="F94">IF('Kalkulator nadgodzin'!$D25="","",IF('Kalkulator nadgodzin'!H25&lt;3,0,1)*'Kalkulator nadgodzin'!$C25)</f>
        <v>0</v>
      </c>
      <c r="G94" s="784" cm="1">
        <f t="array" ref="G94">IF('Kalkulator nadgodzin'!$D25="","",IF('Kalkulator nadgodzin'!I25&lt;3,0,1)*'Kalkulator nadgodzin'!$C25)</f>
        <v>0</v>
      </c>
      <c r="H94" s="784" cm="1">
        <f t="array" ref="H94">IF('Kalkulator nadgodzin'!$D25="","",IF('Kalkulator nadgodzin'!J25&lt;3,0,1)*'Kalkulator nadgodzin'!$C25)</f>
        <v>0</v>
      </c>
      <c r="I94" s="784" cm="1">
        <f t="array" ref="I94">IF('Kalkulator nadgodzin'!$D25="","",IF('Kalkulator nadgodzin'!K25&lt;3,0,1)*'Kalkulator nadgodzin'!$C25)</f>
        <v>0</v>
      </c>
      <c r="J94" s="784" cm="1">
        <f t="array" ref="J94">IF('Kalkulator nadgodzin'!$D25="","",IF('Kalkulator nadgodzin'!L25&lt;3,0,1)*'Kalkulator nadgodzin'!$C25)</f>
        <v>0</v>
      </c>
      <c r="K94" s="784" cm="1">
        <f t="array" ref="K94">IF('Kalkulator nadgodzin'!$D25="","",IF('Kalkulator nadgodzin'!M25&lt;3,0,1)*'Kalkulator nadgodzin'!$C25)</f>
        <v>0</v>
      </c>
      <c r="L94" s="784" cm="1">
        <f t="array" ref="L94">IF('Kalkulator nadgodzin'!$D25="","",IF('Kalkulator nadgodzin'!N25&lt;3,0,1)*'Kalkulator nadgodzin'!$C25)</f>
        <v>0</v>
      </c>
      <c r="M94" s="784" cm="1">
        <f t="array" ref="M94">IF('Kalkulator nadgodzin'!$D25="","",IF('Kalkulator nadgodzin'!O25&lt;3,0,1)*'Kalkulator nadgodzin'!$C25)</f>
        <v>0</v>
      </c>
      <c r="N94" s="785" cm="1">
        <f t="array" ref="N94">IF('Kalkulator nadgodzin'!$D25="","",IF('Kalkulator nadgodzin'!P25&lt;3,0,1)*'Kalkulator nadgodzin'!$C25)</f>
        <v>0</v>
      </c>
      <c r="O94" s="774"/>
      <c r="P94" s="775"/>
      <c r="Q94" t="str" s="783" cm="1">
        <f t="array" ref="Q94">IF('Kalkulator nadgodzin'!$C145="","",'Kalkulator nadgodzin'!$C145)</f>
      </c>
      <c r="R94" s="784" cm="1">
        <f t="array" ref="R94">_xlfn.IFERROR($Q94*B94*'Kalkulator nadgodzin'!$U$2,0)</f>
        <v>0</v>
      </c>
      <c r="S94" s="784" cm="1">
        <f t="array" ref="S94">_xlfn.IFERROR($Q94*C94*'Kalkulator nadgodzin'!$U$2,0)</f>
        <v>0</v>
      </c>
      <c r="T94" s="784" cm="1">
        <f t="array" ref="T94">_xlfn.IFERROR($Q94*D94*'Kalkulator nadgodzin'!$U$2,0)</f>
        <v>0</v>
      </c>
      <c r="U94" s="784" cm="1">
        <f t="array" ref="U94">_xlfn.IFERROR($Q94*E94*'Kalkulator nadgodzin'!$U$2,0)</f>
        <v>0</v>
      </c>
      <c r="V94" s="784" cm="1">
        <f t="array" ref="V94">_xlfn.IFERROR($Q94*F94*'Kalkulator nadgodzin'!$U$2,0)</f>
        <v>0</v>
      </c>
      <c r="W94" s="784" cm="1">
        <f t="array" ref="W94">_xlfn.IFERROR($Q94*G94*'Kalkulator nadgodzin'!$U$2,0)</f>
        <v>0</v>
      </c>
      <c r="X94" s="784" cm="1">
        <f t="array" ref="X94">_xlfn.IFERROR($Q94*H94*'Kalkulator nadgodzin'!$U$2,0)</f>
        <v>0</v>
      </c>
      <c r="Y94" s="784" cm="1">
        <f t="array" ref="Y94">_xlfn.IFERROR($Q94*I94*'Kalkulator nadgodzin'!$U$2,0)</f>
        <v>0</v>
      </c>
      <c r="Z94" s="784" cm="1">
        <f t="array" ref="Z94">_xlfn.IFERROR($Q94*J94*'Kalkulator nadgodzin'!$U$2,0)</f>
        <v>0</v>
      </c>
      <c r="AA94" s="784" cm="1">
        <f t="array" ref="AA94">_xlfn.IFERROR($Q94*K94*'Kalkulator nadgodzin'!$U$2,0)</f>
        <v>0</v>
      </c>
      <c r="AB94" s="784" cm="1">
        <f t="array" ref="AB94">_xlfn.IFERROR($Q94*L94*'Kalkulator nadgodzin'!$U$2,0)</f>
        <v>0</v>
      </c>
      <c r="AC94" s="784" cm="1">
        <f t="array" ref="AC94">_xlfn.IFERROR($Q94*M94*'Kalkulator nadgodzin'!$U$2,0)</f>
        <v>0</v>
      </c>
      <c r="AD94" s="785" cm="1">
        <f t="array" ref="AD94">_xlfn.IFERROR($Q94*N94*'Kalkulator nadgodzin'!$U$2,0)</f>
        <v>0</v>
      </c>
    </row>
    <row r="95" ht="13.5" customHeight="1">
      <c r="A95" t="str" s="774" cm="1">
        <f t="array" ref="A95">IF('Kalkulator nadgodzin'!B26="","",'Kalkulator nadgodzin'!B26)</f>
        <v>Wózkarz 2</v>
      </c>
      <c r="B95" s="784" cm="1">
        <f t="array" ref="B95">IF('Kalkulator nadgodzin'!$D26="","",IF('Kalkulator nadgodzin'!D26&lt;3,0,1)*'Kalkulator nadgodzin'!$C26)</f>
        <v>0</v>
      </c>
      <c r="C95" s="784" cm="1">
        <f t="array" ref="C95">IF('Kalkulator nadgodzin'!$D26="","",IF('Kalkulator nadgodzin'!E26&lt;3,0,1)*'Kalkulator nadgodzin'!$C26)</f>
        <v>0</v>
      </c>
      <c r="D95" s="784" cm="1">
        <f t="array" ref="D95">IF('Kalkulator nadgodzin'!$D26="","",IF('Kalkulator nadgodzin'!F26&lt;3,0,1)*'Kalkulator nadgodzin'!$C26)</f>
        <v>0</v>
      </c>
      <c r="E95" s="784" cm="1">
        <f t="array" ref="E95">IF('Kalkulator nadgodzin'!$D26="","",IF('Kalkulator nadgodzin'!G26&lt;3,0,1)*'Kalkulator nadgodzin'!$C26)</f>
        <v>0</v>
      </c>
      <c r="F95" s="784" cm="1">
        <f t="array" ref="F95">IF('Kalkulator nadgodzin'!$D26="","",IF('Kalkulator nadgodzin'!H26&lt;3,0,1)*'Kalkulator nadgodzin'!$C26)</f>
        <v>0</v>
      </c>
      <c r="G95" s="784" cm="1">
        <f t="array" ref="G95">IF('Kalkulator nadgodzin'!$D26="","",IF('Kalkulator nadgodzin'!I26&lt;3,0,1)*'Kalkulator nadgodzin'!$C26)</f>
        <v>0</v>
      </c>
      <c r="H95" s="784" cm="1">
        <f t="array" ref="H95">IF('Kalkulator nadgodzin'!$D26="","",IF('Kalkulator nadgodzin'!J26&lt;3,0,1)*'Kalkulator nadgodzin'!$C26)</f>
        <v>0</v>
      </c>
      <c r="I95" s="784" cm="1">
        <f t="array" ref="I95">IF('Kalkulator nadgodzin'!$D26="","",IF('Kalkulator nadgodzin'!K26&lt;3,0,1)*'Kalkulator nadgodzin'!$C26)</f>
        <v>0</v>
      </c>
      <c r="J95" s="784" cm="1">
        <f t="array" ref="J95">IF('Kalkulator nadgodzin'!$D26="","",IF('Kalkulator nadgodzin'!L26&lt;3,0,1)*'Kalkulator nadgodzin'!$C26)</f>
        <v>0</v>
      </c>
      <c r="K95" s="784" cm="1">
        <f t="array" ref="K95">IF('Kalkulator nadgodzin'!$D26="","",IF('Kalkulator nadgodzin'!M26&lt;3,0,1)*'Kalkulator nadgodzin'!$C26)</f>
        <v>0</v>
      </c>
      <c r="L95" s="784" cm="1">
        <f t="array" ref="L95">IF('Kalkulator nadgodzin'!$D26="","",IF('Kalkulator nadgodzin'!N26&lt;3,0,1)*'Kalkulator nadgodzin'!$C26)</f>
        <v>0</v>
      </c>
      <c r="M95" s="784" cm="1">
        <f t="array" ref="M95">IF('Kalkulator nadgodzin'!$D26="","",IF('Kalkulator nadgodzin'!O26&lt;3,0,1)*'Kalkulator nadgodzin'!$C26)</f>
        <v>0</v>
      </c>
      <c r="N95" s="785" cm="1">
        <f t="array" ref="N95">IF('Kalkulator nadgodzin'!$D26="","",IF('Kalkulator nadgodzin'!P26&lt;3,0,1)*'Kalkulator nadgodzin'!$C26)</f>
        <v>0</v>
      </c>
      <c r="O95" s="774"/>
      <c r="P95" s="775"/>
      <c r="Q95" t="str" s="783" cm="1">
        <f t="array" ref="Q95">IF('Kalkulator nadgodzin'!$C146="","",'Kalkulator nadgodzin'!$C146)</f>
      </c>
      <c r="R95" s="784" cm="1">
        <f t="array" ref="R95">_xlfn.IFERROR($Q95*B95*'Kalkulator nadgodzin'!$U$2,0)</f>
        <v>0</v>
      </c>
      <c r="S95" s="784" cm="1">
        <f t="array" ref="S95">_xlfn.IFERROR($Q95*C95*'Kalkulator nadgodzin'!$U$2,0)</f>
        <v>0</v>
      </c>
      <c r="T95" s="784" cm="1">
        <f t="array" ref="T95">_xlfn.IFERROR($Q95*D95*'Kalkulator nadgodzin'!$U$2,0)</f>
        <v>0</v>
      </c>
      <c r="U95" s="784" cm="1">
        <f t="array" ref="U95">_xlfn.IFERROR($Q95*E95*'Kalkulator nadgodzin'!$U$2,0)</f>
        <v>0</v>
      </c>
      <c r="V95" s="784" cm="1">
        <f t="array" ref="V95">_xlfn.IFERROR($Q95*F95*'Kalkulator nadgodzin'!$U$2,0)</f>
        <v>0</v>
      </c>
      <c r="W95" s="784" cm="1">
        <f t="array" ref="W95">_xlfn.IFERROR($Q95*G95*'Kalkulator nadgodzin'!$U$2,0)</f>
        <v>0</v>
      </c>
      <c r="X95" s="784" cm="1">
        <f t="array" ref="X95">_xlfn.IFERROR($Q95*H95*'Kalkulator nadgodzin'!$U$2,0)</f>
        <v>0</v>
      </c>
      <c r="Y95" s="784" cm="1">
        <f t="array" ref="Y95">_xlfn.IFERROR($Q95*I95*'Kalkulator nadgodzin'!$U$2,0)</f>
        <v>0</v>
      </c>
      <c r="Z95" s="784" cm="1">
        <f t="array" ref="Z95">_xlfn.IFERROR($Q95*J95*'Kalkulator nadgodzin'!$U$2,0)</f>
        <v>0</v>
      </c>
      <c r="AA95" s="784" cm="1">
        <f t="array" ref="AA95">_xlfn.IFERROR($Q95*K95*'Kalkulator nadgodzin'!$U$2,0)</f>
        <v>0</v>
      </c>
      <c r="AB95" s="784" cm="1">
        <f t="array" ref="AB95">_xlfn.IFERROR($Q95*L95*'Kalkulator nadgodzin'!$U$2,0)</f>
        <v>0</v>
      </c>
      <c r="AC95" s="784" cm="1">
        <f t="array" ref="AC95">_xlfn.IFERROR($Q95*M95*'Kalkulator nadgodzin'!$U$2,0)</f>
        <v>0</v>
      </c>
      <c r="AD95" s="785" cm="1">
        <f t="array" ref="AD95">_xlfn.IFERROR($Q95*N95*'Kalkulator nadgodzin'!$U$2,0)</f>
        <v>0</v>
      </c>
    </row>
    <row r="96" ht="13.5" customHeight="1">
      <c r="A96" t="str" s="774" cm="1">
        <f t="array" ref="A96">IF('Kalkulator nadgodzin'!B27="","",'Kalkulator nadgodzin'!B27)</f>
        <v>Dyżurni Planu</v>
      </c>
      <c r="B96" s="784" cm="1">
        <f t="array" ref="B96">IF('Kalkulator nadgodzin'!$D27="","",IF('Kalkulator nadgodzin'!D27&lt;3,0,1)*'Kalkulator nadgodzin'!$C27)</f>
        <v>0</v>
      </c>
      <c r="C96" s="784" cm="1">
        <f t="array" ref="C96">IF('Kalkulator nadgodzin'!$D27="","",IF('Kalkulator nadgodzin'!E27&lt;3,0,1)*'Kalkulator nadgodzin'!$C27)</f>
        <v>0</v>
      </c>
      <c r="D96" s="784" cm="1">
        <f t="array" ref="D96">IF('Kalkulator nadgodzin'!$D27="","",IF('Kalkulator nadgodzin'!F27&lt;3,0,1)*'Kalkulator nadgodzin'!$C27)</f>
        <v>0</v>
      </c>
      <c r="E96" s="784" cm="1">
        <f t="array" ref="E96">IF('Kalkulator nadgodzin'!$D27="","",IF('Kalkulator nadgodzin'!G27&lt;3,0,1)*'Kalkulator nadgodzin'!$C27)</f>
        <v>0</v>
      </c>
      <c r="F96" s="784" cm="1">
        <f t="array" ref="F96">IF('Kalkulator nadgodzin'!$D27="","",IF('Kalkulator nadgodzin'!H27&lt;3,0,1)*'Kalkulator nadgodzin'!$C27)</f>
        <v>0</v>
      </c>
      <c r="G96" s="784" cm="1">
        <f t="array" ref="G96">IF('Kalkulator nadgodzin'!$D27="","",IF('Kalkulator nadgodzin'!I27&lt;3,0,1)*'Kalkulator nadgodzin'!$C27)</f>
        <v>0</v>
      </c>
      <c r="H96" s="784" cm="1">
        <f t="array" ref="H96">IF('Kalkulator nadgodzin'!$D27="","",IF('Kalkulator nadgodzin'!J27&lt;3,0,1)*'Kalkulator nadgodzin'!$C27)</f>
        <v>0</v>
      </c>
      <c r="I96" s="784" cm="1">
        <f t="array" ref="I96">IF('Kalkulator nadgodzin'!$D27="","",IF('Kalkulator nadgodzin'!K27&lt;3,0,1)*'Kalkulator nadgodzin'!$C27)</f>
        <v>0</v>
      </c>
      <c r="J96" s="784" cm="1">
        <f t="array" ref="J96">IF('Kalkulator nadgodzin'!$D27="","",IF('Kalkulator nadgodzin'!L27&lt;3,0,1)*'Kalkulator nadgodzin'!$C27)</f>
        <v>0</v>
      </c>
      <c r="K96" s="784" cm="1">
        <f t="array" ref="K96">IF('Kalkulator nadgodzin'!$D27="","",IF('Kalkulator nadgodzin'!M27&lt;3,0,1)*'Kalkulator nadgodzin'!$C27)</f>
        <v>0</v>
      </c>
      <c r="L96" s="784" cm="1">
        <f t="array" ref="L96">IF('Kalkulator nadgodzin'!$D27="","",IF('Kalkulator nadgodzin'!N27&lt;3,0,1)*'Kalkulator nadgodzin'!$C27)</f>
        <v>0</v>
      </c>
      <c r="M96" s="784" cm="1">
        <f t="array" ref="M96">IF('Kalkulator nadgodzin'!$D27="","",IF('Kalkulator nadgodzin'!O27&lt;3,0,1)*'Kalkulator nadgodzin'!$C27)</f>
        <v>0</v>
      </c>
      <c r="N96" s="785" cm="1">
        <f t="array" ref="N96">IF('Kalkulator nadgodzin'!$D27="","",IF('Kalkulator nadgodzin'!P27&lt;3,0,1)*'Kalkulator nadgodzin'!$C27)</f>
        <v>0</v>
      </c>
      <c r="O96" s="774"/>
      <c r="P96" s="775"/>
      <c r="Q96" t="str" s="783" cm="1">
        <f t="array" ref="Q96">IF('Kalkulator nadgodzin'!$C147="","",'Kalkulator nadgodzin'!$C147)</f>
      </c>
      <c r="R96" s="784" cm="1">
        <f t="array" ref="R96">_xlfn.IFERROR($Q96*B96*'Kalkulator nadgodzin'!$U$2,0)</f>
        <v>0</v>
      </c>
      <c r="S96" s="784" cm="1">
        <f t="array" ref="S96">_xlfn.IFERROR($Q96*C96*'Kalkulator nadgodzin'!$U$2,0)</f>
        <v>0</v>
      </c>
      <c r="T96" s="784" cm="1">
        <f t="array" ref="T96">_xlfn.IFERROR($Q96*D96*'Kalkulator nadgodzin'!$U$2,0)</f>
        <v>0</v>
      </c>
      <c r="U96" s="784" cm="1">
        <f t="array" ref="U96">_xlfn.IFERROR($Q96*E96*'Kalkulator nadgodzin'!$U$2,0)</f>
        <v>0</v>
      </c>
      <c r="V96" s="784" cm="1">
        <f t="array" ref="V96">_xlfn.IFERROR($Q96*F96*'Kalkulator nadgodzin'!$U$2,0)</f>
        <v>0</v>
      </c>
      <c r="W96" s="784" cm="1">
        <f t="array" ref="W96">_xlfn.IFERROR($Q96*G96*'Kalkulator nadgodzin'!$U$2,0)</f>
        <v>0</v>
      </c>
      <c r="X96" s="784" cm="1">
        <f t="array" ref="X96">_xlfn.IFERROR($Q96*H96*'Kalkulator nadgodzin'!$U$2,0)</f>
        <v>0</v>
      </c>
      <c r="Y96" s="784" cm="1">
        <f t="array" ref="Y96">_xlfn.IFERROR($Q96*I96*'Kalkulator nadgodzin'!$U$2,0)</f>
        <v>0</v>
      </c>
      <c r="Z96" s="784" cm="1">
        <f t="array" ref="Z96">_xlfn.IFERROR($Q96*J96*'Kalkulator nadgodzin'!$U$2,0)</f>
        <v>0</v>
      </c>
      <c r="AA96" s="784" cm="1">
        <f t="array" ref="AA96">_xlfn.IFERROR($Q96*K96*'Kalkulator nadgodzin'!$U$2,0)</f>
        <v>0</v>
      </c>
      <c r="AB96" s="784" cm="1">
        <f t="array" ref="AB96">_xlfn.IFERROR($Q96*L96*'Kalkulator nadgodzin'!$U$2,0)</f>
        <v>0</v>
      </c>
      <c r="AC96" s="784" cm="1">
        <f t="array" ref="AC96">_xlfn.IFERROR($Q96*M96*'Kalkulator nadgodzin'!$U$2,0)</f>
        <v>0</v>
      </c>
      <c r="AD96" s="785" cm="1">
        <f t="array" ref="AD96">_xlfn.IFERROR($Q96*N96*'Kalkulator nadgodzin'!$U$2,0)</f>
        <v>0</v>
      </c>
    </row>
    <row r="97" ht="13.5" customHeight="1">
      <c r="A97" t="str" s="774" cm="1">
        <f t="array" ref="A97">IF('Kalkulator nadgodzin'!B28="","",'Kalkulator nadgodzin'!B28)</f>
        <v>Dźwiękowiec</v>
      </c>
      <c r="B97" s="784" cm="1">
        <f t="array" ref="B97">IF('Kalkulator nadgodzin'!$D28="","",IF('Kalkulator nadgodzin'!D28&lt;3,0,1)*'Kalkulator nadgodzin'!$C28)</f>
        <v>0</v>
      </c>
      <c r="C97" s="784" cm="1">
        <f t="array" ref="C97">IF('Kalkulator nadgodzin'!$D28="","",IF('Kalkulator nadgodzin'!E28&lt;3,0,1)*'Kalkulator nadgodzin'!$C28)</f>
        <v>0</v>
      </c>
      <c r="D97" s="784" cm="1">
        <f t="array" ref="D97">IF('Kalkulator nadgodzin'!$D28="","",IF('Kalkulator nadgodzin'!F28&lt;3,0,1)*'Kalkulator nadgodzin'!$C28)</f>
        <v>0</v>
      </c>
      <c r="E97" s="784" cm="1">
        <f t="array" ref="E97">IF('Kalkulator nadgodzin'!$D28="","",IF('Kalkulator nadgodzin'!G28&lt;3,0,1)*'Kalkulator nadgodzin'!$C28)</f>
        <v>0</v>
      </c>
      <c r="F97" s="784" cm="1">
        <f t="array" ref="F97">IF('Kalkulator nadgodzin'!$D28="","",IF('Kalkulator nadgodzin'!H28&lt;3,0,1)*'Kalkulator nadgodzin'!$C28)</f>
        <v>0</v>
      </c>
      <c r="G97" s="784" cm="1">
        <f t="array" ref="G97">IF('Kalkulator nadgodzin'!$D28="","",IF('Kalkulator nadgodzin'!I28&lt;3,0,1)*'Kalkulator nadgodzin'!$C28)</f>
        <v>0</v>
      </c>
      <c r="H97" s="784" cm="1">
        <f t="array" ref="H97">IF('Kalkulator nadgodzin'!$D28="","",IF('Kalkulator nadgodzin'!J28&lt;3,0,1)*'Kalkulator nadgodzin'!$C28)</f>
        <v>0</v>
      </c>
      <c r="I97" s="784" cm="1">
        <f t="array" ref="I97">IF('Kalkulator nadgodzin'!$D28="","",IF('Kalkulator nadgodzin'!K28&lt;3,0,1)*'Kalkulator nadgodzin'!$C28)</f>
        <v>0</v>
      </c>
      <c r="J97" s="784" cm="1">
        <f t="array" ref="J97">IF('Kalkulator nadgodzin'!$D28="","",IF('Kalkulator nadgodzin'!L28&lt;3,0,1)*'Kalkulator nadgodzin'!$C28)</f>
        <v>0</v>
      </c>
      <c r="K97" s="784" cm="1">
        <f t="array" ref="K97">IF('Kalkulator nadgodzin'!$D28="","",IF('Kalkulator nadgodzin'!M28&lt;3,0,1)*'Kalkulator nadgodzin'!$C28)</f>
        <v>0</v>
      </c>
      <c r="L97" s="784" cm="1">
        <f t="array" ref="L97">IF('Kalkulator nadgodzin'!$D28="","",IF('Kalkulator nadgodzin'!N28&lt;3,0,1)*'Kalkulator nadgodzin'!$C28)</f>
        <v>0</v>
      </c>
      <c r="M97" s="784" cm="1">
        <f t="array" ref="M97">IF('Kalkulator nadgodzin'!$D28="","",IF('Kalkulator nadgodzin'!O28&lt;3,0,1)*'Kalkulator nadgodzin'!$C28)</f>
        <v>0</v>
      </c>
      <c r="N97" s="785" cm="1">
        <f t="array" ref="N97">IF('Kalkulator nadgodzin'!$D28="","",IF('Kalkulator nadgodzin'!P28&lt;3,0,1)*'Kalkulator nadgodzin'!$C28)</f>
        <v>0</v>
      </c>
      <c r="O97" s="774"/>
      <c r="P97" s="775"/>
      <c r="Q97" t="str" s="783" cm="1">
        <f t="array" ref="Q97">IF('Kalkulator nadgodzin'!$C148="","",'Kalkulator nadgodzin'!$C148)</f>
      </c>
      <c r="R97" s="784" cm="1">
        <f t="array" ref="R97">_xlfn.IFERROR($Q97*B97*'Kalkulator nadgodzin'!$U$2,0)</f>
        <v>0</v>
      </c>
      <c r="S97" s="784" cm="1">
        <f t="array" ref="S97">_xlfn.IFERROR($Q97*C97*'Kalkulator nadgodzin'!$U$2,0)</f>
        <v>0</v>
      </c>
      <c r="T97" s="784" cm="1">
        <f t="array" ref="T97">_xlfn.IFERROR($Q97*D97*'Kalkulator nadgodzin'!$U$2,0)</f>
        <v>0</v>
      </c>
      <c r="U97" s="784" cm="1">
        <f t="array" ref="U97">_xlfn.IFERROR($Q97*E97*'Kalkulator nadgodzin'!$U$2,0)</f>
        <v>0</v>
      </c>
      <c r="V97" s="784" cm="1">
        <f t="array" ref="V97">_xlfn.IFERROR($Q97*F97*'Kalkulator nadgodzin'!$U$2,0)</f>
        <v>0</v>
      </c>
      <c r="W97" s="784" cm="1">
        <f t="array" ref="W97">_xlfn.IFERROR($Q97*G97*'Kalkulator nadgodzin'!$U$2,0)</f>
        <v>0</v>
      </c>
      <c r="X97" s="784" cm="1">
        <f t="array" ref="X97">_xlfn.IFERROR($Q97*H97*'Kalkulator nadgodzin'!$U$2,0)</f>
        <v>0</v>
      </c>
      <c r="Y97" s="784" cm="1">
        <f t="array" ref="Y97">_xlfn.IFERROR($Q97*I97*'Kalkulator nadgodzin'!$U$2,0)</f>
        <v>0</v>
      </c>
      <c r="Z97" s="784" cm="1">
        <f t="array" ref="Z97">_xlfn.IFERROR($Q97*J97*'Kalkulator nadgodzin'!$U$2,0)</f>
        <v>0</v>
      </c>
      <c r="AA97" s="784" cm="1">
        <f t="array" ref="AA97">_xlfn.IFERROR($Q97*K97*'Kalkulator nadgodzin'!$U$2,0)</f>
        <v>0</v>
      </c>
      <c r="AB97" s="784" cm="1">
        <f t="array" ref="AB97">_xlfn.IFERROR($Q97*L97*'Kalkulator nadgodzin'!$U$2,0)</f>
        <v>0</v>
      </c>
      <c r="AC97" s="784" cm="1">
        <f t="array" ref="AC97">_xlfn.IFERROR($Q97*M97*'Kalkulator nadgodzin'!$U$2,0)</f>
        <v>0</v>
      </c>
      <c r="AD97" s="785" cm="1">
        <f t="array" ref="AD97">_xlfn.IFERROR($Q97*N97*'Kalkulator nadgodzin'!$U$2,0)</f>
        <v>0</v>
      </c>
    </row>
    <row r="98" ht="13.5" customHeight="1">
      <c r="A98" t="str" s="774" cm="1">
        <f t="array" ref="A98">IF('Kalkulator nadgodzin'!B29="","",'Kalkulator nadgodzin'!B29)</f>
        <v>Asystent dźwięku</v>
      </c>
      <c r="B98" s="784" cm="1">
        <f t="array" ref="B98">IF('Kalkulator nadgodzin'!$D29="","",IF('Kalkulator nadgodzin'!D29&lt;3,0,1)*'Kalkulator nadgodzin'!$C29)</f>
        <v>0</v>
      </c>
      <c r="C98" s="784" cm="1">
        <f t="array" ref="C98">IF('Kalkulator nadgodzin'!$D29="","",IF('Kalkulator nadgodzin'!E29&lt;3,0,1)*'Kalkulator nadgodzin'!$C29)</f>
        <v>0</v>
      </c>
      <c r="D98" s="784" cm="1">
        <f t="array" ref="D98">IF('Kalkulator nadgodzin'!$D29="","",IF('Kalkulator nadgodzin'!F29&lt;3,0,1)*'Kalkulator nadgodzin'!$C29)</f>
        <v>0</v>
      </c>
      <c r="E98" s="784" cm="1">
        <f t="array" ref="E98">IF('Kalkulator nadgodzin'!$D29="","",IF('Kalkulator nadgodzin'!G29&lt;3,0,1)*'Kalkulator nadgodzin'!$C29)</f>
        <v>0</v>
      </c>
      <c r="F98" s="784" cm="1">
        <f t="array" ref="F98">IF('Kalkulator nadgodzin'!$D29="","",IF('Kalkulator nadgodzin'!H29&lt;3,0,1)*'Kalkulator nadgodzin'!$C29)</f>
        <v>0</v>
      </c>
      <c r="G98" s="784" cm="1">
        <f t="array" ref="G98">IF('Kalkulator nadgodzin'!$D29="","",IF('Kalkulator nadgodzin'!I29&lt;3,0,1)*'Kalkulator nadgodzin'!$C29)</f>
        <v>0</v>
      </c>
      <c r="H98" s="784" cm="1">
        <f t="array" ref="H98">IF('Kalkulator nadgodzin'!$D29="","",IF('Kalkulator nadgodzin'!J29&lt;3,0,1)*'Kalkulator nadgodzin'!$C29)</f>
        <v>0</v>
      </c>
      <c r="I98" s="784" cm="1">
        <f t="array" ref="I98">IF('Kalkulator nadgodzin'!$D29="","",IF('Kalkulator nadgodzin'!K29&lt;3,0,1)*'Kalkulator nadgodzin'!$C29)</f>
        <v>0</v>
      </c>
      <c r="J98" s="784" cm="1">
        <f t="array" ref="J98">IF('Kalkulator nadgodzin'!$D29="","",IF('Kalkulator nadgodzin'!L29&lt;3,0,1)*'Kalkulator nadgodzin'!$C29)</f>
        <v>0</v>
      </c>
      <c r="K98" s="784" cm="1">
        <f t="array" ref="K98">IF('Kalkulator nadgodzin'!$D29="","",IF('Kalkulator nadgodzin'!M29&lt;3,0,1)*'Kalkulator nadgodzin'!$C29)</f>
        <v>0</v>
      </c>
      <c r="L98" s="784" cm="1">
        <f t="array" ref="L98">IF('Kalkulator nadgodzin'!$D29="","",IF('Kalkulator nadgodzin'!N29&lt;3,0,1)*'Kalkulator nadgodzin'!$C29)</f>
        <v>0</v>
      </c>
      <c r="M98" s="784" cm="1">
        <f t="array" ref="M98">IF('Kalkulator nadgodzin'!$D29="","",IF('Kalkulator nadgodzin'!O29&lt;3,0,1)*'Kalkulator nadgodzin'!$C29)</f>
        <v>0</v>
      </c>
      <c r="N98" s="785" cm="1">
        <f t="array" ref="N98">IF('Kalkulator nadgodzin'!$D29="","",IF('Kalkulator nadgodzin'!P29&lt;3,0,1)*'Kalkulator nadgodzin'!$C29)</f>
        <v>0</v>
      </c>
      <c r="O98" s="774"/>
      <c r="P98" s="775"/>
      <c r="Q98" t="str" s="783" cm="1">
        <f t="array" ref="Q98">IF('Kalkulator nadgodzin'!$C149="","",'Kalkulator nadgodzin'!$C149)</f>
      </c>
      <c r="R98" s="784" cm="1">
        <f t="array" ref="R98">_xlfn.IFERROR($Q98*B98*'Kalkulator nadgodzin'!$U$2,0)</f>
        <v>0</v>
      </c>
      <c r="S98" s="784" cm="1">
        <f t="array" ref="S98">_xlfn.IFERROR($Q98*C98*'Kalkulator nadgodzin'!$U$2,0)</f>
        <v>0</v>
      </c>
      <c r="T98" s="784" cm="1">
        <f t="array" ref="T98">_xlfn.IFERROR($Q98*D98*'Kalkulator nadgodzin'!$U$2,0)</f>
        <v>0</v>
      </c>
      <c r="U98" s="784" cm="1">
        <f t="array" ref="U98">_xlfn.IFERROR($Q98*E98*'Kalkulator nadgodzin'!$U$2,0)</f>
        <v>0</v>
      </c>
      <c r="V98" s="784" cm="1">
        <f t="array" ref="V98">_xlfn.IFERROR($Q98*F98*'Kalkulator nadgodzin'!$U$2,0)</f>
        <v>0</v>
      </c>
      <c r="W98" s="784" cm="1">
        <f t="array" ref="W98">_xlfn.IFERROR($Q98*G98*'Kalkulator nadgodzin'!$U$2,0)</f>
        <v>0</v>
      </c>
      <c r="X98" s="784" cm="1">
        <f t="array" ref="X98">_xlfn.IFERROR($Q98*H98*'Kalkulator nadgodzin'!$U$2,0)</f>
        <v>0</v>
      </c>
      <c r="Y98" s="784" cm="1">
        <f t="array" ref="Y98">_xlfn.IFERROR($Q98*I98*'Kalkulator nadgodzin'!$U$2,0)</f>
        <v>0</v>
      </c>
      <c r="Z98" s="784" cm="1">
        <f t="array" ref="Z98">_xlfn.IFERROR($Q98*J98*'Kalkulator nadgodzin'!$U$2,0)</f>
        <v>0</v>
      </c>
      <c r="AA98" s="784" cm="1">
        <f t="array" ref="AA98">_xlfn.IFERROR($Q98*K98*'Kalkulator nadgodzin'!$U$2,0)</f>
        <v>0</v>
      </c>
      <c r="AB98" s="784" cm="1">
        <f t="array" ref="AB98">_xlfn.IFERROR($Q98*L98*'Kalkulator nadgodzin'!$U$2,0)</f>
        <v>0</v>
      </c>
      <c r="AC98" s="784" cm="1">
        <f t="array" ref="AC98">_xlfn.IFERROR($Q98*M98*'Kalkulator nadgodzin'!$U$2,0)</f>
        <v>0</v>
      </c>
      <c r="AD98" s="785" cm="1">
        <f t="array" ref="AD98">_xlfn.IFERROR($Q98*N98*'Kalkulator nadgodzin'!$U$2,0)</f>
        <v>0</v>
      </c>
    </row>
    <row r="99" ht="13.5" customHeight="1">
      <c r="A99" t="str" s="774" cm="1">
        <f t="array" ref="A99">IF('Kalkulator nadgodzin'!B30="","",'Kalkulator nadgodzin'!B30)</f>
        <v>Operator steadicam</v>
      </c>
      <c r="B99" s="784" cm="1">
        <f t="array" ref="B99">IF('Kalkulator nadgodzin'!$D30="","",IF('Kalkulator nadgodzin'!D30&lt;3,0,1)*'Kalkulator nadgodzin'!$C30)</f>
        <v>0</v>
      </c>
      <c r="C99" s="784" cm="1">
        <f t="array" ref="C99">IF('Kalkulator nadgodzin'!$D30="","",IF('Kalkulator nadgodzin'!E30&lt;3,0,1)*'Kalkulator nadgodzin'!$C30)</f>
        <v>0</v>
      </c>
      <c r="D99" s="784" cm="1">
        <f t="array" ref="D99">IF('Kalkulator nadgodzin'!$D30="","",IF('Kalkulator nadgodzin'!F30&lt;3,0,1)*'Kalkulator nadgodzin'!$C30)</f>
        <v>0</v>
      </c>
      <c r="E99" s="784" cm="1">
        <f t="array" ref="E99">IF('Kalkulator nadgodzin'!$D30="","",IF('Kalkulator nadgodzin'!G30&lt;3,0,1)*'Kalkulator nadgodzin'!$C30)</f>
        <v>0</v>
      </c>
      <c r="F99" s="784" cm="1">
        <f t="array" ref="F99">IF('Kalkulator nadgodzin'!$D30="","",IF('Kalkulator nadgodzin'!H30&lt;3,0,1)*'Kalkulator nadgodzin'!$C30)</f>
        <v>0</v>
      </c>
      <c r="G99" s="784" cm="1">
        <f t="array" ref="G99">IF('Kalkulator nadgodzin'!$D30="","",IF('Kalkulator nadgodzin'!I30&lt;3,0,1)*'Kalkulator nadgodzin'!$C30)</f>
        <v>0</v>
      </c>
      <c r="H99" s="784" cm="1">
        <f t="array" ref="H99">IF('Kalkulator nadgodzin'!$D30="","",IF('Kalkulator nadgodzin'!J30&lt;3,0,1)*'Kalkulator nadgodzin'!$C30)</f>
        <v>0</v>
      </c>
      <c r="I99" s="784" cm="1">
        <f t="array" ref="I99">IF('Kalkulator nadgodzin'!$D30="","",IF('Kalkulator nadgodzin'!K30&lt;3,0,1)*'Kalkulator nadgodzin'!$C30)</f>
        <v>0</v>
      </c>
      <c r="J99" s="784" cm="1">
        <f t="array" ref="J99">IF('Kalkulator nadgodzin'!$D30="","",IF('Kalkulator nadgodzin'!L30&lt;3,0,1)*'Kalkulator nadgodzin'!$C30)</f>
        <v>0</v>
      </c>
      <c r="K99" s="784" cm="1">
        <f t="array" ref="K99">IF('Kalkulator nadgodzin'!$D30="","",IF('Kalkulator nadgodzin'!M30&lt;3,0,1)*'Kalkulator nadgodzin'!$C30)</f>
        <v>0</v>
      </c>
      <c r="L99" s="784" cm="1">
        <f t="array" ref="L99">IF('Kalkulator nadgodzin'!$D30="","",IF('Kalkulator nadgodzin'!N30&lt;3,0,1)*'Kalkulator nadgodzin'!$C30)</f>
        <v>0</v>
      </c>
      <c r="M99" s="784" cm="1">
        <f t="array" ref="M99">IF('Kalkulator nadgodzin'!$D30="","",IF('Kalkulator nadgodzin'!O30&lt;3,0,1)*'Kalkulator nadgodzin'!$C30)</f>
        <v>0</v>
      </c>
      <c r="N99" s="785" cm="1">
        <f t="array" ref="N99">IF('Kalkulator nadgodzin'!$D30="","",IF('Kalkulator nadgodzin'!P30&lt;3,0,1)*'Kalkulator nadgodzin'!$C30)</f>
        <v>0</v>
      </c>
      <c r="O99" s="774"/>
      <c r="P99" s="775"/>
      <c r="Q99" t="str" s="783" cm="1">
        <f t="array" ref="Q99">IF('Kalkulator nadgodzin'!$C150="","",'Kalkulator nadgodzin'!$C150)</f>
      </c>
      <c r="R99" s="784" cm="1">
        <f t="array" ref="R99">_xlfn.IFERROR($Q99*B99*'Kalkulator nadgodzin'!$U$2,0)</f>
        <v>0</v>
      </c>
      <c r="S99" s="784" cm="1">
        <f t="array" ref="S99">_xlfn.IFERROR($Q99*C99*'Kalkulator nadgodzin'!$U$2,0)</f>
        <v>0</v>
      </c>
      <c r="T99" s="784" cm="1">
        <f t="array" ref="T99">_xlfn.IFERROR($Q99*D99*'Kalkulator nadgodzin'!$U$2,0)</f>
        <v>0</v>
      </c>
      <c r="U99" s="784" cm="1">
        <f t="array" ref="U99">_xlfn.IFERROR($Q99*E99*'Kalkulator nadgodzin'!$U$2,0)</f>
        <v>0</v>
      </c>
      <c r="V99" s="784" cm="1">
        <f t="array" ref="V99">_xlfn.IFERROR($Q99*F99*'Kalkulator nadgodzin'!$U$2,0)</f>
        <v>0</v>
      </c>
      <c r="W99" s="784" cm="1">
        <f t="array" ref="W99">_xlfn.IFERROR($Q99*G99*'Kalkulator nadgodzin'!$U$2,0)</f>
        <v>0</v>
      </c>
      <c r="X99" s="784" cm="1">
        <f t="array" ref="X99">_xlfn.IFERROR($Q99*H99*'Kalkulator nadgodzin'!$U$2,0)</f>
        <v>0</v>
      </c>
      <c r="Y99" s="784" cm="1">
        <f t="array" ref="Y99">_xlfn.IFERROR($Q99*I99*'Kalkulator nadgodzin'!$U$2,0)</f>
        <v>0</v>
      </c>
      <c r="Z99" s="784" cm="1">
        <f t="array" ref="Z99">_xlfn.IFERROR($Q99*J99*'Kalkulator nadgodzin'!$U$2,0)</f>
        <v>0</v>
      </c>
      <c r="AA99" s="784" cm="1">
        <f t="array" ref="AA99">_xlfn.IFERROR($Q99*K99*'Kalkulator nadgodzin'!$U$2,0)</f>
        <v>0</v>
      </c>
      <c r="AB99" s="784" cm="1">
        <f t="array" ref="AB99">_xlfn.IFERROR($Q99*L99*'Kalkulator nadgodzin'!$U$2,0)</f>
        <v>0</v>
      </c>
      <c r="AC99" s="784" cm="1">
        <f t="array" ref="AC99">_xlfn.IFERROR($Q99*M99*'Kalkulator nadgodzin'!$U$2,0)</f>
        <v>0</v>
      </c>
      <c r="AD99" s="785" cm="1">
        <f t="array" ref="AD99">_xlfn.IFERROR($Q99*N99*'Kalkulator nadgodzin'!$U$2,0)</f>
        <v>0</v>
      </c>
    </row>
    <row r="100" ht="13.5" customHeight="1">
      <c r="A100" t="str" s="774" cm="1">
        <f t="array" ref="A100">IF('Kalkulator nadgodzin'!B31="","",'Kalkulator nadgodzin'!B31)</f>
        <v>Asystent steadicam</v>
      </c>
      <c r="B100" s="784" cm="1">
        <f t="array" ref="B100">IF('Kalkulator nadgodzin'!$D31="","",IF('Kalkulator nadgodzin'!D31&lt;3,0,1)*'Kalkulator nadgodzin'!$C31)</f>
        <v>0</v>
      </c>
      <c r="C100" s="784" cm="1">
        <f t="array" ref="C100">IF('Kalkulator nadgodzin'!$D31="","",IF('Kalkulator nadgodzin'!E31&lt;3,0,1)*'Kalkulator nadgodzin'!$C31)</f>
        <v>0</v>
      </c>
      <c r="D100" s="784" cm="1">
        <f t="array" ref="D100">IF('Kalkulator nadgodzin'!$D31="","",IF('Kalkulator nadgodzin'!F31&lt;3,0,1)*'Kalkulator nadgodzin'!$C31)</f>
        <v>0</v>
      </c>
      <c r="E100" s="784" cm="1">
        <f t="array" ref="E100">IF('Kalkulator nadgodzin'!$D31="","",IF('Kalkulator nadgodzin'!G31&lt;3,0,1)*'Kalkulator nadgodzin'!$C31)</f>
        <v>0</v>
      </c>
      <c r="F100" s="784" cm="1">
        <f t="array" ref="F100">IF('Kalkulator nadgodzin'!$D31="","",IF('Kalkulator nadgodzin'!H31&lt;3,0,1)*'Kalkulator nadgodzin'!$C31)</f>
        <v>0</v>
      </c>
      <c r="G100" s="784" cm="1">
        <f t="array" ref="G100">IF('Kalkulator nadgodzin'!$D31="","",IF('Kalkulator nadgodzin'!I31&lt;3,0,1)*'Kalkulator nadgodzin'!$C31)</f>
        <v>0</v>
      </c>
      <c r="H100" s="784" cm="1">
        <f t="array" ref="H100">IF('Kalkulator nadgodzin'!$D31="","",IF('Kalkulator nadgodzin'!J31&lt;3,0,1)*'Kalkulator nadgodzin'!$C31)</f>
        <v>0</v>
      </c>
      <c r="I100" s="784" cm="1">
        <f t="array" ref="I100">IF('Kalkulator nadgodzin'!$D31="","",IF('Kalkulator nadgodzin'!K31&lt;3,0,1)*'Kalkulator nadgodzin'!$C31)</f>
        <v>0</v>
      </c>
      <c r="J100" s="784" cm="1">
        <f t="array" ref="J100">IF('Kalkulator nadgodzin'!$D31="","",IF('Kalkulator nadgodzin'!L31&lt;3,0,1)*'Kalkulator nadgodzin'!$C31)</f>
        <v>0</v>
      </c>
      <c r="K100" s="784" cm="1">
        <f t="array" ref="K100">IF('Kalkulator nadgodzin'!$D31="","",IF('Kalkulator nadgodzin'!M31&lt;3,0,1)*'Kalkulator nadgodzin'!$C31)</f>
        <v>0</v>
      </c>
      <c r="L100" s="784" cm="1">
        <f t="array" ref="L100">IF('Kalkulator nadgodzin'!$D31="","",IF('Kalkulator nadgodzin'!N31&lt;3,0,1)*'Kalkulator nadgodzin'!$C31)</f>
        <v>0</v>
      </c>
      <c r="M100" s="784" cm="1">
        <f t="array" ref="M100">IF('Kalkulator nadgodzin'!$D31="","",IF('Kalkulator nadgodzin'!O31&lt;3,0,1)*'Kalkulator nadgodzin'!$C31)</f>
        <v>0</v>
      </c>
      <c r="N100" s="785" cm="1">
        <f t="array" ref="N100">IF('Kalkulator nadgodzin'!$D31="","",IF('Kalkulator nadgodzin'!P31&lt;3,0,1)*'Kalkulator nadgodzin'!$C31)</f>
        <v>0</v>
      </c>
      <c r="O100" s="774"/>
      <c r="P100" s="775"/>
      <c r="Q100" t="str" s="783" cm="1">
        <f t="array" ref="Q100">IF('Kalkulator nadgodzin'!$C151="","",'Kalkulator nadgodzin'!$C151)</f>
      </c>
      <c r="R100" s="784" cm="1">
        <f t="array" ref="R100">_xlfn.IFERROR($Q100*B100*'Kalkulator nadgodzin'!$U$2,0)</f>
        <v>0</v>
      </c>
      <c r="S100" s="784" cm="1">
        <f t="array" ref="S100">_xlfn.IFERROR($Q100*C100*'Kalkulator nadgodzin'!$U$2,0)</f>
        <v>0</v>
      </c>
      <c r="T100" s="784" cm="1">
        <f t="array" ref="T100">_xlfn.IFERROR($Q100*D100*'Kalkulator nadgodzin'!$U$2,0)</f>
        <v>0</v>
      </c>
      <c r="U100" s="784" cm="1">
        <f t="array" ref="U100">_xlfn.IFERROR($Q100*E100*'Kalkulator nadgodzin'!$U$2,0)</f>
        <v>0</v>
      </c>
      <c r="V100" s="784" cm="1">
        <f t="array" ref="V100">_xlfn.IFERROR($Q100*F100*'Kalkulator nadgodzin'!$U$2,0)</f>
        <v>0</v>
      </c>
      <c r="W100" s="784" cm="1">
        <f t="array" ref="W100">_xlfn.IFERROR($Q100*G100*'Kalkulator nadgodzin'!$U$2,0)</f>
        <v>0</v>
      </c>
      <c r="X100" s="784" cm="1">
        <f t="array" ref="X100">_xlfn.IFERROR($Q100*H100*'Kalkulator nadgodzin'!$U$2,0)</f>
        <v>0</v>
      </c>
      <c r="Y100" s="784" cm="1">
        <f t="array" ref="Y100">_xlfn.IFERROR($Q100*I100*'Kalkulator nadgodzin'!$U$2,0)</f>
        <v>0</v>
      </c>
      <c r="Z100" s="784" cm="1">
        <f t="array" ref="Z100">_xlfn.IFERROR($Q100*J100*'Kalkulator nadgodzin'!$U$2,0)</f>
        <v>0</v>
      </c>
      <c r="AA100" s="784" cm="1">
        <f t="array" ref="AA100">_xlfn.IFERROR($Q100*K100*'Kalkulator nadgodzin'!$U$2,0)</f>
        <v>0</v>
      </c>
      <c r="AB100" s="784" cm="1">
        <f t="array" ref="AB100">_xlfn.IFERROR($Q100*L100*'Kalkulator nadgodzin'!$U$2,0)</f>
        <v>0</v>
      </c>
      <c r="AC100" s="784" cm="1">
        <f t="array" ref="AC100">_xlfn.IFERROR($Q100*M100*'Kalkulator nadgodzin'!$U$2,0)</f>
        <v>0</v>
      </c>
      <c r="AD100" s="785" cm="1">
        <f t="array" ref="AD100">_xlfn.IFERROR($Q100*N100*'Kalkulator nadgodzin'!$U$2,0)</f>
        <v>0</v>
      </c>
    </row>
    <row r="101" ht="13.5" customHeight="1">
      <c r="A101" t="str" s="774" cm="1">
        <f t="array" ref="A101">IF('Kalkulator nadgodzin'!B32="","",'Kalkulator nadgodzin'!B32)</f>
        <v>Operator kamery</v>
      </c>
      <c r="B101" s="784" cm="1">
        <f t="array" ref="B101">IF('Kalkulator nadgodzin'!$D32="","",IF('Kalkulator nadgodzin'!D32&lt;3,0,1)*'Kalkulator nadgodzin'!$C32)</f>
        <v>0</v>
      </c>
      <c r="C101" s="784" cm="1">
        <f t="array" ref="C101">IF('Kalkulator nadgodzin'!$D32="","",IF('Kalkulator nadgodzin'!E32&lt;3,0,1)*'Kalkulator nadgodzin'!$C32)</f>
        <v>0</v>
      </c>
      <c r="D101" s="784" cm="1">
        <f t="array" ref="D101">IF('Kalkulator nadgodzin'!$D32="","",IF('Kalkulator nadgodzin'!F32&lt;3,0,1)*'Kalkulator nadgodzin'!$C32)</f>
        <v>0</v>
      </c>
      <c r="E101" s="784" cm="1">
        <f t="array" ref="E101">IF('Kalkulator nadgodzin'!$D32="","",IF('Kalkulator nadgodzin'!G32&lt;3,0,1)*'Kalkulator nadgodzin'!$C32)</f>
        <v>0</v>
      </c>
      <c r="F101" s="784" cm="1">
        <f t="array" ref="F101">IF('Kalkulator nadgodzin'!$D32="","",IF('Kalkulator nadgodzin'!H32&lt;3,0,1)*'Kalkulator nadgodzin'!$C32)</f>
        <v>0</v>
      </c>
      <c r="G101" s="784" cm="1">
        <f t="array" ref="G101">IF('Kalkulator nadgodzin'!$D32="","",IF('Kalkulator nadgodzin'!I32&lt;3,0,1)*'Kalkulator nadgodzin'!$C32)</f>
        <v>0</v>
      </c>
      <c r="H101" s="784" cm="1">
        <f t="array" ref="H101">IF('Kalkulator nadgodzin'!$D32="","",IF('Kalkulator nadgodzin'!J32&lt;3,0,1)*'Kalkulator nadgodzin'!$C32)</f>
        <v>0</v>
      </c>
      <c r="I101" s="784" cm="1">
        <f t="array" ref="I101">IF('Kalkulator nadgodzin'!$D32="","",IF('Kalkulator nadgodzin'!K32&lt;3,0,1)*'Kalkulator nadgodzin'!$C32)</f>
        <v>0</v>
      </c>
      <c r="J101" s="784" cm="1">
        <f t="array" ref="J101">IF('Kalkulator nadgodzin'!$D32="","",IF('Kalkulator nadgodzin'!L32&lt;3,0,1)*'Kalkulator nadgodzin'!$C32)</f>
        <v>0</v>
      </c>
      <c r="K101" s="784" cm="1">
        <f t="array" ref="K101">IF('Kalkulator nadgodzin'!$D32="","",IF('Kalkulator nadgodzin'!M32&lt;3,0,1)*'Kalkulator nadgodzin'!$C32)</f>
        <v>0</v>
      </c>
      <c r="L101" s="784" cm="1">
        <f t="array" ref="L101">IF('Kalkulator nadgodzin'!$D32="","",IF('Kalkulator nadgodzin'!N32&lt;3,0,1)*'Kalkulator nadgodzin'!$C32)</f>
        <v>0</v>
      </c>
      <c r="M101" s="784" cm="1">
        <f t="array" ref="M101">IF('Kalkulator nadgodzin'!$D32="","",IF('Kalkulator nadgodzin'!O32&lt;3,0,1)*'Kalkulator nadgodzin'!$C32)</f>
        <v>0</v>
      </c>
      <c r="N101" s="785" cm="1">
        <f t="array" ref="N101">IF('Kalkulator nadgodzin'!$D32="","",IF('Kalkulator nadgodzin'!P32&lt;3,0,1)*'Kalkulator nadgodzin'!$C32)</f>
        <v>0</v>
      </c>
      <c r="O101" s="774"/>
      <c r="P101" s="775"/>
      <c r="Q101" t="str" s="783" cm="1">
        <f t="array" ref="Q101">IF('Kalkulator nadgodzin'!$C152="","",'Kalkulator nadgodzin'!$C152)</f>
      </c>
      <c r="R101" s="784" cm="1">
        <f t="array" ref="R101">_xlfn.IFERROR($Q101*B101*'Kalkulator nadgodzin'!$U$2,0)</f>
        <v>0</v>
      </c>
      <c r="S101" s="784" cm="1">
        <f t="array" ref="S101">_xlfn.IFERROR($Q101*C101*'Kalkulator nadgodzin'!$U$2,0)</f>
        <v>0</v>
      </c>
      <c r="T101" s="784" cm="1">
        <f t="array" ref="T101">_xlfn.IFERROR($Q101*D101*'Kalkulator nadgodzin'!$U$2,0)</f>
        <v>0</v>
      </c>
      <c r="U101" s="784" cm="1">
        <f t="array" ref="U101">_xlfn.IFERROR($Q101*E101*'Kalkulator nadgodzin'!$U$2,0)</f>
        <v>0</v>
      </c>
      <c r="V101" s="784" cm="1">
        <f t="array" ref="V101">_xlfn.IFERROR($Q101*F101*'Kalkulator nadgodzin'!$U$2,0)</f>
        <v>0</v>
      </c>
      <c r="W101" s="784" cm="1">
        <f t="array" ref="W101">_xlfn.IFERROR($Q101*G101*'Kalkulator nadgodzin'!$U$2,0)</f>
        <v>0</v>
      </c>
      <c r="X101" s="784" cm="1">
        <f t="array" ref="X101">_xlfn.IFERROR($Q101*H101*'Kalkulator nadgodzin'!$U$2,0)</f>
        <v>0</v>
      </c>
      <c r="Y101" s="784" cm="1">
        <f t="array" ref="Y101">_xlfn.IFERROR($Q101*I101*'Kalkulator nadgodzin'!$U$2,0)</f>
        <v>0</v>
      </c>
      <c r="Z101" s="784" cm="1">
        <f t="array" ref="Z101">_xlfn.IFERROR($Q101*J101*'Kalkulator nadgodzin'!$U$2,0)</f>
        <v>0</v>
      </c>
      <c r="AA101" s="784" cm="1">
        <f t="array" ref="AA101">_xlfn.IFERROR($Q101*K101*'Kalkulator nadgodzin'!$U$2,0)</f>
        <v>0</v>
      </c>
      <c r="AB101" s="784" cm="1">
        <f t="array" ref="AB101">_xlfn.IFERROR($Q101*L101*'Kalkulator nadgodzin'!$U$2,0)</f>
        <v>0</v>
      </c>
      <c r="AC101" s="784" cm="1">
        <f t="array" ref="AC101">_xlfn.IFERROR($Q101*M101*'Kalkulator nadgodzin'!$U$2,0)</f>
        <v>0</v>
      </c>
      <c r="AD101" s="785" cm="1">
        <f t="array" ref="AD101">_xlfn.IFERROR($Q101*N101*'Kalkulator nadgodzin'!$U$2,0)</f>
        <v>0</v>
      </c>
    </row>
    <row r="102" ht="13.5" customHeight="1">
      <c r="A102" t="str" s="774" cm="1">
        <f t="array" ref="A102">IF('Kalkulator nadgodzin'!B33="","",'Kalkulator nadgodzin'!B33)</f>
        <v>Operator kamer spec.</v>
      </c>
      <c r="B102" s="784" cm="1">
        <f t="array" ref="B102">IF('Kalkulator nadgodzin'!$D33="","",IF('Kalkulator nadgodzin'!D33&lt;3,0,1)*'Kalkulator nadgodzin'!$C33)</f>
        <v>0</v>
      </c>
      <c r="C102" s="784" cm="1">
        <f t="array" ref="C102">IF('Kalkulator nadgodzin'!$D33="","",IF('Kalkulator nadgodzin'!E33&lt;3,0,1)*'Kalkulator nadgodzin'!$C33)</f>
        <v>0</v>
      </c>
      <c r="D102" s="784" cm="1">
        <f t="array" ref="D102">IF('Kalkulator nadgodzin'!$D33="","",IF('Kalkulator nadgodzin'!F33&lt;3,0,1)*'Kalkulator nadgodzin'!$C33)</f>
        <v>0</v>
      </c>
      <c r="E102" s="784" cm="1">
        <f t="array" ref="E102">IF('Kalkulator nadgodzin'!$D33="","",IF('Kalkulator nadgodzin'!G33&lt;3,0,1)*'Kalkulator nadgodzin'!$C33)</f>
        <v>0</v>
      </c>
      <c r="F102" s="784" cm="1">
        <f t="array" ref="F102">IF('Kalkulator nadgodzin'!$D33="","",IF('Kalkulator nadgodzin'!H33&lt;3,0,1)*'Kalkulator nadgodzin'!$C33)</f>
        <v>0</v>
      </c>
      <c r="G102" s="784" cm="1">
        <f t="array" ref="G102">IF('Kalkulator nadgodzin'!$D33="","",IF('Kalkulator nadgodzin'!I33&lt;3,0,1)*'Kalkulator nadgodzin'!$C33)</f>
        <v>0</v>
      </c>
      <c r="H102" s="784" cm="1">
        <f t="array" ref="H102">IF('Kalkulator nadgodzin'!$D33="","",IF('Kalkulator nadgodzin'!J33&lt;3,0,1)*'Kalkulator nadgodzin'!$C33)</f>
        <v>0</v>
      </c>
      <c r="I102" s="784" cm="1">
        <f t="array" ref="I102">IF('Kalkulator nadgodzin'!$D33="","",IF('Kalkulator nadgodzin'!K33&lt;3,0,1)*'Kalkulator nadgodzin'!$C33)</f>
        <v>0</v>
      </c>
      <c r="J102" s="784" cm="1">
        <f t="array" ref="J102">IF('Kalkulator nadgodzin'!$D33="","",IF('Kalkulator nadgodzin'!L33&lt;3,0,1)*'Kalkulator nadgodzin'!$C33)</f>
        <v>0</v>
      </c>
      <c r="K102" s="784" cm="1">
        <f t="array" ref="K102">IF('Kalkulator nadgodzin'!$D33="","",IF('Kalkulator nadgodzin'!M33&lt;3,0,1)*'Kalkulator nadgodzin'!$C33)</f>
        <v>0</v>
      </c>
      <c r="L102" s="784" cm="1">
        <f t="array" ref="L102">IF('Kalkulator nadgodzin'!$D33="","",IF('Kalkulator nadgodzin'!N33&lt;3,0,1)*'Kalkulator nadgodzin'!$C33)</f>
        <v>0</v>
      </c>
      <c r="M102" s="784" cm="1">
        <f t="array" ref="M102">IF('Kalkulator nadgodzin'!$D33="","",IF('Kalkulator nadgodzin'!O33&lt;3,0,1)*'Kalkulator nadgodzin'!$C33)</f>
        <v>0</v>
      </c>
      <c r="N102" s="785" cm="1">
        <f t="array" ref="N102">IF('Kalkulator nadgodzin'!$D33="","",IF('Kalkulator nadgodzin'!P33&lt;3,0,1)*'Kalkulator nadgodzin'!$C33)</f>
        <v>0</v>
      </c>
      <c r="O102" s="774"/>
      <c r="P102" s="775"/>
      <c r="Q102" t="str" s="783" cm="1">
        <f t="array" ref="Q102">IF('Kalkulator nadgodzin'!$C153="","",'Kalkulator nadgodzin'!$C153)</f>
      </c>
      <c r="R102" s="784" cm="1">
        <f t="array" ref="R102">_xlfn.IFERROR($Q102*B102*'Kalkulator nadgodzin'!$U$2,0)</f>
        <v>0</v>
      </c>
      <c r="S102" s="784" cm="1">
        <f t="array" ref="S102">_xlfn.IFERROR($Q102*C102*'Kalkulator nadgodzin'!$U$2,0)</f>
        <v>0</v>
      </c>
      <c r="T102" s="784" cm="1">
        <f t="array" ref="T102">_xlfn.IFERROR($Q102*D102*'Kalkulator nadgodzin'!$U$2,0)</f>
        <v>0</v>
      </c>
      <c r="U102" s="784" cm="1">
        <f t="array" ref="U102">_xlfn.IFERROR($Q102*E102*'Kalkulator nadgodzin'!$U$2,0)</f>
        <v>0</v>
      </c>
      <c r="V102" s="784" cm="1">
        <f t="array" ref="V102">_xlfn.IFERROR($Q102*F102*'Kalkulator nadgodzin'!$U$2,0)</f>
        <v>0</v>
      </c>
      <c r="W102" s="784" cm="1">
        <f t="array" ref="W102">_xlfn.IFERROR($Q102*G102*'Kalkulator nadgodzin'!$U$2,0)</f>
        <v>0</v>
      </c>
      <c r="X102" s="784" cm="1">
        <f t="array" ref="X102">_xlfn.IFERROR($Q102*H102*'Kalkulator nadgodzin'!$U$2,0)</f>
        <v>0</v>
      </c>
      <c r="Y102" s="784" cm="1">
        <f t="array" ref="Y102">_xlfn.IFERROR($Q102*I102*'Kalkulator nadgodzin'!$U$2,0)</f>
        <v>0</v>
      </c>
      <c r="Z102" s="784" cm="1">
        <f t="array" ref="Z102">_xlfn.IFERROR($Q102*J102*'Kalkulator nadgodzin'!$U$2,0)</f>
        <v>0</v>
      </c>
      <c r="AA102" s="784" cm="1">
        <f t="array" ref="AA102">_xlfn.IFERROR($Q102*K102*'Kalkulator nadgodzin'!$U$2,0)</f>
        <v>0</v>
      </c>
      <c r="AB102" s="784" cm="1">
        <f t="array" ref="AB102">_xlfn.IFERROR($Q102*L102*'Kalkulator nadgodzin'!$U$2,0)</f>
        <v>0</v>
      </c>
      <c r="AC102" s="784" cm="1">
        <f t="array" ref="AC102">_xlfn.IFERROR($Q102*M102*'Kalkulator nadgodzin'!$U$2,0)</f>
        <v>0</v>
      </c>
      <c r="AD102" s="785" cm="1">
        <f t="array" ref="AD102">_xlfn.IFERROR($Q102*N102*'Kalkulator nadgodzin'!$U$2,0)</f>
        <v>0</v>
      </c>
    </row>
    <row r="103" ht="13.5" customHeight="1">
      <c r="A103" t="str" s="774" cm="1">
        <f t="array" ref="A103">IF('Kalkulator nadgodzin'!B34="","",'Kalkulator nadgodzin'!B34)</f>
        <v>Operator drona</v>
      </c>
      <c r="B103" s="784" cm="1">
        <f t="array" ref="B103">IF('Kalkulator nadgodzin'!$D34="","",IF('Kalkulator nadgodzin'!D34&lt;3,0,1)*'Kalkulator nadgodzin'!$C34)</f>
        <v>0</v>
      </c>
      <c r="C103" s="784" cm="1">
        <f t="array" ref="C103">IF('Kalkulator nadgodzin'!$D34="","",IF('Kalkulator nadgodzin'!E34&lt;3,0,1)*'Kalkulator nadgodzin'!$C34)</f>
        <v>0</v>
      </c>
      <c r="D103" s="784" cm="1">
        <f t="array" ref="D103">IF('Kalkulator nadgodzin'!$D34="","",IF('Kalkulator nadgodzin'!F34&lt;3,0,1)*'Kalkulator nadgodzin'!$C34)</f>
        <v>0</v>
      </c>
      <c r="E103" s="784" cm="1">
        <f t="array" ref="E103">IF('Kalkulator nadgodzin'!$D34="","",IF('Kalkulator nadgodzin'!G34&lt;3,0,1)*'Kalkulator nadgodzin'!$C34)</f>
        <v>0</v>
      </c>
      <c r="F103" s="784" cm="1">
        <f t="array" ref="F103">IF('Kalkulator nadgodzin'!$D34="","",IF('Kalkulator nadgodzin'!H34&lt;3,0,1)*'Kalkulator nadgodzin'!$C34)</f>
        <v>0</v>
      </c>
      <c r="G103" s="784" cm="1">
        <f t="array" ref="G103">IF('Kalkulator nadgodzin'!$D34="","",IF('Kalkulator nadgodzin'!I34&lt;3,0,1)*'Kalkulator nadgodzin'!$C34)</f>
        <v>0</v>
      </c>
      <c r="H103" s="784" cm="1">
        <f t="array" ref="H103">IF('Kalkulator nadgodzin'!$D34="","",IF('Kalkulator nadgodzin'!J34&lt;3,0,1)*'Kalkulator nadgodzin'!$C34)</f>
        <v>0</v>
      </c>
      <c r="I103" s="784" cm="1">
        <f t="array" ref="I103">IF('Kalkulator nadgodzin'!$D34="","",IF('Kalkulator nadgodzin'!K34&lt;3,0,1)*'Kalkulator nadgodzin'!$C34)</f>
        <v>0</v>
      </c>
      <c r="J103" s="784" cm="1">
        <f t="array" ref="J103">IF('Kalkulator nadgodzin'!$D34="","",IF('Kalkulator nadgodzin'!L34&lt;3,0,1)*'Kalkulator nadgodzin'!$C34)</f>
        <v>0</v>
      </c>
      <c r="K103" s="784" cm="1">
        <f t="array" ref="K103">IF('Kalkulator nadgodzin'!$D34="","",IF('Kalkulator nadgodzin'!M34&lt;3,0,1)*'Kalkulator nadgodzin'!$C34)</f>
        <v>0</v>
      </c>
      <c r="L103" s="784" cm="1">
        <f t="array" ref="L103">IF('Kalkulator nadgodzin'!$D34="","",IF('Kalkulator nadgodzin'!N34&lt;3,0,1)*'Kalkulator nadgodzin'!$C34)</f>
        <v>0</v>
      </c>
      <c r="M103" s="784" cm="1">
        <f t="array" ref="M103">IF('Kalkulator nadgodzin'!$D34="","",IF('Kalkulator nadgodzin'!O34&lt;3,0,1)*'Kalkulator nadgodzin'!$C34)</f>
        <v>0</v>
      </c>
      <c r="N103" s="785" cm="1">
        <f t="array" ref="N103">IF('Kalkulator nadgodzin'!$D34="","",IF('Kalkulator nadgodzin'!P34&lt;3,0,1)*'Kalkulator nadgodzin'!$C34)</f>
        <v>0</v>
      </c>
      <c r="O103" s="774"/>
      <c r="P103" s="775"/>
      <c r="Q103" t="str" s="783" cm="1">
        <f t="array" ref="Q103">IF('Kalkulator nadgodzin'!$C154="","",'Kalkulator nadgodzin'!$C154)</f>
      </c>
      <c r="R103" s="784" cm="1">
        <f t="array" ref="R103">_xlfn.IFERROR($Q103*B103*'Kalkulator nadgodzin'!$U$2,0)</f>
        <v>0</v>
      </c>
      <c r="S103" s="784" cm="1">
        <f t="array" ref="S103">_xlfn.IFERROR($Q103*C103*'Kalkulator nadgodzin'!$U$2,0)</f>
        <v>0</v>
      </c>
      <c r="T103" s="784" cm="1">
        <f t="array" ref="T103">_xlfn.IFERROR($Q103*D103*'Kalkulator nadgodzin'!$U$2,0)</f>
        <v>0</v>
      </c>
      <c r="U103" s="784" cm="1">
        <f t="array" ref="U103">_xlfn.IFERROR($Q103*E103*'Kalkulator nadgodzin'!$U$2,0)</f>
        <v>0</v>
      </c>
      <c r="V103" s="784" cm="1">
        <f t="array" ref="V103">_xlfn.IFERROR($Q103*F103*'Kalkulator nadgodzin'!$U$2,0)</f>
        <v>0</v>
      </c>
      <c r="W103" s="784" cm="1">
        <f t="array" ref="W103">_xlfn.IFERROR($Q103*G103*'Kalkulator nadgodzin'!$U$2,0)</f>
        <v>0</v>
      </c>
      <c r="X103" s="784" cm="1">
        <f t="array" ref="X103">_xlfn.IFERROR($Q103*H103*'Kalkulator nadgodzin'!$U$2,0)</f>
        <v>0</v>
      </c>
      <c r="Y103" s="784" cm="1">
        <f t="array" ref="Y103">_xlfn.IFERROR($Q103*I103*'Kalkulator nadgodzin'!$U$2,0)</f>
        <v>0</v>
      </c>
      <c r="Z103" s="784" cm="1">
        <f t="array" ref="Z103">_xlfn.IFERROR($Q103*J103*'Kalkulator nadgodzin'!$U$2,0)</f>
        <v>0</v>
      </c>
      <c r="AA103" s="784" cm="1">
        <f t="array" ref="AA103">_xlfn.IFERROR($Q103*K103*'Kalkulator nadgodzin'!$U$2,0)</f>
        <v>0</v>
      </c>
      <c r="AB103" s="784" cm="1">
        <f t="array" ref="AB103">_xlfn.IFERROR($Q103*L103*'Kalkulator nadgodzin'!$U$2,0)</f>
        <v>0</v>
      </c>
      <c r="AC103" s="784" cm="1">
        <f t="array" ref="AC103">_xlfn.IFERROR($Q103*M103*'Kalkulator nadgodzin'!$U$2,0)</f>
        <v>0</v>
      </c>
      <c r="AD103" s="785" cm="1">
        <f t="array" ref="AD103">_xlfn.IFERROR($Q103*N103*'Kalkulator nadgodzin'!$U$2,0)</f>
        <v>0</v>
      </c>
    </row>
    <row r="104" ht="13.5" customHeight="1">
      <c r="A104" t="str" s="774" cm="1">
        <f t="array" ref="A104">IF('Kalkulator nadgodzin'!B35="","",'Kalkulator nadgodzin'!B35)</f>
        <v>Asystent kamer spec.</v>
      </c>
      <c r="B104" s="784" cm="1">
        <f t="array" ref="B104">IF('Kalkulator nadgodzin'!$D35="","",IF('Kalkulator nadgodzin'!D35&lt;3,0,1)*'Kalkulator nadgodzin'!$C35)</f>
        <v>0</v>
      </c>
      <c r="C104" s="784" cm="1">
        <f t="array" ref="C104">IF('Kalkulator nadgodzin'!$D35="","",IF('Kalkulator nadgodzin'!E35&lt;3,0,1)*'Kalkulator nadgodzin'!$C35)</f>
        <v>0</v>
      </c>
      <c r="D104" s="784" cm="1">
        <f t="array" ref="D104">IF('Kalkulator nadgodzin'!$D35="","",IF('Kalkulator nadgodzin'!F35&lt;3,0,1)*'Kalkulator nadgodzin'!$C35)</f>
        <v>0</v>
      </c>
      <c r="E104" s="784" cm="1">
        <f t="array" ref="E104">IF('Kalkulator nadgodzin'!$D35="","",IF('Kalkulator nadgodzin'!G35&lt;3,0,1)*'Kalkulator nadgodzin'!$C35)</f>
        <v>0</v>
      </c>
      <c r="F104" s="784" cm="1">
        <f t="array" ref="F104">IF('Kalkulator nadgodzin'!$D35="","",IF('Kalkulator nadgodzin'!H35&lt;3,0,1)*'Kalkulator nadgodzin'!$C35)</f>
        <v>0</v>
      </c>
      <c r="G104" s="784" cm="1">
        <f t="array" ref="G104">IF('Kalkulator nadgodzin'!$D35="","",IF('Kalkulator nadgodzin'!I35&lt;3,0,1)*'Kalkulator nadgodzin'!$C35)</f>
        <v>0</v>
      </c>
      <c r="H104" s="784" cm="1">
        <f t="array" ref="H104">IF('Kalkulator nadgodzin'!$D35="","",IF('Kalkulator nadgodzin'!J35&lt;3,0,1)*'Kalkulator nadgodzin'!$C35)</f>
        <v>0</v>
      </c>
      <c r="I104" s="784" cm="1">
        <f t="array" ref="I104">IF('Kalkulator nadgodzin'!$D35="","",IF('Kalkulator nadgodzin'!K35&lt;3,0,1)*'Kalkulator nadgodzin'!$C35)</f>
        <v>0</v>
      </c>
      <c r="J104" s="784" cm="1">
        <f t="array" ref="J104">IF('Kalkulator nadgodzin'!$D35="","",IF('Kalkulator nadgodzin'!L35&lt;3,0,1)*'Kalkulator nadgodzin'!$C35)</f>
        <v>0</v>
      </c>
      <c r="K104" s="784" cm="1">
        <f t="array" ref="K104">IF('Kalkulator nadgodzin'!$D35="","",IF('Kalkulator nadgodzin'!M35&lt;3,0,1)*'Kalkulator nadgodzin'!$C35)</f>
        <v>0</v>
      </c>
      <c r="L104" s="784" cm="1">
        <f t="array" ref="L104">IF('Kalkulator nadgodzin'!$D35="","",IF('Kalkulator nadgodzin'!N35&lt;3,0,1)*'Kalkulator nadgodzin'!$C35)</f>
        <v>0</v>
      </c>
      <c r="M104" s="784" cm="1">
        <f t="array" ref="M104">IF('Kalkulator nadgodzin'!$D35="","",IF('Kalkulator nadgodzin'!O35&lt;3,0,1)*'Kalkulator nadgodzin'!$C35)</f>
        <v>0</v>
      </c>
      <c r="N104" s="785" cm="1">
        <f t="array" ref="N104">IF('Kalkulator nadgodzin'!$D35="","",IF('Kalkulator nadgodzin'!P35&lt;3,0,1)*'Kalkulator nadgodzin'!$C35)</f>
        <v>0</v>
      </c>
      <c r="O104" s="774"/>
      <c r="P104" s="775"/>
      <c r="Q104" t="str" s="783" cm="1">
        <f t="array" ref="Q104">IF('Kalkulator nadgodzin'!$C155="","",'Kalkulator nadgodzin'!$C155)</f>
      </c>
      <c r="R104" s="784" cm="1">
        <f t="array" ref="R104">_xlfn.IFERROR($Q104*B104*'Kalkulator nadgodzin'!$U$2,0)</f>
        <v>0</v>
      </c>
      <c r="S104" s="784" cm="1">
        <f t="array" ref="S104">_xlfn.IFERROR($Q104*C104*'Kalkulator nadgodzin'!$U$2,0)</f>
        <v>0</v>
      </c>
      <c r="T104" s="784" cm="1">
        <f t="array" ref="T104">_xlfn.IFERROR($Q104*D104*'Kalkulator nadgodzin'!$U$2,0)</f>
        <v>0</v>
      </c>
      <c r="U104" s="784" cm="1">
        <f t="array" ref="U104">_xlfn.IFERROR($Q104*E104*'Kalkulator nadgodzin'!$U$2,0)</f>
        <v>0</v>
      </c>
      <c r="V104" s="784" cm="1">
        <f t="array" ref="V104">_xlfn.IFERROR($Q104*F104*'Kalkulator nadgodzin'!$U$2,0)</f>
        <v>0</v>
      </c>
      <c r="W104" s="784" cm="1">
        <f t="array" ref="W104">_xlfn.IFERROR($Q104*G104*'Kalkulator nadgodzin'!$U$2,0)</f>
        <v>0</v>
      </c>
      <c r="X104" s="784" cm="1">
        <f t="array" ref="X104">_xlfn.IFERROR($Q104*H104*'Kalkulator nadgodzin'!$U$2,0)</f>
        <v>0</v>
      </c>
      <c r="Y104" s="784" cm="1">
        <f t="array" ref="Y104">_xlfn.IFERROR($Q104*I104*'Kalkulator nadgodzin'!$U$2,0)</f>
        <v>0</v>
      </c>
      <c r="Z104" s="784" cm="1">
        <f t="array" ref="Z104">_xlfn.IFERROR($Q104*J104*'Kalkulator nadgodzin'!$U$2,0)</f>
        <v>0</v>
      </c>
      <c r="AA104" s="784" cm="1">
        <f t="array" ref="AA104">_xlfn.IFERROR($Q104*K104*'Kalkulator nadgodzin'!$U$2,0)</f>
        <v>0</v>
      </c>
      <c r="AB104" s="784" cm="1">
        <f t="array" ref="AB104">_xlfn.IFERROR($Q104*L104*'Kalkulator nadgodzin'!$U$2,0)</f>
        <v>0</v>
      </c>
      <c r="AC104" s="784" cm="1">
        <f t="array" ref="AC104">_xlfn.IFERROR($Q104*M104*'Kalkulator nadgodzin'!$U$2,0)</f>
        <v>0</v>
      </c>
      <c r="AD104" s="785" cm="1">
        <f t="array" ref="AD104">_xlfn.IFERROR($Q104*N104*'Kalkulator nadgodzin'!$U$2,0)</f>
        <v>0</v>
      </c>
    </row>
    <row r="105" ht="13.5" customHeight="1">
      <c r="A105" t="str" s="774" cm="1">
        <f t="array" ref="A105">IF('Kalkulator nadgodzin'!B36="","",'Kalkulator nadgodzin'!B36)</f>
        <v>Obsługa innego sprzętu</v>
      </c>
      <c r="B105" s="784" cm="1">
        <f t="array" ref="B105">IF('Kalkulator nadgodzin'!$D36="","",IF('Kalkulator nadgodzin'!D36&lt;3,0,1)*'Kalkulator nadgodzin'!$C36)</f>
        <v>0</v>
      </c>
      <c r="C105" s="784" cm="1">
        <f t="array" ref="C105">IF('Kalkulator nadgodzin'!$D36="","",IF('Kalkulator nadgodzin'!E36&lt;3,0,1)*'Kalkulator nadgodzin'!$C36)</f>
        <v>0</v>
      </c>
      <c r="D105" s="784" cm="1">
        <f t="array" ref="D105">IF('Kalkulator nadgodzin'!$D36="","",IF('Kalkulator nadgodzin'!F36&lt;3,0,1)*'Kalkulator nadgodzin'!$C36)</f>
        <v>0</v>
      </c>
      <c r="E105" s="784" cm="1">
        <f t="array" ref="E105">IF('Kalkulator nadgodzin'!$D36="","",IF('Kalkulator nadgodzin'!G36&lt;3,0,1)*'Kalkulator nadgodzin'!$C36)</f>
        <v>0</v>
      </c>
      <c r="F105" s="784" cm="1">
        <f t="array" ref="F105">IF('Kalkulator nadgodzin'!$D36="","",IF('Kalkulator nadgodzin'!H36&lt;3,0,1)*'Kalkulator nadgodzin'!$C36)</f>
        <v>0</v>
      </c>
      <c r="G105" s="784" cm="1">
        <f t="array" ref="G105">IF('Kalkulator nadgodzin'!$D36="","",IF('Kalkulator nadgodzin'!I36&lt;3,0,1)*'Kalkulator nadgodzin'!$C36)</f>
        <v>0</v>
      </c>
      <c r="H105" s="784" cm="1">
        <f t="array" ref="H105">IF('Kalkulator nadgodzin'!$D36="","",IF('Kalkulator nadgodzin'!J36&lt;3,0,1)*'Kalkulator nadgodzin'!$C36)</f>
        <v>0</v>
      </c>
      <c r="I105" s="784" cm="1">
        <f t="array" ref="I105">IF('Kalkulator nadgodzin'!$D36="","",IF('Kalkulator nadgodzin'!K36&lt;3,0,1)*'Kalkulator nadgodzin'!$C36)</f>
        <v>0</v>
      </c>
      <c r="J105" s="784" cm="1">
        <f t="array" ref="J105">IF('Kalkulator nadgodzin'!$D36="","",IF('Kalkulator nadgodzin'!L36&lt;3,0,1)*'Kalkulator nadgodzin'!$C36)</f>
        <v>0</v>
      </c>
      <c r="K105" s="784" cm="1">
        <f t="array" ref="K105">IF('Kalkulator nadgodzin'!$D36="","",IF('Kalkulator nadgodzin'!M36&lt;3,0,1)*'Kalkulator nadgodzin'!$C36)</f>
        <v>0</v>
      </c>
      <c r="L105" s="784" cm="1">
        <f t="array" ref="L105">IF('Kalkulator nadgodzin'!$D36="","",IF('Kalkulator nadgodzin'!N36&lt;3,0,1)*'Kalkulator nadgodzin'!$C36)</f>
        <v>0</v>
      </c>
      <c r="M105" s="784" cm="1">
        <f t="array" ref="M105">IF('Kalkulator nadgodzin'!$D36="","",IF('Kalkulator nadgodzin'!O36&lt;3,0,1)*'Kalkulator nadgodzin'!$C36)</f>
        <v>0</v>
      </c>
      <c r="N105" s="785" cm="1">
        <f t="array" ref="N105">IF('Kalkulator nadgodzin'!$D36="","",IF('Kalkulator nadgodzin'!P36&lt;3,0,1)*'Kalkulator nadgodzin'!$C36)</f>
        <v>0</v>
      </c>
      <c r="O105" s="774"/>
      <c r="P105" s="775"/>
      <c r="Q105" t="str" s="783" cm="1">
        <f t="array" ref="Q105">IF('Kalkulator nadgodzin'!$C156="","",'Kalkulator nadgodzin'!$C156)</f>
      </c>
      <c r="R105" s="784" cm="1">
        <f t="array" ref="R105">_xlfn.IFERROR($Q105*B105*'Kalkulator nadgodzin'!$U$2,0)</f>
        <v>0</v>
      </c>
      <c r="S105" s="784" cm="1">
        <f t="array" ref="S105">_xlfn.IFERROR($Q105*C105*'Kalkulator nadgodzin'!$U$2,0)</f>
        <v>0</v>
      </c>
      <c r="T105" s="784" cm="1">
        <f t="array" ref="T105">_xlfn.IFERROR($Q105*D105*'Kalkulator nadgodzin'!$U$2,0)</f>
        <v>0</v>
      </c>
      <c r="U105" s="784" cm="1">
        <f t="array" ref="U105">_xlfn.IFERROR($Q105*E105*'Kalkulator nadgodzin'!$U$2,0)</f>
        <v>0</v>
      </c>
      <c r="V105" s="784" cm="1">
        <f t="array" ref="V105">_xlfn.IFERROR($Q105*F105*'Kalkulator nadgodzin'!$U$2,0)</f>
        <v>0</v>
      </c>
      <c r="W105" s="784" cm="1">
        <f t="array" ref="W105">_xlfn.IFERROR($Q105*G105*'Kalkulator nadgodzin'!$U$2,0)</f>
        <v>0</v>
      </c>
      <c r="X105" s="784" cm="1">
        <f t="array" ref="X105">_xlfn.IFERROR($Q105*H105*'Kalkulator nadgodzin'!$U$2,0)</f>
        <v>0</v>
      </c>
      <c r="Y105" s="784" cm="1">
        <f t="array" ref="Y105">_xlfn.IFERROR($Q105*I105*'Kalkulator nadgodzin'!$U$2,0)</f>
        <v>0</v>
      </c>
      <c r="Z105" s="784" cm="1">
        <f t="array" ref="Z105">_xlfn.IFERROR($Q105*J105*'Kalkulator nadgodzin'!$U$2,0)</f>
        <v>0</v>
      </c>
      <c r="AA105" s="784" cm="1">
        <f t="array" ref="AA105">_xlfn.IFERROR($Q105*K105*'Kalkulator nadgodzin'!$U$2,0)</f>
        <v>0</v>
      </c>
      <c r="AB105" s="784" cm="1">
        <f t="array" ref="AB105">_xlfn.IFERROR($Q105*L105*'Kalkulator nadgodzin'!$U$2,0)</f>
        <v>0</v>
      </c>
      <c r="AC105" s="784" cm="1">
        <f t="array" ref="AC105">_xlfn.IFERROR($Q105*M105*'Kalkulator nadgodzin'!$U$2,0)</f>
        <v>0</v>
      </c>
      <c r="AD105" s="785" cm="1">
        <f t="array" ref="AD105">_xlfn.IFERROR($Q105*N105*'Kalkulator nadgodzin'!$U$2,0)</f>
        <v>0</v>
      </c>
    </row>
    <row r="106" ht="13.5" customHeight="1">
      <c r="A106" t="str" s="774" cm="1">
        <f t="array" ref="A106">IF('Kalkulator nadgodzin'!B37="","",'Kalkulator nadgodzin'!B37)</f>
      </c>
      <c r="B106" s="784" cm="1">
        <f t="array" ref="B106">IF('Kalkulator nadgodzin'!$D40="","",IF('Kalkulator nadgodzin'!D40&lt;3,0,1)*'Kalkulator nadgodzin'!$C40)</f>
        <v>0</v>
      </c>
      <c r="C106" s="784" cm="1">
        <f t="array" ref="C106">IF('Kalkulator nadgodzin'!$D40="","",IF('Kalkulator nadgodzin'!E40&lt;3,0,1)*'Kalkulator nadgodzin'!$C40)</f>
        <v>0</v>
      </c>
      <c r="D106" s="784" cm="1">
        <f t="array" ref="D106">IF('Kalkulator nadgodzin'!$D40="","",IF('Kalkulator nadgodzin'!F40&lt;3,0,1)*'Kalkulator nadgodzin'!$C40)</f>
        <v>0</v>
      </c>
      <c r="E106" s="784" cm="1">
        <f t="array" ref="E106">IF('Kalkulator nadgodzin'!$D40="","",IF('Kalkulator nadgodzin'!G40&lt;3,0,1)*'Kalkulator nadgodzin'!$C40)</f>
        <v>0</v>
      </c>
      <c r="F106" s="784" cm="1">
        <f t="array" ref="F106">IF('Kalkulator nadgodzin'!$D40="","",IF('Kalkulator nadgodzin'!H40&lt;3,0,1)*'Kalkulator nadgodzin'!$C40)</f>
        <v>0</v>
      </c>
      <c r="G106" s="784" cm="1">
        <f t="array" ref="G106">IF('Kalkulator nadgodzin'!$D40="","",IF('Kalkulator nadgodzin'!I40&lt;3,0,1)*'Kalkulator nadgodzin'!$C40)</f>
        <v>0</v>
      </c>
      <c r="H106" s="784" cm="1">
        <f t="array" ref="H106">IF('Kalkulator nadgodzin'!$D40="","",IF('Kalkulator nadgodzin'!J40&lt;3,0,1)*'Kalkulator nadgodzin'!$C40)</f>
        <v>0</v>
      </c>
      <c r="I106" s="784" cm="1">
        <f t="array" ref="I106">IF('Kalkulator nadgodzin'!$D40="","",IF('Kalkulator nadgodzin'!K40&lt;3,0,1)*'Kalkulator nadgodzin'!$C40)</f>
        <v>0</v>
      </c>
      <c r="J106" s="784" cm="1">
        <f t="array" ref="J106">IF('Kalkulator nadgodzin'!$D40="","",IF('Kalkulator nadgodzin'!L40&lt;3,0,1)*'Kalkulator nadgodzin'!$C40)</f>
        <v>0</v>
      </c>
      <c r="K106" s="784" cm="1">
        <f t="array" ref="K106">IF('Kalkulator nadgodzin'!$D40="","",IF('Kalkulator nadgodzin'!M40&lt;3,0,1)*'Kalkulator nadgodzin'!$C40)</f>
        <v>0</v>
      </c>
      <c r="L106" s="784" cm="1">
        <f t="array" ref="L106">IF('Kalkulator nadgodzin'!$D40="","",IF('Kalkulator nadgodzin'!N40&lt;3,0,1)*'Kalkulator nadgodzin'!$C40)</f>
        <v>0</v>
      </c>
      <c r="M106" s="784" cm="1">
        <f t="array" ref="M106">IF('Kalkulator nadgodzin'!$D40="","",IF('Kalkulator nadgodzin'!O40&lt;3,0,1)*'Kalkulator nadgodzin'!$C40)</f>
        <v>0</v>
      </c>
      <c r="N106" s="785" cm="1">
        <f t="array" ref="N106">IF('Kalkulator nadgodzin'!$D40="","",IF('Kalkulator nadgodzin'!P40&lt;3,0,1)*'Kalkulator nadgodzin'!$C40)</f>
        <v>0</v>
      </c>
      <c r="O106" s="774"/>
      <c r="P106" s="775"/>
      <c r="Q106" t="str" s="783" cm="1">
        <f t="array" ref="Q106">IF('Kalkulator nadgodzin'!$C157="","",'Kalkulator nadgodzin'!$C157)</f>
      </c>
      <c r="R106" s="784" cm="1">
        <f t="array" ref="R106">_xlfn.IFERROR($Q106*B106*'Kalkulator nadgodzin'!$U$2,0)</f>
        <v>0</v>
      </c>
      <c r="S106" s="784" cm="1">
        <f t="array" ref="S106">_xlfn.IFERROR($Q106*C106*'Kalkulator nadgodzin'!$U$2,0)</f>
        <v>0</v>
      </c>
      <c r="T106" s="784" cm="1">
        <f t="array" ref="T106">_xlfn.IFERROR($Q106*D106*'Kalkulator nadgodzin'!$U$2,0)</f>
        <v>0</v>
      </c>
      <c r="U106" s="784" cm="1">
        <f t="array" ref="U106">_xlfn.IFERROR($Q106*E106*'Kalkulator nadgodzin'!$U$2,0)</f>
        <v>0</v>
      </c>
      <c r="V106" s="784" cm="1">
        <f t="array" ref="V106">_xlfn.IFERROR($Q106*F106*'Kalkulator nadgodzin'!$U$2,0)</f>
        <v>0</v>
      </c>
      <c r="W106" s="784" cm="1">
        <f t="array" ref="W106">_xlfn.IFERROR($Q106*G106*'Kalkulator nadgodzin'!$U$2,0)</f>
        <v>0</v>
      </c>
      <c r="X106" s="784" cm="1">
        <f t="array" ref="X106">_xlfn.IFERROR($Q106*H106*'Kalkulator nadgodzin'!$U$2,0)</f>
        <v>0</v>
      </c>
      <c r="Y106" s="784" cm="1">
        <f t="array" ref="Y106">_xlfn.IFERROR($Q106*I106*'Kalkulator nadgodzin'!$U$2,0)</f>
        <v>0</v>
      </c>
      <c r="Z106" s="784" cm="1">
        <f t="array" ref="Z106">_xlfn.IFERROR($Q106*J106*'Kalkulator nadgodzin'!$U$2,0)</f>
        <v>0</v>
      </c>
      <c r="AA106" s="784" cm="1">
        <f t="array" ref="AA106">_xlfn.IFERROR($Q106*K106*'Kalkulator nadgodzin'!$U$2,0)</f>
        <v>0</v>
      </c>
      <c r="AB106" s="784" cm="1">
        <f t="array" ref="AB106">_xlfn.IFERROR($Q106*L106*'Kalkulator nadgodzin'!$U$2,0)</f>
        <v>0</v>
      </c>
      <c r="AC106" s="784" cm="1">
        <f t="array" ref="AC106">_xlfn.IFERROR($Q106*M106*'Kalkulator nadgodzin'!$U$2,0)</f>
        <v>0</v>
      </c>
      <c r="AD106" s="785" cm="1">
        <f t="array" ref="AD106">_xlfn.IFERROR($Q106*N106*'Kalkulator nadgodzin'!$U$2,0)</f>
        <v>0</v>
      </c>
    </row>
    <row r="107" ht="13.5" customHeight="1">
      <c r="A107" t="str" s="774" cm="1">
        <f t="array" ref="A107">IF('Kalkulator nadgodzin'!B38="","",'Kalkulator nadgodzin'!B38)</f>
      </c>
      <c r="B107" s="784" cm="1">
        <f t="array" ref="B107">IF('Kalkulator nadgodzin'!$D41="","",IF('Kalkulator nadgodzin'!D41&lt;3,0,1)*'Kalkulator nadgodzin'!$C41)</f>
        <v>0</v>
      </c>
      <c r="C107" s="784" cm="1">
        <f t="array" ref="C107">IF('Kalkulator nadgodzin'!$D41="","",IF('Kalkulator nadgodzin'!E41&lt;3,0,1)*'Kalkulator nadgodzin'!$C41)</f>
        <v>0</v>
      </c>
      <c r="D107" s="784" cm="1">
        <f t="array" ref="D107">IF('Kalkulator nadgodzin'!$D41="","",IF('Kalkulator nadgodzin'!F41&lt;3,0,1)*'Kalkulator nadgodzin'!$C41)</f>
        <v>0</v>
      </c>
      <c r="E107" s="784" cm="1">
        <f t="array" ref="E107">IF('Kalkulator nadgodzin'!$D41="","",IF('Kalkulator nadgodzin'!G41&lt;3,0,1)*'Kalkulator nadgodzin'!$C41)</f>
        <v>0</v>
      </c>
      <c r="F107" s="784" cm="1">
        <f t="array" ref="F107">IF('Kalkulator nadgodzin'!$D41="","",IF('Kalkulator nadgodzin'!H41&lt;3,0,1)*'Kalkulator nadgodzin'!$C41)</f>
        <v>0</v>
      </c>
      <c r="G107" s="784" cm="1">
        <f t="array" ref="G107">IF('Kalkulator nadgodzin'!$D41="","",IF('Kalkulator nadgodzin'!I41&lt;3,0,1)*'Kalkulator nadgodzin'!$C41)</f>
        <v>0</v>
      </c>
      <c r="H107" s="784" cm="1">
        <f t="array" ref="H107">IF('Kalkulator nadgodzin'!$D41="","",IF('Kalkulator nadgodzin'!J41&lt;3,0,1)*'Kalkulator nadgodzin'!$C41)</f>
        <v>0</v>
      </c>
      <c r="I107" s="784" cm="1">
        <f t="array" ref="I107">IF('Kalkulator nadgodzin'!$D41="","",IF('Kalkulator nadgodzin'!K41&lt;3,0,1)*'Kalkulator nadgodzin'!$C41)</f>
        <v>0</v>
      </c>
      <c r="J107" s="784" cm="1">
        <f t="array" ref="J107">IF('Kalkulator nadgodzin'!$D41="","",IF('Kalkulator nadgodzin'!L41&lt;3,0,1)*'Kalkulator nadgodzin'!$C41)</f>
        <v>0</v>
      </c>
      <c r="K107" s="784" cm="1">
        <f t="array" ref="K107">IF('Kalkulator nadgodzin'!$D41="","",IF('Kalkulator nadgodzin'!M41&lt;3,0,1)*'Kalkulator nadgodzin'!$C41)</f>
        <v>0</v>
      </c>
      <c r="L107" s="784" cm="1">
        <f t="array" ref="L107">IF('Kalkulator nadgodzin'!$D41="","",IF('Kalkulator nadgodzin'!N41&lt;3,0,1)*'Kalkulator nadgodzin'!$C41)</f>
        <v>0</v>
      </c>
      <c r="M107" s="784" cm="1">
        <f t="array" ref="M107">IF('Kalkulator nadgodzin'!$D41="","",IF('Kalkulator nadgodzin'!O41&lt;3,0,1)*'Kalkulator nadgodzin'!$C41)</f>
        <v>0</v>
      </c>
      <c r="N107" s="785" cm="1">
        <f t="array" ref="N107">IF('Kalkulator nadgodzin'!$D41="","",IF('Kalkulator nadgodzin'!P41&lt;3,0,1)*'Kalkulator nadgodzin'!$C41)</f>
        <v>0</v>
      </c>
      <c r="O107" s="774"/>
      <c r="P107" s="775"/>
      <c r="Q107" t="str" s="783" cm="1">
        <f t="array" ref="Q107">IF('Kalkulator nadgodzin'!$C158="","",'Kalkulator nadgodzin'!$C158)</f>
      </c>
      <c r="R107" s="784" cm="1">
        <f t="array" ref="R107">_xlfn.IFERROR($Q107*B107*'Kalkulator nadgodzin'!$U$2,0)</f>
        <v>0</v>
      </c>
      <c r="S107" s="784" cm="1">
        <f t="array" ref="S107">_xlfn.IFERROR($Q107*C107*'Kalkulator nadgodzin'!$U$2,0)</f>
        <v>0</v>
      </c>
      <c r="T107" s="784" cm="1">
        <f t="array" ref="T107">_xlfn.IFERROR($Q107*D107*'Kalkulator nadgodzin'!$U$2,0)</f>
        <v>0</v>
      </c>
      <c r="U107" s="784" cm="1">
        <f t="array" ref="U107">_xlfn.IFERROR($Q107*E107*'Kalkulator nadgodzin'!$U$2,0)</f>
        <v>0</v>
      </c>
      <c r="V107" s="784" cm="1">
        <f t="array" ref="V107">_xlfn.IFERROR($Q107*F107*'Kalkulator nadgodzin'!$U$2,0)</f>
        <v>0</v>
      </c>
      <c r="W107" s="784" cm="1">
        <f t="array" ref="W107">_xlfn.IFERROR($Q107*G107*'Kalkulator nadgodzin'!$U$2,0)</f>
        <v>0</v>
      </c>
      <c r="X107" s="784" cm="1">
        <f t="array" ref="X107">_xlfn.IFERROR($Q107*H107*'Kalkulator nadgodzin'!$U$2,0)</f>
        <v>0</v>
      </c>
      <c r="Y107" s="784" cm="1">
        <f t="array" ref="Y107">_xlfn.IFERROR($Q107*I107*'Kalkulator nadgodzin'!$U$2,0)</f>
        <v>0</v>
      </c>
      <c r="Z107" s="784" cm="1">
        <f t="array" ref="Z107">_xlfn.IFERROR($Q107*J107*'Kalkulator nadgodzin'!$U$2,0)</f>
        <v>0</v>
      </c>
      <c r="AA107" s="784" cm="1">
        <f t="array" ref="AA107">_xlfn.IFERROR($Q107*K107*'Kalkulator nadgodzin'!$U$2,0)</f>
        <v>0</v>
      </c>
      <c r="AB107" s="784" cm="1">
        <f t="array" ref="AB107">_xlfn.IFERROR($Q107*L107*'Kalkulator nadgodzin'!$U$2,0)</f>
        <v>0</v>
      </c>
      <c r="AC107" s="784" cm="1">
        <f t="array" ref="AC107">_xlfn.IFERROR($Q107*M107*'Kalkulator nadgodzin'!$U$2,0)</f>
        <v>0</v>
      </c>
      <c r="AD107" s="785" cm="1">
        <f t="array" ref="AD107">_xlfn.IFERROR($Q107*N107*'Kalkulator nadgodzin'!$U$2,0)</f>
        <v>0</v>
      </c>
    </row>
    <row r="108" ht="13.5" customHeight="1">
      <c r="A108" t="str" s="774" cm="1">
        <f t="array" ref="A108">IF('Kalkulator nadgodzin'!B39="","",'Kalkulator nadgodzin'!B39)</f>
      </c>
      <c r="B108" s="784" cm="1">
        <f t="array" ref="B108">IF('Kalkulator nadgodzin'!$D42="","",IF('Kalkulator nadgodzin'!D42&lt;3,0,1)*'Kalkulator nadgodzin'!$C42)</f>
        <v>0</v>
      </c>
      <c r="C108" s="784" cm="1">
        <f t="array" ref="C108">IF('Kalkulator nadgodzin'!$D42="","",IF('Kalkulator nadgodzin'!E42&lt;3,0,1)*'Kalkulator nadgodzin'!$C42)</f>
        <v>0</v>
      </c>
      <c r="D108" s="784" cm="1">
        <f t="array" ref="D108">IF('Kalkulator nadgodzin'!$D42="","",IF('Kalkulator nadgodzin'!F42&lt;3,0,1)*'Kalkulator nadgodzin'!$C42)</f>
        <v>0</v>
      </c>
      <c r="E108" s="784" cm="1">
        <f t="array" ref="E108">IF('Kalkulator nadgodzin'!$D42="","",IF('Kalkulator nadgodzin'!G42&lt;3,0,1)*'Kalkulator nadgodzin'!$C42)</f>
        <v>0</v>
      </c>
      <c r="F108" s="784" cm="1">
        <f t="array" ref="F108">IF('Kalkulator nadgodzin'!$D42="","",IF('Kalkulator nadgodzin'!H42&lt;3,0,1)*'Kalkulator nadgodzin'!$C42)</f>
        <v>0</v>
      </c>
      <c r="G108" s="784" cm="1">
        <f t="array" ref="G108">IF('Kalkulator nadgodzin'!$D42="","",IF('Kalkulator nadgodzin'!I42&lt;3,0,1)*'Kalkulator nadgodzin'!$C42)</f>
        <v>0</v>
      </c>
      <c r="H108" s="784" cm="1">
        <f t="array" ref="H108">IF('Kalkulator nadgodzin'!$D42="","",IF('Kalkulator nadgodzin'!J42&lt;3,0,1)*'Kalkulator nadgodzin'!$C42)</f>
        <v>0</v>
      </c>
      <c r="I108" s="784" cm="1">
        <f t="array" ref="I108">IF('Kalkulator nadgodzin'!$D42="","",IF('Kalkulator nadgodzin'!K42&lt;3,0,1)*'Kalkulator nadgodzin'!$C42)</f>
        <v>0</v>
      </c>
      <c r="J108" s="784" cm="1">
        <f t="array" ref="J108">IF('Kalkulator nadgodzin'!$D42="","",IF('Kalkulator nadgodzin'!L42&lt;3,0,1)*'Kalkulator nadgodzin'!$C42)</f>
        <v>0</v>
      </c>
      <c r="K108" s="784" cm="1">
        <f t="array" ref="K108">IF('Kalkulator nadgodzin'!$D42="","",IF('Kalkulator nadgodzin'!M42&lt;3,0,1)*'Kalkulator nadgodzin'!$C42)</f>
        <v>0</v>
      </c>
      <c r="L108" s="784" cm="1">
        <f t="array" ref="L108">IF('Kalkulator nadgodzin'!$D42="","",IF('Kalkulator nadgodzin'!N42&lt;3,0,1)*'Kalkulator nadgodzin'!$C42)</f>
        <v>0</v>
      </c>
      <c r="M108" s="784" cm="1">
        <f t="array" ref="M108">IF('Kalkulator nadgodzin'!$D42="","",IF('Kalkulator nadgodzin'!O42&lt;3,0,1)*'Kalkulator nadgodzin'!$C42)</f>
        <v>0</v>
      </c>
      <c r="N108" s="785" cm="1">
        <f t="array" ref="N108">IF('Kalkulator nadgodzin'!$D42="","",IF('Kalkulator nadgodzin'!P42&lt;3,0,1)*'Kalkulator nadgodzin'!$C42)</f>
        <v>0</v>
      </c>
      <c r="O108" s="774"/>
      <c r="P108" s="775"/>
      <c r="Q108" t="str" s="783" cm="1">
        <f t="array" ref="Q108">IF('Kalkulator nadgodzin'!$C159="","",'Kalkulator nadgodzin'!$C159)</f>
      </c>
      <c r="R108" s="784" cm="1">
        <f t="array" ref="R108">_xlfn.IFERROR($Q108*B108*'Kalkulator nadgodzin'!$U$2,0)</f>
        <v>0</v>
      </c>
      <c r="S108" s="784" cm="1">
        <f t="array" ref="S108">_xlfn.IFERROR($Q108*C108*'Kalkulator nadgodzin'!$U$2,0)</f>
        <v>0</v>
      </c>
      <c r="T108" s="784" cm="1">
        <f t="array" ref="T108">_xlfn.IFERROR($Q108*D108*'Kalkulator nadgodzin'!$U$2,0)</f>
        <v>0</v>
      </c>
      <c r="U108" s="784" cm="1">
        <f t="array" ref="U108">_xlfn.IFERROR($Q108*E108*'Kalkulator nadgodzin'!$U$2,0)</f>
        <v>0</v>
      </c>
      <c r="V108" s="784" cm="1">
        <f t="array" ref="V108">_xlfn.IFERROR($Q108*F108*'Kalkulator nadgodzin'!$U$2,0)</f>
        <v>0</v>
      </c>
      <c r="W108" s="784" cm="1">
        <f t="array" ref="W108">_xlfn.IFERROR($Q108*G108*'Kalkulator nadgodzin'!$U$2,0)</f>
        <v>0</v>
      </c>
      <c r="X108" s="784" cm="1">
        <f t="array" ref="X108">_xlfn.IFERROR($Q108*H108*'Kalkulator nadgodzin'!$U$2,0)</f>
        <v>0</v>
      </c>
      <c r="Y108" s="784" cm="1">
        <f t="array" ref="Y108">_xlfn.IFERROR($Q108*I108*'Kalkulator nadgodzin'!$U$2,0)</f>
        <v>0</v>
      </c>
      <c r="Z108" s="784" cm="1">
        <f t="array" ref="Z108">_xlfn.IFERROR($Q108*J108*'Kalkulator nadgodzin'!$U$2,0)</f>
        <v>0</v>
      </c>
      <c r="AA108" s="784" cm="1">
        <f t="array" ref="AA108">_xlfn.IFERROR($Q108*K108*'Kalkulator nadgodzin'!$U$2,0)</f>
        <v>0</v>
      </c>
      <c r="AB108" s="784" cm="1">
        <f t="array" ref="AB108">_xlfn.IFERROR($Q108*L108*'Kalkulator nadgodzin'!$U$2,0)</f>
        <v>0</v>
      </c>
      <c r="AC108" s="784" cm="1">
        <f t="array" ref="AC108">_xlfn.IFERROR($Q108*M108*'Kalkulator nadgodzin'!$U$2,0)</f>
        <v>0</v>
      </c>
      <c r="AD108" s="785" cm="1">
        <f t="array" ref="AD108">_xlfn.IFERROR($Q108*N108*'Kalkulator nadgodzin'!$U$2,0)</f>
        <v>0</v>
      </c>
    </row>
    <row r="109" ht="13.5" customHeight="1">
      <c r="A109" t="str" s="774" cm="1">
        <f t="array" ref="A109">IF('Kalkulator nadgodzin'!B40="","",'Kalkulator nadgodzin'!B40)</f>
      </c>
      <c r="B109" s="784" cm="1">
        <f t="array" ref="B109">IF('Kalkulator nadgodzin'!$D43="","",IF('Kalkulator nadgodzin'!D43&lt;3,0,1)*'Kalkulator nadgodzin'!$C43)</f>
        <v>0</v>
      </c>
      <c r="C109" s="784" cm="1">
        <f t="array" ref="C109">IF('Kalkulator nadgodzin'!$D43="","",IF('Kalkulator nadgodzin'!E43&lt;3,0,1)*'Kalkulator nadgodzin'!$C43)</f>
        <v>0</v>
      </c>
      <c r="D109" s="784" cm="1">
        <f t="array" ref="D109">IF('Kalkulator nadgodzin'!$D43="","",IF('Kalkulator nadgodzin'!F43&lt;3,0,1)*'Kalkulator nadgodzin'!$C43)</f>
        <v>0</v>
      </c>
      <c r="E109" s="784" cm="1">
        <f t="array" ref="E109">IF('Kalkulator nadgodzin'!$D43="","",IF('Kalkulator nadgodzin'!G43&lt;3,0,1)*'Kalkulator nadgodzin'!$C43)</f>
        <v>0</v>
      </c>
      <c r="F109" s="784" cm="1">
        <f t="array" ref="F109">IF('Kalkulator nadgodzin'!$D43="","",IF('Kalkulator nadgodzin'!H43&lt;3,0,1)*'Kalkulator nadgodzin'!$C43)</f>
        <v>0</v>
      </c>
      <c r="G109" s="784" cm="1">
        <f t="array" ref="G109">IF('Kalkulator nadgodzin'!$D43="","",IF('Kalkulator nadgodzin'!I43&lt;3,0,1)*'Kalkulator nadgodzin'!$C43)</f>
        <v>0</v>
      </c>
      <c r="H109" s="784" cm="1">
        <f t="array" ref="H109">IF('Kalkulator nadgodzin'!$D43="","",IF('Kalkulator nadgodzin'!J43&lt;3,0,1)*'Kalkulator nadgodzin'!$C43)</f>
        <v>0</v>
      </c>
      <c r="I109" s="784" cm="1">
        <f t="array" ref="I109">IF('Kalkulator nadgodzin'!$D43="","",IF('Kalkulator nadgodzin'!K43&lt;3,0,1)*'Kalkulator nadgodzin'!$C43)</f>
        <v>0</v>
      </c>
      <c r="J109" s="784" cm="1">
        <f t="array" ref="J109">IF('Kalkulator nadgodzin'!$D43="","",IF('Kalkulator nadgodzin'!L43&lt;3,0,1)*'Kalkulator nadgodzin'!$C43)</f>
        <v>0</v>
      </c>
      <c r="K109" s="784" cm="1">
        <f t="array" ref="K109">IF('Kalkulator nadgodzin'!$D43="","",IF('Kalkulator nadgodzin'!M43&lt;3,0,1)*'Kalkulator nadgodzin'!$C43)</f>
        <v>0</v>
      </c>
      <c r="L109" s="784" cm="1">
        <f t="array" ref="L109">IF('Kalkulator nadgodzin'!$D43="","",IF('Kalkulator nadgodzin'!N43&lt;3,0,1)*'Kalkulator nadgodzin'!$C43)</f>
        <v>0</v>
      </c>
      <c r="M109" s="784" cm="1">
        <f t="array" ref="M109">IF('Kalkulator nadgodzin'!$D43="","",IF('Kalkulator nadgodzin'!O43&lt;3,0,1)*'Kalkulator nadgodzin'!$C43)</f>
        <v>0</v>
      </c>
      <c r="N109" s="785" cm="1">
        <f t="array" ref="N109">IF('Kalkulator nadgodzin'!$D43="","",IF('Kalkulator nadgodzin'!P43&lt;3,0,1)*'Kalkulator nadgodzin'!$C43)</f>
        <v>0</v>
      </c>
      <c r="O109" s="774"/>
      <c r="P109" s="775"/>
      <c r="Q109" t="str" s="783" cm="1">
        <f t="array" ref="Q109">IF('Kalkulator nadgodzin'!$C160="","",'Kalkulator nadgodzin'!$C160)</f>
      </c>
      <c r="R109" s="784" cm="1">
        <f t="array" ref="R109">_xlfn.IFERROR($Q109*B109*'Kalkulator nadgodzin'!$U$2,0)</f>
        <v>0</v>
      </c>
      <c r="S109" s="784" cm="1">
        <f t="array" ref="S109">_xlfn.IFERROR($Q109*C109*'Kalkulator nadgodzin'!$U$2,0)</f>
        <v>0</v>
      </c>
      <c r="T109" s="784" cm="1">
        <f t="array" ref="T109">_xlfn.IFERROR($Q109*D109*'Kalkulator nadgodzin'!$U$2,0)</f>
        <v>0</v>
      </c>
      <c r="U109" s="784" cm="1">
        <f t="array" ref="U109">_xlfn.IFERROR($Q109*E109*'Kalkulator nadgodzin'!$U$2,0)</f>
        <v>0</v>
      </c>
      <c r="V109" s="784" cm="1">
        <f t="array" ref="V109">_xlfn.IFERROR($Q109*F109*'Kalkulator nadgodzin'!$U$2,0)</f>
        <v>0</v>
      </c>
      <c r="W109" s="784" cm="1">
        <f t="array" ref="W109">_xlfn.IFERROR($Q109*G109*'Kalkulator nadgodzin'!$U$2,0)</f>
        <v>0</v>
      </c>
      <c r="X109" s="784" cm="1">
        <f t="array" ref="X109">_xlfn.IFERROR($Q109*H109*'Kalkulator nadgodzin'!$U$2,0)</f>
        <v>0</v>
      </c>
      <c r="Y109" s="784" cm="1">
        <f t="array" ref="Y109">_xlfn.IFERROR($Q109*I109*'Kalkulator nadgodzin'!$U$2,0)</f>
        <v>0</v>
      </c>
      <c r="Z109" s="784" cm="1">
        <f t="array" ref="Z109">_xlfn.IFERROR($Q109*J109*'Kalkulator nadgodzin'!$U$2,0)</f>
        <v>0</v>
      </c>
      <c r="AA109" s="784" cm="1">
        <f t="array" ref="AA109">_xlfn.IFERROR($Q109*K109*'Kalkulator nadgodzin'!$U$2,0)</f>
        <v>0</v>
      </c>
      <c r="AB109" s="784" cm="1">
        <f t="array" ref="AB109">_xlfn.IFERROR($Q109*L109*'Kalkulator nadgodzin'!$U$2,0)</f>
        <v>0</v>
      </c>
      <c r="AC109" s="784" cm="1">
        <f t="array" ref="AC109">_xlfn.IFERROR($Q109*M109*'Kalkulator nadgodzin'!$U$2,0)</f>
        <v>0</v>
      </c>
      <c r="AD109" s="785" cm="1">
        <f t="array" ref="AD109">_xlfn.IFERROR($Q109*N109*'Kalkulator nadgodzin'!$U$2,0)</f>
        <v>0</v>
      </c>
    </row>
    <row r="110" ht="13.5" customHeight="1">
      <c r="A110" t="str" s="774" cm="1">
        <f t="array" ref="A110">IF('Kalkulator nadgodzin'!B41="","",'Kalkulator nadgodzin'!B41)</f>
      </c>
      <c r="B110" s="784" cm="1">
        <f t="array" ref="B110">IF('Kalkulator nadgodzin'!$D44="","",IF('Kalkulator nadgodzin'!D44&lt;3,0,1)*'Kalkulator nadgodzin'!$C44)</f>
        <v>0</v>
      </c>
      <c r="C110" s="784" cm="1">
        <f t="array" ref="C110">IF('Kalkulator nadgodzin'!$D44="","",IF('Kalkulator nadgodzin'!E44&lt;3,0,1)*'Kalkulator nadgodzin'!$C44)</f>
        <v>0</v>
      </c>
      <c r="D110" s="784" cm="1">
        <f t="array" ref="D110">IF('Kalkulator nadgodzin'!$D44="","",IF('Kalkulator nadgodzin'!F44&lt;3,0,1)*'Kalkulator nadgodzin'!$C44)</f>
        <v>0</v>
      </c>
      <c r="E110" s="784" cm="1">
        <f t="array" ref="E110">IF('Kalkulator nadgodzin'!$D44="","",IF('Kalkulator nadgodzin'!G44&lt;3,0,1)*'Kalkulator nadgodzin'!$C44)</f>
        <v>0</v>
      </c>
      <c r="F110" s="784" cm="1">
        <f t="array" ref="F110">IF('Kalkulator nadgodzin'!$D44="","",IF('Kalkulator nadgodzin'!H44&lt;3,0,1)*'Kalkulator nadgodzin'!$C44)</f>
        <v>0</v>
      </c>
      <c r="G110" s="784" cm="1">
        <f t="array" ref="G110">IF('Kalkulator nadgodzin'!$D44="","",IF('Kalkulator nadgodzin'!I44&lt;3,0,1)*'Kalkulator nadgodzin'!$C44)</f>
        <v>0</v>
      </c>
      <c r="H110" s="784" cm="1">
        <f t="array" ref="H110">IF('Kalkulator nadgodzin'!$D44="","",IF('Kalkulator nadgodzin'!J44&lt;3,0,1)*'Kalkulator nadgodzin'!$C44)</f>
        <v>0</v>
      </c>
      <c r="I110" s="784" cm="1">
        <f t="array" ref="I110">IF('Kalkulator nadgodzin'!$D44="","",IF('Kalkulator nadgodzin'!K44&lt;3,0,1)*'Kalkulator nadgodzin'!$C44)</f>
        <v>0</v>
      </c>
      <c r="J110" s="784" cm="1">
        <f t="array" ref="J110">IF('Kalkulator nadgodzin'!$D44="","",IF('Kalkulator nadgodzin'!L44&lt;3,0,1)*'Kalkulator nadgodzin'!$C44)</f>
        <v>0</v>
      </c>
      <c r="K110" s="784" cm="1">
        <f t="array" ref="K110">IF('Kalkulator nadgodzin'!$D44="","",IF('Kalkulator nadgodzin'!M44&lt;3,0,1)*'Kalkulator nadgodzin'!$C44)</f>
        <v>0</v>
      </c>
      <c r="L110" s="784" cm="1">
        <f t="array" ref="L110">IF('Kalkulator nadgodzin'!$D44="","",IF('Kalkulator nadgodzin'!N44&lt;3,0,1)*'Kalkulator nadgodzin'!$C44)</f>
        <v>0</v>
      </c>
      <c r="M110" s="784" cm="1">
        <f t="array" ref="M110">IF('Kalkulator nadgodzin'!$D44="","",IF('Kalkulator nadgodzin'!O44&lt;3,0,1)*'Kalkulator nadgodzin'!$C44)</f>
        <v>0</v>
      </c>
      <c r="N110" s="785" cm="1">
        <f t="array" ref="N110">IF('Kalkulator nadgodzin'!$D44="","",IF('Kalkulator nadgodzin'!P44&lt;3,0,1)*'Kalkulator nadgodzin'!$C44)</f>
        <v>0</v>
      </c>
      <c r="O110" s="774"/>
      <c r="P110" s="775"/>
      <c r="Q110" t="str" s="783" cm="1">
        <f t="array" ref="Q110">IF('Kalkulator nadgodzin'!$C161="","",'Kalkulator nadgodzin'!$C161)</f>
      </c>
      <c r="R110" s="784" cm="1">
        <f t="array" ref="R110">_xlfn.IFERROR($Q110*B110*'Kalkulator nadgodzin'!$U$2,0)</f>
        <v>0</v>
      </c>
      <c r="S110" s="784" cm="1">
        <f t="array" ref="S110">_xlfn.IFERROR($Q110*C110*'Kalkulator nadgodzin'!$U$2,0)</f>
        <v>0</v>
      </c>
      <c r="T110" s="784" cm="1">
        <f t="array" ref="T110">_xlfn.IFERROR($Q110*D110*'Kalkulator nadgodzin'!$U$2,0)</f>
        <v>0</v>
      </c>
      <c r="U110" s="784" cm="1">
        <f t="array" ref="U110">_xlfn.IFERROR($Q110*E110*'Kalkulator nadgodzin'!$U$2,0)</f>
        <v>0</v>
      </c>
      <c r="V110" s="784" cm="1">
        <f t="array" ref="V110">_xlfn.IFERROR($Q110*F110*'Kalkulator nadgodzin'!$U$2,0)</f>
        <v>0</v>
      </c>
      <c r="W110" s="784" cm="1">
        <f t="array" ref="W110">_xlfn.IFERROR($Q110*G110*'Kalkulator nadgodzin'!$U$2,0)</f>
        <v>0</v>
      </c>
      <c r="X110" s="784" cm="1">
        <f t="array" ref="X110">_xlfn.IFERROR($Q110*H110*'Kalkulator nadgodzin'!$U$2,0)</f>
        <v>0</v>
      </c>
      <c r="Y110" s="784" cm="1">
        <f t="array" ref="Y110">_xlfn.IFERROR($Q110*I110*'Kalkulator nadgodzin'!$U$2,0)</f>
        <v>0</v>
      </c>
      <c r="Z110" s="784" cm="1">
        <f t="array" ref="Z110">_xlfn.IFERROR($Q110*J110*'Kalkulator nadgodzin'!$U$2,0)</f>
        <v>0</v>
      </c>
      <c r="AA110" s="784" cm="1">
        <f t="array" ref="AA110">_xlfn.IFERROR($Q110*K110*'Kalkulator nadgodzin'!$U$2,0)</f>
        <v>0</v>
      </c>
      <c r="AB110" s="784" cm="1">
        <f t="array" ref="AB110">_xlfn.IFERROR($Q110*L110*'Kalkulator nadgodzin'!$U$2,0)</f>
        <v>0</v>
      </c>
      <c r="AC110" s="784" cm="1">
        <f t="array" ref="AC110">_xlfn.IFERROR($Q110*M110*'Kalkulator nadgodzin'!$U$2,0)</f>
        <v>0</v>
      </c>
      <c r="AD110" s="785" cm="1">
        <f t="array" ref="AD110">_xlfn.IFERROR($Q110*N110*'Kalkulator nadgodzin'!$U$2,0)</f>
        <v>0</v>
      </c>
    </row>
    <row r="111" ht="13.5" customHeight="1">
      <c r="A111" t="str" s="774" cm="1">
        <f t="array" ref="A111">IF('Kalkulator nadgodzin'!B42="","",'Kalkulator nadgodzin'!B42)</f>
      </c>
      <c r="B111" s="786"/>
      <c r="C111" s="786"/>
      <c r="D111" s="786"/>
      <c r="E111" s="786"/>
      <c r="F111" s="786"/>
      <c r="G111" s="786"/>
      <c r="H111" s="786"/>
      <c r="I111" s="786"/>
      <c r="J111" s="786"/>
      <c r="K111" s="786"/>
      <c r="L111" s="786"/>
      <c r="M111" s="786"/>
      <c r="N111" s="775"/>
      <c r="O111" s="774"/>
      <c r="P111" s="775"/>
      <c r="Q111" t="str" s="783" cm="1">
        <f t="array" ref="Q111">IF('Kalkulator nadgodzin'!$C162="","",'Kalkulator nadgodzin'!$C162)</f>
      </c>
      <c r="R111" s="784" cm="1">
        <f t="array" ref="R111">_xlfn.IFERROR($Q111*B111*'Kalkulator nadgodzin'!$U$2,0)</f>
        <v>0</v>
      </c>
      <c r="S111" s="784" cm="1">
        <f t="array" ref="S111">_xlfn.IFERROR($Q111*C111*'Kalkulator nadgodzin'!$U$2,0)</f>
        <v>0</v>
      </c>
      <c r="T111" s="784" cm="1">
        <f t="array" ref="T111">_xlfn.IFERROR($Q111*D111*'Kalkulator nadgodzin'!$U$2,0)</f>
        <v>0</v>
      </c>
      <c r="U111" s="784" cm="1">
        <f t="array" ref="U111">_xlfn.IFERROR($Q111*E111*'Kalkulator nadgodzin'!$U$2,0)</f>
        <v>0</v>
      </c>
      <c r="V111" s="784" cm="1">
        <f t="array" ref="V111">_xlfn.IFERROR($Q111*F111*'Kalkulator nadgodzin'!$U$2,0)</f>
        <v>0</v>
      </c>
      <c r="W111" s="784" cm="1">
        <f t="array" ref="W111">_xlfn.IFERROR($Q111*G111*'Kalkulator nadgodzin'!$U$2,0)</f>
        <v>0</v>
      </c>
      <c r="X111" s="784" cm="1">
        <f t="array" ref="X111">_xlfn.IFERROR($Q111*H111*'Kalkulator nadgodzin'!$U$2,0)</f>
        <v>0</v>
      </c>
      <c r="Y111" s="784" cm="1">
        <f t="array" ref="Y111">_xlfn.IFERROR($Q111*I111*'Kalkulator nadgodzin'!$U$2,0)</f>
        <v>0</v>
      </c>
      <c r="Z111" s="784" cm="1">
        <f t="array" ref="Z111">_xlfn.IFERROR($Q111*J111*'Kalkulator nadgodzin'!$U$2,0)</f>
        <v>0</v>
      </c>
      <c r="AA111" s="784" cm="1">
        <f t="array" ref="AA111">_xlfn.IFERROR($Q111*K111*'Kalkulator nadgodzin'!$U$2,0)</f>
        <v>0</v>
      </c>
      <c r="AB111" s="784" cm="1">
        <f t="array" ref="AB111">_xlfn.IFERROR($Q111*L111*'Kalkulator nadgodzin'!$U$2,0)</f>
        <v>0</v>
      </c>
      <c r="AC111" s="784" cm="1">
        <f t="array" ref="AC111">_xlfn.IFERROR($Q111*M111*'Kalkulator nadgodzin'!$U$2,0)</f>
        <v>0</v>
      </c>
      <c r="AD111" s="785" cm="1">
        <f t="array" ref="AD111">_xlfn.IFERROR($Q111*N111*'Kalkulator nadgodzin'!$U$2,0)</f>
        <v>0</v>
      </c>
    </row>
    <row r="112" ht="13.5" customHeight="1">
      <c r="A112" t="str" s="774" cm="1">
        <f t="array" ref="A112">IF('Kalkulator nadgodzin'!B43="","",'Kalkulator nadgodzin'!B43)</f>
      </c>
      <c r="B112" s="786"/>
      <c r="C112" s="786"/>
      <c r="D112" s="786"/>
      <c r="E112" s="786"/>
      <c r="F112" s="786"/>
      <c r="G112" s="786"/>
      <c r="H112" s="786"/>
      <c r="I112" s="786"/>
      <c r="J112" s="786"/>
      <c r="K112" s="786"/>
      <c r="L112" s="786"/>
      <c r="M112" s="786"/>
      <c r="N112" s="775"/>
      <c r="O112" s="774"/>
      <c r="P112" s="775"/>
      <c r="Q112" t="str" s="783" cm="1">
        <f t="array" ref="Q112">IF('Kalkulator nadgodzin'!$C163="","",'Kalkulator nadgodzin'!$C163)</f>
      </c>
      <c r="R112" s="784" cm="1">
        <f t="array" ref="R112">_xlfn.IFERROR($Q112*B112*'Kalkulator nadgodzin'!$U$2,0)</f>
        <v>0</v>
      </c>
      <c r="S112" s="784" cm="1">
        <f t="array" ref="S112">_xlfn.IFERROR($Q112*C112*'Kalkulator nadgodzin'!$U$2,0)</f>
        <v>0</v>
      </c>
      <c r="T112" s="784" cm="1">
        <f t="array" ref="T112">_xlfn.IFERROR($Q112*D112*'Kalkulator nadgodzin'!$U$2,0)</f>
        <v>0</v>
      </c>
      <c r="U112" s="784" cm="1">
        <f t="array" ref="U112">_xlfn.IFERROR($Q112*E112*'Kalkulator nadgodzin'!$U$2,0)</f>
        <v>0</v>
      </c>
      <c r="V112" s="784" cm="1">
        <f t="array" ref="V112">_xlfn.IFERROR($Q112*F112*'Kalkulator nadgodzin'!$U$2,0)</f>
        <v>0</v>
      </c>
      <c r="W112" s="784" cm="1">
        <f t="array" ref="W112">_xlfn.IFERROR($Q112*G112*'Kalkulator nadgodzin'!$U$2,0)</f>
        <v>0</v>
      </c>
      <c r="X112" s="784" cm="1">
        <f t="array" ref="X112">_xlfn.IFERROR($Q112*H112*'Kalkulator nadgodzin'!$U$2,0)</f>
        <v>0</v>
      </c>
      <c r="Y112" s="784" cm="1">
        <f t="array" ref="Y112">_xlfn.IFERROR($Q112*I112*'Kalkulator nadgodzin'!$U$2,0)</f>
        <v>0</v>
      </c>
      <c r="Z112" s="784" cm="1">
        <f t="array" ref="Z112">_xlfn.IFERROR($Q112*J112*'Kalkulator nadgodzin'!$U$2,0)</f>
        <v>0</v>
      </c>
      <c r="AA112" s="784" cm="1">
        <f t="array" ref="AA112">_xlfn.IFERROR($Q112*K112*'Kalkulator nadgodzin'!$U$2,0)</f>
        <v>0</v>
      </c>
      <c r="AB112" s="784" cm="1">
        <f t="array" ref="AB112">_xlfn.IFERROR($Q112*L112*'Kalkulator nadgodzin'!$U$2,0)</f>
        <v>0</v>
      </c>
      <c r="AC112" s="784" cm="1">
        <f t="array" ref="AC112">_xlfn.IFERROR($Q112*M112*'Kalkulator nadgodzin'!$U$2,0)</f>
        <v>0</v>
      </c>
      <c r="AD112" s="785" cm="1">
        <f t="array" ref="AD112">_xlfn.IFERROR($Q112*N112*'Kalkulator nadgodzin'!$U$2,0)</f>
        <v>0</v>
      </c>
    </row>
    <row r="113" ht="13.5" customHeight="1">
      <c r="A113" t="str" s="774" cm="1">
        <f t="array" ref="A113">IF('Kalkulator nadgodzin'!B44="","",'Kalkulator nadgodzin'!B44)</f>
      </c>
      <c r="B113" s="786"/>
      <c r="C113" s="786"/>
      <c r="D113" s="786"/>
      <c r="E113" s="786"/>
      <c r="F113" s="786"/>
      <c r="G113" s="786"/>
      <c r="H113" s="786"/>
      <c r="I113" s="786"/>
      <c r="J113" s="786"/>
      <c r="K113" s="786"/>
      <c r="L113" s="786"/>
      <c r="M113" s="786"/>
      <c r="N113" s="775"/>
      <c r="O113" s="774"/>
      <c r="P113" s="775"/>
      <c r="Q113" t="str" s="783" cm="1">
        <f t="array" ref="Q113">IF('Kalkulator nadgodzin'!$C164="","",'Kalkulator nadgodzin'!$C164)</f>
      </c>
      <c r="R113" s="784" cm="1">
        <f t="array" ref="R113">_xlfn.IFERROR($Q113*B113*'Kalkulator nadgodzin'!$U$2,0)</f>
        <v>0</v>
      </c>
      <c r="S113" s="784" cm="1">
        <f t="array" ref="S113">_xlfn.IFERROR($Q113*C113*'Kalkulator nadgodzin'!$U$2,0)</f>
        <v>0</v>
      </c>
      <c r="T113" s="784" cm="1">
        <f t="array" ref="T113">_xlfn.IFERROR($Q113*D113*'Kalkulator nadgodzin'!$U$2,0)</f>
        <v>0</v>
      </c>
      <c r="U113" s="784" cm="1">
        <f t="array" ref="U113">_xlfn.IFERROR($Q113*E113*'Kalkulator nadgodzin'!$U$2,0)</f>
        <v>0</v>
      </c>
      <c r="V113" s="784" cm="1">
        <f t="array" ref="V113">_xlfn.IFERROR($Q113*F113*'Kalkulator nadgodzin'!$U$2,0)</f>
        <v>0</v>
      </c>
      <c r="W113" s="784" cm="1">
        <f t="array" ref="W113">_xlfn.IFERROR($Q113*G113*'Kalkulator nadgodzin'!$U$2,0)</f>
        <v>0</v>
      </c>
      <c r="X113" s="784" cm="1">
        <f t="array" ref="X113">_xlfn.IFERROR($Q113*H113*'Kalkulator nadgodzin'!$U$2,0)</f>
        <v>0</v>
      </c>
      <c r="Y113" s="784" cm="1">
        <f t="array" ref="Y113">_xlfn.IFERROR($Q113*I113*'Kalkulator nadgodzin'!$U$2,0)</f>
        <v>0</v>
      </c>
      <c r="Z113" s="784" cm="1">
        <f t="array" ref="Z113">_xlfn.IFERROR($Q113*J113*'Kalkulator nadgodzin'!$U$2,0)</f>
        <v>0</v>
      </c>
      <c r="AA113" s="784" cm="1">
        <f t="array" ref="AA113">_xlfn.IFERROR($Q113*K113*'Kalkulator nadgodzin'!$U$2,0)</f>
        <v>0</v>
      </c>
      <c r="AB113" s="784" cm="1">
        <f t="array" ref="AB113">_xlfn.IFERROR($Q113*L113*'Kalkulator nadgodzin'!$U$2,0)</f>
        <v>0</v>
      </c>
      <c r="AC113" s="784" cm="1">
        <f t="array" ref="AC113">_xlfn.IFERROR($Q113*M113*'Kalkulator nadgodzin'!$U$2,0)</f>
        <v>0</v>
      </c>
      <c r="AD113" s="785" cm="1">
        <f t="array" ref="AD113">_xlfn.IFERROR($Q113*N113*'Kalkulator nadgodzin'!$U$2,0)</f>
        <v>0</v>
      </c>
    </row>
    <row r="114" ht="13.5" customHeight="1">
      <c r="A114" t="str" s="774" cm="1">
        <f t="array" ref="A114">IF('Kalkulator nadgodzin'!B45="","",'Kalkulator nadgodzin'!B45)</f>
      </c>
      <c r="B114" s="786"/>
      <c r="C114" s="786"/>
      <c r="D114" s="786"/>
      <c r="E114" s="786"/>
      <c r="F114" s="786"/>
      <c r="G114" s="786"/>
      <c r="H114" s="786"/>
      <c r="I114" s="786"/>
      <c r="J114" s="786"/>
      <c r="K114" s="786"/>
      <c r="L114" s="786"/>
      <c r="M114" s="786"/>
      <c r="N114" s="775"/>
      <c r="O114" s="774"/>
      <c r="P114" s="775"/>
      <c r="Q114" t="str" s="783" cm="1">
        <f t="array" ref="Q114">IF('Kalkulator nadgodzin'!$C165="","",'Kalkulator nadgodzin'!$C165)</f>
      </c>
      <c r="R114" s="784" cm="1">
        <f t="array" ref="R114">_xlfn.IFERROR($Q114*B114*'Kalkulator nadgodzin'!$U$2,0)</f>
        <v>0</v>
      </c>
      <c r="S114" s="784" cm="1">
        <f t="array" ref="S114">_xlfn.IFERROR($Q114*C114*'Kalkulator nadgodzin'!$U$2,0)</f>
        <v>0</v>
      </c>
      <c r="T114" s="784" cm="1">
        <f t="array" ref="T114">_xlfn.IFERROR($Q114*D114*'Kalkulator nadgodzin'!$U$2,0)</f>
        <v>0</v>
      </c>
      <c r="U114" s="784" cm="1">
        <f t="array" ref="U114">_xlfn.IFERROR($Q114*E114*'Kalkulator nadgodzin'!$U$2,0)</f>
        <v>0</v>
      </c>
      <c r="V114" s="784" cm="1">
        <f t="array" ref="V114">_xlfn.IFERROR($Q114*F114*'Kalkulator nadgodzin'!$U$2,0)</f>
        <v>0</v>
      </c>
      <c r="W114" s="784" cm="1">
        <f t="array" ref="W114">_xlfn.IFERROR($Q114*G114*'Kalkulator nadgodzin'!$U$2,0)</f>
        <v>0</v>
      </c>
      <c r="X114" s="784" cm="1">
        <f t="array" ref="X114">_xlfn.IFERROR($Q114*H114*'Kalkulator nadgodzin'!$U$2,0)</f>
        <v>0</v>
      </c>
      <c r="Y114" s="784" cm="1">
        <f t="array" ref="Y114">_xlfn.IFERROR($Q114*I114*'Kalkulator nadgodzin'!$U$2,0)</f>
        <v>0</v>
      </c>
      <c r="Z114" s="784" cm="1">
        <f t="array" ref="Z114">_xlfn.IFERROR($Q114*J114*'Kalkulator nadgodzin'!$U$2,0)</f>
        <v>0</v>
      </c>
      <c r="AA114" s="784" cm="1">
        <f t="array" ref="AA114">_xlfn.IFERROR($Q114*K114*'Kalkulator nadgodzin'!$U$2,0)</f>
        <v>0</v>
      </c>
      <c r="AB114" s="784" cm="1">
        <f t="array" ref="AB114">_xlfn.IFERROR($Q114*L114*'Kalkulator nadgodzin'!$U$2,0)</f>
        <v>0</v>
      </c>
      <c r="AC114" s="784" cm="1">
        <f t="array" ref="AC114">_xlfn.IFERROR($Q114*M114*'Kalkulator nadgodzin'!$U$2,0)</f>
        <v>0</v>
      </c>
      <c r="AD114" s="785" cm="1">
        <f t="array" ref="AD114">_xlfn.IFERROR($Q114*N114*'Kalkulator nadgodzin'!$U$2,0)</f>
        <v>0</v>
      </c>
    </row>
    <row r="115" ht="13.5" customHeight="1">
      <c r="A115" t="str" s="774" cm="1">
        <f t="array" ref="A115">IF('Kalkulator nadgodzin'!B46="","",'Kalkulator nadgodzin'!B46)</f>
      </c>
      <c r="B115" s="786"/>
      <c r="C115" s="786"/>
      <c r="D115" s="786"/>
      <c r="E115" s="786"/>
      <c r="F115" s="786"/>
      <c r="G115" s="786"/>
      <c r="H115" s="786"/>
      <c r="I115" s="786"/>
      <c r="J115" s="786"/>
      <c r="K115" s="786"/>
      <c r="L115" s="786"/>
      <c r="M115" s="786"/>
      <c r="N115" s="775"/>
      <c r="O115" s="774"/>
      <c r="P115" s="775"/>
      <c r="Q115" t="str" s="783" cm="1">
        <f t="array" ref="Q115">IF('Kalkulator nadgodzin'!$C166="","",'Kalkulator nadgodzin'!$C166)</f>
      </c>
      <c r="R115" s="784" cm="1">
        <f t="array" ref="R115">_xlfn.IFERROR($Q115*B115*'Kalkulator nadgodzin'!$U$2,0)</f>
        <v>0</v>
      </c>
      <c r="S115" s="784" cm="1">
        <f t="array" ref="S115">_xlfn.IFERROR($Q115*C115*'Kalkulator nadgodzin'!$U$2,0)</f>
        <v>0</v>
      </c>
      <c r="T115" s="784" cm="1">
        <f t="array" ref="T115">_xlfn.IFERROR($Q115*D115*'Kalkulator nadgodzin'!$U$2,0)</f>
        <v>0</v>
      </c>
      <c r="U115" s="784" cm="1">
        <f t="array" ref="U115">_xlfn.IFERROR($Q115*E115*'Kalkulator nadgodzin'!$U$2,0)</f>
        <v>0</v>
      </c>
      <c r="V115" s="784" cm="1">
        <f t="array" ref="V115">_xlfn.IFERROR($Q115*F115*'Kalkulator nadgodzin'!$U$2,0)</f>
        <v>0</v>
      </c>
      <c r="W115" s="784" cm="1">
        <f t="array" ref="W115">_xlfn.IFERROR($Q115*G115*'Kalkulator nadgodzin'!$U$2,0)</f>
        <v>0</v>
      </c>
      <c r="X115" s="784" cm="1">
        <f t="array" ref="X115">_xlfn.IFERROR($Q115*H115*'Kalkulator nadgodzin'!$U$2,0)</f>
        <v>0</v>
      </c>
      <c r="Y115" s="784" cm="1">
        <f t="array" ref="Y115">_xlfn.IFERROR($Q115*I115*'Kalkulator nadgodzin'!$U$2,0)</f>
        <v>0</v>
      </c>
      <c r="Z115" s="784" cm="1">
        <f t="array" ref="Z115">_xlfn.IFERROR($Q115*J115*'Kalkulator nadgodzin'!$U$2,0)</f>
        <v>0</v>
      </c>
      <c r="AA115" s="784" cm="1">
        <f t="array" ref="AA115">_xlfn.IFERROR($Q115*K115*'Kalkulator nadgodzin'!$U$2,0)</f>
        <v>0</v>
      </c>
      <c r="AB115" s="784" cm="1">
        <f t="array" ref="AB115">_xlfn.IFERROR($Q115*L115*'Kalkulator nadgodzin'!$U$2,0)</f>
        <v>0</v>
      </c>
      <c r="AC115" s="784" cm="1">
        <f t="array" ref="AC115">_xlfn.IFERROR($Q115*M115*'Kalkulator nadgodzin'!$U$2,0)</f>
        <v>0</v>
      </c>
      <c r="AD115" s="785" cm="1">
        <f t="array" ref="AD115">_xlfn.IFERROR($Q115*N115*'Kalkulator nadgodzin'!$U$2,0)</f>
        <v>0</v>
      </c>
    </row>
    <row r="116" ht="13.5" customHeight="1">
      <c r="A116" t="s" s="787">
        <v>1313</v>
      </c>
      <c r="B116" s="788" cm="1">
        <f t="array" ref="B116">SUM(B81:B115)</f>
        <v>0</v>
      </c>
      <c r="C116" s="788" cm="1">
        <f t="array" ref="C116">SUM(C81:C115)</f>
        <v>0</v>
      </c>
      <c r="D116" s="788" cm="1">
        <f t="array" ref="D116">SUM(D81:D115)</f>
        <v>0</v>
      </c>
      <c r="E116" s="788" cm="1">
        <f t="array" ref="E116">SUM(E81:E115)</f>
        <v>0</v>
      </c>
      <c r="F116" s="788" cm="1">
        <f t="array" ref="F116">SUM(F81:F115)</f>
        <v>0</v>
      </c>
      <c r="G116" s="788" cm="1">
        <f t="array" ref="G116">SUM(G81:G115)</f>
        <v>0</v>
      </c>
      <c r="H116" s="788" cm="1">
        <f t="array" ref="H116">SUM(H81:H115)</f>
        <v>0</v>
      </c>
      <c r="I116" s="788" cm="1">
        <f t="array" ref="I116">SUM(I81:I115)</f>
        <v>0</v>
      </c>
      <c r="J116" s="788" cm="1">
        <f t="array" ref="J116">SUM(J81:J115)</f>
        <v>0</v>
      </c>
      <c r="K116" s="788" cm="1">
        <f t="array" ref="K116">SUM(K81:K115)</f>
        <v>0</v>
      </c>
      <c r="L116" s="788" cm="1">
        <f t="array" ref="L116">SUM(L81:L115)</f>
        <v>0</v>
      </c>
      <c r="M116" s="788" cm="1">
        <f t="array" ref="M116">SUM(M81:M115)</f>
        <v>0</v>
      </c>
      <c r="N116" s="789" cm="1">
        <f t="array" ref="N116">SUM(N81:N115)</f>
        <v>0</v>
      </c>
      <c r="O116" s="790"/>
      <c r="P116" s="791"/>
      <c r="Q116" t="s" s="787">
        <v>1313</v>
      </c>
      <c r="R116" s="788" cm="1">
        <f t="array" ref="R116">SUM(R81:R115)</f>
        <v>0</v>
      </c>
      <c r="S116" s="788" cm="1">
        <f t="array" ref="S116">SUM(S81:S115)</f>
        <v>0</v>
      </c>
      <c r="T116" s="788" cm="1">
        <f t="array" ref="T116">SUM(T81:T115)</f>
        <v>0</v>
      </c>
      <c r="U116" s="788" cm="1">
        <f t="array" ref="U116">SUM(U81:U115)</f>
        <v>0</v>
      </c>
      <c r="V116" s="788" cm="1">
        <f t="array" ref="V116">SUM(V81:V115)</f>
        <v>0</v>
      </c>
      <c r="W116" s="788" cm="1">
        <f t="array" ref="W116">SUM(W81:W115)</f>
        <v>0</v>
      </c>
      <c r="X116" s="788" cm="1">
        <f t="array" ref="X116">SUM(X81:X115)</f>
        <v>0</v>
      </c>
      <c r="Y116" s="788" cm="1">
        <f t="array" ref="Y116">SUM(Y81:Y115)</f>
        <v>0</v>
      </c>
      <c r="Z116" s="788" cm="1">
        <f t="array" ref="Z116">SUM(Z81:Z115)</f>
        <v>0</v>
      </c>
      <c r="AA116" s="788" cm="1">
        <f t="array" ref="AA116">SUM(AA81:AA115)</f>
        <v>0</v>
      </c>
      <c r="AB116" s="788" cm="1">
        <f t="array" ref="AB116">SUM(AB81:AB115)</f>
        <v>0</v>
      </c>
      <c r="AC116" s="788" cm="1">
        <f t="array" ref="AC116">SUM(AC81:AC115)</f>
        <v>0</v>
      </c>
      <c r="AD116" s="789" cm="1">
        <f t="array" ref="AD116">SUM(AD81:AD115)</f>
        <v>0</v>
      </c>
    </row>
    <row r="117" ht="13.5" customHeight="1">
      <c r="A117" t="str" s="793" cm="1">
        <f t="array" ref="A117">IF('Kalkulator nadgodzin'!B42="","",'Kalkulator nadgodzin'!B42)</f>
      </c>
      <c r="B117" t="str" s="793" cm="1">
        <f t="array" ref="B117">IF('Kalkulator nadgodzin'!$D46="","",IF('Kalkulator nadgodzin'!D46&lt;3,0,1)*'Kalkulator nadgodzin'!$C46)</f>
      </c>
      <c r="C117" t="str" s="793" cm="1">
        <f t="array" ref="C117">IF('Kalkulator nadgodzin'!$D46="","",IF('Kalkulator nadgodzin'!E46&lt;3,0,1)*'Kalkulator nadgodzin'!$C46)</f>
      </c>
      <c r="D117" t="str" s="793" cm="1">
        <f t="array" ref="D117">IF('Kalkulator nadgodzin'!$D46="","",IF('Kalkulator nadgodzin'!F46&lt;3,0,1)*'Kalkulator nadgodzin'!$C46)</f>
      </c>
      <c r="E117" t="str" s="793" cm="1">
        <f t="array" ref="E117">IF('Kalkulator nadgodzin'!$D46="","",IF('Kalkulator nadgodzin'!G46&lt;3,0,1)*'Kalkulator nadgodzin'!$C46)</f>
      </c>
      <c r="F117" t="str" s="793" cm="1">
        <f t="array" ref="F117">IF('Kalkulator nadgodzin'!$D46="","",IF('Kalkulator nadgodzin'!H46&lt;3,0,1)*'Kalkulator nadgodzin'!$C46)</f>
      </c>
      <c r="G117" t="str" s="793" cm="1">
        <f t="array" ref="G117">IF('Kalkulator nadgodzin'!$D46="","",IF('Kalkulator nadgodzin'!I46&lt;3,0,1)*'Kalkulator nadgodzin'!$C46)</f>
      </c>
      <c r="H117" t="str" s="793" cm="1">
        <f t="array" ref="H117">IF('Kalkulator nadgodzin'!$D46="","",IF('Kalkulator nadgodzin'!J46&lt;3,0,1)*'Kalkulator nadgodzin'!$C46)</f>
      </c>
      <c r="I117" t="str" s="793" cm="1">
        <f t="array" ref="I117">IF('Kalkulator nadgodzin'!$D46="","",IF('Kalkulator nadgodzin'!K46&lt;3,0,1)*'Kalkulator nadgodzin'!$C46)</f>
      </c>
      <c r="J117" t="str" s="793" cm="1">
        <f t="array" ref="J117">IF('Kalkulator nadgodzin'!$D46="","",IF('Kalkulator nadgodzin'!L46&lt;3,0,1)*'Kalkulator nadgodzin'!$C46)</f>
      </c>
      <c r="K117" t="str" s="793" cm="1">
        <f t="array" ref="K117">IF('Kalkulator nadgodzin'!$D46="","",IF('Kalkulator nadgodzin'!M46&lt;3,0,1)*'Kalkulator nadgodzin'!$C46)</f>
      </c>
      <c r="L117" t="str" s="793" cm="1">
        <f t="array" ref="L117">IF('Kalkulator nadgodzin'!$D46="","",IF('Kalkulator nadgodzin'!N46&lt;3,0,1)*'Kalkulator nadgodzin'!$C46)</f>
      </c>
      <c r="M117" t="str" s="793" cm="1">
        <f t="array" ref="M117">IF('Kalkulator nadgodzin'!$D46="","",IF('Kalkulator nadgodzin'!O46&lt;3,0,1)*'Kalkulator nadgodzin'!$C46)</f>
      </c>
      <c r="N117" t="str" s="793" cm="1">
        <f t="array" ref="N117">IF('Kalkulator nadgodzin'!$D46="","",IF('Kalkulator nadgodzin'!P46&lt;3,0,1)*'Kalkulator nadgodzin'!$C46)</f>
      </c>
      <c r="O117" s="786"/>
      <c r="P117" s="786"/>
      <c r="Q117" s="793"/>
      <c r="R117" s="793"/>
      <c r="S117" s="793"/>
      <c r="T117" s="793"/>
      <c r="U117" s="793"/>
      <c r="V117" s="793"/>
      <c r="W117" s="793"/>
      <c r="X117" s="793"/>
      <c r="Y117" s="793"/>
      <c r="Z117" s="793"/>
      <c r="AA117" s="793"/>
      <c r="AB117" s="793"/>
      <c r="AC117" s="793"/>
      <c r="AD117" s="793"/>
    </row>
    <row r="118" ht="13.5" customHeight="1">
      <c r="A118" s="801"/>
      <c r="B118" t="s" s="795">
        <v>1314</v>
      </c>
      <c r="C118" t="s" s="795">
        <v>1315</v>
      </c>
      <c r="D118" t="s" s="795">
        <v>1316</v>
      </c>
      <c r="E118" t="s" s="795">
        <v>1317</v>
      </c>
      <c r="F118" t="s" s="795">
        <v>1318</v>
      </c>
      <c r="G118" t="s" s="795">
        <v>1319</v>
      </c>
      <c r="H118" t="s" s="795">
        <v>1320</v>
      </c>
      <c r="I118" t="s" s="795">
        <v>1321</v>
      </c>
      <c r="J118" t="s" s="795">
        <v>1322</v>
      </c>
      <c r="K118" t="s" s="795">
        <v>1323</v>
      </c>
      <c r="L118" t="s" s="795">
        <v>1324</v>
      </c>
      <c r="M118" t="s" s="795">
        <v>1325</v>
      </c>
      <c r="N118" t="s" s="796">
        <v>1326</v>
      </c>
      <c r="O118" s="774"/>
      <c r="P118" s="775"/>
      <c r="Q118" s="797"/>
      <c r="R118" t="s" s="795">
        <v>1314</v>
      </c>
      <c r="S118" t="s" s="795">
        <v>1315</v>
      </c>
      <c r="T118" t="s" s="795">
        <v>1316</v>
      </c>
      <c r="U118" t="s" s="795">
        <v>1317</v>
      </c>
      <c r="V118" t="s" s="795">
        <v>1318</v>
      </c>
      <c r="W118" t="s" s="795">
        <v>1319</v>
      </c>
      <c r="X118" t="s" s="795">
        <v>1320</v>
      </c>
      <c r="Y118" t="s" s="795">
        <v>1321</v>
      </c>
      <c r="Z118" t="s" s="795">
        <v>1322</v>
      </c>
      <c r="AA118" t="s" s="795">
        <v>1323</v>
      </c>
      <c r="AB118" t="s" s="795">
        <v>1324</v>
      </c>
      <c r="AC118" t="s" s="795">
        <v>1325</v>
      </c>
      <c r="AD118" t="s" s="796">
        <v>1326</v>
      </c>
    </row>
    <row r="119" ht="13.5" customHeight="1">
      <c r="A119" s="777"/>
      <c r="B119" t="s" s="799">
        <v>1330</v>
      </c>
      <c r="C119" t="s" s="799">
        <v>1330</v>
      </c>
      <c r="D119" t="s" s="799">
        <v>1330</v>
      </c>
      <c r="E119" t="s" s="799">
        <v>1330</v>
      </c>
      <c r="F119" t="s" s="799">
        <v>1330</v>
      </c>
      <c r="G119" t="s" s="799">
        <v>1330</v>
      </c>
      <c r="H119" t="s" s="799">
        <v>1330</v>
      </c>
      <c r="I119" t="s" s="799">
        <v>1330</v>
      </c>
      <c r="J119" t="s" s="799">
        <v>1330</v>
      </c>
      <c r="K119" t="s" s="799">
        <v>1330</v>
      </c>
      <c r="L119" t="s" s="799">
        <v>1330</v>
      </c>
      <c r="M119" t="s" s="799">
        <v>1330</v>
      </c>
      <c r="N119" t="s" s="800">
        <v>1330</v>
      </c>
      <c r="O119" s="774"/>
      <c r="P119" s="775"/>
      <c r="Q119" s="780"/>
      <c r="R119" t="s" s="799">
        <v>1330</v>
      </c>
      <c r="S119" t="s" s="799">
        <v>1330</v>
      </c>
      <c r="T119" t="s" s="799">
        <v>1330</v>
      </c>
      <c r="U119" t="s" s="799">
        <v>1330</v>
      </c>
      <c r="V119" t="s" s="799">
        <v>1330</v>
      </c>
      <c r="W119" t="s" s="799">
        <v>1330</v>
      </c>
      <c r="X119" t="s" s="799">
        <v>1330</v>
      </c>
      <c r="Y119" t="s" s="799">
        <v>1330</v>
      </c>
      <c r="Z119" t="s" s="799">
        <v>1330</v>
      </c>
      <c r="AA119" t="s" s="799">
        <v>1330</v>
      </c>
      <c r="AB119" t="s" s="799">
        <v>1330</v>
      </c>
      <c r="AC119" t="s" s="799">
        <v>1330</v>
      </c>
      <c r="AD119" t="s" s="800">
        <v>1330</v>
      </c>
    </row>
    <row r="120" ht="13.5" customHeight="1">
      <c r="A120" t="str" s="774" cm="1">
        <f t="array" ref="A120">IF('Kalkulator nadgodzin'!B12="","",'Kalkulator nadgodzin'!B12)</f>
        <v>Ostrzyciel 1</v>
      </c>
      <c r="B120" s="781" cm="1">
        <f t="array" ref="B120">IF('Kalkulator nadgodzin'!$D12="","",IF('Kalkulator nadgodzin'!D12&lt;4,0,1)*'Kalkulator nadgodzin'!$C12)</f>
        <v>0</v>
      </c>
      <c r="C120" s="781" cm="1">
        <f t="array" ref="C120">IF('Kalkulator nadgodzin'!$D12="","",IF('Kalkulator nadgodzin'!E12&lt;4,0,1)*'Kalkulator nadgodzin'!$C12)</f>
        <v>0</v>
      </c>
      <c r="D120" s="781" cm="1">
        <f t="array" ref="D120">IF('Kalkulator nadgodzin'!$D12="","",IF('Kalkulator nadgodzin'!F12&lt;4,0,1)*'Kalkulator nadgodzin'!$C12)</f>
        <v>0</v>
      </c>
      <c r="E120" s="781" cm="1">
        <f t="array" ref="E120">IF('Kalkulator nadgodzin'!$D12="","",IF('Kalkulator nadgodzin'!G12&lt;4,0,1)*'Kalkulator nadgodzin'!$C12)</f>
        <v>0</v>
      </c>
      <c r="F120" s="781" cm="1">
        <f t="array" ref="F120">IF('Kalkulator nadgodzin'!$D12="","",IF('Kalkulator nadgodzin'!H12&lt;4,0,1)*'Kalkulator nadgodzin'!$C12)</f>
        <v>0</v>
      </c>
      <c r="G120" s="781" cm="1">
        <f t="array" ref="G120">IF('Kalkulator nadgodzin'!$D12="","",IF('Kalkulator nadgodzin'!I12&lt;4,0,1)*'Kalkulator nadgodzin'!$C12)</f>
        <v>0</v>
      </c>
      <c r="H120" s="781" cm="1">
        <f t="array" ref="H120">IF('Kalkulator nadgodzin'!$D12="","",IF('Kalkulator nadgodzin'!J12&lt;4,0,1)*'Kalkulator nadgodzin'!$C12)</f>
        <v>0</v>
      </c>
      <c r="I120" s="781" cm="1">
        <f t="array" ref="I120">IF('Kalkulator nadgodzin'!$D12="","",IF('Kalkulator nadgodzin'!K12&lt;4,0,1)*'Kalkulator nadgodzin'!$C12)</f>
        <v>0</v>
      </c>
      <c r="J120" s="781" cm="1">
        <f t="array" ref="J120">IF('Kalkulator nadgodzin'!$D12="","",IF('Kalkulator nadgodzin'!L12&lt;4,0,1)*'Kalkulator nadgodzin'!$C12)</f>
        <v>0</v>
      </c>
      <c r="K120" s="781" cm="1">
        <f t="array" ref="K120">IF('Kalkulator nadgodzin'!$D12="","",IF('Kalkulator nadgodzin'!M12&lt;4,0,1)*'Kalkulator nadgodzin'!$C12)</f>
        <v>0</v>
      </c>
      <c r="L120" s="781" cm="1">
        <f t="array" ref="L120">IF('Kalkulator nadgodzin'!$D12="","",IF('Kalkulator nadgodzin'!N12&lt;4,0,1)*'Kalkulator nadgodzin'!$C12)</f>
        <v>0</v>
      </c>
      <c r="M120" s="781" cm="1">
        <f t="array" ref="M120">IF('Kalkulator nadgodzin'!$D12="","",IF('Kalkulator nadgodzin'!O12&lt;4,0,1)*'Kalkulator nadgodzin'!$C12)</f>
        <v>0</v>
      </c>
      <c r="N120" s="782" cm="1">
        <f t="array" ref="N120">IF('Kalkulator nadgodzin'!$D12="","",IF('Kalkulator nadgodzin'!P12&lt;4,0,1)*'Kalkulator nadgodzin'!$C12)</f>
        <v>0</v>
      </c>
      <c r="O120" s="774"/>
      <c r="P120" s="775"/>
      <c r="Q120" t="str" s="783" cm="1">
        <f t="array" ref="Q120">IF('Kalkulator nadgodzin'!C132="","",'Kalkulator nadgodzin'!$C132)</f>
      </c>
      <c r="R120" s="781" cm="1">
        <f t="array" ref="R120">_xlfn.IFERROR($Q120*B120*'Kalkulator nadgodzin'!$U$2,0)</f>
        <v>0</v>
      </c>
      <c r="S120" s="781" cm="1">
        <f t="array" ref="S120">_xlfn.IFERROR($Q120*C120*'Kalkulator nadgodzin'!$U$2,0)</f>
        <v>0</v>
      </c>
      <c r="T120" s="781" cm="1">
        <f t="array" ref="T120">_xlfn.IFERROR($Q120*D120*'Kalkulator nadgodzin'!$U$2,0)</f>
        <v>0</v>
      </c>
      <c r="U120" s="781" cm="1">
        <f t="array" ref="U120">_xlfn.IFERROR($Q120*E120*'Kalkulator nadgodzin'!$U$2,0)</f>
        <v>0</v>
      </c>
      <c r="V120" s="781" cm="1">
        <f t="array" ref="V120">_xlfn.IFERROR($Q120*F120*'Kalkulator nadgodzin'!$U$2,0)</f>
        <v>0</v>
      </c>
      <c r="W120" s="781" cm="1">
        <f t="array" ref="W120">_xlfn.IFERROR($Q120*G120*'Kalkulator nadgodzin'!$U$2,0)</f>
        <v>0</v>
      </c>
      <c r="X120" s="781" cm="1">
        <f t="array" ref="X120">_xlfn.IFERROR($Q120*H120*'Kalkulator nadgodzin'!$U$2,0)</f>
        <v>0</v>
      </c>
      <c r="Y120" s="781" cm="1">
        <f t="array" ref="Y120">_xlfn.IFERROR($Q120*I120*'Kalkulator nadgodzin'!$U$2,0)</f>
        <v>0</v>
      </c>
      <c r="Z120" s="781" cm="1">
        <f t="array" ref="Z120">_xlfn.IFERROR($Q120*J120*'Kalkulator nadgodzin'!$U$2,0)</f>
        <v>0</v>
      </c>
      <c r="AA120" s="781" cm="1">
        <f t="array" ref="AA120">_xlfn.IFERROR($Q120*K120*'Kalkulator nadgodzin'!$U$2,0)</f>
        <v>0</v>
      </c>
      <c r="AB120" s="781" cm="1">
        <f t="array" ref="AB120">_xlfn.IFERROR($Q120*L120*'Kalkulator nadgodzin'!$U$2,0)</f>
        <v>0</v>
      </c>
      <c r="AC120" s="781" cm="1">
        <f t="array" ref="AC120">_xlfn.IFERROR($Q120*M120*'Kalkulator nadgodzin'!$U$2,0)</f>
        <v>0</v>
      </c>
      <c r="AD120" s="782" cm="1">
        <f t="array" ref="AD120">_xlfn.IFERROR($Q120*N120*'Kalkulator nadgodzin'!$U$2,0)</f>
        <v>0</v>
      </c>
    </row>
    <row r="121" ht="13.5" customHeight="1">
      <c r="A121" t="str" s="774" cm="1">
        <f t="array" ref="A121">IF('Kalkulator nadgodzin'!B13="","",'Kalkulator nadgodzin'!B13)</f>
        <v>Ostrzyciel 2</v>
      </c>
      <c r="B121" s="784" cm="1">
        <f t="array" ref="B121">IF('Kalkulator nadgodzin'!$D13="","",IF('Kalkulator nadgodzin'!D13&lt;4,0,1)*'Kalkulator nadgodzin'!$C13)</f>
        <v>0</v>
      </c>
      <c r="C121" s="784" cm="1">
        <f t="array" ref="C121">IF('Kalkulator nadgodzin'!$D13="","",IF('Kalkulator nadgodzin'!E13&lt;4,0,1)*'Kalkulator nadgodzin'!$C13)</f>
        <v>0</v>
      </c>
      <c r="D121" s="784" cm="1">
        <f t="array" ref="D121">IF('Kalkulator nadgodzin'!$D13="","",IF('Kalkulator nadgodzin'!F13&lt;4,0,1)*'Kalkulator nadgodzin'!$C13)</f>
        <v>0</v>
      </c>
      <c r="E121" s="784" cm="1">
        <f t="array" ref="E121">IF('Kalkulator nadgodzin'!$D13="","",IF('Kalkulator nadgodzin'!G13&lt;4,0,1)*'Kalkulator nadgodzin'!$C13)</f>
        <v>0</v>
      </c>
      <c r="F121" s="784" cm="1">
        <f t="array" ref="F121">IF('Kalkulator nadgodzin'!$D13="","",IF('Kalkulator nadgodzin'!H13&lt;4,0,1)*'Kalkulator nadgodzin'!$C13)</f>
        <v>0</v>
      </c>
      <c r="G121" s="784" cm="1">
        <f t="array" ref="G121">IF('Kalkulator nadgodzin'!$D13="","",IF('Kalkulator nadgodzin'!I13&lt;4,0,1)*'Kalkulator nadgodzin'!$C13)</f>
        <v>0</v>
      </c>
      <c r="H121" s="784" cm="1">
        <f t="array" ref="H121">IF('Kalkulator nadgodzin'!$D13="","",IF('Kalkulator nadgodzin'!J13&lt;4,0,1)*'Kalkulator nadgodzin'!$C13)</f>
        <v>0</v>
      </c>
      <c r="I121" s="784" cm="1">
        <f t="array" ref="I121">IF('Kalkulator nadgodzin'!$D13="","",IF('Kalkulator nadgodzin'!K13&lt;4,0,1)*'Kalkulator nadgodzin'!$C13)</f>
        <v>0</v>
      </c>
      <c r="J121" s="784" cm="1">
        <f t="array" ref="J121">IF('Kalkulator nadgodzin'!$D13="","",IF('Kalkulator nadgodzin'!L13&lt;4,0,1)*'Kalkulator nadgodzin'!$C13)</f>
        <v>0</v>
      </c>
      <c r="K121" s="784" cm="1">
        <f t="array" ref="K121">IF('Kalkulator nadgodzin'!$D13="","",IF('Kalkulator nadgodzin'!M13&lt;4,0,1)*'Kalkulator nadgodzin'!$C13)</f>
        <v>0</v>
      </c>
      <c r="L121" s="784" cm="1">
        <f t="array" ref="L121">IF('Kalkulator nadgodzin'!$D13="","",IF('Kalkulator nadgodzin'!N13&lt;4,0,1)*'Kalkulator nadgodzin'!$C13)</f>
        <v>0</v>
      </c>
      <c r="M121" s="784" cm="1">
        <f t="array" ref="M121">IF('Kalkulator nadgodzin'!$D13="","",IF('Kalkulator nadgodzin'!O13&lt;4,0,1)*'Kalkulator nadgodzin'!$C13)</f>
        <v>0</v>
      </c>
      <c r="N121" s="785" cm="1">
        <f t="array" ref="N121">IF('Kalkulator nadgodzin'!$D13="","",IF('Kalkulator nadgodzin'!P13&lt;4,0,1)*'Kalkulator nadgodzin'!$C13)</f>
        <v>0</v>
      </c>
      <c r="O121" s="774"/>
      <c r="P121" s="775"/>
      <c r="Q121" t="str" s="783" cm="1">
        <f t="array" ref="Q121">IF('Kalkulator nadgodzin'!C133="","",'Kalkulator nadgodzin'!$C133)</f>
      </c>
      <c r="R121" s="784" cm="1">
        <f t="array" ref="R121">_xlfn.IFERROR($Q121*B121*'Kalkulator nadgodzin'!$U$2,0)</f>
        <v>0</v>
      </c>
      <c r="S121" s="784" cm="1">
        <f t="array" ref="S121">_xlfn.IFERROR($Q121*C121*'Kalkulator nadgodzin'!$U$2,0)</f>
        <v>0</v>
      </c>
      <c r="T121" s="784" cm="1">
        <f t="array" ref="T121">_xlfn.IFERROR($Q121*D121*'Kalkulator nadgodzin'!$U$2,0)</f>
        <v>0</v>
      </c>
      <c r="U121" s="784" cm="1">
        <f t="array" ref="U121">_xlfn.IFERROR($Q121*E121*'Kalkulator nadgodzin'!$U$2,0)</f>
        <v>0</v>
      </c>
      <c r="V121" s="784" cm="1">
        <f t="array" ref="V121">_xlfn.IFERROR($Q121*F121*'Kalkulator nadgodzin'!$U$2,0)</f>
        <v>0</v>
      </c>
      <c r="W121" s="784" cm="1">
        <f t="array" ref="W121">_xlfn.IFERROR($Q121*G121*'Kalkulator nadgodzin'!$U$2,0)</f>
        <v>0</v>
      </c>
      <c r="X121" s="784" cm="1">
        <f t="array" ref="X121">_xlfn.IFERROR($Q121*H121*'Kalkulator nadgodzin'!$U$2,0)</f>
        <v>0</v>
      </c>
      <c r="Y121" s="784" cm="1">
        <f t="array" ref="Y121">_xlfn.IFERROR($Q121*I121*'Kalkulator nadgodzin'!$U$2,0)</f>
        <v>0</v>
      </c>
      <c r="Z121" s="784" cm="1">
        <f t="array" ref="Z121">_xlfn.IFERROR($Q121*J121*'Kalkulator nadgodzin'!$U$2,0)</f>
        <v>0</v>
      </c>
      <c r="AA121" s="784" cm="1">
        <f t="array" ref="AA121">_xlfn.IFERROR($Q121*K121*'Kalkulator nadgodzin'!$U$2,0)</f>
        <v>0</v>
      </c>
      <c r="AB121" s="784" cm="1">
        <f t="array" ref="AB121">_xlfn.IFERROR($Q121*L121*'Kalkulator nadgodzin'!$U$2,0)</f>
        <v>0</v>
      </c>
      <c r="AC121" s="784" cm="1">
        <f t="array" ref="AC121">_xlfn.IFERROR($Q121*M121*'Kalkulator nadgodzin'!$U$2,0)</f>
        <v>0</v>
      </c>
      <c r="AD121" s="785" cm="1">
        <f t="array" ref="AD121">_xlfn.IFERROR($Q121*N121*'Kalkulator nadgodzin'!$U$2,0)</f>
        <v>0</v>
      </c>
    </row>
    <row r="122" ht="13.5" customHeight="1">
      <c r="A122" t="str" s="774" cm="1">
        <f t="array" ref="A122">IF('Kalkulator nadgodzin'!B14="","",'Kalkulator nadgodzin'!B14)</f>
        <v>DIT 1</v>
      </c>
      <c r="B122" s="784" cm="1">
        <f t="array" ref="B122">IF('Kalkulator nadgodzin'!$D14="","",IF('Kalkulator nadgodzin'!D14&lt;4,0,1)*'Kalkulator nadgodzin'!$C14)</f>
        <v>0</v>
      </c>
      <c r="C122" s="784" cm="1">
        <f t="array" ref="C122">IF('Kalkulator nadgodzin'!$D14="","",IF('Kalkulator nadgodzin'!E14&lt;4,0,1)*'Kalkulator nadgodzin'!$C14)</f>
        <v>0</v>
      </c>
      <c r="D122" s="784" cm="1">
        <f t="array" ref="D122">IF('Kalkulator nadgodzin'!$D14="","",IF('Kalkulator nadgodzin'!F14&lt;4,0,1)*'Kalkulator nadgodzin'!$C14)</f>
        <v>0</v>
      </c>
      <c r="E122" s="784" cm="1">
        <f t="array" ref="E122">IF('Kalkulator nadgodzin'!$D14="","",IF('Kalkulator nadgodzin'!G14&lt;4,0,1)*'Kalkulator nadgodzin'!$C14)</f>
        <v>0</v>
      </c>
      <c r="F122" s="784" cm="1">
        <f t="array" ref="F122">IF('Kalkulator nadgodzin'!$D14="","",IF('Kalkulator nadgodzin'!H14&lt;4,0,1)*'Kalkulator nadgodzin'!$C14)</f>
        <v>0</v>
      </c>
      <c r="G122" s="784" cm="1">
        <f t="array" ref="G122">IF('Kalkulator nadgodzin'!$D14="","",IF('Kalkulator nadgodzin'!I14&lt;4,0,1)*'Kalkulator nadgodzin'!$C14)</f>
        <v>0</v>
      </c>
      <c r="H122" s="784" cm="1">
        <f t="array" ref="H122">IF('Kalkulator nadgodzin'!$D14="","",IF('Kalkulator nadgodzin'!J14&lt;4,0,1)*'Kalkulator nadgodzin'!$C14)</f>
        <v>0</v>
      </c>
      <c r="I122" s="784" cm="1">
        <f t="array" ref="I122">IF('Kalkulator nadgodzin'!$D14="","",IF('Kalkulator nadgodzin'!K14&lt;4,0,1)*'Kalkulator nadgodzin'!$C14)</f>
        <v>0</v>
      </c>
      <c r="J122" s="784" cm="1">
        <f t="array" ref="J122">IF('Kalkulator nadgodzin'!$D14="","",IF('Kalkulator nadgodzin'!L14&lt;4,0,1)*'Kalkulator nadgodzin'!$C14)</f>
        <v>0</v>
      </c>
      <c r="K122" s="784" cm="1">
        <f t="array" ref="K122">IF('Kalkulator nadgodzin'!$D14="","",IF('Kalkulator nadgodzin'!M14&lt;4,0,1)*'Kalkulator nadgodzin'!$C14)</f>
        <v>0</v>
      </c>
      <c r="L122" s="784" cm="1">
        <f t="array" ref="L122">IF('Kalkulator nadgodzin'!$D14="","",IF('Kalkulator nadgodzin'!N14&lt;4,0,1)*'Kalkulator nadgodzin'!$C14)</f>
        <v>0</v>
      </c>
      <c r="M122" s="784" cm="1">
        <f t="array" ref="M122">IF('Kalkulator nadgodzin'!$D14="","",IF('Kalkulator nadgodzin'!O14&lt;4,0,1)*'Kalkulator nadgodzin'!$C14)</f>
        <v>0</v>
      </c>
      <c r="N122" s="785" cm="1">
        <f t="array" ref="N122">IF('Kalkulator nadgodzin'!$D14="","",IF('Kalkulator nadgodzin'!P14&lt;4,0,1)*'Kalkulator nadgodzin'!$C14)</f>
        <v>0</v>
      </c>
      <c r="O122" s="774"/>
      <c r="P122" s="775"/>
      <c r="Q122" t="str" s="783" cm="1">
        <f t="array" ref="Q122">IF('Kalkulator nadgodzin'!C134="","",'Kalkulator nadgodzin'!$C134)</f>
      </c>
      <c r="R122" s="784" cm="1">
        <f t="array" ref="R122">_xlfn.IFERROR($Q122*B122*'Kalkulator nadgodzin'!$U$2,0)</f>
        <v>0</v>
      </c>
      <c r="S122" s="784" cm="1">
        <f t="array" ref="S122">_xlfn.IFERROR($Q122*C122*'Kalkulator nadgodzin'!$U$2,0)</f>
        <v>0</v>
      </c>
      <c r="T122" s="784" cm="1">
        <f t="array" ref="T122">_xlfn.IFERROR($Q122*D122*'Kalkulator nadgodzin'!$U$2,0)</f>
        <v>0</v>
      </c>
      <c r="U122" s="784" cm="1">
        <f t="array" ref="U122">_xlfn.IFERROR($Q122*E122*'Kalkulator nadgodzin'!$U$2,0)</f>
        <v>0</v>
      </c>
      <c r="V122" s="784" cm="1">
        <f t="array" ref="V122">_xlfn.IFERROR($Q122*F122*'Kalkulator nadgodzin'!$U$2,0)</f>
        <v>0</v>
      </c>
      <c r="W122" s="784" cm="1">
        <f t="array" ref="W122">_xlfn.IFERROR($Q122*G122*'Kalkulator nadgodzin'!$U$2,0)</f>
        <v>0</v>
      </c>
      <c r="X122" s="784" cm="1">
        <f t="array" ref="X122">_xlfn.IFERROR($Q122*H122*'Kalkulator nadgodzin'!$U$2,0)</f>
        <v>0</v>
      </c>
      <c r="Y122" s="784" cm="1">
        <f t="array" ref="Y122">_xlfn.IFERROR($Q122*I122*'Kalkulator nadgodzin'!$U$2,0)</f>
        <v>0</v>
      </c>
      <c r="Z122" s="784" cm="1">
        <f t="array" ref="Z122">_xlfn.IFERROR($Q122*J122*'Kalkulator nadgodzin'!$U$2,0)</f>
        <v>0</v>
      </c>
      <c r="AA122" s="784" cm="1">
        <f t="array" ref="AA122">_xlfn.IFERROR($Q122*K122*'Kalkulator nadgodzin'!$U$2,0)</f>
        <v>0</v>
      </c>
      <c r="AB122" s="784" cm="1">
        <f t="array" ref="AB122">_xlfn.IFERROR($Q122*L122*'Kalkulator nadgodzin'!$U$2,0)</f>
        <v>0</v>
      </c>
      <c r="AC122" s="784" cm="1">
        <f t="array" ref="AC122">_xlfn.IFERROR($Q122*M122*'Kalkulator nadgodzin'!$U$2,0)</f>
        <v>0</v>
      </c>
      <c r="AD122" s="785" cm="1">
        <f t="array" ref="AD122">_xlfn.IFERROR($Q122*N122*'Kalkulator nadgodzin'!$U$2,0)</f>
        <v>0</v>
      </c>
    </row>
    <row r="123" ht="13.5" customHeight="1">
      <c r="A123" t="str" s="774" cm="1">
        <f t="array" ref="A123">IF('Kalkulator nadgodzin'!B15="","",'Kalkulator nadgodzin'!B15)</f>
        <v>DIT 2</v>
      </c>
      <c r="B123" s="784" cm="1">
        <f t="array" ref="B123">IF('Kalkulator nadgodzin'!$D15="","",IF('Kalkulator nadgodzin'!D15&lt;4,0,1)*'Kalkulator nadgodzin'!$C15)</f>
        <v>0</v>
      </c>
      <c r="C123" s="784" cm="1">
        <f t="array" ref="C123">IF('Kalkulator nadgodzin'!$D15="","",IF('Kalkulator nadgodzin'!E15&lt;4,0,1)*'Kalkulator nadgodzin'!$C15)</f>
        <v>0</v>
      </c>
      <c r="D123" s="784" cm="1">
        <f t="array" ref="D123">IF('Kalkulator nadgodzin'!$D15="","",IF('Kalkulator nadgodzin'!F15&lt;4,0,1)*'Kalkulator nadgodzin'!$C15)</f>
        <v>0</v>
      </c>
      <c r="E123" s="784" cm="1">
        <f t="array" ref="E123">IF('Kalkulator nadgodzin'!$D15="","",IF('Kalkulator nadgodzin'!G15&lt;4,0,1)*'Kalkulator nadgodzin'!$C15)</f>
        <v>0</v>
      </c>
      <c r="F123" s="784" cm="1">
        <f t="array" ref="F123">IF('Kalkulator nadgodzin'!$D15="","",IF('Kalkulator nadgodzin'!H15&lt;4,0,1)*'Kalkulator nadgodzin'!$C15)</f>
        <v>0</v>
      </c>
      <c r="G123" s="784" cm="1">
        <f t="array" ref="G123">IF('Kalkulator nadgodzin'!$D15="","",IF('Kalkulator nadgodzin'!I15&lt;4,0,1)*'Kalkulator nadgodzin'!$C15)</f>
        <v>0</v>
      </c>
      <c r="H123" s="784" cm="1">
        <f t="array" ref="H123">IF('Kalkulator nadgodzin'!$D15="","",IF('Kalkulator nadgodzin'!J15&lt;4,0,1)*'Kalkulator nadgodzin'!$C15)</f>
        <v>0</v>
      </c>
      <c r="I123" s="784" cm="1">
        <f t="array" ref="I123">IF('Kalkulator nadgodzin'!$D15="","",IF('Kalkulator nadgodzin'!K15&lt;4,0,1)*'Kalkulator nadgodzin'!$C15)</f>
        <v>0</v>
      </c>
      <c r="J123" s="784" cm="1">
        <f t="array" ref="J123">IF('Kalkulator nadgodzin'!$D15="","",IF('Kalkulator nadgodzin'!L15&lt;4,0,1)*'Kalkulator nadgodzin'!$C15)</f>
        <v>0</v>
      </c>
      <c r="K123" s="784" cm="1">
        <f t="array" ref="K123">IF('Kalkulator nadgodzin'!$D15="","",IF('Kalkulator nadgodzin'!M15&lt;4,0,1)*'Kalkulator nadgodzin'!$C15)</f>
        <v>0</v>
      </c>
      <c r="L123" s="784" cm="1">
        <f t="array" ref="L123">IF('Kalkulator nadgodzin'!$D15="","",IF('Kalkulator nadgodzin'!N15&lt;4,0,1)*'Kalkulator nadgodzin'!$C15)</f>
        <v>0</v>
      </c>
      <c r="M123" s="784" cm="1">
        <f t="array" ref="M123">IF('Kalkulator nadgodzin'!$D15="","",IF('Kalkulator nadgodzin'!O15&lt;4,0,1)*'Kalkulator nadgodzin'!$C15)</f>
        <v>0</v>
      </c>
      <c r="N123" s="785" cm="1">
        <f t="array" ref="N123">IF('Kalkulator nadgodzin'!$D15="","",IF('Kalkulator nadgodzin'!P15&lt;4,0,1)*'Kalkulator nadgodzin'!$C15)</f>
        <v>0</v>
      </c>
      <c r="O123" s="774"/>
      <c r="P123" s="775"/>
      <c r="Q123" t="str" s="783" cm="1">
        <f t="array" ref="Q123">IF('Kalkulator nadgodzin'!C135="","",'Kalkulator nadgodzin'!$C135)</f>
      </c>
      <c r="R123" s="784" cm="1">
        <f t="array" ref="R123">_xlfn.IFERROR($Q123*B123*'Kalkulator nadgodzin'!$U$2,0)</f>
        <v>0</v>
      </c>
      <c r="S123" s="784" cm="1">
        <f t="array" ref="S123">_xlfn.IFERROR($Q123*C123*'Kalkulator nadgodzin'!$U$2,0)</f>
        <v>0</v>
      </c>
      <c r="T123" s="784" cm="1">
        <f t="array" ref="T123">_xlfn.IFERROR($Q123*D123*'Kalkulator nadgodzin'!$U$2,0)</f>
        <v>0</v>
      </c>
      <c r="U123" s="784" cm="1">
        <f t="array" ref="U123">_xlfn.IFERROR($Q123*E123*'Kalkulator nadgodzin'!$U$2,0)</f>
        <v>0</v>
      </c>
      <c r="V123" s="784" cm="1">
        <f t="array" ref="V123">_xlfn.IFERROR($Q123*F123*'Kalkulator nadgodzin'!$U$2,0)</f>
        <v>0</v>
      </c>
      <c r="W123" s="784" cm="1">
        <f t="array" ref="W123">_xlfn.IFERROR($Q123*G123*'Kalkulator nadgodzin'!$U$2,0)</f>
        <v>0</v>
      </c>
      <c r="X123" s="784" cm="1">
        <f t="array" ref="X123">_xlfn.IFERROR($Q123*H123*'Kalkulator nadgodzin'!$U$2,0)</f>
        <v>0</v>
      </c>
      <c r="Y123" s="784" cm="1">
        <f t="array" ref="Y123">_xlfn.IFERROR($Q123*I123*'Kalkulator nadgodzin'!$U$2,0)</f>
        <v>0</v>
      </c>
      <c r="Z123" s="784" cm="1">
        <f t="array" ref="Z123">_xlfn.IFERROR($Q123*J123*'Kalkulator nadgodzin'!$U$2,0)</f>
        <v>0</v>
      </c>
      <c r="AA123" s="784" cm="1">
        <f t="array" ref="AA123">_xlfn.IFERROR($Q123*K123*'Kalkulator nadgodzin'!$U$2,0)</f>
        <v>0</v>
      </c>
      <c r="AB123" s="784" cm="1">
        <f t="array" ref="AB123">_xlfn.IFERROR($Q123*L123*'Kalkulator nadgodzin'!$U$2,0)</f>
        <v>0</v>
      </c>
      <c r="AC123" s="784" cm="1">
        <f t="array" ref="AC123">_xlfn.IFERROR($Q123*M123*'Kalkulator nadgodzin'!$U$2,0)</f>
        <v>0</v>
      </c>
      <c r="AD123" s="785" cm="1">
        <f t="array" ref="AD123">_xlfn.IFERROR($Q123*N123*'Kalkulator nadgodzin'!$U$2,0)</f>
        <v>0</v>
      </c>
    </row>
    <row r="124" ht="13.5" customHeight="1">
      <c r="A124" t="str" s="774" cm="1">
        <f t="array" ref="A124">IF('Kalkulator nadgodzin'!B16="","",'Kalkulator nadgodzin'!B16)</f>
        <v>Operator Podgladu 1</v>
      </c>
      <c r="B124" s="784" cm="1">
        <f t="array" ref="B124">IF('Kalkulator nadgodzin'!$D16="","",IF('Kalkulator nadgodzin'!D16&lt;4,0,1)*'Kalkulator nadgodzin'!$C16)</f>
        <v>0</v>
      </c>
      <c r="C124" s="784" cm="1">
        <f t="array" ref="C124">IF('Kalkulator nadgodzin'!$D16="","",IF('Kalkulator nadgodzin'!E16&lt;4,0,1)*'Kalkulator nadgodzin'!$C16)</f>
        <v>0</v>
      </c>
      <c r="D124" s="784" cm="1">
        <f t="array" ref="D124">IF('Kalkulator nadgodzin'!$D16="","",IF('Kalkulator nadgodzin'!F16&lt;4,0,1)*'Kalkulator nadgodzin'!$C16)</f>
        <v>0</v>
      </c>
      <c r="E124" s="784" cm="1">
        <f t="array" ref="E124">IF('Kalkulator nadgodzin'!$D16="","",IF('Kalkulator nadgodzin'!G16&lt;4,0,1)*'Kalkulator nadgodzin'!$C16)</f>
        <v>0</v>
      </c>
      <c r="F124" s="784" cm="1">
        <f t="array" ref="F124">IF('Kalkulator nadgodzin'!$D16="","",IF('Kalkulator nadgodzin'!H16&lt;4,0,1)*'Kalkulator nadgodzin'!$C16)</f>
        <v>0</v>
      </c>
      <c r="G124" s="784" cm="1">
        <f t="array" ref="G124">IF('Kalkulator nadgodzin'!$D16="","",IF('Kalkulator nadgodzin'!I16&lt;4,0,1)*'Kalkulator nadgodzin'!$C16)</f>
        <v>0</v>
      </c>
      <c r="H124" s="784" cm="1">
        <f t="array" ref="H124">IF('Kalkulator nadgodzin'!$D16="","",IF('Kalkulator nadgodzin'!J16&lt;4,0,1)*'Kalkulator nadgodzin'!$C16)</f>
        <v>0</v>
      </c>
      <c r="I124" s="784" cm="1">
        <f t="array" ref="I124">IF('Kalkulator nadgodzin'!$D16="","",IF('Kalkulator nadgodzin'!K16&lt;4,0,1)*'Kalkulator nadgodzin'!$C16)</f>
        <v>0</v>
      </c>
      <c r="J124" s="784" cm="1">
        <f t="array" ref="J124">IF('Kalkulator nadgodzin'!$D16="","",IF('Kalkulator nadgodzin'!L16&lt;4,0,1)*'Kalkulator nadgodzin'!$C16)</f>
        <v>0</v>
      </c>
      <c r="K124" s="784" cm="1">
        <f t="array" ref="K124">IF('Kalkulator nadgodzin'!$D16="","",IF('Kalkulator nadgodzin'!M16&lt;4,0,1)*'Kalkulator nadgodzin'!$C16)</f>
        <v>0</v>
      </c>
      <c r="L124" s="784" cm="1">
        <f t="array" ref="L124">IF('Kalkulator nadgodzin'!$D16="","",IF('Kalkulator nadgodzin'!N16&lt;4,0,1)*'Kalkulator nadgodzin'!$C16)</f>
        <v>0</v>
      </c>
      <c r="M124" s="784" cm="1">
        <f t="array" ref="M124">IF('Kalkulator nadgodzin'!$D16="","",IF('Kalkulator nadgodzin'!O16&lt;4,0,1)*'Kalkulator nadgodzin'!$C16)</f>
        <v>0</v>
      </c>
      <c r="N124" s="785" cm="1">
        <f t="array" ref="N124">IF('Kalkulator nadgodzin'!$D16="","",IF('Kalkulator nadgodzin'!P16&lt;4,0,1)*'Kalkulator nadgodzin'!$C16)</f>
        <v>0</v>
      </c>
      <c r="O124" s="774"/>
      <c r="P124" s="775"/>
      <c r="Q124" t="str" s="783" cm="1">
        <f t="array" ref="Q124">IF('Kalkulator nadgodzin'!C136="","",'Kalkulator nadgodzin'!$C136)</f>
      </c>
      <c r="R124" s="784" cm="1">
        <f t="array" ref="R124">_xlfn.IFERROR($Q124*B124*'Kalkulator nadgodzin'!$U$2,0)</f>
        <v>0</v>
      </c>
      <c r="S124" s="784" cm="1">
        <f t="array" ref="S124">_xlfn.IFERROR($Q124*C124*'Kalkulator nadgodzin'!$U$2,0)</f>
        <v>0</v>
      </c>
      <c r="T124" s="784" cm="1">
        <f t="array" ref="T124">_xlfn.IFERROR($Q124*D124*'Kalkulator nadgodzin'!$U$2,0)</f>
        <v>0</v>
      </c>
      <c r="U124" s="784" cm="1">
        <f t="array" ref="U124">_xlfn.IFERROR($Q124*E124*'Kalkulator nadgodzin'!$U$2,0)</f>
        <v>0</v>
      </c>
      <c r="V124" s="784" cm="1">
        <f t="array" ref="V124">_xlfn.IFERROR($Q124*F124*'Kalkulator nadgodzin'!$U$2,0)</f>
        <v>0</v>
      </c>
      <c r="W124" s="784" cm="1">
        <f t="array" ref="W124">_xlfn.IFERROR($Q124*G124*'Kalkulator nadgodzin'!$U$2,0)</f>
        <v>0</v>
      </c>
      <c r="X124" s="784" cm="1">
        <f t="array" ref="X124">_xlfn.IFERROR($Q124*H124*'Kalkulator nadgodzin'!$U$2,0)</f>
        <v>0</v>
      </c>
      <c r="Y124" s="784" cm="1">
        <f t="array" ref="Y124">_xlfn.IFERROR($Q124*I124*'Kalkulator nadgodzin'!$U$2,0)</f>
        <v>0</v>
      </c>
      <c r="Z124" s="784" cm="1">
        <f t="array" ref="Z124">_xlfn.IFERROR($Q124*J124*'Kalkulator nadgodzin'!$U$2,0)</f>
        <v>0</v>
      </c>
      <c r="AA124" s="784" cm="1">
        <f t="array" ref="AA124">_xlfn.IFERROR($Q124*K124*'Kalkulator nadgodzin'!$U$2,0)</f>
        <v>0</v>
      </c>
      <c r="AB124" s="784" cm="1">
        <f t="array" ref="AB124">_xlfn.IFERROR($Q124*L124*'Kalkulator nadgodzin'!$U$2,0)</f>
        <v>0</v>
      </c>
      <c r="AC124" s="784" cm="1">
        <f t="array" ref="AC124">_xlfn.IFERROR($Q124*M124*'Kalkulator nadgodzin'!$U$2,0)</f>
        <v>0</v>
      </c>
      <c r="AD124" s="785" cm="1">
        <f t="array" ref="AD124">_xlfn.IFERROR($Q124*N124*'Kalkulator nadgodzin'!$U$2,0)</f>
        <v>0</v>
      </c>
    </row>
    <row r="125" ht="13.5" customHeight="1">
      <c r="A125" t="str" s="774" cm="1">
        <f t="array" ref="A125">IF('Kalkulator nadgodzin'!B17="","",'Kalkulator nadgodzin'!B17)</f>
        <v>Operator Podglądu 2</v>
      </c>
      <c r="B125" s="784" cm="1">
        <f t="array" ref="B125">IF('Kalkulator nadgodzin'!$D17="","",IF('Kalkulator nadgodzin'!D17&lt;4,0,1)*'Kalkulator nadgodzin'!$C17)</f>
        <v>0</v>
      </c>
      <c r="C125" s="784" cm="1">
        <f t="array" ref="C125">IF('Kalkulator nadgodzin'!$D17="","",IF('Kalkulator nadgodzin'!E17&lt;4,0,1)*'Kalkulator nadgodzin'!$C17)</f>
        <v>0</v>
      </c>
      <c r="D125" s="784" cm="1">
        <f t="array" ref="D125">IF('Kalkulator nadgodzin'!$D17="","",IF('Kalkulator nadgodzin'!F17&lt;4,0,1)*'Kalkulator nadgodzin'!$C17)</f>
        <v>0</v>
      </c>
      <c r="E125" s="784" cm="1">
        <f t="array" ref="E125">IF('Kalkulator nadgodzin'!$D17="","",IF('Kalkulator nadgodzin'!G17&lt;4,0,1)*'Kalkulator nadgodzin'!$C17)</f>
        <v>0</v>
      </c>
      <c r="F125" s="784" cm="1">
        <f t="array" ref="F125">IF('Kalkulator nadgodzin'!$D17="","",IF('Kalkulator nadgodzin'!H17&lt;4,0,1)*'Kalkulator nadgodzin'!$C17)</f>
        <v>0</v>
      </c>
      <c r="G125" s="784" cm="1">
        <f t="array" ref="G125">IF('Kalkulator nadgodzin'!$D17="","",IF('Kalkulator nadgodzin'!I17&lt;4,0,1)*'Kalkulator nadgodzin'!$C17)</f>
        <v>0</v>
      </c>
      <c r="H125" s="784" cm="1">
        <f t="array" ref="H125">IF('Kalkulator nadgodzin'!$D17="","",IF('Kalkulator nadgodzin'!J17&lt;4,0,1)*'Kalkulator nadgodzin'!$C17)</f>
        <v>0</v>
      </c>
      <c r="I125" s="784" cm="1">
        <f t="array" ref="I125">IF('Kalkulator nadgodzin'!$D17="","",IF('Kalkulator nadgodzin'!K17&lt;4,0,1)*'Kalkulator nadgodzin'!$C17)</f>
        <v>0</v>
      </c>
      <c r="J125" s="784" cm="1">
        <f t="array" ref="J125">IF('Kalkulator nadgodzin'!$D17="","",IF('Kalkulator nadgodzin'!L17&lt;4,0,1)*'Kalkulator nadgodzin'!$C17)</f>
        <v>0</v>
      </c>
      <c r="K125" s="784" cm="1">
        <f t="array" ref="K125">IF('Kalkulator nadgodzin'!$D17="","",IF('Kalkulator nadgodzin'!M17&lt;4,0,1)*'Kalkulator nadgodzin'!$C17)</f>
        <v>0</v>
      </c>
      <c r="L125" s="784" cm="1">
        <f t="array" ref="L125">IF('Kalkulator nadgodzin'!$D17="","",IF('Kalkulator nadgodzin'!N17&lt;4,0,1)*'Kalkulator nadgodzin'!$C17)</f>
        <v>0</v>
      </c>
      <c r="M125" s="784" cm="1">
        <f t="array" ref="M125">IF('Kalkulator nadgodzin'!$D17="","",IF('Kalkulator nadgodzin'!O17&lt;4,0,1)*'Kalkulator nadgodzin'!$C17)</f>
        <v>0</v>
      </c>
      <c r="N125" s="785" cm="1">
        <f t="array" ref="N125">IF('Kalkulator nadgodzin'!$D17="","",IF('Kalkulator nadgodzin'!P17&lt;4,0,1)*'Kalkulator nadgodzin'!$C17)</f>
        <v>0</v>
      </c>
      <c r="O125" s="774"/>
      <c r="P125" s="775"/>
      <c r="Q125" t="str" s="783" cm="1">
        <f t="array" ref="Q125">IF('Kalkulator nadgodzin'!C137="","",'Kalkulator nadgodzin'!$C137)</f>
      </c>
      <c r="R125" s="784" cm="1">
        <f t="array" ref="R125">_xlfn.IFERROR($Q125*B125*'Kalkulator nadgodzin'!$U$2,0)</f>
        <v>0</v>
      </c>
      <c r="S125" s="784" cm="1">
        <f t="array" ref="S125">_xlfn.IFERROR($Q125*C125*'Kalkulator nadgodzin'!$U$2,0)</f>
        <v>0</v>
      </c>
      <c r="T125" s="784" cm="1">
        <f t="array" ref="T125">_xlfn.IFERROR($Q125*D125*'Kalkulator nadgodzin'!$U$2,0)</f>
        <v>0</v>
      </c>
      <c r="U125" s="784" cm="1">
        <f t="array" ref="U125">_xlfn.IFERROR($Q125*E125*'Kalkulator nadgodzin'!$U$2,0)</f>
        <v>0</v>
      </c>
      <c r="V125" s="784" cm="1">
        <f t="array" ref="V125">_xlfn.IFERROR($Q125*F125*'Kalkulator nadgodzin'!$U$2,0)</f>
        <v>0</v>
      </c>
      <c r="W125" s="784" cm="1">
        <f t="array" ref="W125">_xlfn.IFERROR($Q125*G125*'Kalkulator nadgodzin'!$U$2,0)</f>
        <v>0</v>
      </c>
      <c r="X125" s="784" cm="1">
        <f t="array" ref="X125">_xlfn.IFERROR($Q125*H125*'Kalkulator nadgodzin'!$U$2,0)</f>
        <v>0</v>
      </c>
      <c r="Y125" s="784" cm="1">
        <f t="array" ref="Y125">_xlfn.IFERROR($Q125*I125*'Kalkulator nadgodzin'!$U$2,0)</f>
        <v>0</v>
      </c>
      <c r="Z125" s="784" cm="1">
        <f t="array" ref="Z125">_xlfn.IFERROR($Q125*J125*'Kalkulator nadgodzin'!$U$2,0)</f>
        <v>0</v>
      </c>
      <c r="AA125" s="784" cm="1">
        <f t="array" ref="AA125">_xlfn.IFERROR($Q125*K125*'Kalkulator nadgodzin'!$U$2,0)</f>
        <v>0</v>
      </c>
      <c r="AB125" s="784" cm="1">
        <f t="array" ref="AB125">_xlfn.IFERROR($Q125*L125*'Kalkulator nadgodzin'!$U$2,0)</f>
        <v>0</v>
      </c>
      <c r="AC125" s="784" cm="1">
        <f t="array" ref="AC125">_xlfn.IFERROR($Q125*M125*'Kalkulator nadgodzin'!$U$2,0)</f>
        <v>0</v>
      </c>
      <c r="AD125" s="785" cm="1">
        <f t="array" ref="AD125">_xlfn.IFERROR($Q125*N125*'Kalkulator nadgodzin'!$U$2,0)</f>
        <v>0</v>
      </c>
    </row>
    <row r="126" ht="13.5" customHeight="1">
      <c r="A126" t="str" s="774" cm="1">
        <f t="array" ref="A126">IF('Kalkulator nadgodzin'!B18="","",'Kalkulator nadgodzin'!B18)</f>
        <v>Mistrz Oświetlenia 1</v>
      </c>
      <c r="B126" s="784" cm="1">
        <f t="array" ref="B126">IF('Kalkulator nadgodzin'!$D18="","",IF('Kalkulator nadgodzin'!D18&lt;4,0,1)*'Kalkulator nadgodzin'!$C18)</f>
        <v>0</v>
      </c>
      <c r="C126" s="784" cm="1">
        <f t="array" ref="C126">IF('Kalkulator nadgodzin'!$D18="","",IF('Kalkulator nadgodzin'!E18&lt;4,0,1)*'Kalkulator nadgodzin'!$C18)</f>
        <v>0</v>
      </c>
      <c r="D126" s="784" cm="1">
        <f t="array" ref="D126">IF('Kalkulator nadgodzin'!$D18="","",IF('Kalkulator nadgodzin'!F18&lt;4,0,1)*'Kalkulator nadgodzin'!$C18)</f>
        <v>0</v>
      </c>
      <c r="E126" s="784" cm="1">
        <f t="array" ref="E126">IF('Kalkulator nadgodzin'!$D18="","",IF('Kalkulator nadgodzin'!G18&lt;4,0,1)*'Kalkulator nadgodzin'!$C18)</f>
        <v>0</v>
      </c>
      <c r="F126" s="784" cm="1">
        <f t="array" ref="F126">IF('Kalkulator nadgodzin'!$D18="","",IF('Kalkulator nadgodzin'!H18&lt;4,0,1)*'Kalkulator nadgodzin'!$C18)</f>
        <v>0</v>
      </c>
      <c r="G126" s="784" cm="1">
        <f t="array" ref="G126">IF('Kalkulator nadgodzin'!$D18="","",IF('Kalkulator nadgodzin'!I18&lt;4,0,1)*'Kalkulator nadgodzin'!$C18)</f>
        <v>0</v>
      </c>
      <c r="H126" s="784" cm="1">
        <f t="array" ref="H126">IF('Kalkulator nadgodzin'!$D18="","",IF('Kalkulator nadgodzin'!J18&lt;4,0,1)*'Kalkulator nadgodzin'!$C18)</f>
        <v>0</v>
      </c>
      <c r="I126" s="784" cm="1">
        <f t="array" ref="I126">IF('Kalkulator nadgodzin'!$D18="","",IF('Kalkulator nadgodzin'!K18&lt;4,0,1)*'Kalkulator nadgodzin'!$C18)</f>
        <v>0</v>
      </c>
      <c r="J126" s="784" cm="1">
        <f t="array" ref="J126">IF('Kalkulator nadgodzin'!$D18="","",IF('Kalkulator nadgodzin'!L18&lt;4,0,1)*'Kalkulator nadgodzin'!$C18)</f>
        <v>0</v>
      </c>
      <c r="K126" s="784" cm="1">
        <f t="array" ref="K126">IF('Kalkulator nadgodzin'!$D18="","",IF('Kalkulator nadgodzin'!M18&lt;4,0,1)*'Kalkulator nadgodzin'!$C18)</f>
        <v>0</v>
      </c>
      <c r="L126" s="784" cm="1">
        <f t="array" ref="L126">IF('Kalkulator nadgodzin'!$D18="","",IF('Kalkulator nadgodzin'!N18&lt;4,0,1)*'Kalkulator nadgodzin'!$C18)</f>
        <v>0</v>
      </c>
      <c r="M126" s="784" cm="1">
        <f t="array" ref="M126">IF('Kalkulator nadgodzin'!$D18="","",IF('Kalkulator nadgodzin'!O18&lt;4,0,1)*'Kalkulator nadgodzin'!$C18)</f>
        <v>0</v>
      </c>
      <c r="N126" s="785" cm="1">
        <f t="array" ref="N126">IF('Kalkulator nadgodzin'!$D18="","",IF('Kalkulator nadgodzin'!P18&lt;4,0,1)*'Kalkulator nadgodzin'!$C18)</f>
        <v>0</v>
      </c>
      <c r="O126" s="774"/>
      <c r="P126" s="775"/>
      <c r="Q126" t="str" s="783" cm="1">
        <f t="array" ref="Q126">IF('Kalkulator nadgodzin'!C138="","",'Kalkulator nadgodzin'!$C138)</f>
      </c>
      <c r="R126" s="784" cm="1">
        <f t="array" ref="R126">_xlfn.IFERROR($Q126*B126*'Kalkulator nadgodzin'!$U$2,0)</f>
        <v>0</v>
      </c>
      <c r="S126" s="784" cm="1">
        <f t="array" ref="S126">_xlfn.IFERROR($Q126*C126*'Kalkulator nadgodzin'!$U$2,0)</f>
        <v>0</v>
      </c>
      <c r="T126" s="784" cm="1">
        <f t="array" ref="T126">_xlfn.IFERROR($Q126*D126*'Kalkulator nadgodzin'!$U$2,0)</f>
        <v>0</v>
      </c>
      <c r="U126" s="784" cm="1">
        <f t="array" ref="U126">_xlfn.IFERROR($Q126*E126*'Kalkulator nadgodzin'!$U$2,0)</f>
        <v>0</v>
      </c>
      <c r="V126" s="784" cm="1">
        <f t="array" ref="V126">_xlfn.IFERROR($Q126*F126*'Kalkulator nadgodzin'!$U$2,0)</f>
        <v>0</v>
      </c>
      <c r="W126" s="784" cm="1">
        <f t="array" ref="W126">_xlfn.IFERROR($Q126*G126*'Kalkulator nadgodzin'!$U$2,0)</f>
        <v>0</v>
      </c>
      <c r="X126" s="784" cm="1">
        <f t="array" ref="X126">_xlfn.IFERROR($Q126*H126*'Kalkulator nadgodzin'!$U$2,0)</f>
        <v>0</v>
      </c>
      <c r="Y126" s="784" cm="1">
        <f t="array" ref="Y126">_xlfn.IFERROR($Q126*I126*'Kalkulator nadgodzin'!$U$2,0)</f>
        <v>0</v>
      </c>
      <c r="Z126" s="784" cm="1">
        <f t="array" ref="Z126">_xlfn.IFERROR($Q126*J126*'Kalkulator nadgodzin'!$U$2,0)</f>
        <v>0</v>
      </c>
      <c r="AA126" s="784" cm="1">
        <f t="array" ref="AA126">_xlfn.IFERROR($Q126*K126*'Kalkulator nadgodzin'!$U$2,0)</f>
        <v>0</v>
      </c>
      <c r="AB126" s="784" cm="1">
        <f t="array" ref="AB126">_xlfn.IFERROR($Q126*L126*'Kalkulator nadgodzin'!$U$2,0)</f>
        <v>0</v>
      </c>
      <c r="AC126" s="784" cm="1">
        <f t="array" ref="AC126">_xlfn.IFERROR($Q126*M126*'Kalkulator nadgodzin'!$U$2,0)</f>
        <v>0</v>
      </c>
      <c r="AD126" s="785" cm="1">
        <f t="array" ref="AD126">_xlfn.IFERROR($Q126*N126*'Kalkulator nadgodzin'!$U$2,0)</f>
        <v>0</v>
      </c>
    </row>
    <row r="127" ht="13.5" customHeight="1">
      <c r="A127" t="str" s="774" cm="1">
        <f t="array" ref="A127">IF('Kalkulator nadgodzin'!B19="","",'Kalkulator nadgodzin'!B19)</f>
        <v>Mistrz Oświetlenia 2</v>
      </c>
      <c r="B127" s="784" cm="1">
        <f t="array" ref="B127">IF('Kalkulator nadgodzin'!$D19="","",IF('Kalkulator nadgodzin'!D19&lt;4,0,1)*'Kalkulator nadgodzin'!$C19)</f>
        <v>0</v>
      </c>
      <c r="C127" s="784" cm="1">
        <f t="array" ref="C127">IF('Kalkulator nadgodzin'!$D19="","",IF('Kalkulator nadgodzin'!E19&lt;4,0,1)*'Kalkulator nadgodzin'!$C19)</f>
        <v>0</v>
      </c>
      <c r="D127" s="784" cm="1">
        <f t="array" ref="D127">IF('Kalkulator nadgodzin'!$D19="","",IF('Kalkulator nadgodzin'!F19&lt;4,0,1)*'Kalkulator nadgodzin'!$C19)</f>
        <v>0</v>
      </c>
      <c r="E127" s="784" cm="1">
        <f t="array" ref="E127">IF('Kalkulator nadgodzin'!$D19="","",IF('Kalkulator nadgodzin'!G19&lt;4,0,1)*'Kalkulator nadgodzin'!$C19)</f>
        <v>0</v>
      </c>
      <c r="F127" s="784" cm="1">
        <f t="array" ref="F127">IF('Kalkulator nadgodzin'!$D19="","",IF('Kalkulator nadgodzin'!H19&lt;4,0,1)*'Kalkulator nadgodzin'!$C19)</f>
        <v>0</v>
      </c>
      <c r="G127" s="784" cm="1">
        <f t="array" ref="G127">IF('Kalkulator nadgodzin'!$D19="","",IF('Kalkulator nadgodzin'!I19&lt;4,0,1)*'Kalkulator nadgodzin'!$C19)</f>
        <v>0</v>
      </c>
      <c r="H127" s="784" cm="1">
        <f t="array" ref="H127">IF('Kalkulator nadgodzin'!$D19="","",IF('Kalkulator nadgodzin'!J19&lt;4,0,1)*'Kalkulator nadgodzin'!$C19)</f>
        <v>0</v>
      </c>
      <c r="I127" s="784" cm="1">
        <f t="array" ref="I127">IF('Kalkulator nadgodzin'!$D19="","",IF('Kalkulator nadgodzin'!K19&lt;4,0,1)*'Kalkulator nadgodzin'!$C19)</f>
        <v>0</v>
      </c>
      <c r="J127" s="784" cm="1">
        <f t="array" ref="J127">IF('Kalkulator nadgodzin'!$D19="","",IF('Kalkulator nadgodzin'!L19&lt;4,0,1)*'Kalkulator nadgodzin'!$C19)</f>
        <v>0</v>
      </c>
      <c r="K127" s="784" cm="1">
        <f t="array" ref="K127">IF('Kalkulator nadgodzin'!$D19="","",IF('Kalkulator nadgodzin'!M19&lt;4,0,1)*'Kalkulator nadgodzin'!$C19)</f>
        <v>0</v>
      </c>
      <c r="L127" s="784" cm="1">
        <f t="array" ref="L127">IF('Kalkulator nadgodzin'!$D19="","",IF('Kalkulator nadgodzin'!N19&lt;4,0,1)*'Kalkulator nadgodzin'!$C19)</f>
        <v>0</v>
      </c>
      <c r="M127" s="784" cm="1">
        <f t="array" ref="M127">IF('Kalkulator nadgodzin'!$D19="","",IF('Kalkulator nadgodzin'!O19&lt;4,0,1)*'Kalkulator nadgodzin'!$C19)</f>
        <v>0</v>
      </c>
      <c r="N127" s="785" cm="1">
        <f t="array" ref="N127">IF('Kalkulator nadgodzin'!$D19="","",IF('Kalkulator nadgodzin'!P19&lt;4,0,1)*'Kalkulator nadgodzin'!$C19)</f>
        <v>0</v>
      </c>
      <c r="O127" s="774"/>
      <c r="P127" s="775"/>
      <c r="Q127" t="str" s="783" cm="1">
        <f t="array" ref="Q127">IF('Kalkulator nadgodzin'!C139="","",'Kalkulator nadgodzin'!$C139)</f>
      </c>
      <c r="R127" s="784" cm="1">
        <f t="array" ref="R127">_xlfn.IFERROR($Q127*B127*'Kalkulator nadgodzin'!$U$2,0)</f>
        <v>0</v>
      </c>
      <c r="S127" s="784" cm="1">
        <f t="array" ref="S127">_xlfn.IFERROR($Q127*C127*'Kalkulator nadgodzin'!$U$2,0)</f>
        <v>0</v>
      </c>
      <c r="T127" s="784" cm="1">
        <f t="array" ref="T127">_xlfn.IFERROR($Q127*D127*'Kalkulator nadgodzin'!$U$2,0)</f>
        <v>0</v>
      </c>
      <c r="U127" s="784" cm="1">
        <f t="array" ref="U127">_xlfn.IFERROR($Q127*E127*'Kalkulator nadgodzin'!$U$2,0)</f>
        <v>0</v>
      </c>
      <c r="V127" s="784" cm="1">
        <f t="array" ref="V127">_xlfn.IFERROR($Q127*F127*'Kalkulator nadgodzin'!$U$2,0)</f>
        <v>0</v>
      </c>
      <c r="W127" s="784" cm="1">
        <f t="array" ref="W127">_xlfn.IFERROR($Q127*G127*'Kalkulator nadgodzin'!$U$2,0)</f>
        <v>0</v>
      </c>
      <c r="X127" s="784" cm="1">
        <f t="array" ref="X127">_xlfn.IFERROR($Q127*H127*'Kalkulator nadgodzin'!$U$2,0)</f>
        <v>0</v>
      </c>
      <c r="Y127" s="784" cm="1">
        <f t="array" ref="Y127">_xlfn.IFERROR($Q127*I127*'Kalkulator nadgodzin'!$U$2,0)</f>
        <v>0</v>
      </c>
      <c r="Z127" s="784" cm="1">
        <f t="array" ref="Z127">_xlfn.IFERROR($Q127*J127*'Kalkulator nadgodzin'!$U$2,0)</f>
        <v>0</v>
      </c>
      <c r="AA127" s="784" cm="1">
        <f t="array" ref="AA127">_xlfn.IFERROR($Q127*K127*'Kalkulator nadgodzin'!$U$2,0)</f>
        <v>0</v>
      </c>
      <c r="AB127" s="784" cm="1">
        <f t="array" ref="AB127">_xlfn.IFERROR($Q127*L127*'Kalkulator nadgodzin'!$U$2,0)</f>
        <v>0</v>
      </c>
      <c r="AC127" s="784" cm="1">
        <f t="array" ref="AC127">_xlfn.IFERROR($Q127*M127*'Kalkulator nadgodzin'!$U$2,0)</f>
        <v>0</v>
      </c>
      <c r="AD127" s="785" cm="1">
        <f t="array" ref="AD127">_xlfn.IFERROR($Q127*N127*'Kalkulator nadgodzin'!$U$2,0)</f>
        <v>0</v>
      </c>
    </row>
    <row r="128" ht="13.5" customHeight="1">
      <c r="A128" t="str" s="774" cm="1">
        <f t="array" ref="A128">IF('Kalkulator nadgodzin'!B20="","",'Kalkulator nadgodzin'!B20)</f>
        <v>Oświetlacz 1</v>
      </c>
      <c r="B128" s="784" cm="1">
        <f t="array" ref="B128">IF('Kalkulator nadgodzin'!$D20="","",IF('Kalkulator nadgodzin'!D20&lt;4,0,1)*'Kalkulator nadgodzin'!$C20)</f>
        <v>0</v>
      </c>
      <c r="C128" s="784" cm="1">
        <f t="array" ref="C128">IF('Kalkulator nadgodzin'!$D20="","",IF('Kalkulator nadgodzin'!E20&lt;4,0,1)*'Kalkulator nadgodzin'!$C20)</f>
        <v>0</v>
      </c>
      <c r="D128" s="784" cm="1">
        <f t="array" ref="D128">IF('Kalkulator nadgodzin'!$D20="","",IF('Kalkulator nadgodzin'!F20&lt;4,0,1)*'Kalkulator nadgodzin'!$C20)</f>
        <v>0</v>
      </c>
      <c r="E128" s="784" cm="1">
        <f t="array" ref="E128">IF('Kalkulator nadgodzin'!$D20="","",IF('Kalkulator nadgodzin'!G20&lt;4,0,1)*'Kalkulator nadgodzin'!$C20)</f>
        <v>0</v>
      </c>
      <c r="F128" s="784" cm="1">
        <f t="array" ref="F128">IF('Kalkulator nadgodzin'!$D20="","",IF('Kalkulator nadgodzin'!H20&lt;4,0,1)*'Kalkulator nadgodzin'!$C20)</f>
        <v>0</v>
      </c>
      <c r="G128" s="784" cm="1">
        <f t="array" ref="G128">IF('Kalkulator nadgodzin'!$D20="","",IF('Kalkulator nadgodzin'!I20&lt;4,0,1)*'Kalkulator nadgodzin'!$C20)</f>
        <v>0</v>
      </c>
      <c r="H128" s="784" cm="1">
        <f t="array" ref="H128">IF('Kalkulator nadgodzin'!$D20="","",IF('Kalkulator nadgodzin'!J20&lt;4,0,1)*'Kalkulator nadgodzin'!$C20)</f>
        <v>0</v>
      </c>
      <c r="I128" s="784" cm="1">
        <f t="array" ref="I128">IF('Kalkulator nadgodzin'!$D20="","",IF('Kalkulator nadgodzin'!K20&lt;4,0,1)*'Kalkulator nadgodzin'!$C20)</f>
        <v>0</v>
      </c>
      <c r="J128" s="784" cm="1">
        <f t="array" ref="J128">IF('Kalkulator nadgodzin'!$D20="","",IF('Kalkulator nadgodzin'!L20&lt;4,0,1)*'Kalkulator nadgodzin'!$C20)</f>
        <v>0</v>
      </c>
      <c r="K128" s="784" cm="1">
        <f t="array" ref="K128">IF('Kalkulator nadgodzin'!$D20="","",IF('Kalkulator nadgodzin'!M20&lt;4,0,1)*'Kalkulator nadgodzin'!$C20)</f>
        <v>0</v>
      </c>
      <c r="L128" s="784" cm="1">
        <f t="array" ref="L128">IF('Kalkulator nadgodzin'!$D20="","",IF('Kalkulator nadgodzin'!N20&lt;4,0,1)*'Kalkulator nadgodzin'!$C20)</f>
        <v>0</v>
      </c>
      <c r="M128" s="784" cm="1">
        <f t="array" ref="M128">IF('Kalkulator nadgodzin'!$D20="","",IF('Kalkulator nadgodzin'!O20&lt;4,0,1)*'Kalkulator nadgodzin'!$C20)</f>
        <v>0</v>
      </c>
      <c r="N128" s="785" cm="1">
        <f t="array" ref="N128">IF('Kalkulator nadgodzin'!$D20="","",IF('Kalkulator nadgodzin'!P20&lt;4,0,1)*'Kalkulator nadgodzin'!$C20)</f>
        <v>0</v>
      </c>
      <c r="O128" s="774"/>
      <c r="P128" s="775"/>
      <c r="Q128" t="str" s="783" cm="1">
        <f t="array" ref="Q128">IF('Kalkulator nadgodzin'!C140="","",'Kalkulator nadgodzin'!$C140)</f>
      </c>
      <c r="R128" s="784" cm="1">
        <f t="array" ref="R128">_xlfn.IFERROR($Q128*B128*'Kalkulator nadgodzin'!$U$2,0)</f>
        <v>0</v>
      </c>
      <c r="S128" s="784" cm="1">
        <f t="array" ref="S128">_xlfn.IFERROR($Q128*C128*'Kalkulator nadgodzin'!$U$2,0)</f>
        <v>0</v>
      </c>
      <c r="T128" s="784" cm="1">
        <f t="array" ref="T128">_xlfn.IFERROR($Q128*D128*'Kalkulator nadgodzin'!$U$2,0)</f>
        <v>0</v>
      </c>
      <c r="U128" s="784" cm="1">
        <f t="array" ref="U128">_xlfn.IFERROR($Q128*E128*'Kalkulator nadgodzin'!$U$2,0)</f>
        <v>0</v>
      </c>
      <c r="V128" s="784" cm="1">
        <f t="array" ref="V128">_xlfn.IFERROR($Q128*F128*'Kalkulator nadgodzin'!$U$2,0)</f>
        <v>0</v>
      </c>
      <c r="W128" s="784" cm="1">
        <f t="array" ref="W128">_xlfn.IFERROR($Q128*G128*'Kalkulator nadgodzin'!$U$2,0)</f>
        <v>0</v>
      </c>
      <c r="X128" s="784" cm="1">
        <f t="array" ref="X128">_xlfn.IFERROR($Q128*H128*'Kalkulator nadgodzin'!$U$2,0)</f>
        <v>0</v>
      </c>
      <c r="Y128" s="784" cm="1">
        <f t="array" ref="Y128">_xlfn.IFERROR($Q128*I128*'Kalkulator nadgodzin'!$U$2,0)</f>
        <v>0</v>
      </c>
      <c r="Z128" s="784" cm="1">
        <f t="array" ref="Z128">_xlfn.IFERROR($Q128*J128*'Kalkulator nadgodzin'!$U$2,0)</f>
        <v>0</v>
      </c>
      <c r="AA128" s="784" cm="1">
        <f t="array" ref="AA128">_xlfn.IFERROR($Q128*K128*'Kalkulator nadgodzin'!$U$2,0)</f>
        <v>0</v>
      </c>
      <c r="AB128" s="784" cm="1">
        <f t="array" ref="AB128">_xlfn.IFERROR($Q128*L128*'Kalkulator nadgodzin'!$U$2,0)</f>
        <v>0</v>
      </c>
      <c r="AC128" s="784" cm="1">
        <f t="array" ref="AC128">_xlfn.IFERROR($Q128*M128*'Kalkulator nadgodzin'!$U$2,0)</f>
        <v>0</v>
      </c>
      <c r="AD128" s="785" cm="1">
        <f t="array" ref="AD128">_xlfn.IFERROR($Q128*N128*'Kalkulator nadgodzin'!$U$2,0)</f>
        <v>0</v>
      </c>
    </row>
    <row r="129" ht="13.5" customHeight="1">
      <c r="A129" t="str" s="774" cm="1">
        <f t="array" ref="A129">IF('Kalkulator nadgodzin'!B21="","",'Kalkulator nadgodzin'!B21)</f>
        <v>Oświetlacz 2</v>
      </c>
      <c r="B129" s="784" cm="1">
        <f t="array" ref="B129">IF('Kalkulator nadgodzin'!$D21="","",IF('Kalkulator nadgodzin'!D21&lt;4,0,1)*'Kalkulator nadgodzin'!$C21)</f>
        <v>0</v>
      </c>
      <c r="C129" s="784" cm="1">
        <f t="array" ref="C129">IF('Kalkulator nadgodzin'!$D21="","",IF('Kalkulator nadgodzin'!E21&lt;4,0,1)*'Kalkulator nadgodzin'!$C21)</f>
        <v>0</v>
      </c>
      <c r="D129" s="784" cm="1">
        <f t="array" ref="D129">IF('Kalkulator nadgodzin'!$D21="","",IF('Kalkulator nadgodzin'!F21&lt;4,0,1)*'Kalkulator nadgodzin'!$C21)</f>
        <v>0</v>
      </c>
      <c r="E129" s="784" cm="1">
        <f t="array" ref="E129">IF('Kalkulator nadgodzin'!$D21="","",IF('Kalkulator nadgodzin'!G21&lt;4,0,1)*'Kalkulator nadgodzin'!$C21)</f>
        <v>0</v>
      </c>
      <c r="F129" s="784" cm="1">
        <f t="array" ref="F129">IF('Kalkulator nadgodzin'!$D21="","",IF('Kalkulator nadgodzin'!H21&lt;4,0,1)*'Kalkulator nadgodzin'!$C21)</f>
        <v>0</v>
      </c>
      <c r="G129" s="784" cm="1">
        <f t="array" ref="G129">IF('Kalkulator nadgodzin'!$D21="","",IF('Kalkulator nadgodzin'!I21&lt;4,0,1)*'Kalkulator nadgodzin'!$C21)</f>
        <v>0</v>
      </c>
      <c r="H129" s="784" cm="1">
        <f t="array" ref="H129">IF('Kalkulator nadgodzin'!$D21="","",IF('Kalkulator nadgodzin'!J21&lt;4,0,1)*'Kalkulator nadgodzin'!$C21)</f>
        <v>0</v>
      </c>
      <c r="I129" s="784" cm="1">
        <f t="array" ref="I129">IF('Kalkulator nadgodzin'!$D21="","",IF('Kalkulator nadgodzin'!K21&lt;4,0,1)*'Kalkulator nadgodzin'!$C21)</f>
        <v>0</v>
      </c>
      <c r="J129" s="784" cm="1">
        <f t="array" ref="J129">IF('Kalkulator nadgodzin'!$D21="","",IF('Kalkulator nadgodzin'!L21&lt;4,0,1)*'Kalkulator nadgodzin'!$C21)</f>
        <v>0</v>
      </c>
      <c r="K129" s="784" cm="1">
        <f t="array" ref="K129">IF('Kalkulator nadgodzin'!$D21="","",IF('Kalkulator nadgodzin'!M21&lt;4,0,1)*'Kalkulator nadgodzin'!$C21)</f>
        <v>0</v>
      </c>
      <c r="L129" s="784" cm="1">
        <f t="array" ref="L129">IF('Kalkulator nadgodzin'!$D21="","",IF('Kalkulator nadgodzin'!N21&lt;4,0,1)*'Kalkulator nadgodzin'!$C21)</f>
        <v>0</v>
      </c>
      <c r="M129" s="784" cm="1">
        <f t="array" ref="M129">IF('Kalkulator nadgodzin'!$D21="","",IF('Kalkulator nadgodzin'!O21&lt;4,0,1)*'Kalkulator nadgodzin'!$C21)</f>
        <v>0</v>
      </c>
      <c r="N129" s="785" cm="1">
        <f t="array" ref="N129">IF('Kalkulator nadgodzin'!$D21="","",IF('Kalkulator nadgodzin'!P21&lt;4,0,1)*'Kalkulator nadgodzin'!$C21)</f>
        <v>0</v>
      </c>
      <c r="O129" s="774"/>
      <c r="P129" s="775"/>
      <c r="Q129" t="str" s="783" cm="1">
        <f t="array" ref="Q129">IF('Kalkulator nadgodzin'!C141="","",'Kalkulator nadgodzin'!$C141)</f>
      </c>
      <c r="R129" s="784" cm="1">
        <f t="array" ref="R129">_xlfn.IFERROR($Q129*B129*'Kalkulator nadgodzin'!$U$2,0)</f>
        <v>0</v>
      </c>
      <c r="S129" s="784" cm="1">
        <f t="array" ref="S129">_xlfn.IFERROR($Q129*C129*'Kalkulator nadgodzin'!$U$2,0)</f>
        <v>0</v>
      </c>
      <c r="T129" s="784" cm="1">
        <f t="array" ref="T129">_xlfn.IFERROR($Q129*D129*'Kalkulator nadgodzin'!$U$2,0)</f>
        <v>0</v>
      </c>
      <c r="U129" s="784" cm="1">
        <f t="array" ref="U129">_xlfn.IFERROR($Q129*E129*'Kalkulator nadgodzin'!$U$2,0)</f>
        <v>0</v>
      </c>
      <c r="V129" s="784" cm="1">
        <f t="array" ref="V129">_xlfn.IFERROR($Q129*F129*'Kalkulator nadgodzin'!$U$2,0)</f>
        <v>0</v>
      </c>
      <c r="W129" s="784" cm="1">
        <f t="array" ref="W129">_xlfn.IFERROR($Q129*G129*'Kalkulator nadgodzin'!$U$2,0)</f>
        <v>0</v>
      </c>
      <c r="X129" s="784" cm="1">
        <f t="array" ref="X129">_xlfn.IFERROR($Q129*H129*'Kalkulator nadgodzin'!$U$2,0)</f>
        <v>0</v>
      </c>
      <c r="Y129" s="784" cm="1">
        <f t="array" ref="Y129">_xlfn.IFERROR($Q129*I129*'Kalkulator nadgodzin'!$U$2,0)</f>
        <v>0</v>
      </c>
      <c r="Z129" s="784" cm="1">
        <f t="array" ref="Z129">_xlfn.IFERROR($Q129*J129*'Kalkulator nadgodzin'!$U$2,0)</f>
        <v>0</v>
      </c>
      <c r="AA129" s="784" cm="1">
        <f t="array" ref="AA129">_xlfn.IFERROR($Q129*K129*'Kalkulator nadgodzin'!$U$2,0)</f>
        <v>0</v>
      </c>
      <c r="AB129" s="784" cm="1">
        <f t="array" ref="AB129">_xlfn.IFERROR($Q129*L129*'Kalkulator nadgodzin'!$U$2,0)</f>
        <v>0</v>
      </c>
      <c r="AC129" s="784" cm="1">
        <f t="array" ref="AC129">_xlfn.IFERROR($Q129*M129*'Kalkulator nadgodzin'!$U$2,0)</f>
        <v>0</v>
      </c>
      <c r="AD129" s="785" cm="1">
        <f t="array" ref="AD129">_xlfn.IFERROR($Q129*N129*'Kalkulator nadgodzin'!$U$2,0)</f>
        <v>0</v>
      </c>
    </row>
    <row r="130" ht="13.5" customHeight="1">
      <c r="A130" t="str" s="774" cm="1">
        <f t="array" ref="A130">IF('Kalkulator nadgodzin'!B22="","",'Kalkulator nadgodzin'!B22)</f>
        <v>Pomocnik Oświetlacza</v>
      </c>
      <c r="B130" s="784" cm="1">
        <f t="array" ref="B130">IF('Kalkulator nadgodzin'!$D22="","",IF('Kalkulator nadgodzin'!D22&lt;4,0,1)*'Kalkulator nadgodzin'!$C22)</f>
        <v>0</v>
      </c>
      <c r="C130" s="784" cm="1">
        <f t="array" ref="C130">IF('Kalkulator nadgodzin'!$D22="","",IF('Kalkulator nadgodzin'!E22&lt;4,0,1)*'Kalkulator nadgodzin'!$C22)</f>
        <v>0</v>
      </c>
      <c r="D130" s="784" cm="1">
        <f t="array" ref="D130">IF('Kalkulator nadgodzin'!$D22="","",IF('Kalkulator nadgodzin'!F22&lt;4,0,1)*'Kalkulator nadgodzin'!$C22)</f>
        <v>0</v>
      </c>
      <c r="E130" s="784" cm="1">
        <f t="array" ref="E130">IF('Kalkulator nadgodzin'!$D22="","",IF('Kalkulator nadgodzin'!G22&lt;4,0,1)*'Kalkulator nadgodzin'!$C22)</f>
        <v>0</v>
      </c>
      <c r="F130" s="784" cm="1">
        <f t="array" ref="F130">IF('Kalkulator nadgodzin'!$D22="","",IF('Kalkulator nadgodzin'!H22&lt;4,0,1)*'Kalkulator nadgodzin'!$C22)</f>
        <v>0</v>
      </c>
      <c r="G130" s="784" cm="1">
        <f t="array" ref="G130">IF('Kalkulator nadgodzin'!$D22="","",IF('Kalkulator nadgodzin'!I22&lt;4,0,1)*'Kalkulator nadgodzin'!$C22)</f>
        <v>0</v>
      </c>
      <c r="H130" s="784" cm="1">
        <f t="array" ref="H130">IF('Kalkulator nadgodzin'!$D22="","",IF('Kalkulator nadgodzin'!J22&lt;4,0,1)*'Kalkulator nadgodzin'!$C22)</f>
        <v>0</v>
      </c>
      <c r="I130" s="784" cm="1">
        <f t="array" ref="I130">IF('Kalkulator nadgodzin'!$D22="","",IF('Kalkulator nadgodzin'!K22&lt;4,0,1)*'Kalkulator nadgodzin'!$C22)</f>
        <v>0</v>
      </c>
      <c r="J130" s="784" cm="1">
        <f t="array" ref="J130">IF('Kalkulator nadgodzin'!$D22="","",IF('Kalkulator nadgodzin'!L22&lt;4,0,1)*'Kalkulator nadgodzin'!$C22)</f>
        <v>0</v>
      </c>
      <c r="K130" s="784" cm="1">
        <f t="array" ref="K130">IF('Kalkulator nadgodzin'!$D22="","",IF('Kalkulator nadgodzin'!M22&lt;4,0,1)*'Kalkulator nadgodzin'!$C22)</f>
        <v>0</v>
      </c>
      <c r="L130" s="784" cm="1">
        <f t="array" ref="L130">IF('Kalkulator nadgodzin'!$D22="","",IF('Kalkulator nadgodzin'!N22&lt;4,0,1)*'Kalkulator nadgodzin'!$C22)</f>
        <v>0</v>
      </c>
      <c r="M130" s="784" cm="1">
        <f t="array" ref="M130">IF('Kalkulator nadgodzin'!$D22="","",IF('Kalkulator nadgodzin'!O22&lt;4,0,1)*'Kalkulator nadgodzin'!$C22)</f>
        <v>0</v>
      </c>
      <c r="N130" s="785" cm="1">
        <f t="array" ref="N130">IF('Kalkulator nadgodzin'!$D22="","",IF('Kalkulator nadgodzin'!P22&lt;4,0,1)*'Kalkulator nadgodzin'!$C22)</f>
        <v>0</v>
      </c>
      <c r="O130" s="774"/>
      <c r="P130" s="775"/>
      <c r="Q130" t="str" s="783" cm="1">
        <f t="array" ref="Q130">IF('Kalkulator nadgodzin'!C142="","",'Kalkulator nadgodzin'!$C142)</f>
      </c>
      <c r="R130" s="784" cm="1">
        <f t="array" ref="R130">_xlfn.IFERROR($Q130*B130*'Kalkulator nadgodzin'!$U$2,0)</f>
        <v>0</v>
      </c>
      <c r="S130" s="784" cm="1">
        <f t="array" ref="S130">_xlfn.IFERROR($Q130*C130*'Kalkulator nadgodzin'!$U$2,0)</f>
        <v>0</v>
      </c>
      <c r="T130" s="784" cm="1">
        <f t="array" ref="T130">_xlfn.IFERROR($Q130*D130*'Kalkulator nadgodzin'!$U$2,0)</f>
        <v>0</v>
      </c>
      <c r="U130" s="784" cm="1">
        <f t="array" ref="U130">_xlfn.IFERROR($Q130*E130*'Kalkulator nadgodzin'!$U$2,0)</f>
        <v>0</v>
      </c>
      <c r="V130" s="784" cm="1">
        <f t="array" ref="V130">_xlfn.IFERROR($Q130*F130*'Kalkulator nadgodzin'!$U$2,0)</f>
        <v>0</v>
      </c>
      <c r="W130" s="784" cm="1">
        <f t="array" ref="W130">_xlfn.IFERROR($Q130*G130*'Kalkulator nadgodzin'!$U$2,0)</f>
        <v>0</v>
      </c>
      <c r="X130" s="784" cm="1">
        <f t="array" ref="X130">_xlfn.IFERROR($Q130*H130*'Kalkulator nadgodzin'!$U$2,0)</f>
        <v>0</v>
      </c>
      <c r="Y130" s="784" cm="1">
        <f t="array" ref="Y130">_xlfn.IFERROR($Q130*I130*'Kalkulator nadgodzin'!$U$2,0)</f>
        <v>0</v>
      </c>
      <c r="Z130" s="784" cm="1">
        <f t="array" ref="Z130">_xlfn.IFERROR($Q130*J130*'Kalkulator nadgodzin'!$U$2,0)</f>
        <v>0</v>
      </c>
      <c r="AA130" s="784" cm="1">
        <f t="array" ref="AA130">_xlfn.IFERROR($Q130*K130*'Kalkulator nadgodzin'!$U$2,0)</f>
        <v>0</v>
      </c>
      <c r="AB130" s="784" cm="1">
        <f t="array" ref="AB130">_xlfn.IFERROR($Q130*L130*'Kalkulator nadgodzin'!$U$2,0)</f>
        <v>0</v>
      </c>
      <c r="AC130" s="784" cm="1">
        <f t="array" ref="AC130">_xlfn.IFERROR($Q130*M130*'Kalkulator nadgodzin'!$U$2,0)</f>
        <v>0</v>
      </c>
      <c r="AD130" s="785" cm="1">
        <f t="array" ref="AD130">_xlfn.IFERROR($Q130*N130*'Kalkulator nadgodzin'!$U$2,0)</f>
        <v>0</v>
      </c>
    </row>
    <row r="131" ht="13.5" customHeight="1">
      <c r="A131" t="str" s="774" cm="1">
        <f t="array" ref="A131">IF('Kalkulator nadgodzin'!B23="","",'Kalkulator nadgodzin'!B23)</f>
        <v>Key grip 1</v>
      </c>
      <c r="B131" s="784" cm="1">
        <f t="array" ref="B131">IF('Kalkulator nadgodzin'!$D23="","",IF('Kalkulator nadgodzin'!D23&lt;4,0,1)*'Kalkulator nadgodzin'!$C23)</f>
        <v>0</v>
      </c>
      <c r="C131" s="784" cm="1">
        <f t="array" ref="C131">IF('Kalkulator nadgodzin'!$D23="","",IF('Kalkulator nadgodzin'!E23&lt;4,0,1)*'Kalkulator nadgodzin'!$C23)</f>
        <v>0</v>
      </c>
      <c r="D131" s="784" cm="1">
        <f t="array" ref="D131">IF('Kalkulator nadgodzin'!$D23="","",IF('Kalkulator nadgodzin'!F23&lt;4,0,1)*'Kalkulator nadgodzin'!$C23)</f>
        <v>0</v>
      </c>
      <c r="E131" s="784" cm="1">
        <f t="array" ref="E131">IF('Kalkulator nadgodzin'!$D23="","",IF('Kalkulator nadgodzin'!G23&lt;4,0,1)*'Kalkulator nadgodzin'!$C23)</f>
        <v>0</v>
      </c>
      <c r="F131" s="784" cm="1">
        <f t="array" ref="F131">IF('Kalkulator nadgodzin'!$D23="","",IF('Kalkulator nadgodzin'!H23&lt;4,0,1)*'Kalkulator nadgodzin'!$C23)</f>
        <v>0</v>
      </c>
      <c r="G131" s="784" cm="1">
        <f t="array" ref="G131">IF('Kalkulator nadgodzin'!$D23="","",IF('Kalkulator nadgodzin'!I23&lt;4,0,1)*'Kalkulator nadgodzin'!$C23)</f>
        <v>0</v>
      </c>
      <c r="H131" s="784" cm="1">
        <f t="array" ref="H131">IF('Kalkulator nadgodzin'!$D23="","",IF('Kalkulator nadgodzin'!J23&lt;4,0,1)*'Kalkulator nadgodzin'!$C23)</f>
        <v>0</v>
      </c>
      <c r="I131" s="784" cm="1">
        <f t="array" ref="I131">IF('Kalkulator nadgodzin'!$D23="","",IF('Kalkulator nadgodzin'!K23&lt;4,0,1)*'Kalkulator nadgodzin'!$C23)</f>
        <v>0</v>
      </c>
      <c r="J131" s="784" cm="1">
        <f t="array" ref="J131">IF('Kalkulator nadgodzin'!$D23="","",IF('Kalkulator nadgodzin'!L23&lt;4,0,1)*'Kalkulator nadgodzin'!$C23)</f>
        <v>0</v>
      </c>
      <c r="K131" s="784" cm="1">
        <f t="array" ref="K131">IF('Kalkulator nadgodzin'!$D23="","",IF('Kalkulator nadgodzin'!M23&lt;4,0,1)*'Kalkulator nadgodzin'!$C23)</f>
        <v>0</v>
      </c>
      <c r="L131" s="784" cm="1">
        <f t="array" ref="L131">IF('Kalkulator nadgodzin'!$D23="","",IF('Kalkulator nadgodzin'!N23&lt;4,0,1)*'Kalkulator nadgodzin'!$C23)</f>
        <v>0</v>
      </c>
      <c r="M131" s="784" cm="1">
        <f t="array" ref="M131">IF('Kalkulator nadgodzin'!$D23="","",IF('Kalkulator nadgodzin'!O23&lt;4,0,1)*'Kalkulator nadgodzin'!$C23)</f>
        <v>0</v>
      </c>
      <c r="N131" s="785" cm="1">
        <f t="array" ref="N131">IF('Kalkulator nadgodzin'!$D23="","",IF('Kalkulator nadgodzin'!P23&lt;4,0,1)*'Kalkulator nadgodzin'!$C23)</f>
        <v>0</v>
      </c>
      <c r="O131" s="774"/>
      <c r="P131" s="775"/>
      <c r="Q131" t="str" s="783" cm="1">
        <f t="array" ref="Q131">IF('Kalkulator nadgodzin'!C143="","",'Kalkulator nadgodzin'!$C143)</f>
      </c>
      <c r="R131" s="784" cm="1">
        <f t="array" ref="R131">_xlfn.IFERROR($Q131*B131*'Kalkulator nadgodzin'!$U$2,0)</f>
        <v>0</v>
      </c>
      <c r="S131" s="784" cm="1">
        <f t="array" ref="S131">_xlfn.IFERROR($Q131*C131*'Kalkulator nadgodzin'!$U$2,0)</f>
        <v>0</v>
      </c>
      <c r="T131" s="784" cm="1">
        <f t="array" ref="T131">_xlfn.IFERROR($Q131*D131*'Kalkulator nadgodzin'!$U$2,0)</f>
        <v>0</v>
      </c>
      <c r="U131" s="784" cm="1">
        <f t="array" ref="U131">_xlfn.IFERROR($Q131*E131*'Kalkulator nadgodzin'!$U$2,0)</f>
        <v>0</v>
      </c>
      <c r="V131" s="784" cm="1">
        <f t="array" ref="V131">_xlfn.IFERROR($Q131*F131*'Kalkulator nadgodzin'!$U$2,0)</f>
        <v>0</v>
      </c>
      <c r="W131" s="784" cm="1">
        <f t="array" ref="W131">_xlfn.IFERROR($Q131*G131*'Kalkulator nadgodzin'!$U$2,0)</f>
        <v>0</v>
      </c>
      <c r="X131" s="784" cm="1">
        <f t="array" ref="X131">_xlfn.IFERROR($Q131*H131*'Kalkulator nadgodzin'!$U$2,0)</f>
        <v>0</v>
      </c>
      <c r="Y131" s="784" cm="1">
        <f t="array" ref="Y131">_xlfn.IFERROR($Q131*I131*'Kalkulator nadgodzin'!$U$2,0)</f>
        <v>0</v>
      </c>
      <c r="Z131" s="784" cm="1">
        <f t="array" ref="Z131">_xlfn.IFERROR($Q131*J131*'Kalkulator nadgodzin'!$U$2,0)</f>
        <v>0</v>
      </c>
      <c r="AA131" s="784" cm="1">
        <f t="array" ref="AA131">_xlfn.IFERROR($Q131*K131*'Kalkulator nadgodzin'!$U$2,0)</f>
        <v>0</v>
      </c>
      <c r="AB131" s="784" cm="1">
        <f t="array" ref="AB131">_xlfn.IFERROR($Q131*L131*'Kalkulator nadgodzin'!$U$2,0)</f>
        <v>0</v>
      </c>
      <c r="AC131" s="784" cm="1">
        <f t="array" ref="AC131">_xlfn.IFERROR($Q131*M131*'Kalkulator nadgodzin'!$U$2,0)</f>
        <v>0</v>
      </c>
      <c r="AD131" s="785" cm="1">
        <f t="array" ref="AD131">_xlfn.IFERROR($Q131*N131*'Kalkulator nadgodzin'!$U$2,0)</f>
        <v>0</v>
      </c>
    </row>
    <row r="132" ht="13.5" customHeight="1">
      <c r="A132" t="str" s="774" cm="1">
        <f t="array" ref="A132">IF('Kalkulator nadgodzin'!B24="","",'Kalkulator nadgodzin'!B24)</f>
        <v>Key grip 2</v>
      </c>
      <c r="B132" s="784" cm="1">
        <f t="array" ref="B132">IF('Kalkulator nadgodzin'!$D24="","",IF('Kalkulator nadgodzin'!D24&lt;4,0,1)*'Kalkulator nadgodzin'!$C24)</f>
        <v>0</v>
      </c>
      <c r="C132" s="784" cm="1">
        <f t="array" ref="C132">IF('Kalkulator nadgodzin'!$D24="","",IF('Kalkulator nadgodzin'!E24&lt;4,0,1)*'Kalkulator nadgodzin'!$C24)</f>
        <v>0</v>
      </c>
      <c r="D132" s="784" cm="1">
        <f t="array" ref="D132">IF('Kalkulator nadgodzin'!$D24="","",IF('Kalkulator nadgodzin'!F24&lt;4,0,1)*'Kalkulator nadgodzin'!$C24)</f>
        <v>0</v>
      </c>
      <c r="E132" s="784" cm="1">
        <f t="array" ref="E132">IF('Kalkulator nadgodzin'!$D24="","",IF('Kalkulator nadgodzin'!G24&lt;4,0,1)*'Kalkulator nadgodzin'!$C24)</f>
        <v>0</v>
      </c>
      <c r="F132" s="784" cm="1">
        <f t="array" ref="F132">IF('Kalkulator nadgodzin'!$D24="","",IF('Kalkulator nadgodzin'!H24&lt;4,0,1)*'Kalkulator nadgodzin'!$C24)</f>
        <v>0</v>
      </c>
      <c r="G132" s="784" cm="1">
        <f t="array" ref="G132">IF('Kalkulator nadgodzin'!$D24="","",IF('Kalkulator nadgodzin'!I24&lt;4,0,1)*'Kalkulator nadgodzin'!$C24)</f>
        <v>0</v>
      </c>
      <c r="H132" s="784" cm="1">
        <f t="array" ref="H132">IF('Kalkulator nadgodzin'!$D24="","",IF('Kalkulator nadgodzin'!J24&lt;4,0,1)*'Kalkulator nadgodzin'!$C24)</f>
        <v>0</v>
      </c>
      <c r="I132" s="784" cm="1">
        <f t="array" ref="I132">IF('Kalkulator nadgodzin'!$D24="","",IF('Kalkulator nadgodzin'!K24&lt;4,0,1)*'Kalkulator nadgodzin'!$C24)</f>
        <v>0</v>
      </c>
      <c r="J132" s="784" cm="1">
        <f t="array" ref="J132">IF('Kalkulator nadgodzin'!$D24="","",IF('Kalkulator nadgodzin'!L24&lt;4,0,1)*'Kalkulator nadgodzin'!$C24)</f>
        <v>0</v>
      </c>
      <c r="K132" s="784" cm="1">
        <f t="array" ref="K132">IF('Kalkulator nadgodzin'!$D24="","",IF('Kalkulator nadgodzin'!M24&lt;4,0,1)*'Kalkulator nadgodzin'!$C24)</f>
        <v>0</v>
      </c>
      <c r="L132" s="784" cm="1">
        <f t="array" ref="L132">IF('Kalkulator nadgodzin'!$D24="","",IF('Kalkulator nadgodzin'!N24&lt;4,0,1)*'Kalkulator nadgodzin'!$C24)</f>
        <v>0</v>
      </c>
      <c r="M132" s="784" cm="1">
        <f t="array" ref="M132">IF('Kalkulator nadgodzin'!$D24="","",IF('Kalkulator nadgodzin'!O24&lt;4,0,1)*'Kalkulator nadgodzin'!$C24)</f>
        <v>0</v>
      </c>
      <c r="N132" s="785" cm="1">
        <f t="array" ref="N132">IF('Kalkulator nadgodzin'!$D24="","",IF('Kalkulator nadgodzin'!P24&lt;4,0,1)*'Kalkulator nadgodzin'!$C24)</f>
        <v>0</v>
      </c>
      <c r="O132" s="774"/>
      <c r="P132" s="775"/>
      <c r="Q132" t="str" s="783" cm="1">
        <f t="array" ref="Q132">IF('Kalkulator nadgodzin'!C144="","",'Kalkulator nadgodzin'!$C144)</f>
      </c>
      <c r="R132" s="784" cm="1">
        <f t="array" ref="R132">_xlfn.IFERROR($Q132*B132*'Kalkulator nadgodzin'!$U$2,0)</f>
        <v>0</v>
      </c>
      <c r="S132" s="784" cm="1">
        <f t="array" ref="S132">_xlfn.IFERROR($Q132*C132*'Kalkulator nadgodzin'!$U$2,0)</f>
        <v>0</v>
      </c>
      <c r="T132" s="784" cm="1">
        <f t="array" ref="T132">_xlfn.IFERROR($Q132*D132*'Kalkulator nadgodzin'!$U$2,0)</f>
        <v>0</v>
      </c>
      <c r="U132" s="784" cm="1">
        <f t="array" ref="U132">_xlfn.IFERROR($Q132*E132*'Kalkulator nadgodzin'!$U$2,0)</f>
        <v>0</v>
      </c>
      <c r="V132" s="784" cm="1">
        <f t="array" ref="V132">_xlfn.IFERROR($Q132*F132*'Kalkulator nadgodzin'!$U$2,0)</f>
        <v>0</v>
      </c>
      <c r="W132" s="784" cm="1">
        <f t="array" ref="W132">_xlfn.IFERROR($Q132*G132*'Kalkulator nadgodzin'!$U$2,0)</f>
        <v>0</v>
      </c>
      <c r="X132" s="784" cm="1">
        <f t="array" ref="X132">_xlfn.IFERROR($Q132*H132*'Kalkulator nadgodzin'!$U$2,0)</f>
        <v>0</v>
      </c>
      <c r="Y132" s="784" cm="1">
        <f t="array" ref="Y132">_xlfn.IFERROR($Q132*I132*'Kalkulator nadgodzin'!$U$2,0)</f>
        <v>0</v>
      </c>
      <c r="Z132" s="784" cm="1">
        <f t="array" ref="Z132">_xlfn.IFERROR($Q132*J132*'Kalkulator nadgodzin'!$U$2,0)</f>
        <v>0</v>
      </c>
      <c r="AA132" s="784" cm="1">
        <f t="array" ref="AA132">_xlfn.IFERROR($Q132*K132*'Kalkulator nadgodzin'!$U$2,0)</f>
        <v>0</v>
      </c>
      <c r="AB132" s="784" cm="1">
        <f t="array" ref="AB132">_xlfn.IFERROR($Q132*L132*'Kalkulator nadgodzin'!$U$2,0)</f>
        <v>0</v>
      </c>
      <c r="AC132" s="784" cm="1">
        <f t="array" ref="AC132">_xlfn.IFERROR($Q132*M132*'Kalkulator nadgodzin'!$U$2,0)</f>
        <v>0</v>
      </c>
      <c r="AD132" s="785" cm="1">
        <f t="array" ref="AD132">_xlfn.IFERROR($Q132*N132*'Kalkulator nadgodzin'!$U$2,0)</f>
        <v>0</v>
      </c>
    </row>
    <row r="133" ht="13.5" customHeight="1">
      <c r="A133" t="str" s="774" cm="1">
        <f t="array" ref="A133">IF('Kalkulator nadgodzin'!B25="","",'Kalkulator nadgodzin'!B25)</f>
        <v>Wózkarz 1</v>
      </c>
      <c r="B133" s="784" cm="1">
        <f t="array" ref="B133">IF('Kalkulator nadgodzin'!$D25="","",IF('Kalkulator nadgodzin'!D25&lt;4,0,1)*'Kalkulator nadgodzin'!$C25)</f>
        <v>0</v>
      </c>
      <c r="C133" s="784" cm="1">
        <f t="array" ref="C133">IF('Kalkulator nadgodzin'!$D25="","",IF('Kalkulator nadgodzin'!E25&lt;4,0,1)*'Kalkulator nadgodzin'!$C25)</f>
        <v>0</v>
      </c>
      <c r="D133" s="784" cm="1">
        <f t="array" ref="D133">IF('Kalkulator nadgodzin'!$D25="","",IF('Kalkulator nadgodzin'!F25&lt;4,0,1)*'Kalkulator nadgodzin'!$C25)</f>
        <v>0</v>
      </c>
      <c r="E133" s="784" cm="1">
        <f t="array" ref="E133">IF('Kalkulator nadgodzin'!$D25="","",IF('Kalkulator nadgodzin'!G25&lt;4,0,1)*'Kalkulator nadgodzin'!$C25)</f>
        <v>0</v>
      </c>
      <c r="F133" s="784" cm="1">
        <f t="array" ref="F133">IF('Kalkulator nadgodzin'!$D25="","",IF('Kalkulator nadgodzin'!H25&lt;4,0,1)*'Kalkulator nadgodzin'!$C25)</f>
        <v>0</v>
      </c>
      <c r="G133" s="784" cm="1">
        <f t="array" ref="G133">IF('Kalkulator nadgodzin'!$D25="","",IF('Kalkulator nadgodzin'!I25&lt;4,0,1)*'Kalkulator nadgodzin'!$C25)</f>
        <v>0</v>
      </c>
      <c r="H133" s="784" cm="1">
        <f t="array" ref="H133">IF('Kalkulator nadgodzin'!$D25="","",IF('Kalkulator nadgodzin'!J25&lt;4,0,1)*'Kalkulator nadgodzin'!$C25)</f>
        <v>0</v>
      </c>
      <c r="I133" s="784" cm="1">
        <f t="array" ref="I133">IF('Kalkulator nadgodzin'!$D25="","",IF('Kalkulator nadgodzin'!K25&lt;4,0,1)*'Kalkulator nadgodzin'!$C25)</f>
        <v>0</v>
      </c>
      <c r="J133" s="784" cm="1">
        <f t="array" ref="J133">IF('Kalkulator nadgodzin'!$D25="","",IF('Kalkulator nadgodzin'!L25&lt;4,0,1)*'Kalkulator nadgodzin'!$C25)</f>
        <v>0</v>
      </c>
      <c r="K133" s="784" cm="1">
        <f t="array" ref="K133">IF('Kalkulator nadgodzin'!$D25="","",IF('Kalkulator nadgodzin'!M25&lt;4,0,1)*'Kalkulator nadgodzin'!$C25)</f>
        <v>0</v>
      </c>
      <c r="L133" s="784" cm="1">
        <f t="array" ref="L133">IF('Kalkulator nadgodzin'!$D25="","",IF('Kalkulator nadgodzin'!N25&lt;4,0,1)*'Kalkulator nadgodzin'!$C25)</f>
        <v>0</v>
      </c>
      <c r="M133" s="784" cm="1">
        <f t="array" ref="M133">IF('Kalkulator nadgodzin'!$D25="","",IF('Kalkulator nadgodzin'!O25&lt;4,0,1)*'Kalkulator nadgodzin'!$C25)</f>
        <v>0</v>
      </c>
      <c r="N133" s="785" cm="1">
        <f t="array" ref="N133">IF('Kalkulator nadgodzin'!$D25="","",IF('Kalkulator nadgodzin'!P25&lt;4,0,1)*'Kalkulator nadgodzin'!$C25)</f>
        <v>0</v>
      </c>
      <c r="O133" s="774"/>
      <c r="P133" s="775"/>
      <c r="Q133" t="str" s="783" cm="1">
        <f t="array" ref="Q133">IF('Kalkulator nadgodzin'!C145="","",'Kalkulator nadgodzin'!$C145)</f>
      </c>
      <c r="R133" s="784" cm="1">
        <f t="array" ref="R133">_xlfn.IFERROR($Q133*B133*'Kalkulator nadgodzin'!$U$2,0)</f>
        <v>0</v>
      </c>
      <c r="S133" s="784" cm="1">
        <f t="array" ref="S133">_xlfn.IFERROR($Q133*C133*'Kalkulator nadgodzin'!$U$2,0)</f>
        <v>0</v>
      </c>
      <c r="T133" s="784" cm="1">
        <f t="array" ref="T133">_xlfn.IFERROR($Q133*D133*'Kalkulator nadgodzin'!$U$2,0)</f>
        <v>0</v>
      </c>
      <c r="U133" s="784" cm="1">
        <f t="array" ref="U133">_xlfn.IFERROR($Q133*E133*'Kalkulator nadgodzin'!$U$2,0)</f>
        <v>0</v>
      </c>
      <c r="V133" s="784" cm="1">
        <f t="array" ref="V133">_xlfn.IFERROR($Q133*F133*'Kalkulator nadgodzin'!$U$2,0)</f>
        <v>0</v>
      </c>
      <c r="W133" s="784" cm="1">
        <f t="array" ref="W133">_xlfn.IFERROR($Q133*G133*'Kalkulator nadgodzin'!$U$2,0)</f>
        <v>0</v>
      </c>
      <c r="X133" s="784" cm="1">
        <f t="array" ref="X133">_xlfn.IFERROR($Q133*H133*'Kalkulator nadgodzin'!$U$2,0)</f>
        <v>0</v>
      </c>
      <c r="Y133" s="784" cm="1">
        <f t="array" ref="Y133">_xlfn.IFERROR($Q133*I133*'Kalkulator nadgodzin'!$U$2,0)</f>
        <v>0</v>
      </c>
      <c r="Z133" s="784" cm="1">
        <f t="array" ref="Z133">_xlfn.IFERROR($Q133*J133*'Kalkulator nadgodzin'!$U$2,0)</f>
        <v>0</v>
      </c>
      <c r="AA133" s="784" cm="1">
        <f t="array" ref="AA133">_xlfn.IFERROR($Q133*K133*'Kalkulator nadgodzin'!$U$2,0)</f>
        <v>0</v>
      </c>
      <c r="AB133" s="784" cm="1">
        <f t="array" ref="AB133">_xlfn.IFERROR($Q133*L133*'Kalkulator nadgodzin'!$U$2,0)</f>
        <v>0</v>
      </c>
      <c r="AC133" s="784" cm="1">
        <f t="array" ref="AC133">_xlfn.IFERROR($Q133*M133*'Kalkulator nadgodzin'!$U$2,0)</f>
        <v>0</v>
      </c>
      <c r="AD133" s="785" cm="1">
        <f t="array" ref="AD133">_xlfn.IFERROR($Q133*N133*'Kalkulator nadgodzin'!$U$2,0)</f>
        <v>0</v>
      </c>
    </row>
    <row r="134" ht="13.5" customHeight="1">
      <c r="A134" t="str" s="774" cm="1">
        <f t="array" ref="A134">IF('Kalkulator nadgodzin'!B26="","",'Kalkulator nadgodzin'!B26)</f>
        <v>Wózkarz 2</v>
      </c>
      <c r="B134" s="784" cm="1">
        <f t="array" ref="B134">IF('Kalkulator nadgodzin'!$D26="","",IF('Kalkulator nadgodzin'!D26&lt;4,0,1)*'Kalkulator nadgodzin'!$C26)</f>
        <v>0</v>
      </c>
      <c r="C134" s="784" cm="1">
        <f t="array" ref="C134">IF('Kalkulator nadgodzin'!$D26="","",IF('Kalkulator nadgodzin'!E26&lt;4,0,1)*'Kalkulator nadgodzin'!$C26)</f>
        <v>0</v>
      </c>
      <c r="D134" s="784" cm="1">
        <f t="array" ref="D134">IF('Kalkulator nadgodzin'!$D26="","",IF('Kalkulator nadgodzin'!F26&lt;4,0,1)*'Kalkulator nadgodzin'!$C26)</f>
        <v>0</v>
      </c>
      <c r="E134" s="784" cm="1">
        <f t="array" ref="E134">IF('Kalkulator nadgodzin'!$D26="","",IF('Kalkulator nadgodzin'!G26&lt;4,0,1)*'Kalkulator nadgodzin'!$C26)</f>
        <v>0</v>
      </c>
      <c r="F134" s="784" cm="1">
        <f t="array" ref="F134">IF('Kalkulator nadgodzin'!$D26="","",IF('Kalkulator nadgodzin'!H26&lt;4,0,1)*'Kalkulator nadgodzin'!$C26)</f>
        <v>0</v>
      </c>
      <c r="G134" s="784" cm="1">
        <f t="array" ref="G134">IF('Kalkulator nadgodzin'!$D26="","",IF('Kalkulator nadgodzin'!I26&lt;4,0,1)*'Kalkulator nadgodzin'!$C26)</f>
        <v>0</v>
      </c>
      <c r="H134" s="784" cm="1">
        <f t="array" ref="H134">IF('Kalkulator nadgodzin'!$D26="","",IF('Kalkulator nadgodzin'!J26&lt;4,0,1)*'Kalkulator nadgodzin'!$C26)</f>
        <v>0</v>
      </c>
      <c r="I134" s="784" cm="1">
        <f t="array" ref="I134">IF('Kalkulator nadgodzin'!$D26="","",IF('Kalkulator nadgodzin'!K26&lt;4,0,1)*'Kalkulator nadgodzin'!$C26)</f>
        <v>0</v>
      </c>
      <c r="J134" s="784" cm="1">
        <f t="array" ref="J134">IF('Kalkulator nadgodzin'!$D26="","",IF('Kalkulator nadgodzin'!L26&lt;4,0,1)*'Kalkulator nadgodzin'!$C26)</f>
        <v>0</v>
      </c>
      <c r="K134" s="784" cm="1">
        <f t="array" ref="K134">IF('Kalkulator nadgodzin'!$D26="","",IF('Kalkulator nadgodzin'!M26&lt;4,0,1)*'Kalkulator nadgodzin'!$C26)</f>
        <v>0</v>
      </c>
      <c r="L134" s="784" cm="1">
        <f t="array" ref="L134">IF('Kalkulator nadgodzin'!$D26="","",IF('Kalkulator nadgodzin'!N26&lt;4,0,1)*'Kalkulator nadgodzin'!$C26)</f>
        <v>0</v>
      </c>
      <c r="M134" s="784" cm="1">
        <f t="array" ref="M134">IF('Kalkulator nadgodzin'!$D26="","",IF('Kalkulator nadgodzin'!O26&lt;4,0,1)*'Kalkulator nadgodzin'!$C26)</f>
        <v>0</v>
      </c>
      <c r="N134" s="785" cm="1">
        <f t="array" ref="N134">IF('Kalkulator nadgodzin'!$D26="","",IF('Kalkulator nadgodzin'!P26&lt;4,0,1)*'Kalkulator nadgodzin'!$C26)</f>
        <v>0</v>
      </c>
      <c r="O134" s="774"/>
      <c r="P134" s="775"/>
      <c r="Q134" t="str" s="783" cm="1">
        <f t="array" ref="Q134">IF('Kalkulator nadgodzin'!C146="","",'Kalkulator nadgodzin'!$C146)</f>
      </c>
      <c r="R134" s="784" cm="1">
        <f t="array" ref="R134">_xlfn.IFERROR($Q134*B134*'Kalkulator nadgodzin'!$U$2,0)</f>
        <v>0</v>
      </c>
      <c r="S134" s="784" cm="1">
        <f t="array" ref="S134">_xlfn.IFERROR($Q134*C134*'Kalkulator nadgodzin'!$U$2,0)</f>
        <v>0</v>
      </c>
      <c r="T134" s="784" cm="1">
        <f t="array" ref="T134">_xlfn.IFERROR($Q134*D134*'Kalkulator nadgodzin'!$U$2,0)</f>
        <v>0</v>
      </c>
      <c r="U134" s="784" cm="1">
        <f t="array" ref="U134">_xlfn.IFERROR($Q134*E134*'Kalkulator nadgodzin'!$U$2,0)</f>
        <v>0</v>
      </c>
      <c r="V134" s="784" cm="1">
        <f t="array" ref="V134">_xlfn.IFERROR($Q134*F134*'Kalkulator nadgodzin'!$U$2,0)</f>
        <v>0</v>
      </c>
      <c r="W134" s="784" cm="1">
        <f t="array" ref="W134">_xlfn.IFERROR($Q134*G134*'Kalkulator nadgodzin'!$U$2,0)</f>
        <v>0</v>
      </c>
      <c r="X134" s="784" cm="1">
        <f t="array" ref="X134">_xlfn.IFERROR($Q134*H134*'Kalkulator nadgodzin'!$U$2,0)</f>
        <v>0</v>
      </c>
      <c r="Y134" s="784" cm="1">
        <f t="array" ref="Y134">_xlfn.IFERROR($Q134*I134*'Kalkulator nadgodzin'!$U$2,0)</f>
        <v>0</v>
      </c>
      <c r="Z134" s="784" cm="1">
        <f t="array" ref="Z134">_xlfn.IFERROR($Q134*J134*'Kalkulator nadgodzin'!$U$2,0)</f>
        <v>0</v>
      </c>
      <c r="AA134" s="784" cm="1">
        <f t="array" ref="AA134">_xlfn.IFERROR($Q134*K134*'Kalkulator nadgodzin'!$U$2,0)</f>
        <v>0</v>
      </c>
      <c r="AB134" s="784" cm="1">
        <f t="array" ref="AB134">_xlfn.IFERROR($Q134*L134*'Kalkulator nadgodzin'!$U$2,0)</f>
        <v>0</v>
      </c>
      <c r="AC134" s="784" cm="1">
        <f t="array" ref="AC134">_xlfn.IFERROR($Q134*M134*'Kalkulator nadgodzin'!$U$2,0)</f>
        <v>0</v>
      </c>
      <c r="AD134" s="785" cm="1">
        <f t="array" ref="AD134">_xlfn.IFERROR($Q134*N134*'Kalkulator nadgodzin'!$U$2,0)</f>
        <v>0</v>
      </c>
    </row>
    <row r="135" ht="13.5" customHeight="1">
      <c r="A135" t="str" s="774" cm="1">
        <f t="array" ref="A135">IF('Kalkulator nadgodzin'!B27="","",'Kalkulator nadgodzin'!B27)</f>
        <v>Dyżurni Planu</v>
      </c>
      <c r="B135" s="784" cm="1">
        <f t="array" ref="B135">IF('Kalkulator nadgodzin'!$D27="","",IF('Kalkulator nadgodzin'!D27&lt;4,0,1)*'Kalkulator nadgodzin'!$C27)</f>
        <v>0</v>
      </c>
      <c r="C135" s="784" cm="1">
        <f t="array" ref="C135">IF('Kalkulator nadgodzin'!$D27="","",IF('Kalkulator nadgodzin'!E27&lt;4,0,1)*'Kalkulator nadgodzin'!$C27)</f>
        <v>0</v>
      </c>
      <c r="D135" s="784" cm="1">
        <f t="array" ref="D135">IF('Kalkulator nadgodzin'!$D27="","",IF('Kalkulator nadgodzin'!F27&lt;4,0,1)*'Kalkulator nadgodzin'!$C27)</f>
        <v>0</v>
      </c>
      <c r="E135" s="784" cm="1">
        <f t="array" ref="E135">IF('Kalkulator nadgodzin'!$D27="","",IF('Kalkulator nadgodzin'!G27&lt;4,0,1)*'Kalkulator nadgodzin'!$C27)</f>
        <v>0</v>
      </c>
      <c r="F135" s="784" cm="1">
        <f t="array" ref="F135">IF('Kalkulator nadgodzin'!$D27="","",IF('Kalkulator nadgodzin'!H27&lt;4,0,1)*'Kalkulator nadgodzin'!$C27)</f>
        <v>0</v>
      </c>
      <c r="G135" s="784" cm="1">
        <f t="array" ref="G135">IF('Kalkulator nadgodzin'!$D27="","",IF('Kalkulator nadgodzin'!I27&lt;4,0,1)*'Kalkulator nadgodzin'!$C27)</f>
        <v>0</v>
      </c>
      <c r="H135" s="784" cm="1">
        <f t="array" ref="H135">IF('Kalkulator nadgodzin'!$D27="","",IF('Kalkulator nadgodzin'!J27&lt;4,0,1)*'Kalkulator nadgodzin'!$C27)</f>
        <v>0</v>
      </c>
      <c r="I135" s="784" cm="1">
        <f t="array" ref="I135">IF('Kalkulator nadgodzin'!$D27="","",IF('Kalkulator nadgodzin'!K27&lt;4,0,1)*'Kalkulator nadgodzin'!$C27)</f>
        <v>0</v>
      </c>
      <c r="J135" s="784" cm="1">
        <f t="array" ref="J135">IF('Kalkulator nadgodzin'!$D27="","",IF('Kalkulator nadgodzin'!L27&lt;4,0,1)*'Kalkulator nadgodzin'!$C27)</f>
        <v>0</v>
      </c>
      <c r="K135" s="784" cm="1">
        <f t="array" ref="K135">IF('Kalkulator nadgodzin'!$D27="","",IF('Kalkulator nadgodzin'!M27&lt;4,0,1)*'Kalkulator nadgodzin'!$C27)</f>
        <v>0</v>
      </c>
      <c r="L135" s="784" cm="1">
        <f t="array" ref="L135">IF('Kalkulator nadgodzin'!$D27="","",IF('Kalkulator nadgodzin'!N27&lt;4,0,1)*'Kalkulator nadgodzin'!$C27)</f>
        <v>0</v>
      </c>
      <c r="M135" s="784" cm="1">
        <f t="array" ref="M135">IF('Kalkulator nadgodzin'!$D27="","",IF('Kalkulator nadgodzin'!O27&lt;4,0,1)*'Kalkulator nadgodzin'!$C27)</f>
        <v>0</v>
      </c>
      <c r="N135" s="785" cm="1">
        <f t="array" ref="N135">IF('Kalkulator nadgodzin'!$D27="","",IF('Kalkulator nadgodzin'!P27&lt;4,0,1)*'Kalkulator nadgodzin'!$C27)</f>
        <v>0</v>
      </c>
      <c r="O135" s="774"/>
      <c r="P135" s="775"/>
      <c r="Q135" t="str" s="783" cm="1">
        <f t="array" ref="Q135">IF('Kalkulator nadgodzin'!C147="","",'Kalkulator nadgodzin'!$C147)</f>
      </c>
      <c r="R135" s="784" cm="1">
        <f t="array" ref="R135">_xlfn.IFERROR($Q135*B135*'Kalkulator nadgodzin'!$U$2,0)</f>
        <v>0</v>
      </c>
      <c r="S135" s="784" cm="1">
        <f t="array" ref="S135">_xlfn.IFERROR($Q135*C135*'Kalkulator nadgodzin'!$U$2,0)</f>
        <v>0</v>
      </c>
      <c r="T135" s="784" cm="1">
        <f t="array" ref="T135">_xlfn.IFERROR($Q135*D135*'Kalkulator nadgodzin'!$U$2,0)</f>
        <v>0</v>
      </c>
      <c r="U135" s="784" cm="1">
        <f t="array" ref="U135">_xlfn.IFERROR($Q135*E135*'Kalkulator nadgodzin'!$U$2,0)</f>
        <v>0</v>
      </c>
      <c r="V135" s="784" cm="1">
        <f t="array" ref="V135">_xlfn.IFERROR($Q135*F135*'Kalkulator nadgodzin'!$U$2,0)</f>
        <v>0</v>
      </c>
      <c r="W135" s="784" cm="1">
        <f t="array" ref="W135">_xlfn.IFERROR($Q135*G135*'Kalkulator nadgodzin'!$U$2,0)</f>
        <v>0</v>
      </c>
      <c r="X135" s="784" cm="1">
        <f t="array" ref="X135">_xlfn.IFERROR($Q135*H135*'Kalkulator nadgodzin'!$U$2,0)</f>
        <v>0</v>
      </c>
      <c r="Y135" s="784" cm="1">
        <f t="array" ref="Y135">_xlfn.IFERROR($Q135*I135*'Kalkulator nadgodzin'!$U$2,0)</f>
        <v>0</v>
      </c>
      <c r="Z135" s="784" cm="1">
        <f t="array" ref="Z135">_xlfn.IFERROR($Q135*J135*'Kalkulator nadgodzin'!$U$2,0)</f>
        <v>0</v>
      </c>
      <c r="AA135" s="784" cm="1">
        <f t="array" ref="AA135">_xlfn.IFERROR($Q135*K135*'Kalkulator nadgodzin'!$U$2,0)</f>
        <v>0</v>
      </c>
      <c r="AB135" s="784" cm="1">
        <f t="array" ref="AB135">_xlfn.IFERROR($Q135*L135*'Kalkulator nadgodzin'!$U$2,0)</f>
        <v>0</v>
      </c>
      <c r="AC135" s="784" cm="1">
        <f t="array" ref="AC135">_xlfn.IFERROR($Q135*M135*'Kalkulator nadgodzin'!$U$2,0)</f>
        <v>0</v>
      </c>
      <c r="AD135" s="785" cm="1">
        <f t="array" ref="AD135">_xlfn.IFERROR($Q135*N135*'Kalkulator nadgodzin'!$U$2,0)</f>
        <v>0</v>
      </c>
    </row>
    <row r="136" ht="13.5" customHeight="1">
      <c r="A136" t="str" s="774" cm="1">
        <f t="array" ref="A136">IF('Kalkulator nadgodzin'!B28="","",'Kalkulator nadgodzin'!B28)</f>
        <v>Dźwiękowiec</v>
      </c>
      <c r="B136" s="784" cm="1">
        <f t="array" ref="B136">IF('Kalkulator nadgodzin'!$D28="","",IF('Kalkulator nadgodzin'!D28&lt;4,0,1)*'Kalkulator nadgodzin'!$C28)</f>
        <v>0</v>
      </c>
      <c r="C136" s="784" cm="1">
        <f t="array" ref="C136">IF('Kalkulator nadgodzin'!$D28="","",IF('Kalkulator nadgodzin'!E28&lt;4,0,1)*'Kalkulator nadgodzin'!$C28)</f>
        <v>0</v>
      </c>
      <c r="D136" s="784" cm="1">
        <f t="array" ref="D136">IF('Kalkulator nadgodzin'!$D28="","",IF('Kalkulator nadgodzin'!F28&lt;4,0,1)*'Kalkulator nadgodzin'!$C28)</f>
        <v>0</v>
      </c>
      <c r="E136" s="784" cm="1">
        <f t="array" ref="E136">IF('Kalkulator nadgodzin'!$D28="","",IF('Kalkulator nadgodzin'!G28&lt;4,0,1)*'Kalkulator nadgodzin'!$C28)</f>
        <v>0</v>
      </c>
      <c r="F136" s="784" cm="1">
        <f t="array" ref="F136">IF('Kalkulator nadgodzin'!$D28="","",IF('Kalkulator nadgodzin'!H28&lt;4,0,1)*'Kalkulator nadgodzin'!$C28)</f>
        <v>0</v>
      </c>
      <c r="G136" s="784" cm="1">
        <f t="array" ref="G136">IF('Kalkulator nadgodzin'!$D28="","",IF('Kalkulator nadgodzin'!I28&lt;4,0,1)*'Kalkulator nadgodzin'!$C28)</f>
        <v>0</v>
      </c>
      <c r="H136" s="784" cm="1">
        <f t="array" ref="H136">IF('Kalkulator nadgodzin'!$D28="","",IF('Kalkulator nadgodzin'!J28&lt;4,0,1)*'Kalkulator nadgodzin'!$C28)</f>
        <v>0</v>
      </c>
      <c r="I136" s="784" cm="1">
        <f t="array" ref="I136">IF('Kalkulator nadgodzin'!$D28="","",IF('Kalkulator nadgodzin'!K28&lt;4,0,1)*'Kalkulator nadgodzin'!$C28)</f>
        <v>0</v>
      </c>
      <c r="J136" s="784" cm="1">
        <f t="array" ref="J136">IF('Kalkulator nadgodzin'!$D28="","",IF('Kalkulator nadgodzin'!L28&lt;4,0,1)*'Kalkulator nadgodzin'!$C28)</f>
        <v>0</v>
      </c>
      <c r="K136" s="784" cm="1">
        <f t="array" ref="K136">IF('Kalkulator nadgodzin'!$D28="","",IF('Kalkulator nadgodzin'!M28&lt;4,0,1)*'Kalkulator nadgodzin'!$C28)</f>
        <v>0</v>
      </c>
      <c r="L136" s="784" cm="1">
        <f t="array" ref="L136">IF('Kalkulator nadgodzin'!$D28="","",IF('Kalkulator nadgodzin'!N28&lt;4,0,1)*'Kalkulator nadgodzin'!$C28)</f>
        <v>0</v>
      </c>
      <c r="M136" s="784" cm="1">
        <f t="array" ref="M136">IF('Kalkulator nadgodzin'!$D28="","",IF('Kalkulator nadgodzin'!O28&lt;4,0,1)*'Kalkulator nadgodzin'!$C28)</f>
        <v>0</v>
      </c>
      <c r="N136" s="785" cm="1">
        <f t="array" ref="N136">IF('Kalkulator nadgodzin'!$D28="","",IF('Kalkulator nadgodzin'!P28&lt;4,0,1)*'Kalkulator nadgodzin'!$C28)</f>
        <v>0</v>
      </c>
      <c r="O136" s="774"/>
      <c r="P136" s="775"/>
      <c r="Q136" t="str" s="783" cm="1">
        <f t="array" ref="Q136">IF('Kalkulator nadgodzin'!C148="","",'Kalkulator nadgodzin'!$C148)</f>
      </c>
      <c r="R136" s="784" cm="1">
        <f t="array" ref="R136">_xlfn.IFERROR($Q136*B136*'Kalkulator nadgodzin'!$U$2,0)</f>
        <v>0</v>
      </c>
      <c r="S136" s="784" cm="1">
        <f t="array" ref="S136">_xlfn.IFERROR($Q136*C136*'Kalkulator nadgodzin'!$U$2,0)</f>
        <v>0</v>
      </c>
      <c r="T136" s="784" cm="1">
        <f t="array" ref="T136">_xlfn.IFERROR($Q136*D136*'Kalkulator nadgodzin'!$U$2,0)</f>
        <v>0</v>
      </c>
      <c r="U136" s="784" cm="1">
        <f t="array" ref="U136">_xlfn.IFERROR($Q136*E136*'Kalkulator nadgodzin'!$U$2,0)</f>
        <v>0</v>
      </c>
      <c r="V136" s="784" cm="1">
        <f t="array" ref="V136">_xlfn.IFERROR($Q136*F136*'Kalkulator nadgodzin'!$U$2,0)</f>
        <v>0</v>
      </c>
      <c r="W136" s="784" cm="1">
        <f t="array" ref="W136">_xlfn.IFERROR($Q136*G136*'Kalkulator nadgodzin'!$U$2,0)</f>
        <v>0</v>
      </c>
      <c r="X136" s="784" cm="1">
        <f t="array" ref="X136">_xlfn.IFERROR($Q136*H136*'Kalkulator nadgodzin'!$U$2,0)</f>
        <v>0</v>
      </c>
      <c r="Y136" s="784" cm="1">
        <f t="array" ref="Y136">_xlfn.IFERROR($Q136*I136*'Kalkulator nadgodzin'!$U$2,0)</f>
        <v>0</v>
      </c>
      <c r="Z136" s="784" cm="1">
        <f t="array" ref="Z136">_xlfn.IFERROR($Q136*J136*'Kalkulator nadgodzin'!$U$2,0)</f>
        <v>0</v>
      </c>
      <c r="AA136" s="784" cm="1">
        <f t="array" ref="AA136">_xlfn.IFERROR($Q136*K136*'Kalkulator nadgodzin'!$U$2,0)</f>
        <v>0</v>
      </c>
      <c r="AB136" s="784" cm="1">
        <f t="array" ref="AB136">_xlfn.IFERROR($Q136*L136*'Kalkulator nadgodzin'!$U$2,0)</f>
        <v>0</v>
      </c>
      <c r="AC136" s="784" cm="1">
        <f t="array" ref="AC136">_xlfn.IFERROR($Q136*M136*'Kalkulator nadgodzin'!$U$2,0)</f>
        <v>0</v>
      </c>
      <c r="AD136" s="785" cm="1">
        <f t="array" ref="AD136">_xlfn.IFERROR($Q136*N136*'Kalkulator nadgodzin'!$U$2,0)</f>
        <v>0</v>
      </c>
    </row>
    <row r="137" ht="13.5" customHeight="1">
      <c r="A137" t="str" s="774" cm="1">
        <f t="array" ref="A137">IF('Kalkulator nadgodzin'!B29="","",'Kalkulator nadgodzin'!B29)</f>
        <v>Asystent dźwięku</v>
      </c>
      <c r="B137" s="784" cm="1">
        <f t="array" ref="B137">IF('Kalkulator nadgodzin'!$D29="","",IF('Kalkulator nadgodzin'!D29&lt;4,0,1)*'Kalkulator nadgodzin'!$C29)</f>
        <v>0</v>
      </c>
      <c r="C137" s="784" cm="1">
        <f t="array" ref="C137">IF('Kalkulator nadgodzin'!$D29="","",IF('Kalkulator nadgodzin'!E29&lt;4,0,1)*'Kalkulator nadgodzin'!$C29)</f>
        <v>0</v>
      </c>
      <c r="D137" s="784" cm="1">
        <f t="array" ref="D137">IF('Kalkulator nadgodzin'!$D29="","",IF('Kalkulator nadgodzin'!F29&lt;4,0,1)*'Kalkulator nadgodzin'!$C29)</f>
        <v>0</v>
      </c>
      <c r="E137" s="784" cm="1">
        <f t="array" ref="E137">IF('Kalkulator nadgodzin'!$D29="","",IF('Kalkulator nadgodzin'!G29&lt;4,0,1)*'Kalkulator nadgodzin'!$C29)</f>
        <v>0</v>
      </c>
      <c r="F137" s="784" cm="1">
        <f t="array" ref="F137">IF('Kalkulator nadgodzin'!$D29="","",IF('Kalkulator nadgodzin'!H29&lt;4,0,1)*'Kalkulator nadgodzin'!$C29)</f>
        <v>0</v>
      </c>
      <c r="G137" s="784" cm="1">
        <f t="array" ref="G137">IF('Kalkulator nadgodzin'!$D29="","",IF('Kalkulator nadgodzin'!I29&lt;4,0,1)*'Kalkulator nadgodzin'!$C29)</f>
        <v>0</v>
      </c>
      <c r="H137" s="784" cm="1">
        <f t="array" ref="H137">IF('Kalkulator nadgodzin'!$D29="","",IF('Kalkulator nadgodzin'!J29&lt;4,0,1)*'Kalkulator nadgodzin'!$C29)</f>
        <v>0</v>
      </c>
      <c r="I137" s="784" cm="1">
        <f t="array" ref="I137">IF('Kalkulator nadgodzin'!$D29="","",IF('Kalkulator nadgodzin'!K29&lt;4,0,1)*'Kalkulator nadgodzin'!$C29)</f>
        <v>0</v>
      </c>
      <c r="J137" s="784" cm="1">
        <f t="array" ref="J137">IF('Kalkulator nadgodzin'!$D29="","",IF('Kalkulator nadgodzin'!L29&lt;4,0,1)*'Kalkulator nadgodzin'!$C29)</f>
        <v>0</v>
      </c>
      <c r="K137" s="784" cm="1">
        <f t="array" ref="K137">IF('Kalkulator nadgodzin'!$D29="","",IF('Kalkulator nadgodzin'!M29&lt;4,0,1)*'Kalkulator nadgodzin'!$C29)</f>
        <v>0</v>
      </c>
      <c r="L137" s="784" cm="1">
        <f t="array" ref="L137">IF('Kalkulator nadgodzin'!$D29="","",IF('Kalkulator nadgodzin'!N29&lt;4,0,1)*'Kalkulator nadgodzin'!$C29)</f>
        <v>0</v>
      </c>
      <c r="M137" s="784" cm="1">
        <f t="array" ref="M137">IF('Kalkulator nadgodzin'!$D29="","",IF('Kalkulator nadgodzin'!O29&lt;4,0,1)*'Kalkulator nadgodzin'!$C29)</f>
        <v>0</v>
      </c>
      <c r="N137" s="785" cm="1">
        <f t="array" ref="N137">IF('Kalkulator nadgodzin'!$D29="","",IF('Kalkulator nadgodzin'!P29&lt;4,0,1)*'Kalkulator nadgodzin'!$C29)</f>
        <v>0</v>
      </c>
      <c r="O137" s="774"/>
      <c r="P137" s="775"/>
      <c r="Q137" t="str" s="783" cm="1">
        <f t="array" ref="Q137">IF('Kalkulator nadgodzin'!C149="","",'Kalkulator nadgodzin'!$C149)</f>
      </c>
      <c r="R137" s="784" cm="1">
        <f t="array" ref="R137">_xlfn.IFERROR($Q137*B137*'Kalkulator nadgodzin'!$U$2,0)</f>
        <v>0</v>
      </c>
      <c r="S137" s="784" cm="1">
        <f t="array" ref="S137">_xlfn.IFERROR($Q137*C137*'Kalkulator nadgodzin'!$U$2,0)</f>
        <v>0</v>
      </c>
      <c r="T137" s="784" cm="1">
        <f t="array" ref="T137">_xlfn.IFERROR($Q137*D137*'Kalkulator nadgodzin'!$U$2,0)</f>
        <v>0</v>
      </c>
      <c r="U137" s="784" cm="1">
        <f t="array" ref="U137">_xlfn.IFERROR($Q137*E137*'Kalkulator nadgodzin'!$U$2,0)</f>
        <v>0</v>
      </c>
      <c r="V137" s="784" cm="1">
        <f t="array" ref="V137">_xlfn.IFERROR($Q137*F137*'Kalkulator nadgodzin'!$U$2,0)</f>
        <v>0</v>
      </c>
      <c r="W137" s="784" cm="1">
        <f t="array" ref="W137">_xlfn.IFERROR($Q137*G137*'Kalkulator nadgodzin'!$U$2,0)</f>
        <v>0</v>
      </c>
      <c r="X137" s="784" cm="1">
        <f t="array" ref="X137">_xlfn.IFERROR($Q137*H137*'Kalkulator nadgodzin'!$U$2,0)</f>
        <v>0</v>
      </c>
      <c r="Y137" s="784" cm="1">
        <f t="array" ref="Y137">_xlfn.IFERROR($Q137*I137*'Kalkulator nadgodzin'!$U$2,0)</f>
        <v>0</v>
      </c>
      <c r="Z137" s="784" cm="1">
        <f t="array" ref="Z137">_xlfn.IFERROR($Q137*J137*'Kalkulator nadgodzin'!$U$2,0)</f>
        <v>0</v>
      </c>
      <c r="AA137" s="784" cm="1">
        <f t="array" ref="AA137">_xlfn.IFERROR($Q137*K137*'Kalkulator nadgodzin'!$U$2,0)</f>
        <v>0</v>
      </c>
      <c r="AB137" s="784" cm="1">
        <f t="array" ref="AB137">_xlfn.IFERROR($Q137*L137*'Kalkulator nadgodzin'!$U$2,0)</f>
        <v>0</v>
      </c>
      <c r="AC137" s="784" cm="1">
        <f t="array" ref="AC137">_xlfn.IFERROR($Q137*M137*'Kalkulator nadgodzin'!$U$2,0)</f>
        <v>0</v>
      </c>
      <c r="AD137" s="785" cm="1">
        <f t="array" ref="AD137">_xlfn.IFERROR($Q137*N137*'Kalkulator nadgodzin'!$U$2,0)</f>
        <v>0</v>
      </c>
    </row>
    <row r="138" ht="13.5" customHeight="1">
      <c r="A138" t="str" s="774" cm="1">
        <f t="array" ref="A138">IF('Kalkulator nadgodzin'!B30="","",'Kalkulator nadgodzin'!B30)</f>
        <v>Operator steadicam</v>
      </c>
      <c r="B138" s="784" cm="1">
        <f t="array" ref="B138">IF('Kalkulator nadgodzin'!$D30="","",IF('Kalkulator nadgodzin'!D30&lt;4,0,1)*'Kalkulator nadgodzin'!$C30)</f>
        <v>0</v>
      </c>
      <c r="C138" s="784" cm="1">
        <f t="array" ref="C138">IF('Kalkulator nadgodzin'!$D30="","",IF('Kalkulator nadgodzin'!E30&lt;4,0,1)*'Kalkulator nadgodzin'!$C30)</f>
        <v>0</v>
      </c>
      <c r="D138" s="784" cm="1">
        <f t="array" ref="D138">IF('Kalkulator nadgodzin'!$D30="","",IF('Kalkulator nadgodzin'!F30&lt;4,0,1)*'Kalkulator nadgodzin'!$C30)</f>
        <v>0</v>
      </c>
      <c r="E138" s="784" cm="1">
        <f t="array" ref="E138">IF('Kalkulator nadgodzin'!$D30="","",IF('Kalkulator nadgodzin'!G30&lt;4,0,1)*'Kalkulator nadgodzin'!$C30)</f>
        <v>0</v>
      </c>
      <c r="F138" s="784" cm="1">
        <f t="array" ref="F138">IF('Kalkulator nadgodzin'!$D30="","",IF('Kalkulator nadgodzin'!H30&lt;4,0,1)*'Kalkulator nadgodzin'!$C30)</f>
        <v>0</v>
      </c>
      <c r="G138" s="784" cm="1">
        <f t="array" ref="G138">IF('Kalkulator nadgodzin'!$D30="","",IF('Kalkulator nadgodzin'!I30&lt;4,0,1)*'Kalkulator nadgodzin'!$C30)</f>
        <v>0</v>
      </c>
      <c r="H138" s="784" cm="1">
        <f t="array" ref="H138">IF('Kalkulator nadgodzin'!$D30="","",IF('Kalkulator nadgodzin'!J30&lt;4,0,1)*'Kalkulator nadgodzin'!$C30)</f>
        <v>0</v>
      </c>
      <c r="I138" s="784" cm="1">
        <f t="array" ref="I138">IF('Kalkulator nadgodzin'!$D30="","",IF('Kalkulator nadgodzin'!K30&lt;4,0,1)*'Kalkulator nadgodzin'!$C30)</f>
        <v>0</v>
      </c>
      <c r="J138" s="784" cm="1">
        <f t="array" ref="J138">IF('Kalkulator nadgodzin'!$D30="","",IF('Kalkulator nadgodzin'!L30&lt;4,0,1)*'Kalkulator nadgodzin'!$C30)</f>
        <v>0</v>
      </c>
      <c r="K138" s="784" cm="1">
        <f t="array" ref="K138">IF('Kalkulator nadgodzin'!$D30="","",IF('Kalkulator nadgodzin'!M30&lt;4,0,1)*'Kalkulator nadgodzin'!$C30)</f>
        <v>0</v>
      </c>
      <c r="L138" s="784" cm="1">
        <f t="array" ref="L138">IF('Kalkulator nadgodzin'!$D30="","",IF('Kalkulator nadgodzin'!N30&lt;4,0,1)*'Kalkulator nadgodzin'!$C30)</f>
        <v>0</v>
      </c>
      <c r="M138" s="784" cm="1">
        <f t="array" ref="M138">IF('Kalkulator nadgodzin'!$D30="","",IF('Kalkulator nadgodzin'!O30&lt;4,0,1)*'Kalkulator nadgodzin'!$C30)</f>
        <v>0</v>
      </c>
      <c r="N138" s="785" cm="1">
        <f t="array" ref="N138">IF('Kalkulator nadgodzin'!$D30="","",IF('Kalkulator nadgodzin'!P30&lt;4,0,1)*'Kalkulator nadgodzin'!$C30)</f>
        <v>0</v>
      </c>
      <c r="O138" s="774"/>
      <c r="P138" s="775"/>
      <c r="Q138" t="str" s="783" cm="1">
        <f t="array" ref="Q138">IF('Kalkulator nadgodzin'!C150="","",'Kalkulator nadgodzin'!$C150)</f>
      </c>
      <c r="R138" s="784" cm="1">
        <f t="array" ref="R138">_xlfn.IFERROR($Q138*B138*'Kalkulator nadgodzin'!$U$2,0)</f>
        <v>0</v>
      </c>
      <c r="S138" s="784" cm="1">
        <f t="array" ref="S138">_xlfn.IFERROR($Q138*C138*'Kalkulator nadgodzin'!$U$2,0)</f>
        <v>0</v>
      </c>
      <c r="T138" s="784" cm="1">
        <f t="array" ref="T138">_xlfn.IFERROR($Q138*D138*'Kalkulator nadgodzin'!$U$2,0)</f>
        <v>0</v>
      </c>
      <c r="U138" s="784" cm="1">
        <f t="array" ref="U138">_xlfn.IFERROR($Q138*E138*'Kalkulator nadgodzin'!$U$2,0)</f>
        <v>0</v>
      </c>
      <c r="V138" s="784" cm="1">
        <f t="array" ref="V138">_xlfn.IFERROR($Q138*F138*'Kalkulator nadgodzin'!$U$2,0)</f>
        <v>0</v>
      </c>
      <c r="W138" s="784" cm="1">
        <f t="array" ref="W138">_xlfn.IFERROR($Q138*G138*'Kalkulator nadgodzin'!$U$2,0)</f>
        <v>0</v>
      </c>
      <c r="X138" s="784" cm="1">
        <f t="array" ref="X138">_xlfn.IFERROR($Q138*H138*'Kalkulator nadgodzin'!$U$2,0)</f>
        <v>0</v>
      </c>
      <c r="Y138" s="784" cm="1">
        <f t="array" ref="Y138">_xlfn.IFERROR($Q138*I138*'Kalkulator nadgodzin'!$U$2,0)</f>
        <v>0</v>
      </c>
      <c r="Z138" s="784" cm="1">
        <f t="array" ref="Z138">_xlfn.IFERROR($Q138*J138*'Kalkulator nadgodzin'!$U$2,0)</f>
        <v>0</v>
      </c>
      <c r="AA138" s="784" cm="1">
        <f t="array" ref="AA138">_xlfn.IFERROR($Q138*K138*'Kalkulator nadgodzin'!$U$2,0)</f>
        <v>0</v>
      </c>
      <c r="AB138" s="784" cm="1">
        <f t="array" ref="AB138">_xlfn.IFERROR($Q138*L138*'Kalkulator nadgodzin'!$U$2,0)</f>
        <v>0</v>
      </c>
      <c r="AC138" s="784" cm="1">
        <f t="array" ref="AC138">_xlfn.IFERROR($Q138*M138*'Kalkulator nadgodzin'!$U$2,0)</f>
        <v>0</v>
      </c>
      <c r="AD138" s="785" cm="1">
        <f t="array" ref="AD138">_xlfn.IFERROR($Q138*N138*'Kalkulator nadgodzin'!$U$2,0)</f>
        <v>0</v>
      </c>
    </row>
    <row r="139" ht="13.5" customHeight="1">
      <c r="A139" t="str" s="774" cm="1">
        <f t="array" ref="A139">IF('Kalkulator nadgodzin'!B31="","",'Kalkulator nadgodzin'!B31)</f>
        <v>Asystent steadicam</v>
      </c>
      <c r="B139" s="784" cm="1">
        <f t="array" ref="B139">IF('Kalkulator nadgodzin'!$D31="","",IF('Kalkulator nadgodzin'!D31&lt;4,0,1)*'Kalkulator nadgodzin'!$C31)</f>
        <v>0</v>
      </c>
      <c r="C139" s="784" cm="1">
        <f t="array" ref="C139">IF('Kalkulator nadgodzin'!$D31="","",IF('Kalkulator nadgodzin'!E31&lt;4,0,1)*'Kalkulator nadgodzin'!$C31)</f>
        <v>0</v>
      </c>
      <c r="D139" s="784" cm="1">
        <f t="array" ref="D139">IF('Kalkulator nadgodzin'!$D31="","",IF('Kalkulator nadgodzin'!F31&lt;4,0,1)*'Kalkulator nadgodzin'!$C31)</f>
        <v>0</v>
      </c>
      <c r="E139" s="784" cm="1">
        <f t="array" ref="E139">IF('Kalkulator nadgodzin'!$D31="","",IF('Kalkulator nadgodzin'!G31&lt;4,0,1)*'Kalkulator nadgodzin'!$C31)</f>
        <v>0</v>
      </c>
      <c r="F139" s="784" cm="1">
        <f t="array" ref="F139">IF('Kalkulator nadgodzin'!$D31="","",IF('Kalkulator nadgodzin'!H31&lt;4,0,1)*'Kalkulator nadgodzin'!$C31)</f>
        <v>0</v>
      </c>
      <c r="G139" s="784" cm="1">
        <f t="array" ref="G139">IF('Kalkulator nadgodzin'!$D31="","",IF('Kalkulator nadgodzin'!I31&lt;4,0,1)*'Kalkulator nadgodzin'!$C31)</f>
        <v>0</v>
      </c>
      <c r="H139" s="784" cm="1">
        <f t="array" ref="H139">IF('Kalkulator nadgodzin'!$D31="","",IF('Kalkulator nadgodzin'!J31&lt;4,0,1)*'Kalkulator nadgodzin'!$C31)</f>
        <v>0</v>
      </c>
      <c r="I139" s="784" cm="1">
        <f t="array" ref="I139">IF('Kalkulator nadgodzin'!$D31="","",IF('Kalkulator nadgodzin'!K31&lt;4,0,1)*'Kalkulator nadgodzin'!$C31)</f>
        <v>0</v>
      </c>
      <c r="J139" s="784" cm="1">
        <f t="array" ref="J139">IF('Kalkulator nadgodzin'!$D31="","",IF('Kalkulator nadgodzin'!L31&lt;4,0,1)*'Kalkulator nadgodzin'!$C31)</f>
        <v>0</v>
      </c>
      <c r="K139" s="784" cm="1">
        <f t="array" ref="K139">IF('Kalkulator nadgodzin'!$D31="","",IF('Kalkulator nadgodzin'!M31&lt;4,0,1)*'Kalkulator nadgodzin'!$C31)</f>
        <v>0</v>
      </c>
      <c r="L139" s="784" cm="1">
        <f t="array" ref="L139">IF('Kalkulator nadgodzin'!$D31="","",IF('Kalkulator nadgodzin'!N31&lt;4,0,1)*'Kalkulator nadgodzin'!$C31)</f>
        <v>0</v>
      </c>
      <c r="M139" s="784" cm="1">
        <f t="array" ref="M139">IF('Kalkulator nadgodzin'!$D31="","",IF('Kalkulator nadgodzin'!O31&lt;4,0,1)*'Kalkulator nadgodzin'!$C31)</f>
        <v>0</v>
      </c>
      <c r="N139" s="785" cm="1">
        <f t="array" ref="N139">IF('Kalkulator nadgodzin'!$D31="","",IF('Kalkulator nadgodzin'!P31&lt;4,0,1)*'Kalkulator nadgodzin'!$C31)</f>
        <v>0</v>
      </c>
      <c r="O139" s="774"/>
      <c r="P139" s="775"/>
      <c r="Q139" t="str" s="783" cm="1">
        <f t="array" ref="Q139">IF('Kalkulator nadgodzin'!C151="","",'Kalkulator nadgodzin'!$C151)</f>
      </c>
      <c r="R139" s="784" cm="1">
        <f t="array" ref="R139">_xlfn.IFERROR($Q139*B139*'Kalkulator nadgodzin'!$U$2,0)</f>
        <v>0</v>
      </c>
      <c r="S139" s="784" cm="1">
        <f t="array" ref="S139">_xlfn.IFERROR($Q139*C139*'Kalkulator nadgodzin'!$U$2,0)</f>
        <v>0</v>
      </c>
      <c r="T139" s="784" cm="1">
        <f t="array" ref="T139">_xlfn.IFERROR($Q139*D139*'Kalkulator nadgodzin'!$U$2,0)</f>
        <v>0</v>
      </c>
      <c r="U139" s="784" cm="1">
        <f t="array" ref="U139">_xlfn.IFERROR($Q139*E139*'Kalkulator nadgodzin'!$U$2,0)</f>
        <v>0</v>
      </c>
      <c r="V139" s="784" cm="1">
        <f t="array" ref="V139">_xlfn.IFERROR($Q139*F139*'Kalkulator nadgodzin'!$U$2,0)</f>
        <v>0</v>
      </c>
      <c r="W139" s="784" cm="1">
        <f t="array" ref="W139">_xlfn.IFERROR($Q139*G139*'Kalkulator nadgodzin'!$U$2,0)</f>
        <v>0</v>
      </c>
      <c r="X139" s="784" cm="1">
        <f t="array" ref="X139">_xlfn.IFERROR($Q139*H139*'Kalkulator nadgodzin'!$U$2,0)</f>
        <v>0</v>
      </c>
      <c r="Y139" s="784" cm="1">
        <f t="array" ref="Y139">_xlfn.IFERROR($Q139*I139*'Kalkulator nadgodzin'!$U$2,0)</f>
        <v>0</v>
      </c>
      <c r="Z139" s="784" cm="1">
        <f t="array" ref="Z139">_xlfn.IFERROR($Q139*J139*'Kalkulator nadgodzin'!$U$2,0)</f>
        <v>0</v>
      </c>
      <c r="AA139" s="784" cm="1">
        <f t="array" ref="AA139">_xlfn.IFERROR($Q139*K139*'Kalkulator nadgodzin'!$U$2,0)</f>
        <v>0</v>
      </c>
      <c r="AB139" s="784" cm="1">
        <f t="array" ref="AB139">_xlfn.IFERROR($Q139*L139*'Kalkulator nadgodzin'!$U$2,0)</f>
        <v>0</v>
      </c>
      <c r="AC139" s="784" cm="1">
        <f t="array" ref="AC139">_xlfn.IFERROR($Q139*M139*'Kalkulator nadgodzin'!$U$2,0)</f>
        <v>0</v>
      </c>
      <c r="AD139" s="785" cm="1">
        <f t="array" ref="AD139">_xlfn.IFERROR($Q139*N139*'Kalkulator nadgodzin'!$U$2,0)</f>
        <v>0</v>
      </c>
    </row>
    <row r="140" ht="13.5" customHeight="1">
      <c r="A140" t="str" s="774" cm="1">
        <f t="array" ref="A140">IF('Kalkulator nadgodzin'!B32="","",'Kalkulator nadgodzin'!B32)</f>
        <v>Operator kamery</v>
      </c>
      <c r="B140" s="784" cm="1">
        <f t="array" ref="B140">IF('Kalkulator nadgodzin'!$D32="","",IF('Kalkulator nadgodzin'!D32&lt;4,0,1)*'Kalkulator nadgodzin'!$C32)</f>
        <v>0</v>
      </c>
      <c r="C140" s="784" cm="1">
        <f t="array" ref="C140">IF('Kalkulator nadgodzin'!$D32="","",IF('Kalkulator nadgodzin'!E32&lt;4,0,1)*'Kalkulator nadgodzin'!$C32)</f>
        <v>0</v>
      </c>
      <c r="D140" s="784" cm="1">
        <f t="array" ref="D140">IF('Kalkulator nadgodzin'!$D32="","",IF('Kalkulator nadgodzin'!F32&lt;4,0,1)*'Kalkulator nadgodzin'!$C32)</f>
        <v>0</v>
      </c>
      <c r="E140" s="784" cm="1">
        <f t="array" ref="E140">IF('Kalkulator nadgodzin'!$D32="","",IF('Kalkulator nadgodzin'!G32&lt;4,0,1)*'Kalkulator nadgodzin'!$C32)</f>
        <v>0</v>
      </c>
      <c r="F140" s="784" cm="1">
        <f t="array" ref="F140">IF('Kalkulator nadgodzin'!$D32="","",IF('Kalkulator nadgodzin'!H32&lt;4,0,1)*'Kalkulator nadgodzin'!$C32)</f>
        <v>0</v>
      </c>
      <c r="G140" s="784" cm="1">
        <f t="array" ref="G140">IF('Kalkulator nadgodzin'!$D32="","",IF('Kalkulator nadgodzin'!I32&lt;4,0,1)*'Kalkulator nadgodzin'!$C32)</f>
        <v>0</v>
      </c>
      <c r="H140" s="784" cm="1">
        <f t="array" ref="H140">IF('Kalkulator nadgodzin'!$D32="","",IF('Kalkulator nadgodzin'!J32&lt;4,0,1)*'Kalkulator nadgodzin'!$C32)</f>
        <v>0</v>
      </c>
      <c r="I140" s="784" cm="1">
        <f t="array" ref="I140">IF('Kalkulator nadgodzin'!$D32="","",IF('Kalkulator nadgodzin'!K32&lt;4,0,1)*'Kalkulator nadgodzin'!$C32)</f>
        <v>0</v>
      </c>
      <c r="J140" s="784" cm="1">
        <f t="array" ref="J140">IF('Kalkulator nadgodzin'!$D32="","",IF('Kalkulator nadgodzin'!L32&lt;4,0,1)*'Kalkulator nadgodzin'!$C32)</f>
        <v>0</v>
      </c>
      <c r="K140" s="784" cm="1">
        <f t="array" ref="K140">IF('Kalkulator nadgodzin'!$D32="","",IF('Kalkulator nadgodzin'!M32&lt;4,0,1)*'Kalkulator nadgodzin'!$C32)</f>
        <v>0</v>
      </c>
      <c r="L140" s="784" cm="1">
        <f t="array" ref="L140">IF('Kalkulator nadgodzin'!$D32="","",IF('Kalkulator nadgodzin'!N32&lt;4,0,1)*'Kalkulator nadgodzin'!$C32)</f>
        <v>0</v>
      </c>
      <c r="M140" s="784" cm="1">
        <f t="array" ref="M140">IF('Kalkulator nadgodzin'!$D32="","",IF('Kalkulator nadgodzin'!O32&lt;4,0,1)*'Kalkulator nadgodzin'!$C32)</f>
        <v>0</v>
      </c>
      <c r="N140" s="785" cm="1">
        <f t="array" ref="N140">IF('Kalkulator nadgodzin'!$D32="","",IF('Kalkulator nadgodzin'!P32&lt;4,0,1)*'Kalkulator nadgodzin'!$C32)</f>
        <v>0</v>
      </c>
      <c r="O140" s="774"/>
      <c r="P140" s="775"/>
      <c r="Q140" t="str" s="783" cm="1">
        <f t="array" ref="Q140">IF('Kalkulator nadgodzin'!C152="","",'Kalkulator nadgodzin'!$C152)</f>
      </c>
      <c r="R140" s="784" cm="1">
        <f t="array" ref="R140">_xlfn.IFERROR($Q140*B140*'Kalkulator nadgodzin'!$U$2,0)</f>
        <v>0</v>
      </c>
      <c r="S140" s="784" cm="1">
        <f t="array" ref="S140">_xlfn.IFERROR($Q140*C140*'Kalkulator nadgodzin'!$U$2,0)</f>
        <v>0</v>
      </c>
      <c r="T140" s="784" cm="1">
        <f t="array" ref="T140">_xlfn.IFERROR($Q140*D140*'Kalkulator nadgodzin'!$U$2,0)</f>
        <v>0</v>
      </c>
      <c r="U140" s="784" cm="1">
        <f t="array" ref="U140">_xlfn.IFERROR($Q140*E140*'Kalkulator nadgodzin'!$U$2,0)</f>
        <v>0</v>
      </c>
      <c r="V140" s="784" cm="1">
        <f t="array" ref="V140">_xlfn.IFERROR($Q140*F140*'Kalkulator nadgodzin'!$U$2,0)</f>
        <v>0</v>
      </c>
      <c r="W140" s="784" cm="1">
        <f t="array" ref="W140">_xlfn.IFERROR($Q140*G140*'Kalkulator nadgodzin'!$U$2,0)</f>
        <v>0</v>
      </c>
      <c r="X140" s="784" cm="1">
        <f t="array" ref="X140">_xlfn.IFERROR($Q140*H140*'Kalkulator nadgodzin'!$U$2,0)</f>
        <v>0</v>
      </c>
      <c r="Y140" s="784" cm="1">
        <f t="array" ref="Y140">_xlfn.IFERROR($Q140*I140*'Kalkulator nadgodzin'!$U$2,0)</f>
        <v>0</v>
      </c>
      <c r="Z140" s="784" cm="1">
        <f t="array" ref="Z140">_xlfn.IFERROR($Q140*J140*'Kalkulator nadgodzin'!$U$2,0)</f>
        <v>0</v>
      </c>
      <c r="AA140" s="784" cm="1">
        <f t="array" ref="AA140">_xlfn.IFERROR($Q140*K140*'Kalkulator nadgodzin'!$U$2,0)</f>
        <v>0</v>
      </c>
      <c r="AB140" s="784" cm="1">
        <f t="array" ref="AB140">_xlfn.IFERROR($Q140*L140*'Kalkulator nadgodzin'!$U$2,0)</f>
        <v>0</v>
      </c>
      <c r="AC140" s="784" cm="1">
        <f t="array" ref="AC140">_xlfn.IFERROR($Q140*M140*'Kalkulator nadgodzin'!$U$2,0)</f>
        <v>0</v>
      </c>
      <c r="AD140" s="785" cm="1">
        <f t="array" ref="AD140">_xlfn.IFERROR($Q140*N140*'Kalkulator nadgodzin'!$U$2,0)</f>
        <v>0</v>
      </c>
    </row>
    <row r="141" ht="13.5" customHeight="1">
      <c r="A141" t="str" s="774" cm="1">
        <f t="array" ref="A141">IF('Kalkulator nadgodzin'!B33="","",'Kalkulator nadgodzin'!B33)</f>
        <v>Operator kamer spec.</v>
      </c>
      <c r="B141" s="784" cm="1">
        <f t="array" ref="B141">IF('Kalkulator nadgodzin'!$D33="","",IF('Kalkulator nadgodzin'!D33&lt;4,0,1)*'Kalkulator nadgodzin'!$C33)</f>
        <v>0</v>
      </c>
      <c r="C141" s="784" cm="1">
        <f t="array" ref="C141">IF('Kalkulator nadgodzin'!$D33="","",IF('Kalkulator nadgodzin'!E33&lt;4,0,1)*'Kalkulator nadgodzin'!$C33)</f>
        <v>0</v>
      </c>
      <c r="D141" s="784" cm="1">
        <f t="array" ref="D141">IF('Kalkulator nadgodzin'!$D33="","",IF('Kalkulator nadgodzin'!F33&lt;4,0,1)*'Kalkulator nadgodzin'!$C33)</f>
        <v>0</v>
      </c>
      <c r="E141" s="784" cm="1">
        <f t="array" ref="E141">IF('Kalkulator nadgodzin'!$D33="","",IF('Kalkulator nadgodzin'!G33&lt;4,0,1)*'Kalkulator nadgodzin'!$C33)</f>
        <v>0</v>
      </c>
      <c r="F141" s="784" cm="1">
        <f t="array" ref="F141">IF('Kalkulator nadgodzin'!$D33="","",IF('Kalkulator nadgodzin'!H33&lt;4,0,1)*'Kalkulator nadgodzin'!$C33)</f>
        <v>0</v>
      </c>
      <c r="G141" s="784" cm="1">
        <f t="array" ref="G141">IF('Kalkulator nadgodzin'!$D33="","",IF('Kalkulator nadgodzin'!I33&lt;4,0,1)*'Kalkulator nadgodzin'!$C33)</f>
        <v>0</v>
      </c>
      <c r="H141" s="784" cm="1">
        <f t="array" ref="H141">IF('Kalkulator nadgodzin'!$D33="","",IF('Kalkulator nadgodzin'!J33&lt;4,0,1)*'Kalkulator nadgodzin'!$C33)</f>
        <v>0</v>
      </c>
      <c r="I141" s="784" cm="1">
        <f t="array" ref="I141">IF('Kalkulator nadgodzin'!$D33="","",IF('Kalkulator nadgodzin'!K33&lt;4,0,1)*'Kalkulator nadgodzin'!$C33)</f>
        <v>0</v>
      </c>
      <c r="J141" s="784" cm="1">
        <f t="array" ref="J141">IF('Kalkulator nadgodzin'!$D33="","",IF('Kalkulator nadgodzin'!L33&lt;4,0,1)*'Kalkulator nadgodzin'!$C33)</f>
        <v>0</v>
      </c>
      <c r="K141" s="784" cm="1">
        <f t="array" ref="K141">IF('Kalkulator nadgodzin'!$D33="","",IF('Kalkulator nadgodzin'!M33&lt;4,0,1)*'Kalkulator nadgodzin'!$C33)</f>
        <v>0</v>
      </c>
      <c r="L141" s="784" cm="1">
        <f t="array" ref="L141">IF('Kalkulator nadgodzin'!$D33="","",IF('Kalkulator nadgodzin'!N33&lt;4,0,1)*'Kalkulator nadgodzin'!$C33)</f>
        <v>0</v>
      </c>
      <c r="M141" s="784" cm="1">
        <f t="array" ref="M141">IF('Kalkulator nadgodzin'!$D33="","",IF('Kalkulator nadgodzin'!O33&lt;4,0,1)*'Kalkulator nadgodzin'!$C33)</f>
        <v>0</v>
      </c>
      <c r="N141" s="785" cm="1">
        <f t="array" ref="N141">IF('Kalkulator nadgodzin'!$D33="","",IF('Kalkulator nadgodzin'!P33&lt;4,0,1)*'Kalkulator nadgodzin'!$C33)</f>
        <v>0</v>
      </c>
      <c r="O141" s="774"/>
      <c r="P141" s="775"/>
      <c r="Q141" t="str" s="783" cm="1">
        <f t="array" ref="Q141">IF('Kalkulator nadgodzin'!C153="","",'Kalkulator nadgodzin'!$C153)</f>
      </c>
      <c r="R141" s="784" cm="1">
        <f t="array" ref="R141">_xlfn.IFERROR($Q141*B141*'Kalkulator nadgodzin'!$U$2,0)</f>
        <v>0</v>
      </c>
      <c r="S141" s="784" cm="1">
        <f t="array" ref="S141">_xlfn.IFERROR($Q141*C141*'Kalkulator nadgodzin'!$U$2,0)</f>
        <v>0</v>
      </c>
      <c r="T141" s="784" cm="1">
        <f t="array" ref="T141">_xlfn.IFERROR($Q141*D141*'Kalkulator nadgodzin'!$U$2,0)</f>
        <v>0</v>
      </c>
      <c r="U141" s="784" cm="1">
        <f t="array" ref="U141">_xlfn.IFERROR($Q141*E141*'Kalkulator nadgodzin'!$U$2,0)</f>
        <v>0</v>
      </c>
      <c r="V141" s="784" cm="1">
        <f t="array" ref="V141">_xlfn.IFERROR($Q141*F141*'Kalkulator nadgodzin'!$U$2,0)</f>
        <v>0</v>
      </c>
      <c r="W141" s="784" cm="1">
        <f t="array" ref="W141">_xlfn.IFERROR($Q141*G141*'Kalkulator nadgodzin'!$U$2,0)</f>
        <v>0</v>
      </c>
      <c r="X141" s="784" cm="1">
        <f t="array" ref="X141">_xlfn.IFERROR($Q141*H141*'Kalkulator nadgodzin'!$U$2,0)</f>
        <v>0</v>
      </c>
      <c r="Y141" s="784" cm="1">
        <f t="array" ref="Y141">_xlfn.IFERROR($Q141*I141*'Kalkulator nadgodzin'!$U$2,0)</f>
        <v>0</v>
      </c>
      <c r="Z141" s="784" cm="1">
        <f t="array" ref="Z141">_xlfn.IFERROR($Q141*J141*'Kalkulator nadgodzin'!$U$2,0)</f>
        <v>0</v>
      </c>
      <c r="AA141" s="784" cm="1">
        <f t="array" ref="AA141">_xlfn.IFERROR($Q141*K141*'Kalkulator nadgodzin'!$U$2,0)</f>
        <v>0</v>
      </c>
      <c r="AB141" s="784" cm="1">
        <f t="array" ref="AB141">_xlfn.IFERROR($Q141*L141*'Kalkulator nadgodzin'!$U$2,0)</f>
        <v>0</v>
      </c>
      <c r="AC141" s="784" cm="1">
        <f t="array" ref="AC141">_xlfn.IFERROR($Q141*M141*'Kalkulator nadgodzin'!$U$2,0)</f>
        <v>0</v>
      </c>
      <c r="AD141" s="785" cm="1">
        <f t="array" ref="AD141">_xlfn.IFERROR($Q141*N141*'Kalkulator nadgodzin'!$U$2,0)</f>
        <v>0</v>
      </c>
    </row>
    <row r="142" ht="13.5" customHeight="1">
      <c r="A142" t="str" s="774" cm="1">
        <f t="array" ref="A142">IF('Kalkulator nadgodzin'!B34="","",'Kalkulator nadgodzin'!B34)</f>
        <v>Operator drona</v>
      </c>
      <c r="B142" s="784" cm="1">
        <f t="array" ref="B142">IF('Kalkulator nadgodzin'!$D34="","",IF('Kalkulator nadgodzin'!D34&lt;4,0,1)*'Kalkulator nadgodzin'!$C34)</f>
        <v>0</v>
      </c>
      <c r="C142" s="784" cm="1">
        <f t="array" ref="C142">IF('Kalkulator nadgodzin'!$D34="","",IF('Kalkulator nadgodzin'!E34&lt;4,0,1)*'Kalkulator nadgodzin'!$C34)</f>
        <v>0</v>
      </c>
      <c r="D142" s="784" cm="1">
        <f t="array" ref="D142">IF('Kalkulator nadgodzin'!$D34="","",IF('Kalkulator nadgodzin'!F34&lt;4,0,1)*'Kalkulator nadgodzin'!$C34)</f>
        <v>0</v>
      </c>
      <c r="E142" s="784" cm="1">
        <f t="array" ref="E142">IF('Kalkulator nadgodzin'!$D34="","",IF('Kalkulator nadgodzin'!G34&lt;4,0,1)*'Kalkulator nadgodzin'!$C34)</f>
        <v>0</v>
      </c>
      <c r="F142" s="784" cm="1">
        <f t="array" ref="F142">IF('Kalkulator nadgodzin'!$D34="","",IF('Kalkulator nadgodzin'!H34&lt;4,0,1)*'Kalkulator nadgodzin'!$C34)</f>
        <v>0</v>
      </c>
      <c r="G142" s="784" cm="1">
        <f t="array" ref="G142">IF('Kalkulator nadgodzin'!$D34="","",IF('Kalkulator nadgodzin'!I34&lt;4,0,1)*'Kalkulator nadgodzin'!$C34)</f>
        <v>0</v>
      </c>
      <c r="H142" s="784" cm="1">
        <f t="array" ref="H142">IF('Kalkulator nadgodzin'!$D34="","",IF('Kalkulator nadgodzin'!J34&lt;4,0,1)*'Kalkulator nadgodzin'!$C34)</f>
        <v>0</v>
      </c>
      <c r="I142" s="784" cm="1">
        <f t="array" ref="I142">IF('Kalkulator nadgodzin'!$D34="","",IF('Kalkulator nadgodzin'!K34&lt;4,0,1)*'Kalkulator nadgodzin'!$C34)</f>
        <v>0</v>
      </c>
      <c r="J142" s="784" cm="1">
        <f t="array" ref="J142">IF('Kalkulator nadgodzin'!$D34="","",IF('Kalkulator nadgodzin'!L34&lt;4,0,1)*'Kalkulator nadgodzin'!$C34)</f>
        <v>0</v>
      </c>
      <c r="K142" s="784" cm="1">
        <f t="array" ref="K142">IF('Kalkulator nadgodzin'!$D34="","",IF('Kalkulator nadgodzin'!M34&lt;4,0,1)*'Kalkulator nadgodzin'!$C34)</f>
        <v>0</v>
      </c>
      <c r="L142" s="784" cm="1">
        <f t="array" ref="L142">IF('Kalkulator nadgodzin'!$D34="","",IF('Kalkulator nadgodzin'!N34&lt;4,0,1)*'Kalkulator nadgodzin'!$C34)</f>
        <v>0</v>
      </c>
      <c r="M142" s="784" cm="1">
        <f t="array" ref="M142">IF('Kalkulator nadgodzin'!$D34="","",IF('Kalkulator nadgodzin'!O34&lt;4,0,1)*'Kalkulator nadgodzin'!$C34)</f>
        <v>0</v>
      </c>
      <c r="N142" s="785" cm="1">
        <f t="array" ref="N142">IF('Kalkulator nadgodzin'!$D34="","",IF('Kalkulator nadgodzin'!P34&lt;4,0,1)*'Kalkulator nadgodzin'!$C34)</f>
        <v>0</v>
      </c>
      <c r="O142" s="774"/>
      <c r="P142" s="775"/>
      <c r="Q142" t="str" s="783" cm="1">
        <f t="array" ref="Q142">IF('Kalkulator nadgodzin'!C154="","",'Kalkulator nadgodzin'!$C154)</f>
      </c>
      <c r="R142" s="784" cm="1">
        <f t="array" ref="R142">_xlfn.IFERROR($Q142*B142*'Kalkulator nadgodzin'!$U$2,0)</f>
        <v>0</v>
      </c>
      <c r="S142" s="784" cm="1">
        <f t="array" ref="S142">_xlfn.IFERROR($Q142*C142*'Kalkulator nadgodzin'!$U$2,0)</f>
        <v>0</v>
      </c>
      <c r="T142" s="784" cm="1">
        <f t="array" ref="T142">_xlfn.IFERROR($Q142*D142*'Kalkulator nadgodzin'!$U$2,0)</f>
        <v>0</v>
      </c>
      <c r="U142" s="784" cm="1">
        <f t="array" ref="U142">_xlfn.IFERROR($Q142*E142*'Kalkulator nadgodzin'!$U$2,0)</f>
        <v>0</v>
      </c>
      <c r="V142" s="784" cm="1">
        <f t="array" ref="V142">_xlfn.IFERROR($Q142*F142*'Kalkulator nadgodzin'!$U$2,0)</f>
        <v>0</v>
      </c>
      <c r="W142" s="784" cm="1">
        <f t="array" ref="W142">_xlfn.IFERROR($Q142*G142*'Kalkulator nadgodzin'!$U$2,0)</f>
        <v>0</v>
      </c>
      <c r="X142" s="784" cm="1">
        <f t="array" ref="X142">_xlfn.IFERROR($Q142*H142*'Kalkulator nadgodzin'!$U$2,0)</f>
        <v>0</v>
      </c>
      <c r="Y142" s="784" cm="1">
        <f t="array" ref="Y142">_xlfn.IFERROR($Q142*I142*'Kalkulator nadgodzin'!$U$2,0)</f>
        <v>0</v>
      </c>
      <c r="Z142" s="784" cm="1">
        <f t="array" ref="Z142">_xlfn.IFERROR($Q142*J142*'Kalkulator nadgodzin'!$U$2,0)</f>
        <v>0</v>
      </c>
      <c r="AA142" s="784" cm="1">
        <f t="array" ref="AA142">_xlfn.IFERROR($Q142*K142*'Kalkulator nadgodzin'!$U$2,0)</f>
        <v>0</v>
      </c>
      <c r="AB142" s="784" cm="1">
        <f t="array" ref="AB142">_xlfn.IFERROR($Q142*L142*'Kalkulator nadgodzin'!$U$2,0)</f>
        <v>0</v>
      </c>
      <c r="AC142" s="784" cm="1">
        <f t="array" ref="AC142">_xlfn.IFERROR($Q142*M142*'Kalkulator nadgodzin'!$U$2,0)</f>
        <v>0</v>
      </c>
      <c r="AD142" s="785" cm="1">
        <f t="array" ref="AD142">_xlfn.IFERROR($Q142*N142*'Kalkulator nadgodzin'!$U$2,0)</f>
        <v>0</v>
      </c>
    </row>
    <row r="143" ht="13.5" customHeight="1">
      <c r="A143" t="str" s="774" cm="1">
        <f t="array" ref="A143">IF('Kalkulator nadgodzin'!B35="","",'Kalkulator nadgodzin'!B35)</f>
        <v>Asystent kamer spec.</v>
      </c>
      <c r="B143" s="784" cm="1">
        <f t="array" ref="B143">IF('Kalkulator nadgodzin'!$D35="","",IF('Kalkulator nadgodzin'!D35&lt;4,0,1)*'Kalkulator nadgodzin'!$C35)</f>
        <v>0</v>
      </c>
      <c r="C143" s="784" cm="1">
        <f t="array" ref="C143">IF('Kalkulator nadgodzin'!$D35="","",IF('Kalkulator nadgodzin'!E35&lt;4,0,1)*'Kalkulator nadgodzin'!$C35)</f>
        <v>0</v>
      </c>
      <c r="D143" s="784" cm="1">
        <f t="array" ref="D143">IF('Kalkulator nadgodzin'!$D35="","",IF('Kalkulator nadgodzin'!F35&lt;4,0,1)*'Kalkulator nadgodzin'!$C35)</f>
        <v>0</v>
      </c>
      <c r="E143" s="784" cm="1">
        <f t="array" ref="E143">IF('Kalkulator nadgodzin'!$D35="","",IF('Kalkulator nadgodzin'!G35&lt;4,0,1)*'Kalkulator nadgodzin'!$C35)</f>
        <v>0</v>
      </c>
      <c r="F143" s="784" cm="1">
        <f t="array" ref="F143">IF('Kalkulator nadgodzin'!$D35="","",IF('Kalkulator nadgodzin'!H35&lt;4,0,1)*'Kalkulator nadgodzin'!$C35)</f>
        <v>0</v>
      </c>
      <c r="G143" s="784" cm="1">
        <f t="array" ref="G143">IF('Kalkulator nadgodzin'!$D35="","",IF('Kalkulator nadgodzin'!I35&lt;4,0,1)*'Kalkulator nadgodzin'!$C35)</f>
        <v>0</v>
      </c>
      <c r="H143" s="784" cm="1">
        <f t="array" ref="H143">IF('Kalkulator nadgodzin'!$D35="","",IF('Kalkulator nadgodzin'!J35&lt;4,0,1)*'Kalkulator nadgodzin'!$C35)</f>
        <v>0</v>
      </c>
      <c r="I143" s="784" cm="1">
        <f t="array" ref="I143">IF('Kalkulator nadgodzin'!$D35="","",IF('Kalkulator nadgodzin'!K35&lt;4,0,1)*'Kalkulator nadgodzin'!$C35)</f>
        <v>0</v>
      </c>
      <c r="J143" s="784" cm="1">
        <f t="array" ref="J143">IF('Kalkulator nadgodzin'!$D35="","",IF('Kalkulator nadgodzin'!L35&lt;4,0,1)*'Kalkulator nadgodzin'!$C35)</f>
        <v>0</v>
      </c>
      <c r="K143" s="784" cm="1">
        <f t="array" ref="K143">IF('Kalkulator nadgodzin'!$D35="","",IF('Kalkulator nadgodzin'!M35&lt;4,0,1)*'Kalkulator nadgodzin'!$C35)</f>
        <v>0</v>
      </c>
      <c r="L143" s="784" cm="1">
        <f t="array" ref="L143">IF('Kalkulator nadgodzin'!$D35="","",IF('Kalkulator nadgodzin'!N35&lt;4,0,1)*'Kalkulator nadgodzin'!$C35)</f>
        <v>0</v>
      </c>
      <c r="M143" s="784" cm="1">
        <f t="array" ref="M143">IF('Kalkulator nadgodzin'!$D35="","",IF('Kalkulator nadgodzin'!O35&lt;4,0,1)*'Kalkulator nadgodzin'!$C35)</f>
        <v>0</v>
      </c>
      <c r="N143" s="785" cm="1">
        <f t="array" ref="N143">IF('Kalkulator nadgodzin'!$D35="","",IF('Kalkulator nadgodzin'!P35&lt;4,0,1)*'Kalkulator nadgodzin'!$C35)</f>
        <v>0</v>
      </c>
      <c r="O143" s="774"/>
      <c r="P143" s="775"/>
      <c r="Q143" t="str" s="783" cm="1">
        <f t="array" ref="Q143">IF('Kalkulator nadgodzin'!C155="","",'Kalkulator nadgodzin'!$C155)</f>
      </c>
      <c r="R143" s="784" cm="1">
        <f t="array" ref="R143">_xlfn.IFERROR($Q143*B143*'Kalkulator nadgodzin'!$U$2,0)</f>
        <v>0</v>
      </c>
      <c r="S143" s="784" cm="1">
        <f t="array" ref="S143">_xlfn.IFERROR($Q143*C143*'Kalkulator nadgodzin'!$U$2,0)</f>
        <v>0</v>
      </c>
      <c r="T143" s="784" cm="1">
        <f t="array" ref="T143">_xlfn.IFERROR($Q143*D143*'Kalkulator nadgodzin'!$U$2,0)</f>
        <v>0</v>
      </c>
      <c r="U143" s="784" cm="1">
        <f t="array" ref="U143">_xlfn.IFERROR($Q143*E143*'Kalkulator nadgodzin'!$U$2,0)</f>
        <v>0</v>
      </c>
      <c r="V143" s="784" cm="1">
        <f t="array" ref="V143">_xlfn.IFERROR($Q143*F143*'Kalkulator nadgodzin'!$U$2,0)</f>
        <v>0</v>
      </c>
      <c r="W143" s="784" cm="1">
        <f t="array" ref="W143">_xlfn.IFERROR($Q143*G143*'Kalkulator nadgodzin'!$U$2,0)</f>
        <v>0</v>
      </c>
      <c r="X143" s="784" cm="1">
        <f t="array" ref="X143">_xlfn.IFERROR($Q143*H143*'Kalkulator nadgodzin'!$U$2,0)</f>
        <v>0</v>
      </c>
      <c r="Y143" s="784" cm="1">
        <f t="array" ref="Y143">_xlfn.IFERROR($Q143*I143*'Kalkulator nadgodzin'!$U$2,0)</f>
        <v>0</v>
      </c>
      <c r="Z143" s="784" cm="1">
        <f t="array" ref="Z143">_xlfn.IFERROR($Q143*J143*'Kalkulator nadgodzin'!$U$2,0)</f>
        <v>0</v>
      </c>
      <c r="AA143" s="784" cm="1">
        <f t="array" ref="AA143">_xlfn.IFERROR($Q143*K143*'Kalkulator nadgodzin'!$U$2,0)</f>
        <v>0</v>
      </c>
      <c r="AB143" s="784" cm="1">
        <f t="array" ref="AB143">_xlfn.IFERROR($Q143*L143*'Kalkulator nadgodzin'!$U$2,0)</f>
        <v>0</v>
      </c>
      <c r="AC143" s="784" cm="1">
        <f t="array" ref="AC143">_xlfn.IFERROR($Q143*M143*'Kalkulator nadgodzin'!$U$2,0)</f>
        <v>0</v>
      </c>
      <c r="AD143" s="785" cm="1">
        <f t="array" ref="AD143">_xlfn.IFERROR($Q143*N143*'Kalkulator nadgodzin'!$U$2,0)</f>
        <v>0</v>
      </c>
    </row>
    <row r="144" ht="13.5" customHeight="1">
      <c r="A144" t="str" s="774" cm="1">
        <f t="array" ref="A144">IF('Kalkulator nadgodzin'!B36="","",'Kalkulator nadgodzin'!B36)</f>
        <v>Obsługa innego sprzętu</v>
      </c>
      <c r="B144" s="784" cm="1">
        <f t="array" ref="B144">IF('Kalkulator nadgodzin'!$D36="","",IF('Kalkulator nadgodzin'!D36&lt;4,0,1)*'Kalkulator nadgodzin'!$C36)</f>
        <v>0</v>
      </c>
      <c r="C144" s="784" cm="1">
        <f t="array" ref="C144">IF('Kalkulator nadgodzin'!$D36="","",IF('Kalkulator nadgodzin'!E36&lt;4,0,1)*'Kalkulator nadgodzin'!$C36)</f>
        <v>0</v>
      </c>
      <c r="D144" s="784" cm="1">
        <f t="array" ref="D144">IF('Kalkulator nadgodzin'!$D36="","",IF('Kalkulator nadgodzin'!F36&lt;4,0,1)*'Kalkulator nadgodzin'!$C36)</f>
        <v>0</v>
      </c>
      <c r="E144" s="784" cm="1">
        <f t="array" ref="E144">IF('Kalkulator nadgodzin'!$D36="","",IF('Kalkulator nadgodzin'!G36&lt;4,0,1)*'Kalkulator nadgodzin'!$C36)</f>
        <v>0</v>
      </c>
      <c r="F144" s="784" cm="1">
        <f t="array" ref="F144">IF('Kalkulator nadgodzin'!$D36="","",IF('Kalkulator nadgodzin'!H36&lt;4,0,1)*'Kalkulator nadgodzin'!$C36)</f>
        <v>0</v>
      </c>
      <c r="G144" s="784" cm="1">
        <f t="array" ref="G144">IF('Kalkulator nadgodzin'!$D36="","",IF('Kalkulator nadgodzin'!I36&lt;4,0,1)*'Kalkulator nadgodzin'!$C36)</f>
        <v>0</v>
      </c>
      <c r="H144" s="784" cm="1">
        <f t="array" ref="H144">IF('Kalkulator nadgodzin'!$D36="","",IF('Kalkulator nadgodzin'!J36&lt;4,0,1)*'Kalkulator nadgodzin'!$C36)</f>
        <v>0</v>
      </c>
      <c r="I144" s="784" cm="1">
        <f t="array" ref="I144">IF('Kalkulator nadgodzin'!$D36="","",IF('Kalkulator nadgodzin'!K36&lt;4,0,1)*'Kalkulator nadgodzin'!$C36)</f>
        <v>0</v>
      </c>
      <c r="J144" s="784" cm="1">
        <f t="array" ref="J144">IF('Kalkulator nadgodzin'!$D36="","",IF('Kalkulator nadgodzin'!L36&lt;4,0,1)*'Kalkulator nadgodzin'!$C36)</f>
        <v>0</v>
      </c>
      <c r="K144" s="784" cm="1">
        <f t="array" ref="K144">IF('Kalkulator nadgodzin'!$D36="","",IF('Kalkulator nadgodzin'!M36&lt;4,0,1)*'Kalkulator nadgodzin'!$C36)</f>
        <v>0</v>
      </c>
      <c r="L144" s="784" cm="1">
        <f t="array" ref="L144">IF('Kalkulator nadgodzin'!$D36="","",IF('Kalkulator nadgodzin'!N36&lt;4,0,1)*'Kalkulator nadgodzin'!$C36)</f>
        <v>0</v>
      </c>
      <c r="M144" s="784" cm="1">
        <f t="array" ref="M144">IF('Kalkulator nadgodzin'!$D36="","",IF('Kalkulator nadgodzin'!O36&lt;4,0,1)*'Kalkulator nadgodzin'!$C36)</f>
        <v>0</v>
      </c>
      <c r="N144" s="785" cm="1">
        <f t="array" ref="N144">IF('Kalkulator nadgodzin'!$D36="","",IF('Kalkulator nadgodzin'!P36&lt;4,0,1)*'Kalkulator nadgodzin'!$C36)</f>
        <v>0</v>
      </c>
      <c r="O144" s="774"/>
      <c r="P144" s="775"/>
      <c r="Q144" t="str" s="783" cm="1">
        <f t="array" ref="Q144">IF('Kalkulator nadgodzin'!C156="","",'Kalkulator nadgodzin'!$C156)</f>
      </c>
      <c r="R144" s="784" cm="1">
        <f t="array" ref="R144">_xlfn.IFERROR($Q144*B144*'Kalkulator nadgodzin'!$U$2,0)</f>
        <v>0</v>
      </c>
      <c r="S144" s="784" cm="1">
        <f t="array" ref="S144">_xlfn.IFERROR($Q144*C144*'Kalkulator nadgodzin'!$U$2,0)</f>
        <v>0</v>
      </c>
      <c r="T144" s="784" cm="1">
        <f t="array" ref="T144">_xlfn.IFERROR($Q144*D144*'Kalkulator nadgodzin'!$U$2,0)</f>
        <v>0</v>
      </c>
      <c r="U144" s="784" cm="1">
        <f t="array" ref="U144">_xlfn.IFERROR($Q144*E144*'Kalkulator nadgodzin'!$U$2,0)</f>
        <v>0</v>
      </c>
      <c r="V144" s="784" cm="1">
        <f t="array" ref="V144">_xlfn.IFERROR($Q144*F144*'Kalkulator nadgodzin'!$U$2,0)</f>
        <v>0</v>
      </c>
      <c r="W144" s="784" cm="1">
        <f t="array" ref="W144">_xlfn.IFERROR($Q144*G144*'Kalkulator nadgodzin'!$U$2,0)</f>
        <v>0</v>
      </c>
      <c r="X144" s="784" cm="1">
        <f t="array" ref="X144">_xlfn.IFERROR($Q144*H144*'Kalkulator nadgodzin'!$U$2,0)</f>
        <v>0</v>
      </c>
      <c r="Y144" s="784" cm="1">
        <f t="array" ref="Y144">_xlfn.IFERROR($Q144*I144*'Kalkulator nadgodzin'!$U$2,0)</f>
        <v>0</v>
      </c>
      <c r="Z144" s="784" cm="1">
        <f t="array" ref="Z144">_xlfn.IFERROR($Q144*J144*'Kalkulator nadgodzin'!$U$2,0)</f>
        <v>0</v>
      </c>
      <c r="AA144" s="784" cm="1">
        <f t="array" ref="AA144">_xlfn.IFERROR($Q144*K144*'Kalkulator nadgodzin'!$U$2,0)</f>
        <v>0</v>
      </c>
      <c r="AB144" s="784" cm="1">
        <f t="array" ref="AB144">_xlfn.IFERROR($Q144*L144*'Kalkulator nadgodzin'!$U$2,0)</f>
        <v>0</v>
      </c>
      <c r="AC144" s="784" cm="1">
        <f t="array" ref="AC144">_xlfn.IFERROR($Q144*M144*'Kalkulator nadgodzin'!$U$2,0)</f>
        <v>0</v>
      </c>
      <c r="AD144" s="785" cm="1">
        <f t="array" ref="AD144">_xlfn.IFERROR($Q144*N144*'Kalkulator nadgodzin'!$U$2,0)</f>
        <v>0</v>
      </c>
    </row>
    <row r="145" ht="13.5" customHeight="1">
      <c r="A145" t="str" s="774" cm="1">
        <f t="array" ref="A145">IF('Kalkulator nadgodzin'!B37="","",'Kalkulator nadgodzin'!B37)</f>
      </c>
      <c r="B145" s="784" cm="1">
        <f t="array" ref="B145">IF('Kalkulator nadgodzin'!$D40="","",IF('Kalkulator nadgodzin'!D40&lt;4,0,1)*'Kalkulator nadgodzin'!$C40)</f>
        <v>0</v>
      </c>
      <c r="C145" s="784" cm="1">
        <f t="array" ref="C145">IF('Kalkulator nadgodzin'!$D40="","",IF('Kalkulator nadgodzin'!E40&lt;4,0,1)*'Kalkulator nadgodzin'!$C40)</f>
        <v>0</v>
      </c>
      <c r="D145" s="784" cm="1">
        <f t="array" ref="D145">IF('Kalkulator nadgodzin'!$D40="","",IF('Kalkulator nadgodzin'!F40&lt;4,0,1)*'Kalkulator nadgodzin'!$C40)</f>
        <v>0</v>
      </c>
      <c r="E145" s="784" cm="1">
        <f t="array" ref="E145">IF('Kalkulator nadgodzin'!$D40="","",IF('Kalkulator nadgodzin'!G40&lt;4,0,1)*'Kalkulator nadgodzin'!$C40)</f>
        <v>0</v>
      </c>
      <c r="F145" s="784" cm="1">
        <f t="array" ref="F145">IF('Kalkulator nadgodzin'!$D40="","",IF('Kalkulator nadgodzin'!H40&lt;4,0,1)*'Kalkulator nadgodzin'!$C40)</f>
        <v>0</v>
      </c>
      <c r="G145" s="784" cm="1">
        <f t="array" ref="G145">IF('Kalkulator nadgodzin'!$D40="","",IF('Kalkulator nadgodzin'!I40&lt;4,0,1)*'Kalkulator nadgodzin'!$C40)</f>
        <v>0</v>
      </c>
      <c r="H145" s="784" cm="1">
        <f t="array" ref="H145">IF('Kalkulator nadgodzin'!$D40="","",IF('Kalkulator nadgodzin'!J40&lt;4,0,1)*'Kalkulator nadgodzin'!$C40)</f>
        <v>0</v>
      </c>
      <c r="I145" s="784" cm="1">
        <f t="array" ref="I145">IF('Kalkulator nadgodzin'!$D40="","",IF('Kalkulator nadgodzin'!K40&lt;4,0,1)*'Kalkulator nadgodzin'!$C40)</f>
        <v>0</v>
      </c>
      <c r="J145" s="784" cm="1">
        <f t="array" ref="J145">IF('Kalkulator nadgodzin'!$D40="","",IF('Kalkulator nadgodzin'!L40&lt;4,0,1)*'Kalkulator nadgodzin'!$C40)</f>
        <v>0</v>
      </c>
      <c r="K145" s="784" cm="1">
        <f t="array" ref="K145">IF('Kalkulator nadgodzin'!$D40="","",IF('Kalkulator nadgodzin'!M40&lt;4,0,1)*'Kalkulator nadgodzin'!$C40)</f>
        <v>0</v>
      </c>
      <c r="L145" s="784" cm="1">
        <f t="array" ref="L145">IF('Kalkulator nadgodzin'!$D40="","",IF('Kalkulator nadgodzin'!N40&lt;4,0,1)*'Kalkulator nadgodzin'!$C40)</f>
        <v>0</v>
      </c>
      <c r="M145" s="784" cm="1">
        <f t="array" ref="M145">IF('Kalkulator nadgodzin'!$D40="","",IF('Kalkulator nadgodzin'!O40&lt;4,0,1)*'Kalkulator nadgodzin'!$C40)</f>
        <v>0</v>
      </c>
      <c r="N145" s="785" cm="1">
        <f t="array" ref="N145">IF('Kalkulator nadgodzin'!$D40="","",IF('Kalkulator nadgodzin'!P40&lt;4,0,1)*'Kalkulator nadgodzin'!$C40)</f>
        <v>0</v>
      </c>
      <c r="O145" s="774"/>
      <c r="P145" s="775"/>
      <c r="Q145" t="str" s="783" cm="1">
        <f t="array" ref="Q145">IF('Kalkulator nadgodzin'!C157="","",'Kalkulator nadgodzin'!$C157)</f>
      </c>
      <c r="R145" s="784" cm="1">
        <f t="array" ref="R145">_xlfn.IFERROR($Q145*B145*'Kalkulator nadgodzin'!$U$2,0)</f>
        <v>0</v>
      </c>
      <c r="S145" s="784" cm="1">
        <f t="array" ref="S145">_xlfn.IFERROR($Q145*C145*'Kalkulator nadgodzin'!$U$2,0)</f>
        <v>0</v>
      </c>
      <c r="T145" s="784" cm="1">
        <f t="array" ref="T145">_xlfn.IFERROR($Q145*D145*'Kalkulator nadgodzin'!$U$2,0)</f>
        <v>0</v>
      </c>
      <c r="U145" s="784" cm="1">
        <f t="array" ref="U145">_xlfn.IFERROR($Q145*E145*'Kalkulator nadgodzin'!$U$2,0)</f>
        <v>0</v>
      </c>
      <c r="V145" s="784" cm="1">
        <f t="array" ref="V145">_xlfn.IFERROR($Q145*F145*'Kalkulator nadgodzin'!$U$2,0)</f>
        <v>0</v>
      </c>
      <c r="W145" s="784" cm="1">
        <f t="array" ref="W145">_xlfn.IFERROR($Q145*G145*'Kalkulator nadgodzin'!$U$2,0)</f>
        <v>0</v>
      </c>
      <c r="X145" s="784" cm="1">
        <f t="array" ref="X145">_xlfn.IFERROR($Q145*H145*'Kalkulator nadgodzin'!$U$2,0)</f>
        <v>0</v>
      </c>
      <c r="Y145" s="784" cm="1">
        <f t="array" ref="Y145">_xlfn.IFERROR($Q145*I145*'Kalkulator nadgodzin'!$U$2,0)</f>
        <v>0</v>
      </c>
      <c r="Z145" s="784" cm="1">
        <f t="array" ref="Z145">_xlfn.IFERROR($Q145*J145*'Kalkulator nadgodzin'!$U$2,0)</f>
        <v>0</v>
      </c>
      <c r="AA145" s="784" cm="1">
        <f t="array" ref="AA145">_xlfn.IFERROR($Q145*K145*'Kalkulator nadgodzin'!$U$2,0)</f>
        <v>0</v>
      </c>
      <c r="AB145" s="784" cm="1">
        <f t="array" ref="AB145">_xlfn.IFERROR($Q145*L145*'Kalkulator nadgodzin'!$U$2,0)</f>
        <v>0</v>
      </c>
      <c r="AC145" s="784" cm="1">
        <f t="array" ref="AC145">_xlfn.IFERROR($Q145*M145*'Kalkulator nadgodzin'!$U$2,0)</f>
        <v>0</v>
      </c>
      <c r="AD145" s="785" cm="1">
        <f t="array" ref="AD145">_xlfn.IFERROR($Q145*N145*'Kalkulator nadgodzin'!$U$2,0)</f>
        <v>0</v>
      </c>
    </row>
    <row r="146" ht="13.5" customHeight="1">
      <c r="A146" t="str" s="774" cm="1">
        <f t="array" ref="A146">IF('Kalkulator nadgodzin'!B38="","",'Kalkulator nadgodzin'!B38)</f>
      </c>
      <c r="B146" s="786"/>
      <c r="C146" s="786"/>
      <c r="D146" s="786"/>
      <c r="E146" s="786"/>
      <c r="F146" s="786"/>
      <c r="G146" s="786"/>
      <c r="H146" s="786"/>
      <c r="I146" s="786"/>
      <c r="J146" s="786"/>
      <c r="K146" s="786"/>
      <c r="L146" s="786"/>
      <c r="M146" s="786"/>
      <c r="N146" s="775"/>
      <c r="O146" s="774"/>
      <c r="P146" s="775"/>
      <c r="Q146" t="str" s="783" cm="1">
        <f t="array" ref="Q146">IF('Kalkulator nadgodzin'!C158="","",'Kalkulator nadgodzin'!$C158)</f>
      </c>
      <c r="R146" s="784" cm="1">
        <f t="array" ref="R146">_xlfn.IFERROR($Q146*B146*'Kalkulator nadgodzin'!$U$2,0)</f>
        <v>0</v>
      </c>
      <c r="S146" s="784" cm="1">
        <f t="array" ref="S146">_xlfn.IFERROR($Q146*C146*'Kalkulator nadgodzin'!$U$2,0)</f>
        <v>0</v>
      </c>
      <c r="T146" s="784" cm="1">
        <f t="array" ref="T146">_xlfn.IFERROR($Q146*D146*'Kalkulator nadgodzin'!$U$2,0)</f>
        <v>0</v>
      </c>
      <c r="U146" s="784" cm="1">
        <f t="array" ref="U146">_xlfn.IFERROR($Q146*E146*'Kalkulator nadgodzin'!$U$2,0)</f>
        <v>0</v>
      </c>
      <c r="V146" s="784" cm="1">
        <f t="array" ref="V146">_xlfn.IFERROR($Q146*F146*'Kalkulator nadgodzin'!$U$2,0)</f>
        <v>0</v>
      </c>
      <c r="W146" s="784" cm="1">
        <f t="array" ref="W146">_xlfn.IFERROR($Q146*G146*'Kalkulator nadgodzin'!$U$2,0)</f>
        <v>0</v>
      </c>
      <c r="X146" s="784" cm="1">
        <f t="array" ref="X146">_xlfn.IFERROR($Q146*H146*'Kalkulator nadgodzin'!$U$2,0)</f>
        <v>0</v>
      </c>
      <c r="Y146" s="784" cm="1">
        <f t="array" ref="Y146">_xlfn.IFERROR($Q146*I146*'Kalkulator nadgodzin'!$U$2,0)</f>
        <v>0</v>
      </c>
      <c r="Z146" s="784" cm="1">
        <f t="array" ref="Z146">_xlfn.IFERROR($Q146*J146*'Kalkulator nadgodzin'!$U$2,0)</f>
        <v>0</v>
      </c>
      <c r="AA146" s="784" cm="1">
        <f t="array" ref="AA146">_xlfn.IFERROR($Q146*K146*'Kalkulator nadgodzin'!$U$2,0)</f>
        <v>0</v>
      </c>
      <c r="AB146" s="784" cm="1">
        <f t="array" ref="AB146">_xlfn.IFERROR($Q146*L146*'Kalkulator nadgodzin'!$U$2,0)</f>
        <v>0</v>
      </c>
      <c r="AC146" s="784" cm="1">
        <f t="array" ref="AC146">_xlfn.IFERROR($Q146*M146*'Kalkulator nadgodzin'!$U$2,0)</f>
        <v>0</v>
      </c>
      <c r="AD146" s="785" cm="1">
        <f t="array" ref="AD146">_xlfn.IFERROR($Q146*N146*'Kalkulator nadgodzin'!$U$2,0)</f>
        <v>0</v>
      </c>
    </row>
    <row r="147" ht="13.5" customHeight="1">
      <c r="A147" t="str" s="774" cm="1">
        <f t="array" ref="A147">IF('Kalkulator nadgodzin'!B39="","",'Kalkulator nadgodzin'!B39)</f>
      </c>
      <c r="B147" s="786"/>
      <c r="C147" s="786"/>
      <c r="D147" s="786"/>
      <c r="E147" s="786"/>
      <c r="F147" s="786"/>
      <c r="G147" s="786"/>
      <c r="H147" s="786"/>
      <c r="I147" s="786"/>
      <c r="J147" s="786"/>
      <c r="K147" s="786"/>
      <c r="L147" s="786"/>
      <c r="M147" s="786"/>
      <c r="N147" s="775"/>
      <c r="O147" s="774"/>
      <c r="P147" s="775"/>
      <c r="Q147" t="str" s="783" cm="1">
        <f t="array" ref="Q147">IF('Kalkulator nadgodzin'!C159="","",'Kalkulator nadgodzin'!$C159)</f>
      </c>
      <c r="R147" s="784" cm="1">
        <f t="array" ref="R147">_xlfn.IFERROR($Q147*B147*'Kalkulator nadgodzin'!$U$2,0)</f>
        <v>0</v>
      </c>
      <c r="S147" s="784" cm="1">
        <f t="array" ref="S147">_xlfn.IFERROR($Q147*C147*'Kalkulator nadgodzin'!$U$2,0)</f>
        <v>0</v>
      </c>
      <c r="T147" s="784" cm="1">
        <f t="array" ref="T147">_xlfn.IFERROR($Q147*D147*'Kalkulator nadgodzin'!$U$2,0)</f>
        <v>0</v>
      </c>
      <c r="U147" s="784" cm="1">
        <f t="array" ref="U147">_xlfn.IFERROR($Q147*E147*'Kalkulator nadgodzin'!$U$2,0)</f>
        <v>0</v>
      </c>
      <c r="V147" s="784" cm="1">
        <f t="array" ref="V147">_xlfn.IFERROR($Q147*F147*'Kalkulator nadgodzin'!$U$2,0)</f>
        <v>0</v>
      </c>
      <c r="W147" s="784" cm="1">
        <f t="array" ref="W147">_xlfn.IFERROR($Q147*G147*'Kalkulator nadgodzin'!$U$2,0)</f>
        <v>0</v>
      </c>
      <c r="X147" s="784" cm="1">
        <f t="array" ref="X147">_xlfn.IFERROR($Q147*H147*'Kalkulator nadgodzin'!$U$2,0)</f>
        <v>0</v>
      </c>
      <c r="Y147" s="784" cm="1">
        <f t="array" ref="Y147">_xlfn.IFERROR($Q147*I147*'Kalkulator nadgodzin'!$U$2,0)</f>
        <v>0</v>
      </c>
      <c r="Z147" s="784" cm="1">
        <f t="array" ref="Z147">_xlfn.IFERROR($Q147*J147*'Kalkulator nadgodzin'!$U$2,0)</f>
        <v>0</v>
      </c>
      <c r="AA147" s="784" cm="1">
        <f t="array" ref="AA147">_xlfn.IFERROR($Q147*K147*'Kalkulator nadgodzin'!$U$2,0)</f>
        <v>0</v>
      </c>
      <c r="AB147" s="784" cm="1">
        <f t="array" ref="AB147">_xlfn.IFERROR($Q147*L147*'Kalkulator nadgodzin'!$U$2,0)</f>
        <v>0</v>
      </c>
      <c r="AC147" s="784" cm="1">
        <f t="array" ref="AC147">_xlfn.IFERROR($Q147*M147*'Kalkulator nadgodzin'!$U$2,0)</f>
        <v>0</v>
      </c>
      <c r="AD147" s="785" cm="1">
        <f t="array" ref="AD147">_xlfn.IFERROR($Q147*N147*'Kalkulator nadgodzin'!$U$2,0)</f>
        <v>0</v>
      </c>
    </row>
    <row r="148" ht="13.5" customHeight="1">
      <c r="A148" t="str" s="774" cm="1">
        <f t="array" ref="A148">IF('Kalkulator nadgodzin'!B40="","",'Kalkulator nadgodzin'!B40)</f>
      </c>
      <c r="B148" s="786"/>
      <c r="C148" s="786"/>
      <c r="D148" s="786"/>
      <c r="E148" s="786"/>
      <c r="F148" s="786"/>
      <c r="G148" s="786"/>
      <c r="H148" s="786"/>
      <c r="I148" s="786"/>
      <c r="J148" s="786"/>
      <c r="K148" s="786"/>
      <c r="L148" s="786"/>
      <c r="M148" s="786"/>
      <c r="N148" s="775"/>
      <c r="O148" s="774"/>
      <c r="P148" s="775"/>
      <c r="Q148" t="str" s="783" cm="1">
        <f t="array" ref="Q148">IF('Kalkulator nadgodzin'!C160="","",'Kalkulator nadgodzin'!$C160)</f>
      </c>
      <c r="R148" s="784" cm="1">
        <f t="array" ref="R148">_xlfn.IFERROR($Q148*B148*'Kalkulator nadgodzin'!$U$2,0)</f>
        <v>0</v>
      </c>
      <c r="S148" s="784" cm="1">
        <f t="array" ref="S148">_xlfn.IFERROR($Q148*C148*'Kalkulator nadgodzin'!$U$2,0)</f>
        <v>0</v>
      </c>
      <c r="T148" s="784" cm="1">
        <f t="array" ref="T148">_xlfn.IFERROR($Q148*D148*'Kalkulator nadgodzin'!$U$2,0)</f>
        <v>0</v>
      </c>
      <c r="U148" s="784" cm="1">
        <f t="array" ref="U148">_xlfn.IFERROR($Q148*E148*'Kalkulator nadgodzin'!$U$2,0)</f>
        <v>0</v>
      </c>
      <c r="V148" s="784" cm="1">
        <f t="array" ref="V148">_xlfn.IFERROR($Q148*F148*'Kalkulator nadgodzin'!$U$2,0)</f>
        <v>0</v>
      </c>
      <c r="W148" s="784" cm="1">
        <f t="array" ref="W148">_xlfn.IFERROR($Q148*G148*'Kalkulator nadgodzin'!$U$2,0)</f>
        <v>0</v>
      </c>
      <c r="X148" s="784" cm="1">
        <f t="array" ref="X148">_xlfn.IFERROR($Q148*H148*'Kalkulator nadgodzin'!$U$2,0)</f>
        <v>0</v>
      </c>
      <c r="Y148" s="784" cm="1">
        <f t="array" ref="Y148">_xlfn.IFERROR($Q148*I148*'Kalkulator nadgodzin'!$U$2,0)</f>
        <v>0</v>
      </c>
      <c r="Z148" s="784" cm="1">
        <f t="array" ref="Z148">_xlfn.IFERROR($Q148*J148*'Kalkulator nadgodzin'!$U$2,0)</f>
        <v>0</v>
      </c>
      <c r="AA148" s="784" cm="1">
        <f t="array" ref="AA148">_xlfn.IFERROR($Q148*K148*'Kalkulator nadgodzin'!$U$2,0)</f>
        <v>0</v>
      </c>
      <c r="AB148" s="784" cm="1">
        <f t="array" ref="AB148">_xlfn.IFERROR($Q148*L148*'Kalkulator nadgodzin'!$U$2,0)</f>
        <v>0</v>
      </c>
      <c r="AC148" s="784" cm="1">
        <f t="array" ref="AC148">_xlfn.IFERROR($Q148*M148*'Kalkulator nadgodzin'!$U$2,0)</f>
        <v>0</v>
      </c>
      <c r="AD148" s="785" cm="1">
        <f t="array" ref="AD148">_xlfn.IFERROR($Q148*N148*'Kalkulator nadgodzin'!$U$2,0)</f>
        <v>0</v>
      </c>
    </row>
    <row r="149" ht="13.5" customHeight="1">
      <c r="A149" t="str" s="774" cm="1">
        <f t="array" ref="A149">IF('Kalkulator nadgodzin'!B41="","",'Kalkulator nadgodzin'!B41)</f>
      </c>
      <c r="B149" s="786"/>
      <c r="C149" s="786"/>
      <c r="D149" s="786"/>
      <c r="E149" s="786"/>
      <c r="F149" s="786"/>
      <c r="G149" s="786"/>
      <c r="H149" s="786"/>
      <c r="I149" s="786"/>
      <c r="J149" s="786"/>
      <c r="K149" s="786"/>
      <c r="L149" s="786"/>
      <c r="M149" s="786"/>
      <c r="N149" s="775"/>
      <c r="O149" s="774"/>
      <c r="P149" s="775"/>
      <c r="Q149" t="str" s="783" cm="1">
        <f t="array" ref="Q149">IF('Kalkulator nadgodzin'!C161="","",'Kalkulator nadgodzin'!$C161)</f>
      </c>
      <c r="R149" s="784" cm="1">
        <f t="array" ref="R149">_xlfn.IFERROR($Q149*B149*'Kalkulator nadgodzin'!$U$2,0)</f>
        <v>0</v>
      </c>
      <c r="S149" s="784" cm="1">
        <f t="array" ref="S149">_xlfn.IFERROR($Q149*C149*'Kalkulator nadgodzin'!$U$2,0)</f>
        <v>0</v>
      </c>
      <c r="T149" s="784" cm="1">
        <f t="array" ref="T149">_xlfn.IFERROR($Q149*D149*'Kalkulator nadgodzin'!$U$2,0)</f>
        <v>0</v>
      </c>
      <c r="U149" s="784" cm="1">
        <f t="array" ref="U149">_xlfn.IFERROR($Q149*E149*'Kalkulator nadgodzin'!$U$2,0)</f>
        <v>0</v>
      </c>
      <c r="V149" s="784" cm="1">
        <f t="array" ref="V149">_xlfn.IFERROR($Q149*F149*'Kalkulator nadgodzin'!$U$2,0)</f>
        <v>0</v>
      </c>
      <c r="W149" s="784" cm="1">
        <f t="array" ref="W149">_xlfn.IFERROR($Q149*G149*'Kalkulator nadgodzin'!$U$2,0)</f>
        <v>0</v>
      </c>
      <c r="X149" s="784" cm="1">
        <f t="array" ref="X149">_xlfn.IFERROR($Q149*H149*'Kalkulator nadgodzin'!$U$2,0)</f>
        <v>0</v>
      </c>
      <c r="Y149" s="784" cm="1">
        <f t="array" ref="Y149">_xlfn.IFERROR($Q149*I149*'Kalkulator nadgodzin'!$U$2,0)</f>
        <v>0</v>
      </c>
      <c r="Z149" s="784" cm="1">
        <f t="array" ref="Z149">_xlfn.IFERROR($Q149*J149*'Kalkulator nadgodzin'!$U$2,0)</f>
        <v>0</v>
      </c>
      <c r="AA149" s="784" cm="1">
        <f t="array" ref="AA149">_xlfn.IFERROR($Q149*K149*'Kalkulator nadgodzin'!$U$2,0)</f>
        <v>0</v>
      </c>
      <c r="AB149" s="784" cm="1">
        <f t="array" ref="AB149">_xlfn.IFERROR($Q149*L149*'Kalkulator nadgodzin'!$U$2,0)</f>
        <v>0</v>
      </c>
      <c r="AC149" s="784" cm="1">
        <f t="array" ref="AC149">_xlfn.IFERROR($Q149*M149*'Kalkulator nadgodzin'!$U$2,0)</f>
        <v>0</v>
      </c>
      <c r="AD149" s="785" cm="1">
        <f t="array" ref="AD149">_xlfn.IFERROR($Q149*N149*'Kalkulator nadgodzin'!$U$2,0)</f>
        <v>0</v>
      </c>
    </row>
    <row r="150" ht="13.5" customHeight="1">
      <c r="A150" t="str" s="774" cm="1">
        <f t="array" ref="A150">IF('Kalkulator nadgodzin'!B42="","",'Kalkulator nadgodzin'!B42)</f>
      </c>
      <c r="B150" s="786"/>
      <c r="C150" s="786"/>
      <c r="D150" s="786"/>
      <c r="E150" s="786"/>
      <c r="F150" s="786"/>
      <c r="G150" s="786"/>
      <c r="H150" s="786"/>
      <c r="I150" s="786"/>
      <c r="J150" s="786"/>
      <c r="K150" s="786"/>
      <c r="L150" s="786"/>
      <c r="M150" s="786"/>
      <c r="N150" s="775"/>
      <c r="O150" s="774"/>
      <c r="P150" s="775"/>
      <c r="Q150" t="str" s="783" cm="1">
        <f t="array" ref="Q150">IF('Kalkulator nadgodzin'!C162="","",'Kalkulator nadgodzin'!$C162)</f>
      </c>
      <c r="R150" s="784" cm="1">
        <f t="array" ref="R150">_xlfn.IFERROR($Q150*B150*'Kalkulator nadgodzin'!$U$2,0)</f>
        <v>0</v>
      </c>
      <c r="S150" s="784" cm="1">
        <f t="array" ref="S150">_xlfn.IFERROR($Q150*C150*'Kalkulator nadgodzin'!$U$2,0)</f>
        <v>0</v>
      </c>
      <c r="T150" s="784" cm="1">
        <f t="array" ref="T150">_xlfn.IFERROR($Q150*D150*'Kalkulator nadgodzin'!$U$2,0)</f>
        <v>0</v>
      </c>
      <c r="U150" s="784" cm="1">
        <f t="array" ref="U150">_xlfn.IFERROR($Q150*E150*'Kalkulator nadgodzin'!$U$2,0)</f>
        <v>0</v>
      </c>
      <c r="V150" s="784" cm="1">
        <f t="array" ref="V150">_xlfn.IFERROR($Q150*F150*'Kalkulator nadgodzin'!$U$2,0)</f>
        <v>0</v>
      </c>
      <c r="W150" s="784" cm="1">
        <f t="array" ref="W150">_xlfn.IFERROR($Q150*G150*'Kalkulator nadgodzin'!$U$2,0)</f>
        <v>0</v>
      </c>
      <c r="X150" s="784" cm="1">
        <f t="array" ref="X150">_xlfn.IFERROR($Q150*H150*'Kalkulator nadgodzin'!$U$2,0)</f>
        <v>0</v>
      </c>
      <c r="Y150" s="784" cm="1">
        <f t="array" ref="Y150">_xlfn.IFERROR($Q150*I150*'Kalkulator nadgodzin'!$U$2,0)</f>
        <v>0</v>
      </c>
      <c r="Z150" s="784" cm="1">
        <f t="array" ref="Z150">_xlfn.IFERROR($Q150*J150*'Kalkulator nadgodzin'!$U$2,0)</f>
        <v>0</v>
      </c>
      <c r="AA150" s="784" cm="1">
        <f t="array" ref="AA150">_xlfn.IFERROR($Q150*K150*'Kalkulator nadgodzin'!$U$2,0)</f>
        <v>0</v>
      </c>
      <c r="AB150" s="784" cm="1">
        <f t="array" ref="AB150">_xlfn.IFERROR($Q150*L150*'Kalkulator nadgodzin'!$U$2,0)</f>
        <v>0</v>
      </c>
      <c r="AC150" s="784" cm="1">
        <f t="array" ref="AC150">_xlfn.IFERROR($Q150*M150*'Kalkulator nadgodzin'!$U$2,0)</f>
        <v>0</v>
      </c>
      <c r="AD150" s="785" cm="1">
        <f t="array" ref="AD150">_xlfn.IFERROR($Q150*N150*'Kalkulator nadgodzin'!$U$2,0)</f>
        <v>0</v>
      </c>
    </row>
    <row r="151" ht="13.5" customHeight="1">
      <c r="A151" t="str" s="774" cm="1">
        <f t="array" ref="A151">IF('Kalkulator nadgodzin'!B43="","",'Kalkulator nadgodzin'!B43)</f>
      </c>
      <c r="B151" s="786"/>
      <c r="C151" s="786"/>
      <c r="D151" s="786"/>
      <c r="E151" s="786"/>
      <c r="F151" s="786"/>
      <c r="G151" s="786"/>
      <c r="H151" s="786"/>
      <c r="I151" s="786"/>
      <c r="J151" s="786"/>
      <c r="K151" s="786"/>
      <c r="L151" s="786"/>
      <c r="M151" s="786"/>
      <c r="N151" s="775"/>
      <c r="O151" s="774"/>
      <c r="P151" s="775"/>
      <c r="Q151" t="str" s="783" cm="1">
        <f t="array" ref="Q151">IF('Kalkulator nadgodzin'!C163="","",'Kalkulator nadgodzin'!$C163)</f>
      </c>
      <c r="R151" s="784" cm="1">
        <f t="array" ref="R151">_xlfn.IFERROR($Q151*B151*'Kalkulator nadgodzin'!$U$2,0)</f>
        <v>0</v>
      </c>
      <c r="S151" s="784" cm="1">
        <f t="array" ref="S151">_xlfn.IFERROR($Q151*C151*'Kalkulator nadgodzin'!$U$2,0)</f>
        <v>0</v>
      </c>
      <c r="T151" s="784" cm="1">
        <f t="array" ref="T151">_xlfn.IFERROR($Q151*D151*'Kalkulator nadgodzin'!$U$2,0)</f>
        <v>0</v>
      </c>
      <c r="U151" s="784" cm="1">
        <f t="array" ref="U151">_xlfn.IFERROR($Q151*E151*'Kalkulator nadgodzin'!$U$2,0)</f>
        <v>0</v>
      </c>
      <c r="V151" s="784" cm="1">
        <f t="array" ref="V151">_xlfn.IFERROR($Q151*F151*'Kalkulator nadgodzin'!$U$2,0)</f>
        <v>0</v>
      </c>
      <c r="W151" s="784" cm="1">
        <f t="array" ref="W151">_xlfn.IFERROR($Q151*G151*'Kalkulator nadgodzin'!$U$2,0)</f>
        <v>0</v>
      </c>
      <c r="X151" s="784" cm="1">
        <f t="array" ref="X151">_xlfn.IFERROR($Q151*H151*'Kalkulator nadgodzin'!$U$2,0)</f>
        <v>0</v>
      </c>
      <c r="Y151" s="784" cm="1">
        <f t="array" ref="Y151">_xlfn.IFERROR($Q151*I151*'Kalkulator nadgodzin'!$U$2,0)</f>
        <v>0</v>
      </c>
      <c r="Z151" s="784" cm="1">
        <f t="array" ref="Z151">_xlfn.IFERROR($Q151*J151*'Kalkulator nadgodzin'!$U$2,0)</f>
        <v>0</v>
      </c>
      <c r="AA151" s="784" cm="1">
        <f t="array" ref="AA151">_xlfn.IFERROR($Q151*K151*'Kalkulator nadgodzin'!$U$2,0)</f>
        <v>0</v>
      </c>
      <c r="AB151" s="784" cm="1">
        <f t="array" ref="AB151">_xlfn.IFERROR($Q151*L151*'Kalkulator nadgodzin'!$U$2,0)</f>
        <v>0</v>
      </c>
      <c r="AC151" s="784" cm="1">
        <f t="array" ref="AC151">_xlfn.IFERROR($Q151*M151*'Kalkulator nadgodzin'!$U$2,0)</f>
        <v>0</v>
      </c>
      <c r="AD151" s="785" cm="1">
        <f t="array" ref="AD151">_xlfn.IFERROR($Q151*N151*'Kalkulator nadgodzin'!$U$2,0)</f>
        <v>0</v>
      </c>
    </row>
    <row r="152" ht="13.5" customHeight="1">
      <c r="A152" t="str" s="774" cm="1">
        <f t="array" ref="A152">IF('Kalkulator nadgodzin'!B44="","",'Kalkulator nadgodzin'!B44)</f>
      </c>
      <c r="B152" s="786"/>
      <c r="C152" s="786"/>
      <c r="D152" s="786"/>
      <c r="E152" s="786"/>
      <c r="F152" s="786"/>
      <c r="G152" s="786"/>
      <c r="H152" s="786"/>
      <c r="I152" s="786"/>
      <c r="J152" s="786"/>
      <c r="K152" s="786"/>
      <c r="L152" s="786"/>
      <c r="M152" s="786"/>
      <c r="N152" s="775"/>
      <c r="O152" s="774"/>
      <c r="P152" s="775"/>
      <c r="Q152" t="str" s="783" cm="1">
        <f t="array" ref="Q152">IF('Kalkulator nadgodzin'!C164="","",'Kalkulator nadgodzin'!$C164)</f>
      </c>
      <c r="R152" s="784" cm="1">
        <f t="array" ref="R152">_xlfn.IFERROR($Q152*B152*'Kalkulator nadgodzin'!$U$2,0)</f>
        <v>0</v>
      </c>
      <c r="S152" s="784" cm="1">
        <f t="array" ref="S152">_xlfn.IFERROR($Q152*C152*'Kalkulator nadgodzin'!$U$2,0)</f>
        <v>0</v>
      </c>
      <c r="T152" s="784" cm="1">
        <f t="array" ref="T152">_xlfn.IFERROR($Q152*D152*'Kalkulator nadgodzin'!$U$2,0)</f>
        <v>0</v>
      </c>
      <c r="U152" s="784" cm="1">
        <f t="array" ref="U152">_xlfn.IFERROR($Q152*E152*'Kalkulator nadgodzin'!$U$2,0)</f>
        <v>0</v>
      </c>
      <c r="V152" s="784" cm="1">
        <f t="array" ref="V152">_xlfn.IFERROR($Q152*F152*'Kalkulator nadgodzin'!$U$2,0)</f>
        <v>0</v>
      </c>
      <c r="W152" s="784" cm="1">
        <f t="array" ref="W152">_xlfn.IFERROR($Q152*G152*'Kalkulator nadgodzin'!$U$2,0)</f>
        <v>0</v>
      </c>
      <c r="X152" s="784" cm="1">
        <f t="array" ref="X152">_xlfn.IFERROR($Q152*H152*'Kalkulator nadgodzin'!$U$2,0)</f>
        <v>0</v>
      </c>
      <c r="Y152" s="784" cm="1">
        <f t="array" ref="Y152">_xlfn.IFERROR($Q152*I152*'Kalkulator nadgodzin'!$U$2,0)</f>
        <v>0</v>
      </c>
      <c r="Z152" s="784" cm="1">
        <f t="array" ref="Z152">_xlfn.IFERROR($Q152*J152*'Kalkulator nadgodzin'!$U$2,0)</f>
        <v>0</v>
      </c>
      <c r="AA152" s="784" cm="1">
        <f t="array" ref="AA152">_xlfn.IFERROR($Q152*K152*'Kalkulator nadgodzin'!$U$2,0)</f>
        <v>0</v>
      </c>
      <c r="AB152" s="784" cm="1">
        <f t="array" ref="AB152">_xlfn.IFERROR($Q152*L152*'Kalkulator nadgodzin'!$U$2,0)</f>
        <v>0</v>
      </c>
      <c r="AC152" s="784" cm="1">
        <f t="array" ref="AC152">_xlfn.IFERROR($Q152*M152*'Kalkulator nadgodzin'!$U$2,0)</f>
        <v>0</v>
      </c>
      <c r="AD152" s="785" cm="1">
        <f t="array" ref="AD152">_xlfn.IFERROR($Q152*N152*'Kalkulator nadgodzin'!$U$2,0)</f>
        <v>0</v>
      </c>
    </row>
    <row r="153" ht="13.5" customHeight="1">
      <c r="A153" t="str" s="774" cm="1">
        <f t="array" ref="A153">IF('Kalkulator nadgodzin'!B45="","",'Kalkulator nadgodzin'!B45)</f>
      </c>
      <c r="B153" s="786"/>
      <c r="C153" s="786"/>
      <c r="D153" s="786"/>
      <c r="E153" s="786"/>
      <c r="F153" s="786"/>
      <c r="G153" s="786"/>
      <c r="H153" s="786"/>
      <c r="I153" s="786"/>
      <c r="J153" s="786"/>
      <c r="K153" s="786"/>
      <c r="L153" s="786"/>
      <c r="M153" s="786"/>
      <c r="N153" s="775"/>
      <c r="O153" s="774"/>
      <c r="P153" s="775"/>
      <c r="Q153" t="str" s="783" cm="1">
        <f t="array" ref="Q153">IF('Kalkulator nadgodzin'!C165="","",'Kalkulator nadgodzin'!$C165)</f>
      </c>
      <c r="R153" s="784" cm="1">
        <f t="array" ref="R153">_xlfn.IFERROR($Q153*B153*'Kalkulator nadgodzin'!$U$2,0)</f>
        <v>0</v>
      </c>
      <c r="S153" s="784" cm="1">
        <f t="array" ref="S153">_xlfn.IFERROR($Q153*C153*'Kalkulator nadgodzin'!$U$2,0)</f>
        <v>0</v>
      </c>
      <c r="T153" s="784" cm="1">
        <f t="array" ref="T153">_xlfn.IFERROR($Q153*D153*'Kalkulator nadgodzin'!$U$2,0)</f>
        <v>0</v>
      </c>
      <c r="U153" s="784" cm="1">
        <f t="array" ref="U153">_xlfn.IFERROR($Q153*E153*'Kalkulator nadgodzin'!$U$2,0)</f>
        <v>0</v>
      </c>
      <c r="V153" s="784" cm="1">
        <f t="array" ref="V153">_xlfn.IFERROR($Q153*F153*'Kalkulator nadgodzin'!$U$2,0)</f>
        <v>0</v>
      </c>
      <c r="W153" s="784" cm="1">
        <f t="array" ref="W153">_xlfn.IFERROR($Q153*G153*'Kalkulator nadgodzin'!$U$2,0)</f>
        <v>0</v>
      </c>
      <c r="X153" s="784" cm="1">
        <f t="array" ref="X153">_xlfn.IFERROR($Q153*H153*'Kalkulator nadgodzin'!$U$2,0)</f>
        <v>0</v>
      </c>
      <c r="Y153" s="784" cm="1">
        <f t="array" ref="Y153">_xlfn.IFERROR($Q153*I153*'Kalkulator nadgodzin'!$U$2,0)</f>
        <v>0</v>
      </c>
      <c r="Z153" s="784" cm="1">
        <f t="array" ref="Z153">_xlfn.IFERROR($Q153*J153*'Kalkulator nadgodzin'!$U$2,0)</f>
        <v>0</v>
      </c>
      <c r="AA153" s="784" cm="1">
        <f t="array" ref="AA153">_xlfn.IFERROR($Q153*K153*'Kalkulator nadgodzin'!$U$2,0)</f>
        <v>0</v>
      </c>
      <c r="AB153" s="784" cm="1">
        <f t="array" ref="AB153">_xlfn.IFERROR($Q153*L153*'Kalkulator nadgodzin'!$U$2,0)</f>
        <v>0</v>
      </c>
      <c r="AC153" s="784" cm="1">
        <f t="array" ref="AC153">_xlfn.IFERROR($Q153*M153*'Kalkulator nadgodzin'!$U$2,0)</f>
        <v>0</v>
      </c>
      <c r="AD153" s="785" cm="1">
        <f t="array" ref="AD153">_xlfn.IFERROR($Q153*N153*'Kalkulator nadgodzin'!$U$2,0)</f>
        <v>0</v>
      </c>
    </row>
    <row r="154" ht="13.5" customHeight="1">
      <c r="A154" t="str" s="774" cm="1">
        <f t="array" ref="A154">IF('Kalkulator nadgodzin'!B46="","",'Kalkulator nadgodzin'!B46)</f>
      </c>
      <c r="B154" s="786"/>
      <c r="C154" s="786"/>
      <c r="D154" s="786"/>
      <c r="E154" s="786"/>
      <c r="F154" s="786"/>
      <c r="G154" s="786"/>
      <c r="H154" s="786"/>
      <c r="I154" s="786"/>
      <c r="J154" s="786"/>
      <c r="K154" s="786"/>
      <c r="L154" s="786"/>
      <c r="M154" s="786"/>
      <c r="N154" s="775"/>
      <c r="O154" s="774"/>
      <c r="P154" s="775"/>
      <c r="Q154" t="str" s="783" cm="1">
        <f t="array" ref="Q154">IF('Kalkulator nadgodzin'!C166="","",'Kalkulator nadgodzin'!$C166)</f>
      </c>
      <c r="R154" s="784" cm="1">
        <f t="array" ref="R154">_xlfn.IFERROR($Q154*B154*'Kalkulator nadgodzin'!$U$2,0)</f>
        <v>0</v>
      </c>
      <c r="S154" s="784" cm="1">
        <f t="array" ref="S154">_xlfn.IFERROR($Q154*C154*'Kalkulator nadgodzin'!$U$2,0)</f>
        <v>0</v>
      </c>
      <c r="T154" s="784" cm="1">
        <f t="array" ref="T154">_xlfn.IFERROR($Q154*D154*'Kalkulator nadgodzin'!$U$2,0)</f>
        <v>0</v>
      </c>
      <c r="U154" s="784" cm="1">
        <f t="array" ref="U154">_xlfn.IFERROR($Q154*E154*'Kalkulator nadgodzin'!$U$2,0)</f>
        <v>0</v>
      </c>
      <c r="V154" s="784" cm="1">
        <f t="array" ref="V154">_xlfn.IFERROR($Q154*F154*'Kalkulator nadgodzin'!$U$2,0)</f>
        <v>0</v>
      </c>
      <c r="W154" s="784" cm="1">
        <f t="array" ref="W154">_xlfn.IFERROR($Q154*G154*'Kalkulator nadgodzin'!$U$2,0)</f>
        <v>0</v>
      </c>
      <c r="X154" s="784" cm="1">
        <f t="array" ref="X154">_xlfn.IFERROR($Q154*H154*'Kalkulator nadgodzin'!$U$2,0)</f>
        <v>0</v>
      </c>
      <c r="Y154" s="784" cm="1">
        <f t="array" ref="Y154">_xlfn.IFERROR($Q154*I154*'Kalkulator nadgodzin'!$U$2,0)</f>
        <v>0</v>
      </c>
      <c r="Z154" s="784" cm="1">
        <f t="array" ref="Z154">_xlfn.IFERROR($Q154*J154*'Kalkulator nadgodzin'!$U$2,0)</f>
        <v>0</v>
      </c>
      <c r="AA154" s="784" cm="1">
        <f t="array" ref="AA154">_xlfn.IFERROR($Q154*K154*'Kalkulator nadgodzin'!$U$2,0)</f>
        <v>0</v>
      </c>
      <c r="AB154" s="784" cm="1">
        <f t="array" ref="AB154">_xlfn.IFERROR($Q154*L154*'Kalkulator nadgodzin'!$U$2,0)</f>
        <v>0</v>
      </c>
      <c r="AC154" s="784" cm="1">
        <f t="array" ref="AC154">_xlfn.IFERROR($Q154*M154*'Kalkulator nadgodzin'!$U$2,0)</f>
        <v>0</v>
      </c>
      <c r="AD154" s="785" cm="1">
        <f t="array" ref="AD154">_xlfn.IFERROR($Q154*N154*'Kalkulator nadgodzin'!$U$2,0)</f>
        <v>0</v>
      </c>
    </row>
    <row r="155" ht="13.5" customHeight="1">
      <c r="A155" t="s" s="787">
        <v>1313</v>
      </c>
      <c r="B155" s="788" cm="1">
        <f t="array" ref="B155">SUM(B120:B154)</f>
        <v>0</v>
      </c>
      <c r="C155" s="788" cm="1">
        <f t="array" ref="C155">SUM(C120:C154)</f>
        <v>0</v>
      </c>
      <c r="D155" s="788" cm="1">
        <f t="array" ref="D155">SUM(D120:D154)</f>
        <v>0</v>
      </c>
      <c r="E155" s="788" cm="1">
        <f t="array" ref="E155">SUM(E120:E154)</f>
        <v>0</v>
      </c>
      <c r="F155" s="788" cm="1">
        <f t="array" ref="F155">SUM(F120:F154)</f>
        <v>0</v>
      </c>
      <c r="G155" s="788" cm="1">
        <f t="array" ref="G155">SUM(G120:G154)</f>
        <v>0</v>
      </c>
      <c r="H155" s="788" cm="1">
        <f t="array" ref="H155">SUM(H120:H154)</f>
        <v>0</v>
      </c>
      <c r="I155" s="788" cm="1">
        <f t="array" ref="I155">SUM(I120:I154)</f>
        <v>0</v>
      </c>
      <c r="J155" s="788" cm="1">
        <f t="array" ref="J155">SUM(J120:J154)</f>
        <v>0</v>
      </c>
      <c r="K155" s="788" cm="1">
        <f t="array" ref="K155">SUM(K120:K154)</f>
        <v>0</v>
      </c>
      <c r="L155" s="788" cm="1">
        <f t="array" ref="L155">SUM(L120:L154)</f>
        <v>0</v>
      </c>
      <c r="M155" s="788" cm="1">
        <f t="array" ref="M155">SUM(M120:M154)</f>
        <v>0</v>
      </c>
      <c r="N155" s="789" cm="1">
        <f t="array" ref="N155">SUM(N120:N154)</f>
        <v>0</v>
      </c>
      <c r="O155" s="790"/>
      <c r="P155" s="791"/>
      <c r="Q155" t="s" s="787">
        <v>1313</v>
      </c>
      <c r="R155" s="788" cm="1">
        <f t="array" ref="R155">SUM(R120:R154)</f>
        <v>0</v>
      </c>
      <c r="S155" s="788" cm="1">
        <f t="array" ref="S155">SUM(S120:S154)</f>
        <v>0</v>
      </c>
      <c r="T155" s="788" cm="1">
        <f t="array" ref="T155">SUM(T120:T154)</f>
        <v>0</v>
      </c>
      <c r="U155" s="788" cm="1">
        <f t="array" ref="U155">SUM(U120:U154)</f>
        <v>0</v>
      </c>
      <c r="V155" s="788" cm="1">
        <f t="array" ref="V155">SUM(V120:V154)</f>
        <v>0</v>
      </c>
      <c r="W155" s="788" cm="1">
        <f t="array" ref="W155">SUM(W120:W154)</f>
        <v>0</v>
      </c>
      <c r="X155" s="788" cm="1">
        <f t="array" ref="X155">SUM(X120:X154)</f>
        <v>0</v>
      </c>
      <c r="Y155" s="788" cm="1">
        <f t="array" ref="Y155">SUM(Y120:Y154)</f>
        <v>0</v>
      </c>
      <c r="Z155" s="788" cm="1">
        <f t="array" ref="Z155">SUM(Z120:Z154)</f>
        <v>0</v>
      </c>
      <c r="AA155" s="788" cm="1">
        <f t="array" ref="AA155">SUM(AA120:AA154)</f>
        <v>0</v>
      </c>
      <c r="AB155" s="788" cm="1">
        <f t="array" ref="AB155">SUM(AB120:AB154)</f>
        <v>0</v>
      </c>
      <c r="AC155" s="788" cm="1">
        <f t="array" ref="AC155">SUM(AC120:AC154)</f>
        <v>0</v>
      </c>
      <c r="AD155" s="789" cm="1">
        <f t="array" ref="AD155">SUM(AD120:AD154)</f>
        <v>0</v>
      </c>
    </row>
    <row r="156" ht="13.5" customHeight="1">
      <c r="A156" s="802"/>
      <c r="B156" s="802"/>
      <c r="C156" s="802"/>
      <c r="D156" s="802"/>
      <c r="E156" s="802"/>
      <c r="F156" s="802"/>
      <c r="G156" s="802"/>
      <c r="H156" s="802"/>
      <c r="I156" s="802"/>
      <c r="J156" s="802"/>
      <c r="K156" s="802"/>
      <c r="L156" s="802"/>
      <c r="M156" s="802"/>
      <c r="N156" s="802"/>
      <c r="O156" s="786"/>
      <c r="P156" s="786"/>
      <c r="Q156" s="802"/>
      <c r="R156" s="802"/>
      <c r="S156" s="802"/>
      <c r="T156" s="802"/>
      <c r="U156" s="802"/>
      <c r="V156" s="802"/>
      <c r="W156" s="802"/>
      <c r="X156" s="802"/>
      <c r="Y156" s="802"/>
      <c r="Z156" s="802"/>
      <c r="AA156" s="802"/>
      <c r="AB156" s="802"/>
      <c r="AC156" s="802"/>
      <c r="AD156" s="802"/>
    </row>
    <row r="157" ht="13.5" customHeight="1">
      <c r="A157" s="803"/>
      <c r="B157" s="803"/>
      <c r="C157" s="803"/>
      <c r="D157" s="803"/>
      <c r="E157" s="803"/>
      <c r="F157" s="803"/>
      <c r="G157" s="803"/>
      <c r="H157" s="803"/>
      <c r="I157" s="803"/>
      <c r="J157" s="803"/>
      <c r="K157" s="803"/>
      <c r="L157" s="803"/>
      <c r="M157" s="803"/>
      <c r="N157" s="803"/>
      <c r="O157" s="786"/>
      <c r="P157" s="786"/>
      <c r="Q157" s="804"/>
      <c r="R157" s="803"/>
      <c r="S157" s="803"/>
      <c r="T157" s="803"/>
      <c r="U157" s="803"/>
      <c r="V157" s="803"/>
      <c r="W157" s="803"/>
      <c r="X157" s="803"/>
      <c r="Y157" s="803"/>
      <c r="Z157" s="803"/>
      <c r="AA157" s="803"/>
      <c r="AB157" s="803"/>
      <c r="AC157" s="803"/>
      <c r="AD157" s="803"/>
    </row>
    <row r="158" ht="13.5" customHeight="1">
      <c r="A158" s="801"/>
      <c r="B158" t="s" s="795">
        <v>1314</v>
      </c>
      <c r="C158" t="s" s="795">
        <v>1315</v>
      </c>
      <c r="D158" t="s" s="795">
        <v>1316</v>
      </c>
      <c r="E158" t="s" s="795">
        <v>1317</v>
      </c>
      <c r="F158" t="s" s="795">
        <v>1318</v>
      </c>
      <c r="G158" t="s" s="795">
        <v>1319</v>
      </c>
      <c r="H158" t="s" s="795">
        <v>1320</v>
      </c>
      <c r="I158" t="s" s="795">
        <v>1321</v>
      </c>
      <c r="J158" t="s" s="795">
        <v>1322</v>
      </c>
      <c r="K158" t="s" s="795">
        <v>1323</v>
      </c>
      <c r="L158" t="s" s="795">
        <v>1324</v>
      </c>
      <c r="M158" t="s" s="795">
        <v>1325</v>
      </c>
      <c r="N158" t="s" s="796">
        <v>1326</v>
      </c>
      <c r="O158" s="774"/>
      <c r="P158" s="775"/>
      <c r="Q158" s="797"/>
      <c r="R158" t="s" s="795">
        <v>1314</v>
      </c>
      <c r="S158" t="s" s="795">
        <v>1315</v>
      </c>
      <c r="T158" t="s" s="795">
        <v>1316</v>
      </c>
      <c r="U158" t="s" s="795">
        <v>1317</v>
      </c>
      <c r="V158" t="s" s="795">
        <v>1318</v>
      </c>
      <c r="W158" t="s" s="795">
        <v>1319</v>
      </c>
      <c r="X158" t="s" s="795">
        <v>1320</v>
      </c>
      <c r="Y158" t="s" s="795">
        <v>1321</v>
      </c>
      <c r="Z158" t="s" s="795">
        <v>1322</v>
      </c>
      <c r="AA158" t="s" s="795">
        <v>1323</v>
      </c>
      <c r="AB158" t="s" s="795">
        <v>1324</v>
      </c>
      <c r="AC158" t="s" s="795">
        <v>1325</v>
      </c>
      <c r="AD158" t="s" s="796">
        <v>1326</v>
      </c>
    </row>
    <row r="159" ht="13.5" customHeight="1">
      <c r="A159" s="777"/>
      <c r="B159" t="s" s="799">
        <v>1331</v>
      </c>
      <c r="C159" t="s" s="799">
        <v>1331</v>
      </c>
      <c r="D159" t="s" s="799">
        <v>1331</v>
      </c>
      <c r="E159" t="s" s="799">
        <v>1331</v>
      </c>
      <c r="F159" t="s" s="799">
        <v>1331</v>
      </c>
      <c r="G159" t="s" s="799">
        <v>1331</v>
      </c>
      <c r="H159" t="s" s="799">
        <v>1331</v>
      </c>
      <c r="I159" t="s" s="799">
        <v>1331</v>
      </c>
      <c r="J159" t="s" s="799">
        <v>1331</v>
      </c>
      <c r="K159" t="s" s="799">
        <v>1331</v>
      </c>
      <c r="L159" t="s" s="799">
        <v>1331</v>
      </c>
      <c r="M159" t="s" s="799">
        <v>1331</v>
      </c>
      <c r="N159" t="s" s="800">
        <v>1331</v>
      </c>
      <c r="O159" s="774"/>
      <c r="P159" s="775"/>
      <c r="Q159" s="780"/>
      <c r="R159" t="s" s="799">
        <v>1331</v>
      </c>
      <c r="S159" t="s" s="799">
        <v>1331</v>
      </c>
      <c r="T159" t="s" s="799">
        <v>1331</v>
      </c>
      <c r="U159" t="s" s="799">
        <v>1331</v>
      </c>
      <c r="V159" t="s" s="799">
        <v>1331</v>
      </c>
      <c r="W159" t="s" s="799">
        <v>1331</v>
      </c>
      <c r="X159" t="s" s="799">
        <v>1331</v>
      </c>
      <c r="Y159" t="s" s="799">
        <v>1331</v>
      </c>
      <c r="Z159" t="s" s="799">
        <v>1331</v>
      </c>
      <c r="AA159" t="s" s="799">
        <v>1331</v>
      </c>
      <c r="AB159" t="s" s="799">
        <v>1331</v>
      </c>
      <c r="AC159" t="s" s="799">
        <v>1331</v>
      </c>
      <c r="AD159" t="s" s="800">
        <v>1331</v>
      </c>
    </row>
    <row r="160" ht="13.5" customHeight="1">
      <c r="A160" t="str" s="774" cm="1">
        <f t="array" ref="A160">IF('Kalkulator nadgodzin'!B12="","",'Kalkulator nadgodzin'!B12)</f>
        <v>Ostrzyciel 1</v>
      </c>
      <c r="B160" s="781" cm="1">
        <f t="array" ref="B160">IF('Kalkulator nadgodzin'!$D12="","",IF('Kalkulator nadgodzin'!D12&lt;5,0,1)*'Kalkulator nadgodzin'!$C12)</f>
        <v>0</v>
      </c>
      <c r="C160" s="781" cm="1">
        <f t="array" ref="C160">IF('Kalkulator nadgodzin'!$D12="","",IF('Kalkulator nadgodzin'!E12&lt;5,0,1)*'Kalkulator nadgodzin'!$C12)</f>
        <v>0</v>
      </c>
      <c r="D160" s="781" cm="1">
        <f t="array" ref="D160">IF('Kalkulator nadgodzin'!$D12="","",IF('Kalkulator nadgodzin'!F12&lt;5,0,1)*'Kalkulator nadgodzin'!$C12)</f>
        <v>0</v>
      </c>
      <c r="E160" s="781" cm="1">
        <f t="array" ref="E160">IF('Kalkulator nadgodzin'!$D12="","",IF('Kalkulator nadgodzin'!G12&lt;5,0,1)*'Kalkulator nadgodzin'!$C12)</f>
        <v>0</v>
      </c>
      <c r="F160" s="781" cm="1">
        <f t="array" ref="F160">IF('Kalkulator nadgodzin'!$D12="","",IF('Kalkulator nadgodzin'!H12&lt;5,0,1)*'Kalkulator nadgodzin'!$C12)</f>
        <v>0</v>
      </c>
      <c r="G160" s="781" cm="1">
        <f t="array" ref="G160">IF('Kalkulator nadgodzin'!$D12="","",IF('Kalkulator nadgodzin'!I12&lt;5,0,1)*'Kalkulator nadgodzin'!$C12)</f>
        <v>0</v>
      </c>
      <c r="H160" s="781" cm="1">
        <f t="array" ref="H160">IF('Kalkulator nadgodzin'!$D12="","",IF('Kalkulator nadgodzin'!J12&lt;5,0,1)*'Kalkulator nadgodzin'!$C12)</f>
        <v>0</v>
      </c>
      <c r="I160" s="781" cm="1">
        <f t="array" ref="I160">IF('Kalkulator nadgodzin'!$D12="","",IF('Kalkulator nadgodzin'!K12&lt;5,0,1)*'Kalkulator nadgodzin'!$C12)</f>
        <v>0</v>
      </c>
      <c r="J160" s="781" cm="1">
        <f t="array" ref="J160">IF('Kalkulator nadgodzin'!$D12="","",IF('Kalkulator nadgodzin'!L12&lt;5,0,1)*'Kalkulator nadgodzin'!$C12)</f>
        <v>0</v>
      </c>
      <c r="K160" s="781" cm="1">
        <f t="array" ref="K160">IF('Kalkulator nadgodzin'!$D12="","",IF('Kalkulator nadgodzin'!M12&lt;5,0,1)*'Kalkulator nadgodzin'!$C12)</f>
        <v>0</v>
      </c>
      <c r="L160" s="781" cm="1">
        <f t="array" ref="L160">IF('Kalkulator nadgodzin'!$D12="","",IF('Kalkulator nadgodzin'!N12&lt;5,0,1)*'Kalkulator nadgodzin'!$C12)</f>
        <v>0</v>
      </c>
      <c r="M160" s="781" cm="1">
        <f t="array" ref="M160">IF('Kalkulator nadgodzin'!$D12="","",IF('Kalkulator nadgodzin'!O12&lt;5,0,1)*'Kalkulator nadgodzin'!$C12)</f>
        <v>0</v>
      </c>
      <c r="N160" s="782" cm="1">
        <f t="array" ref="N160">IF('Kalkulator nadgodzin'!$D12="","",IF('Kalkulator nadgodzin'!P12&lt;5,0,1)*'Kalkulator nadgodzin'!$C12)</f>
        <v>0</v>
      </c>
      <c r="O160" s="774"/>
      <c r="P160" s="775"/>
      <c r="Q160" t="str" s="783" cm="1">
        <f t="array" ref="Q160">IF('Kalkulator nadgodzin'!$C132="","",'Kalkulator nadgodzin'!$C132)</f>
      </c>
      <c r="R160" s="781" cm="1">
        <f t="array" ref="R160">_xlfn.IFERROR($Q160*B160*'Kalkulator nadgodzin'!$V$2,0)</f>
        <v>0</v>
      </c>
      <c r="S160" s="781" cm="1">
        <f t="array" ref="S160">_xlfn.IFERROR($Q160*C160*'Kalkulator nadgodzin'!$V$2,0)</f>
        <v>0</v>
      </c>
      <c r="T160" s="781" cm="1">
        <f t="array" ref="T160">_xlfn.IFERROR($Q160*D160*'Kalkulator nadgodzin'!$V$2,0)</f>
        <v>0</v>
      </c>
      <c r="U160" s="781" cm="1">
        <f t="array" ref="U160">_xlfn.IFERROR($Q160*E160*'Kalkulator nadgodzin'!$V$2,0)</f>
        <v>0</v>
      </c>
      <c r="V160" s="781" cm="1">
        <f t="array" ref="V160">_xlfn.IFERROR($Q160*F160*'Kalkulator nadgodzin'!$V$2,0)</f>
        <v>0</v>
      </c>
      <c r="W160" s="781" cm="1">
        <f t="array" ref="W160">_xlfn.IFERROR($Q160*G160*'Kalkulator nadgodzin'!$V$2,0)</f>
        <v>0</v>
      </c>
      <c r="X160" s="781" cm="1">
        <f t="array" ref="X160">_xlfn.IFERROR($Q160*H160*'Kalkulator nadgodzin'!$V$2,0)</f>
        <v>0</v>
      </c>
      <c r="Y160" s="781" cm="1">
        <f t="array" ref="Y160">_xlfn.IFERROR($Q160*I160*'Kalkulator nadgodzin'!$V$2,0)</f>
        <v>0</v>
      </c>
      <c r="Z160" s="781" cm="1">
        <f t="array" ref="Z160">_xlfn.IFERROR($Q160*J160*'Kalkulator nadgodzin'!$V$2,0)</f>
        <v>0</v>
      </c>
      <c r="AA160" s="781" cm="1">
        <f t="array" ref="AA160">_xlfn.IFERROR($Q160*K160*'Kalkulator nadgodzin'!$V$2,0)</f>
        <v>0</v>
      </c>
      <c r="AB160" s="781" cm="1">
        <f t="array" ref="AB160">_xlfn.IFERROR($Q160*L160*'Kalkulator nadgodzin'!$V$2,0)</f>
        <v>0</v>
      </c>
      <c r="AC160" s="781" cm="1">
        <f t="array" ref="AC160">_xlfn.IFERROR($Q160*M160*'Kalkulator nadgodzin'!$V$2,0)</f>
        <v>0</v>
      </c>
      <c r="AD160" s="782" cm="1">
        <f t="array" ref="AD160">_xlfn.IFERROR($Q160*N160*'Kalkulator nadgodzin'!$V$2,0)</f>
        <v>0</v>
      </c>
    </row>
    <row r="161" ht="13.5" customHeight="1">
      <c r="A161" t="str" s="774" cm="1">
        <f t="array" ref="A161">IF('Kalkulator nadgodzin'!B13="","",'Kalkulator nadgodzin'!B13)</f>
        <v>Ostrzyciel 2</v>
      </c>
      <c r="B161" s="784" cm="1">
        <f t="array" ref="B161">IF('Kalkulator nadgodzin'!$D13="","",IF('Kalkulator nadgodzin'!D13&lt;5,0,1)*'Kalkulator nadgodzin'!$C13)</f>
        <v>0</v>
      </c>
      <c r="C161" s="784" cm="1">
        <f t="array" ref="C161">IF('Kalkulator nadgodzin'!$D13="","",IF('Kalkulator nadgodzin'!E13&lt;5,0,1)*'Kalkulator nadgodzin'!$C13)</f>
        <v>0</v>
      </c>
      <c r="D161" s="784" cm="1">
        <f t="array" ref="D161">IF('Kalkulator nadgodzin'!$D13="","",IF('Kalkulator nadgodzin'!F13&lt;5,0,1)*'Kalkulator nadgodzin'!$C13)</f>
        <v>0</v>
      </c>
      <c r="E161" s="784" cm="1">
        <f t="array" ref="E161">IF('Kalkulator nadgodzin'!$D13="","",IF('Kalkulator nadgodzin'!G13&lt;5,0,1)*'Kalkulator nadgodzin'!$C13)</f>
        <v>0</v>
      </c>
      <c r="F161" s="784" cm="1">
        <f t="array" ref="F161">IF('Kalkulator nadgodzin'!$D13="","",IF('Kalkulator nadgodzin'!H13&lt;5,0,1)*'Kalkulator nadgodzin'!$C13)</f>
        <v>0</v>
      </c>
      <c r="G161" s="784" cm="1">
        <f t="array" ref="G161">IF('Kalkulator nadgodzin'!$D13="","",IF('Kalkulator nadgodzin'!I13&lt;5,0,1)*'Kalkulator nadgodzin'!$C13)</f>
        <v>0</v>
      </c>
      <c r="H161" s="784" cm="1">
        <f t="array" ref="H161">IF('Kalkulator nadgodzin'!$D13="","",IF('Kalkulator nadgodzin'!J13&lt;5,0,1)*'Kalkulator nadgodzin'!$C13)</f>
        <v>0</v>
      </c>
      <c r="I161" s="784" cm="1">
        <f t="array" ref="I161">IF('Kalkulator nadgodzin'!$D13="","",IF('Kalkulator nadgodzin'!K13&lt;5,0,1)*'Kalkulator nadgodzin'!$C13)</f>
        <v>0</v>
      </c>
      <c r="J161" s="784" cm="1">
        <f t="array" ref="J161">IF('Kalkulator nadgodzin'!$D13="","",IF('Kalkulator nadgodzin'!L13&lt;5,0,1)*'Kalkulator nadgodzin'!$C13)</f>
        <v>0</v>
      </c>
      <c r="K161" s="784" cm="1">
        <f t="array" ref="K161">IF('Kalkulator nadgodzin'!$D13="","",IF('Kalkulator nadgodzin'!M13&lt;5,0,1)*'Kalkulator nadgodzin'!$C13)</f>
        <v>0</v>
      </c>
      <c r="L161" s="784" cm="1">
        <f t="array" ref="L161">IF('Kalkulator nadgodzin'!$D13="","",IF('Kalkulator nadgodzin'!N13&lt;5,0,1)*'Kalkulator nadgodzin'!$C13)</f>
        <v>0</v>
      </c>
      <c r="M161" s="784" cm="1">
        <f t="array" ref="M161">IF('Kalkulator nadgodzin'!$D13="","",IF('Kalkulator nadgodzin'!O13&lt;5,0,1)*'Kalkulator nadgodzin'!$C13)</f>
        <v>0</v>
      </c>
      <c r="N161" s="785" cm="1">
        <f t="array" ref="N161">IF('Kalkulator nadgodzin'!$D13="","",IF('Kalkulator nadgodzin'!P13&lt;5,0,1)*'Kalkulator nadgodzin'!$C13)</f>
        <v>0</v>
      </c>
      <c r="O161" s="774"/>
      <c r="P161" s="775"/>
      <c r="Q161" t="str" s="783" cm="1">
        <f t="array" ref="Q161">IF('Kalkulator nadgodzin'!$C133="","",'Kalkulator nadgodzin'!$C133)</f>
      </c>
      <c r="R161" s="784" cm="1">
        <f t="array" ref="R161">_xlfn.IFERROR($Q161*B161*'Kalkulator nadgodzin'!$V$2,0)</f>
        <v>0</v>
      </c>
      <c r="S161" s="784" cm="1">
        <f t="array" ref="S161">_xlfn.IFERROR($Q161*C161*'Kalkulator nadgodzin'!$V$2,0)</f>
        <v>0</v>
      </c>
      <c r="T161" s="784" cm="1">
        <f t="array" ref="T161">_xlfn.IFERROR($Q161*D161*'Kalkulator nadgodzin'!$V$2,0)</f>
        <v>0</v>
      </c>
      <c r="U161" s="784" cm="1">
        <f t="array" ref="U161">_xlfn.IFERROR($Q161*E161*'Kalkulator nadgodzin'!$V$2,0)</f>
        <v>0</v>
      </c>
      <c r="V161" s="784" cm="1">
        <f t="array" ref="V161">_xlfn.IFERROR($Q161*F161*'Kalkulator nadgodzin'!$V$2,0)</f>
        <v>0</v>
      </c>
      <c r="W161" s="784" cm="1">
        <f t="array" ref="W161">_xlfn.IFERROR($Q161*G161*'Kalkulator nadgodzin'!$V$2,0)</f>
        <v>0</v>
      </c>
      <c r="X161" s="784" cm="1">
        <f t="array" ref="X161">_xlfn.IFERROR($Q161*H161*'Kalkulator nadgodzin'!$V$2,0)</f>
        <v>0</v>
      </c>
      <c r="Y161" s="784" cm="1">
        <f t="array" ref="Y161">_xlfn.IFERROR($Q161*I161*'Kalkulator nadgodzin'!$V$2,0)</f>
        <v>0</v>
      </c>
      <c r="Z161" s="784" cm="1">
        <f t="array" ref="Z161">_xlfn.IFERROR($Q161*J161*'Kalkulator nadgodzin'!$V$2,0)</f>
        <v>0</v>
      </c>
      <c r="AA161" s="784" cm="1">
        <f t="array" ref="AA161">_xlfn.IFERROR($Q161*K161*'Kalkulator nadgodzin'!$V$2,0)</f>
        <v>0</v>
      </c>
      <c r="AB161" s="784" cm="1">
        <f t="array" ref="AB161">_xlfn.IFERROR($Q161*L161*'Kalkulator nadgodzin'!$V$2,0)</f>
        <v>0</v>
      </c>
      <c r="AC161" s="784" cm="1">
        <f t="array" ref="AC161">_xlfn.IFERROR($Q161*M161*'Kalkulator nadgodzin'!$V$2,0)</f>
        <v>0</v>
      </c>
      <c r="AD161" s="785" cm="1">
        <f t="array" ref="AD161">_xlfn.IFERROR($Q161*N161*'Kalkulator nadgodzin'!$V$2,0)</f>
        <v>0</v>
      </c>
    </row>
    <row r="162" ht="13.5" customHeight="1">
      <c r="A162" t="str" s="774" cm="1">
        <f t="array" ref="A162">IF('Kalkulator nadgodzin'!B14="","",'Kalkulator nadgodzin'!B14)</f>
        <v>DIT 1</v>
      </c>
      <c r="B162" s="784" cm="1">
        <f t="array" ref="B162">IF('Kalkulator nadgodzin'!$D14="","",IF('Kalkulator nadgodzin'!D14&lt;5,0,1)*'Kalkulator nadgodzin'!$C14)</f>
        <v>0</v>
      </c>
      <c r="C162" s="784" cm="1">
        <f t="array" ref="C162">IF('Kalkulator nadgodzin'!$D14="","",IF('Kalkulator nadgodzin'!E14&lt;5,0,1)*'Kalkulator nadgodzin'!$C14)</f>
        <v>0</v>
      </c>
      <c r="D162" s="784" cm="1">
        <f t="array" ref="D162">IF('Kalkulator nadgodzin'!$D14="","",IF('Kalkulator nadgodzin'!F14&lt;5,0,1)*'Kalkulator nadgodzin'!$C14)</f>
        <v>0</v>
      </c>
      <c r="E162" s="784" cm="1">
        <f t="array" ref="E162">IF('Kalkulator nadgodzin'!$D14="","",IF('Kalkulator nadgodzin'!G14&lt;5,0,1)*'Kalkulator nadgodzin'!$C14)</f>
        <v>0</v>
      </c>
      <c r="F162" s="784" cm="1">
        <f t="array" ref="F162">IF('Kalkulator nadgodzin'!$D14="","",IF('Kalkulator nadgodzin'!H14&lt;5,0,1)*'Kalkulator nadgodzin'!$C14)</f>
        <v>0</v>
      </c>
      <c r="G162" s="784" cm="1">
        <f t="array" ref="G162">IF('Kalkulator nadgodzin'!$D14="","",IF('Kalkulator nadgodzin'!I14&lt;5,0,1)*'Kalkulator nadgodzin'!$C14)</f>
        <v>0</v>
      </c>
      <c r="H162" s="784" cm="1">
        <f t="array" ref="H162">IF('Kalkulator nadgodzin'!$D14="","",IF('Kalkulator nadgodzin'!J14&lt;5,0,1)*'Kalkulator nadgodzin'!$C14)</f>
        <v>0</v>
      </c>
      <c r="I162" s="784" cm="1">
        <f t="array" ref="I162">IF('Kalkulator nadgodzin'!$D14="","",IF('Kalkulator nadgodzin'!K14&lt;5,0,1)*'Kalkulator nadgodzin'!$C14)</f>
        <v>0</v>
      </c>
      <c r="J162" s="784" cm="1">
        <f t="array" ref="J162">IF('Kalkulator nadgodzin'!$D14="","",IF('Kalkulator nadgodzin'!L14&lt;5,0,1)*'Kalkulator nadgodzin'!$C14)</f>
        <v>0</v>
      </c>
      <c r="K162" s="784" cm="1">
        <f t="array" ref="K162">IF('Kalkulator nadgodzin'!$D14="","",IF('Kalkulator nadgodzin'!M14&lt;5,0,1)*'Kalkulator nadgodzin'!$C14)</f>
        <v>0</v>
      </c>
      <c r="L162" s="784" cm="1">
        <f t="array" ref="L162">IF('Kalkulator nadgodzin'!$D14="","",IF('Kalkulator nadgodzin'!N14&lt;5,0,1)*'Kalkulator nadgodzin'!$C14)</f>
        <v>0</v>
      </c>
      <c r="M162" s="784" cm="1">
        <f t="array" ref="M162">IF('Kalkulator nadgodzin'!$D14="","",IF('Kalkulator nadgodzin'!O14&lt;5,0,1)*'Kalkulator nadgodzin'!$C14)</f>
        <v>0</v>
      </c>
      <c r="N162" s="785" cm="1">
        <f t="array" ref="N162">IF('Kalkulator nadgodzin'!$D14="","",IF('Kalkulator nadgodzin'!P14&lt;5,0,1)*'Kalkulator nadgodzin'!$C14)</f>
        <v>0</v>
      </c>
      <c r="O162" s="774"/>
      <c r="P162" s="775"/>
      <c r="Q162" t="str" s="783" cm="1">
        <f t="array" ref="Q162">IF('Kalkulator nadgodzin'!$C134="","",'Kalkulator nadgodzin'!$C134)</f>
      </c>
      <c r="R162" s="784" cm="1">
        <f t="array" ref="R162">_xlfn.IFERROR($Q162*B162*'Kalkulator nadgodzin'!$V$2,0)</f>
        <v>0</v>
      </c>
      <c r="S162" s="784" cm="1">
        <f t="array" ref="S162">_xlfn.IFERROR($Q162*C162*'Kalkulator nadgodzin'!$V$2,0)</f>
        <v>0</v>
      </c>
      <c r="T162" s="784" cm="1">
        <f t="array" ref="T162">_xlfn.IFERROR($Q162*D162*'Kalkulator nadgodzin'!$V$2,0)</f>
        <v>0</v>
      </c>
      <c r="U162" s="784" cm="1">
        <f t="array" ref="U162">_xlfn.IFERROR($Q162*E162*'Kalkulator nadgodzin'!$V$2,0)</f>
        <v>0</v>
      </c>
      <c r="V162" s="784" cm="1">
        <f t="array" ref="V162">_xlfn.IFERROR($Q162*F162*'Kalkulator nadgodzin'!$V$2,0)</f>
        <v>0</v>
      </c>
      <c r="W162" s="784" cm="1">
        <f t="array" ref="W162">_xlfn.IFERROR($Q162*G162*'Kalkulator nadgodzin'!$V$2,0)</f>
        <v>0</v>
      </c>
      <c r="X162" s="784" cm="1">
        <f t="array" ref="X162">_xlfn.IFERROR($Q162*H162*'Kalkulator nadgodzin'!$V$2,0)</f>
        <v>0</v>
      </c>
      <c r="Y162" s="784" cm="1">
        <f t="array" ref="Y162">_xlfn.IFERROR($Q162*I162*'Kalkulator nadgodzin'!$V$2,0)</f>
        <v>0</v>
      </c>
      <c r="Z162" s="784" cm="1">
        <f t="array" ref="Z162">_xlfn.IFERROR($Q162*J162*'Kalkulator nadgodzin'!$V$2,0)</f>
        <v>0</v>
      </c>
      <c r="AA162" s="784" cm="1">
        <f t="array" ref="AA162">_xlfn.IFERROR($Q162*K162*'Kalkulator nadgodzin'!$V$2,0)</f>
        <v>0</v>
      </c>
      <c r="AB162" s="784" cm="1">
        <f t="array" ref="AB162">_xlfn.IFERROR($Q162*L162*'Kalkulator nadgodzin'!$V$2,0)</f>
        <v>0</v>
      </c>
      <c r="AC162" s="784" cm="1">
        <f t="array" ref="AC162">_xlfn.IFERROR($Q162*M162*'Kalkulator nadgodzin'!$V$2,0)</f>
        <v>0</v>
      </c>
      <c r="AD162" s="785" cm="1">
        <f t="array" ref="AD162">_xlfn.IFERROR($Q162*N162*'Kalkulator nadgodzin'!$V$2,0)</f>
        <v>0</v>
      </c>
    </row>
    <row r="163" ht="13.5" customHeight="1">
      <c r="A163" t="str" s="774" cm="1">
        <f t="array" ref="A163">IF('Kalkulator nadgodzin'!B15="","",'Kalkulator nadgodzin'!B15)</f>
        <v>DIT 2</v>
      </c>
      <c r="B163" s="784" cm="1">
        <f t="array" ref="B163">IF('Kalkulator nadgodzin'!$D15="","",IF('Kalkulator nadgodzin'!D15&lt;5,0,1)*'Kalkulator nadgodzin'!$C15)</f>
        <v>0</v>
      </c>
      <c r="C163" s="784" cm="1">
        <f t="array" ref="C163">IF('Kalkulator nadgodzin'!$D15="","",IF('Kalkulator nadgodzin'!E15&lt;5,0,1)*'Kalkulator nadgodzin'!$C15)</f>
        <v>0</v>
      </c>
      <c r="D163" s="784" cm="1">
        <f t="array" ref="D163">IF('Kalkulator nadgodzin'!$D15="","",IF('Kalkulator nadgodzin'!F15&lt;5,0,1)*'Kalkulator nadgodzin'!$C15)</f>
        <v>0</v>
      </c>
      <c r="E163" s="784" cm="1">
        <f t="array" ref="E163">IF('Kalkulator nadgodzin'!$D15="","",IF('Kalkulator nadgodzin'!G15&lt;5,0,1)*'Kalkulator nadgodzin'!$C15)</f>
        <v>0</v>
      </c>
      <c r="F163" s="784" cm="1">
        <f t="array" ref="F163">IF('Kalkulator nadgodzin'!$D15="","",IF('Kalkulator nadgodzin'!H15&lt;5,0,1)*'Kalkulator nadgodzin'!$C15)</f>
        <v>0</v>
      </c>
      <c r="G163" s="784" cm="1">
        <f t="array" ref="G163">IF('Kalkulator nadgodzin'!$D15="","",IF('Kalkulator nadgodzin'!I15&lt;5,0,1)*'Kalkulator nadgodzin'!$C15)</f>
        <v>0</v>
      </c>
      <c r="H163" s="784" cm="1">
        <f t="array" ref="H163">IF('Kalkulator nadgodzin'!$D15="","",IF('Kalkulator nadgodzin'!J15&lt;5,0,1)*'Kalkulator nadgodzin'!$C15)</f>
        <v>0</v>
      </c>
      <c r="I163" s="784" cm="1">
        <f t="array" ref="I163">IF('Kalkulator nadgodzin'!$D15="","",IF('Kalkulator nadgodzin'!K15&lt;5,0,1)*'Kalkulator nadgodzin'!$C15)</f>
        <v>0</v>
      </c>
      <c r="J163" s="784" cm="1">
        <f t="array" ref="J163">IF('Kalkulator nadgodzin'!$D15="","",IF('Kalkulator nadgodzin'!L15&lt;5,0,1)*'Kalkulator nadgodzin'!$C15)</f>
        <v>0</v>
      </c>
      <c r="K163" s="784" cm="1">
        <f t="array" ref="K163">IF('Kalkulator nadgodzin'!$D15="","",IF('Kalkulator nadgodzin'!M15&lt;5,0,1)*'Kalkulator nadgodzin'!$C15)</f>
        <v>0</v>
      </c>
      <c r="L163" s="784" cm="1">
        <f t="array" ref="L163">IF('Kalkulator nadgodzin'!$D15="","",IF('Kalkulator nadgodzin'!N15&lt;5,0,1)*'Kalkulator nadgodzin'!$C15)</f>
        <v>0</v>
      </c>
      <c r="M163" s="784" cm="1">
        <f t="array" ref="M163">IF('Kalkulator nadgodzin'!$D15="","",IF('Kalkulator nadgodzin'!O15&lt;5,0,1)*'Kalkulator nadgodzin'!$C15)</f>
        <v>0</v>
      </c>
      <c r="N163" s="785" cm="1">
        <f t="array" ref="N163">IF('Kalkulator nadgodzin'!$D15="","",IF('Kalkulator nadgodzin'!P15&lt;5,0,1)*'Kalkulator nadgodzin'!$C15)</f>
        <v>0</v>
      </c>
      <c r="O163" s="774"/>
      <c r="P163" s="775"/>
      <c r="Q163" t="str" s="783" cm="1">
        <f t="array" ref="Q163">IF('Kalkulator nadgodzin'!$C135="","",'Kalkulator nadgodzin'!$C135)</f>
      </c>
      <c r="R163" s="784" cm="1">
        <f t="array" ref="R163">_xlfn.IFERROR($Q163*B163*'Kalkulator nadgodzin'!$V$2,0)</f>
        <v>0</v>
      </c>
      <c r="S163" s="784" cm="1">
        <f t="array" ref="S163">_xlfn.IFERROR($Q163*C163*'Kalkulator nadgodzin'!$V$2,0)</f>
        <v>0</v>
      </c>
      <c r="T163" s="784" cm="1">
        <f t="array" ref="T163">_xlfn.IFERROR($Q163*D163*'Kalkulator nadgodzin'!$V$2,0)</f>
        <v>0</v>
      </c>
      <c r="U163" s="784" cm="1">
        <f t="array" ref="U163">_xlfn.IFERROR($Q163*E163*'Kalkulator nadgodzin'!$V$2,0)</f>
        <v>0</v>
      </c>
      <c r="V163" s="784" cm="1">
        <f t="array" ref="V163">_xlfn.IFERROR($Q163*F163*'Kalkulator nadgodzin'!$V$2,0)</f>
        <v>0</v>
      </c>
      <c r="W163" s="784" cm="1">
        <f t="array" ref="W163">_xlfn.IFERROR($Q163*G163*'Kalkulator nadgodzin'!$V$2,0)</f>
        <v>0</v>
      </c>
      <c r="X163" s="784" cm="1">
        <f t="array" ref="X163">_xlfn.IFERROR($Q163*H163*'Kalkulator nadgodzin'!$V$2,0)</f>
        <v>0</v>
      </c>
      <c r="Y163" s="784" cm="1">
        <f t="array" ref="Y163">_xlfn.IFERROR($Q163*I163*'Kalkulator nadgodzin'!$V$2,0)</f>
        <v>0</v>
      </c>
      <c r="Z163" s="784" cm="1">
        <f t="array" ref="Z163">_xlfn.IFERROR($Q163*J163*'Kalkulator nadgodzin'!$V$2,0)</f>
        <v>0</v>
      </c>
      <c r="AA163" s="784" cm="1">
        <f t="array" ref="AA163">_xlfn.IFERROR($Q163*K163*'Kalkulator nadgodzin'!$V$2,0)</f>
        <v>0</v>
      </c>
      <c r="AB163" s="784" cm="1">
        <f t="array" ref="AB163">_xlfn.IFERROR($Q163*L163*'Kalkulator nadgodzin'!$V$2,0)</f>
        <v>0</v>
      </c>
      <c r="AC163" s="784" cm="1">
        <f t="array" ref="AC163">_xlfn.IFERROR($Q163*M163*'Kalkulator nadgodzin'!$V$2,0)</f>
        <v>0</v>
      </c>
      <c r="AD163" s="785" cm="1">
        <f t="array" ref="AD163">_xlfn.IFERROR($Q163*N163*'Kalkulator nadgodzin'!$V$2,0)</f>
        <v>0</v>
      </c>
    </row>
    <row r="164" ht="13.5" customHeight="1">
      <c r="A164" t="str" s="774" cm="1">
        <f t="array" ref="A164">IF('Kalkulator nadgodzin'!B16="","",'Kalkulator nadgodzin'!B16)</f>
        <v>Operator Podgladu 1</v>
      </c>
      <c r="B164" s="784" cm="1">
        <f t="array" ref="B164">IF('Kalkulator nadgodzin'!$D16="","",IF('Kalkulator nadgodzin'!D16&lt;5,0,1)*'Kalkulator nadgodzin'!$C16)</f>
        <v>0</v>
      </c>
      <c r="C164" s="784" cm="1">
        <f t="array" ref="C164">IF('Kalkulator nadgodzin'!$D16="","",IF('Kalkulator nadgodzin'!E16&lt;5,0,1)*'Kalkulator nadgodzin'!$C16)</f>
        <v>0</v>
      </c>
      <c r="D164" s="784" cm="1">
        <f t="array" ref="D164">IF('Kalkulator nadgodzin'!$D16="","",IF('Kalkulator nadgodzin'!F16&lt;5,0,1)*'Kalkulator nadgodzin'!$C16)</f>
        <v>0</v>
      </c>
      <c r="E164" s="784" cm="1">
        <f t="array" ref="E164">IF('Kalkulator nadgodzin'!$D16="","",IF('Kalkulator nadgodzin'!G16&lt;5,0,1)*'Kalkulator nadgodzin'!$C16)</f>
        <v>0</v>
      </c>
      <c r="F164" s="784" cm="1">
        <f t="array" ref="F164">IF('Kalkulator nadgodzin'!$D16="","",IF('Kalkulator nadgodzin'!H16&lt;5,0,1)*'Kalkulator nadgodzin'!$C16)</f>
        <v>0</v>
      </c>
      <c r="G164" s="784" cm="1">
        <f t="array" ref="G164">IF('Kalkulator nadgodzin'!$D16="","",IF('Kalkulator nadgodzin'!I16&lt;5,0,1)*'Kalkulator nadgodzin'!$C16)</f>
        <v>0</v>
      </c>
      <c r="H164" s="784" cm="1">
        <f t="array" ref="H164">IF('Kalkulator nadgodzin'!$D16="","",IF('Kalkulator nadgodzin'!J16&lt;5,0,1)*'Kalkulator nadgodzin'!$C16)</f>
        <v>0</v>
      </c>
      <c r="I164" s="784" cm="1">
        <f t="array" ref="I164">IF('Kalkulator nadgodzin'!$D16="","",IF('Kalkulator nadgodzin'!K16&lt;5,0,1)*'Kalkulator nadgodzin'!$C16)</f>
        <v>0</v>
      </c>
      <c r="J164" s="784" cm="1">
        <f t="array" ref="J164">IF('Kalkulator nadgodzin'!$D16="","",IF('Kalkulator nadgodzin'!L16&lt;5,0,1)*'Kalkulator nadgodzin'!$C16)</f>
        <v>0</v>
      </c>
      <c r="K164" s="784" cm="1">
        <f t="array" ref="K164">IF('Kalkulator nadgodzin'!$D16="","",IF('Kalkulator nadgodzin'!M16&lt;5,0,1)*'Kalkulator nadgodzin'!$C16)</f>
        <v>0</v>
      </c>
      <c r="L164" s="784" cm="1">
        <f t="array" ref="L164">IF('Kalkulator nadgodzin'!$D16="","",IF('Kalkulator nadgodzin'!N16&lt;5,0,1)*'Kalkulator nadgodzin'!$C16)</f>
        <v>0</v>
      </c>
      <c r="M164" s="784" cm="1">
        <f t="array" ref="M164">IF('Kalkulator nadgodzin'!$D16="","",IF('Kalkulator nadgodzin'!O16&lt;5,0,1)*'Kalkulator nadgodzin'!$C16)</f>
        <v>0</v>
      </c>
      <c r="N164" s="785" cm="1">
        <f t="array" ref="N164">IF('Kalkulator nadgodzin'!$D16="","",IF('Kalkulator nadgodzin'!P16&lt;5,0,1)*'Kalkulator nadgodzin'!$C16)</f>
        <v>0</v>
      </c>
      <c r="O164" s="774"/>
      <c r="P164" s="775"/>
      <c r="Q164" t="str" s="783" cm="1">
        <f t="array" ref="Q164">IF('Kalkulator nadgodzin'!$C136="","",'Kalkulator nadgodzin'!$C136)</f>
      </c>
      <c r="R164" s="784" cm="1">
        <f t="array" ref="R164">_xlfn.IFERROR($Q164*B164*'Kalkulator nadgodzin'!$V$2,0)</f>
        <v>0</v>
      </c>
      <c r="S164" s="784" cm="1">
        <f t="array" ref="S164">_xlfn.IFERROR($Q164*C164*'Kalkulator nadgodzin'!$V$2,0)</f>
        <v>0</v>
      </c>
      <c r="T164" s="784" cm="1">
        <f t="array" ref="T164">_xlfn.IFERROR($Q164*D164*'Kalkulator nadgodzin'!$V$2,0)</f>
        <v>0</v>
      </c>
      <c r="U164" s="784" cm="1">
        <f t="array" ref="U164">_xlfn.IFERROR($Q164*E164*'Kalkulator nadgodzin'!$V$2,0)</f>
        <v>0</v>
      </c>
      <c r="V164" s="784" cm="1">
        <f t="array" ref="V164">_xlfn.IFERROR($Q164*F164*'Kalkulator nadgodzin'!$V$2,0)</f>
        <v>0</v>
      </c>
      <c r="W164" s="784" cm="1">
        <f t="array" ref="W164">_xlfn.IFERROR($Q164*G164*'Kalkulator nadgodzin'!$V$2,0)</f>
        <v>0</v>
      </c>
      <c r="X164" s="784" cm="1">
        <f t="array" ref="X164">_xlfn.IFERROR($Q164*H164*'Kalkulator nadgodzin'!$V$2,0)</f>
        <v>0</v>
      </c>
      <c r="Y164" s="784" cm="1">
        <f t="array" ref="Y164">_xlfn.IFERROR($Q164*I164*'Kalkulator nadgodzin'!$V$2,0)</f>
        <v>0</v>
      </c>
      <c r="Z164" s="784" cm="1">
        <f t="array" ref="Z164">_xlfn.IFERROR($Q164*J164*'Kalkulator nadgodzin'!$V$2,0)</f>
        <v>0</v>
      </c>
      <c r="AA164" s="784" cm="1">
        <f t="array" ref="AA164">_xlfn.IFERROR($Q164*K164*'Kalkulator nadgodzin'!$V$2,0)</f>
        <v>0</v>
      </c>
      <c r="AB164" s="784" cm="1">
        <f t="array" ref="AB164">_xlfn.IFERROR($Q164*L164*'Kalkulator nadgodzin'!$V$2,0)</f>
        <v>0</v>
      </c>
      <c r="AC164" s="784" cm="1">
        <f t="array" ref="AC164">_xlfn.IFERROR($Q164*M164*'Kalkulator nadgodzin'!$V$2,0)</f>
        <v>0</v>
      </c>
      <c r="AD164" s="785" cm="1">
        <f t="array" ref="AD164">_xlfn.IFERROR($Q164*N164*'Kalkulator nadgodzin'!$V$2,0)</f>
        <v>0</v>
      </c>
    </row>
    <row r="165" ht="13.5" customHeight="1">
      <c r="A165" t="str" s="774" cm="1">
        <f t="array" ref="A165">IF('Kalkulator nadgodzin'!B17="","",'Kalkulator nadgodzin'!B17)</f>
        <v>Operator Podglądu 2</v>
      </c>
      <c r="B165" s="784" cm="1">
        <f t="array" ref="B165">IF('Kalkulator nadgodzin'!$D17="","",IF('Kalkulator nadgodzin'!D17&lt;5,0,1)*'Kalkulator nadgodzin'!$C17)</f>
        <v>0</v>
      </c>
      <c r="C165" s="784" cm="1">
        <f t="array" ref="C165">IF('Kalkulator nadgodzin'!$D17="","",IF('Kalkulator nadgodzin'!E17&lt;5,0,1)*'Kalkulator nadgodzin'!$C17)</f>
        <v>0</v>
      </c>
      <c r="D165" s="784" cm="1">
        <f t="array" ref="D165">IF('Kalkulator nadgodzin'!$D17="","",IF('Kalkulator nadgodzin'!F17&lt;5,0,1)*'Kalkulator nadgodzin'!$C17)</f>
        <v>0</v>
      </c>
      <c r="E165" s="784" cm="1">
        <f t="array" ref="E165">IF('Kalkulator nadgodzin'!$D17="","",IF('Kalkulator nadgodzin'!G17&lt;5,0,1)*'Kalkulator nadgodzin'!$C17)</f>
        <v>0</v>
      </c>
      <c r="F165" s="784" cm="1">
        <f t="array" ref="F165">IF('Kalkulator nadgodzin'!$D17="","",IF('Kalkulator nadgodzin'!H17&lt;5,0,1)*'Kalkulator nadgodzin'!$C17)</f>
        <v>0</v>
      </c>
      <c r="G165" s="784" cm="1">
        <f t="array" ref="G165">IF('Kalkulator nadgodzin'!$D17="","",IF('Kalkulator nadgodzin'!I17&lt;5,0,1)*'Kalkulator nadgodzin'!$C17)</f>
        <v>0</v>
      </c>
      <c r="H165" s="784" cm="1">
        <f t="array" ref="H165">IF('Kalkulator nadgodzin'!$D17="","",IF('Kalkulator nadgodzin'!J17&lt;5,0,1)*'Kalkulator nadgodzin'!$C17)</f>
        <v>0</v>
      </c>
      <c r="I165" s="784" cm="1">
        <f t="array" ref="I165">IF('Kalkulator nadgodzin'!$D17="","",IF('Kalkulator nadgodzin'!K17&lt;5,0,1)*'Kalkulator nadgodzin'!$C17)</f>
        <v>0</v>
      </c>
      <c r="J165" s="784" cm="1">
        <f t="array" ref="J165">IF('Kalkulator nadgodzin'!$D17="","",IF('Kalkulator nadgodzin'!L17&lt;5,0,1)*'Kalkulator nadgodzin'!$C17)</f>
        <v>0</v>
      </c>
      <c r="K165" s="784" cm="1">
        <f t="array" ref="K165">IF('Kalkulator nadgodzin'!$D17="","",IF('Kalkulator nadgodzin'!M17&lt;5,0,1)*'Kalkulator nadgodzin'!$C17)</f>
        <v>0</v>
      </c>
      <c r="L165" s="784" cm="1">
        <f t="array" ref="L165">IF('Kalkulator nadgodzin'!$D17="","",IF('Kalkulator nadgodzin'!N17&lt;5,0,1)*'Kalkulator nadgodzin'!$C17)</f>
        <v>0</v>
      </c>
      <c r="M165" s="784" cm="1">
        <f t="array" ref="M165">IF('Kalkulator nadgodzin'!$D17="","",IF('Kalkulator nadgodzin'!O17&lt;5,0,1)*'Kalkulator nadgodzin'!$C17)</f>
        <v>0</v>
      </c>
      <c r="N165" s="785" cm="1">
        <f t="array" ref="N165">IF('Kalkulator nadgodzin'!$D17="","",IF('Kalkulator nadgodzin'!P17&lt;5,0,1)*'Kalkulator nadgodzin'!$C17)</f>
        <v>0</v>
      </c>
      <c r="O165" s="774"/>
      <c r="P165" s="775"/>
      <c r="Q165" t="str" s="783" cm="1">
        <f t="array" ref="Q165">IF('Kalkulator nadgodzin'!$C137="","",'Kalkulator nadgodzin'!$C137)</f>
      </c>
      <c r="R165" s="784" cm="1">
        <f t="array" ref="R165">_xlfn.IFERROR($Q165*B165*'Kalkulator nadgodzin'!$V$2,0)</f>
        <v>0</v>
      </c>
      <c r="S165" s="784" cm="1">
        <f t="array" ref="S165">_xlfn.IFERROR($Q165*C165*'Kalkulator nadgodzin'!$V$2,0)</f>
        <v>0</v>
      </c>
      <c r="T165" s="784" cm="1">
        <f t="array" ref="T165">_xlfn.IFERROR($Q165*D165*'Kalkulator nadgodzin'!$V$2,0)</f>
        <v>0</v>
      </c>
      <c r="U165" s="784" cm="1">
        <f t="array" ref="U165">_xlfn.IFERROR($Q165*E165*'Kalkulator nadgodzin'!$V$2,0)</f>
        <v>0</v>
      </c>
      <c r="V165" s="784" cm="1">
        <f t="array" ref="V165">_xlfn.IFERROR($Q165*F165*'Kalkulator nadgodzin'!$V$2,0)</f>
        <v>0</v>
      </c>
      <c r="W165" s="784" cm="1">
        <f t="array" ref="W165">_xlfn.IFERROR($Q165*G165*'Kalkulator nadgodzin'!$V$2,0)</f>
        <v>0</v>
      </c>
      <c r="X165" s="784" cm="1">
        <f t="array" ref="X165">_xlfn.IFERROR($Q165*H165*'Kalkulator nadgodzin'!$V$2,0)</f>
        <v>0</v>
      </c>
      <c r="Y165" s="784" cm="1">
        <f t="array" ref="Y165">_xlfn.IFERROR($Q165*I165*'Kalkulator nadgodzin'!$V$2,0)</f>
        <v>0</v>
      </c>
      <c r="Z165" s="784" cm="1">
        <f t="array" ref="Z165">_xlfn.IFERROR($Q165*J165*'Kalkulator nadgodzin'!$V$2,0)</f>
        <v>0</v>
      </c>
      <c r="AA165" s="784" cm="1">
        <f t="array" ref="AA165">_xlfn.IFERROR($Q165*K165*'Kalkulator nadgodzin'!$V$2,0)</f>
        <v>0</v>
      </c>
      <c r="AB165" s="784" cm="1">
        <f t="array" ref="AB165">_xlfn.IFERROR($Q165*L165*'Kalkulator nadgodzin'!$V$2,0)</f>
        <v>0</v>
      </c>
      <c r="AC165" s="784" cm="1">
        <f t="array" ref="AC165">_xlfn.IFERROR($Q165*M165*'Kalkulator nadgodzin'!$V$2,0)</f>
        <v>0</v>
      </c>
      <c r="AD165" s="785" cm="1">
        <f t="array" ref="AD165">_xlfn.IFERROR($Q165*N165*'Kalkulator nadgodzin'!$V$2,0)</f>
        <v>0</v>
      </c>
    </row>
    <row r="166" ht="13.5" customHeight="1">
      <c r="A166" t="str" s="774" cm="1">
        <f t="array" ref="A166">IF('Kalkulator nadgodzin'!B18="","",'Kalkulator nadgodzin'!B18)</f>
        <v>Mistrz Oświetlenia 1</v>
      </c>
      <c r="B166" s="784" cm="1">
        <f t="array" ref="B166">IF('Kalkulator nadgodzin'!$D18="","",IF('Kalkulator nadgodzin'!D18&lt;5,0,1)*'Kalkulator nadgodzin'!$C18)</f>
        <v>0</v>
      </c>
      <c r="C166" s="784" cm="1">
        <f t="array" ref="C166">IF('Kalkulator nadgodzin'!$D18="","",IF('Kalkulator nadgodzin'!E18&lt;5,0,1)*'Kalkulator nadgodzin'!$C18)</f>
        <v>0</v>
      </c>
      <c r="D166" s="784" cm="1">
        <f t="array" ref="D166">IF('Kalkulator nadgodzin'!$D18="","",IF('Kalkulator nadgodzin'!F18&lt;5,0,1)*'Kalkulator nadgodzin'!$C18)</f>
        <v>0</v>
      </c>
      <c r="E166" s="784" cm="1">
        <f t="array" ref="E166">IF('Kalkulator nadgodzin'!$D18="","",IF('Kalkulator nadgodzin'!G18&lt;5,0,1)*'Kalkulator nadgodzin'!$C18)</f>
        <v>0</v>
      </c>
      <c r="F166" s="784" cm="1">
        <f t="array" ref="F166">IF('Kalkulator nadgodzin'!$D18="","",IF('Kalkulator nadgodzin'!H18&lt;5,0,1)*'Kalkulator nadgodzin'!$C18)</f>
        <v>0</v>
      </c>
      <c r="G166" s="784" cm="1">
        <f t="array" ref="G166">IF('Kalkulator nadgodzin'!$D18="","",IF('Kalkulator nadgodzin'!I18&lt;5,0,1)*'Kalkulator nadgodzin'!$C18)</f>
        <v>0</v>
      </c>
      <c r="H166" s="784" cm="1">
        <f t="array" ref="H166">IF('Kalkulator nadgodzin'!$D18="","",IF('Kalkulator nadgodzin'!J18&lt;5,0,1)*'Kalkulator nadgodzin'!$C18)</f>
        <v>0</v>
      </c>
      <c r="I166" s="784" cm="1">
        <f t="array" ref="I166">IF('Kalkulator nadgodzin'!$D18="","",IF('Kalkulator nadgodzin'!K18&lt;5,0,1)*'Kalkulator nadgodzin'!$C18)</f>
        <v>0</v>
      </c>
      <c r="J166" s="784" cm="1">
        <f t="array" ref="J166">IF('Kalkulator nadgodzin'!$D18="","",IF('Kalkulator nadgodzin'!L18&lt;5,0,1)*'Kalkulator nadgodzin'!$C18)</f>
        <v>0</v>
      </c>
      <c r="K166" s="784" cm="1">
        <f t="array" ref="K166">IF('Kalkulator nadgodzin'!$D18="","",IF('Kalkulator nadgodzin'!M18&lt;5,0,1)*'Kalkulator nadgodzin'!$C18)</f>
        <v>0</v>
      </c>
      <c r="L166" s="784" cm="1">
        <f t="array" ref="L166">IF('Kalkulator nadgodzin'!$D18="","",IF('Kalkulator nadgodzin'!N18&lt;5,0,1)*'Kalkulator nadgodzin'!$C18)</f>
        <v>0</v>
      </c>
      <c r="M166" s="784" cm="1">
        <f t="array" ref="M166">IF('Kalkulator nadgodzin'!$D18="","",IF('Kalkulator nadgodzin'!O18&lt;5,0,1)*'Kalkulator nadgodzin'!$C18)</f>
        <v>0</v>
      </c>
      <c r="N166" s="785" cm="1">
        <f t="array" ref="N166">IF('Kalkulator nadgodzin'!$D18="","",IF('Kalkulator nadgodzin'!P18&lt;5,0,1)*'Kalkulator nadgodzin'!$C18)</f>
        <v>0</v>
      </c>
      <c r="O166" s="774"/>
      <c r="P166" s="775"/>
      <c r="Q166" t="str" s="783" cm="1">
        <f t="array" ref="Q166">IF('Kalkulator nadgodzin'!$C138="","",'Kalkulator nadgodzin'!$C138)</f>
      </c>
      <c r="R166" s="784" cm="1">
        <f t="array" ref="R166">_xlfn.IFERROR($Q166*B166*'Kalkulator nadgodzin'!$V$2,0)</f>
        <v>0</v>
      </c>
      <c r="S166" s="784" cm="1">
        <f t="array" ref="S166">_xlfn.IFERROR($Q166*C166*'Kalkulator nadgodzin'!$V$2,0)</f>
        <v>0</v>
      </c>
      <c r="T166" s="784" cm="1">
        <f t="array" ref="T166">_xlfn.IFERROR($Q166*D166*'Kalkulator nadgodzin'!$V$2,0)</f>
        <v>0</v>
      </c>
      <c r="U166" s="784" cm="1">
        <f t="array" ref="U166">_xlfn.IFERROR($Q166*E166*'Kalkulator nadgodzin'!$V$2,0)</f>
        <v>0</v>
      </c>
      <c r="V166" s="784" cm="1">
        <f t="array" ref="V166">_xlfn.IFERROR($Q166*F166*'Kalkulator nadgodzin'!$V$2,0)</f>
        <v>0</v>
      </c>
      <c r="W166" s="784" cm="1">
        <f t="array" ref="W166">_xlfn.IFERROR($Q166*G166*'Kalkulator nadgodzin'!$V$2,0)</f>
        <v>0</v>
      </c>
      <c r="X166" s="784" cm="1">
        <f t="array" ref="X166">_xlfn.IFERROR($Q166*H166*'Kalkulator nadgodzin'!$V$2,0)</f>
        <v>0</v>
      </c>
      <c r="Y166" s="784" cm="1">
        <f t="array" ref="Y166">_xlfn.IFERROR($Q166*I166*'Kalkulator nadgodzin'!$V$2,0)</f>
        <v>0</v>
      </c>
      <c r="Z166" s="784" cm="1">
        <f t="array" ref="Z166">_xlfn.IFERROR($Q166*J166*'Kalkulator nadgodzin'!$V$2,0)</f>
        <v>0</v>
      </c>
      <c r="AA166" s="784" cm="1">
        <f t="array" ref="AA166">_xlfn.IFERROR($Q166*K166*'Kalkulator nadgodzin'!$V$2,0)</f>
        <v>0</v>
      </c>
      <c r="AB166" s="784" cm="1">
        <f t="array" ref="AB166">_xlfn.IFERROR($Q166*L166*'Kalkulator nadgodzin'!$V$2,0)</f>
        <v>0</v>
      </c>
      <c r="AC166" s="784" cm="1">
        <f t="array" ref="AC166">_xlfn.IFERROR($Q166*M166*'Kalkulator nadgodzin'!$V$2,0)</f>
        <v>0</v>
      </c>
      <c r="AD166" s="785" cm="1">
        <f t="array" ref="AD166">_xlfn.IFERROR($Q166*N166*'Kalkulator nadgodzin'!$V$2,0)</f>
        <v>0</v>
      </c>
    </row>
    <row r="167" ht="13.5" customHeight="1">
      <c r="A167" t="str" s="774" cm="1">
        <f t="array" ref="A167">IF('Kalkulator nadgodzin'!B19="","",'Kalkulator nadgodzin'!B19)</f>
        <v>Mistrz Oświetlenia 2</v>
      </c>
      <c r="B167" s="784" cm="1">
        <f t="array" ref="B167">IF('Kalkulator nadgodzin'!$D19="","",IF('Kalkulator nadgodzin'!D19&lt;5,0,1)*'Kalkulator nadgodzin'!$C19)</f>
        <v>0</v>
      </c>
      <c r="C167" s="784" cm="1">
        <f t="array" ref="C167">IF('Kalkulator nadgodzin'!$D19="","",IF('Kalkulator nadgodzin'!E19&lt;5,0,1)*'Kalkulator nadgodzin'!$C19)</f>
        <v>0</v>
      </c>
      <c r="D167" s="784" cm="1">
        <f t="array" ref="D167">IF('Kalkulator nadgodzin'!$D19="","",IF('Kalkulator nadgodzin'!F19&lt;5,0,1)*'Kalkulator nadgodzin'!$C19)</f>
        <v>0</v>
      </c>
      <c r="E167" s="784" cm="1">
        <f t="array" ref="E167">IF('Kalkulator nadgodzin'!$D19="","",IF('Kalkulator nadgodzin'!G19&lt;5,0,1)*'Kalkulator nadgodzin'!$C19)</f>
        <v>0</v>
      </c>
      <c r="F167" s="784" cm="1">
        <f t="array" ref="F167">IF('Kalkulator nadgodzin'!$D19="","",IF('Kalkulator nadgodzin'!H19&lt;5,0,1)*'Kalkulator nadgodzin'!$C19)</f>
        <v>0</v>
      </c>
      <c r="G167" s="784" cm="1">
        <f t="array" ref="G167">IF('Kalkulator nadgodzin'!$D19="","",IF('Kalkulator nadgodzin'!I19&lt;5,0,1)*'Kalkulator nadgodzin'!$C19)</f>
        <v>0</v>
      </c>
      <c r="H167" s="784" cm="1">
        <f t="array" ref="H167">IF('Kalkulator nadgodzin'!$D19="","",IF('Kalkulator nadgodzin'!J19&lt;5,0,1)*'Kalkulator nadgodzin'!$C19)</f>
        <v>0</v>
      </c>
      <c r="I167" s="784" cm="1">
        <f t="array" ref="I167">IF('Kalkulator nadgodzin'!$D19="","",IF('Kalkulator nadgodzin'!K19&lt;5,0,1)*'Kalkulator nadgodzin'!$C19)</f>
        <v>0</v>
      </c>
      <c r="J167" s="784" cm="1">
        <f t="array" ref="J167">IF('Kalkulator nadgodzin'!$D19="","",IF('Kalkulator nadgodzin'!L19&lt;5,0,1)*'Kalkulator nadgodzin'!$C19)</f>
        <v>0</v>
      </c>
      <c r="K167" s="784" cm="1">
        <f t="array" ref="K167">IF('Kalkulator nadgodzin'!$D19="","",IF('Kalkulator nadgodzin'!M19&lt;5,0,1)*'Kalkulator nadgodzin'!$C19)</f>
        <v>0</v>
      </c>
      <c r="L167" s="784" cm="1">
        <f t="array" ref="L167">IF('Kalkulator nadgodzin'!$D19="","",IF('Kalkulator nadgodzin'!N19&lt;5,0,1)*'Kalkulator nadgodzin'!$C19)</f>
        <v>0</v>
      </c>
      <c r="M167" s="784" cm="1">
        <f t="array" ref="M167">IF('Kalkulator nadgodzin'!$D19="","",IF('Kalkulator nadgodzin'!O19&lt;5,0,1)*'Kalkulator nadgodzin'!$C19)</f>
        <v>0</v>
      </c>
      <c r="N167" s="785" cm="1">
        <f t="array" ref="N167">IF('Kalkulator nadgodzin'!$D19="","",IF('Kalkulator nadgodzin'!P19&lt;5,0,1)*'Kalkulator nadgodzin'!$C19)</f>
        <v>0</v>
      </c>
      <c r="O167" s="774"/>
      <c r="P167" s="775"/>
      <c r="Q167" t="str" s="783" cm="1">
        <f t="array" ref="Q167">IF('Kalkulator nadgodzin'!$C139="","",'Kalkulator nadgodzin'!$C139)</f>
      </c>
      <c r="R167" s="784" cm="1">
        <f t="array" ref="R167">_xlfn.IFERROR($Q167*B167*'Kalkulator nadgodzin'!$V$2,0)</f>
        <v>0</v>
      </c>
      <c r="S167" s="784" cm="1">
        <f t="array" ref="S167">_xlfn.IFERROR($Q167*C167*'Kalkulator nadgodzin'!$V$2,0)</f>
        <v>0</v>
      </c>
      <c r="T167" s="784" cm="1">
        <f t="array" ref="T167">_xlfn.IFERROR($Q167*D167*'Kalkulator nadgodzin'!$V$2,0)</f>
        <v>0</v>
      </c>
      <c r="U167" s="784" cm="1">
        <f t="array" ref="U167">_xlfn.IFERROR($Q167*E167*'Kalkulator nadgodzin'!$V$2,0)</f>
        <v>0</v>
      </c>
      <c r="V167" s="784" cm="1">
        <f t="array" ref="V167">_xlfn.IFERROR($Q167*F167*'Kalkulator nadgodzin'!$V$2,0)</f>
        <v>0</v>
      </c>
      <c r="W167" s="784" cm="1">
        <f t="array" ref="W167">_xlfn.IFERROR($Q167*G167*'Kalkulator nadgodzin'!$V$2,0)</f>
        <v>0</v>
      </c>
      <c r="X167" s="784" cm="1">
        <f t="array" ref="X167">_xlfn.IFERROR($Q167*H167*'Kalkulator nadgodzin'!$V$2,0)</f>
        <v>0</v>
      </c>
      <c r="Y167" s="784" cm="1">
        <f t="array" ref="Y167">_xlfn.IFERROR($Q167*I167*'Kalkulator nadgodzin'!$V$2,0)</f>
        <v>0</v>
      </c>
      <c r="Z167" s="784" cm="1">
        <f t="array" ref="Z167">_xlfn.IFERROR($Q167*J167*'Kalkulator nadgodzin'!$V$2,0)</f>
        <v>0</v>
      </c>
      <c r="AA167" s="784" cm="1">
        <f t="array" ref="AA167">_xlfn.IFERROR($Q167*K167*'Kalkulator nadgodzin'!$V$2,0)</f>
        <v>0</v>
      </c>
      <c r="AB167" s="784" cm="1">
        <f t="array" ref="AB167">_xlfn.IFERROR($Q167*L167*'Kalkulator nadgodzin'!$V$2,0)</f>
        <v>0</v>
      </c>
      <c r="AC167" s="784" cm="1">
        <f t="array" ref="AC167">_xlfn.IFERROR($Q167*M167*'Kalkulator nadgodzin'!$V$2,0)</f>
        <v>0</v>
      </c>
      <c r="AD167" s="785" cm="1">
        <f t="array" ref="AD167">_xlfn.IFERROR($Q167*N167*'Kalkulator nadgodzin'!$V$2,0)</f>
        <v>0</v>
      </c>
    </row>
    <row r="168" ht="13.5" customHeight="1">
      <c r="A168" t="str" s="774" cm="1">
        <f t="array" ref="A168">IF('Kalkulator nadgodzin'!B20="","",'Kalkulator nadgodzin'!B20)</f>
        <v>Oświetlacz 1</v>
      </c>
      <c r="B168" s="784" cm="1">
        <f t="array" ref="B168">IF('Kalkulator nadgodzin'!$D20="","",IF('Kalkulator nadgodzin'!D20&lt;5,0,1)*'Kalkulator nadgodzin'!$C20)</f>
        <v>0</v>
      </c>
      <c r="C168" s="784" cm="1">
        <f t="array" ref="C168">IF('Kalkulator nadgodzin'!$D20="","",IF('Kalkulator nadgodzin'!E20&lt;5,0,1)*'Kalkulator nadgodzin'!$C20)</f>
        <v>0</v>
      </c>
      <c r="D168" s="784" cm="1">
        <f t="array" ref="D168">IF('Kalkulator nadgodzin'!$D20="","",IF('Kalkulator nadgodzin'!F20&lt;5,0,1)*'Kalkulator nadgodzin'!$C20)</f>
        <v>0</v>
      </c>
      <c r="E168" s="784" cm="1">
        <f t="array" ref="E168">IF('Kalkulator nadgodzin'!$D20="","",IF('Kalkulator nadgodzin'!G20&lt;5,0,1)*'Kalkulator nadgodzin'!$C20)</f>
        <v>0</v>
      </c>
      <c r="F168" s="784" cm="1">
        <f t="array" ref="F168">IF('Kalkulator nadgodzin'!$D20="","",IF('Kalkulator nadgodzin'!H20&lt;5,0,1)*'Kalkulator nadgodzin'!$C20)</f>
        <v>0</v>
      </c>
      <c r="G168" s="784" cm="1">
        <f t="array" ref="G168">IF('Kalkulator nadgodzin'!$D20="","",IF('Kalkulator nadgodzin'!I20&lt;5,0,1)*'Kalkulator nadgodzin'!$C20)</f>
        <v>0</v>
      </c>
      <c r="H168" s="784" cm="1">
        <f t="array" ref="H168">IF('Kalkulator nadgodzin'!$D20="","",IF('Kalkulator nadgodzin'!J20&lt;5,0,1)*'Kalkulator nadgodzin'!$C20)</f>
        <v>0</v>
      </c>
      <c r="I168" s="784" cm="1">
        <f t="array" ref="I168">IF('Kalkulator nadgodzin'!$D20="","",IF('Kalkulator nadgodzin'!K20&lt;5,0,1)*'Kalkulator nadgodzin'!$C20)</f>
        <v>0</v>
      </c>
      <c r="J168" s="784" cm="1">
        <f t="array" ref="J168">IF('Kalkulator nadgodzin'!$D20="","",IF('Kalkulator nadgodzin'!L20&lt;5,0,1)*'Kalkulator nadgodzin'!$C20)</f>
        <v>0</v>
      </c>
      <c r="K168" s="784" cm="1">
        <f t="array" ref="K168">IF('Kalkulator nadgodzin'!$D20="","",IF('Kalkulator nadgodzin'!M20&lt;5,0,1)*'Kalkulator nadgodzin'!$C20)</f>
        <v>0</v>
      </c>
      <c r="L168" s="784" cm="1">
        <f t="array" ref="L168">IF('Kalkulator nadgodzin'!$D20="","",IF('Kalkulator nadgodzin'!N20&lt;5,0,1)*'Kalkulator nadgodzin'!$C20)</f>
        <v>0</v>
      </c>
      <c r="M168" s="784" cm="1">
        <f t="array" ref="M168">IF('Kalkulator nadgodzin'!$D20="","",IF('Kalkulator nadgodzin'!O20&lt;5,0,1)*'Kalkulator nadgodzin'!$C20)</f>
        <v>0</v>
      </c>
      <c r="N168" s="785" cm="1">
        <f t="array" ref="N168">IF('Kalkulator nadgodzin'!$D20="","",IF('Kalkulator nadgodzin'!P20&lt;5,0,1)*'Kalkulator nadgodzin'!$C20)</f>
        <v>0</v>
      </c>
      <c r="O168" s="774"/>
      <c r="P168" s="775"/>
      <c r="Q168" t="str" s="783" cm="1">
        <f t="array" ref="Q168">IF('Kalkulator nadgodzin'!$C140="","",'Kalkulator nadgodzin'!$C140)</f>
      </c>
      <c r="R168" s="784" cm="1">
        <f t="array" ref="R168">_xlfn.IFERROR($Q168*B168*'Kalkulator nadgodzin'!$V$2,0)</f>
        <v>0</v>
      </c>
      <c r="S168" s="784" cm="1">
        <f t="array" ref="S168">_xlfn.IFERROR($Q168*C168*'Kalkulator nadgodzin'!$V$2,0)</f>
        <v>0</v>
      </c>
      <c r="T168" s="784" cm="1">
        <f t="array" ref="T168">_xlfn.IFERROR($Q168*D168*'Kalkulator nadgodzin'!$V$2,0)</f>
        <v>0</v>
      </c>
      <c r="U168" s="784" cm="1">
        <f t="array" ref="U168">_xlfn.IFERROR($Q168*E168*'Kalkulator nadgodzin'!$V$2,0)</f>
        <v>0</v>
      </c>
      <c r="V168" s="784" cm="1">
        <f t="array" ref="V168">_xlfn.IFERROR($Q168*F168*'Kalkulator nadgodzin'!$V$2,0)</f>
        <v>0</v>
      </c>
      <c r="W168" s="784" cm="1">
        <f t="array" ref="W168">_xlfn.IFERROR($Q168*G168*'Kalkulator nadgodzin'!$V$2,0)</f>
        <v>0</v>
      </c>
      <c r="X168" s="784" cm="1">
        <f t="array" ref="X168">_xlfn.IFERROR($Q168*H168*'Kalkulator nadgodzin'!$V$2,0)</f>
        <v>0</v>
      </c>
      <c r="Y168" s="784" cm="1">
        <f t="array" ref="Y168">_xlfn.IFERROR($Q168*I168*'Kalkulator nadgodzin'!$V$2,0)</f>
        <v>0</v>
      </c>
      <c r="Z168" s="784" cm="1">
        <f t="array" ref="Z168">_xlfn.IFERROR($Q168*J168*'Kalkulator nadgodzin'!$V$2,0)</f>
        <v>0</v>
      </c>
      <c r="AA168" s="784" cm="1">
        <f t="array" ref="AA168">_xlfn.IFERROR($Q168*K168*'Kalkulator nadgodzin'!$V$2,0)</f>
        <v>0</v>
      </c>
      <c r="AB168" s="784" cm="1">
        <f t="array" ref="AB168">_xlfn.IFERROR($Q168*L168*'Kalkulator nadgodzin'!$V$2,0)</f>
        <v>0</v>
      </c>
      <c r="AC168" s="784" cm="1">
        <f t="array" ref="AC168">_xlfn.IFERROR($Q168*M168*'Kalkulator nadgodzin'!$V$2,0)</f>
        <v>0</v>
      </c>
      <c r="AD168" s="785" cm="1">
        <f t="array" ref="AD168">_xlfn.IFERROR($Q168*N168*'Kalkulator nadgodzin'!$V$2,0)</f>
        <v>0</v>
      </c>
    </row>
    <row r="169" ht="13.5" customHeight="1">
      <c r="A169" t="str" s="774" cm="1">
        <f t="array" ref="A169">IF('Kalkulator nadgodzin'!B21="","",'Kalkulator nadgodzin'!B21)</f>
        <v>Oświetlacz 2</v>
      </c>
      <c r="B169" s="784" cm="1">
        <f t="array" ref="B169">IF('Kalkulator nadgodzin'!$D21="","",IF('Kalkulator nadgodzin'!D21&lt;5,0,1)*'Kalkulator nadgodzin'!$C21)</f>
        <v>0</v>
      </c>
      <c r="C169" s="784" cm="1">
        <f t="array" ref="C169">IF('Kalkulator nadgodzin'!$D21="","",IF('Kalkulator nadgodzin'!E21&lt;5,0,1)*'Kalkulator nadgodzin'!$C21)</f>
        <v>0</v>
      </c>
      <c r="D169" s="784" cm="1">
        <f t="array" ref="D169">IF('Kalkulator nadgodzin'!$D21="","",IF('Kalkulator nadgodzin'!F21&lt;5,0,1)*'Kalkulator nadgodzin'!$C21)</f>
        <v>0</v>
      </c>
      <c r="E169" s="784" cm="1">
        <f t="array" ref="E169">IF('Kalkulator nadgodzin'!$D21="","",IF('Kalkulator nadgodzin'!G21&lt;5,0,1)*'Kalkulator nadgodzin'!$C21)</f>
        <v>0</v>
      </c>
      <c r="F169" s="784" cm="1">
        <f t="array" ref="F169">IF('Kalkulator nadgodzin'!$D21="","",IF('Kalkulator nadgodzin'!H21&lt;5,0,1)*'Kalkulator nadgodzin'!$C21)</f>
        <v>0</v>
      </c>
      <c r="G169" s="784" cm="1">
        <f t="array" ref="G169">IF('Kalkulator nadgodzin'!$D21="","",IF('Kalkulator nadgodzin'!I21&lt;5,0,1)*'Kalkulator nadgodzin'!$C21)</f>
        <v>0</v>
      </c>
      <c r="H169" s="784" cm="1">
        <f t="array" ref="H169">IF('Kalkulator nadgodzin'!$D21="","",IF('Kalkulator nadgodzin'!J21&lt;5,0,1)*'Kalkulator nadgodzin'!$C21)</f>
        <v>0</v>
      </c>
      <c r="I169" s="784" cm="1">
        <f t="array" ref="I169">IF('Kalkulator nadgodzin'!$D21="","",IF('Kalkulator nadgodzin'!K21&lt;5,0,1)*'Kalkulator nadgodzin'!$C21)</f>
        <v>0</v>
      </c>
      <c r="J169" s="784" cm="1">
        <f t="array" ref="J169">IF('Kalkulator nadgodzin'!$D21="","",IF('Kalkulator nadgodzin'!L21&lt;5,0,1)*'Kalkulator nadgodzin'!$C21)</f>
        <v>0</v>
      </c>
      <c r="K169" s="784" cm="1">
        <f t="array" ref="K169">IF('Kalkulator nadgodzin'!$D21="","",IF('Kalkulator nadgodzin'!M21&lt;5,0,1)*'Kalkulator nadgodzin'!$C21)</f>
        <v>0</v>
      </c>
      <c r="L169" s="784" cm="1">
        <f t="array" ref="L169">IF('Kalkulator nadgodzin'!$D21="","",IF('Kalkulator nadgodzin'!N21&lt;5,0,1)*'Kalkulator nadgodzin'!$C21)</f>
        <v>0</v>
      </c>
      <c r="M169" s="784" cm="1">
        <f t="array" ref="M169">IF('Kalkulator nadgodzin'!$D21="","",IF('Kalkulator nadgodzin'!O21&lt;5,0,1)*'Kalkulator nadgodzin'!$C21)</f>
        <v>0</v>
      </c>
      <c r="N169" s="785" cm="1">
        <f t="array" ref="N169">IF('Kalkulator nadgodzin'!$D21="","",IF('Kalkulator nadgodzin'!P21&lt;5,0,1)*'Kalkulator nadgodzin'!$C21)</f>
        <v>0</v>
      </c>
      <c r="O169" s="774"/>
      <c r="P169" s="775"/>
      <c r="Q169" t="str" s="783" cm="1">
        <f t="array" ref="Q169">IF('Kalkulator nadgodzin'!$C141="","",'Kalkulator nadgodzin'!$C141)</f>
      </c>
      <c r="R169" s="784" cm="1">
        <f t="array" ref="R169">_xlfn.IFERROR($Q169*B169*'Kalkulator nadgodzin'!$V$2,0)</f>
        <v>0</v>
      </c>
      <c r="S169" s="784" cm="1">
        <f t="array" ref="S169">_xlfn.IFERROR($Q169*C169*'Kalkulator nadgodzin'!$V$2,0)</f>
        <v>0</v>
      </c>
      <c r="T169" s="784" cm="1">
        <f t="array" ref="T169">_xlfn.IFERROR($Q169*D169*'Kalkulator nadgodzin'!$V$2,0)</f>
        <v>0</v>
      </c>
      <c r="U169" s="784" cm="1">
        <f t="array" ref="U169">_xlfn.IFERROR($Q169*E169*'Kalkulator nadgodzin'!$V$2,0)</f>
        <v>0</v>
      </c>
      <c r="V169" s="784" cm="1">
        <f t="array" ref="V169">_xlfn.IFERROR($Q169*F169*'Kalkulator nadgodzin'!$V$2,0)</f>
        <v>0</v>
      </c>
      <c r="W169" s="784" cm="1">
        <f t="array" ref="W169">_xlfn.IFERROR($Q169*G169*'Kalkulator nadgodzin'!$V$2,0)</f>
        <v>0</v>
      </c>
      <c r="X169" s="784" cm="1">
        <f t="array" ref="X169">_xlfn.IFERROR($Q169*H169*'Kalkulator nadgodzin'!$V$2,0)</f>
        <v>0</v>
      </c>
      <c r="Y169" s="784" cm="1">
        <f t="array" ref="Y169">_xlfn.IFERROR($Q169*I169*'Kalkulator nadgodzin'!$V$2,0)</f>
        <v>0</v>
      </c>
      <c r="Z169" s="784" cm="1">
        <f t="array" ref="Z169">_xlfn.IFERROR($Q169*J169*'Kalkulator nadgodzin'!$V$2,0)</f>
        <v>0</v>
      </c>
      <c r="AA169" s="784" cm="1">
        <f t="array" ref="AA169">_xlfn.IFERROR($Q169*K169*'Kalkulator nadgodzin'!$V$2,0)</f>
        <v>0</v>
      </c>
      <c r="AB169" s="784" cm="1">
        <f t="array" ref="AB169">_xlfn.IFERROR($Q169*L169*'Kalkulator nadgodzin'!$V$2,0)</f>
        <v>0</v>
      </c>
      <c r="AC169" s="784" cm="1">
        <f t="array" ref="AC169">_xlfn.IFERROR($Q169*M169*'Kalkulator nadgodzin'!$V$2,0)</f>
        <v>0</v>
      </c>
      <c r="AD169" s="785" cm="1">
        <f t="array" ref="AD169">_xlfn.IFERROR($Q169*N169*'Kalkulator nadgodzin'!$V$2,0)</f>
        <v>0</v>
      </c>
    </row>
    <row r="170" ht="13.5" customHeight="1">
      <c r="A170" t="str" s="774" cm="1">
        <f t="array" ref="A170">IF('Kalkulator nadgodzin'!B22="","",'Kalkulator nadgodzin'!B22)</f>
        <v>Pomocnik Oświetlacza</v>
      </c>
      <c r="B170" s="784" cm="1">
        <f t="array" ref="B170">IF('Kalkulator nadgodzin'!$D22="","",IF('Kalkulator nadgodzin'!D22&lt;5,0,1)*'Kalkulator nadgodzin'!$C22)</f>
        <v>0</v>
      </c>
      <c r="C170" s="784" cm="1">
        <f t="array" ref="C170">IF('Kalkulator nadgodzin'!$D22="","",IF('Kalkulator nadgodzin'!E22&lt;5,0,1)*'Kalkulator nadgodzin'!$C22)</f>
        <v>0</v>
      </c>
      <c r="D170" s="784" cm="1">
        <f t="array" ref="D170">IF('Kalkulator nadgodzin'!$D22="","",IF('Kalkulator nadgodzin'!F22&lt;5,0,1)*'Kalkulator nadgodzin'!$C22)</f>
        <v>0</v>
      </c>
      <c r="E170" s="784" cm="1">
        <f t="array" ref="E170">IF('Kalkulator nadgodzin'!$D22="","",IF('Kalkulator nadgodzin'!G22&lt;5,0,1)*'Kalkulator nadgodzin'!$C22)</f>
        <v>0</v>
      </c>
      <c r="F170" s="784" cm="1">
        <f t="array" ref="F170">IF('Kalkulator nadgodzin'!$D22="","",IF('Kalkulator nadgodzin'!H22&lt;5,0,1)*'Kalkulator nadgodzin'!$C22)</f>
        <v>0</v>
      </c>
      <c r="G170" s="784" cm="1">
        <f t="array" ref="G170">IF('Kalkulator nadgodzin'!$D22="","",IF('Kalkulator nadgodzin'!I22&lt;5,0,1)*'Kalkulator nadgodzin'!$C22)</f>
        <v>0</v>
      </c>
      <c r="H170" s="784" cm="1">
        <f t="array" ref="H170">IF('Kalkulator nadgodzin'!$D22="","",IF('Kalkulator nadgodzin'!J22&lt;5,0,1)*'Kalkulator nadgodzin'!$C22)</f>
        <v>0</v>
      </c>
      <c r="I170" s="784" cm="1">
        <f t="array" ref="I170">IF('Kalkulator nadgodzin'!$D22="","",IF('Kalkulator nadgodzin'!K22&lt;5,0,1)*'Kalkulator nadgodzin'!$C22)</f>
        <v>0</v>
      </c>
      <c r="J170" s="784" cm="1">
        <f t="array" ref="J170">IF('Kalkulator nadgodzin'!$D22="","",IF('Kalkulator nadgodzin'!L22&lt;5,0,1)*'Kalkulator nadgodzin'!$C22)</f>
        <v>0</v>
      </c>
      <c r="K170" s="784" cm="1">
        <f t="array" ref="K170">IF('Kalkulator nadgodzin'!$D22="","",IF('Kalkulator nadgodzin'!M22&lt;5,0,1)*'Kalkulator nadgodzin'!$C22)</f>
        <v>0</v>
      </c>
      <c r="L170" s="784" cm="1">
        <f t="array" ref="L170">IF('Kalkulator nadgodzin'!$D22="","",IF('Kalkulator nadgodzin'!N22&lt;5,0,1)*'Kalkulator nadgodzin'!$C22)</f>
        <v>0</v>
      </c>
      <c r="M170" s="784" cm="1">
        <f t="array" ref="M170">IF('Kalkulator nadgodzin'!$D22="","",IF('Kalkulator nadgodzin'!O22&lt;5,0,1)*'Kalkulator nadgodzin'!$C22)</f>
        <v>0</v>
      </c>
      <c r="N170" s="785" cm="1">
        <f t="array" ref="N170">IF('Kalkulator nadgodzin'!$D22="","",IF('Kalkulator nadgodzin'!P22&lt;5,0,1)*'Kalkulator nadgodzin'!$C22)</f>
        <v>0</v>
      </c>
      <c r="O170" s="774"/>
      <c r="P170" s="775"/>
      <c r="Q170" t="str" s="783" cm="1">
        <f t="array" ref="Q170">IF('Kalkulator nadgodzin'!$C142="","",'Kalkulator nadgodzin'!$C142)</f>
      </c>
      <c r="R170" s="784" cm="1">
        <f t="array" ref="R170">_xlfn.IFERROR($Q170*B170*'Kalkulator nadgodzin'!$V$2,0)</f>
        <v>0</v>
      </c>
      <c r="S170" s="784" cm="1">
        <f t="array" ref="S170">_xlfn.IFERROR($Q170*C170*'Kalkulator nadgodzin'!$V$2,0)</f>
        <v>0</v>
      </c>
      <c r="T170" s="784" cm="1">
        <f t="array" ref="T170">_xlfn.IFERROR($Q170*D170*'Kalkulator nadgodzin'!$V$2,0)</f>
        <v>0</v>
      </c>
      <c r="U170" s="784" cm="1">
        <f t="array" ref="U170">_xlfn.IFERROR($Q170*E170*'Kalkulator nadgodzin'!$V$2,0)</f>
        <v>0</v>
      </c>
      <c r="V170" s="784" cm="1">
        <f t="array" ref="V170">_xlfn.IFERROR($Q170*F170*'Kalkulator nadgodzin'!$V$2,0)</f>
        <v>0</v>
      </c>
      <c r="W170" s="784" cm="1">
        <f t="array" ref="W170">_xlfn.IFERROR($Q170*G170*'Kalkulator nadgodzin'!$V$2,0)</f>
        <v>0</v>
      </c>
      <c r="X170" s="784" cm="1">
        <f t="array" ref="X170">_xlfn.IFERROR($Q170*H170*'Kalkulator nadgodzin'!$V$2,0)</f>
        <v>0</v>
      </c>
      <c r="Y170" s="784" cm="1">
        <f t="array" ref="Y170">_xlfn.IFERROR($Q170*I170*'Kalkulator nadgodzin'!$V$2,0)</f>
        <v>0</v>
      </c>
      <c r="Z170" s="784" cm="1">
        <f t="array" ref="Z170">_xlfn.IFERROR($Q170*J170*'Kalkulator nadgodzin'!$V$2,0)</f>
        <v>0</v>
      </c>
      <c r="AA170" s="784" cm="1">
        <f t="array" ref="AA170">_xlfn.IFERROR($Q170*K170*'Kalkulator nadgodzin'!$V$2,0)</f>
        <v>0</v>
      </c>
      <c r="AB170" s="784" cm="1">
        <f t="array" ref="AB170">_xlfn.IFERROR($Q170*L170*'Kalkulator nadgodzin'!$V$2,0)</f>
        <v>0</v>
      </c>
      <c r="AC170" s="784" cm="1">
        <f t="array" ref="AC170">_xlfn.IFERROR($Q170*M170*'Kalkulator nadgodzin'!$V$2,0)</f>
        <v>0</v>
      </c>
      <c r="AD170" s="785" cm="1">
        <f t="array" ref="AD170">_xlfn.IFERROR($Q170*N170*'Kalkulator nadgodzin'!$V$2,0)</f>
        <v>0</v>
      </c>
    </row>
    <row r="171" ht="13.5" customHeight="1">
      <c r="A171" t="str" s="774" cm="1">
        <f t="array" ref="A171">IF('Kalkulator nadgodzin'!B23="","",'Kalkulator nadgodzin'!B23)</f>
        <v>Key grip 1</v>
      </c>
      <c r="B171" s="784" cm="1">
        <f t="array" ref="B171">IF('Kalkulator nadgodzin'!$D23="","",IF('Kalkulator nadgodzin'!D23&lt;5,0,1)*'Kalkulator nadgodzin'!$C23)</f>
        <v>0</v>
      </c>
      <c r="C171" s="784" cm="1">
        <f t="array" ref="C171">IF('Kalkulator nadgodzin'!$D23="","",IF('Kalkulator nadgodzin'!E23&lt;5,0,1)*'Kalkulator nadgodzin'!$C23)</f>
        <v>0</v>
      </c>
      <c r="D171" s="784" cm="1">
        <f t="array" ref="D171">IF('Kalkulator nadgodzin'!$D23="","",IF('Kalkulator nadgodzin'!F23&lt;5,0,1)*'Kalkulator nadgodzin'!$C23)</f>
        <v>0</v>
      </c>
      <c r="E171" s="784" cm="1">
        <f t="array" ref="E171">IF('Kalkulator nadgodzin'!$D23="","",IF('Kalkulator nadgodzin'!G23&lt;5,0,1)*'Kalkulator nadgodzin'!$C23)</f>
        <v>0</v>
      </c>
      <c r="F171" s="784" cm="1">
        <f t="array" ref="F171">IF('Kalkulator nadgodzin'!$D23="","",IF('Kalkulator nadgodzin'!H23&lt;5,0,1)*'Kalkulator nadgodzin'!$C23)</f>
        <v>0</v>
      </c>
      <c r="G171" s="784" cm="1">
        <f t="array" ref="G171">IF('Kalkulator nadgodzin'!$D23="","",IF('Kalkulator nadgodzin'!I23&lt;5,0,1)*'Kalkulator nadgodzin'!$C23)</f>
        <v>0</v>
      </c>
      <c r="H171" s="784" cm="1">
        <f t="array" ref="H171">IF('Kalkulator nadgodzin'!$D23="","",IF('Kalkulator nadgodzin'!J23&lt;5,0,1)*'Kalkulator nadgodzin'!$C23)</f>
        <v>0</v>
      </c>
      <c r="I171" s="784" cm="1">
        <f t="array" ref="I171">IF('Kalkulator nadgodzin'!$D23="","",IF('Kalkulator nadgodzin'!K23&lt;5,0,1)*'Kalkulator nadgodzin'!$C23)</f>
        <v>0</v>
      </c>
      <c r="J171" s="784" cm="1">
        <f t="array" ref="J171">IF('Kalkulator nadgodzin'!$D23="","",IF('Kalkulator nadgodzin'!L23&lt;5,0,1)*'Kalkulator nadgodzin'!$C23)</f>
        <v>0</v>
      </c>
      <c r="K171" s="784" cm="1">
        <f t="array" ref="K171">IF('Kalkulator nadgodzin'!$D23="","",IF('Kalkulator nadgodzin'!M23&lt;5,0,1)*'Kalkulator nadgodzin'!$C23)</f>
        <v>0</v>
      </c>
      <c r="L171" s="784" cm="1">
        <f t="array" ref="L171">IF('Kalkulator nadgodzin'!$D23="","",IF('Kalkulator nadgodzin'!N23&lt;5,0,1)*'Kalkulator nadgodzin'!$C23)</f>
        <v>0</v>
      </c>
      <c r="M171" s="784" cm="1">
        <f t="array" ref="M171">IF('Kalkulator nadgodzin'!$D23="","",IF('Kalkulator nadgodzin'!O23&lt;5,0,1)*'Kalkulator nadgodzin'!$C23)</f>
        <v>0</v>
      </c>
      <c r="N171" s="785" cm="1">
        <f t="array" ref="N171">IF('Kalkulator nadgodzin'!$D23="","",IF('Kalkulator nadgodzin'!P23&lt;5,0,1)*'Kalkulator nadgodzin'!$C23)</f>
        <v>0</v>
      </c>
      <c r="O171" s="774"/>
      <c r="P171" s="775"/>
      <c r="Q171" t="str" s="783" cm="1">
        <f t="array" ref="Q171">IF('Kalkulator nadgodzin'!$C143="","",'Kalkulator nadgodzin'!$C143)</f>
      </c>
      <c r="R171" s="784" cm="1">
        <f t="array" ref="R171">_xlfn.IFERROR($Q171*B171*'Kalkulator nadgodzin'!$V$2,0)</f>
        <v>0</v>
      </c>
      <c r="S171" s="784" cm="1">
        <f t="array" ref="S171">_xlfn.IFERROR($Q171*C171*'Kalkulator nadgodzin'!$V$2,0)</f>
        <v>0</v>
      </c>
      <c r="T171" s="784" cm="1">
        <f t="array" ref="T171">_xlfn.IFERROR($Q171*D171*'Kalkulator nadgodzin'!$V$2,0)</f>
        <v>0</v>
      </c>
      <c r="U171" s="784" cm="1">
        <f t="array" ref="U171">_xlfn.IFERROR($Q171*E171*'Kalkulator nadgodzin'!$V$2,0)</f>
        <v>0</v>
      </c>
      <c r="V171" s="784" cm="1">
        <f t="array" ref="V171">_xlfn.IFERROR($Q171*F171*'Kalkulator nadgodzin'!$V$2,0)</f>
        <v>0</v>
      </c>
      <c r="W171" s="784" cm="1">
        <f t="array" ref="W171">_xlfn.IFERROR($Q171*G171*'Kalkulator nadgodzin'!$V$2,0)</f>
        <v>0</v>
      </c>
      <c r="X171" s="784" cm="1">
        <f t="array" ref="X171">_xlfn.IFERROR($Q171*H171*'Kalkulator nadgodzin'!$V$2,0)</f>
        <v>0</v>
      </c>
      <c r="Y171" s="784" cm="1">
        <f t="array" ref="Y171">_xlfn.IFERROR($Q171*I171*'Kalkulator nadgodzin'!$V$2,0)</f>
        <v>0</v>
      </c>
      <c r="Z171" s="784" cm="1">
        <f t="array" ref="Z171">_xlfn.IFERROR($Q171*J171*'Kalkulator nadgodzin'!$V$2,0)</f>
        <v>0</v>
      </c>
      <c r="AA171" s="784" cm="1">
        <f t="array" ref="AA171">_xlfn.IFERROR($Q171*K171*'Kalkulator nadgodzin'!$V$2,0)</f>
        <v>0</v>
      </c>
      <c r="AB171" s="784" cm="1">
        <f t="array" ref="AB171">_xlfn.IFERROR($Q171*L171*'Kalkulator nadgodzin'!$V$2,0)</f>
        <v>0</v>
      </c>
      <c r="AC171" s="784" cm="1">
        <f t="array" ref="AC171">_xlfn.IFERROR($Q171*M171*'Kalkulator nadgodzin'!$V$2,0)</f>
        <v>0</v>
      </c>
      <c r="AD171" s="785" cm="1">
        <f t="array" ref="AD171">_xlfn.IFERROR($Q171*N171*'Kalkulator nadgodzin'!$V$2,0)</f>
        <v>0</v>
      </c>
    </row>
    <row r="172" ht="13.5" customHeight="1">
      <c r="A172" t="str" s="774" cm="1">
        <f t="array" ref="A172">IF('Kalkulator nadgodzin'!B24="","",'Kalkulator nadgodzin'!B24)</f>
        <v>Key grip 2</v>
      </c>
      <c r="B172" s="784" cm="1">
        <f t="array" ref="B172">IF('Kalkulator nadgodzin'!$D24="","",IF('Kalkulator nadgodzin'!D24&lt;5,0,1)*'Kalkulator nadgodzin'!$C24)</f>
        <v>0</v>
      </c>
      <c r="C172" s="784" cm="1">
        <f t="array" ref="C172">IF('Kalkulator nadgodzin'!$D24="","",IF('Kalkulator nadgodzin'!E24&lt;5,0,1)*'Kalkulator nadgodzin'!$C24)</f>
        <v>0</v>
      </c>
      <c r="D172" s="784" cm="1">
        <f t="array" ref="D172">IF('Kalkulator nadgodzin'!$D24="","",IF('Kalkulator nadgodzin'!F24&lt;5,0,1)*'Kalkulator nadgodzin'!$C24)</f>
        <v>0</v>
      </c>
      <c r="E172" s="784" cm="1">
        <f t="array" ref="E172">IF('Kalkulator nadgodzin'!$D24="","",IF('Kalkulator nadgodzin'!G24&lt;5,0,1)*'Kalkulator nadgodzin'!$C24)</f>
        <v>0</v>
      </c>
      <c r="F172" s="784" cm="1">
        <f t="array" ref="F172">IF('Kalkulator nadgodzin'!$D24="","",IF('Kalkulator nadgodzin'!H24&lt;5,0,1)*'Kalkulator nadgodzin'!$C24)</f>
        <v>0</v>
      </c>
      <c r="G172" s="784" cm="1">
        <f t="array" ref="G172">IF('Kalkulator nadgodzin'!$D24="","",IF('Kalkulator nadgodzin'!I24&lt;5,0,1)*'Kalkulator nadgodzin'!$C24)</f>
        <v>0</v>
      </c>
      <c r="H172" s="784" cm="1">
        <f t="array" ref="H172">IF('Kalkulator nadgodzin'!$D24="","",IF('Kalkulator nadgodzin'!J24&lt;5,0,1)*'Kalkulator nadgodzin'!$C24)</f>
        <v>0</v>
      </c>
      <c r="I172" s="784" cm="1">
        <f t="array" ref="I172">IF('Kalkulator nadgodzin'!$D24="","",IF('Kalkulator nadgodzin'!K24&lt;5,0,1)*'Kalkulator nadgodzin'!$C24)</f>
        <v>0</v>
      </c>
      <c r="J172" s="784" cm="1">
        <f t="array" ref="J172">IF('Kalkulator nadgodzin'!$D24="","",IF('Kalkulator nadgodzin'!L24&lt;5,0,1)*'Kalkulator nadgodzin'!$C24)</f>
        <v>0</v>
      </c>
      <c r="K172" s="784" cm="1">
        <f t="array" ref="K172">IF('Kalkulator nadgodzin'!$D24="","",IF('Kalkulator nadgodzin'!M24&lt;5,0,1)*'Kalkulator nadgodzin'!$C24)</f>
        <v>0</v>
      </c>
      <c r="L172" s="784" cm="1">
        <f t="array" ref="L172">IF('Kalkulator nadgodzin'!$D24="","",IF('Kalkulator nadgodzin'!N24&lt;5,0,1)*'Kalkulator nadgodzin'!$C24)</f>
        <v>0</v>
      </c>
      <c r="M172" s="784" cm="1">
        <f t="array" ref="M172">IF('Kalkulator nadgodzin'!$D24="","",IF('Kalkulator nadgodzin'!O24&lt;5,0,1)*'Kalkulator nadgodzin'!$C24)</f>
        <v>0</v>
      </c>
      <c r="N172" s="785" cm="1">
        <f t="array" ref="N172">IF('Kalkulator nadgodzin'!$D24="","",IF('Kalkulator nadgodzin'!P24&lt;5,0,1)*'Kalkulator nadgodzin'!$C24)</f>
        <v>0</v>
      </c>
      <c r="O172" s="774"/>
      <c r="P172" s="775"/>
      <c r="Q172" t="str" s="783" cm="1">
        <f t="array" ref="Q172">IF('Kalkulator nadgodzin'!$C144="","",'Kalkulator nadgodzin'!$C144)</f>
      </c>
      <c r="R172" s="784" cm="1">
        <f t="array" ref="R172">_xlfn.IFERROR($Q172*B172*'Kalkulator nadgodzin'!$V$2,0)</f>
        <v>0</v>
      </c>
      <c r="S172" s="784" cm="1">
        <f t="array" ref="S172">_xlfn.IFERROR($Q172*C172*'Kalkulator nadgodzin'!$V$2,0)</f>
        <v>0</v>
      </c>
      <c r="T172" s="784" cm="1">
        <f t="array" ref="T172">_xlfn.IFERROR($Q172*D172*'Kalkulator nadgodzin'!$V$2,0)</f>
        <v>0</v>
      </c>
      <c r="U172" s="784" cm="1">
        <f t="array" ref="U172">_xlfn.IFERROR($Q172*E172*'Kalkulator nadgodzin'!$V$2,0)</f>
        <v>0</v>
      </c>
      <c r="V172" s="784" cm="1">
        <f t="array" ref="V172">_xlfn.IFERROR($Q172*F172*'Kalkulator nadgodzin'!$V$2,0)</f>
        <v>0</v>
      </c>
      <c r="W172" s="784" cm="1">
        <f t="array" ref="W172">_xlfn.IFERROR($Q172*G172*'Kalkulator nadgodzin'!$V$2,0)</f>
        <v>0</v>
      </c>
      <c r="X172" s="784" cm="1">
        <f t="array" ref="X172">_xlfn.IFERROR($Q172*H172*'Kalkulator nadgodzin'!$V$2,0)</f>
        <v>0</v>
      </c>
      <c r="Y172" s="784" cm="1">
        <f t="array" ref="Y172">_xlfn.IFERROR($Q172*I172*'Kalkulator nadgodzin'!$V$2,0)</f>
        <v>0</v>
      </c>
      <c r="Z172" s="784" cm="1">
        <f t="array" ref="Z172">_xlfn.IFERROR($Q172*J172*'Kalkulator nadgodzin'!$V$2,0)</f>
        <v>0</v>
      </c>
      <c r="AA172" s="784" cm="1">
        <f t="array" ref="AA172">_xlfn.IFERROR($Q172*K172*'Kalkulator nadgodzin'!$V$2,0)</f>
        <v>0</v>
      </c>
      <c r="AB172" s="784" cm="1">
        <f t="array" ref="AB172">_xlfn.IFERROR($Q172*L172*'Kalkulator nadgodzin'!$V$2,0)</f>
        <v>0</v>
      </c>
      <c r="AC172" s="784" cm="1">
        <f t="array" ref="AC172">_xlfn.IFERROR($Q172*M172*'Kalkulator nadgodzin'!$V$2,0)</f>
        <v>0</v>
      </c>
      <c r="AD172" s="785" cm="1">
        <f t="array" ref="AD172">_xlfn.IFERROR($Q172*N172*'Kalkulator nadgodzin'!$V$2,0)</f>
        <v>0</v>
      </c>
    </row>
    <row r="173" ht="13.5" customHeight="1">
      <c r="A173" t="str" s="774" cm="1">
        <f t="array" ref="A173">IF('Kalkulator nadgodzin'!B25="","",'Kalkulator nadgodzin'!B25)</f>
        <v>Wózkarz 1</v>
      </c>
      <c r="B173" s="784" cm="1">
        <f t="array" ref="B173">IF('Kalkulator nadgodzin'!$D25="","",IF('Kalkulator nadgodzin'!D25&lt;5,0,1)*'Kalkulator nadgodzin'!$C25)</f>
        <v>0</v>
      </c>
      <c r="C173" s="784" cm="1">
        <f t="array" ref="C173">IF('Kalkulator nadgodzin'!$D25="","",IF('Kalkulator nadgodzin'!E25&lt;5,0,1)*'Kalkulator nadgodzin'!$C25)</f>
        <v>0</v>
      </c>
      <c r="D173" s="784" cm="1">
        <f t="array" ref="D173">IF('Kalkulator nadgodzin'!$D25="","",IF('Kalkulator nadgodzin'!F25&lt;5,0,1)*'Kalkulator nadgodzin'!$C25)</f>
        <v>0</v>
      </c>
      <c r="E173" s="784" cm="1">
        <f t="array" ref="E173">IF('Kalkulator nadgodzin'!$D25="","",IF('Kalkulator nadgodzin'!G25&lt;5,0,1)*'Kalkulator nadgodzin'!$C25)</f>
        <v>0</v>
      </c>
      <c r="F173" s="784" cm="1">
        <f t="array" ref="F173">IF('Kalkulator nadgodzin'!$D25="","",IF('Kalkulator nadgodzin'!H25&lt;5,0,1)*'Kalkulator nadgodzin'!$C25)</f>
        <v>0</v>
      </c>
      <c r="G173" s="784" cm="1">
        <f t="array" ref="G173">IF('Kalkulator nadgodzin'!$D25="","",IF('Kalkulator nadgodzin'!I25&lt;5,0,1)*'Kalkulator nadgodzin'!$C25)</f>
        <v>0</v>
      </c>
      <c r="H173" s="784" cm="1">
        <f t="array" ref="H173">IF('Kalkulator nadgodzin'!$D25="","",IF('Kalkulator nadgodzin'!J25&lt;5,0,1)*'Kalkulator nadgodzin'!$C25)</f>
        <v>0</v>
      </c>
      <c r="I173" s="784" cm="1">
        <f t="array" ref="I173">IF('Kalkulator nadgodzin'!$D25="","",IF('Kalkulator nadgodzin'!K25&lt;5,0,1)*'Kalkulator nadgodzin'!$C25)</f>
        <v>0</v>
      </c>
      <c r="J173" s="784" cm="1">
        <f t="array" ref="J173">IF('Kalkulator nadgodzin'!$D25="","",IF('Kalkulator nadgodzin'!L25&lt;5,0,1)*'Kalkulator nadgodzin'!$C25)</f>
        <v>0</v>
      </c>
      <c r="K173" s="784" cm="1">
        <f t="array" ref="K173">IF('Kalkulator nadgodzin'!$D25="","",IF('Kalkulator nadgodzin'!M25&lt;5,0,1)*'Kalkulator nadgodzin'!$C25)</f>
        <v>0</v>
      </c>
      <c r="L173" s="784" cm="1">
        <f t="array" ref="L173">IF('Kalkulator nadgodzin'!$D25="","",IF('Kalkulator nadgodzin'!N25&lt;5,0,1)*'Kalkulator nadgodzin'!$C25)</f>
        <v>0</v>
      </c>
      <c r="M173" s="784" cm="1">
        <f t="array" ref="M173">IF('Kalkulator nadgodzin'!$D25="","",IF('Kalkulator nadgodzin'!O25&lt;5,0,1)*'Kalkulator nadgodzin'!$C25)</f>
        <v>0</v>
      </c>
      <c r="N173" s="785" cm="1">
        <f t="array" ref="N173">IF('Kalkulator nadgodzin'!$D25="","",IF('Kalkulator nadgodzin'!P25&lt;5,0,1)*'Kalkulator nadgodzin'!$C25)</f>
        <v>0</v>
      </c>
      <c r="O173" s="774"/>
      <c r="P173" s="775"/>
      <c r="Q173" t="str" s="783" cm="1">
        <f t="array" ref="Q173">IF('Kalkulator nadgodzin'!$C145="","",'Kalkulator nadgodzin'!$C145)</f>
      </c>
      <c r="R173" s="784" cm="1">
        <f t="array" ref="R173">_xlfn.IFERROR($Q173*B173*'Kalkulator nadgodzin'!$V$2,0)</f>
        <v>0</v>
      </c>
      <c r="S173" s="784" cm="1">
        <f t="array" ref="S173">_xlfn.IFERROR($Q173*C173*'Kalkulator nadgodzin'!$V$2,0)</f>
        <v>0</v>
      </c>
      <c r="T173" s="784" cm="1">
        <f t="array" ref="T173">_xlfn.IFERROR($Q173*D173*'Kalkulator nadgodzin'!$V$2,0)</f>
        <v>0</v>
      </c>
      <c r="U173" s="784" cm="1">
        <f t="array" ref="U173">_xlfn.IFERROR($Q173*E173*'Kalkulator nadgodzin'!$V$2,0)</f>
        <v>0</v>
      </c>
      <c r="V173" s="784" cm="1">
        <f t="array" ref="V173">_xlfn.IFERROR($Q173*F173*'Kalkulator nadgodzin'!$V$2,0)</f>
        <v>0</v>
      </c>
      <c r="W173" s="784" cm="1">
        <f t="array" ref="W173">_xlfn.IFERROR($Q173*G173*'Kalkulator nadgodzin'!$V$2,0)</f>
        <v>0</v>
      </c>
      <c r="X173" s="784" cm="1">
        <f t="array" ref="X173">_xlfn.IFERROR($Q173*H173*'Kalkulator nadgodzin'!$V$2,0)</f>
        <v>0</v>
      </c>
      <c r="Y173" s="784" cm="1">
        <f t="array" ref="Y173">_xlfn.IFERROR($Q173*I173*'Kalkulator nadgodzin'!$V$2,0)</f>
        <v>0</v>
      </c>
      <c r="Z173" s="784" cm="1">
        <f t="array" ref="Z173">_xlfn.IFERROR($Q173*J173*'Kalkulator nadgodzin'!$V$2,0)</f>
        <v>0</v>
      </c>
      <c r="AA173" s="784" cm="1">
        <f t="array" ref="AA173">_xlfn.IFERROR($Q173*K173*'Kalkulator nadgodzin'!$V$2,0)</f>
        <v>0</v>
      </c>
      <c r="AB173" s="784" cm="1">
        <f t="array" ref="AB173">_xlfn.IFERROR($Q173*L173*'Kalkulator nadgodzin'!$V$2,0)</f>
        <v>0</v>
      </c>
      <c r="AC173" s="784" cm="1">
        <f t="array" ref="AC173">_xlfn.IFERROR($Q173*M173*'Kalkulator nadgodzin'!$V$2,0)</f>
        <v>0</v>
      </c>
      <c r="AD173" s="785" cm="1">
        <f t="array" ref="AD173">_xlfn.IFERROR($Q173*N173*'Kalkulator nadgodzin'!$V$2,0)</f>
        <v>0</v>
      </c>
    </row>
    <row r="174" ht="13.5" customHeight="1">
      <c r="A174" t="str" s="774" cm="1">
        <f t="array" ref="A174">IF('Kalkulator nadgodzin'!B26="","",'Kalkulator nadgodzin'!B26)</f>
        <v>Wózkarz 2</v>
      </c>
      <c r="B174" s="784" cm="1">
        <f t="array" ref="B174">IF('Kalkulator nadgodzin'!$D26="","",IF('Kalkulator nadgodzin'!D26&lt;5,0,1)*'Kalkulator nadgodzin'!$C26)</f>
        <v>0</v>
      </c>
      <c r="C174" s="784" cm="1">
        <f t="array" ref="C174">IF('Kalkulator nadgodzin'!$D26="","",IF('Kalkulator nadgodzin'!E26&lt;5,0,1)*'Kalkulator nadgodzin'!$C26)</f>
        <v>0</v>
      </c>
      <c r="D174" s="784" cm="1">
        <f t="array" ref="D174">IF('Kalkulator nadgodzin'!$D26="","",IF('Kalkulator nadgodzin'!F26&lt;5,0,1)*'Kalkulator nadgodzin'!$C26)</f>
        <v>0</v>
      </c>
      <c r="E174" s="784" cm="1">
        <f t="array" ref="E174">IF('Kalkulator nadgodzin'!$D26="","",IF('Kalkulator nadgodzin'!G26&lt;5,0,1)*'Kalkulator nadgodzin'!$C26)</f>
        <v>0</v>
      </c>
      <c r="F174" s="784" cm="1">
        <f t="array" ref="F174">IF('Kalkulator nadgodzin'!$D26="","",IF('Kalkulator nadgodzin'!H26&lt;5,0,1)*'Kalkulator nadgodzin'!$C26)</f>
        <v>0</v>
      </c>
      <c r="G174" s="784" cm="1">
        <f t="array" ref="G174">IF('Kalkulator nadgodzin'!$D26="","",IF('Kalkulator nadgodzin'!I26&lt;5,0,1)*'Kalkulator nadgodzin'!$C26)</f>
        <v>0</v>
      </c>
      <c r="H174" s="784" cm="1">
        <f t="array" ref="H174">IF('Kalkulator nadgodzin'!$D26="","",IF('Kalkulator nadgodzin'!J26&lt;5,0,1)*'Kalkulator nadgodzin'!$C26)</f>
        <v>0</v>
      </c>
      <c r="I174" s="784" cm="1">
        <f t="array" ref="I174">IF('Kalkulator nadgodzin'!$D26="","",IF('Kalkulator nadgodzin'!K26&lt;5,0,1)*'Kalkulator nadgodzin'!$C26)</f>
        <v>0</v>
      </c>
      <c r="J174" s="784" cm="1">
        <f t="array" ref="J174">IF('Kalkulator nadgodzin'!$D26="","",IF('Kalkulator nadgodzin'!L26&lt;5,0,1)*'Kalkulator nadgodzin'!$C26)</f>
        <v>0</v>
      </c>
      <c r="K174" s="784" cm="1">
        <f t="array" ref="K174">IF('Kalkulator nadgodzin'!$D26="","",IF('Kalkulator nadgodzin'!M26&lt;5,0,1)*'Kalkulator nadgodzin'!$C26)</f>
        <v>0</v>
      </c>
      <c r="L174" s="784" cm="1">
        <f t="array" ref="L174">IF('Kalkulator nadgodzin'!$D26="","",IF('Kalkulator nadgodzin'!N26&lt;5,0,1)*'Kalkulator nadgodzin'!$C26)</f>
        <v>0</v>
      </c>
      <c r="M174" s="784" cm="1">
        <f t="array" ref="M174">IF('Kalkulator nadgodzin'!$D26="","",IF('Kalkulator nadgodzin'!O26&lt;5,0,1)*'Kalkulator nadgodzin'!$C26)</f>
        <v>0</v>
      </c>
      <c r="N174" s="785" cm="1">
        <f t="array" ref="N174">IF('Kalkulator nadgodzin'!$D26="","",IF('Kalkulator nadgodzin'!P26&lt;5,0,1)*'Kalkulator nadgodzin'!$C26)</f>
        <v>0</v>
      </c>
      <c r="O174" s="774"/>
      <c r="P174" s="775"/>
      <c r="Q174" t="str" s="783" cm="1">
        <f t="array" ref="Q174">IF('Kalkulator nadgodzin'!$C146="","",'Kalkulator nadgodzin'!$C146)</f>
      </c>
      <c r="R174" s="784" cm="1">
        <f t="array" ref="R174">_xlfn.IFERROR($Q174*B174*'Kalkulator nadgodzin'!$V$2,0)</f>
        <v>0</v>
      </c>
      <c r="S174" s="784" cm="1">
        <f t="array" ref="S174">_xlfn.IFERROR($Q174*C174*'Kalkulator nadgodzin'!$V$2,0)</f>
        <v>0</v>
      </c>
      <c r="T174" s="784" cm="1">
        <f t="array" ref="T174">_xlfn.IFERROR($Q174*D174*'Kalkulator nadgodzin'!$V$2,0)</f>
        <v>0</v>
      </c>
      <c r="U174" s="784" cm="1">
        <f t="array" ref="U174">_xlfn.IFERROR($Q174*E174*'Kalkulator nadgodzin'!$V$2,0)</f>
        <v>0</v>
      </c>
      <c r="V174" s="784" cm="1">
        <f t="array" ref="V174">_xlfn.IFERROR($Q174*F174*'Kalkulator nadgodzin'!$V$2,0)</f>
        <v>0</v>
      </c>
      <c r="W174" s="784" cm="1">
        <f t="array" ref="W174">_xlfn.IFERROR($Q174*G174*'Kalkulator nadgodzin'!$V$2,0)</f>
        <v>0</v>
      </c>
      <c r="X174" s="784" cm="1">
        <f t="array" ref="X174">_xlfn.IFERROR($Q174*H174*'Kalkulator nadgodzin'!$V$2,0)</f>
        <v>0</v>
      </c>
      <c r="Y174" s="784" cm="1">
        <f t="array" ref="Y174">_xlfn.IFERROR($Q174*I174*'Kalkulator nadgodzin'!$V$2,0)</f>
        <v>0</v>
      </c>
      <c r="Z174" s="784" cm="1">
        <f t="array" ref="Z174">_xlfn.IFERROR($Q174*J174*'Kalkulator nadgodzin'!$V$2,0)</f>
        <v>0</v>
      </c>
      <c r="AA174" s="784" cm="1">
        <f t="array" ref="AA174">_xlfn.IFERROR($Q174*K174*'Kalkulator nadgodzin'!$V$2,0)</f>
        <v>0</v>
      </c>
      <c r="AB174" s="784" cm="1">
        <f t="array" ref="AB174">_xlfn.IFERROR($Q174*L174*'Kalkulator nadgodzin'!$V$2,0)</f>
        <v>0</v>
      </c>
      <c r="AC174" s="784" cm="1">
        <f t="array" ref="AC174">_xlfn.IFERROR($Q174*M174*'Kalkulator nadgodzin'!$V$2,0)</f>
        <v>0</v>
      </c>
      <c r="AD174" s="785" cm="1">
        <f t="array" ref="AD174">_xlfn.IFERROR($Q174*N174*'Kalkulator nadgodzin'!$V$2,0)</f>
        <v>0</v>
      </c>
    </row>
    <row r="175" ht="13.5" customHeight="1">
      <c r="A175" t="str" s="774" cm="1">
        <f t="array" ref="A175">IF('Kalkulator nadgodzin'!B27="","",'Kalkulator nadgodzin'!B27)</f>
        <v>Dyżurni Planu</v>
      </c>
      <c r="B175" s="784" cm="1">
        <f t="array" ref="B175">IF('Kalkulator nadgodzin'!$D27="","",IF('Kalkulator nadgodzin'!D27&lt;5,0,1)*'Kalkulator nadgodzin'!$C27)</f>
        <v>0</v>
      </c>
      <c r="C175" s="784" cm="1">
        <f t="array" ref="C175">IF('Kalkulator nadgodzin'!$D27="","",IF('Kalkulator nadgodzin'!E27&lt;5,0,1)*'Kalkulator nadgodzin'!$C27)</f>
        <v>0</v>
      </c>
      <c r="D175" s="784" cm="1">
        <f t="array" ref="D175">IF('Kalkulator nadgodzin'!$D27="","",IF('Kalkulator nadgodzin'!F27&lt;5,0,1)*'Kalkulator nadgodzin'!$C27)</f>
        <v>0</v>
      </c>
      <c r="E175" s="784" cm="1">
        <f t="array" ref="E175">IF('Kalkulator nadgodzin'!$D27="","",IF('Kalkulator nadgodzin'!G27&lt;5,0,1)*'Kalkulator nadgodzin'!$C27)</f>
        <v>0</v>
      </c>
      <c r="F175" s="784" cm="1">
        <f t="array" ref="F175">IF('Kalkulator nadgodzin'!$D27="","",IF('Kalkulator nadgodzin'!H27&lt;5,0,1)*'Kalkulator nadgodzin'!$C27)</f>
        <v>0</v>
      </c>
      <c r="G175" s="784" cm="1">
        <f t="array" ref="G175">IF('Kalkulator nadgodzin'!$D27="","",IF('Kalkulator nadgodzin'!I27&lt;5,0,1)*'Kalkulator nadgodzin'!$C27)</f>
        <v>0</v>
      </c>
      <c r="H175" s="784" cm="1">
        <f t="array" ref="H175">IF('Kalkulator nadgodzin'!$D27="","",IF('Kalkulator nadgodzin'!J27&lt;5,0,1)*'Kalkulator nadgodzin'!$C27)</f>
        <v>0</v>
      </c>
      <c r="I175" s="784" cm="1">
        <f t="array" ref="I175">IF('Kalkulator nadgodzin'!$D27="","",IF('Kalkulator nadgodzin'!K27&lt;5,0,1)*'Kalkulator nadgodzin'!$C27)</f>
        <v>0</v>
      </c>
      <c r="J175" s="784" cm="1">
        <f t="array" ref="J175">IF('Kalkulator nadgodzin'!$D27="","",IF('Kalkulator nadgodzin'!L27&lt;5,0,1)*'Kalkulator nadgodzin'!$C27)</f>
        <v>0</v>
      </c>
      <c r="K175" s="784" cm="1">
        <f t="array" ref="K175">IF('Kalkulator nadgodzin'!$D27="","",IF('Kalkulator nadgodzin'!M27&lt;5,0,1)*'Kalkulator nadgodzin'!$C27)</f>
        <v>0</v>
      </c>
      <c r="L175" s="784" cm="1">
        <f t="array" ref="L175">IF('Kalkulator nadgodzin'!$D27="","",IF('Kalkulator nadgodzin'!N27&lt;5,0,1)*'Kalkulator nadgodzin'!$C27)</f>
        <v>0</v>
      </c>
      <c r="M175" s="784" cm="1">
        <f t="array" ref="M175">IF('Kalkulator nadgodzin'!$D27="","",IF('Kalkulator nadgodzin'!O27&lt;5,0,1)*'Kalkulator nadgodzin'!$C27)</f>
        <v>0</v>
      </c>
      <c r="N175" s="785" cm="1">
        <f t="array" ref="N175">IF('Kalkulator nadgodzin'!$D27="","",IF('Kalkulator nadgodzin'!P27&lt;5,0,1)*'Kalkulator nadgodzin'!$C27)</f>
        <v>0</v>
      </c>
      <c r="O175" s="774"/>
      <c r="P175" s="775"/>
      <c r="Q175" t="str" s="783" cm="1">
        <f t="array" ref="Q175">IF('Kalkulator nadgodzin'!$C147="","",'Kalkulator nadgodzin'!$C147)</f>
      </c>
      <c r="R175" s="784" cm="1">
        <f t="array" ref="R175">_xlfn.IFERROR($Q175*B175*'Kalkulator nadgodzin'!$V$2,0)</f>
        <v>0</v>
      </c>
      <c r="S175" s="784" cm="1">
        <f t="array" ref="S175">_xlfn.IFERROR($Q175*C175*'Kalkulator nadgodzin'!$V$2,0)</f>
        <v>0</v>
      </c>
      <c r="T175" s="784" cm="1">
        <f t="array" ref="T175">_xlfn.IFERROR($Q175*D175*'Kalkulator nadgodzin'!$V$2,0)</f>
        <v>0</v>
      </c>
      <c r="U175" s="784" cm="1">
        <f t="array" ref="U175">_xlfn.IFERROR($Q175*E175*'Kalkulator nadgodzin'!$V$2,0)</f>
        <v>0</v>
      </c>
      <c r="V175" s="784" cm="1">
        <f t="array" ref="V175">_xlfn.IFERROR($Q175*F175*'Kalkulator nadgodzin'!$V$2,0)</f>
        <v>0</v>
      </c>
      <c r="W175" s="784" cm="1">
        <f t="array" ref="W175">_xlfn.IFERROR($Q175*G175*'Kalkulator nadgodzin'!$V$2,0)</f>
        <v>0</v>
      </c>
      <c r="X175" s="784" cm="1">
        <f t="array" ref="X175">_xlfn.IFERROR($Q175*H175*'Kalkulator nadgodzin'!$V$2,0)</f>
        <v>0</v>
      </c>
      <c r="Y175" s="784" cm="1">
        <f t="array" ref="Y175">_xlfn.IFERROR($Q175*I175*'Kalkulator nadgodzin'!$V$2,0)</f>
        <v>0</v>
      </c>
      <c r="Z175" s="784" cm="1">
        <f t="array" ref="Z175">_xlfn.IFERROR($Q175*J175*'Kalkulator nadgodzin'!$V$2,0)</f>
        <v>0</v>
      </c>
      <c r="AA175" s="784" cm="1">
        <f t="array" ref="AA175">_xlfn.IFERROR($Q175*K175*'Kalkulator nadgodzin'!$V$2,0)</f>
        <v>0</v>
      </c>
      <c r="AB175" s="784" cm="1">
        <f t="array" ref="AB175">_xlfn.IFERROR($Q175*L175*'Kalkulator nadgodzin'!$V$2,0)</f>
        <v>0</v>
      </c>
      <c r="AC175" s="784" cm="1">
        <f t="array" ref="AC175">_xlfn.IFERROR($Q175*M175*'Kalkulator nadgodzin'!$V$2,0)</f>
        <v>0</v>
      </c>
      <c r="AD175" s="785" cm="1">
        <f t="array" ref="AD175">_xlfn.IFERROR($Q175*N175*'Kalkulator nadgodzin'!$V$2,0)</f>
        <v>0</v>
      </c>
    </row>
    <row r="176" ht="13.5" customHeight="1">
      <c r="A176" t="str" s="774" cm="1">
        <f t="array" ref="A176">IF('Kalkulator nadgodzin'!B28="","",'Kalkulator nadgodzin'!B28)</f>
        <v>Dźwiękowiec</v>
      </c>
      <c r="B176" s="784" cm="1">
        <f t="array" ref="B176">IF('Kalkulator nadgodzin'!$D28="","",IF('Kalkulator nadgodzin'!D28&lt;5,0,1)*'Kalkulator nadgodzin'!$C28)</f>
        <v>0</v>
      </c>
      <c r="C176" s="784" cm="1">
        <f t="array" ref="C176">IF('Kalkulator nadgodzin'!$D28="","",IF('Kalkulator nadgodzin'!E28&lt;5,0,1)*'Kalkulator nadgodzin'!$C28)</f>
        <v>0</v>
      </c>
      <c r="D176" s="784" cm="1">
        <f t="array" ref="D176">IF('Kalkulator nadgodzin'!$D28="","",IF('Kalkulator nadgodzin'!F28&lt;5,0,1)*'Kalkulator nadgodzin'!$C28)</f>
        <v>0</v>
      </c>
      <c r="E176" s="784" cm="1">
        <f t="array" ref="E176">IF('Kalkulator nadgodzin'!$D28="","",IF('Kalkulator nadgodzin'!G28&lt;5,0,1)*'Kalkulator nadgodzin'!$C28)</f>
        <v>0</v>
      </c>
      <c r="F176" s="784" cm="1">
        <f t="array" ref="F176">IF('Kalkulator nadgodzin'!$D28="","",IF('Kalkulator nadgodzin'!H28&lt;5,0,1)*'Kalkulator nadgodzin'!$C28)</f>
        <v>0</v>
      </c>
      <c r="G176" s="784" cm="1">
        <f t="array" ref="G176">IF('Kalkulator nadgodzin'!$D28="","",IF('Kalkulator nadgodzin'!I28&lt;5,0,1)*'Kalkulator nadgodzin'!$C28)</f>
        <v>0</v>
      </c>
      <c r="H176" s="784" cm="1">
        <f t="array" ref="H176">IF('Kalkulator nadgodzin'!$D28="","",IF('Kalkulator nadgodzin'!J28&lt;5,0,1)*'Kalkulator nadgodzin'!$C28)</f>
        <v>0</v>
      </c>
      <c r="I176" s="784" cm="1">
        <f t="array" ref="I176">IF('Kalkulator nadgodzin'!$D28="","",IF('Kalkulator nadgodzin'!K28&lt;5,0,1)*'Kalkulator nadgodzin'!$C28)</f>
        <v>0</v>
      </c>
      <c r="J176" s="784" cm="1">
        <f t="array" ref="J176">IF('Kalkulator nadgodzin'!$D28="","",IF('Kalkulator nadgodzin'!L28&lt;5,0,1)*'Kalkulator nadgodzin'!$C28)</f>
        <v>0</v>
      </c>
      <c r="K176" s="784" cm="1">
        <f t="array" ref="K176">IF('Kalkulator nadgodzin'!$D28="","",IF('Kalkulator nadgodzin'!M28&lt;5,0,1)*'Kalkulator nadgodzin'!$C28)</f>
        <v>0</v>
      </c>
      <c r="L176" s="784" cm="1">
        <f t="array" ref="L176">IF('Kalkulator nadgodzin'!$D28="","",IF('Kalkulator nadgodzin'!N28&lt;5,0,1)*'Kalkulator nadgodzin'!$C28)</f>
        <v>0</v>
      </c>
      <c r="M176" s="784" cm="1">
        <f t="array" ref="M176">IF('Kalkulator nadgodzin'!$D28="","",IF('Kalkulator nadgodzin'!O28&lt;5,0,1)*'Kalkulator nadgodzin'!$C28)</f>
        <v>0</v>
      </c>
      <c r="N176" s="785" cm="1">
        <f t="array" ref="N176">IF('Kalkulator nadgodzin'!$D28="","",IF('Kalkulator nadgodzin'!P28&lt;5,0,1)*'Kalkulator nadgodzin'!$C28)</f>
        <v>0</v>
      </c>
      <c r="O176" s="774"/>
      <c r="P176" s="775"/>
      <c r="Q176" t="str" s="783" cm="1">
        <f t="array" ref="Q176">IF('Kalkulator nadgodzin'!$C148="","",'Kalkulator nadgodzin'!$C148)</f>
      </c>
      <c r="R176" s="784" cm="1">
        <f t="array" ref="R176">_xlfn.IFERROR($Q176*B176*'Kalkulator nadgodzin'!$V$2,0)</f>
        <v>0</v>
      </c>
      <c r="S176" s="784" cm="1">
        <f t="array" ref="S176">_xlfn.IFERROR($Q176*C176*'Kalkulator nadgodzin'!$V$2,0)</f>
        <v>0</v>
      </c>
      <c r="T176" s="784" cm="1">
        <f t="array" ref="T176">_xlfn.IFERROR($Q176*D176*'Kalkulator nadgodzin'!$V$2,0)</f>
        <v>0</v>
      </c>
      <c r="U176" s="784" cm="1">
        <f t="array" ref="U176">_xlfn.IFERROR($Q176*E176*'Kalkulator nadgodzin'!$V$2,0)</f>
        <v>0</v>
      </c>
      <c r="V176" s="784" cm="1">
        <f t="array" ref="V176">_xlfn.IFERROR($Q176*F176*'Kalkulator nadgodzin'!$V$2,0)</f>
        <v>0</v>
      </c>
      <c r="W176" s="784" cm="1">
        <f t="array" ref="W176">_xlfn.IFERROR($Q176*G176*'Kalkulator nadgodzin'!$V$2,0)</f>
        <v>0</v>
      </c>
      <c r="X176" s="784" cm="1">
        <f t="array" ref="X176">_xlfn.IFERROR($Q176*H176*'Kalkulator nadgodzin'!$V$2,0)</f>
        <v>0</v>
      </c>
      <c r="Y176" s="784" cm="1">
        <f t="array" ref="Y176">_xlfn.IFERROR($Q176*I176*'Kalkulator nadgodzin'!$V$2,0)</f>
        <v>0</v>
      </c>
      <c r="Z176" s="784" cm="1">
        <f t="array" ref="Z176">_xlfn.IFERROR($Q176*J176*'Kalkulator nadgodzin'!$V$2,0)</f>
        <v>0</v>
      </c>
      <c r="AA176" s="784" cm="1">
        <f t="array" ref="AA176">_xlfn.IFERROR($Q176*K176*'Kalkulator nadgodzin'!$V$2,0)</f>
        <v>0</v>
      </c>
      <c r="AB176" s="784" cm="1">
        <f t="array" ref="AB176">_xlfn.IFERROR($Q176*L176*'Kalkulator nadgodzin'!$V$2,0)</f>
        <v>0</v>
      </c>
      <c r="AC176" s="784" cm="1">
        <f t="array" ref="AC176">_xlfn.IFERROR($Q176*M176*'Kalkulator nadgodzin'!$V$2,0)</f>
        <v>0</v>
      </c>
      <c r="AD176" s="785" cm="1">
        <f t="array" ref="AD176">_xlfn.IFERROR($Q176*N176*'Kalkulator nadgodzin'!$V$2,0)</f>
        <v>0</v>
      </c>
    </row>
    <row r="177" ht="13.5" customHeight="1">
      <c r="A177" t="str" s="774" cm="1">
        <f t="array" ref="A177">IF('Kalkulator nadgodzin'!B29="","",'Kalkulator nadgodzin'!B29)</f>
        <v>Asystent dźwięku</v>
      </c>
      <c r="B177" s="784" cm="1">
        <f t="array" ref="B177">IF('Kalkulator nadgodzin'!$D29="","",IF('Kalkulator nadgodzin'!D29&lt;5,0,1)*'Kalkulator nadgodzin'!$C29)</f>
        <v>0</v>
      </c>
      <c r="C177" s="784" cm="1">
        <f t="array" ref="C177">IF('Kalkulator nadgodzin'!$D29="","",IF('Kalkulator nadgodzin'!E29&lt;5,0,1)*'Kalkulator nadgodzin'!$C29)</f>
        <v>0</v>
      </c>
      <c r="D177" s="784" cm="1">
        <f t="array" ref="D177">IF('Kalkulator nadgodzin'!$D29="","",IF('Kalkulator nadgodzin'!F29&lt;5,0,1)*'Kalkulator nadgodzin'!$C29)</f>
        <v>0</v>
      </c>
      <c r="E177" s="784" cm="1">
        <f t="array" ref="E177">IF('Kalkulator nadgodzin'!$D29="","",IF('Kalkulator nadgodzin'!G29&lt;5,0,1)*'Kalkulator nadgodzin'!$C29)</f>
        <v>0</v>
      </c>
      <c r="F177" s="784" cm="1">
        <f t="array" ref="F177">IF('Kalkulator nadgodzin'!$D29="","",IF('Kalkulator nadgodzin'!H29&lt;5,0,1)*'Kalkulator nadgodzin'!$C29)</f>
        <v>0</v>
      </c>
      <c r="G177" s="784" cm="1">
        <f t="array" ref="G177">IF('Kalkulator nadgodzin'!$D29="","",IF('Kalkulator nadgodzin'!I29&lt;5,0,1)*'Kalkulator nadgodzin'!$C29)</f>
        <v>0</v>
      </c>
      <c r="H177" s="784" cm="1">
        <f t="array" ref="H177">IF('Kalkulator nadgodzin'!$D29="","",IF('Kalkulator nadgodzin'!J29&lt;5,0,1)*'Kalkulator nadgodzin'!$C29)</f>
        <v>0</v>
      </c>
      <c r="I177" s="784" cm="1">
        <f t="array" ref="I177">IF('Kalkulator nadgodzin'!$D29="","",IF('Kalkulator nadgodzin'!K29&lt;5,0,1)*'Kalkulator nadgodzin'!$C29)</f>
        <v>0</v>
      </c>
      <c r="J177" s="784" cm="1">
        <f t="array" ref="J177">IF('Kalkulator nadgodzin'!$D29="","",IF('Kalkulator nadgodzin'!L29&lt;5,0,1)*'Kalkulator nadgodzin'!$C29)</f>
        <v>0</v>
      </c>
      <c r="K177" s="784" cm="1">
        <f t="array" ref="K177">IF('Kalkulator nadgodzin'!$D29="","",IF('Kalkulator nadgodzin'!M29&lt;5,0,1)*'Kalkulator nadgodzin'!$C29)</f>
        <v>0</v>
      </c>
      <c r="L177" s="784" cm="1">
        <f t="array" ref="L177">IF('Kalkulator nadgodzin'!$D29="","",IF('Kalkulator nadgodzin'!N29&lt;5,0,1)*'Kalkulator nadgodzin'!$C29)</f>
        <v>0</v>
      </c>
      <c r="M177" s="784" cm="1">
        <f t="array" ref="M177">IF('Kalkulator nadgodzin'!$D29="","",IF('Kalkulator nadgodzin'!O29&lt;5,0,1)*'Kalkulator nadgodzin'!$C29)</f>
        <v>0</v>
      </c>
      <c r="N177" s="785" cm="1">
        <f t="array" ref="N177">IF('Kalkulator nadgodzin'!$D29="","",IF('Kalkulator nadgodzin'!P29&lt;5,0,1)*'Kalkulator nadgodzin'!$C29)</f>
        <v>0</v>
      </c>
      <c r="O177" s="774"/>
      <c r="P177" s="775"/>
      <c r="Q177" t="str" s="783" cm="1">
        <f t="array" ref="Q177">IF('Kalkulator nadgodzin'!$C149="","",'Kalkulator nadgodzin'!$C149)</f>
      </c>
      <c r="R177" s="784" cm="1">
        <f t="array" ref="R177">_xlfn.IFERROR($Q177*B177*'Kalkulator nadgodzin'!$V$2,0)</f>
        <v>0</v>
      </c>
      <c r="S177" s="784" cm="1">
        <f t="array" ref="S177">_xlfn.IFERROR($Q177*C177*'Kalkulator nadgodzin'!$V$2,0)</f>
        <v>0</v>
      </c>
      <c r="T177" s="784" cm="1">
        <f t="array" ref="T177">_xlfn.IFERROR($Q177*D177*'Kalkulator nadgodzin'!$V$2,0)</f>
        <v>0</v>
      </c>
      <c r="U177" s="784" cm="1">
        <f t="array" ref="U177">_xlfn.IFERROR($Q177*E177*'Kalkulator nadgodzin'!$V$2,0)</f>
        <v>0</v>
      </c>
      <c r="V177" s="784" cm="1">
        <f t="array" ref="V177">_xlfn.IFERROR($Q177*F177*'Kalkulator nadgodzin'!$V$2,0)</f>
        <v>0</v>
      </c>
      <c r="W177" s="784" cm="1">
        <f t="array" ref="W177">_xlfn.IFERROR($Q177*G177*'Kalkulator nadgodzin'!$V$2,0)</f>
        <v>0</v>
      </c>
      <c r="X177" s="784" cm="1">
        <f t="array" ref="X177">_xlfn.IFERROR($Q177*H177*'Kalkulator nadgodzin'!$V$2,0)</f>
        <v>0</v>
      </c>
      <c r="Y177" s="784" cm="1">
        <f t="array" ref="Y177">_xlfn.IFERROR($Q177*I177*'Kalkulator nadgodzin'!$V$2,0)</f>
        <v>0</v>
      </c>
      <c r="Z177" s="784" cm="1">
        <f t="array" ref="Z177">_xlfn.IFERROR($Q177*J177*'Kalkulator nadgodzin'!$V$2,0)</f>
        <v>0</v>
      </c>
      <c r="AA177" s="784" cm="1">
        <f t="array" ref="AA177">_xlfn.IFERROR($Q177*K177*'Kalkulator nadgodzin'!$V$2,0)</f>
        <v>0</v>
      </c>
      <c r="AB177" s="784" cm="1">
        <f t="array" ref="AB177">_xlfn.IFERROR($Q177*L177*'Kalkulator nadgodzin'!$V$2,0)</f>
        <v>0</v>
      </c>
      <c r="AC177" s="784" cm="1">
        <f t="array" ref="AC177">_xlfn.IFERROR($Q177*M177*'Kalkulator nadgodzin'!$V$2,0)</f>
        <v>0</v>
      </c>
      <c r="AD177" s="785" cm="1">
        <f t="array" ref="AD177">_xlfn.IFERROR($Q177*N177*'Kalkulator nadgodzin'!$V$2,0)</f>
        <v>0</v>
      </c>
    </row>
    <row r="178" ht="13.5" customHeight="1">
      <c r="A178" t="str" s="774" cm="1">
        <f t="array" ref="A178">IF('Kalkulator nadgodzin'!B30="","",'Kalkulator nadgodzin'!B30)</f>
        <v>Operator steadicam</v>
      </c>
      <c r="B178" s="784" cm="1">
        <f t="array" ref="B178">IF('Kalkulator nadgodzin'!$D30="","",IF('Kalkulator nadgodzin'!D30&lt;5,0,1)*'Kalkulator nadgodzin'!$C30)</f>
        <v>0</v>
      </c>
      <c r="C178" s="784" cm="1">
        <f t="array" ref="C178">IF('Kalkulator nadgodzin'!$D30="","",IF('Kalkulator nadgodzin'!E30&lt;5,0,1)*'Kalkulator nadgodzin'!$C30)</f>
        <v>0</v>
      </c>
      <c r="D178" s="784" cm="1">
        <f t="array" ref="D178">IF('Kalkulator nadgodzin'!$D30="","",IF('Kalkulator nadgodzin'!F30&lt;5,0,1)*'Kalkulator nadgodzin'!$C30)</f>
        <v>0</v>
      </c>
      <c r="E178" s="784" cm="1">
        <f t="array" ref="E178">IF('Kalkulator nadgodzin'!$D30="","",IF('Kalkulator nadgodzin'!G30&lt;5,0,1)*'Kalkulator nadgodzin'!$C30)</f>
        <v>0</v>
      </c>
      <c r="F178" s="784" cm="1">
        <f t="array" ref="F178">IF('Kalkulator nadgodzin'!$D30="","",IF('Kalkulator nadgodzin'!H30&lt;5,0,1)*'Kalkulator nadgodzin'!$C30)</f>
        <v>0</v>
      </c>
      <c r="G178" s="784" cm="1">
        <f t="array" ref="G178">IF('Kalkulator nadgodzin'!$D30="","",IF('Kalkulator nadgodzin'!I30&lt;5,0,1)*'Kalkulator nadgodzin'!$C30)</f>
        <v>0</v>
      </c>
      <c r="H178" s="784" cm="1">
        <f t="array" ref="H178">IF('Kalkulator nadgodzin'!$D30="","",IF('Kalkulator nadgodzin'!J30&lt;5,0,1)*'Kalkulator nadgodzin'!$C30)</f>
        <v>0</v>
      </c>
      <c r="I178" s="784" cm="1">
        <f t="array" ref="I178">IF('Kalkulator nadgodzin'!$D30="","",IF('Kalkulator nadgodzin'!K30&lt;5,0,1)*'Kalkulator nadgodzin'!$C30)</f>
        <v>0</v>
      </c>
      <c r="J178" s="784" cm="1">
        <f t="array" ref="J178">IF('Kalkulator nadgodzin'!$D30="","",IF('Kalkulator nadgodzin'!L30&lt;5,0,1)*'Kalkulator nadgodzin'!$C30)</f>
        <v>0</v>
      </c>
      <c r="K178" s="784" cm="1">
        <f t="array" ref="K178">IF('Kalkulator nadgodzin'!$D30="","",IF('Kalkulator nadgodzin'!M30&lt;5,0,1)*'Kalkulator nadgodzin'!$C30)</f>
        <v>0</v>
      </c>
      <c r="L178" s="784" cm="1">
        <f t="array" ref="L178">IF('Kalkulator nadgodzin'!$D30="","",IF('Kalkulator nadgodzin'!N30&lt;5,0,1)*'Kalkulator nadgodzin'!$C30)</f>
        <v>0</v>
      </c>
      <c r="M178" s="784" cm="1">
        <f t="array" ref="M178">IF('Kalkulator nadgodzin'!$D30="","",IF('Kalkulator nadgodzin'!O30&lt;5,0,1)*'Kalkulator nadgodzin'!$C30)</f>
        <v>0</v>
      </c>
      <c r="N178" s="785" cm="1">
        <f t="array" ref="N178">IF('Kalkulator nadgodzin'!$D30="","",IF('Kalkulator nadgodzin'!P30&lt;5,0,1)*'Kalkulator nadgodzin'!$C30)</f>
        <v>0</v>
      </c>
      <c r="O178" s="774"/>
      <c r="P178" s="775"/>
      <c r="Q178" t="str" s="783" cm="1">
        <f t="array" ref="Q178">IF('Kalkulator nadgodzin'!$C150="","",'Kalkulator nadgodzin'!$C150)</f>
      </c>
      <c r="R178" s="784" cm="1">
        <f t="array" ref="R178">_xlfn.IFERROR($Q178*B178*'Kalkulator nadgodzin'!$V$2,0)</f>
        <v>0</v>
      </c>
      <c r="S178" s="784" cm="1">
        <f t="array" ref="S178">_xlfn.IFERROR($Q178*C178*'Kalkulator nadgodzin'!$V$2,0)</f>
        <v>0</v>
      </c>
      <c r="T178" s="784" cm="1">
        <f t="array" ref="T178">_xlfn.IFERROR($Q178*D178*'Kalkulator nadgodzin'!$V$2,0)</f>
        <v>0</v>
      </c>
      <c r="U178" s="784" cm="1">
        <f t="array" ref="U178">_xlfn.IFERROR($Q178*E178*'Kalkulator nadgodzin'!$V$2,0)</f>
        <v>0</v>
      </c>
      <c r="V178" s="784" cm="1">
        <f t="array" ref="V178">_xlfn.IFERROR($Q178*F178*'Kalkulator nadgodzin'!$V$2,0)</f>
        <v>0</v>
      </c>
      <c r="W178" s="784" cm="1">
        <f t="array" ref="W178">_xlfn.IFERROR($Q178*G178*'Kalkulator nadgodzin'!$V$2,0)</f>
        <v>0</v>
      </c>
      <c r="X178" s="784" cm="1">
        <f t="array" ref="X178">_xlfn.IFERROR($Q178*H178*'Kalkulator nadgodzin'!$V$2,0)</f>
        <v>0</v>
      </c>
      <c r="Y178" s="784" cm="1">
        <f t="array" ref="Y178">_xlfn.IFERROR($Q178*I178*'Kalkulator nadgodzin'!$V$2,0)</f>
        <v>0</v>
      </c>
      <c r="Z178" s="784" cm="1">
        <f t="array" ref="Z178">_xlfn.IFERROR($Q178*J178*'Kalkulator nadgodzin'!$V$2,0)</f>
        <v>0</v>
      </c>
      <c r="AA178" s="784" cm="1">
        <f t="array" ref="AA178">_xlfn.IFERROR($Q178*K178*'Kalkulator nadgodzin'!$V$2,0)</f>
        <v>0</v>
      </c>
      <c r="AB178" s="784" cm="1">
        <f t="array" ref="AB178">_xlfn.IFERROR($Q178*L178*'Kalkulator nadgodzin'!$V$2,0)</f>
        <v>0</v>
      </c>
      <c r="AC178" s="784" cm="1">
        <f t="array" ref="AC178">_xlfn.IFERROR($Q178*M178*'Kalkulator nadgodzin'!$V$2,0)</f>
        <v>0</v>
      </c>
      <c r="AD178" s="785" cm="1">
        <f t="array" ref="AD178">_xlfn.IFERROR($Q178*N178*'Kalkulator nadgodzin'!$V$2,0)</f>
        <v>0</v>
      </c>
    </row>
    <row r="179" ht="13.5" customHeight="1">
      <c r="A179" t="str" s="774" cm="1">
        <f t="array" ref="A179">IF('Kalkulator nadgodzin'!B31="","",'Kalkulator nadgodzin'!B31)</f>
        <v>Asystent steadicam</v>
      </c>
      <c r="B179" s="784" cm="1">
        <f t="array" ref="B179">IF('Kalkulator nadgodzin'!$D31="","",IF('Kalkulator nadgodzin'!D31&lt;5,0,1)*'Kalkulator nadgodzin'!$C31)</f>
        <v>0</v>
      </c>
      <c r="C179" s="784" cm="1">
        <f t="array" ref="C179">IF('Kalkulator nadgodzin'!$D31="","",IF('Kalkulator nadgodzin'!E31&lt;5,0,1)*'Kalkulator nadgodzin'!$C31)</f>
        <v>0</v>
      </c>
      <c r="D179" s="784" cm="1">
        <f t="array" ref="D179">IF('Kalkulator nadgodzin'!$D31="","",IF('Kalkulator nadgodzin'!F31&lt;5,0,1)*'Kalkulator nadgodzin'!$C31)</f>
        <v>0</v>
      </c>
      <c r="E179" s="784" cm="1">
        <f t="array" ref="E179">IF('Kalkulator nadgodzin'!$D31="","",IF('Kalkulator nadgodzin'!G31&lt;5,0,1)*'Kalkulator nadgodzin'!$C31)</f>
        <v>0</v>
      </c>
      <c r="F179" s="784" cm="1">
        <f t="array" ref="F179">IF('Kalkulator nadgodzin'!$D31="","",IF('Kalkulator nadgodzin'!H31&lt;5,0,1)*'Kalkulator nadgodzin'!$C31)</f>
        <v>0</v>
      </c>
      <c r="G179" s="784" cm="1">
        <f t="array" ref="G179">IF('Kalkulator nadgodzin'!$D31="","",IF('Kalkulator nadgodzin'!I31&lt;5,0,1)*'Kalkulator nadgodzin'!$C31)</f>
        <v>0</v>
      </c>
      <c r="H179" s="784" cm="1">
        <f t="array" ref="H179">IF('Kalkulator nadgodzin'!$D31="","",IF('Kalkulator nadgodzin'!J31&lt;5,0,1)*'Kalkulator nadgodzin'!$C31)</f>
        <v>0</v>
      </c>
      <c r="I179" s="784" cm="1">
        <f t="array" ref="I179">IF('Kalkulator nadgodzin'!$D31="","",IF('Kalkulator nadgodzin'!K31&lt;5,0,1)*'Kalkulator nadgodzin'!$C31)</f>
        <v>0</v>
      </c>
      <c r="J179" s="784" cm="1">
        <f t="array" ref="J179">IF('Kalkulator nadgodzin'!$D31="","",IF('Kalkulator nadgodzin'!L31&lt;5,0,1)*'Kalkulator nadgodzin'!$C31)</f>
        <v>0</v>
      </c>
      <c r="K179" s="784" cm="1">
        <f t="array" ref="K179">IF('Kalkulator nadgodzin'!$D31="","",IF('Kalkulator nadgodzin'!M31&lt;5,0,1)*'Kalkulator nadgodzin'!$C31)</f>
        <v>0</v>
      </c>
      <c r="L179" s="784" cm="1">
        <f t="array" ref="L179">IF('Kalkulator nadgodzin'!$D31="","",IF('Kalkulator nadgodzin'!N31&lt;5,0,1)*'Kalkulator nadgodzin'!$C31)</f>
        <v>0</v>
      </c>
      <c r="M179" s="784" cm="1">
        <f t="array" ref="M179">IF('Kalkulator nadgodzin'!$D31="","",IF('Kalkulator nadgodzin'!O31&lt;5,0,1)*'Kalkulator nadgodzin'!$C31)</f>
        <v>0</v>
      </c>
      <c r="N179" s="785" cm="1">
        <f t="array" ref="N179">IF('Kalkulator nadgodzin'!$D31="","",IF('Kalkulator nadgodzin'!P31&lt;5,0,1)*'Kalkulator nadgodzin'!$C31)</f>
        <v>0</v>
      </c>
      <c r="O179" s="774"/>
      <c r="P179" s="775"/>
      <c r="Q179" t="str" s="783" cm="1">
        <f t="array" ref="Q179">IF('Kalkulator nadgodzin'!$C151="","",'Kalkulator nadgodzin'!$C151)</f>
      </c>
      <c r="R179" s="784" cm="1">
        <f t="array" ref="R179">_xlfn.IFERROR($Q179*B179*'Kalkulator nadgodzin'!$V$2,0)</f>
        <v>0</v>
      </c>
      <c r="S179" s="784" cm="1">
        <f t="array" ref="S179">_xlfn.IFERROR($Q179*C179*'Kalkulator nadgodzin'!$V$2,0)</f>
        <v>0</v>
      </c>
      <c r="T179" s="784" cm="1">
        <f t="array" ref="T179">_xlfn.IFERROR($Q179*D179*'Kalkulator nadgodzin'!$V$2,0)</f>
        <v>0</v>
      </c>
      <c r="U179" s="784" cm="1">
        <f t="array" ref="U179">_xlfn.IFERROR($Q179*E179*'Kalkulator nadgodzin'!$V$2,0)</f>
        <v>0</v>
      </c>
      <c r="V179" s="784" cm="1">
        <f t="array" ref="V179">_xlfn.IFERROR($Q179*F179*'Kalkulator nadgodzin'!$V$2,0)</f>
        <v>0</v>
      </c>
      <c r="W179" s="784" cm="1">
        <f t="array" ref="W179">_xlfn.IFERROR($Q179*G179*'Kalkulator nadgodzin'!$V$2,0)</f>
        <v>0</v>
      </c>
      <c r="X179" s="784" cm="1">
        <f t="array" ref="X179">_xlfn.IFERROR($Q179*H179*'Kalkulator nadgodzin'!$V$2,0)</f>
        <v>0</v>
      </c>
      <c r="Y179" s="784" cm="1">
        <f t="array" ref="Y179">_xlfn.IFERROR($Q179*I179*'Kalkulator nadgodzin'!$V$2,0)</f>
        <v>0</v>
      </c>
      <c r="Z179" s="784" cm="1">
        <f t="array" ref="Z179">_xlfn.IFERROR($Q179*J179*'Kalkulator nadgodzin'!$V$2,0)</f>
        <v>0</v>
      </c>
      <c r="AA179" s="784" cm="1">
        <f t="array" ref="AA179">_xlfn.IFERROR($Q179*K179*'Kalkulator nadgodzin'!$V$2,0)</f>
        <v>0</v>
      </c>
      <c r="AB179" s="784" cm="1">
        <f t="array" ref="AB179">_xlfn.IFERROR($Q179*L179*'Kalkulator nadgodzin'!$V$2,0)</f>
        <v>0</v>
      </c>
      <c r="AC179" s="784" cm="1">
        <f t="array" ref="AC179">_xlfn.IFERROR($Q179*M179*'Kalkulator nadgodzin'!$V$2,0)</f>
        <v>0</v>
      </c>
      <c r="AD179" s="785" cm="1">
        <f t="array" ref="AD179">_xlfn.IFERROR($Q179*N179*'Kalkulator nadgodzin'!$V$2,0)</f>
        <v>0</v>
      </c>
    </row>
    <row r="180" ht="13.5" customHeight="1">
      <c r="A180" t="str" s="774" cm="1">
        <f t="array" ref="A180">IF('Kalkulator nadgodzin'!B32="","",'Kalkulator nadgodzin'!B32)</f>
        <v>Operator kamery</v>
      </c>
      <c r="B180" s="784" cm="1">
        <f t="array" ref="B180">IF('Kalkulator nadgodzin'!$D32="","",IF('Kalkulator nadgodzin'!D32&lt;5,0,1)*'Kalkulator nadgodzin'!$C32)</f>
        <v>0</v>
      </c>
      <c r="C180" s="784" cm="1">
        <f t="array" ref="C180">IF('Kalkulator nadgodzin'!$D32="","",IF('Kalkulator nadgodzin'!E32&lt;5,0,1)*'Kalkulator nadgodzin'!$C32)</f>
        <v>0</v>
      </c>
      <c r="D180" s="784" cm="1">
        <f t="array" ref="D180">IF('Kalkulator nadgodzin'!$D32="","",IF('Kalkulator nadgodzin'!F32&lt;5,0,1)*'Kalkulator nadgodzin'!$C32)</f>
        <v>0</v>
      </c>
      <c r="E180" s="784" cm="1">
        <f t="array" ref="E180">IF('Kalkulator nadgodzin'!$D32="","",IF('Kalkulator nadgodzin'!G32&lt;5,0,1)*'Kalkulator nadgodzin'!$C32)</f>
        <v>0</v>
      </c>
      <c r="F180" s="784" cm="1">
        <f t="array" ref="F180">IF('Kalkulator nadgodzin'!$D32="","",IF('Kalkulator nadgodzin'!H32&lt;5,0,1)*'Kalkulator nadgodzin'!$C32)</f>
        <v>0</v>
      </c>
      <c r="G180" s="784" cm="1">
        <f t="array" ref="G180">IF('Kalkulator nadgodzin'!$D32="","",IF('Kalkulator nadgodzin'!I32&lt;5,0,1)*'Kalkulator nadgodzin'!$C32)</f>
        <v>0</v>
      </c>
      <c r="H180" s="784" cm="1">
        <f t="array" ref="H180">IF('Kalkulator nadgodzin'!$D32="","",IF('Kalkulator nadgodzin'!J32&lt;5,0,1)*'Kalkulator nadgodzin'!$C32)</f>
        <v>0</v>
      </c>
      <c r="I180" s="784" cm="1">
        <f t="array" ref="I180">IF('Kalkulator nadgodzin'!$D32="","",IF('Kalkulator nadgodzin'!K32&lt;5,0,1)*'Kalkulator nadgodzin'!$C32)</f>
        <v>0</v>
      </c>
      <c r="J180" s="784" cm="1">
        <f t="array" ref="J180">IF('Kalkulator nadgodzin'!$D32="","",IF('Kalkulator nadgodzin'!L32&lt;5,0,1)*'Kalkulator nadgodzin'!$C32)</f>
        <v>0</v>
      </c>
      <c r="K180" s="784" cm="1">
        <f t="array" ref="K180">IF('Kalkulator nadgodzin'!$D32="","",IF('Kalkulator nadgodzin'!M32&lt;5,0,1)*'Kalkulator nadgodzin'!$C32)</f>
        <v>0</v>
      </c>
      <c r="L180" s="784" cm="1">
        <f t="array" ref="L180">IF('Kalkulator nadgodzin'!$D32="","",IF('Kalkulator nadgodzin'!N32&lt;5,0,1)*'Kalkulator nadgodzin'!$C32)</f>
        <v>0</v>
      </c>
      <c r="M180" s="784" cm="1">
        <f t="array" ref="M180">IF('Kalkulator nadgodzin'!$D32="","",IF('Kalkulator nadgodzin'!O32&lt;5,0,1)*'Kalkulator nadgodzin'!$C32)</f>
        <v>0</v>
      </c>
      <c r="N180" s="785" cm="1">
        <f t="array" ref="N180">IF('Kalkulator nadgodzin'!$D32="","",IF('Kalkulator nadgodzin'!P32&lt;5,0,1)*'Kalkulator nadgodzin'!$C32)</f>
        <v>0</v>
      </c>
      <c r="O180" s="774"/>
      <c r="P180" s="775"/>
      <c r="Q180" t="str" s="783" cm="1">
        <f t="array" ref="Q180">IF('Kalkulator nadgodzin'!$C152="","",'Kalkulator nadgodzin'!$C152)</f>
      </c>
      <c r="R180" s="784" cm="1">
        <f t="array" ref="R180">_xlfn.IFERROR($Q180*B180*'Kalkulator nadgodzin'!$V$2,0)</f>
        <v>0</v>
      </c>
      <c r="S180" s="784" cm="1">
        <f t="array" ref="S180">_xlfn.IFERROR($Q180*C180*'Kalkulator nadgodzin'!$V$2,0)</f>
        <v>0</v>
      </c>
      <c r="T180" s="784" cm="1">
        <f t="array" ref="T180">_xlfn.IFERROR($Q180*D180*'Kalkulator nadgodzin'!$V$2,0)</f>
        <v>0</v>
      </c>
      <c r="U180" s="784" cm="1">
        <f t="array" ref="U180">_xlfn.IFERROR($Q180*E180*'Kalkulator nadgodzin'!$V$2,0)</f>
        <v>0</v>
      </c>
      <c r="V180" s="784" cm="1">
        <f t="array" ref="V180">_xlfn.IFERROR($Q180*F180*'Kalkulator nadgodzin'!$V$2,0)</f>
        <v>0</v>
      </c>
      <c r="W180" s="784" cm="1">
        <f t="array" ref="W180">_xlfn.IFERROR($Q180*G180*'Kalkulator nadgodzin'!$V$2,0)</f>
        <v>0</v>
      </c>
      <c r="X180" s="784" cm="1">
        <f t="array" ref="X180">_xlfn.IFERROR($Q180*H180*'Kalkulator nadgodzin'!$V$2,0)</f>
        <v>0</v>
      </c>
      <c r="Y180" s="784" cm="1">
        <f t="array" ref="Y180">_xlfn.IFERROR($Q180*I180*'Kalkulator nadgodzin'!$V$2,0)</f>
        <v>0</v>
      </c>
      <c r="Z180" s="784" cm="1">
        <f t="array" ref="Z180">_xlfn.IFERROR($Q180*J180*'Kalkulator nadgodzin'!$V$2,0)</f>
        <v>0</v>
      </c>
      <c r="AA180" s="784" cm="1">
        <f t="array" ref="AA180">_xlfn.IFERROR($Q180*K180*'Kalkulator nadgodzin'!$V$2,0)</f>
        <v>0</v>
      </c>
      <c r="AB180" s="784" cm="1">
        <f t="array" ref="AB180">_xlfn.IFERROR($Q180*L180*'Kalkulator nadgodzin'!$V$2,0)</f>
        <v>0</v>
      </c>
      <c r="AC180" s="784" cm="1">
        <f t="array" ref="AC180">_xlfn.IFERROR($Q180*M180*'Kalkulator nadgodzin'!$V$2,0)</f>
        <v>0</v>
      </c>
      <c r="AD180" s="785" cm="1">
        <f t="array" ref="AD180">_xlfn.IFERROR($Q180*N180*'Kalkulator nadgodzin'!$V$2,0)</f>
        <v>0</v>
      </c>
    </row>
    <row r="181" ht="13.5" customHeight="1">
      <c r="A181" t="str" s="774" cm="1">
        <f t="array" ref="A181">IF('Kalkulator nadgodzin'!B33="","",'Kalkulator nadgodzin'!B33)</f>
        <v>Operator kamer spec.</v>
      </c>
      <c r="B181" s="784" cm="1">
        <f t="array" ref="B181">IF('Kalkulator nadgodzin'!$D33="","",IF('Kalkulator nadgodzin'!D33&lt;5,0,1)*'Kalkulator nadgodzin'!$C33)</f>
        <v>0</v>
      </c>
      <c r="C181" s="784" cm="1">
        <f t="array" ref="C181">IF('Kalkulator nadgodzin'!$D33="","",IF('Kalkulator nadgodzin'!E33&lt;5,0,1)*'Kalkulator nadgodzin'!$C33)</f>
        <v>0</v>
      </c>
      <c r="D181" s="784" cm="1">
        <f t="array" ref="D181">IF('Kalkulator nadgodzin'!$D33="","",IF('Kalkulator nadgodzin'!F33&lt;5,0,1)*'Kalkulator nadgodzin'!$C33)</f>
        <v>0</v>
      </c>
      <c r="E181" s="784" cm="1">
        <f t="array" ref="E181">IF('Kalkulator nadgodzin'!$D33="","",IF('Kalkulator nadgodzin'!G33&lt;5,0,1)*'Kalkulator nadgodzin'!$C33)</f>
        <v>0</v>
      </c>
      <c r="F181" s="784" cm="1">
        <f t="array" ref="F181">IF('Kalkulator nadgodzin'!$D33="","",IF('Kalkulator nadgodzin'!H33&lt;5,0,1)*'Kalkulator nadgodzin'!$C33)</f>
        <v>0</v>
      </c>
      <c r="G181" s="784" cm="1">
        <f t="array" ref="G181">IF('Kalkulator nadgodzin'!$D33="","",IF('Kalkulator nadgodzin'!I33&lt;5,0,1)*'Kalkulator nadgodzin'!$C33)</f>
        <v>0</v>
      </c>
      <c r="H181" s="784" cm="1">
        <f t="array" ref="H181">IF('Kalkulator nadgodzin'!$D33="","",IF('Kalkulator nadgodzin'!J33&lt;5,0,1)*'Kalkulator nadgodzin'!$C33)</f>
        <v>0</v>
      </c>
      <c r="I181" s="784" cm="1">
        <f t="array" ref="I181">IF('Kalkulator nadgodzin'!$D33="","",IF('Kalkulator nadgodzin'!K33&lt;5,0,1)*'Kalkulator nadgodzin'!$C33)</f>
        <v>0</v>
      </c>
      <c r="J181" s="784" cm="1">
        <f t="array" ref="J181">IF('Kalkulator nadgodzin'!$D33="","",IF('Kalkulator nadgodzin'!L33&lt;5,0,1)*'Kalkulator nadgodzin'!$C33)</f>
        <v>0</v>
      </c>
      <c r="K181" s="784" cm="1">
        <f t="array" ref="K181">IF('Kalkulator nadgodzin'!$D33="","",IF('Kalkulator nadgodzin'!M33&lt;5,0,1)*'Kalkulator nadgodzin'!$C33)</f>
        <v>0</v>
      </c>
      <c r="L181" s="784" cm="1">
        <f t="array" ref="L181">IF('Kalkulator nadgodzin'!$D33="","",IF('Kalkulator nadgodzin'!N33&lt;5,0,1)*'Kalkulator nadgodzin'!$C33)</f>
        <v>0</v>
      </c>
      <c r="M181" s="784" cm="1">
        <f t="array" ref="M181">IF('Kalkulator nadgodzin'!$D33="","",IF('Kalkulator nadgodzin'!O33&lt;5,0,1)*'Kalkulator nadgodzin'!$C33)</f>
        <v>0</v>
      </c>
      <c r="N181" s="785" cm="1">
        <f t="array" ref="N181">IF('Kalkulator nadgodzin'!$D33="","",IF('Kalkulator nadgodzin'!P33&lt;5,0,1)*'Kalkulator nadgodzin'!$C33)</f>
        <v>0</v>
      </c>
      <c r="O181" s="774"/>
      <c r="P181" s="775"/>
      <c r="Q181" t="str" s="783" cm="1">
        <f t="array" ref="Q181">IF('Kalkulator nadgodzin'!$C153="","",'Kalkulator nadgodzin'!$C153)</f>
      </c>
      <c r="R181" s="784" cm="1">
        <f t="array" ref="R181">_xlfn.IFERROR($Q181*B181*'Kalkulator nadgodzin'!$V$2,0)</f>
        <v>0</v>
      </c>
      <c r="S181" s="784" cm="1">
        <f t="array" ref="S181">_xlfn.IFERROR($Q181*C181*'Kalkulator nadgodzin'!$V$2,0)</f>
        <v>0</v>
      </c>
      <c r="T181" s="784" cm="1">
        <f t="array" ref="T181">_xlfn.IFERROR($Q181*D181*'Kalkulator nadgodzin'!$V$2,0)</f>
        <v>0</v>
      </c>
      <c r="U181" s="784" cm="1">
        <f t="array" ref="U181">_xlfn.IFERROR($Q181*E181*'Kalkulator nadgodzin'!$V$2,0)</f>
        <v>0</v>
      </c>
      <c r="V181" s="784" cm="1">
        <f t="array" ref="V181">_xlfn.IFERROR($Q181*F181*'Kalkulator nadgodzin'!$V$2,0)</f>
        <v>0</v>
      </c>
      <c r="W181" s="784" cm="1">
        <f t="array" ref="W181">_xlfn.IFERROR($Q181*G181*'Kalkulator nadgodzin'!$V$2,0)</f>
        <v>0</v>
      </c>
      <c r="X181" s="784" cm="1">
        <f t="array" ref="X181">_xlfn.IFERROR($Q181*H181*'Kalkulator nadgodzin'!$V$2,0)</f>
        <v>0</v>
      </c>
      <c r="Y181" s="784" cm="1">
        <f t="array" ref="Y181">_xlfn.IFERROR($Q181*I181*'Kalkulator nadgodzin'!$V$2,0)</f>
        <v>0</v>
      </c>
      <c r="Z181" s="784" cm="1">
        <f t="array" ref="Z181">_xlfn.IFERROR($Q181*J181*'Kalkulator nadgodzin'!$V$2,0)</f>
        <v>0</v>
      </c>
      <c r="AA181" s="784" cm="1">
        <f t="array" ref="AA181">_xlfn.IFERROR($Q181*K181*'Kalkulator nadgodzin'!$V$2,0)</f>
        <v>0</v>
      </c>
      <c r="AB181" s="784" cm="1">
        <f t="array" ref="AB181">_xlfn.IFERROR($Q181*L181*'Kalkulator nadgodzin'!$V$2,0)</f>
        <v>0</v>
      </c>
      <c r="AC181" s="784" cm="1">
        <f t="array" ref="AC181">_xlfn.IFERROR($Q181*M181*'Kalkulator nadgodzin'!$V$2,0)</f>
        <v>0</v>
      </c>
      <c r="AD181" s="785" cm="1">
        <f t="array" ref="AD181">_xlfn.IFERROR($Q181*N181*'Kalkulator nadgodzin'!$V$2,0)</f>
        <v>0</v>
      </c>
    </row>
    <row r="182" ht="13.5" customHeight="1">
      <c r="A182" t="str" s="774" cm="1">
        <f t="array" ref="A182">IF('Kalkulator nadgodzin'!B34="","",'Kalkulator nadgodzin'!B34)</f>
        <v>Operator drona</v>
      </c>
      <c r="B182" s="784" cm="1">
        <f t="array" ref="B182">IF('Kalkulator nadgodzin'!$D34="","",IF('Kalkulator nadgodzin'!D34&lt;5,0,1)*'Kalkulator nadgodzin'!$C34)</f>
        <v>0</v>
      </c>
      <c r="C182" s="784" cm="1">
        <f t="array" ref="C182">IF('Kalkulator nadgodzin'!$D34="","",IF('Kalkulator nadgodzin'!E34&lt;5,0,1)*'Kalkulator nadgodzin'!$C34)</f>
        <v>0</v>
      </c>
      <c r="D182" s="784" cm="1">
        <f t="array" ref="D182">IF('Kalkulator nadgodzin'!$D34="","",IF('Kalkulator nadgodzin'!F34&lt;5,0,1)*'Kalkulator nadgodzin'!$C34)</f>
        <v>0</v>
      </c>
      <c r="E182" s="784" cm="1">
        <f t="array" ref="E182">IF('Kalkulator nadgodzin'!$D34="","",IF('Kalkulator nadgodzin'!G34&lt;5,0,1)*'Kalkulator nadgodzin'!$C34)</f>
        <v>0</v>
      </c>
      <c r="F182" s="784" cm="1">
        <f t="array" ref="F182">IF('Kalkulator nadgodzin'!$D34="","",IF('Kalkulator nadgodzin'!H34&lt;5,0,1)*'Kalkulator nadgodzin'!$C34)</f>
        <v>0</v>
      </c>
      <c r="G182" s="784" cm="1">
        <f t="array" ref="G182">IF('Kalkulator nadgodzin'!$D34="","",IF('Kalkulator nadgodzin'!I34&lt;5,0,1)*'Kalkulator nadgodzin'!$C34)</f>
        <v>0</v>
      </c>
      <c r="H182" s="784" cm="1">
        <f t="array" ref="H182">IF('Kalkulator nadgodzin'!$D34="","",IF('Kalkulator nadgodzin'!J34&lt;5,0,1)*'Kalkulator nadgodzin'!$C34)</f>
        <v>0</v>
      </c>
      <c r="I182" s="784" cm="1">
        <f t="array" ref="I182">IF('Kalkulator nadgodzin'!$D34="","",IF('Kalkulator nadgodzin'!K34&lt;5,0,1)*'Kalkulator nadgodzin'!$C34)</f>
        <v>0</v>
      </c>
      <c r="J182" s="784" cm="1">
        <f t="array" ref="J182">IF('Kalkulator nadgodzin'!$D34="","",IF('Kalkulator nadgodzin'!L34&lt;5,0,1)*'Kalkulator nadgodzin'!$C34)</f>
        <v>0</v>
      </c>
      <c r="K182" s="784" cm="1">
        <f t="array" ref="K182">IF('Kalkulator nadgodzin'!$D34="","",IF('Kalkulator nadgodzin'!M34&lt;5,0,1)*'Kalkulator nadgodzin'!$C34)</f>
        <v>0</v>
      </c>
      <c r="L182" s="784" cm="1">
        <f t="array" ref="L182">IF('Kalkulator nadgodzin'!$D34="","",IF('Kalkulator nadgodzin'!N34&lt;5,0,1)*'Kalkulator nadgodzin'!$C34)</f>
        <v>0</v>
      </c>
      <c r="M182" s="784" cm="1">
        <f t="array" ref="M182">IF('Kalkulator nadgodzin'!$D34="","",IF('Kalkulator nadgodzin'!O34&lt;5,0,1)*'Kalkulator nadgodzin'!$C34)</f>
        <v>0</v>
      </c>
      <c r="N182" s="785" cm="1">
        <f t="array" ref="N182">IF('Kalkulator nadgodzin'!$D34="","",IF('Kalkulator nadgodzin'!P34&lt;5,0,1)*'Kalkulator nadgodzin'!$C34)</f>
        <v>0</v>
      </c>
      <c r="O182" s="774"/>
      <c r="P182" s="775"/>
      <c r="Q182" t="str" s="783" cm="1">
        <f t="array" ref="Q182">IF('Kalkulator nadgodzin'!$C154="","",'Kalkulator nadgodzin'!$C154)</f>
      </c>
      <c r="R182" s="784" cm="1">
        <f t="array" ref="R182">_xlfn.IFERROR($Q182*B182*'Kalkulator nadgodzin'!$V$2,0)</f>
        <v>0</v>
      </c>
      <c r="S182" s="784" cm="1">
        <f t="array" ref="S182">_xlfn.IFERROR($Q182*C182*'Kalkulator nadgodzin'!$V$2,0)</f>
        <v>0</v>
      </c>
      <c r="T182" s="784" cm="1">
        <f t="array" ref="T182">_xlfn.IFERROR($Q182*D182*'Kalkulator nadgodzin'!$V$2,0)</f>
        <v>0</v>
      </c>
      <c r="U182" s="784" cm="1">
        <f t="array" ref="U182">_xlfn.IFERROR($Q182*E182*'Kalkulator nadgodzin'!$V$2,0)</f>
        <v>0</v>
      </c>
      <c r="V182" s="784" cm="1">
        <f t="array" ref="V182">_xlfn.IFERROR($Q182*F182*'Kalkulator nadgodzin'!$V$2,0)</f>
        <v>0</v>
      </c>
      <c r="W182" s="784" cm="1">
        <f t="array" ref="W182">_xlfn.IFERROR($Q182*G182*'Kalkulator nadgodzin'!$V$2,0)</f>
        <v>0</v>
      </c>
      <c r="X182" s="784" cm="1">
        <f t="array" ref="X182">_xlfn.IFERROR($Q182*H182*'Kalkulator nadgodzin'!$V$2,0)</f>
        <v>0</v>
      </c>
      <c r="Y182" s="784" cm="1">
        <f t="array" ref="Y182">_xlfn.IFERROR($Q182*I182*'Kalkulator nadgodzin'!$V$2,0)</f>
        <v>0</v>
      </c>
      <c r="Z182" s="784" cm="1">
        <f t="array" ref="Z182">_xlfn.IFERROR($Q182*J182*'Kalkulator nadgodzin'!$V$2,0)</f>
        <v>0</v>
      </c>
      <c r="AA182" s="784" cm="1">
        <f t="array" ref="AA182">_xlfn.IFERROR($Q182*K182*'Kalkulator nadgodzin'!$V$2,0)</f>
        <v>0</v>
      </c>
      <c r="AB182" s="784" cm="1">
        <f t="array" ref="AB182">_xlfn.IFERROR($Q182*L182*'Kalkulator nadgodzin'!$V$2,0)</f>
        <v>0</v>
      </c>
      <c r="AC182" s="784" cm="1">
        <f t="array" ref="AC182">_xlfn.IFERROR($Q182*M182*'Kalkulator nadgodzin'!$V$2,0)</f>
        <v>0</v>
      </c>
      <c r="AD182" s="785" cm="1">
        <f t="array" ref="AD182">_xlfn.IFERROR($Q182*N182*'Kalkulator nadgodzin'!$V$2,0)</f>
        <v>0</v>
      </c>
    </row>
    <row r="183" ht="13.5" customHeight="1">
      <c r="A183" t="str" s="774" cm="1">
        <f t="array" ref="A183">IF('Kalkulator nadgodzin'!B35="","",'Kalkulator nadgodzin'!B35)</f>
        <v>Asystent kamer spec.</v>
      </c>
      <c r="B183" s="784" cm="1">
        <f t="array" ref="B183">IF('Kalkulator nadgodzin'!$D35="","",IF('Kalkulator nadgodzin'!D35&lt;5,0,1)*'Kalkulator nadgodzin'!$C35)</f>
        <v>0</v>
      </c>
      <c r="C183" s="784" cm="1">
        <f t="array" ref="C183">IF('Kalkulator nadgodzin'!$D35="","",IF('Kalkulator nadgodzin'!E35&lt;5,0,1)*'Kalkulator nadgodzin'!$C35)</f>
        <v>0</v>
      </c>
      <c r="D183" s="784" cm="1">
        <f t="array" ref="D183">IF('Kalkulator nadgodzin'!$D35="","",IF('Kalkulator nadgodzin'!F35&lt;5,0,1)*'Kalkulator nadgodzin'!$C35)</f>
        <v>0</v>
      </c>
      <c r="E183" s="784" cm="1">
        <f t="array" ref="E183">IF('Kalkulator nadgodzin'!$D35="","",IF('Kalkulator nadgodzin'!G35&lt;5,0,1)*'Kalkulator nadgodzin'!$C35)</f>
        <v>0</v>
      </c>
      <c r="F183" s="784" cm="1">
        <f t="array" ref="F183">IF('Kalkulator nadgodzin'!$D35="","",IF('Kalkulator nadgodzin'!H35&lt;5,0,1)*'Kalkulator nadgodzin'!$C35)</f>
        <v>0</v>
      </c>
      <c r="G183" s="784" cm="1">
        <f t="array" ref="G183">IF('Kalkulator nadgodzin'!$D35="","",IF('Kalkulator nadgodzin'!I35&lt;5,0,1)*'Kalkulator nadgodzin'!$C35)</f>
        <v>0</v>
      </c>
      <c r="H183" s="784" cm="1">
        <f t="array" ref="H183">IF('Kalkulator nadgodzin'!$D35="","",IF('Kalkulator nadgodzin'!J35&lt;5,0,1)*'Kalkulator nadgodzin'!$C35)</f>
        <v>0</v>
      </c>
      <c r="I183" s="784" cm="1">
        <f t="array" ref="I183">IF('Kalkulator nadgodzin'!$D35="","",IF('Kalkulator nadgodzin'!K35&lt;5,0,1)*'Kalkulator nadgodzin'!$C35)</f>
        <v>0</v>
      </c>
      <c r="J183" s="784" cm="1">
        <f t="array" ref="J183">IF('Kalkulator nadgodzin'!$D35="","",IF('Kalkulator nadgodzin'!L35&lt;5,0,1)*'Kalkulator nadgodzin'!$C35)</f>
        <v>0</v>
      </c>
      <c r="K183" s="784" cm="1">
        <f t="array" ref="K183">IF('Kalkulator nadgodzin'!$D35="","",IF('Kalkulator nadgodzin'!M35&lt;5,0,1)*'Kalkulator nadgodzin'!$C35)</f>
        <v>0</v>
      </c>
      <c r="L183" s="784" cm="1">
        <f t="array" ref="L183">IF('Kalkulator nadgodzin'!$D35="","",IF('Kalkulator nadgodzin'!N35&lt;5,0,1)*'Kalkulator nadgodzin'!$C35)</f>
        <v>0</v>
      </c>
      <c r="M183" s="784" cm="1">
        <f t="array" ref="M183">IF('Kalkulator nadgodzin'!$D35="","",IF('Kalkulator nadgodzin'!O35&lt;5,0,1)*'Kalkulator nadgodzin'!$C35)</f>
        <v>0</v>
      </c>
      <c r="N183" s="785" cm="1">
        <f t="array" ref="N183">IF('Kalkulator nadgodzin'!$D35="","",IF('Kalkulator nadgodzin'!P35&lt;5,0,1)*'Kalkulator nadgodzin'!$C35)</f>
        <v>0</v>
      </c>
      <c r="O183" s="774"/>
      <c r="P183" s="775"/>
      <c r="Q183" t="str" s="783" cm="1">
        <f t="array" ref="Q183">IF('Kalkulator nadgodzin'!$C155="","",'Kalkulator nadgodzin'!$C155)</f>
      </c>
      <c r="R183" s="784" cm="1">
        <f t="array" ref="R183">_xlfn.IFERROR($Q183*B183*'Kalkulator nadgodzin'!$V$2,0)</f>
        <v>0</v>
      </c>
      <c r="S183" s="784" cm="1">
        <f t="array" ref="S183">_xlfn.IFERROR($Q183*C183*'Kalkulator nadgodzin'!$V$2,0)</f>
        <v>0</v>
      </c>
      <c r="T183" s="784" cm="1">
        <f t="array" ref="T183">_xlfn.IFERROR($Q183*D183*'Kalkulator nadgodzin'!$V$2,0)</f>
        <v>0</v>
      </c>
      <c r="U183" s="784" cm="1">
        <f t="array" ref="U183">_xlfn.IFERROR($Q183*E183*'Kalkulator nadgodzin'!$V$2,0)</f>
        <v>0</v>
      </c>
      <c r="V183" s="784" cm="1">
        <f t="array" ref="V183">_xlfn.IFERROR($Q183*F183*'Kalkulator nadgodzin'!$V$2,0)</f>
        <v>0</v>
      </c>
      <c r="W183" s="784" cm="1">
        <f t="array" ref="W183">_xlfn.IFERROR($Q183*G183*'Kalkulator nadgodzin'!$V$2,0)</f>
        <v>0</v>
      </c>
      <c r="X183" s="784" cm="1">
        <f t="array" ref="X183">_xlfn.IFERROR($Q183*H183*'Kalkulator nadgodzin'!$V$2,0)</f>
        <v>0</v>
      </c>
      <c r="Y183" s="784" cm="1">
        <f t="array" ref="Y183">_xlfn.IFERROR($Q183*I183*'Kalkulator nadgodzin'!$V$2,0)</f>
        <v>0</v>
      </c>
      <c r="Z183" s="784" cm="1">
        <f t="array" ref="Z183">_xlfn.IFERROR($Q183*J183*'Kalkulator nadgodzin'!$V$2,0)</f>
        <v>0</v>
      </c>
      <c r="AA183" s="784" cm="1">
        <f t="array" ref="AA183">_xlfn.IFERROR($Q183*K183*'Kalkulator nadgodzin'!$V$2,0)</f>
        <v>0</v>
      </c>
      <c r="AB183" s="784" cm="1">
        <f t="array" ref="AB183">_xlfn.IFERROR($Q183*L183*'Kalkulator nadgodzin'!$V$2,0)</f>
        <v>0</v>
      </c>
      <c r="AC183" s="784" cm="1">
        <f t="array" ref="AC183">_xlfn.IFERROR($Q183*M183*'Kalkulator nadgodzin'!$V$2,0)</f>
        <v>0</v>
      </c>
      <c r="AD183" s="785" cm="1">
        <f t="array" ref="AD183">_xlfn.IFERROR($Q183*N183*'Kalkulator nadgodzin'!$V$2,0)</f>
        <v>0</v>
      </c>
    </row>
    <row r="184" ht="13.5" customHeight="1">
      <c r="A184" t="str" s="774" cm="1">
        <f t="array" ref="A184">IF('Kalkulator nadgodzin'!B36="","",'Kalkulator nadgodzin'!B36)</f>
        <v>Obsługa innego sprzętu</v>
      </c>
      <c r="B184" s="784" cm="1">
        <f t="array" ref="B184">IF('Kalkulator nadgodzin'!$D36="","",IF('Kalkulator nadgodzin'!D36&lt;5,0,1)*'Kalkulator nadgodzin'!$C36)</f>
        <v>0</v>
      </c>
      <c r="C184" s="784" cm="1">
        <f t="array" ref="C184">IF('Kalkulator nadgodzin'!$D36="","",IF('Kalkulator nadgodzin'!E36&lt;5,0,1)*'Kalkulator nadgodzin'!$C36)</f>
        <v>0</v>
      </c>
      <c r="D184" s="784" cm="1">
        <f t="array" ref="D184">IF('Kalkulator nadgodzin'!$D36="","",IF('Kalkulator nadgodzin'!F36&lt;5,0,1)*'Kalkulator nadgodzin'!$C36)</f>
        <v>0</v>
      </c>
      <c r="E184" s="784" cm="1">
        <f t="array" ref="E184">IF('Kalkulator nadgodzin'!$D36="","",IF('Kalkulator nadgodzin'!G36&lt;5,0,1)*'Kalkulator nadgodzin'!$C36)</f>
        <v>0</v>
      </c>
      <c r="F184" s="784" cm="1">
        <f t="array" ref="F184">IF('Kalkulator nadgodzin'!$D36="","",IF('Kalkulator nadgodzin'!H36&lt;5,0,1)*'Kalkulator nadgodzin'!$C36)</f>
        <v>0</v>
      </c>
      <c r="G184" s="784" cm="1">
        <f t="array" ref="G184">IF('Kalkulator nadgodzin'!$D36="","",IF('Kalkulator nadgodzin'!I36&lt;5,0,1)*'Kalkulator nadgodzin'!$C36)</f>
        <v>0</v>
      </c>
      <c r="H184" s="784" cm="1">
        <f t="array" ref="H184">IF('Kalkulator nadgodzin'!$D36="","",IF('Kalkulator nadgodzin'!J36&lt;5,0,1)*'Kalkulator nadgodzin'!$C36)</f>
        <v>0</v>
      </c>
      <c r="I184" s="784" cm="1">
        <f t="array" ref="I184">IF('Kalkulator nadgodzin'!$D36="","",IF('Kalkulator nadgodzin'!K36&lt;5,0,1)*'Kalkulator nadgodzin'!$C36)</f>
        <v>0</v>
      </c>
      <c r="J184" s="784" cm="1">
        <f t="array" ref="J184">IF('Kalkulator nadgodzin'!$D36="","",IF('Kalkulator nadgodzin'!L36&lt;5,0,1)*'Kalkulator nadgodzin'!$C36)</f>
        <v>0</v>
      </c>
      <c r="K184" s="784" cm="1">
        <f t="array" ref="K184">IF('Kalkulator nadgodzin'!$D36="","",IF('Kalkulator nadgodzin'!M36&lt;5,0,1)*'Kalkulator nadgodzin'!$C36)</f>
        <v>0</v>
      </c>
      <c r="L184" s="784" cm="1">
        <f t="array" ref="L184">IF('Kalkulator nadgodzin'!$D36="","",IF('Kalkulator nadgodzin'!N36&lt;5,0,1)*'Kalkulator nadgodzin'!$C36)</f>
        <v>0</v>
      </c>
      <c r="M184" s="784" cm="1">
        <f t="array" ref="M184">IF('Kalkulator nadgodzin'!$D36="","",IF('Kalkulator nadgodzin'!O36&lt;5,0,1)*'Kalkulator nadgodzin'!$C36)</f>
        <v>0</v>
      </c>
      <c r="N184" s="785" cm="1">
        <f t="array" ref="N184">IF('Kalkulator nadgodzin'!$D36="","",IF('Kalkulator nadgodzin'!P36&lt;5,0,1)*'Kalkulator nadgodzin'!$C36)</f>
        <v>0</v>
      </c>
      <c r="O184" s="774"/>
      <c r="P184" s="775"/>
      <c r="Q184" t="str" s="783" cm="1">
        <f t="array" ref="Q184">IF('Kalkulator nadgodzin'!$C156="","",'Kalkulator nadgodzin'!$C156)</f>
      </c>
      <c r="R184" s="784" cm="1">
        <f t="array" ref="R184">_xlfn.IFERROR($Q184*B184*'Kalkulator nadgodzin'!$V$2,0)</f>
        <v>0</v>
      </c>
      <c r="S184" s="784" cm="1">
        <f t="array" ref="S184">_xlfn.IFERROR($Q184*C184*'Kalkulator nadgodzin'!$V$2,0)</f>
        <v>0</v>
      </c>
      <c r="T184" s="784" cm="1">
        <f t="array" ref="T184">_xlfn.IFERROR($Q184*D184*'Kalkulator nadgodzin'!$V$2,0)</f>
        <v>0</v>
      </c>
      <c r="U184" s="784" cm="1">
        <f t="array" ref="U184">_xlfn.IFERROR($Q184*E184*'Kalkulator nadgodzin'!$V$2,0)</f>
        <v>0</v>
      </c>
      <c r="V184" s="784" cm="1">
        <f t="array" ref="V184">_xlfn.IFERROR($Q184*F184*'Kalkulator nadgodzin'!$V$2,0)</f>
        <v>0</v>
      </c>
      <c r="W184" s="784" cm="1">
        <f t="array" ref="W184">_xlfn.IFERROR($Q184*G184*'Kalkulator nadgodzin'!$V$2,0)</f>
        <v>0</v>
      </c>
      <c r="X184" s="784" cm="1">
        <f t="array" ref="X184">_xlfn.IFERROR($Q184*H184*'Kalkulator nadgodzin'!$V$2,0)</f>
        <v>0</v>
      </c>
      <c r="Y184" s="784" cm="1">
        <f t="array" ref="Y184">_xlfn.IFERROR($Q184*I184*'Kalkulator nadgodzin'!$V$2,0)</f>
        <v>0</v>
      </c>
      <c r="Z184" s="784" cm="1">
        <f t="array" ref="Z184">_xlfn.IFERROR($Q184*J184*'Kalkulator nadgodzin'!$V$2,0)</f>
        <v>0</v>
      </c>
      <c r="AA184" s="784" cm="1">
        <f t="array" ref="AA184">_xlfn.IFERROR($Q184*K184*'Kalkulator nadgodzin'!$V$2,0)</f>
        <v>0</v>
      </c>
      <c r="AB184" s="784" cm="1">
        <f t="array" ref="AB184">_xlfn.IFERROR($Q184*L184*'Kalkulator nadgodzin'!$V$2,0)</f>
        <v>0</v>
      </c>
      <c r="AC184" s="784" cm="1">
        <f t="array" ref="AC184">_xlfn.IFERROR($Q184*M184*'Kalkulator nadgodzin'!$V$2,0)</f>
        <v>0</v>
      </c>
      <c r="AD184" s="785" cm="1">
        <f t="array" ref="AD184">_xlfn.IFERROR($Q184*N184*'Kalkulator nadgodzin'!$V$2,0)</f>
        <v>0</v>
      </c>
    </row>
    <row r="185" ht="13.5" customHeight="1">
      <c r="A185" t="str" s="774" cm="1">
        <f t="array" ref="A185">IF('Kalkulator nadgodzin'!B37="","",'Kalkulator nadgodzin'!B37)</f>
      </c>
      <c r="B185" s="784" cm="1">
        <f t="array" ref="B185">IF('Kalkulator nadgodzin'!$D37="","",IF('Kalkulator nadgodzin'!D37&lt;5,0,1)*'Kalkulator nadgodzin'!$C37)</f>
        <v>0</v>
      </c>
      <c r="C185" s="784" cm="1">
        <f t="array" ref="C185">IF('Kalkulator nadgodzin'!$D37="","",IF('Kalkulator nadgodzin'!E37&lt;5,0,1)*'Kalkulator nadgodzin'!$C37)</f>
        <v>0</v>
      </c>
      <c r="D185" s="784" cm="1">
        <f t="array" ref="D185">IF('Kalkulator nadgodzin'!$D37="","",IF('Kalkulator nadgodzin'!F37&lt;5,0,1)*'Kalkulator nadgodzin'!$C37)</f>
        <v>0</v>
      </c>
      <c r="E185" s="784" cm="1">
        <f t="array" ref="E185">IF('Kalkulator nadgodzin'!$D37="","",IF('Kalkulator nadgodzin'!G37&lt;5,0,1)*'Kalkulator nadgodzin'!$C37)</f>
        <v>0</v>
      </c>
      <c r="F185" s="784" cm="1">
        <f t="array" ref="F185">IF('Kalkulator nadgodzin'!$D37="","",IF('Kalkulator nadgodzin'!H37&lt;5,0,1)*'Kalkulator nadgodzin'!$C37)</f>
        <v>0</v>
      </c>
      <c r="G185" s="784" cm="1">
        <f t="array" ref="G185">IF('Kalkulator nadgodzin'!$D37="","",IF('Kalkulator nadgodzin'!I37&lt;5,0,1)*'Kalkulator nadgodzin'!$C37)</f>
        <v>0</v>
      </c>
      <c r="H185" s="784" cm="1">
        <f t="array" ref="H185">IF('Kalkulator nadgodzin'!$D37="","",IF('Kalkulator nadgodzin'!J37&lt;5,0,1)*'Kalkulator nadgodzin'!$C37)</f>
        <v>0</v>
      </c>
      <c r="I185" s="784" cm="1">
        <f t="array" ref="I185">IF('Kalkulator nadgodzin'!$D37="","",IF('Kalkulator nadgodzin'!K37&lt;5,0,1)*'Kalkulator nadgodzin'!$C37)</f>
        <v>0</v>
      </c>
      <c r="J185" s="784" cm="1">
        <f t="array" ref="J185">IF('Kalkulator nadgodzin'!$D37="","",IF('Kalkulator nadgodzin'!L37&lt;5,0,1)*'Kalkulator nadgodzin'!$C37)</f>
        <v>0</v>
      </c>
      <c r="K185" s="784" cm="1">
        <f t="array" ref="K185">IF('Kalkulator nadgodzin'!$D37="","",IF('Kalkulator nadgodzin'!M37&lt;5,0,1)*'Kalkulator nadgodzin'!$C37)</f>
        <v>0</v>
      </c>
      <c r="L185" s="784" cm="1">
        <f t="array" ref="L185">IF('Kalkulator nadgodzin'!$D37="","",IF('Kalkulator nadgodzin'!N37&lt;5,0,1)*'Kalkulator nadgodzin'!$C37)</f>
        <v>0</v>
      </c>
      <c r="M185" s="784" cm="1">
        <f t="array" ref="M185">IF('Kalkulator nadgodzin'!$D37="","",IF('Kalkulator nadgodzin'!O37&lt;5,0,1)*'Kalkulator nadgodzin'!$C37)</f>
        <v>0</v>
      </c>
      <c r="N185" s="785" cm="1">
        <f t="array" ref="N185">IF('Kalkulator nadgodzin'!$D37="","",IF('Kalkulator nadgodzin'!P37&lt;5,0,1)*'Kalkulator nadgodzin'!$C37)</f>
        <v>0</v>
      </c>
      <c r="O185" s="774"/>
      <c r="P185" s="775"/>
      <c r="Q185" t="str" s="783" cm="1">
        <f t="array" ref="Q185">IF('Kalkulator nadgodzin'!$C157="","",'Kalkulator nadgodzin'!$C157)</f>
      </c>
      <c r="R185" s="784" cm="1">
        <f t="array" ref="R185">_xlfn.IFERROR($Q185*B185*'Kalkulator nadgodzin'!$V$2,0)</f>
        <v>0</v>
      </c>
      <c r="S185" s="784" cm="1">
        <f t="array" ref="S185">_xlfn.IFERROR($Q185*C185*'Kalkulator nadgodzin'!$V$2,0)</f>
        <v>0</v>
      </c>
      <c r="T185" s="784" cm="1">
        <f t="array" ref="T185">_xlfn.IFERROR($Q185*D185*'Kalkulator nadgodzin'!$V$2,0)</f>
        <v>0</v>
      </c>
      <c r="U185" s="784" cm="1">
        <f t="array" ref="U185">_xlfn.IFERROR($Q185*E185*'Kalkulator nadgodzin'!$V$2,0)</f>
        <v>0</v>
      </c>
      <c r="V185" s="784" cm="1">
        <f t="array" ref="V185">_xlfn.IFERROR($Q185*F185*'Kalkulator nadgodzin'!$V$2,0)</f>
        <v>0</v>
      </c>
      <c r="W185" s="784" cm="1">
        <f t="array" ref="W185">_xlfn.IFERROR($Q185*G185*'Kalkulator nadgodzin'!$V$2,0)</f>
        <v>0</v>
      </c>
      <c r="X185" s="784" cm="1">
        <f t="array" ref="X185">_xlfn.IFERROR($Q185*H185*'Kalkulator nadgodzin'!$V$2,0)</f>
        <v>0</v>
      </c>
      <c r="Y185" s="784" cm="1">
        <f t="array" ref="Y185">_xlfn.IFERROR($Q185*I185*'Kalkulator nadgodzin'!$V$2,0)</f>
        <v>0</v>
      </c>
      <c r="Z185" s="784" cm="1">
        <f t="array" ref="Z185">_xlfn.IFERROR($Q185*J185*'Kalkulator nadgodzin'!$V$2,0)</f>
        <v>0</v>
      </c>
      <c r="AA185" s="784" cm="1">
        <f t="array" ref="AA185">_xlfn.IFERROR($Q185*K185*'Kalkulator nadgodzin'!$V$2,0)</f>
        <v>0</v>
      </c>
      <c r="AB185" s="784" cm="1">
        <f t="array" ref="AB185">_xlfn.IFERROR($Q185*L185*'Kalkulator nadgodzin'!$V$2,0)</f>
        <v>0</v>
      </c>
      <c r="AC185" s="784" cm="1">
        <f t="array" ref="AC185">_xlfn.IFERROR($Q185*M185*'Kalkulator nadgodzin'!$V$2,0)</f>
        <v>0</v>
      </c>
      <c r="AD185" s="785" cm="1">
        <f t="array" ref="AD185">_xlfn.IFERROR($Q185*N185*'Kalkulator nadgodzin'!$V$2,0)</f>
        <v>0</v>
      </c>
    </row>
    <row r="186" ht="13.5" customHeight="1">
      <c r="A186" t="str" s="774" cm="1">
        <f t="array" ref="A186">IF('Kalkulator nadgodzin'!B38="","",'Kalkulator nadgodzin'!B38)</f>
      </c>
      <c r="B186" s="784" cm="1">
        <f t="array" ref="B186">IF('Kalkulator nadgodzin'!$D38="","",IF('Kalkulator nadgodzin'!D38&lt;5,0,1)*'Kalkulator nadgodzin'!$C38)</f>
        <v>0</v>
      </c>
      <c r="C186" s="784" cm="1">
        <f t="array" ref="C186">IF('Kalkulator nadgodzin'!$D38="","",IF('Kalkulator nadgodzin'!E38&lt;5,0,1)*'Kalkulator nadgodzin'!$C38)</f>
        <v>0</v>
      </c>
      <c r="D186" s="784" cm="1">
        <f t="array" ref="D186">IF('Kalkulator nadgodzin'!$D38="","",IF('Kalkulator nadgodzin'!F38&lt;5,0,1)*'Kalkulator nadgodzin'!$C38)</f>
        <v>0</v>
      </c>
      <c r="E186" s="784" cm="1">
        <f t="array" ref="E186">IF('Kalkulator nadgodzin'!$D38="","",IF('Kalkulator nadgodzin'!G38&lt;5,0,1)*'Kalkulator nadgodzin'!$C38)</f>
        <v>0</v>
      </c>
      <c r="F186" s="784" cm="1">
        <f t="array" ref="F186">IF('Kalkulator nadgodzin'!$D38="","",IF('Kalkulator nadgodzin'!H38&lt;5,0,1)*'Kalkulator nadgodzin'!$C38)</f>
        <v>0</v>
      </c>
      <c r="G186" s="784" cm="1">
        <f t="array" ref="G186">IF('Kalkulator nadgodzin'!$D38="","",IF('Kalkulator nadgodzin'!I38&lt;5,0,1)*'Kalkulator nadgodzin'!$C38)</f>
        <v>0</v>
      </c>
      <c r="H186" s="784" cm="1">
        <f t="array" ref="H186">IF('Kalkulator nadgodzin'!$D38="","",IF('Kalkulator nadgodzin'!J38&lt;5,0,1)*'Kalkulator nadgodzin'!$C38)</f>
        <v>0</v>
      </c>
      <c r="I186" s="784" cm="1">
        <f t="array" ref="I186">IF('Kalkulator nadgodzin'!$D38="","",IF('Kalkulator nadgodzin'!K38&lt;5,0,1)*'Kalkulator nadgodzin'!$C38)</f>
        <v>0</v>
      </c>
      <c r="J186" s="784" cm="1">
        <f t="array" ref="J186">IF('Kalkulator nadgodzin'!$D38="","",IF('Kalkulator nadgodzin'!L38&lt;5,0,1)*'Kalkulator nadgodzin'!$C38)</f>
        <v>0</v>
      </c>
      <c r="K186" s="784" cm="1">
        <f t="array" ref="K186">IF('Kalkulator nadgodzin'!$D38="","",IF('Kalkulator nadgodzin'!M38&lt;5,0,1)*'Kalkulator nadgodzin'!$C38)</f>
        <v>0</v>
      </c>
      <c r="L186" s="784" cm="1">
        <f t="array" ref="L186">IF('Kalkulator nadgodzin'!$D38="","",IF('Kalkulator nadgodzin'!N38&lt;5,0,1)*'Kalkulator nadgodzin'!$C38)</f>
        <v>0</v>
      </c>
      <c r="M186" s="784" cm="1">
        <f t="array" ref="M186">IF('Kalkulator nadgodzin'!$D38="","",IF('Kalkulator nadgodzin'!O38&lt;5,0,1)*'Kalkulator nadgodzin'!$C38)</f>
        <v>0</v>
      </c>
      <c r="N186" s="785" cm="1">
        <f t="array" ref="N186">IF('Kalkulator nadgodzin'!$D38="","",IF('Kalkulator nadgodzin'!P38&lt;5,0,1)*'Kalkulator nadgodzin'!$C38)</f>
        <v>0</v>
      </c>
      <c r="O186" s="774"/>
      <c r="P186" s="775"/>
      <c r="Q186" t="str" s="783" cm="1">
        <f t="array" ref="Q186">IF('Kalkulator nadgodzin'!$C158="","",'Kalkulator nadgodzin'!$C158)</f>
      </c>
      <c r="R186" s="784" cm="1">
        <f t="array" ref="R186">_xlfn.IFERROR($Q186*B186*'Kalkulator nadgodzin'!$V$2,0)</f>
        <v>0</v>
      </c>
      <c r="S186" s="784" cm="1">
        <f t="array" ref="S186">_xlfn.IFERROR($Q186*C186*'Kalkulator nadgodzin'!$V$2,0)</f>
        <v>0</v>
      </c>
      <c r="T186" s="784" cm="1">
        <f t="array" ref="T186">_xlfn.IFERROR($Q186*D186*'Kalkulator nadgodzin'!$V$2,0)</f>
        <v>0</v>
      </c>
      <c r="U186" s="784" cm="1">
        <f t="array" ref="U186">_xlfn.IFERROR($Q186*E186*'Kalkulator nadgodzin'!$V$2,0)</f>
        <v>0</v>
      </c>
      <c r="V186" s="784" cm="1">
        <f t="array" ref="V186">_xlfn.IFERROR($Q186*F186*'Kalkulator nadgodzin'!$V$2,0)</f>
        <v>0</v>
      </c>
      <c r="W186" s="784" cm="1">
        <f t="array" ref="W186">_xlfn.IFERROR($Q186*G186*'Kalkulator nadgodzin'!$V$2,0)</f>
        <v>0</v>
      </c>
      <c r="X186" s="784" cm="1">
        <f t="array" ref="X186">_xlfn.IFERROR($Q186*H186*'Kalkulator nadgodzin'!$V$2,0)</f>
        <v>0</v>
      </c>
      <c r="Y186" s="784" cm="1">
        <f t="array" ref="Y186">_xlfn.IFERROR($Q186*I186*'Kalkulator nadgodzin'!$V$2,0)</f>
        <v>0</v>
      </c>
      <c r="Z186" s="784" cm="1">
        <f t="array" ref="Z186">_xlfn.IFERROR($Q186*J186*'Kalkulator nadgodzin'!$V$2,0)</f>
        <v>0</v>
      </c>
      <c r="AA186" s="784" cm="1">
        <f t="array" ref="AA186">_xlfn.IFERROR($Q186*K186*'Kalkulator nadgodzin'!$V$2,0)</f>
        <v>0</v>
      </c>
      <c r="AB186" s="784" cm="1">
        <f t="array" ref="AB186">_xlfn.IFERROR($Q186*L186*'Kalkulator nadgodzin'!$V$2,0)</f>
        <v>0</v>
      </c>
      <c r="AC186" s="784" cm="1">
        <f t="array" ref="AC186">_xlfn.IFERROR($Q186*M186*'Kalkulator nadgodzin'!$V$2,0)</f>
        <v>0</v>
      </c>
      <c r="AD186" s="785" cm="1">
        <f t="array" ref="AD186">_xlfn.IFERROR($Q186*N186*'Kalkulator nadgodzin'!$V$2,0)</f>
        <v>0</v>
      </c>
    </row>
    <row r="187" ht="13.5" customHeight="1">
      <c r="A187" t="str" s="774" cm="1">
        <f t="array" ref="A187">IF('Kalkulator nadgodzin'!B39="","",'Kalkulator nadgodzin'!B39)</f>
      </c>
      <c r="B187" s="784" cm="1">
        <f t="array" ref="B187">IF('Kalkulator nadgodzin'!$D39="","",IF('Kalkulator nadgodzin'!D39&lt;5,0,1)*'Kalkulator nadgodzin'!$C39)</f>
        <v>0</v>
      </c>
      <c r="C187" s="784" cm="1">
        <f t="array" ref="C187">IF('Kalkulator nadgodzin'!$D39="","",IF('Kalkulator nadgodzin'!E39&lt;5,0,1)*'Kalkulator nadgodzin'!$C39)</f>
        <v>0</v>
      </c>
      <c r="D187" s="784" cm="1">
        <f t="array" ref="D187">IF('Kalkulator nadgodzin'!$D39="","",IF('Kalkulator nadgodzin'!F39&lt;5,0,1)*'Kalkulator nadgodzin'!$C39)</f>
        <v>0</v>
      </c>
      <c r="E187" s="784" cm="1">
        <f t="array" ref="E187">IF('Kalkulator nadgodzin'!$D39="","",IF('Kalkulator nadgodzin'!G39&lt;5,0,1)*'Kalkulator nadgodzin'!$C39)</f>
        <v>0</v>
      </c>
      <c r="F187" s="784" cm="1">
        <f t="array" ref="F187">IF('Kalkulator nadgodzin'!$D39="","",IF('Kalkulator nadgodzin'!H39&lt;5,0,1)*'Kalkulator nadgodzin'!$C39)</f>
        <v>0</v>
      </c>
      <c r="G187" s="784" cm="1">
        <f t="array" ref="G187">IF('Kalkulator nadgodzin'!$D39="","",IF('Kalkulator nadgodzin'!I39&lt;5,0,1)*'Kalkulator nadgodzin'!$C39)</f>
        <v>0</v>
      </c>
      <c r="H187" s="784" cm="1">
        <f t="array" ref="H187">IF('Kalkulator nadgodzin'!$D39="","",IF('Kalkulator nadgodzin'!J39&lt;5,0,1)*'Kalkulator nadgodzin'!$C39)</f>
        <v>0</v>
      </c>
      <c r="I187" s="784" cm="1">
        <f t="array" ref="I187">IF('Kalkulator nadgodzin'!$D39="","",IF('Kalkulator nadgodzin'!K39&lt;5,0,1)*'Kalkulator nadgodzin'!$C39)</f>
        <v>0</v>
      </c>
      <c r="J187" s="784" cm="1">
        <f t="array" ref="J187">IF('Kalkulator nadgodzin'!$D39="","",IF('Kalkulator nadgodzin'!L39&lt;5,0,1)*'Kalkulator nadgodzin'!$C39)</f>
        <v>0</v>
      </c>
      <c r="K187" s="784" cm="1">
        <f t="array" ref="K187">IF('Kalkulator nadgodzin'!$D39="","",IF('Kalkulator nadgodzin'!M39&lt;5,0,1)*'Kalkulator nadgodzin'!$C39)</f>
        <v>0</v>
      </c>
      <c r="L187" s="784" cm="1">
        <f t="array" ref="L187">IF('Kalkulator nadgodzin'!$D39="","",IF('Kalkulator nadgodzin'!N39&lt;5,0,1)*'Kalkulator nadgodzin'!$C39)</f>
        <v>0</v>
      </c>
      <c r="M187" s="784" cm="1">
        <f t="array" ref="M187">IF('Kalkulator nadgodzin'!$D39="","",IF('Kalkulator nadgodzin'!O39&lt;5,0,1)*'Kalkulator nadgodzin'!$C39)</f>
        <v>0</v>
      </c>
      <c r="N187" s="785" cm="1">
        <f t="array" ref="N187">IF('Kalkulator nadgodzin'!$D39="","",IF('Kalkulator nadgodzin'!P39&lt;5,0,1)*'Kalkulator nadgodzin'!$C39)</f>
        <v>0</v>
      </c>
      <c r="O187" s="774"/>
      <c r="P187" s="775"/>
      <c r="Q187" t="str" s="783" cm="1">
        <f t="array" ref="Q187">IF('Kalkulator nadgodzin'!$C159="","",'Kalkulator nadgodzin'!$C159)</f>
      </c>
      <c r="R187" s="784" cm="1">
        <f t="array" ref="R187">_xlfn.IFERROR($Q187*B187*'Kalkulator nadgodzin'!$V$2,0)</f>
        <v>0</v>
      </c>
      <c r="S187" s="784" cm="1">
        <f t="array" ref="S187">_xlfn.IFERROR($Q187*C187*'Kalkulator nadgodzin'!$V$2,0)</f>
        <v>0</v>
      </c>
      <c r="T187" s="784" cm="1">
        <f t="array" ref="T187">_xlfn.IFERROR($Q187*D187*'Kalkulator nadgodzin'!$V$2,0)</f>
        <v>0</v>
      </c>
      <c r="U187" s="784" cm="1">
        <f t="array" ref="U187">_xlfn.IFERROR($Q187*E187*'Kalkulator nadgodzin'!$V$2,0)</f>
        <v>0</v>
      </c>
      <c r="V187" s="784" cm="1">
        <f t="array" ref="V187">_xlfn.IFERROR($Q187*F187*'Kalkulator nadgodzin'!$V$2,0)</f>
        <v>0</v>
      </c>
      <c r="W187" s="784" cm="1">
        <f t="array" ref="W187">_xlfn.IFERROR($Q187*G187*'Kalkulator nadgodzin'!$V$2,0)</f>
        <v>0</v>
      </c>
      <c r="X187" s="784" cm="1">
        <f t="array" ref="X187">_xlfn.IFERROR($Q187*H187*'Kalkulator nadgodzin'!$V$2,0)</f>
        <v>0</v>
      </c>
      <c r="Y187" s="784" cm="1">
        <f t="array" ref="Y187">_xlfn.IFERROR($Q187*I187*'Kalkulator nadgodzin'!$V$2,0)</f>
        <v>0</v>
      </c>
      <c r="Z187" s="784" cm="1">
        <f t="array" ref="Z187">_xlfn.IFERROR($Q187*J187*'Kalkulator nadgodzin'!$V$2,0)</f>
        <v>0</v>
      </c>
      <c r="AA187" s="784" cm="1">
        <f t="array" ref="AA187">_xlfn.IFERROR($Q187*K187*'Kalkulator nadgodzin'!$V$2,0)</f>
        <v>0</v>
      </c>
      <c r="AB187" s="784" cm="1">
        <f t="array" ref="AB187">_xlfn.IFERROR($Q187*L187*'Kalkulator nadgodzin'!$V$2,0)</f>
        <v>0</v>
      </c>
      <c r="AC187" s="784" cm="1">
        <f t="array" ref="AC187">_xlfn.IFERROR($Q187*M187*'Kalkulator nadgodzin'!$V$2,0)</f>
        <v>0</v>
      </c>
      <c r="AD187" s="785" cm="1">
        <f t="array" ref="AD187">_xlfn.IFERROR($Q187*N187*'Kalkulator nadgodzin'!$V$2,0)</f>
        <v>0</v>
      </c>
    </row>
    <row r="188" ht="13.5" customHeight="1">
      <c r="A188" t="str" s="774" cm="1">
        <f t="array" ref="A188">IF('Kalkulator nadgodzin'!B40="","",'Kalkulator nadgodzin'!B40)</f>
      </c>
      <c r="B188" s="784" cm="1">
        <f t="array" ref="B188">IF('Kalkulator nadgodzin'!$D40="","",IF('Kalkulator nadgodzin'!D40&lt;5,0,1)*'Kalkulator nadgodzin'!$C40)</f>
        <v>0</v>
      </c>
      <c r="C188" s="784" cm="1">
        <f t="array" ref="C188">IF('Kalkulator nadgodzin'!$D40="","",IF('Kalkulator nadgodzin'!E40&lt;5,0,1)*'Kalkulator nadgodzin'!$C40)</f>
        <v>0</v>
      </c>
      <c r="D188" s="784" cm="1">
        <f t="array" ref="D188">IF('Kalkulator nadgodzin'!$D40="","",IF('Kalkulator nadgodzin'!F40&lt;5,0,1)*'Kalkulator nadgodzin'!$C40)</f>
        <v>0</v>
      </c>
      <c r="E188" s="784" cm="1">
        <f t="array" ref="E188">IF('Kalkulator nadgodzin'!$D40="","",IF('Kalkulator nadgodzin'!G40&lt;5,0,1)*'Kalkulator nadgodzin'!$C40)</f>
        <v>0</v>
      </c>
      <c r="F188" s="784" cm="1">
        <f t="array" ref="F188">IF('Kalkulator nadgodzin'!$D40="","",IF('Kalkulator nadgodzin'!H40&lt;5,0,1)*'Kalkulator nadgodzin'!$C40)</f>
        <v>0</v>
      </c>
      <c r="G188" s="784" cm="1">
        <f t="array" ref="G188">IF('Kalkulator nadgodzin'!$D40="","",IF('Kalkulator nadgodzin'!I40&lt;5,0,1)*'Kalkulator nadgodzin'!$C40)</f>
        <v>0</v>
      </c>
      <c r="H188" s="784" cm="1">
        <f t="array" ref="H188">IF('Kalkulator nadgodzin'!$D40="","",IF('Kalkulator nadgodzin'!J40&lt;5,0,1)*'Kalkulator nadgodzin'!$C40)</f>
        <v>0</v>
      </c>
      <c r="I188" s="784" cm="1">
        <f t="array" ref="I188">IF('Kalkulator nadgodzin'!$D40="","",IF('Kalkulator nadgodzin'!K40&lt;5,0,1)*'Kalkulator nadgodzin'!$C40)</f>
        <v>0</v>
      </c>
      <c r="J188" s="784" cm="1">
        <f t="array" ref="J188">IF('Kalkulator nadgodzin'!$D40="","",IF('Kalkulator nadgodzin'!L40&lt;5,0,1)*'Kalkulator nadgodzin'!$C40)</f>
        <v>0</v>
      </c>
      <c r="K188" s="784" cm="1">
        <f t="array" ref="K188">IF('Kalkulator nadgodzin'!$D40="","",IF('Kalkulator nadgodzin'!M40&lt;5,0,1)*'Kalkulator nadgodzin'!$C40)</f>
        <v>0</v>
      </c>
      <c r="L188" s="784" cm="1">
        <f t="array" ref="L188">IF('Kalkulator nadgodzin'!$D40="","",IF('Kalkulator nadgodzin'!N40&lt;5,0,1)*'Kalkulator nadgodzin'!$C40)</f>
        <v>0</v>
      </c>
      <c r="M188" s="784" cm="1">
        <f t="array" ref="M188">IF('Kalkulator nadgodzin'!$D40="","",IF('Kalkulator nadgodzin'!O40&lt;5,0,1)*'Kalkulator nadgodzin'!$C40)</f>
        <v>0</v>
      </c>
      <c r="N188" s="785" cm="1">
        <f t="array" ref="N188">IF('Kalkulator nadgodzin'!$D40="","",IF('Kalkulator nadgodzin'!P40&lt;5,0,1)*'Kalkulator nadgodzin'!$C40)</f>
        <v>0</v>
      </c>
      <c r="O188" s="774"/>
      <c r="P188" s="775"/>
      <c r="Q188" t="str" s="783" cm="1">
        <f t="array" ref="Q188">IF('Kalkulator nadgodzin'!$C160="","",'Kalkulator nadgodzin'!$C160)</f>
      </c>
      <c r="R188" s="784" cm="1">
        <f t="array" ref="R188">_xlfn.IFERROR($Q188*B188*'Kalkulator nadgodzin'!$V$2,0)</f>
        <v>0</v>
      </c>
      <c r="S188" s="784" cm="1">
        <f t="array" ref="S188">_xlfn.IFERROR($Q188*C188*'Kalkulator nadgodzin'!$V$2,0)</f>
        <v>0</v>
      </c>
      <c r="T188" s="784" cm="1">
        <f t="array" ref="T188">_xlfn.IFERROR($Q188*D188*'Kalkulator nadgodzin'!$V$2,0)</f>
        <v>0</v>
      </c>
      <c r="U188" s="784" cm="1">
        <f t="array" ref="U188">_xlfn.IFERROR($Q188*E188*'Kalkulator nadgodzin'!$V$2,0)</f>
        <v>0</v>
      </c>
      <c r="V188" s="784" cm="1">
        <f t="array" ref="V188">_xlfn.IFERROR($Q188*F188*'Kalkulator nadgodzin'!$V$2,0)</f>
        <v>0</v>
      </c>
      <c r="W188" s="784" cm="1">
        <f t="array" ref="W188">_xlfn.IFERROR($Q188*G188*'Kalkulator nadgodzin'!$V$2,0)</f>
        <v>0</v>
      </c>
      <c r="X188" s="784" cm="1">
        <f t="array" ref="X188">_xlfn.IFERROR($Q188*H188*'Kalkulator nadgodzin'!$V$2,0)</f>
        <v>0</v>
      </c>
      <c r="Y188" s="784" cm="1">
        <f t="array" ref="Y188">_xlfn.IFERROR($Q188*I188*'Kalkulator nadgodzin'!$V$2,0)</f>
        <v>0</v>
      </c>
      <c r="Z188" s="784" cm="1">
        <f t="array" ref="Z188">_xlfn.IFERROR($Q188*J188*'Kalkulator nadgodzin'!$V$2,0)</f>
        <v>0</v>
      </c>
      <c r="AA188" s="784" cm="1">
        <f t="array" ref="AA188">_xlfn.IFERROR($Q188*K188*'Kalkulator nadgodzin'!$V$2,0)</f>
        <v>0</v>
      </c>
      <c r="AB188" s="784" cm="1">
        <f t="array" ref="AB188">_xlfn.IFERROR($Q188*L188*'Kalkulator nadgodzin'!$V$2,0)</f>
        <v>0</v>
      </c>
      <c r="AC188" s="784" cm="1">
        <f t="array" ref="AC188">_xlfn.IFERROR($Q188*M188*'Kalkulator nadgodzin'!$V$2,0)</f>
        <v>0</v>
      </c>
      <c r="AD188" s="785" cm="1">
        <f t="array" ref="AD188">_xlfn.IFERROR($Q188*N188*'Kalkulator nadgodzin'!$V$2,0)</f>
        <v>0</v>
      </c>
    </row>
    <row r="189" ht="13.5" customHeight="1">
      <c r="A189" t="str" s="774" cm="1">
        <f t="array" ref="A189">IF('Kalkulator nadgodzin'!B41="","",'Kalkulator nadgodzin'!B41)</f>
      </c>
      <c r="B189" s="784" cm="1">
        <f t="array" ref="B189">IF('Kalkulator nadgodzin'!$D41="","",IF('Kalkulator nadgodzin'!D41&lt;5,0,1)*'Kalkulator nadgodzin'!$C41)</f>
        <v>0</v>
      </c>
      <c r="C189" s="784" cm="1">
        <f t="array" ref="C189">IF('Kalkulator nadgodzin'!$D41="","",IF('Kalkulator nadgodzin'!E41&lt;5,0,1)*'Kalkulator nadgodzin'!$C41)</f>
        <v>0</v>
      </c>
      <c r="D189" s="784" cm="1">
        <f t="array" ref="D189">IF('Kalkulator nadgodzin'!$D41="","",IF('Kalkulator nadgodzin'!F41&lt;5,0,1)*'Kalkulator nadgodzin'!$C41)</f>
        <v>0</v>
      </c>
      <c r="E189" s="784" cm="1">
        <f t="array" ref="E189">IF('Kalkulator nadgodzin'!$D41="","",IF('Kalkulator nadgodzin'!G41&lt;5,0,1)*'Kalkulator nadgodzin'!$C41)</f>
        <v>0</v>
      </c>
      <c r="F189" s="784" cm="1">
        <f t="array" ref="F189">IF('Kalkulator nadgodzin'!$D41="","",IF('Kalkulator nadgodzin'!H41&lt;5,0,1)*'Kalkulator nadgodzin'!$C41)</f>
        <v>0</v>
      </c>
      <c r="G189" s="784" cm="1">
        <f t="array" ref="G189">IF('Kalkulator nadgodzin'!$D41="","",IF('Kalkulator nadgodzin'!I41&lt;5,0,1)*'Kalkulator nadgodzin'!$C41)</f>
        <v>0</v>
      </c>
      <c r="H189" s="784" cm="1">
        <f t="array" ref="H189">IF('Kalkulator nadgodzin'!$D41="","",IF('Kalkulator nadgodzin'!J41&lt;5,0,1)*'Kalkulator nadgodzin'!$C41)</f>
        <v>0</v>
      </c>
      <c r="I189" s="784" cm="1">
        <f t="array" ref="I189">IF('Kalkulator nadgodzin'!$D41="","",IF('Kalkulator nadgodzin'!K41&lt;5,0,1)*'Kalkulator nadgodzin'!$C41)</f>
        <v>0</v>
      </c>
      <c r="J189" s="784" cm="1">
        <f t="array" ref="J189">IF('Kalkulator nadgodzin'!$D41="","",IF('Kalkulator nadgodzin'!L41&lt;5,0,1)*'Kalkulator nadgodzin'!$C41)</f>
        <v>0</v>
      </c>
      <c r="K189" s="784" cm="1">
        <f t="array" ref="K189">IF('Kalkulator nadgodzin'!$D41="","",IF('Kalkulator nadgodzin'!M41&lt;5,0,1)*'Kalkulator nadgodzin'!$C41)</f>
        <v>0</v>
      </c>
      <c r="L189" s="784" cm="1">
        <f t="array" ref="L189">IF('Kalkulator nadgodzin'!$D41="","",IF('Kalkulator nadgodzin'!N41&lt;5,0,1)*'Kalkulator nadgodzin'!$C41)</f>
        <v>0</v>
      </c>
      <c r="M189" s="784" cm="1">
        <f t="array" ref="M189">IF('Kalkulator nadgodzin'!$D41="","",IF('Kalkulator nadgodzin'!O41&lt;5,0,1)*'Kalkulator nadgodzin'!$C41)</f>
        <v>0</v>
      </c>
      <c r="N189" s="785" cm="1">
        <f t="array" ref="N189">IF('Kalkulator nadgodzin'!$D41="","",IF('Kalkulator nadgodzin'!P41&lt;5,0,1)*'Kalkulator nadgodzin'!$C41)</f>
        <v>0</v>
      </c>
      <c r="O189" s="774"/>
      <c r="P189" s="775"/>
      <c r="Q189" t="str" s="783" cm="1">
        <f t="array" ref="Q189">IF('Kalkulator nadgodzin'!$C161="","",'Kalkulator nadgodzin'!$C161)</f>
      </c>
      <c r="R189" s="784" cm="1">
        <f t="array" ref="R189">_xlfn.IFERROR($Q189*B189*'Kalkulator nadgodzin'!$V$2,0)</f>
        <v>0</v>
      </c>
      <c r="S189" s="784" cm="1">
        <f t="array" ref="S189">_xlfn.IFERROR($Q189*C189*'Kalkulator nadgodzin'!$V$2,0)</f>
        <v>0</v>
      </c>
      <c r="T189" s="784" cm="1">
        <f t="array" ref="T189">_xlfn.IFERROR($Q189*D189*'Kalkulator nadgodzin'!$V$2,0)</f>
        <v>0</v>
      </c>
      <c r="U189" s="784" cm="1">
        <f t="array" ref="U189">_xlfn.IFERROR($Q189*E189*'Kalkulator nadgodzin'!$V$2,0)</f>
        <v>0</v>
      </c>
      <c r="V189" s="784" cm="1">
        <f t="array" ref="V189">_xlfn.IFERROR($Q189*F189*'Kalkulator nadgodzin'!$V$2,0)</f>
        <v>0</v>
      </c>
      <c r="W189" s="784" cm="1">
        <f t="array" ref="W189">_xlfn.IFERROR($Q189*G189*'Kalkulator nadgodzin'!$V$2,0)</f>
        <v>0</v>
      </c>
      <c r="X189" s="784" cm="1">
        <f t="array" ref="X189">_xlfn.IFERROR($Q189*H189*'Kalkulator nadgodzin'!$V$2,0)</f>
        <v>0</v>
      </c>
      <c r="Y189" s="784" cm="1">
        <f t="array" ref="Y189">_xlfn.IFERROR($Q189*I189*'Kalkulator nadgodzin'!$V$2,0)</f>
        <v>0</v>
      </c>
      <c r="Z189" s="784" cm="1">
        <f t="array" ref="Z189">_xlfn.IFERROR($Q189*J189*'Kalkulator nadgodzin'!$V$2,0)</f>
        <v>0</v>
      </c>
      <c r="AA189" s="784" cm="1">
        <f t="array" ref="AA189">_xlfn.IFERROR($Q189*K189*'Kalkulator nadgodzin'!$V$2,0)</f>
        <v>0</v>
      </c>
      <c r="AB189" s="784" cm="1">
        <f t="array" ref="AB189">_xlfn.IFERROR($Q189*L189*'Kalkulator nadgodzin'!$V$2,0)</f>
        <v>0</v>
      </c>
      <c r="AC189" s="784" cm="1">
        <f t="array" ref="AC189">_xlfn.IFERROR($Q189*M189*'Kalkulator nadgodzin'!$V$2,0)</f>
        <v>0</v>
      </c>
      <c r="AD189" s="785" cm="1">
        <f t="array" ref="AD189">_xlfn.IFERROR($Q189*N189*'Kalkulator nadgodzin'!$V$2,0)</f>
        <v>0</v>
      </c>
    </row>
    <row r="190" ht="13.5" customHeight="1">
      <c r="A190" t="str" s="774" cm="1">
        <f t="array" ref="A190">IF('Kalkulator nadgodzin'!B42="","",'Kalkulator nadgodzin'!B42)</f>
      </c>
      <c r="B190" s="784" cm="1">
        <f t="array" ref="B190">IF('Kalkulator nadgodzin'!$D42="","",IF('Kalkulator nadgodzin'!D42&lt;5,0,1)*'Kalkulator nadgodzin'!$C42)</f>
        <v>0</v>
      </c>
      <c r="C190" s="784" cm="1">
        <f t="array" ref="C190">IF('Kalkulator nadgodzin'!$D42="","",IF('Kalkulator nadgodzin'!E42&lt;5,0,1)*'Kalkulator nadgodzin'!$C42)</f>
        <v>0</v>
      </c>
      <c r="D190" s="784" cm="1">
        <f t="array" ref="D190">IF('Kalkulator nadgodzin'!$D42="","",IF('Kalkulator nadgodzin'!F42&lt;5,0,1)*'Kalkulator nadgodzin'!$C42)</f>
        <v>0</v>
      </c>
      <c r="E190" s="784" cm="1">
        <f t="array" ref="E190">IF('Kalkulator nadgodzin'!$D42="","",IF('Kalkulator nadgodzin'!G42&lt;5,0,1)*'Kalkulator nadgodzin'!$C42)</f>
        <v>0</v>
      </c>
      <c r="F190" s="784" cm="1">
        <f t="array" ref="F190">IF('Kalkulator nadgodzin'!$D42="","",IF('Kalkulator nadgodzin'!H42&lt;5,0,1)*'Kalkulator nadgodzin'!$C42)</f>
        <v>0</v>
      </c>
      <c r="G190" s="784" cm="1">
        <f t="array" ref="G190">IF('Kalkulator nadgodzin'!$D42="","",IF('Kalkulator nadgodzin'!I42&lt;5,0,1)*'Kalkulator nadgodzin'!$C42)</f>
        <v>0</v>
      </c>
      <c r="H190" s="784" cm="1">
        <f t="array" ref="H190">IF('Kalkulator nadgodzin'!$D42="","",IF('Kalkulator nadgodzin'!J42&lt;5,0,1)*'Kalkulator nadgodzin'!$C42)</f>
        <v>0</v>
      </c>
      <c r="I190" s="784" cm="1">
        <f t="array" ref="I190">IF('Kalkulator nadgodzin'!$D42="","",IF('Kalkulator nadgodzin'!K42&lt;5,0,1)*'Kalkulator nadgodzin'!$C42)</f>
        <v>0</v>
      </c>
      <c r="J190" s="784" cm="1">
        <f t="array" ref="J190">IF('Kalkulator nadgodzin'!$D42="","",IF('Kalkulator nadgodzin'!L42&lt;5,0,1)*'Kalkulator nadgodzin'!$C42)</f>
        <v>0</v>
      </c>
      <c r="K190" s="784" cm="1">
        <f t="array" ref="K190">IF('Kalkulator nadgodzin'!$D42="","",IF('Kalkulator nadgodzin'!M42&lt;5,0,1)*'Kalkulator nadgodzin'!$C42)</f>
        <v>0</v>
      </c>
      <c r="L190" s="784" cm="1">
        <f t="array" ref="L190">IF('Kalkulator nadgodzin'!$D42="","",IF('Kalkulator nadgodzin'!N42&lt;5,0,1)*'Kalkulator nadgodzin'!$C42)</f>
        <v>0</v>
      </c>
      <c r="M190" s="784" cm="1">
        <f t="array" ref="M190">IF('Kalkulator nadgodzin'!$D42="","",IF('Kalkulator nadgodzin'!O42&lt;5,0,1)*'Kalkulator nadgodzin'!$C42)</f>
        <v>0</v>
      </c>
      <c r="N190" s="785" cm="1">
        <f t="array" ref="N190">IF('Kalkulator nadgodzin'!$D42="","",IF('Kalkulator nadgodzin'!P42&lt;5,0,1)*'Kalkulator nadgodzin'!$C42)</f>
        <v>0</v>
      </c>
      <c r="O190" s="774"/>
      <c r="P190" s="775"/>
      <c r="Q190" t="str" s="783" cm="1">
        <f t="array" ref="Q190">IF('Kalkulator nadgodzin'!$C162="","",'Kalkulator nadgodzin'!$C162)</f>
      </c>
      <c r="R190" s="784" cm="1">
        <f t="array" ref="R190">_xlfn.IFERROR($Q190*B190*'Kalkulator nadgodzin'!$V$2,0)</f>
        <v>0</v>
      </c>
      <c r="S190" s="784" cm="1">
        <f t="array" ref="S190">_xlfn.IFERROR($Q190*C190*'Kalkulator nadgodzin'!$V$2,0)</f>
        <v>0</v>
      </c>
      <c r="T190" s="784" cm="1">
        <f t="array" ref="T190">_xlfn.IFERROR($Q190*D190*'Kalkulator nadgodzin'!$V$2,0)</f>
        <v>0</v>
      </c>
      <c r="U190" s="784" cm="1">
        <f t="array" ref="U190">_xlfn.IFERROR($Q190*E190*'Kalkulator nadgodzin'!$V$2,0)</f>
        <v>0</v>
      </c>
      <c r="V190" s="784" cm="1">
        <f t="array" ref="V190">_xlfn.IFERROR($Q190*F190*'Kalkulator nadgodzin'!$V$2,0)</f>
        <v>0</v>
      </c>
      <c r="W190" s="784" cm="1">
        <f t="array" ref="W190">_xlfn.IFERROR($Q190*G190*'Kalkulator nadgodzin'!$V$2,0)</f>
        <v>0</v>
      </c>
      <c r="X190" s="784" cm="1">
        <f t="array" ref="X190">_xlfn.IFERROR($Q190*H190*'Kalkulator nadgodzin'!$V$2,0)</f>
        <v>0</v>
      </c>
      <c r="Y190" s="784" cm="1">
        <f t="array" ref="Y190">_xlfn.IFERROR($Q190*I190*'Kalkulator nadgodzin'!$V$2,0)</f>
        <v>0</v>
      </c>
      <c r="Z190" s="784" cm="1">
        <f t="array" ref="Z190">_xlfn.IFERROR($Q190*J190*'Kalkulator nadgodzin'!$V$2,0)</f>
        <v>0</v>
      </c>
      <c r="AA190" s="784" cm="1">
        <f t="array" ref="AA190">_xlfn.IFERROR($Q190*K190*'Kalkulator nadgodzin'!$V$2,0)</f>
        <v>0</v>
      </c>
      <c r="AB190" s="784" cm="1">
        <f t="array" ref="AB190">_xlfn.IFERROR($Q190*L190*'Kalkulator nadgodzin'!$V$2,0)</f>
        <v>0</v>
      </c>
      <c r="AC190" s="784" cm="1">
        <f t="array" ref="AC190">_xlfn.IFERROR($Q190*M190*'Kalkulator nadgodzin'!$V$2,0)</f>
        <v>0</v>
      </c>
      <c r="AD190" s="785" cm="1">
        <f t="array" ref="AD190">_xlfn.IFERROR($Q190*N190*'Kalkulator nadgodzin'!$V$2,0)</f>
        <v>0</v>
      </c>
    </row>
    <row r="191" ht="13.5" customHeight="1">
      <c r="A191" t="str" s="774" cm="1">
        <f t="array" ref="A191">IF('Kalkulator nadgodzin'!B43="","",'Kalkulator nadgodzin'!B43)</f>
      </c>
      <c r="B191" s="784" cm="1">
        <f t="array" ref="B191">IF('Kalkulator nadgodzin'!$D43="","",IF('Kalkulator nadgodzin'!D43&lt;5,0,1)*'Kalkulator nadgodzin'!$C43)</f>
        <v>0</v>
      </c>
      <c r="C191" s="784" cm="1">
        <f t="array" ref="C191">IF('Kalkulator nadgodzin'!$D43="","",IF('Kalkulator nadgodzin'!E43&lt;5,0,1)*'Kalkulator nadgodzin'!$C43)</f>
        <v>0</v>
      </c>
      <c r="D191" s="784" cm="1">
        <f t="array" ref="D191">IF('Kalkulator nadgodzin'!$D43="","",IF('Kalkulator nadgodzin'!F43&lt;5,0,1)*'Kalkulator nadgodzin'!$C43)</f>
        <v>0</v>
      </c>
      <c r="E191" s="784" cm="1">
        <f t="array" ref="E191">IF('Kalkulator nadgodzin'!$D43="","",IF('Kalkulator nadgodzin'!G43&lt;5,0,1)*'Kalkulator nadgodzin'!$C43)</f>
        <v>0</v>
      </c>
      <c r="F191" s="784" cm="1">
        <f t="array" ref="F191">IF('Kalkulator nadgodzin'!$D43="","",IF('Kalkulator nadgodzin'!H43&lt;5,0,1)*'Kalkulator nadgodzin'!$C43)</f>
        <v>0</v>
      </c>
      <c r="G191" s="784" cm="1">
        <f t="array" ref="G191">IF('Kalkulator nadgodzin'!$D43="","",IF('Kalkulator nadgodzin'!I43&lt;5,0,1)*'Kalkulator nadgodzin'!$C43)</f>
        <v>0</v>
      </c>
      <c r="H191" s="784" cm="1">
        <f t="array" ref="H191">IF('Kalkulator nadgodzin'!$D43="","",IF('Kalkulator nadgodzin'!J43&lt;5,0,1)*'Kalkulator nadgodzin'!$C43)</f>
        <v>0</v>
      </c>
      <c r="I191" s="784" cm="1">
        <f t="array" ref="I191">IF('Kalkulator nadgodzin'!$D43="","",IF('Kalkulator nadgodzin'!K43&lt;5,0,1)*'Kalkulator nadgodzin'!$C43)</f>
        <v>0</v>
      </c>
      <c r="J191" s="784" cm="1">
        <f t="array" ref="J191">IF('Kalkulator nadgodzin'!$D43="","",IF('Kalkulator nadgodzin'!L43&lt;5,0,1)*'Kalkulator nadgodzin'!$C43)</f>
        <v>0</v>
      </c>
      <c r="K191" s="784" cm="1">
        <f t="array" ref="K191">IF('Kalkulator nadgodzin'!$D43="","",IF('Kalkulator nadgodzin'!M43&lt;5,0,1)*'Kalkulator nadgodzin'!$C43)</f>
        <v>0</v>
      </c>
      <c r="L191" s="784" cm="1">
        <f t="array" ref="L191">IF('Kalkulator nadgodzin'!$D43="","",IF('Kalkulator nadgodzin'!N43&lt;5,0,1)*'Kalkulator nadgodzin'!$C43)</f>
        <v>0</v>
      </c>
      <c r="M191" s="784" cm="1">
        <f t="array" ref="M191">IF('Kalkulator nadgodzin'!$D43="","",IF('Kalkulator nadgodzin'!O43&lt;5,0,1)*'Kalkulator nadgodzin'!$C43)</f>
        <v>0</v>
      </c>
      <c r="N191" s="785" cm="1">
        <f t="array" ref="N191">IF('Kalkulator nadgodzin'!$D43="","",IF('Kalkulator nadgodzin'!P43&lt;5,0,1)*'Kalkulator nadgodzin'!$C43)</f>
        <v>0</v>
      </c>
      <c r="O191" s="774"/>
      <c r="P191" s="775"/>
      <c r="Q191" t="str" s="783" cm="1">
        <f t="array" ref="Q191">IF('Kalkulator nadgodzin'!$C163="","",'Kalkulator nadgodzin'!$C163)</f>
      </c>
      <c r="R191" s="784" cm="1">
        <f t="array" ref="R191">_xlfn.IFERROR($Q191*B191*'Kalkulator nadgodzin'!$V$2,0)</f>
        <v>0</v>
      </c>
      <c r="S191" s="784" cm="1">
        <f t="array" ref="S191">_xlfn.IFERROR($Q191*C191*'Kalkulator nadgodzin'!$V$2,0)</f>
        <v>0</v>
      </c>
      <c r="T191" s="784" cm="1">
        <f t="array" ref="T191">_xlfn.IFERROR($Q191*D191*'Kalkulator nadgodzin'!$V$2,0)</f>
        <v>0</v>
      </c>
      <c r="U191" s="784" cm="1">
        <f t="array" ref="U191">_xlfn.IFERROR($Q191*E191*'Kalkulator nadgodzin'!$V$2,0)</f>
        <v>0</v>
      </c>
      <c r="V191" s="784" cm="1">
        <f t="array" ref="V191">_xlfn.IFERROR($Q191*F191*'Kalkulator nadgodzin'!$V$2,0)</f>
        <v>0</v>
      </c>
      <c r="W191" s="784" cm="1">
        <f t="array" ref="W191">_xlfn.IFERROR($Q191*G191*'Kalkulator nadgodzin'!$V$2,0)</f>
        <v>0</v>
      </c>
      <c r="X191" s="784" cm="1">
        <f t="array" ref="X191">_xlfn.IFERROR($Q191*H191*'Kalkulator nadgodzin'!$V$2,0)</f>
        <v>0</v>
      </c>
      <c r="Y191" s="784" cm="1">
        <f t="array" ref="Y191">_xlfn.IFERROR($Q191*I191*'Kalkulator nadgodzin'!$V$2,0)</f>
        <v>0</v>
      </c>
      <c r="Z191" s="784" cm="1">
        <f t="array" ref="Z191">_xlfn.IFERROR($Q191*J191*'Kalkulator nadgodzin'!$V$2,0)</f>
        <v>0</v>
      </c>
      <c r="AA191" s="784" cm="1">
        <f t="array" ref="AA191">_xlfn.IFERROR($Q191*K191*'Kalkulator nadgodzin'!$V$2,0)</f>
        <v>0</v>
      </c>
      <c r="AB191" s="784" cm="1">
        <f t="array" ref="AB191">_xlfn.IFERROR($Q191*L191*'Kalkulator nadgodzin'!$V$2,0)</f>
        <v>0</v>
      </c>
      <c r="AC191" s="784" cm="1">
        <f t="array" ref="AC191">_xlfn.IFERROR($Q191*M191*'Kalkulator nadgodzin'!$V$2,0)</f>
        <v>0</v>
      </c>
      <c r="AD191" s="785" cm="1">
        <f t="array" ref="AD191">_xlfn.IFERROR($Q191*N191*'Kalkulator nadgodzin'!$V$2,0)</f>
        <v>0</v>
      </c>
    </row>
    <row r="192" ht="13.5" customHeight="1">
      <c r="A192" t="str" s="774" cm="1">
        <f t="array" ref="A192">IF('Kalkulator nadgodzin'!B44="","",'Kalkulator nadgodzin'!B44)</f>
      </c>
      <c r="B192" s="784" cm="1">
        <f t="array" ref="B192">IF('Kalkulator nadgodzin'!$D44="","",IF('Kalkulator nadgodzin'!D44&lt;5,0,1)*'Kalkulator nadgodzin'!$C44)</f>
        <v>0</v>
      </c>
      <c r="C192" s="784" cm="1">
        <f t="array" ref="C192">IF('Kalkulator nadgodzin'!$D44="","",IF('Kalkulator nadgodzin'!E44&lt;5,0,1)*'Kalkulator nadgodzin'!$C44)</f>
        <v>0</v>
      </c>
      <c r="D192" s="784" cm="1">
        <f t="array" ref="D192">IF('Kalkulator nadgodzin'!$D44="","",IF('Kalkulator nadgodzin'!F44&lt;5,0,1)*'Kalkulator nadgodzin'!$C44)</f>
        <v>0</v>
      </c>
      <c r="E192" s="784" cm="1">
        <f t="array" ref="E192">IF('Kalkulator nadgodzin'!$D44="","",IF('Kalkulator nadgodzin'!G44&lt;5,0,1)*'Kalkulator nadgodzin'!$C44)</f>
        <v>0</v>
      </c>
      <c r="F192" s="784" cm="1">
        <f t="array" ref="F192">IF('Kalkulator nadgodzin'!$D44="","",IF('Kalkulator nadgodzin'!H44&lt;5,0,1)*'Kalkulator nadgodzin'!$C44)</f>
        <v>0</v>
      </c>
      <c r="G192" s="784" cm="1">
        <f t="array" ref="G192">IF('Kalkulator nadgodzin'!$D44="","",IF('Kalkulator nadgodzin'!I44&lt;5,0,1)*'Kalkulator nadgodzin'!$C44)</f>
        <v>0</v>
      </c>
      <c r="H192" s="784" cm="1">
        <f t="array" ref="H192">IF('Kalkulator nadgodzin'!$D44="","",IF('Kalkulator nadgodzin'!J44&lt;5,0,1)*'Kalkulator nadgodzin'!$C44)</f>
        <v>0</v>
      </c>
      <c r="I192" s="784" cm="1">
        <f t="array" ref="I192">IF('Kalkulator nadgodzin'!$D44="","",IF('Kalkulator nadgodzin'!K44&lt;5,0,1)*'Kalkulator nadgodzin'!$C44)</f>
        <v>0</v>
      </c>
      <c r="J192" s="784" cm="1">
        <f t="array" ref="J192">IF('Kalkulator nadgodzin'!$D44="","",IF('Kalkulator nadgodzin'!L44&lt;5,0,1)*'Kalkulator nadgodzin'!$C44)</f>
        <v>0</v>
      </c>
      <c r="K192" s="784" cm="1">
        <f t="array" ref="K192">IF('Kalkulator nadgodzin'!$D44="","",IF('Kalkulator nadgodzin'!M44&lt;5,0,1)*'Kalkulator nadgodzin'!$C44)</f>
        <v>0</v>
      </c>
      <c r="L192" s="784" cm="1">
        <f t="array" ref="L192">IF('Kalkulator nadgodzin'!$D44="","",IF('Kalkulator nadgodzin'!N44&lt;5,0,1)*'Kalkulator nadgodzin'!$C44)</f>
        <v>0</v>
      </c>
      <c r="M192" s="784" cm="1">
        <f t="array" ref="M192">IF('Kalkulator nadgodzin'!$D44="","",IF('Kalkulator nadgodzin'!O44&lt;5,0,1)*'Kalkulator nadgodzin'!$C44)</f>
        <v>0</v>
      </c>
      <c r="N192" s="785" cm="1">
        <f t="array" ref="N192">IF('Kalkulator nadgodzin'!$D44="","",IF('Kalkulator nadgodzin'!P44&lt;5,0,1)*'Kalkulator nadgodzin'!$C44)</f>
        <v>0</v>
      </c>
      <c r="O192" s="774"/>
      <c r="P192" s="775"/>
      <c r="Q192" t="str" s="783" cm="1">
        <f t="array" ref="Q192">IF('Kalkulator nadgodzin'!$C164="","",'Kalkulator nadgodzin'!$C164)</f>
      </c>
      <c r="R192" s="784" cm="1">
        <f t="array" ref="R192">_xlfn.IFERROR($Q192*B192*'Kalkulator nadgodzin'!$V$2,0)</f>
        <v>0</v>
      </c>
      <c r="S192" s="784" cm="1">
        <f t="array" ref="S192">_xlfn.IFERROR($Q192*C192*'Kalkulator nadgodzin'!$V$2,0)</f>
        <v>0</v>
      </c>
      <c r="T192" s="784" cm="1">
        <f t="array" ref="T192">_xlfn.IFERROR($Q192*D192*'Kalkulator nadgodzin'!$V$2,0)</f>
        <v>0</v>
      </c>
      <c r="U192" s="784" cm="1">
        <f t="array" ref="U192">_xlfn.IFERROR($Q192*E192*'Kalkulator nadgodzin'!$V$2,0)</f>
        <v>0</v>
      </c>
      <c r="V192" s="784" cm="1">
        <f t="array" ref="V192">_xlfn.IFERROR($Q192*F192*'Kalkulator nadgodzin'!$V$2,0)</f>
        <v>0</v>
      </c>
      <c r="W192" s="784" cm="1">
        <f t="array" ref="W192">_xlfn.IFERROR($Q192*G192*'Kalkulator nadgodzin'!$V$2,0)</f>
        <v>0</v>
      </c>
      <c r="X192" s="784" cm="1">
        <f t="array" ref="X192">_xlfn.IFERROR($Q192*H192*'Kalkulator nadgodzin'!$V$2,0)</f>
        <v>0</v>
      </c>
      <c r="Y192" s="784" cm="1">
        <f t="array" ref="Y192">_xlfn.IFERROR($Q192*I192*'Kalkulator nadgodzin'!$V$2,0)</f>
        <v>0</v>
      </c>
      <c r="Z192" s="784" cm="1">
        <f t="array" ref="Z192">_xlfn.IFERROR($Q192*J192*'Kalkulator nadgodzin'!$V$2,0)</f>
        <v>0</v>
      </c>
      <c r="AA192" s="784" cm="1">
        <f t="array" ref="AA192">_xlfn.IFERROR($Q192*K192*'Kalkulator nadgodzin'!$V$2,0)</f>
        <v>0</v>
      </c>
      <c r="AB192" s="784" cm="1">
        <f t="array" ref="AB192">_xlfn.IFERROR($Q192*L192*'Kalkulator nadgodzin'!$V$2,0)</f>
        <v>0</v>
      </c>
      <c r="AC192" s="784" cm="1">
        <f t="array" ref="AC192">_xlfn.IFERROR($Q192*M192*'Kalkulator nadgodzin'!$V$2,0)</f>
        <v>0</v>
      </c>
      <c r="AD192" s="785" cm="1">
        <f t="array" ref="AD192">_xlfn.IFERROR($Q192*N192*'Kalkulator nadgodzin'!$V$2,0)</f>
        <v>0</v>
      </c>
    </row>
    <row r="193" ht="13.5" customHeight="1">
      <c r="A193" t="str" s="774" cm="1">
        <f t="array" ref="A193">IF('Kalkulator nadgodzin'!B45="","",'Kalkulator nadgodzin'!B45)</f>
      </c>
      <c r="B193" s="784" cm="1">
        <f t="array" ref="B193">IF('Kalkulator nadgodzin'!$D45="","",IF('Kalkulator nadgodzin'!D45&lt;5,0,1)*'Kalkulator nadgodzin'!$C45)</f>
        <v>0</v>
      </c>
      <c r="C193" s="784" cm="1">
        <f t="array" ref="C193">IF('Kalkulator nadgodzin'!$D45="","",IF('Kalkulator nadgodzin'!E45&lt;5,0,1)*'Kalkulator nadgodzin'!$C45)</f>
        <v>0</v>
      </c>
      <c r="D193" s="784" cm="1">
        <f t="array" ref="D193">IF('Kalkulator nadgodzin'!$D45="","",IF('Kalkulator nadgodzin'!F45&lt;5,0,1)*'Kalkulator nadgodzin'!$C45)</f>
        <v>0</v>
      </c>
      <c r="E193" s="784" cm="1">
        <f t="array" ref="E193">IF('Kalkulator nadgodzin'!$D45="","",IF('Kalkulator nadgodzin'!G45&lt;5,0,1)*'Kalkulator nadgodzin'!$C45)</f>
        <v>0</v>
      </c>
      <c r="F193" s="784" cm="1">
        <f t="array" ref="F193">IF('Kalkulator nadgodzin'!$D45="","",IF('Kalkulator nadgodzin'!H45&lt;5,0,1)*'Kalkulator nadgodzin'!$C45)</f>
        <v>0</v>
      </c>
      <c r="G193" s="784" cm="1">
        <f t="array" ref="G193">IF('Kalkulator nadgodzin'!$D45="","",IF('Kalkulator nadgodzin'!I45&lt;5,0,1)*'Kalkulator nadgodzin'!$C45)</f>
        <v>0</v>
      </c>
      <c r="H193" s="784" cm="1">
        <f t="array" ref="H193">IF('Kalkulator nadgodzin'!$D45="","",IF('Kalkulator nadgodzin'!J45&lt;5,0,1)*'Kalkulator nadgodzin'!$C45)</f>
        <v>0</v>
      </c>
      <c r="I193" s="784" cm="1">
        <f t="array" ref="I193">IF('Kalkulator nadgodzin'!$D45="","",IF('Kalkulator nadgodzin'!K45&lt;5,0,1)*'Kalkulator nadgodzin'!$C45)</f>
        <v>0</v>
      </c>
      <c r="J193" s="784" cm="1">
        <f t="array" ref="J193">IF('Kalkulator nadgodzin'!$D45="","",IF('Kalkulator nadgodzin'!L45&lt;5,0,1)*'Kalkulator nadgodzin'!$C45)</f>
        <v>0</v>
      </c>
      <c r="K193" s="784" cm="1">
        <f t="array" ref="K193">IF('Kalkulator nadgodzin'!$D45="","",IF('Kalkulator nadgodzin'!M45&lt;5,0,1)*'Kalkulator nadgodzin'!$C45)</f>
        <v>0</v>
      </c>
      <c r="L193" s="784" cm="1">
        <f t="array" ref="L193">IF('Kalkulator nadgodzin'!$D45="","",IF('Kalkulator nadgodzin'!N45&lt;5,0,1)*'Kalkulator nadgodzin'!$C45)</f>
        <v>0</v>
      </c>
      <c r="M193" s="784" cm="1">
        <f t="array" ref="M193">IF('Kalkulator nadgodzin'!$D45="","",IF('Kalkulator nadgodzin'!O45&lt;5,0,1)*'Kalkulator nadgodzin'!$C45)</f>
        <v>0</v>
      </c>
      <c r="N193" s="785" cm="1">
        <f t="array" ref="N193">IF('Kalkulator nadgodzin'!$D45="","",IF('Kalkulator nadgodzin'!P45&lt;5,0,1)*'Kalkulator nadgodzin'!$C45)</f>
        <v>0</v>
      </c>
      <c r="O193" s="774"/>
      <c r="P193" s="775"/>
      <c r="Q193" t="str" s="783" cm="1">
        <f t="array" ref="Q193">IF('Kalkulator nadgodzin'!$C165="","",'Kalkulator nadgodzin'!$C165)</f>
      </c>
      <c r="R193" s="784" cm="1">
        <f t="array" ref="R193">_xlfn.IFERROR($Q193*B193*'Kalkulator nadgodzin'!$V$2,0)</f>
        <v>0</v>
      </c>
      <c r="S193" s="784" cm="1">
        <f t="array" ref="S193">_xlfn.IFERROR($Q193*C193*'Kalkulator nadgodzin'!$V$2,0)</f>
        <v>0</v>
      </c>
      <c r="T193" s="784" cm="1">
        <f t="array" ref="T193">_xlfn.IFERROR($Q193*D193*'Kalkulator nadgodzin'!$V$2,0)</f>
        <v>0</v>
      </c>
      <c r="U193" s="784" cm="1">
        <f t="array" ref="U193">_xlfn.IFERROR($Q193*E193*'Kalkulator nadgodzin'!$V$2,0)</f>
        <v>0</v>
      </c>
      <c r="V193" s="784" cm="1">
        <f t="array" ref="V193">_xlfn.IFERROR($Q193*F193*'Kalkulator nadgodzin'!$V$2,0)</f>
        <v>0</v>
      </c>
      <c r="W193" s="784" cm="1">
        <f t="array" ref="W193">_xlfn.IFERROR($Q193*G193*'Kalkulator nadgodzin'!$V$2,0)</f>
        <v>0</v>
      </c>
      <c r="X193" s="784" cm="1">
        <f t="array" ref="X193">_xlfn.IFERROR($Q193*H193*'Kalkulator nadgodzin'!$V$2,0)</f>
        <v>0</v>
      </c>
      <c r="Y193" s="784" cm="1">
        <f t="array" ref="Y193">_xlfn.IFERROR($Q193*I193*'Kalkulator nadgodzin'!$V$2,0)</f>
        <v>0</v>
      </c>
      <c r="Z193" s="784" cm="1">
        <f t="array" ref="Z193">_xlfn.IFERROR($Q193*J193*'Kalkulator nadgodzin'!$V$2,0)</f>
        <v>0</v>
      </c>
      <c r="AA193" s="784" cm="1">
        <f t="array" ref="AA193">_xlfn.IFERROR($Q193*K193*'Kalkulator nadgodzin'!$V$2,0)</f>
        <v>0</v>
      </c>
      <c r="AB193" s="784" cm="1">
        <f t="array" ref="AB193">_xlfn.IFERROR($Q193*L193*'Kalkulator nadgodzin'!$V$2,0)</f>
        <v>0</v>
      </c>
      <c r="AC193" s="784" cm="1">
        <f t="array" ref="AC193">_xlfn.IFERROR($Q193*M193*'Kalkulator nadgodzin'!$V$2,0)</f>
        <v>0</v>
      </c>
      <c r="AD193" s="785" cm="1">
        <f t="array" ref="AD193">_xlfn.IFERROR($Q193*N193*'Kalkulator nadgodzin'!$V$2,0)</f>
        <v>0</v>
      </c>
    </row>
    <row r="194" ht="13.5" customHeight="1">
      <c r="A194" t="str" s="774" cm="1">
        <f t="array" ref="A194">IF('Kalkulator nadgodzin'!B46="","",'Kalkulator nadgodzin'!B46)</f>
      </c>
      <c r="B194" t="str" s="786" cm="1">
        <f t="array" ref="B194">IF('Kalkulator nadgodzin'!$D46="","",IF('Kalkulator nadgodzin'!D46&lt;5,0,1)*'Kalkulator nadgodzin'!$C46)</f>
      </c>
      <c r="C194" t="str" s="786" cm="1">
        <f t="array" ref="C194">IF('Kalkulator nadgodzin'!$D46="","",IF('Kalkulator nadgodzin'!E46&lt;5,0,1)*'Kalkulator nadgodzin'!$C46)</f>
      </c>
      <c r="D194" t="str" s="786" cm="1">
        <f t="array" ref="D194">IF('Kalkulator nadgodzin'!$D46="","",IF('Kalkulator nadgodzin'!F46&lt;5,0,1)*'Kalkulator nadgodzin'!$C46)</f>
      </c>
      <c r="E194" t="str" s="786" cm="1">
        <f t="array" ref="E194">IF('Kalkulator nadgodzin'!$D46="","",IF('Kalkulator nadgodzin'!G46&lt;5,0,1)*'Kalkulator nadgodzin'!$C46)</f>
      </c>
      <c r="F194" t="str" s="786" cm="1">
        <f t="array" ref="F194">IF('Kalkulator nadgodzin'!$D46="","",IF('Kalkulator nadgodzin'!H46&lt;5,0,1)*'Kalkulator nadgodzin'!$C46)</f>
      </c>
      <c r="G194" t="str" s="786" cm="1">
        <f t="array" ref="G194">IF('Kalkulator nadgodzin'!$D46="","",IF('Kalkulator nadgodzin'!I46&lt;5,0,1)*'Kalkulator nadgodzin'!$C46)</f>
      </c>
      <c r="H194" t="str" s="786" cm="1">
        <f t="array" ref="H194">IF('Kalkulator nadgodzin'!$D46="","",IF('Kalkulator nadgodzin'!J46&lt;5,0,1)*'Kalkulator nadgodzin'!$C46)</f>
      </c>
      <c r="I194" t="str" s="786" cm="1">
        <f t="array" ref="I194">IF('Kalkulator nadgodzin'!$D46="","",IF('Kalkulator nadgodzin'!K46&lt;5,0,1)*'Kalkulator nadgodzin'!$C46)</f>
      </c>
      <c r="J194" t="str" s="786" cm="1">
        <f t="array" ref="J194">IF('Kalkulator nadgodzin'!$D46="","",IF('Kalkulator nadgodzin'!L46&lt;5,0,1)*'Kalkulator nadgodzin'!$C46)</f>
      </c>
      <c r="K194" t="str" s="786" cm="1">
        <f t="array" ref="K194">IF('Kalkulator nadgodzin'!$D46="","",IF('Kalkulator nadgodzin'!M46&lt;5,0,1)*'Kalkulator nadgodzin'!$C46)</f>
      </c>
      <c r="L194" t="str" s="786" cm="1">
        <f t="array" ref="L194">IF('Kalkulator nadgodzin'!$D46="","",IF('Kalkulator nadgodzin'!N46&lt;5,0,1)*'Kalkulator nadgodzin'!$C46)</f>
      </c>
      <c r="M194" t="str" s="786" cm="1">
        <f t="array" ref="M194">IF('Kalkulator nadgodzin'!$D46="","",IF('Kalkulator nadgodzin'!O46&lt;5,0,1)*'Kalkulator nadgodzin'!$C46)</f>
      </c>
      <c r="N194" t="str" s="775" cm="1">
        <f t="array" ref="N194">IF('Kalkulator nadgodzin'!$D46="","",IF('Kalkulator nadgodzin'!P46&lt;5,0,1)*'Kalkulator nadgodzin'!$C46)</f>
      </c>
      <c r="O194" s="774"/>
      <c r="P194" s="775"/>
      <c r="Q194" t="str" s="783" cm="1">
        <f t="array" ref="Q194">IF('Kalkulator nadgodzin'!$C166="","",'Kalkulator nadgodzin'!$C166)</f>
      </c>
      <c r="R194" s="784" cm="1">
        <f t="array" ref="R194">_xlfn.IFERROR($Q194*B194*'Kalkulator nadgodzin'!$V$2,0)</f>
        <v>0</v>
      </c>
      <c r="S194" s="784" cm="1">
        <f t="array" ref="S194">_xlfn.IFERROR($Q194*C194*'Kalkulator nadgodzin'!$V$2,0)</f>
        <v>0</v>
      </c>
      <c r="T194" s="784" cm="1">
        <f t="array" ref="T194">_xlfn.IFERROR($Q194*D194*'Kalkulator nadgodzin'!$V$2,0)</f>
        <v>0</v>
      </c>
      <c r="U194" s="784" cm="1">
        <f t="array" ref="U194">_xlfn.IFERROR($Q194*E194*'Kalkulator nadgodzin'!$V$2,0)</f>
        <v>0</v>
      </c>
      <c r="V194" s="784" cm="1">
        <f t="array" ref="V194">_xlfn.IFERROR($Q194*F194*'Kalkulator nadgodzin'!$V$2,0)</f>
        <v>0</v>
      </c>
      <c r="W194" s="784" cm="1">
        <f t="array" ref="W194">_xlfn.IFERROR($Q194*G194*'Kalkulator nadgodzin'!$V$2,0)</f>
        <v>0</v>
      </c>
      <c r="X194" s="784" cm="1">
        <f t="array" ref="X194">_xlfn.IFERROR($Q194*H194*'Kalkulator nadgodzin'!$V$2,0)</f>
        <v>0</v>
      </c>
      <c r="Y194" s="784" cm="1">
        <f t="array" ref="Y194">_xlfn.IFERROR($Q194*I194*'Kalkulator nadgodzin'!$V$2,0)</f>
        <v>0</v>
      </c>
      <c r="Z194" s="784" cm="1">
        <f t="array" ref="Z194">_xlfn.IFERROR($Q194*J194*'Kalkulator nadgodzin'!$V$2,0)</f>
        <v>0</v>
      </c>
      <c r="AA194" s="784" cm="1">
        <f t="array" ref="AA194">_xlfn.IFERROR($Q194*K194*'Kalkulator nadgodzin'!$V$2,0)</f>
        <v>0</v>
      </c>
      <c r="AB194" s="784" cm="1">
        <f t="array" ref="AB194">_xlfn.IFERROR($Q194*L194*'Kalkulator nadgodzin'!$V$2,0)</f>
        <v>0</v>
      </c>
      <c r="AC194" s="784" cm="1">
        <f t="array" ref="AC194">_xlfn.IFERROR($Q194*M194*'Kalkulator nadgodzin'!$V$2,0)</f>
        <v>0</v>
      </c>
      <c r="AD194" s="785" cm="1">
        <f t="array" ref="AD194">_xlfn.IFERROR($Q194*N194*'Kalkulator nadgodzin'!$V$2,0)</f>
        <v>0</v>
      </c>
    </row>
    <row r="195" ht="13.5" customHeight="1">
      <c r="A195" t="s" s="792">
        <v>1332</v>
      </c>
      <c r="B195" s="805" cm="1">
        <f t="array" ref="B195">SUM(B160:B194)</f>
        <v>0</v>
      </c>
      <c r="C195" s="805" cm="1">
        <f t="array" ref="C195">SUM(C160:C194)</f>
        <v>0</v>
      </c>
      <c r="D195" s="805" cm="1">
        <f t="array" ref="D195">SUM(D160:D194)</f>
        <v>0</v>
      </c>
      <c r="E195" s="805" cm="1">
        <f t="array" ref="E195">SUM(E160:E194)</f>
        <v>0</v>
      </c>
      <c r="F195" s="805" cm="1">
        <f t="array" ref="F195">SUM(F160:F194)</f>
        <v>0</v>
      </c>
      <c r="G195" s="805" cm="1">
        <f t="array" ref="G195">SUM(G160:G194)</f>
        <v>0</v>
      </c>
      <c r="H195" s="805" cm="1">
        <f t="array" ref="H195">SUM(H160:H194)</f>
        <v>0</v>
      </c>
      <c r="I195" s="805" cm="1">
        <f t="array" ref="I195">SUM(I160:I194)</f>
        <v>0</v>
      </c>
      <c r="J195" s="805" cm="1">
        <f t="array" ref="J195">SUM(J160:J194)</f>
        <v>0</v>
      </c>
      <c r="K195" s="805" cm="1">
        <f t="array" ref="K195">SUM(K160:K194)</f>
        <v>0</v>
      </c>
      <c r="L195" s="805" cm="1">
        <f t="array" ref="L195">SUM(L160:L194)</f>
        <v>0</v>
      </c>
      <c r="M195" s="805" cm="1">
        <f t="array" ref="M195">SUM(M160:M194)</f>
        <v>0</v>
      </c>
      <c r="N195" s="806" cm="1">
        <f t="array" ref="N195">SUM(N160:N194)</f>
        <v>0</v>
      </c>
      <c r="O195" s="774"/>
      <c r="P195" s="775"/>
      <c r="Q195" t="s" s="807">
        <v>1313</v>
      </c>
      <c r="R195" s="808" cm="1">
        <f t="array" ref="R195">SUM(R160:R194)</f>
        <v>0</v>
      </c>
      <c r="S195" s="808" cm="1">
        <f t="array" ref="S195">SUM(S160:S194)</f>
        <v>0</v>
      </c>
      <c r="T195" s="808" cm="1">
        <f t="array" ref="T195">SUM(T160:T194)</f>
        <v>0</v>
      </c>
      <c r="U195" s="808" cm="1">
        <f t="array" ref="U195">SUM(U160:U194)</f>
        <v>0</v>
      </c>
      <c r="V195" s="808" cm="1">
        <f t="array" ref="V195">SUM(V160:V194)</f>
        <v>0</v>
      </c>
      <c r="W195" s="808" cm="1">
        <f t="array" ref="W195">SUM(W160:W194)</f>
        <v>0</v>
      </c>
      <c r="X195" s="808" cm="1">
        <f t="array" ref="X195">SUM(X160:X194)</f>
        <v>0</v>
      </c>
      <c r="Y195" s="808" cm="1">
        <f t="array" ref="Y195">SUM(Y160:Y194)</f>
        <v>0</v>
      </c>
      <c r="Z195" s="808" cm="1">
        <f t="array" ref="Z195">SUM(Z160:Z194)</f>
        <v>0</v>
      </c>
      <c r="AA195" s="808" cm="1">
        <f t="array" ref="AA195">SUM(AA160:AA194)</f>
        <v>0</v>
      </c>
      <c r="AB195" s="808" cm="1">
        <f t="array" ref="AB195">SUM(AB160:AB194)</f>
        <v>0</v>
      </c>
      <c r="AC195" s="808" cm="1">
        <f t="array" ref="AC195">SUM(AC160:AC194)</f>
        <v>0</v>
      </c>
      <c r="AD195" s="809" cm="1">
        <f t="array" ref="AD195">SUM(AD160:AD194)</f>
        <v>0</v>
      </c>
    </row>
    <row r="196" ht="13.5" customHeight="1">
      <c r="A196" s="802"/>
      <c r="B196" s="810" cm="1">
        <f t="array" ref="B196">IF('Kalkulator nadgodzin'!$D55="","",IF('Kalkulator nadgodzin'!D55&lt;5,0,1)*'Kalkulator nadgodzin'!$C55)</f>
        <v>0</v>
      </c>
      <c r="C196" s="810" cm="1">
        <f t="array" ref="C196">IF('Kalkulator nadgodzin'!$D55="","",IF('Kalkulator nadgodzin'!E55&lt;5,0,1)*'Kalkulator nadgodzin'!$C55)</f>
        <v>0</v>
      </c>
      <c r="D196" s="810" cm="1">
        <f t="array" ref="D196">IF('Kalkulator nadgodzin'!$D55="","",IF('Kalkulator nadgodzin'!F55&lt;5,0,1)*'Kalkulator nadgodzin'!$C55)</f>
        <v>0</v>
      </c>
      <c r="E196" s="810" cm="1">
        <f t="array" ref="E196">IF('Kalkulator nadgodzin'!$D55="","",IF('Kalkulator nadgodzin'!G55&lt;5,0,1)*'Kalkulator nadgodzin'!$C55)</f>
        <v>0</v>
      </c>
      <c r="F196" s="810" cm="1">
        <f t="array" ref="F196">IF('Kalkulator nadgodzin'!$D55="","",IF('Kalkulator nadgodzin'!H55&lt;5,0,1)*'Kalkulator nadgodzin'!$C55)</f>
        <v>0</v>
      </c>
      <c r="G196" s="810" cm="1">
        <f t="array" ref="G196">IF('Kalkulator nadgodzin'!$D55="","",IF('Kalkulator nadgodzin'!I55&lt;5,0,1)*'Kalkulator nadgodzin'!$C55)</f>
        <v>0</v>
      </c>
      <c r="H196" s="810" cm="1">
        <f t="array" ref="H196">IF('Kalkulator nadgodzin'!$D55="","",IF('Kalkulator nadgodzin'!J55&lt;5,0,1)*'Kalkulator nadgodzin'!$C55)</f>
        <v>0</v>
      </c>
      <c r="I196" s="810" cm="1">
        <f t="array" ref="I196">IF('Kalkulator nadgodzin'!$D55="","",IF('Kalkulator nadgodzin'!K55&lt;5,0,1)*'Kalkulator nadgodzin'!$C55)</f>
        <v>0</v>
      </c>
      <c r="J196" s="810" cm="1">
        <f t="array" ref="J196">IF('Kalkulator nadgodzin'!$D55="","",IF('Kalkulator nadgodzin'!L55&lt;5,0,1)*'Kalkulator nadgodzin'!$C55)</f>
        <v>0</v>
      </c>
      <c r="K196" s="810" cm="1">
        <f t="array" ref="K196">IF('Kalkulator nadgodzin'!$D55="","",IF('Kalkulator nadgodzin'!M55&lt;5,0,1)*'Kalkulator nadgodzin'!$C55)</f>
        <v>0</v>
      </c>
      <c r="L196" s="810" cm="1">
        <f t="array" ref="L196">IF('Kalkulator nadgodzin'!$D55="","",IF('Kalkulator nadgodzin'!N55&lt;5,0,1)*'Kalkulator nadgodzin'!$C55)</f>
        <v>0</v>
      </c>
      <c r="M196" s="810" cm="1">
        <f t="array" ref="M196">IF('Kalkulator nadgodzin'!$D55="","",IF('Kalkulator nadgodzin'!O55&lt;5,0,1)*'Kalkulator nadgodzin'!$C55)</f>
        <v>0</v>
      </c>
      <c r="N196" s="810" cm="1">
        <f t="array" ref="N196">IF('Kalkulator nadgodzin'!$D55="","",IF('Kalkulator nadgodzin'!P55&lt;5,0,1)*'Kalkulator nadgodzin'!$C55)</f>
        <v>0</v>
      </c>
      <c r="O196" s="786"/>
      <c r="P196" s="786"/>
      <c r="Q196" s="802"/>
      <c r="R196" s="802"/>
      <c r="S196" s="802"/>
      <c r="T196" s="802"/>
      <c r="U196" s="802"/>
      <c r="V196" s="802"/>
      <c r="W196" s="802"/>
      <c r="X196" s="802"/>
      <c r="Y196" s="802"/>
      <c r="Z196" s="802"/>
      <c r="AA196" s="802"/>
      <c r="AB196" s="802"/>
      <c r="AC196" s="802"/>
      <c r="AD196" s="802"/>
    </row>
    <row r="197" ht="13.5" customHeight="1">
      <c r="A197" s="803"/>
      <c r="B197" s="808" cm="1">
        <f t="array" ref="B197">IF('Kalkulator nadgodzin'!$D56="","",IF('Kalkulator nadgodzin'!D56&lt;5,0,1)*'Kalkulator nadgodzin'!$C56)</f>
        <v>0</v>
      </c>
      <c r="C197" s="808" cm="1">
        <f t="array" ref="C197">IF('Kalkulator nadgodzin'!$D56="","",IF('Kalkulator nadgodzin'!E56&lt;5,0,1)*'Kalkulator nadgodzin'!$C56)</f>
        <v>0</v>
      </c>
      <c r="D197" s="808" cm="1">
        <f t="array" ref="D197">IF('Kalkulator nadgodzin'!$D56="","",IF('Kalkulator nadgodzin'!F56&lt;5,0,1)*'Kalkulator nadgodzin'!$C56)</f>
        <v>0</v>
      </c>
      <c r="E197" s="808" cm="1">
        <f t="array" ref="E197">IF('Kalkulator nadgodzin'!$D56="","",IF('Kalkulator nadgodzin'!G56&lt;5,0,1)*'Kalkulator nadgodzin'!$C56)</f>
        <v>0</v>
      </c>
      <c r="F197" s="808" cm="1">
        <f t="array" ref="F197">IF('Kalkulator nadgodzin'!$D56="","",IF('Kalkulator nadgodzin'!H56&lt;5,0,1)*'Kalkulator nadgodzin'!$C56)</f>
        <v>0</v>
      </c>
      <c r="G197" s="808" cm="1">
        <f t="array" ref="G197">IF('Kalkulator nadgodzin'!$D56="","",IF('Kalkulator nadgodzin'!I56&lt;5,0,1)*'Kalkulator nadgodzin'!$C56)</f>
        <v>0</v>
      </c>
      <c r="H197" s="808" cm="1">
        <f t="array" ref="H197">IF('Kalkulator nadgodzin'!$D56="","",IF('Kalkulator nadgodzin'!J56&lt;5,0,1)*'Kalkulator nadgodzin'!$C56)</f>
        <v>0</v>
      </c>
      <c r="I197" s="808" cm="1">
        <f t="array" ref="I197">IF('Kalkulator nadgodzin'!$D56="","",IF('Kalkulator nadgodzin'!K56&lt;5,0,1)*'Kalkulator nadgodzin'!$C56)</f>
        <v>0</v>
      </c>
      <c r="J197" s="808" cm="1">
        <f t="array" ref="J197">IF('Kalkulator nadgodzin'!$D56="","",IF('Kalkulator nadgodzin'!L56&lt;5,0,1)*'Kalkulator nadgodzin'!$C56)</f>
        <v>0</v>
      </c>
      <c r="K197" s="808" cm="1">
        <f t="array" ref="K197">IF('Kalkulator nadgodzin'!$D56="","",IF('Kalkulator nadgodzin'!M56&lt;5,0,1)*'Kalkulator nadgodzin'!$C56)</f>
        <v>0</v>
      </c>
      <c r="L197" s="808" cm="1">
        <f t="array" ref="L197">IF('Kalkulator nadgodzin'!$D56="","",IF('Kalkulator nadgodzin'!N56&lt;5,0,1)*'Kalkulator nadgodzin'!$C56)</f>
        <v>0</v>
      </c>
      <c r="M197" s="808" cm="1">
        <f t="array" ref="M197">IF('Kalkulator nadgodzin'!$D56="","",IF('Kalkulator nadgodzin'!O56&lt;5,0,1)*'Kalkulator nadgodzin'!$C56)</f>
        <v>0</v>
      </c>
      <c r="N197" s="808" cm="1">
        <f t="array" ref="N197">IF('Kalkulator nadgodzin'!$D56="","",IF('Kalkulator nadgodzin'!P56&lt;5,0,1)*'Kalkulator nadgodzin'!$C56)</f>
        <v>0</v>
      </c>
      <c r="O197" s="786"/>
      <c r="P197" s="786"/>
      <c r="Q197" s="803"/>
      <c r="R197" s="803"/>
      <c r="S197" s="803"/>
      <c r="T197" s="803"/>
      <c r="U197" s="803"/>
      <c r="V197" s="803"/>
      <c r="W197" s="803"/>
      <c r="X197" s="803"/>
      <c r="Y197" s="803"/>
      <c r="Z197" s="803"/>
      <c r="AA197" s="803"/>
      <c r="AB197" s="803"/>
      <c r="AC197" s="803"/>
      <c r="AD197" s="803"/>
    </row>
    <row r="198" ht="13.5" customHeight="1">
      <c r="A198" s="801"/>
      <c r="B198" t="s" s="795">
        <v>1314</v>
      </c>
      <c r="C198" t="s" s="795">
        <v>1315</v>
      </c>
      <c r="D198" t="s" s="795">
        <v>1316</v>
      </c>
      <c r="E198" t="s" s="795">
        <v>1317</v>
      </c>
      <c r="F198" t="s" s="795">
        <v>1318</v>
      </c>
      <c r="G198" t="s" s="795">
        <v>1319</v>
      </c>
      <c r="H198" t="s" s="795">
        <v>1320</v>
      </c>
      <c r="I198" t="s" s="795">
        <v>1321</v>
      </c>
      <c r="J198" t="s" s="795">
        <v>1322</v>
      </c>
      <c r="K198" t="s" s="795">
        <v>1323</v>
      </c>
      <c r="L198" t="s" s="795">
        <v>1324</v>
      </c>
      <c r="M198" t="s" s="795">
        <v>1325</v>
      </c>
      <c r="N198" t="s" s="796">
        <v>1326</v>
      </c>
      <c r="O198" s="774"/>
      <c r="P198" s="775"/>
      <c r="Q198" s="797"/>
      <c r="R198" t="s" s="795">
        <v>1314</v>
      </c>
      <c r="S198" t="s" s="795">
        <v>1315</v>
      </c>
      <c r="T198" t="s" s="795">
        <v>1316</v>
      </c>
      <c r="U198" t="s" s="795">
        <v>1317</v>
      </c>
      <c r="V198" t="s" s="795">
        <v>1318</v>
      </c>
      <c r="W198" t="s" s="795">
        <v>1319</v>
      </c>
      <c r="X198" t="s" s="795">
        <v>1320</v>
      </c>
      <c r="Y198" t="s" s="795">
        <v>1321</v>
      </c>
      <c r="Z198" t="s" s="795">
        <v>1322</v>
      </c>
      <c r="AA198" t="s" s="795">
        <v>1323</v>
      </c>
      <c r="AB198" t="s" s="795">
        <v>1324</v>
      </c>
      <c r="AC198" t="s" s="795">
        <v>1325</v>
      </c>
      <c r="AD198" t="s" s="796">
        <v>1326</v>
      </c>
    </row>
    <row r="199" ht="13.5" customHeight="1">
      <c r="A199" s="777"/>
      <c r="B199" t="s" s="799">
        <v>1333</v>
      </c>
      <c r="C199" t="s" s="799">
        <v>1333</v>
      </c>
      <c r="D199" t="s" s="799">
        <v>1333</v>
      </c>
      <c r="E199" t="s" s="799">
        <v>1333</v>
      </c>
      <c r="F199" t="s" s="799">
        <v>1333</v>
      </c>
      <c r="G199" t="s" s="799">
        <v>1333</v>
      </c>
      <c r="H199" t="s" s="799">
        <v>1333</v>
      </c>
      <c r="I199" t="s" s="799">
        <v>1333</v>
      </c>
      <c r="J199" t="s" s="799">
        <v>1333</v>
      </c>
      <c r="K199" t="s" s="799">
        <v>1333</v>
      </c>
      <c r="L199" t="s" s="799">
        <v>1333</v>
      </c>
      <c r="M199" t="s" s="799">
        <v>1333</v>
      </c>
      <c r="N199" t="s" s="800">
        <v>1333</v>
      </c>
      <c r="O199" s="774"/>
      <c r="P199" s="775"/>
      <c r="Q199" s="780"/>
      <c r="R199" t="s" s="799">
        <v>1333</v>
      </c>
      <c r="S199" t="s" s="799">
        <v>1333</v>
      </c>
      <c r="T199" t="s" s="799">
        <v>1333</v>
      </c>
      <c r="U199" t="s" s="799">
        <v>1333</v>
      </c>
      <c r="V199" t="s" s="799">
        <v>1333</v>
      </c>
      <c r="W199" t="s" s="799">
        <v>1333</v>
      </c>
      <c r="X199" t="s" s="799">
        <v>1333</v>
      </c>
      <c r="Y199" t="s" s="799">
        <v>1333</v>
      </c>
      <c r="Z199" t="s" s="799">
        <v>1333</v>
      </c>
      <c r="AA199" t="s" s="799">
        <v>1333</v>
      </c>
      <c r="AB199" t="s" s="799">
        <v>1333</v>
      </c>
      <c r="AC199" t="s" s="799">
        <v>1333</v>
      </c>
      <c r="AD199" t="s" s="800">
        <v>1333</v>
      </c>
    </row>
    <row r="200" ht="13.5" customHeight="1">
      <c r="A200" t="str" s="774" cm="1">
        <f t="array" ref="A200">IF('Kalkulator nadgodzin'!B12="","",'Kalkulator nadgodzin'!B12)</f>
        <v>Ostrzyciel 1</v>
      </c>
      <c r="B200" s="781" cm="1">
        <f t="array" ref="B200">IF('Kalkulator nadgodzin'!$D12="","",IF('Kalkulator nadgodzin'!D12&gt;5,'Kalkulator nadgodzin'!D12-5,0)*'Kalkulator nadgodzin'!$C12)</f>
        <v>0</v>
      </c>
      <c r="C200" s="781" cm="1">
        <f t="array" ref="C200">IF('Kalkulator nadgodzin'!$D12="","",IF('Kalkulator nadgodzin'!E12&gt;5,'Kalkulator nadgodzin'!E12-5,0)*'Kalkulator nadgodzin'!$C12)</f>
        <v>0</v>
      </c>
      <c r="D200" s="781" cm="1">
        <f t="array" ref="D200">IF('Kalkulator nadgodzin'!$D12="","",IF('Kalkulator nadgodzin'!F12&gt;5,'Kalkulator nadgodzin'!F12-5,0)*'Kalkulator nadgodzin'!$C12)</f>
        <v>0</v>
      </c>
      <c r="E200" s="781" cm="1">
        <f t="array" ref="E200">IF('Kalkulator nadgodzin'!$D12="","",IF('Kalkulator nadgodzin'!G12&gt;5,'Kalkulator nadgodzin'!G12-5,0)*'Kalkulator nadgodzin'!$C12)</f>
        <v>0</v>
      </c>
      <c r="F200" s="781" cm="1">
        <f t="array" ref="F200">IF('Kalkulator nadgodzin'!$D12="","",IF('Kalkulator nadgodzin'!H12&gt;5,'Kalkulator nadgodzin'!H12-5,0)*'Kalkulator nadgodzin'!$C12)</f>
        <v>0</v>
      </c>
      <c r="G200" s="781" cm="1">
        <f t="array" ref="G200">IF('Kalkulator nadgodzin'!$D12="","",IF('Kalkulator nadgodzin'!I12&gt;5,'Kalkulator nadgodzin'!I12-5,0)*'Kalkulator nadgodzin'!$C12)</f>
        <v>0</v>
      </c>
      <c r="H200" s="781" cm="1">
        <f t="array" ref="H200">IF('Kalkulator nadgodzin'!$D12="","",IF('Kalkulator nadgodzin'!J12&gt;5,'Kalkulator nadgodzin'!J12-5,0)*'Kalkulator nadgodzin'!$C12)</f>
        <v>0</v>
      </c>
      <c r="I200" s="781" cm="1">
        <f t="array" ref="I200">IF('Kalkulator nadgodzin'!$D12="","",IF('Kalkulator nadgodzin'!K12&gt;5,'Kalkulator nadgodzin'!K12-5,0)*'Kalkulator nadgodzin'!$C12)</f>
        <v>0</v>
      </c>
      <c r="J200" s="781" cm="1">
        <f t="array" ref="J200">IF('Kalkulator nadgodzin'!$D12="","",IF('Kalkulator nadgodzin'!L12&gt;5,'Kalkulator nadgodzin'!L12-5,0)*'Kalkulator nadgodzin'!$C12)</f>
        <v>0</v>
      </c>
      <c r="K200" s="781" cm="1">
        <f t="array" ref="K200">IF('Kalkulator nadgodzin'!$D12="","",IF('Kalkulator nadgodzin'!M12&gt;5,'Kalkulator nadgodzin'!M12-5,0)*'Kalkulator nadgodzin'!$C12)</f>
        <v>0</v>
      </c>
      <c r="L200" s="781" cm="1">
        <f t="array" ref="L200">IF('Kalkulator nadgodzin'!$D12="","",IF('Kalkulator nadgodzin'!N12&gt;5,'Kalkulator nadgodzin'!N12-5,0)*'Kalkulator nadgodzin'!$C12)</f>
        <v>0</v>
      </c>
      <c r="M200" s="781" cm="1">
        <f t="array" ref="M200">IF('Kalkulator nadgodzin'!$D12="","",IF('Kalkulator nadgodzin'!O12&gt;5,'Kalkulator nadgodzin'!O12-5,0)*'Kalkulator nadgodzin'!$C12)</f>
        <v>0</v>
      </c>
      <c r="N200" s="782" cm="1">
        <f t="array" ref="N200">IF('Kalkulator nadgodzin'!$D12="","",IF('Kalkulator nadgodzin'!P12&gt;5,'Kalkulator nadgodzin'!P12-5,0)*'Kalkulator nadgodzin'!$C12)</f>
        <v>0</v>
      </c>
      <c r="O200" s="774"/>
      <c r="P200" s="775"/>
      <c r="Q200" t="str" s="783" cm="1">
        <f t="array" ref="Q200">IF('Kalkulator nadgodzin'!$C132="","",'Kalkulator nadgodzin'!$C132)</f>
      </c>
      <c r="R200" s="781" cm="1">
        <f t="array" ref="R200">_xlfn.IFERROR($Q200*B200*'Kalkulator nadgodzin'!$W$2,0)</f>
        <v>0</v>
      </c>
      <c r="S200" s="781" cm="1">
        <f t="array" ref="S200">_xlfn.IFERROR($Q200*C200*'Kalkulator nadgodzin'!$W$2,0)</f>
        <v>0</v>
      </c>
      <c r="T200" s="781" cm="1">
        <f t="array" ref="T200">_xlfn.IFERROR($Q200*D200*'Kalkulator nadgodzin'!$W$2,0)</f>
        <v>0</v>
      </c>
      <c r="U200" s="781" cm="1">
        <f t="array" ref="U200">_xlfn.IFERROR($Q200*E200*'Kalkulator nadgodzin'!$W$2,0)</f>
        <v>0</v>
      </c>
      <c r="V200" s="781" cm="1">
        <f t="array" ref="V200">_xlfn.IFERROR($Q200*F200*'Kalkulator nadgodzin'!$W$2,0)</f>
        <v>0</v>
      </c>
      <c r="W200" s="781" cm="1">
        <f t="array" ref="W200">_xlfn.IFERROR($Q200*G200*'Kalkulator nadgodzin'!$W$2,0)</f>
        <v>0</v>
      </c>
      <c r="X200" s="781" cm="1">
        <f t="array" ref="X200">_xlfn.IFERROR($Q200*H200*'Kalkulator nadgodzin'!$W$2,0)</f>
        <v>0</v>
      </c>
      <c r="Y200" s="781" cm="1">
        <f t="array" ref="Y200">_xlfn.IFERROR($Q200*I200*'Kalkulator nadgodzin'!$W$2,0)</f>
        <v>0</v>
      </c>
      <c r="Z200" s="781" cm="1">
        <f t="array" ref="Z200">_xlfn.IFERROR($Q200*J200*'Kalkulator nadgodzin'!$W$2,0)</f>
        <v>0</v>
      </c>
      <c r="AA200" s="781" cm="1">
        <f t="array" ref="AA200">_xlfn.IFERROR($Q200*K200*'Kalkulator nadgodzin'!$W$2,0)</f>
        <v>0</v>
      </c>
      <c r="AB200" s="781" cm="1">
        <f t="array" ref="AB200">_xlfn.IFERROR($Q200*L200*'Kalkulator nadgodzin'!$W$2,0)</f>
        <v>0</v>
      </c>
      <c r="AC200" s="781" cm="1">
        <f t="array" ref="AC200">_xlfn.IFERROR($Q200*M200*'Kalkulator nadgodzin'!$W$2,0)</f>
        <v>0</v>
      </c>
      <c r="AD200" s="782" cm="1">
        <f t="array" ref="AD200">_xlfn.IFERROR($Q200*N200*'Kalkulator nadgodzin'!$W$2,0)</f>
        <v>0</v>
      </c>
    </row>
    <row r="201" ht="13.5" customHeight="1">
      <c r="A201" t="str" s="774" cm="1">
        <f t="array" ref="A201">IF('Kalkulator nadgodzin'!B13="","",'Kalkulator nadgodzin'!B13)</f>
        <v>Ostrzyciel 2</v>
      </c>
      <c r="B201" s="784" cm="1">
        <f t="array" ref="B201">IF('Kalkulator nadgodzin'!$D13="","",IF('Kalkulator nadgodzin'!D13&gt;5,'Kalkulator nadgodzin'!D13-5,0)*'Kalkulator nadgodzin'!$C13)</f>
        <v>0</v>
      </c>
      <c r="C201" s="784" cm="1">
        <f t="array" ref="C201">IF('Kalkulator nadgodzin'!$D13="","",IF('Kalkulator nadgodzin'!E13&gt;5,'Kalkulator nadgodzin'!E13-5,0)*'Kalkulator nadgodzin'!$C13)</f>
        <v>0</v>
      </c>
      <c r="D201" s="784" cm="1">
        <f t="array" ref="D201">IF('Kalkulator nadgodzin'!$D13="","",IF('Kalkulator nadgodzin'!F13&gt;5,'Kalkulator nadgodzin'!F13-5,0)*'Kalkulator nadgodzin'!$C13)</f>
        <v>0</v>
      </c>
      <c r="E201" s="784" cm="1">
        <f t="array" ref="E201">IF('Kalkulator nadgodzin'!$D13="","",IF('Kalkulator nadgodzin'!G13&gt;5,'Kalkulator nadgodzin'!G13-5,0)*'Kalkulator nadgodzin'!$C13)</f>
        <v>0</v>
      </c>
      <c r="F201" s="784" cm="1">
        <f t="array" ref="F201">IF('Kalkulator nadgodzin'!$D13="","",IF('Kalkulator nadgodzin'!H13&gt;5,'Kalkulator nadgodzin'!H13-5,0)*'Kalkulator nadgodzin'!$C13)</f>
        <v>0</v>
      </c>
      <c r="G201" s="784" cm="1">
        <f t="array" ref="G201">IF('Kalkulator nadgodzin'!$D13="","",IF('Kalkulator nadgodzin'!I13&gt;5,'Kalkulator nadgodzin'!I13-5,0)*'Kalkulator nadgodzin'!$C13)</f>
        <v>0</v>
      </c>
      <c r="H201" s="784" cm="1">
        <f t="array" ref="H201">IF('Kalkulator nadgodzin'!$D13="","",IF('Kalkulator nadgodzin'!J13&gt;5,'Kalkulator nadgodzin'!J13-5,0)*'Kalkulator nadgodzin'!$C13)</f>
        <v>0</v>
      </c>
      <c r="I201" s="784" cm="1">
        <f t="array" ref="I201">IF('Kalkulator nadgodzin'!$D13="","",IF('Kalkulator nadgodzin'!K13&gt;5,'Kalkulator nadgodzin'!K13-5,0)*'Kalkulator nadgodzin'!$C13)</f>
        <v>0</v>
      </c>
      <c r="J201" s="784" cm="1">
        <f t="array" ref="J201">IF('Kalkulator nadgodzin'!$D13="","",IF('Kalkulator nadgodzin'!L13&gt;5,'Kalkulator nadgodzin'!L13-5,0)*'Kalkulator nadgodzin'!$C13)</f>
        <v>0</v>
      </c>
      <c r="K201" s="784" cm="1">
        <f t="array" ref="K201">IF('Kalkulator nadgodzin'!$D13="","",IF('Kalkulator nadgodzin'!M13&gt;5,'Kalkulator nadgodzin'!M13-5,0)*'Kalkulator nadgodzin'!$C13)</f>
        <v>0</v>
      </c>
      <c r="L201" s="784" cm="1">
        <f t="array" ref="L201">IF('Kalkulator nadgodzin'!$D13="","",IF('Kalkulator nadgodzin'!N13&gt;5,'Kalkulator nadgodzin'!N13-5,0)*'Kalkulator nadgodzin'!$C13)</f>
        <v>0</v>
      </c>
      <c r="M201" s="784" cm="1">
        <f t="array" ref="M201">IF('Kalkulator nadgodzin'!$D13="","",IF('Kalkulator nadgodzin'!O13&gt;5,'Kalkulator nadgodzin'!O13-5,0)*'Kalkulator nadgodzin'!$C13)</f>
        <v>0</v>
      </c>
      <c r="N201" s="785" cm="1">
        <f t="array" ref="N201">IF('Kalkulator nadgodzin'!$D13="","",IF('Kalkulator nadgodzin'!P13&gt;5,'Kalkulator nadgodzin'!P13-5,0)*'Kalkulator nadgodzin'!$C13)</f>
        <v>0</v>
      </c>
      <c r="O201" s="774"/>
      <c r="P201" s="775"/>
      <c r="Q201" t="str" s="783" cm="1">
        <f t="array" ref="Q201">IF('Kalkulator nadgodzin'!$C133="","",'Kalkulator nadgodzin'!$C133)</f>
      </c>
      <c r="R201" s="784" cm="1">
        <f t="array" ref="R201">_xlfn.IFERROR($Q201*B201*'Kalkulator nadgodzin'!$W$2,0)</f>
        <v>0</v>
      </c>
      <c r="S201" s="784" cm="1">
        <f t="array" ref="S201">_xlfn.IFERROR($Q201*C201*'Kalkulator nadgodzin'!$W$2,0)</f>
        <v>0</v>
      </c>
      <c r="T201" s="784" cm="1">
        <f t="array" ref="T201">_xlfn.IFERROR($Q201*D201*'Kalkulator nadgodzin'!$W$2,0)</f>
        <v>0</v>
      </c>
      <c r="U201" s="784" cm="1">
        <f t="array" ref="U201">_xlfn.IFERROR($Q201*E201*'Kalkulator nadgodzin'!$W$2,0)</f>
        <v>0</v>
      </c>
      <c r="V201" s="784" cm="1">
        <f t="array" ref="V201">_xlfn.IFERROR($Q201*F201*'Kalkulator nadgodzin'!$W$2,0)</f>
        <v>0</v>
      </c>
      <c r="W201" s="784" cm="1">
        <f t="array" ref="W201">_xlfn.IFERROR($Q201*G201*'Kalkulator nadgodzin'!$W$2,0)</f>
        <v>0</v>
      </c>
      <c r="X201" s="784" cm="1">
        <f t="array" ref="X201">_xlfn.IFERROR($Q201*H201*'Kalkulator nadgodzin'!$W$2,0)</f>
        <v>0</v>
      </c>
      <c r="Y201" s="784" cm="1">
        <f t="array" ref="Y201">_xlfn.IFERROR($Q201*I201*'Kalkulator nadgodzin'!$W$2,0)</f>
        <v>0</v>
      </c>
      <c r="Z201" s="784" cm="1">
        <f t="array" ref="Z201">_xlfn.IFERROR($Q201*J201*'Kalkulator nadgodzin'!$W$2,0)</f>
        <v>0</v>
      </c>
      <c r="AA201" s="784" cm="1">
        <f t="array" ref="AA201">_xlfn.IFERROR($Q201*K201*'Kalkulator nadgodzin'!$W$2,0)</f>
        <v>0</v>
      </c>
      <c r="AB201" s="784" cm="1">
        <f t="array" ref="AB201">_xlfn.IFERROR($Q201*L201*'Kalkulator nadgodzin'!$W$2,0)</f>
        <v>0</v>
      </c>
      <c r="AC201" s="784" cm="1">
        <f t="array" ref="AC201">_xlfn.IFERROR($Q201*M201*'Kalkulator nadgodzin'!$W$2,0)</f>
        <v>0</v>
      </c>
      <c r="AD201" s="785" cm="1">
        <f t="array" ref="AD201">_xlfn.IFERROR($Q201*N201*'Kalkulator nadgodzin'!$W$2,0)</f>
        <v>0</v>
      </c>
    </row>
    <row r="202" ht="13.5" customHeight="1">
      <c r="A202" t="str" s="774" cm="1">
        <f t="array" ref="A202">IF('Kalkulator nadgodzin'!B14="","",'Kalkulator nadgodzin'!B14)</f>
        <v>DIT 1</v>
      </c>
      <c r="B202" s="784" cm="1">
        <f t="array" ref="B202">IF('Kalkulator nadgodzin'!$D14="","",IF('Kalkulator nadgodzin'!D14&gt;5,'Kalkulator nadgodzin'!D14-5,0)*'Kalkulator nadgodzin'!$C14)</f>
        <v>0</v>
      </c>
      <c r="C202" s="784" cm="1">
        <f t="array" ref="C202">IF('Kalkulator nadgodzin'!$D14="","",IF('Kalkulator nadgodzin'!E14&gt;5,'Kalkulator nadgodzin'!E14-5,0)*'Kalkulator nadgodzin'!$C14)</f>
        <v>0</v>
      </c>
      <c r="D202" s="784" cm="1">
        <f t="array" ref="D202">IF('Kalkulator nadgodzin'!$D14="","",IF('Kalkulator nadgodzin'!F14&gt;5,'Kalkulator nadgodzin'!F14-5,0)*'Kalkulator nadgodzin'!$C14)</f>
        <v>0</v>
      </c>
      <c r="E202" s="784" cm="1">
        <f t="array" ref="E202">IF('Kalkulator nadgodzin'!$D14="","",IF('Kalkulator nadgodzin'!G14&gt;5,'Kalkulator nadgodzin'!G14-5,0)*'Kalkulator nadgodzin'!$C14)</f>
        <v>0</v>
      </c>
      <c r="F202" s="784" cm="1">
        <f t="array" ref="F202">IF('Kalkulator nadgodzin'!$D14="","",IF('Kalkulator nadgodzin'!H14&gt;5,'Kalkulator nadgodzin'!H14-5,0)*'Kalkulator nadgodzin'!$C14)</f>
        <v>0</v>
      </c>
      <c r="G202" s="784" cm="1">
        <f t="array" ref="G202">IF('Kalkulator nadgodzin'!$D14="","",IF('Kalkulator nadgodzin'!I14&gt;5,'Kalkulator nadgodzin'!I14-5,0)*'Kalkulator nadgodzin'!$C14)</f>
        <v>0</v>
      </c>
      <c r="H202" s="784" cm="1">
        <f t="array" ref="H202">IF('Kalkulator nadgodzin'!$D14="","",IF('Kalkulator nadgodzin'!J14&gt;5,'Kalkulator nadgodzin'!J14-5,0)*'Kalkulator nadgodzin'!$C14)</f>
        <v>0</v>
      </c>
      <c r="I202" s="784" cm="1">
        <f t="array" ref="I202">IF('Kalkulator nadgodzin'!$D14="","",IF('Kalkulator nadgodzin'!K14&gt;5,'Kalkulator nadgodzin'!K14-5,0)*'Kalkulator nadgodzin'!$C14)</f>
        <v>0</v>
      </c>
      <c r="J202" s="784" cm="1">
        <f t="array" ref="J202">IF('Kalkulator nadgodzin'!$D14="","",IF('Kalkulator nadgodzin'!L14&gt;5,'Kalkulator nadgodzin'!L14-5,0)*'Kalkulator nadgodzin'!$C14)</f>
        <v>0</v>
      </c>
      <c r="K202" s="784" cm="1">
        <f t="array" ref="K202">IF('Kalkulator nadgodzin'!$D14="","",IF('Kalkulator nadgodzin'!M14&gt;5,'Kalkulator nadgodzin'!M14-5,0)*'Kalkulator nadgodzin'!$C14)</f>
        <v>0</v>
      </c>
      <c r="L202" s="784" cm="1">
        <f t="array" ref="L202">IF('Kalkulator nadgodzin'!$D14="","",IF('Kalkulator nadgodzin'!N14&gt;5,'Kalkulator nadgodzin'!N14-5,0)*'Kalkulator nadgodzin'!$C14)</f>
        <v>0</v>
      </c>
      <c r="M202" s="784" cm="1">
        <f t="array" ref="M202">IF('Kalkulator nadgodzin'!$D14="","",IF('Kalkulator nadgodzin'!O14&gt;5,'Kalkulator nadgodzin'!O14-5,0)*'Kalkulator nadgodzin'!$C14)</f>
        <v>0</v>
      </c>
      <c r="N202" s="785" cm="1">
        <f t="array" ref="N202">IF('Kalkulator nadgodzin'!$D14="","",IF('Kalkulator nadgodzin'!P14&gt;5,'Kalkulator nadgodzin'!P14-5,0)*'Kalkulator nadgodzin'!$C14)</f>
        <v>0</v>
      </c>
      <c r="O202" s="774"/>
      <c r="P202" s="775"/>
      <c r="Q202" t="str" s="783" cm="1">
        <f t="array" ref="Q202">IF('Kalkulator nadgodzin'!$C134="","",'Kalkulator nadgodzin'!$C134)</f>
      </c>
      <c r="R202" s="784" cm="1">
        <f t="array" ref="R202">_xlfn.IFERROR($Q202*B202*'Kalkulator nadgodzin'!$W$2,0)</f>
        <v>0</v>
      </c>
      <c r="S202" s="784" cm="1">
        <f t="array" ref="S202">_xlfn.IFERROR($Q202*C202*'Kalkulator nadgodzin'!$W$2,0)</f>
        <v>0</v>
      </c>
      <c r="T202" s="784" cm="1">
        <f t="array" ref="T202">_xlfn.IFERROR($Q202*D202*'Kalkulator nadgodzin'!$W$2,0)</f>
        <v>0</v>
      </c>
      <c r="U202" s="784" cm="1">
        <f t="array" ref="U202">_xlfn.IFERROR($Q202*E202*'Kalkulator nadgodzin'!$W$2,0)</f>
        <v>0</v>
      </c>
      <c r="V202" s="784" cm="1">
        <f t="array" ref="V202">_xlfn.IFERROR($Q202*F202*'Kalkulator nadgodzin'!$W$2,0)</f>
        <v>0</v>
      </c>
      <c r="W202" s="784" cm="1">
        <f t="array" ref="W202">_xlfn.IFERROR($Q202*G202*'Kalkulator nadgodzin'!$W$2,0)</f>
        <v>0</v>
      </c>
      <c r="X202" s="784" cm="1">
        <f t="array" ref="X202">_xlfn.IFERROR($Q202*H202*'Kalkulator nadgodzin'!$W$2,0)</f>
        <v>0</v>
      </c>
      <c r="Y202" s="784" cm="1">
        <f t="array" ref="Y202">_xlfn.IFERROR($Q202*I202*'Kalkulator nadgodzin'!$W$2,0)</f>
        <v>0</v>
      </c>
      <c r="Z202" s="784" cm="1">
        <f t="array" ref="Z202">_xlfn.IFERROR($Q202*J202*'Kalkulator nadgodzin'!$W$2,0)</f>
        <v>0</v>
      </c>
      <c r="AA202" s="784" cm="1">
        <f t="array" ref="AA202">_xlfn.IFERROR($Q202*K202*'Kalkulator nadgodzin'!$W$2,0)</f>
        <v>0</v>
      </c>
      <c r="AB202" s="784" cm="1">
        <f t="array" ref="AB202">_xlfn.IFERROR($Q202*L202*'Kalkulator nadgodzin'!$W$2,0)</f>
        <v>0</v>
      </c>
      <c r="AC202" s="784" cm="1">
        <f t="array" ref="AC202">_xlfn.IFERROR($Q202*M202*'Kalkulator nadgodzin'!$W$2,0)</f>
        <v>0</v>
      </c>
      <c r="AD202" s="785" cm="1">
        <f t="array" ref="AD202">_xlfn.IFERROR($Q202*N202*'Kalkulator nadgodzin'!$W$2,0)</f>
        <v>0</v>
      </c>
    </row>
    <row r="203" ht="13.5" customHeight="1">
      <c r="A203" t="str" s="774" cm="1">
        <f t="array" ref="A203">IF('Kalkulator nadgodzin'!B15="","",'Kalkulator nadgodzin'!B15)</f>
        <v>DIT 2</v>
      </c>
      <c r="B203" s="784" cm="1">
        <f t="array" ref="B203">IF('Kalkulator nadgodzin'!$D15="","",IF('Kalkulator nadgodzin'!D15&gt;5,'Kalkulator nadgodzin'!D15-5,0)*'Kalkulator nadgodzin'!$C15)</f>
        <v>0</v>
      </c>
      <c r="C203" s="784" cm="1">
        <f t="array" ref="C203">IF('Kalkulator nadgodzin'!$D15="","",IF('Kalkulator nadgodzin'!E15&gt;5,'Kalkulator nadgodzin'!E15-5,0)*'Kalkulator nadgodzin'!$C15)</f>
        <v>0</v>
      </c>
      <c r="D203" s="784" cm="1">
        <f t="array" ref="D203">IF('Kalkulator nadgodzin'!$D15="","",IF('Kalkulator nadgodzin'!F15&gt;5,'Kalkulator nadgodzin'!F15-5,0)*'Kalkulator nadgodzin'!$C15)</f>
        <v>0</v>
      </c>
      <c r="E203" s="784" cm="1">
        <f t="array" ref="E203">IF('Kalkulator nadgodzin'!$D15="","",IF('Kalkulator nadgodzin'!G15&gt;5,'Kalkulator nadgodzin'!G15-5,0)*'Kalkulator nadgodzin'!$C15)</f>
        <v>0</v>
      </c>
      <c r="F203" s="784" cm="1">
        <f t="array" ref="F203">IF('Kalkulator nadgodzin'!$D15="","",IF('Kalkulator nadgodzin'!H15&gt;5,'Kalkulator nadgodzin'!H15-5,0)*'Kalkulator nadgodzin'!$C15)</f>
        <v>0</v>
      </c>
      <c r="G203" s="784" cm="1">
        <f t="array" ref="G203">IF('Kalkulator nadgodzin'!$D15="","",IF('Kalkulator nadgodzin'!I15&gt;5,'Kalkulator nadgodzin'!I15-5,0)*'Kalkulator nadgodzin'!$C15)</f>
        <v>0</v>
      </c>
      <c r="H203" s="784" cm="1">
        <f t="array" ref="H203">IF('Kalkulator nadgodzin'!$D15="","",IF('Kalkulator nadgodzin'!J15&gt;5,'Kalkulator nadgodzin'!J15-5,0)*'Kalkulator nadgodzin'!$C15)</f>
        <v>0</v>
      </c>
      <c r="I203" s="784" cm="1">
        <f t="array" ref="I203">IF('Kalkulator nadgodzin'!$D15="","",IF('Kalkulator nadgodzin'!K15&gt;5,'Kalkulator nadgodzin'!K15-5,0)*'Kalkulator nadgodzin'!$C15)</f>
        <v>0</v>
      </c>
      <c r="J203" s="784" cm="1">
        <f t="array" ref="J203">IF('Kalkulator nadgodzin'!$D15="","",IF('Kalkulator nadgodzin'!L15&gt;5,'Kalkulator nadgodzin'!L15-5,0)*'Kalkulator nadgodzin'!$C15)</f>
        <v>0</v>
      </c>
      <c r="K203" s="784" cm="1">
        <f t="array" ref="K203">IF('Kalkulator nadgodzin'!$D15="","",IF('Kalkulator nadgodzin'!M15&gt;5,'Kalkulator nadgodzin'!M15-5,0)*'Kalkulator nadgodzin'!$C15)</f>
        <v>0</v>
      </c>
      <c r="L203" s="784" cm="1">
        <f t="array" ref="L203">IF('Kalkulator nadgodzin'!$D15="","",IF('Kalkulator nadgodzin'!N15&gt;5,'Kalkulator nadgodzin'!N15-5,0)*'Kalkulator nadgodzin'!$C15)</f>
        <v>0</v>
      </c>
      <c r="M203" s="784" cm="1">
        <f t="array" ref="M203">IF('Kalkulator nadgodzin'!$D15="","",IF('Kalkulator nadgodzin'!O15&gt;5,'Kalkulator nadgodzin'!O15-5,0)*'Kalkulator nadgodzin'!$C15)</f>
        <v>0</v>
      </c>
      <c r="N203" s="785" cm="1">
        <f t="array" ref="N203">IF('Kalkulator nadgodzin'!$D15="","",IF('Kalkulator nadgodzin'!P15&gt;5,'Kalkulator nadgodzin'!P15-5,0)*'Kalkulator nadgodzin'!$C15)</f>
        <v>0</v>
      </c>
      <c r="O203" s="774"/>
      <c r="P203" s="775"/>
      <c r="Q203" t="str" s="783" cm="1">
        <f t="array" ref="Q203">IF('Kalkulator nadgodzin'!$C135="","",'Kalkulator nadgodzin'!$C135)</f>
      </c>
      <c r="R203" s="784" cm="1">
        <f t="array" ref="R203">_xlfn.IFERROR($Q203*B203*'Kalkulator nadgodzin'!$W$2,0)</f>
        <v>0</v>
      </c>
      <c r="S203" s="784" cm="1">
        <f t="array" ref="S203">_xlfn.IFERROR($Q203*C203*'Kalkulator nadgodzin'!$W$2,0)</f>
        <v>0</v>
      </c>
      <c r="T203" s="784" cm="1">
        <f t="array" ref="T203">_xlfn.IFERROR($Q203*D203*'Kalkulator nadgodzin'!$W$2,0)</f>
        <v>0</v>
      </c>
      <c r="U203" s="784" cm="1">
        <f t="array" ref="U203">_xlfn.IFERROR($Q203*E203*'Kalkulator nadgodzin'!$W$2,0)</f>
        <v>0</v>
      </c>
      <c r="V203" s="784" cm="1">
        <f t="array" ref="V203">_xlfn.IFERROR($Q203*F203*'Kalkulator nadgodzin'!$W$2,0)</f>
        <v>0</v>
      </c>
      <c r="W203" s="784" cm="1">
        <f t="array" ref="W203">_xlfn.IFERROR($Q203*G203*'Kalkulator nadgodzin'!$W$2,0)</f>
        <v>0</v>
      </c>
      <c r="X203" s="784" cm="1">
        <f t="array" ref="X203">_xlfn.IFERROR($Q203*H203*'Kalkulator nadgodzin'!$W$2,0)</f>
        <v>0</v>
      </c>
      <c r="Y203" s="784" cm="1">
        <f t="array" ref="Y203">_xlfn.IFERROR($Q203*I203*'Kalkulator nadgodzin'!$W$2,0)</f>
        <v>0</v>
      </c>
      <c r="Z203" s="784" cm="1">
        <f t="array" ref="Z203">_xlfn.IFERROR($Q203*J203*'Kalkulator nadgodzin'!$W$2,0)</f>
        <v>0</v>
      </c>
      <c r="AA203" s="784" cm="1">
        <f t="array" ref="AA203">_xlfn.IFERROR($Q203*K203*'Kalkulator nadgodzin'!$W$2,0)</f>
        <v>0</v>
      </c>
      <c r="AB203" s="784" cm="1">
        <f t="array" ref="AB203">_xlfn.IFERROR($Q203*L203*'Kalkulator nadgodzin'!$W$2,0)</f>
        <v>0</v>
      </c>
      <c r="AC203" s="784" cm="1">
        <f t="array" ref="AC203">_xlfn.IFERROR($Q203*M203*'Kalkulator nadgodzin'!$W$2,0)</f>
        <v>0</v>
      </c>
      <c r="AD203" s="785" cm="1">
        <f t="array" ref="AD203">_xlfn.IFERROR($Q203*N203*'Kalkulator nadgodzin'!$W$2,0)</f>
        <v>0</v>
      </c>
    </row>
    <row r="204" ht="13.5" customHeight="1">
      <c r="A204" t="str" s="774" cm="1">
        <f t="array" ref="A204">IF('Kalkulator nadgodzin'!B16="","",'Kalkulator nadgodzin'!B16)</f>
        <v>Operator Podgladu 1</v>
      </c>
      <c r="B204" s="784" cm="1">
        <f t="array" ref="B204">IF('Kalkulator nadgodzin'!$D16="","",IF('Kalkulator nadgodzin'!D16&gt;5,'Kalkulator nadgodzin'!D16-5,0)*'Kalkulator nadgodzin'!$C16)</f>
        <v>0</v>
      </c>
      <c r="C204" s="784" cm="1">
        <f t="array" ref="C204">IF('Kalkulator nadgodzin'!$D16="","",IF('Kalkulator nadgodzin'!E16&gt;5,'Kalkulator nadgodzin'!E16-5,0)*'Kalkulator nadgodzin'!$C16)</f>
        <v>0</v>
      </c>
      <c r="D204" s="784" cm="1">
        <f t="array" ref="D204">IF('Kalkulator nadgodzin'!$D16="","",IF('Kalkulator nadgodzin'!F16&gt;5,'Kalkulator nadgodzin'!F16-5,0)*'Kalkulator nadgodzin'!$C16)</f>
        <v>0</v>
      </c>
      <c r="E204" s="784" cm="1">
        <f t="array" ref="E204">IF('Kalkulator nadgodzin'!$D16="","",IF('Kalkulator nadgodzin'!G16&gt;5,'Kalkulator nadgodzin'!G16-5,0)*'Kalkulator nadgodzin'!$C16)</f>
        <v>0</v>
      </c>
      <c r="F204" s="784" cm="1">
        <f t="array" ref="F204">IF('Kalkulator nadgodzin'!$D16="","",IF('Kalkulator nadgodzin'!H16&gt;5,'Kalkulator nadgodzin'!H16-5,0)*'Kalkulator nadgodzin'!$C16)</f>
        <v>0</v>
      </c>
      <c r="G204" s="784" cm="1">
        <f t="array" ref="G204">IF('Kalkulator nadgodzin'!$D16="","",IF('Kalkulator nadgodzin'!I16&gt;5,'Kalkulator nadgodzin'!I16-5,0)*'Kalkulator nadgodzin'!$C16)</f>
        <v>0</v>
      </c>
      <c r="H204" s="784" cm="1">
        <f t="array" ref="H204">IF('Kalkulator nadgodzin'!$D16="","",IF('Kalkulator nadgodzin'!J16&gt;5,'Kalkulator nadgodzin'!J16-5,0)*'Kalkulator nadgodzin'!$C16)</f>
        <v>0</v>
      </c>
      <c r="I204" s="784" cm="1">
        <f t="array" ref="I204">IF('Kalkulator nadgodzin'!$D16="","",IF('Kalkulator nadgodzin'!K16&gt;5,'Kalkulator nadgodzin'!K16-5,0)*'Kalkulator nadgodzin'!$C16)</f>
        <v>0</v>
      </c>
      <c r="J204" s="784" cm="1">
        <f t="array" ref="J204">IF('Kalkulator nadgodzin'!$D16="","",IF('Kalkulator nadgodzin'!L16&gt;5,'Kalkulator nadgodzin'!L16-5,0)*'Kalkulator nadgodzin'!$C16)</f>
        <v>0</v>
      </c>
      <c r="K204" s="784" cm="1">
        <f t="array" ref="K204">IF('Kalkulator nadgodzin'!$D16="","",IF('Kalkulator nadgodzin'!M16&gt;5,'Kalkulator nadgodzin'!M16-5,0)*'Kalkulator nadgodzin'!$C16)</f>
        <v>0</v>
      </c>
      <c r="L204" s="784" cm="1">
        <f t="array" ref="L204">IF('Kalkulator nadgodzin'!$D16="","",IF('Kalkulator nadgodzin'!N16&gt;5,'Kalkulator nadgodzin'!N16-5,0)*'Kalkulator nadgodzin'!$C16)</f>
        <v>0</v>
      </c>
      <c r="M204" s="784" cm="1">
        <f t="array" ref="M204">IF('Kalkulator nadgodzin'!$D16="","",IF('Kalkulator nadgodzin'!O16&gt;5,'Kalkulator nadgodzin'!O16-5,0)*'Kalkulator nadgodzin'!$C16)</f>
        <v>0</v>
      </c>
      <c r="N204" s="785" cm="1">
        <f t="array" ref="N204">IF('Kalkulator nadgodzin'!$D16="","",IF('Kalkulator nadgodzin'!P16&gt;5,'Kalkulator nadgodzin'!P16-5,0)*'Kalkulator nadgodzin'!$C16)</f>
        <v>0</v>
      </c>
      <c r="O204" s="774"/>
      <c r="P204" s="775"/>
      <c r="Q204" t="str" s="783" cm="1">
        <f t="array" ref="Q204">IF('Kalkulator nadgodzin'!$C136="","",'Kalkulator nadgodzin'!$C136)</f>
      </c>
      <c r="R204" s="784" cm="1">
        <f t="array" ref="R204">_xlfn.IFERROR($Q204*B204*'Kalkulator nadgodzin'!$W$2,0)</f>
        <v>0</v>
      </c>
      <c r="S204" s="784" cm="1">
        <f t="array" ref="S204">_xlfn.IFERROR($Q204*C204*'Kalkulator nadgodzin'!$W$2,0)</f>
        <v>0</v>
      </c>
      <c r="T204" s="784" cm="1">
        <f t="array" ref="T204">_xlfn.IFERROR($Q204*D204*'Kalkulator nadgodzin'!$W$2,0)</f>
        <v>0</v>
      </c>
      <c r="U204" s="784" cm="1">
        <f t="array" ref="U204">_xlfn.IFERROR($Q204*E204*'Kalkulator nadgodzin'!$W$2,0)</f>
        <v>0</v>
      </c>
      <c r="V204" s="784" cm="1">
        <f t="array" ref="V204">_xlfn.IFERROR($Q204*F204*'Kalkulator nadgodzin'!$W$2,0)</f>
        <v>0</v>
      </c>
      <c r="W204" s="784" cm="1">
        <f t="array" ref="W204">_xlfn.IFERROR($Q204*G204*'Kalkulator nadgodzin'!$W$2,0)</f>
        <v>0</v>
      </c>
      <c r="X204" s="784" cm="1">
        <f t="array" ref="X204">_xlfn.IFERROR($Q204*H204*'Kalkulator nadgodzin'!$W$2,0)</f>
        <v>0</v>
      </c>
      <c r="Y204" s="784" cm="1">
        <f t="array" ref="Y204">_xlfn.IFERROR($Q204*I204*'Kalkulator nadgodzin'!$W$2,0)</f>
        <v>0</v>
      </c>
      <c r="Z204" s="784" cm="1">
        <f t="array" ref="Z204">_xlfn.IFERROR($Q204*J204*'Kalkulator nadgodzin'!$W$2,0)</f>
        <v>0</v>
      </c>
      <c r="AA204" s="784" cm="1">
        <f t="array" ref="AA204">_xlfn.IFERROR($Q204*K204*'Kalkulator nadgodzin'!$W$2,0)</f>
        <v>0</v>
      </c>
      <c r="AB204" s="784" cm="1">
        <f t="array" ref="AB204">_xlfn.IFERROR($Q204*L204*'Kalkulator nadgodzin'!$W$2,0)</f>
        <v>0</v>
      </c>
      <c r="AC204" s="784" cm="1">
        <f t="array" ref="AC204">_xlfn.IFERROR($Q204*M204*'Kalkulator nadgodzin'!$W$2,0)</f>
        <v>0</v>
      </c>
      <c r="AD204" s="785" cm="1">
        <f t="array" ref="AD204">_xlfn.IFERROR($Q204*N204*'Kalkulator nadgodzin'!$W$2,0)</f>
        <v>0</v>
      </c>
    </row>
    <row r="205" ht="13.5" customHeight="1">
      <c r="A205" t="str" s="774" cm="1">
        <f t="array" ref="A205">IF('Kalkulator nadgodzin'!B17="","",'Kalkulator nadgodzin'!B17)</f>
        <v>Operator Podglądu 2</v>
      </c>
      <c r="B205" s="784" cm="1">
        <f t="array" ref="B205">IF('Kalkulator nadgodzin'!$D17="","",IF('Kalkulator nadgodzin'!D17&gt;5,'Kalkulator nadgodzin'!D17-5,0)*'Kalkulator nadgodzin'!$C17)</f>
        <v>0</v>
      </c>
      <c r="C205" s="784" cm="1">
        <f t="array" ref="C205">IF('Kalkulator nadgodzin'!$D17="","",IF('Kalkulator nadgodzin'!E17&gt;5,'Kalkulator nadgodzin'!E17-5,0)*'Kalkulator nadgodzin'!$C17)</f>
        <v>0</v>
      </c>
      <c r="D205" s="784" cm="1">
        <f t="array" ref="D205">IF('Kalkulator nadgodzin'!$D17="","",IF('Kalkulator nadgodzin'!F17&gt;5,'Kalkulator nadgodzin'!F17-5,0)*'Kalkulator nadgodzin'!$C17)</f>
        <v>0</v>
      </c>
      <c r="E205" s="784" cm="1">
        <f t="array" ref="E205">IF('Kalkulator nadgodzin'!$D17="","",IF('Kalkulator nadgodzin'!G17&gt;5,'Kalkulator nadgodzin'!G17-5,0)*'Kalkulator nadgodzin'!$C17)</f>
        <v>0</v>
      </c>
      <c r="F205" s="784" cm="1">
        <f t="array" ref="F205">IF('Kalkulator nadgodzin'!$D17="","",IF('Kalkulator nadgodzin'!H17&gt;5,'Kalkulator nadgodzin'!H17-5,0)*'Kalkulator nadgodzin'!$C17)</f>
        <v>0</v>
      </c>
      <c r="G205" s="784" cm="1">
        <f t="array" ref="G205">IF('Kalkulator nadgodzin'!$D17="","",IF('Kalkulator nadgodzin'!I17&gt;5,'Kalkulator nadgodzin'!I17-5,0)*'Kalkulator nadgodzin'!$C17)</f>
        <v>0</v>
      </c>
      <c r="H205" s="784" cm="1">
        <f t="array" ref="H205">IF('Kalkulator nadgodzin'!$D17="","",IF('Kalkulator nadgodzin'!J17&gt;5,'Kalkulator nadgodzin'!J17-5,0)*'Kalkulator nadgodzin'!$C17)</f>
        <v>0</v>
      </c>
      <c r="I205" s="784" cm="1">
        <f t="array" ref="I205">IF('Kalkulator nadgodzin'!$D17="","",IF('Kalkulator nadgodzin'!K17&gt;5,'Kalkulator nadgodzin'!K17-5,0)*'Kalkulator nadgodzin'!$C17)</f>
        <v>0</v>
      </c>
      <c r="J205" s="784" cm="1">
        <f t="array" ref="J205">IF('Kalkulator nadgodzin'!$D17="","",IF('Kalkulator nadgodzin'!L17&gt;5,'Kalkulator nadgodzin'!L17-5,0)*'Kalkulator nadgodzin'!$C17)</f>
        <v>0</v>
      </c>
      <c r="K205" s="784" cm="1">
        <f t="array" ref="K205">IF('Kalkulator nadgodzin'!$D17="","",IF('Kalkulator nadgodzin'!M17&gt;5,'Kalkulator nadgodzin'!M17-5,0)*'Kalkulator nadgodzin'!$C17)</f>
        <v>0</v>
      </c>
      <c r="L205" s="784" cm="1">
        <f t="array" ref="L205">IF('Kalkulator nadgodzin'!$D17="","",IF('Kalkulator nadgodzin'!N17&gt;5,'Kalkulator nadgodzin'!N17-5,0)*'Kalkulator nadgodzin'!$C17)</f>
        <v>0</v>
      </c>
      <c r="M205" s="784" cm="1">
        <f t="array" ref="M205">IF('Kalkulator nadgodzin'!$D17="","",IF('Kalkulator nadgodzin'!O17&gt;5,'Kalkulator nadgodzin'!O17-5,0)*'Kalkulator nadgodzin'!$C17)</f>
        <v>0</v>
      </c>
      <c r="N205" s="785" cm="1">
        <f t="array" ref="N205">IF('Kalkulator nadgodzin'!$D17="","",IF('Kalkulator nadgodzin'!P17&gt;5,'Kalkulator nadgodzin'!P17-5,0)*'Kalkulator nadgodzin'!$C17)</f>
        <v>0</v>
      </c>
      <c r="O205" s="774"/>
      <c r="P205" s="775"/>
      <c r="Q205" t="str" s="783" cm="1">
        <f t="array" ref="Q205">IF('Kalkulator nadgodzin'!$C137="","",'Kalkulator nadgodzin'!$C137)</f>
      </c>
      <c r="R205" s="784" cm="1">
        <f t="array" ref="R205">_xlfn.IFERROR($Q205*B205*'Kalkulator nadgodzin'!$W$2,0)</f>
        <v>0</v>
      </c>
      <c r="S205" s="784" cm="1">
        <f t="array" ref="S205">_xlfn.IFERROR($Q205*C205*'Kalkulator nadgodzin'!$W$2,0)</f>
        <v>0</v>
      </c>
      <c r="T205" s="784" cm="1">
        <f t="array" ref="T205">_xlfn.IFERROR($Q205*D205*'Kalkulator nadgodzin'!$W$2,0)</f>
        <v>0</v>
      </c>
      <c r="U205" s="784" cm="1">
        <f t="array" ref="U205">_xlfn.IFERROR($Q205*E205*'Kalkulator nadgodzin'!$W$2,0)</f>
        <v>0</v>
      </c>
      <c r="V205" s="784" cm="1">
        <f t="array" ref="V205">_xlfn.IFERROR($Q205*F205*'Kalkulator nadgodzin'!$W$2,0)</f>
        <v>0</v>
      </c>
      <c r="W205" s="784" cm="1">
        <f t="array" ref="W205">_xlfn.IFERROR($Q205*G205*'Kalkulator nadgodzin'!$W$2,0)</f>
        <v>0</v>
      </c>
      <c r="X205" s="784" cm="1">
        <f t="array" ref="X205">_xlfn.IFERROR($Q205*H205*'Kalkulator nadgodzin'!$W$2,0)</f>
        <v>0</v>
      </c>
      <c r="Y205" s="784" cm="1">
        <f t="array" ref="Y205">_xlfn.IFERROR($Q205*I205*'Kalkulator nadgodzin'!$W$2,0)</f>
        <v>0</v>
      </c>
      <c r="Z205" s="784" cm="1">
        <f t="array" ref="Z205">_xlfn.IFERROR($Q205*J205*'Kalkulator nadgodzin'!$W$2,0)</f>
        <v>0</v>
      </c>
      <c r="AA205" s="784" cm="1">
        <f t="array" ref="AA205">_xlfn.IFERROR($Q205*K205*'Kalkulator nadgodzin'!$W$2,0)</f>
        <v>0</v>
      </c>
      <c r="AB205" s="784" cm="1">
        <f t="array" ref="AB205">_xlfn.IFERROR($Q205*L205*'Kalkulator nadgodzin'!$W$2,0)</f>
        <v>0</v>
      </c>
      <c r="AC205" s="784" cm="1">
        <f t="array" ref="AC205">_xlfn.IFERROR($Q205*M205*'Kalkulator nadgodzin'!$W$2,0)</f>
        <v>0</v>
      </c>
      <c r="AD205" s="785" cm="1">
        <f t="array" ref="AD205">_xlfn.IFERROR($Q205*N205*'Kalkulator nadgodzin'!$W$2,0)</f>
        <v>0</v>
      </c>
    </row>
    <row r="206" ht="13.5" customHeight="1">
      <c r="A206" t="str" s="774" cm="1">
        <f t="array" ref="A206">IF('Kalkulator nadgodzin'!B18="","",'Kalkulator nadgodzin'!B18)</f>
        <v>Mistrz Oświetlenia 1</v>
      </c>
      <c r="B206" s="784" cm="1">
        <f t="array" ref="B206">IF('Kalkulator nadgodzin'!$D18="","",IF('Kalkulator nadgodzin'!D18&gt;5,'Kalkulator nadgodzin'!D18-5,0)*'Kalkulator nadgodzin'!$C18)</f>
        <v>0</v>
      </c>
      <c r="C206" s="784" cm="1">
        <f t="array" ref="C206">IF('Kalkulator nadgodzin'!$D18="","",IF('Kalkulator nadgodzin'!E18&gt;5,'Kalkulator nadgodzin'!E18-5,0)*'Kalkulator nadgodzin'!$C18)</f>
        <v>0</v>
      </c>
      <c r="D206" s="784" cm="1">
        <f t="array" ref="D206">IF('Kalkulator nadgodzin'!$D18="","",IF('Kalkulator nadgodzin'!F18&gt;5,'Kalkulator nadgodzin'!F18-5,0)*'Kalkulator nadgodzin'!$C18)</f>
        <v>0</v>
      </c>
      <c r="E206" s="784" cm="1">
        <f t="array" ref="E206">IF('Kalkulator nadgodzin'!$D18="","",IF('Kalkulator nadgodzin'!G18&gt;5,'Kalkulator nadgodzin'!G18-5,0)*'Kalkulator nadgodzin'!$C18)</f>
        <v>0</v>
      </c>
      <c r="F206" s="784" cm="1">
        <f t="array" ref="F206">IF('Kalkulator nadgodzin'!$D18="","",IF('Kalkulator nadgodzin'!H18&gt;5,'Kalkulator nadgodzin'!H18-5,0)*'Kalkulator nadgodzin'!$C18)</f>
        <v>0</v>
      </c>
      <c r="G206" s="784" cm="1">
        <f t="array" ref="G206">IF('Kalkulator nadgodzin'!$D18="","",IF('Kalkulator nadgodzin'!I18&gt;5,'Kalkulator nadgodzin'!I18-5,0)*'Kalkulator nadgodzin'!$C18)</f>
        <v>0</v>
      </c>
      <c r="H206" s="784" cm="1">
        <f t="array" ref="H206">IF('Kalkulator nadgodzin'!$D18="","",IF('Kalkulator nadgodzin'!J18&gt;5,'Kalkulator nadgodzin'!J18-5,0)*'Kalkulator nadgodzin'!$C18)</f>
        <v>0</v>
      </c>
      <c r="I206" s="784" cm="1">
        <f t="array" ref="I206">IF('Kalkulator nadgodzin'!$D18="","",IF('Kalkulator nadgodzin'!K18&gt;5,'Kalkulator nadgodzin'!K18-5,0)*'Kalkulator nadgodzin'!$C18)</f>
        <v>0</v>
      </c>
      <c r="J206" s="784" cm="1">
        <f t="array" ref="J206">IF('Kalkulator nadgodzin'!$D18="","",IF('Kalkulator nadgodzin'!L18&gt;5,'Kalkulator nadgodzin'!L18-5,0)*'Kalkulator nadgodzin'!$C18)</f>
        <v>0</v>
      </c>
      <c r="K206" s="784" cm="1">
        <f t="array" ref="K206">IF('Kalkulator nadgodzin'!$D18="","",IF('Kalkulator nadgodzin'!M18&gt;5,'Kalkulator nadgodzin'!M18-5,0)*'Kalkulator nadgodzin'!$C18)</f>
        <v>0</v>
      </c>
      <c r="L206" s="784" cm="1">
        <f t="array" ref="L206">IF('Kalkulator nadgodzin'!$D18="","",IF('Kalkulator nadgodzin'!N18&gt;5,'Kalkulator nadgodzin'!N18-5,0)*'Kalkulator nadgodzin'!$C18)</f>
        <v>0</v>
      </c>
      <c r="M206" s="784" cm="1">
        <f t="array" ref="M206">IF('Kalkulator nadgodzin'!$D18="","",IF('Kalkulator nadgodzin'!O18&gt;5,'Kalkulator nadgodzin'!O18-5,0)*'Kalkulator nadgodzin'!$C18)</f>
        <v>0</v>
      </c>
      <c r="N206" s="785" cm="1">
        <f t="array" ref="N206">IF('Kalkulator nadgodzin'!$D18="","",IF('Kalkulator nadgodzin'!P18&gt;5,'Kalkulator nadgodzin'!P18-5,0)*'Kalkulator nadgodzin'!$C18)</f>
        <v>0</v>
      </c>
      <c r="O206" s="774"/>
      <c r="P206" s="775"/>
      <c r="Q206" t="str" s="783" cm="1">
        <f t="array" ref="Q206">IF('Kalkulator nadgodzin'!$C138="","",'Kalkulator nadgodzin'!$C138)</f>
      </c>
      <c r="R206" s="784" cm="1">
        <f t="array" ref="R206">_xlfn.IFERROR($Q206*B206*'Kalkulator nadgodzin'!$W$2,0)</f>
        <v>0</v>
      </c>
      <c r="S206" s="784" cm="1">
        <f t="array" ref="S206">_xlfn.IFERROR($Q206*C206*'Kalkulator nadgodzin'!$W$2,0)</f>
        <v>0</v>
      </c>
      <c r="T206" s="784" cm="1">
        <f t="array" ref="T206">_xlfn.IFERROR($Q206*D206*'Kalkulator nadgodzin'!$W$2,0)</f>
        <v>0</v>
      </c>
      <c r="U206" s="784" cm="1">
        <f t="array" ref="U206">_xlfn.IFERROR($Q206*E206*'Kalkulator nadgodzin'!$W$2,0)</f>
        <v>0</v>
      </c>
      <c r="V206" s="784" cm="1">
        <f t="array" ref="V206">_xlfn.IFERROR($Q206*F206*'Kalkulator nadgodzin'!$W$2,0)</f>
        <v>0</v>
      </c>
      <c r="W206" s="784" cm="1">
        <f t="array" ref="W206">_xlfn.IFERROR($Q206*G206*'Kalkulator nadgodzin'!$W$2,0)</f>
        <v>0</v>
      </c>
      <c r="X206" s="784" cm="1">
        <f t="array" ref="X206">_xlfn.IFERROR($Q206*H206*'Kalkulator nadgodzin'!$W$2,0)</f>
        <v>0</v>
      </c>
      <c r="Y206" s="784" cm="1">
        <f t="array" ref="Y206">_xlfn.IFERROR($Q206*I206*'Kalkulator nadgodzin'!$W$2,0)</f>
        <v>0</v>
      </c>
      <c r="Z206" s="784" cm="1">
        <f t="array" ref="Z206">_xlfn.IFERROR($Q206*J206*'Kalkulator nadgodzin'!$W$2,0)</f>
        <v>0</v>
      </c>
      <c r="AA206" s="784" cm="1">
        <f t="array" ref="AA206">_xlfn.IFERROR($Q206*K206*'Kalkulator nadgodzin'!$W$2,0)</f>
        <v>0</v>
      </c>
      <c r="AB206" s="784" cm="1">
        <f t="array" ref="AB206">_xlfn.IFERROR($Q206*L206*'Kalkulator nadgodzin'!$W$2,0)</f>
        <v>0</v>
      </c>
      <c r="AC206" s="784" cm="1">
        <f t="array" ref="AC206">_xlfn.IFERROR($Q206*M206*'Kalkulator nadgodzin'!$W$2,0)</f>
        <v>0</v>
      </c>
      <c r="AD206" s="785" cm="1">
        <f t="array" ref="AD206">_xlfn.IFERROR($Q206*N206*'Kalkulator nadgodzin'!$W$2,0)</f>
        <v>0</v>
      </c>
    </row>
    <row r="207" ht="13.5" customHeight="1">
      <c r="A207" t="str" s="774" cm="1">
        <f t="array" ref="A207">IF('Kalkulator nadgodzin'!B19="","",'Kalkulator nadgodzin'!B19)</f>
        <v>Mistrz Oświetlenia 2</v>
      </c>
      <c r="B207" s="784" cm="1">
        <f t="array" ref="B207">IF('Kalkulator nadgodzin'!$D19="","",IF('Kalkulator nadgodzin'!D19&gt;5,'Kalkulator nadgodzin'!D19-5,0)*'Kalkulator nadgodzin'!$C19)</f>
        <v>0</v>
      </c>
      <c r="C207" s="784" cm="1">
        <f t="array" ref="C207">IF('Kalkulator nadgodzin'!$D19="","",IF('Kalkulator nadgodzin'!E19&gt;5,'Kalkulator nadgodzin'!E19-5,0)*'Kalkulator nadgodzin'!$C19)</f>
        <v>0</v>
      </c>
      <c r="D207" s="784" cm="1">
        <f t="array" ref="D207">IF('Kalkulator nadgodzin'!$D19="","",IF('Kalkulator nadgodzin'!F19&gt;5,'Kalkulator nadgodzin'!F19-5,0)*'Kalkulator nadgodzin'!$C19)</f>
        <v>0</v>
      </c>
      <c r="E207" s="784" cm="1">
        <f t="array" ref="E207">IF('Kalkulator nadgodzin'!$D19="","",IF('Kalkulator nadgodzin'!G19&gt;5,'Kalkulator nadgodzin'!G19-5,0)*'Kalkulator nadgodzin'!$C19)</f>
        <v>0</v>
      </c>
      <c r="F207" s="784" cm="1">
        <f t="array" ref="F207">IF('Kalkulator nadgodzin'!$D19="","",IF('Kalkulator nadgodzin'!H19&gt;5,'Kalkulator nadgodzin'!H19-5,0)*'Kalkulator nadgodzin'!$C19)</f>
        <v>0</v>
      </c>
      <c r="G207" s="784" cm="1">
        <f t="array" ref="G207">IF('Kalkulator nadgodzin'!$D19="","",IF('Kalkulator nadgodzin'!I19&gt;5,'Kalkulator nadgodzin'!I19-5,0)*'Kalkulator nadgodzin'!$C19)</f>
        <v>0</v>
      </c>
      <c r="H207" s="784" cm="1">
        <f t="array" ref="H207">IF('Kalkulator nadgodzin'!$D19="","",IF('Kalkulator nadgodzin'!J19&gt;5,'Kalkulator nadgodzin'!J19-5,0)*'Kalkulator nadgodzin'!$C19)</f>
        <v>0</v>
      </c>
      <c r="I207" s="784" cm="1">
        <f t="array" ref="I207">IF('Kalkulator nadgodzin'!$D19="","",IF('Kalkulator nadgodzin'!K19&gt;5,'Kalkulator nadgodzin'!K19-5,0)*'Kalkulator nadgodzin'!$C19)</f>
        <v>0</v>
      </c>
      <c r="J207" s="784" cm="1">
        <f t="array" ref="J207">IF('Kalkulator nadgodzin'!$D19="","",IF('Kalkulator nadgodzin'!L19&gt;5,'Kalkulator nadgodzin'!L19-5,0)*'Kalkulator nadgodzin'!$C19)</f>
        <v>0</v>
      </c>
      <c r="K207" s="784" cm="1">
        <f t="array" ref="K207">IF('Kalkulator nadgodzin'!$D19="","",IF('Kalkulator nadgodzin'!M19&gt;5,'Kalkulator nadgodzin'!M19-5,0)*'Kalkulator nadgodzin'!$C19)</f>
        <v>0</v>
      </c>
      <c r="L207" s="784" cm="1">
        <f t="array" ref="L207">IF('Kalkulator nadgodzin'!$D19="","",IF('Kalkulator nadgodzin'!N19&gt;5,'Kalkulator nadgodzin'!N19-5,0)*'Kalkulator nadgodzin'!$C19)</f>
        <v>0</v>
      </c>
      <c r="M207" s="784" cm="1">
        <f t="array" ref="M207">IF('Kalkulator nadgodzin'!$D19="","",IF('Kalkulator nadgodzin'!O19&gt;5,'Kalkulator nadgodzin'!O19-5,0)*'Kalkulator nadgodzin'!$C19)</f>
        <v>0</v>
      </c>
      <c r="N207" s="785" cm="1">
        <f t="array" ref="N207">IF('Kalkulator nadgodzin'!$D19="","",IF('Kalkulator nadgodzin'!P19&gt;5,'Kalkulator nadgodzin'!P19-5,0)*'Kalkulator nadgodzin'!$C19)</f>
        <v>0</v>
      </c>
      <c r="O207" s="774"/>
      <c r="P207" s="775"/>
      <c r="Q207" t="str" s="783" cm="1">
        <f t="array" ref="Q207">IF('Kalkulator nadgodzin'!$C139="","",'Kalkulator nadgodzin'!$C139)</f>
      </c>
      <c r="R207" s="784" cm="1">
        <f t="array" ref="R207">_xlfn.IFERROR($Q207*B207*'Kalkulator nadgodzin'!$W$2,0)</f>
        <v>0</v>
      </c>
      <c r="S207" s="784" cm="1">
        <f t="array" ref="S207">_xlfn.IFERROR($Q207*C207*'Kalkulator nadgodzin'!$W$2,0)</f>
        <v>0</v>
      </c>
      <c r="T207" s="784" cm="1">
        <f t="array" ref="T207">_xlfn.IFERROR($Q207*D207*'Kalkulator nadgodzin'!$W$2,0)</f>
        <v>0</v>
      </c>
      <c r="U207" s="784" cm="1">
        <f t="array" ref="U207">_xlfn.IFERROR($Q207*E207*'Kalkulator nadgodzin'!$W$2,0)</f>
        <v>0</v>
      </c>
      <c r="V207" s="784" cm="1">
        <f t="array" ref="V207">_xlfn.IFERROR($Q207*F207*'Kalkulator nadgodzin'!$W$2,0)</f>
        <v>0</v>
      </c>
      <c r="W207" s="784" cm="1">
        <f t="array" ref="W207">_xlfn.IFERROR($Q207*G207*'Kalkulator nadgodzin'!$W$2,0)</f>
        <v>0</v>
      </c>
      <c r="X207" s="784" cm="1">
        <f t="array" ref="X207">_xlfn.IFERROR($Q207*H207*'Kalkulator nadgodzin'!$W$2,0)</f>
        <v>0</v>
      </c>
      <c r="Y207" s="784" cm="1">
        <f t="array" ref="Y207">_xlfn.IFERROR($Q207*I207*'Kalkulator nadgodzin'!$W$2,0)</f>
        <v>0</v>
      </c>
      <c r="Z207" s="784" cm="1">
        <f t="array" ref="Z207">_xlfn.IFERROR($Q207*J207*'Kalkulator nadgodzin'!$W$2,0)</f>
        <v>0</v>
      </c>
      <c r="AA207" s="784" cm="1">
        <f t="array" ref="AA207">_xlfn.IFERROR($Q207*K207*'Kalkulator nadgodzin'!$W$2,0)</f>
        <v>0</v>
      </c>
      <c r="AB207" s="784" cm="1">
        <f t="array" ref="AB207">_xlfn.IFERROR($Q207*L207*'Kalkulator nadgodzin'!$W$2,0)</f>
        <v>0</v>
      </c>
      <c r="AC207" s="784" cm="1">
        <f t="array" ref="AC207">_xlfn.IFERROR($Q207*M207*'Kalkulator nadgodzin'!$W$2,0)</f>
        <v>0</v>
      </c>
      <c r="AD207" s="785" cm="1">
        <f t="array" ref="AD207">_xlfn.IFERROR($Q207*N207*'Kalkulator nadgodzin'!$W$2,0)</f>
        <v>0</v>
      </c>
    </row>
    <row r="208" ht="13.5" customHeight="1">
      <c r="A208" t="str" s="774" cm="1">
        <f t="array" ref="A208">IF('Kalkulator nadgodzin'!B20="","",'Kalkulator nadgodzin'!B20)</f>
        <v>Oświetlacz 1</v>
      </c>
      <c r="B208" s="784" cm="1">
        <f t="array" ref="B208">IF('Kalkulator nadgodzin'!$D20="","",IF('Kalkulator nadgodzin'!D20&gt;5,'Kalkulator nadgodzin'!D20-5,0)*'Kalkulator nadgodzin'!$C20)</f>
        <v>0</v>
      </c>
      <c r="C208" s="784" cm="1">
        <f t="array" ref="C208">IF('Kalkulator nadgodzin'!$D20="","",IF('Kalkulator nadgodzin'!E20&gt;5,'Kalkulator nadgodzin'!E20-5,0)*'Kalkulator nadgodzin'!$C20)</f>
        <v>0</v>
      </c>
      <c r="D208" s="784" cm="1">
        <f t="array" ref="D208">IF('Kalkulator nadgodzin'!$D20="","",IF('Kalkulator nadgodzin'!F20&gt;5,'Kalkulator nadgodzin'!F20-5,0)*'Kalkulator nadgodzin'!$C20)</f>
        <v>0</v>
      </c>
      <c r="E208" s="784" cm="1">
        <f t="array" ref="E208">IF('Kalkulator nadgodzin'!$D20="","",IF('Kalkulator nadgodzin'!G20&gt;5,'Kalkulator nadgodzin'!G20-5,0)*'Kalkulator nadgodzin'!$C20)</f>
        <v>0</v>
      </c>
      <c r="F208" s="784" cm="1">
        <f t="array" ref="F208">IF('Kalkulator nadgodzin'!$D20="","",IF('Kalkulator nadgodzin'!H20&gt;5,'Kalkulator nadgodzin'!H20-5,0)*'Kalkulator nadgodzin'!$C20)</f>
        <v>0</v>
      </c>
      <c r="G208" s="784" cm="1">
        <f t="array" ref="G208">IF('Kalkulator nadgodzin'!$D20="","",IF('Kalkulator nadgodzin'!I20&gt;5,'Kalkulator nadgodzin'!I20-5,0)*'Kalkulator nadgodzin'!$C20)</f>
        <v>0</v>
      </c>
      <c r="H208" s="784" cm="1">
        <f t="array" ref="H208">IF('Kalkulator nadgodzin'!$D20="","",IF('Kalkulator nadgodzin'!J20&gt;5,'Kalkulator nadgodzin'!J20-5,0)*'Kalkulator nadgodzin'!$C20)</f>
        <v>0</v>
      </c>
      <c r="I208" s="784" cm="1">
        <f t="array" ref="I208">IF('Kalkulator nadgodzin'!$D20="","",IF('Kalkulator nadgodzin'!K20&gt;5,'Kalkulator nadgodzin'!K20-5,0)*'Kalkulator nadgodzin'!$C20)</f>
        <v>0</v>
      </c>
      <c r="J208" s="784" cm="1">
        <f t="array" ref="J208">IF('Kalkulator nadgodzin'!$D20="","",IF('Kalkulator nadgodzin'!L20&gt;5,'Kalkulator nadgodzin'!L20-5,0)*'Kalkulator nadgodzin'!$C20)</f>
        <v>0</v>
      </c>
      <c r="K208" s="784" cm="1">
        <f t="array" ref="K208">IF('Kalkulator nadgodzin'!$D20="","",IF('Kalkulator nadgodzin'!M20&gt;5,'Kalkulator nadgodzin'!M20-5,0)*'Kalkulator nadgodzin'!$C20)</f>
        <v>0</v>
      </c>
      <c r="L208" s="784" cm="1">
        <f t="array" ref="L208">IF('Kalkulator nadgodzin'!$D20="","",IF('Kalkulator nadgodzin'!N20&gt;5,'Kalkulator nadgodzin'!N20-5,0)*'Kalkulator nadgodzin'!$C20)</f>
        <v>0</v>
      </c>
      <c r="M208" s="784" cm="1">
        <f t="array" ref="M208">IF('Kalkulator nadgodzin'!$D20="","",IF('Kalkulator nadgodzin'!O20&gt;5,'Kalkulator nadgodzin'!O20-5,0)*'Kalkulator nadgodzin'!$C20)</f>
        <v>0</v>
      </c>
      <c r="N208" s="785" cm="1">
        <f t="array" ref="N208">IF('Kalkulator nadgodzin'!$D20="","",IF('Kalkulator nadgodzin'!P20&gt;5,'Kalkulator nadgodzin'!P20-5,0)*'Kalkulator nadgodzin'!$C20)</f>
        <v>0</v>
      </c>
      <c r="O208" s="774"/>
      <c r="P208" s="775"/>
      <c r="Q208" t="str" s="783" cm="1">
        <f t="array" ref="Q208">IF('Kalkulator nadgodzin'!$C140="","",'Kalkulator nadgodzin'!$C140)</f>
      </c>
      <c r="R208" s="784" cm="1">
        <f t="array" ref="R208">_xlfn.IFERROR($Q208*B208*'Kalkulator nadgodzin'!$W$2,0)</f>
        <v>0</v>
      </c>
      <c r="S208" s="784" cm="1">
        <f t="array" ref="S208">_xlfn.IFERROR($Q208*C208*'Kalkulator nadgodzin'!$W$2,0)</f>
        <v>0</v>
      </c>
      <c r="T208" s="784" cm="1">
        <f t="array" ref="T208">_xlfn.IFERROR($Q208*D208*'Kalkulator nadgodzin'!$W$2,0)</f>
        <v>0</v>
      </c>
      <c r="U208" s="784" cm="1">
        <f t="array" ref="U208">_xlfn.IFERROR($Q208*E208*'Kalkulator nadgodzin'!$W$2,0)</f>
        <v>0</v>
      </c>
      <c r="V208" s="784" cm="1">
        <f t="array" ref="V208">_xlfn.IFERROR($Q208*F208*'Kalkulator nadgodzin'!$W$2,0)</f>
        <v>0</v>
      </c>
      <c r="W208" s="784" cm="1">
        <f t="array" ref="W208">_xlfn.IFERROR($Q208*G208*'Kalkulator nadgodzin'!$W$2,0)</f>
        <v>0</v>
      </c>
      <c r="X208" s="784" cm="1">
        <f t="array" ref="X208">_xlfn.IFERROR($Q208*H208*'Kalkulator nadgodzin'!$W$2,0)</f>
        <v>0</v>
      </c>
      <c r="Y208" s="784" cm="1">
        <f t="array" ref="Y208">_xlfn.IFERROR($Q208*I208*'Kalkulator nadgodzin'!$W$2,0)</f>
        <v>0</v>
      </c>
      <c r="Z208" s="784" cm="1">
        <f t="array" ref="Z208">_xlfn.IFERROR($Q208*J208*'Kalkulator nadgodzin'!$W$2,0)</f>
        <v>0</v>
      </c>
      <c r="AA208" s="784" cm="1">
        <f t="array" ref="AA208">_xlfn.IFERROR($Q208*K208*'Kalkulator nadgodzin'!$W$2,0)</f>
        <v>0</v>
      </c>
      <c r="AB208" s="784" cm="1">
        <f t="array" ref="AB208">_xlfn.IFERROR($Q208*L208*'Kalkulator nadgodzin'!$W$2,0)</f>
        <v>0</v>
      </c>
      <c r="AC208" s="784" cm="1">
        <f t="array" ref="AC208">_xlfn.IFERROR($Q208*M208*'Kalkulator nadgodzin'!$W$2,0)</f>
        <v>0</v>
      </c>
      <c r="AD208" s="785" cm="1">
        <f t="array" ref="AD208">_xlfn.IFERROR($Q208*N208*'Kalkulator nadgodzin'!$W$2,0)</f>
        <v>0</v>
      </c>
    </row>
    <row r="209" ht="13.5" customHeight="1">
      <c r="A209" t="str" s="774" cm="1">
        <f t="array" ref="A209">IF('Kalkulator nadgodzin'!B21="","",'Kalkulator nadgodzin'!B21)</f>
        <v>Oświetlacz 2</v>
      </c>
      <c r="B209" s="784" cm="1">
        <f t="array" ref="B209">IF('Kalkulator nadgodzin'!$D21="","",IF('Kalkulator nadgodzin'!D21&gt;5,'Kalkulator nadgodzin'!D21-5,0)*'Kalkulator nadgodzin'!$C21)</f>
        <v>0</v>
      </c>
      <c r="C209" s="784" cm="1">
        <f t="array" ref="C209">IF('Kalkulator nadgodzin'!$D21="","",IF('Kalkulator nadgodzin'!E21&gt;5,'Kalkulator nadgodzin'!E21-5,0)*'Kalkulator nadgodzin'!$C21)</f>
        <v>0</v>
      </c>
      <c r="D209" s="784" cm="1">
        <f t="array" ref="D209">IF('Kalkulator nadgodzin'!$D21="","",IF('Kalkulator nadgodzin'!F21&gt;5,'Kalkulator nadgodzin'!F21-5,0)*'Kalkulator nadgodzin'!$C21)</f>
        <v>0</v>
      </c>
      <c r="E209" s="784" cm="1">
        <f t="array" ref="E209">IF('Kalkulator nadgodzin'!$D21="","",IF('Kalkulator nadgodzin'!G21&gt;5,'Kalkulator nadgodzin'!G21-5,0)*'Kalkulator nadgodzin'!$C21)</f>
        <v>0</v>
      </c>
      <c r="F209" s="784" cm="1">
        <f t="array" ref="F209">IF('Kalkulator nadgodzin'!$D21="","",IF('Kalkulator nadgodzin'!H21&gt;5,'Kalkulator nadgodzin'!H21-5,0)*'Kalkulator nadgodzin'!$C21)</f>
        <v>0</v>
      </c>
      <c r="G209" s="784" cm="1">
        <f t="array" ref="G209">IF('Kalkulator nadgodzin'!$D21="","",IF('Kalkulator nadgodzin'!I21&gt;5,'Kalkulator nadgodzin'!I21-5,0)*'Kalkulator nadgodzin'!$C21)</f>
        <v>0</v>
      </c>
      <c r="H209" s="784" cm="1">
        <f t="array" ref="H209">IF('Kalkulator nadgodzin'!$D21="","",IF('Kalkulator nadgodzin'!J21&gt;5,'Kalkulator nadgodzin'!J21-5,0)*'Kalkulator nadgodzin'!$C21)</f>
        <v>0</v>
      </c>
      <c r="I209" s="784" cm="1">
        <f t="array" ref="I209">IF('Kalkulator nadgodzin'!$D21="","",IF('Kalkulator nadgodzin'!K21&gt;5,'Kalkulator nadgodzin'!K21-5,0)*'Kalkulator nadgodzin'!$C21)</f>
        <v>0</v>
      </c>
      <c r="J209" s="784" cm="1">
        <f t="array" ref="J209">IF('Kalkulator nadgodzin'!$D21="","",IF('Kalkulator nadgodzin'!L21&gt;5,'Kalkulator nadgodzin'!L21-5,0)*'Kalkulator nadgodzin'!$C21)</f>
        <v>0</v>
      </c>
      <c r="K209" s="784" cm="1">
        <f t="array" ref="K209">IF('Kalkulator nadgodzin'!$D21="","",IF('Kalkulator nadgodzin'!M21&gt;5,'Kalkulator nadgodzin'!M21-5,0)*'Kalkulator nadgodzin'!$C21)</f>
        <v>0</v>
      </c>
      <c r="L209" s="784" cm="1">
        <f t="array" ref="L209">IF('Kalkulator nadgodzin'!$D21="","",IF('Kalkulator nadgodzin'!N21&gt;5,'Kalkulator nadgodzin'!N21-5,0)*'Kalkulator nadgodzin'!$C21)</f>
        <v>0</v>
      </c>
      <c r="M209" s="784" cm="1">
        <f t="array" ref="M209">IF('Kalkulator nadgodzin'!$D21="","",IF('Kalkulator nadgodzin'!O21&gt;5,'Kalkulator nadgodzin'!O21-5,0)*'Kalkulator nadgodzin'!$C21)</f>
        <v>0</v>
      </c>
      <c r="N209" s="785" cm="1">
        <f t="array" ref="N209">IF('Kalkulator nadgodzin'!$D21="","",IF('Kalkulator nadgodzin'!P21&gt;5,'Kalkulator nadgodzin'!P21-5,0)*'Kalkulator nadgodzin'!$C21)</f>
        <v>0</v>
      </c>
      <c r="O209" s="774"/>
      <c r="P209" s="775"/>
      <c r="Q209" t="str" s="783" cm="1">
        <f t="array" ref="Q209">IF('Kalkulator nadgodzin'!$C141="","",'Kalkulator nadgodzin'!$C141)</f>
      </c>
      <c r="R209" s="784" cm="1">
        <f t="array" ref="R209">_xlfn.IFERROR($Q209*B209*'Kalkulator nadgodzin'!$W$2,0)</f>
        <v>0</v>
      </c>
      <c r="S209" s="784" cm="1">
        <f t="array" ref="S209">_xlfn.IFERROR($Q209*C209*'Kalkulator nadgodzin'!$W$2,0)</f>
        <v>0</v>
      </c>
      <c r="T209" s="784" cm="1">
        <f t="array" ref="T209">_xlfn.IFERROR($Q209*D209*'Kalkulator nadgodzin'!$W$2,0)</f>
        <v>0</v>
      </c>
      <c r="U209" s="784" cm="1">
        <f t="array" ref="U209">_xlfn.IFERROR($Q209*E209*'Kalkulator nadgodzin'!$W$2,0)</f>
        <v>0</v>
      </c>
      <c r="V209" s="784" cm="1">
        <f t="array" ref="V209">_xlfn.IFERROR($Q209*F209*'Kalkulator nadgodzin'!$W$2,0)</f>
        <v>0</v>
      </c>
      <c r="W209" s="784" cm="1">
        <f t="array" ref="W209">_xlfn.IFERROR($Q209*G209*'Kalkulator nadgodzin'!$W$2,0)</f>
        <v>0</v>
      </c>
      <c r="X209" s="784" cm="1">
        <f t="array" ref="X209">_xlfn.IFERROR($Q209*H209*'Kalkulator nadgodzin'!$W$2,0)</f>
        <v>0</v>
      </c>
      <c r="Y209" s="784" cm="1">
        <f t="array" ref="Y209">_xlfn.IFERROR($Q209*I209*'Kalkulator nadgodzin'!$W$2,0)</f>
        <v>0</v>
      </c>
      <c r="Z209" s="784" cm="1">
        <f t="array" ref="Z209">_xlfn.IFERROR($Q209*J209*'Kalkulator nadgodzin'!$W$2,0)</f>
        <v>0</v>
      </c>
      <c r="AA209" s="784" cm="1">
        <f t="array" ref="AA209">_xlfn.IFERROR($Q209*K209*'Kalkulator nadgodzin'!$W$2,0)</f>
        <v>0</v>
      </c>
      <c r="AB209" s="784" cm="1">
        <f t="array" ref="AB209">_xlfn.IFERROR($Q209*L209*'Kalkulator nadgodzin'!$W$2,0)</f>
        <v>0</v>
      </c>
      <c r="AC209" s="784" cm="1">
        <f t="array" ref="AC209">_xlfn.IFERROR($Q209*M209*'Kalkulator nadgodzin'!$W$2,0)</f>
        <v>0</v>
      </c>
      <c r="AD209" s="785" cm="1">
        <f t="array" ref="AD209">_xlfn.IFERROR($Q209*N209*'Kalkulator nadgodzin'!$W$2,0)</f>
        <v>0</v>
      </c>
    </row>
    <row r="210" ht="13.5" customHeight="1">
      <c r="A210" t="str" s="774" cm="1">
        <f t="array" ref="A210">IF('Kalkulator nadgodzin'!B22="","",'Kalkulator nadgodzin'!B22)</f>
        <v>Pomocnik Oświetlacza</v>
      </c>
      <c r="B210" s="784" cm="1">
        <f t="array" ref="B210">IF('Kalkulator nadgodzin'!$D22="","",IF('Kalkulator nadgodzin'!D22&gt;5,'Kalkulator nadgodzin'!D22-5,0)*'Kalkulator nadgodzin'!$C22)</f>
        <v>0</v>
      </c>
      <c r="C210" s="784" cm="1">
        <f t="array" ref="C210">IF('Kalkulator nadgodzin'!$D22="","",IF('Kalkulator nadgodzin'!E22&gt;5,'Kalkulator nadgodzin'!E22-5,0)*'Kalkulator nadgodzin'!$C22)</f>
        <v>0</v>
      </c>
      <c r="D210" s="784" cm="1">
        <f t="array" ref="D210">IF('Kalkulator nadgodzin'!$D22="","",IF('Kalkulator nadgodzin'!F22&gt;5,'Kalkulator nadgodzin'!F22-5,0)*'Kalkulator nadgodzin'!$C22)</f>
        <v>0</v>
      </c>
      <c r="E210" s="784" cm="1">
        <f t="array" ref="E210">IF('Kalkulator nadgodzin'!$D22="","",IF('Kalkulator nadgodzin'!G22&gt;5,'Kalkulator nadgodzin'!G22-5,0)*'Kalkulator nadgodzin'!$C22)</f>
        <v>0</v>
      </c>
      <c r="F210" s="784" cm="1">
        <f t="array" ref="F210">IF('Kalkulator nadgodzin'!$D22="","",IF('Kalkulator nadgodzin'!H22&gt;5,'Kalkulator nadgodzin'!H22-5,0)*'Kalkulator nadgodzin'!$C22)</f>
        <v>0</v>
      </c>
      <c r="G210" s="784" cm="1">
        <f t="array" ref="G210">IF('Kalkulator nadgodzin'!$D22="","",IF('Kalkulator nadgodzin'!I22&gt;5,'Kalkulator nadgodzin'!I22-5,0)*'Kalkulator nadgodzin'!$C22)</f>
        <v>0</v>
      </c>
      <c r="H210" s="784" cm="1">
        <f t="array" ref="H210">IF('Kalkulator nadgodzin'!$D22="","",IF('Kalkulator nadgodzin'!J22&gt;5,'Kalkulator nadgodzin'!J22-5,0)*'Kalkulator nadgodzin'!$C22)</f>
        <v>0</v>
      </c>
      <c r="I210" s="784" cm="1">
        <f t="array" ref="I210">IF('Kalkulator nadgodzin'!$D22="","",IF('Kalkulator nadgodzin'!K22&gt;5,'Kalkulator nadgodzin'!K22-5,0)*'Kalkulator nadgodzin'!$C22)</f>
        <v>0</v>
      </c>
      <c r="J210" s="784" cm="1">
        <f t="array" ref="J210">IF('Kalkulator nadgodzin'!$D22="","",IF('Kalkulator nadgodzin'!L22&gt;5,'Kalkulator nadgodzin'!L22-5,0)*'Kalkulator nadgodzin'!$C22)</f>
        <v>0</v>
      </c>
      <c r="K210" s="784" cm="1">
        <f t="array" ref="K210">IF('Kalkulator nadgodzin'!$D22="","",IF('Kalkulator nadgodzin'!M22&gt;5,'Kalkulator nadgodzin'!M22-5,0)*'Kalkulator nadgodzin'!$C22)</f>
        <v>0</v>
      </c>
      <c r="L210" s="784" cm="1">
        <f t="array" ref="L210">IF('Kalkulator nadgodzin'!$D22="","",IF('Kalkulator nadgodzin'!N22&gt;5,'Kalkulator nadgodzin'!N22-5,0)*'Kalkulator nadgodzin'!$C22)</f>
        <v>0</v>
      </c>
      <c r="M210" s="784" cm="1">
        <f t="array" ref="M210">IF('Kalkulator nadgodzin'!$D22="","",IF('Kalkulator nadgodzin'!O22&gt;5,'Kalkulator nadgodzin'!O22-5,0)*'Kalkulator nadgodzin'!$C22)</f>
        <v>0</v>
      </c>
      <c r="N210" s="785" cm="1">
        <f t="array" ref="N210">IF('Kalkulator nadgodzin'!$D22="","",IF('Kalkulator nadgodzin'!P22&gt;5,'Kalkulator nadgodzin'!P22-5,0)*'Kalkulator nadgodzin'!$C22)</f>
        <v>0</v>
      </c>
      <c r="O210" s="774"/>
      <c r="P210" s="775"/>
      <c r="Q210" t="str" s="783" cm="1">
        <f t="array" ref="Q210">IF('Kalkulator nadgodzin'!$C142="","",'Kalkulator nadgodzin'!$C142)</f>
      </c>
      <c r="R210" s="784" cm="1">
        <f t="array" ref="R210">_xlfn.IFERROR($Q210*B210*'Kalkulator nadgodzin'!$W$2,0)</f>
        <v>0</v>
      </c>
      <c r="S210" s="784" cm="1">
        <f t="array" ref="S210">_xlfn.IFERROR($Q210*C210*'Kalkulator nadgodzin'!$W$2,0)</f>
        <v>0</v>
      </c>
      <c r="T210" s="784" cm="1">
        <f t="array" ref="T210">_xlfn.IFERROR($Q210*D210*'Kalkulator nadgodzin'!$W$2,0)</f>
        <v>0</v>
      </c>
      <c r="U210" s="784" cm="1">
        <f t="array" ref="U210">_xlfn.IFERROR($Q210*E210*'Kalkulator nadgodzin'!$W$2,0)</f>
        <v>0</v>
      </c>
      <c r="V210" s="784" cm="1">
        <f t="array" ref="V210">_xlfn.IFERROR($Q210*F210*'Kalkulator nadgodzin'!$W$2,0)</f>
        <v>0</v>
      </c>
      <c r="W210" s="784" cm="1">
        <f t="array" ref="W210">_xlfn.IFERROR($Q210*G210*'Kalkulator nadgodzin'!$W$2,0)</f>
        <v>0</v>
      </c>
      <c r="X210" s="784" cm="1">
        <f t="array" ref="X210">_xlfn.IFERROR($Q210*H210*'Kalkulator nadgodzin'!$W$2,0)</f>
        <v>0</v>
      </c>
      <c r="Y210" s="784" cm="1">
        <f t="array" ref="Y210">_xlfn.IFERROR($Q210*I210*'Kalkulator nadgodzin'!$W$2,0)</f>
        <v>0</v>
      </c>
      <c r="Z210" s="784" cm="1">
        <f t="array" ref="Z210">_xlfn.IFERROR($Q210*J210*'Kalkulator nadgodzin'!$W$2,0)</f>
        <v>0</v>
      </c>
      <c r="AA210" s="784" cm="1">
        <f t="array" ref="AA210">_xlfn.IFERROR($Q210*K210*'Kalkulator nadgodzin'!$W$2,0)</f>
        <v>0</v>
      </c>
      <c r="AB210" s="784" cm="1">
        <f t="array" ref="AB210">_xlfn.IFERROR($Q210*L210*'Kalkulator nadgodzin'!$W$2,0)</f>
        <v>0</v>
      </c>
      <c r="AC210" s="784" cm="1">
        <f t="array" ref="AC210">_xlfn.IFERROR($Q210*M210*'Kalkulator nadgodzin'!$W$2,0)</f>
        <v>0</v>
      </c>
      <c r="AD210" s="785" cm="1">
        <f t="array" ref="AD210">_xlfn.IFERROR($Q210*N210*'Kalkulator nadgodzin'!$W$2,0)</f>
        <v>0</v>
      </c>
    </row>
    <row r="211" ht="13.5" customHeight="1">
      <c r="A211" t="str" s="774" cm="1">
        <f t="array" ref="A211">IF('Kalkulator nadgodzin'!B23="","",'Kalkulator nadgodzin'!B23)</f>
        <v>Key grip 1</v>
      </c>
      <c r="B211" s="784" cm="1">
        <f t="array" ref="B211">IF('Kalkulator nadgodzin'!$D23="","",IF('Kalkulator nadgodzin'!D23&gt;5,'Kalkulator nadgodzin'!D23-5,0)*'Kalkulator nadgodzin'!$C23)</f>
        <v>0</v>
      </c>
      <c r="C211" s="784" cm="1">
        <f t="array" ref="C211">IF('Kalkulator nadgodzin'!$D23="","",IF('Kalkulator nadgodzin'!E23&gt;5,'Kalkulator nadgodzin'!E23-5,0)*'Kalkulator nadgodzin'!$C23)</f>
        <v>0</v>
      </c>
      <c r="D211" s="784" cm="1">
        <f t="array" ref="D211">IF('Kalkulator nadgodzin'!$D23="","",IF('Kalkulator nadgodzin'!F23&gt;5,'Kalkulator nadgodzin'!F23-5,0)*'Kalkulator nadgodzin'!$C23)</f>
        <v>0</v>
      </c>
      <c r="E211" s="784" cm="1">
        <f t="array" ref="E211">IF('Kalkulator nadgodzin'!$D23="","",IF('Kalkulator nadgodzin'!G23&gt;5,'Kalkulator nadgodzin'!G23-5,0)*'Kalkulator nadgodzin'!$C23)</f>
        <v>0</v>
      </c>
      <c r="F211" s="784" cm="1">
        <f t="array" ref="F211">IF('Kalkulator nadgodzin'!$D23="","",IF('Kalkulator nadgodzin'!H23&gt;5,'Kalkulator nadgodzin'!H23-5,0)*'Kalkulator nadgodzin'!$C23)</f>
        <v>0</v>
      </c>
      <c r="G211" s="784" cm="1">
        <f t="array" ref="G211">IF('Kalkulator nadgodzin'!$D23="","",IF('Kalkulator nadgodzin'!I23&gt;5,'Kalkulator nadgodzin'!I23-5,0)*'Kalkulator nadgodzin'!$C23)</f>
        <v>0</v>
      </c>
      <c r="H211" s="784" cm="1">
        <f t="array" ref="H211">IF('Kalkulator nadgodzin'!$D23="","",IF('Kalkulator nadgodzin'!J23&gt;5,'Kalkulator nadgodzin'!J23-5,0)*'Kalkulator nadgodzin'!$C23)</f>
        <v>0</v>
      </c>
      <c r="I211" s="784" cm="1">
        <f t="array" ref="I211">IF('Kalkulator nadgodzin'!$D23="","",IF('Kalkulator nadgodzin'!K23&gt;5,'Kalkulator nadgodzin'!K23-5,0)*'Kalkulator nadgodzin'!$C23)</f>
        <v>0</v>
      </c>
      <c r="J211" s="784" cm="1">
        <f t="array" ref="J211">IF('Kalkulator nadgodzin'!$D23="","",IF('Kalkulator nadgodzin'!L23&gt;5,'Kalkulator nadgodzin'!L23-5,0)*'Kalkulator nadgodzin'!$C23)</f>
        <v>0</v>
      </c>
      <c r="K211" s="784" cm="1">
        <f t="array" ref="K211">IF('Kalkulator nadgodzin'!$D23="","",IF('Kalkulator nadgodzin'!M23&gt;5,'Kalkulator nadgodzin'!M23-5,0)*'Kalkulator nadgodzin'!$C23)</f>
        <v>0</v>
      </c>
      <c r="L211" s="784" cm="1">
        <f t="array" ref="L211">IF('Kalkulator nadgodzin'!$D23="","",IF('Kalkulator nadgodzin'!N23&gt;5,'Kalkulator nadgodzin'!N23-5,0)*'Kalkulator nadgodzin'!$C23)</f>
        <v>0</v>
      </c>
      <c r="M211" s="784" cm="1">
        <f t="array" ref="M211">IF('Kalkulator nadgodzin'!$D23="","",IF('Kalkulator nadgodzin'!O23&gt;5,'Kalkulator nadgodzin'!O23-5,0)*'Kalkulator nadgodzin'!$C23)</f>
        <v>0</v>
      </c>
      <c r="N211" s="785" cm="1">
        <f t="array" ref="N211">IF('Kalkulator nadgodzin'!$D23="","",IF('Kalkulator nadgodzin'!P23&gt;5,'Kalkulator nadgodzin'!P23-5,0)*'Kalkulator nadgodzin'!$C23)</f>
        <v>0</v>
      </c>
      <c r="O211" s="774"/>
      <c r="P211" s="775"/>
      <c r="Q211" t="str" s="783" cm="1">
        <f t="array" ref="Q211">IF('Kalkulator nadgodzin'!$C143="","",'Kalkulator nadgodzin'!$C143)</f>
      </c>
      <c r="R211" s="784" cm="1">
        <f t="array" ref="R211">_xlfn.IFERROR($Q211*B211*'Kalkulator nadgodzin'!$W$2,0)</f>
        <v>0</v>
      </c>
      <c r="S211" s="784" cm="1">
        <f t="array" ref="S211">_xlfn.IFERROR($Q211*C211*'Kalkulator nadgodzin'!$W$2,0)</f>
        <v>0</v>
      </c>
      <c r="T211" s="784" cm="1">
        <f t="array" ref="T211">_xlfn.IFERROR($Q211*D211*'Kalkulator nadgodzin'!$W$2,0)</f>
        <v>0</v>
      </c>
      <c r="U211" s="784" cm="1">
        <f t="array" ref="U211">_xlfn.IFERROR($Q211*E211*'Kalkulator nadgodzin'!$W$2,0)</f>
        <v>0</v>
      </c>
      <c r="V211" s="784" cm="1">
        <f t="array" ref="V211">_xlfn.IFERROR($Q211*F211*'Kalkulator nadgodzin'!$W$2,0)</f>
        <v>0</v>
      </c>
      <c r="W211" s="784" cm="1">
        <f t="array" ref="W211">_xlfn.IFERROR($Q211*G211*'Kalkulator nadgodzin'!$W$2,0)</f>
        <v>0</v>
      </c>
      <c r="X211" s="784" cm="1">
        <f t="array" ref="X211">_xlfn.IFERROR($Q211*H211*'Kalkulator nadgodzin'!$W$2,0)</f>
        <v>0</v>
      </c>
      <c r="Y211" s="784" cm="1">
        <f t="array" ref="Y211">_xlfn.IFERROR($Q211*I211*'Kalkulator nadgodzin'!$W$2,0)</f>
        <v>0</v>
      </c>
      <c r="Z211" s="784" cm="1">
        <f t="array" ref="Z211">_xlfn.IFERROR($Q211*J211*'Kalkulator nadgodzin'!$W$2,0)</f>
        <v>0</v>
      </c>
      <c r="AA211" s="784" cm="1">
        <f t="array" ref="AA211">_xlfn.IFERROR($Q211*K211*'Kalkulator nadgodzin'!$W$2,0)</f>
        <v>0</v>
      </c>
      <c r="AB211" s="784" cm="1">
        <f t="array" ref="AB211">_xlfn.IFERROR($Q211*L211*'Kalkulator nadgodzin'!$W$2,0)</f>
        <v>0</v>
      </c>
      <c r="AC211" s="784" cm="1">
        <f t="array" ref="AC211">_xlfn.IFERROR($Q211*M211*'Kalkulator nadgodzin'!$W$2,0)</f>
        <v>0</v>
      </c>
      <c r="AD211" s="785" cm="1">
        <f t="array" ref="AD211">_xlfn.IFERROR($Q211*N211*'Kalkulator nadgodzin'!$W$2,0)</f>
        <v>0</v>
      </c>
    </row>
    <row r="212" ht="13.5" customHeight="1">
      <c r="A212" t="str" s="774" cm="1">
        <f t="array" ref="A212">IF('Kalkulator nadgodzin'!B24="","",'Kalkulator nadgodzin'!B24)</f>
        <v>Key grip 2</v>
      </c>
      <c r="B212" s="784" cm="1">
        <f t="array" ref="B212">IF('Kalkulator nadgodzin'!$D24="","",IF('Kalkulator nadgodzin'!D24&gt;5,'Kalkulator nadgodzin'!D24-5,0)*'Kalkulator nadgodzin'!$C24)</f>
        <v>0</v>
      </c>
      <c r="C212" s="784" cm="1">
        <f t="array" ref="C212">IF('Kalkulator nadgodzin'!$D24="","",IF('Kalkulator nadgodzin'!E24&gt;5,'Kalkulator nadgodzin'!E24-5,0)*'Kalkulator nadgodzin'!$C24)</f>
        <v>0</v>
      </c>
      <c r="D212" s="784" cm="1">
        <f t="array" ref="D212">IF('Kalkulator nadgodzin'!$D24="","",IF('Kalkulator nadgodzin'!F24&gt;5,'Kalkulator nadgodzin'!F24-5,0)*'Kalkulator nadgodzin'!$C24)</f>
        <v>0</v>
      </c>
      <c r="E212" s="784" cm="1">
        <f t="array" ref="E212">IF('Kalkulator nadgodzin'!$D24="","",IF('Kalkulator nadgodzin'!G24&gt;5,'Kalkulator nadgodzin'!G24-5,0)*'Kalkulator nadgodzin'!$C24)</f>
        <v>0</v>
      </c>
      <c r="F212" s="784" cm="1">
        <f t="array" ref="F212">IF('Kalkulator nadgodzin'!$D24="","",IF('Kalkulator nadgodzin'!H24&gt;5,'Kalkulator nadgodzin'!H24-5,0)*'Kalkulator nadgodzin'!$C24)</f>
        <v>0</v>
      </c>
      <c r="G212" s="784" cm="1">
        <f t="array" ref="G212">IF('Kalkulator nadgodzin'!$D24="","",IF('Kalkulator nadgodzin'!I24&gt;5,'Kalkulator nadgodzin'!I24-5,0)*'Kalkulator nadgodzin'!$C24)</f>
        <v>0</v>
      </c>
      <c r="H212" s="784" cm="1">
        <f t="array" ref="H212">IF('Kalkulator nadgodzin'!$D24="","",IF('Kalkulator nadgodzin'!J24&gt;5,'Kalkulator nadgodzin'!J24-5,0)*'Kalkulator nadgodzin'!$C24)</f>
        <v>0</v>
      </c>
      <c r="I212" s="784" cm="1">
        <f t="array" ref="I212">IF('Kalkulator nadgodzin'!$D24="","",IF('Kalkulator nadgodzin'!K24&gt;5,'Kalkulator nadgodzin'!K24-5,0)*'Kalkulator nadgodzin'!$C24)</f>
        <v>0</v>
      </c>
      <c r="J212" s="784" cm="1">
        <f t="array" ref="J212">IF('Kalkulator nadgodzin'!$D24="","",IF('Kalkulator nadgodzin'!L24&gt;5,'Kalkulator nadgodzin'!L24-5,0)*'Kalkulator nadgodzin'!$C24)</f>
        <v>0</v>
      </c>
      <c r="K212" s="784" cm="1">
        <f t="array" ref="K212">IF('Kalkulator nadgodzin'!$D24="","",IF('Kalkulator nadgodzin'!M24&gt;5,'Kalkulator nadgodzin'!M24-5,0)*'Kalkulator nadgodzin'!$C24)</f>
        <v>0</v>
      </c>
      <c r="L212" s="784" cm="1">
        <f t="array" ref="L212">IF('Kalkulator nadgodzin'!$D24="","",IF('Kalkulator nadgodzin'!N24&gt;5,'Kalkulator nadgodzin'!N24-5,0)*'Kalkulator nadgodzin'!$C24)</f>
        <v>0</v>
      </c>
      <c r="M212" s="784" cm="1">
        <f t="array" ref="M212">IF('Kalkulator nadgodzin'!$D24="","",IF('Kalkulator nadgodzin'!O24&gt;5,'Kalkulator nadgodzin'!O24-5,0)*'Kalkulator nadgodzin'!$C24)</f>
        <v>0</v>
      </c>
      <c r="N212" s="785" cm="1">
        <f t="array" ref="N212">IF('Kalkulator nadgodzin'!$D24="","",IF('Kalkulator nadgodzin'!P24&gt;5,'Kalkulator nadgodzin'!P24-5,0)*'Kalkulator nadgodzin'!$C24)</f>
        <v>0</v>
      </c>
      <c r="O212" s="774"/>
      <c r="P212" s="775"/>
      <c r="Q212" t="str" s="783" cm="1">
        <f t="array" ref="Q212">IF('Kalkulator nadgodzin'!$C144="","",'Kalkulator nadgodzin'!$C144)</f>
      </c>
      <c r="R212" s="784" cm="1">
        <f t="array" ref="R212">_xlfn.IFERROR($Q212*B212*'Kalkulator nadgodzin'!$W$2,0)</f>
        <v>0</v>
      </c>
      <c r="S212" s="784" cm="1">
        <f t="array" ref="S212">_xlfn.IFERROR($Q212*C212*'Kalkulator nadgodzin'!$W$2,0)</f>
        <v>0</v>
      </c>
      <c r="T212" s="784" cm="1">
        <f t="array" ref="T212">_xlfn.IFERROR($Q212*D212*'Kalkulator nadgodzin'!$W$2,0)</f>
        <v>0</v>
      </c>
      <c r="U212" s="784" cm="1">
        <f t="array" ref="U212">_xlfn.IFERROR($Q212*E212*'Kalkulator nadgodzin'!$W$2,0)</f>
        <v>0</v>
      </c>
      <c r="V212" s="784" cm="1">
        <f t="array" ref="V212">_xlfn.IFERROR($Q212*F212*'Kalkulator nadgodzin'!$W$2,0)</f>
        <v>0</v>
      </c>
      <c r="W212" s="784" cm="1">
        <f t="array" ref="W212">_xlfn.IFERROR($Q212*G212*'Kalkulator nadgodzin'!$W$2,0)</f>
        <v>0</v>
      </c>
      <c r="X212" s="784" cm="1">
        <f t="array" ref="X212">_xlfn.IFERROR($Q212*H212*'Kalkulator nadgodzin'!$W$2,0)</f>
        <v>0</v>
      </c>
      <c r="Y212" s="784" cm="1">
        <f t="array" ref="Y212">_xlfn.IFERROR($Q212*I212*'Kalkulator nadgodzin'!$W$2,0)</f>
        <v>0</v>
      </c>
      <c r="Z212" s="784" cm="1">
        <f t="array" ref="Z212">_xlfn.IFERROR($Q212*J212*'Kalkulator nadgodzin'!$W$2,0)</f>
        <v>0</v>
      </c>
      <c r="AA212" s="784" cm="1">
        <f t="array" ref="AA212">_xlfn.IFERROR($Q212*K212*'Kalkulator nadgodzin'!$W$2,0)</f>
        <v>0</v>
      </c>
      <c r="AB212" s="784" cm="1">
        <f t="array" ref="AB212">_xlfn.IFERROR($Q212*L212*'Kalkulator nadgodzin'!$W$2,0)</f>
        <v>0</v>
      </c>
      <c r="AC212" s="784" cm="1">
        <f t="array" ref="AC212">_xlfn.IFERROR($Q212*M212*'Kalkulator nadgodzin'!$W$2,0)</f>
        <v>0</v>
      </c>
      <c r="AD212" s="785" cm="1">
        <f t="array" ref="AD212">_xlfn.IFERROR($Q212*N212*'Kalkulator nadgodzin'!$W$2,0)</f>
        <v>0</v>
      </c>
    </row>
    <row r="213" ht="13.5" customHeight="1">
      <c r="A213" t="str" s="774" cm="1">
        <f t="array" ref="A213">IF('Kalkulator nadgodzin'!B25="","",'Kalkulator nadgodzin'!B25)</f>
        <v>Wózkarz 1</v>
      </c>
      <c r="B213" s="784" cm="1">
        <f t="array" ref="B213">IF('Kalkulator nadgodzin'!$D25="","",IF('Kalkulator nadgodzin'!D25&gt;5,'Kalkulator nadgodzin'!D25-5,0)*'Kalkulator nadgodzin'!$C25)</f>
        <v>0</v>
      </c>
      <c r="C213" s="784" cm="1">
        <f t="array" ref="C213">IF('Kalkulator nadgodzin'!$D25="","",IF('Kalkulator nadgodzin'!E25&gt;5,'Kalkulator nadgodzin'!E25-5,0)*'Kalkulator nadgodzin'!$C25)</f>
        <v>0</v>
      </c>
      <c r="D213" s="784" cm="1">
        <f t="array" ref="D213">IF('Kalkulator nadgodzin'!$D25="","",IF('Kalkulator nadgodzin'!F25&gt;5,'Kalkulator nadgodzin'!F25-5,0)*'Kalkulator nadgodzin'!$C25)</f>
        <v>0</v>
      </c>
      <c r="E213" s="784" cm="1">
        <f t="array" ref="E213">IF('Kalkulator nadgodzin'!$D25="","",IF('Kalkulator nadgodzin'!G25&gt;5,'Kalkulator nadgodzin'!G25-5,0)*'Kalkulator nadgodzin'!$C25)</f>
        <v>0</v>
      </c>
      <c r="F213" s="784" cm="1">
        <f t="array" ref="F213">IF('Kalkulator nadgodzin'!$D25="","",IF('Kalkulator nadgodzin'!H25&gt;5,'Kalkulator nadgodzin'!H25-5,0)*'Kalkulator nadgodzin'!$C25)</f>
        <v>0</v>
      </c>
      <c r="G213" s="784" cm="1">
        <f t="array" ref="G213">IF('Kalkulator nadgodzin'!$D25="","",IF('Kalkulator nadgodzin'!I25&gt;5,'Kalkulator nadgodzin'!I25-5,0)*'Kalkulator nadgodzin'!$C25)</f>
        <v>0</v>
      </c>
      <c r="H213" s="784" cm="1">
        <f t="array" ref="H213">IF('Kalkulator nadgodzin'!$D25="","",IF('Kalkulator nadgodzin'!J25&gt;5,'Kalkulator nadgodzin'!J25-5,0)*'Kalkulator nadgodzin'!$C25)</f>
        <v>0</v>
      </c>
      <c r="I213" s="784" cm="1">
        <f t="array" ref="I213">IF('Kalkulator nadgodzin'!$D25="","",IF('Kalkulator nadgodzin'!K25&gt;5,'Kalkulator nadgodzin'!K25-5,0)*'Kalkulator nadgodzin'!$C25)</f>
        <v>0</v>
      </c>
      <c r="J213" s="784" cm="1">
        <f t="array" ref="J213">IF('Kalkulator nadgodzin'!$D25="","",IF('Kalkulator nadgodzin'!L25&gt;5,'Kalkulator nadgodzin'!L25-5,0)*'Kalkulator nadgodzin'!$C25)</f>
        <v>0</v>
      </c>
      <c r="K213" s="784" cm="1">
        <f t="array" ref="K213">IF('Kalkulator nadgodzin'!$D25="","",IF('Kalkulator nadgodzin'!M25&gt;5,'Kalkulator nadgodzin'!M25-5,0)*'Kalkulator nadgodzin'!$C25)</f>
        <v>0</v>
      </c>
      <c r="L213" s="784" cm="1">
        <f t="array" ref="L213">IF('Kalkulator nadgodzin'!$D25="","",IF('Kalkulator nadgodzin'!N25&gt;5,'Kalkulator nadgodzin'!N25-5,0)*'Kalkulator nadgodzin'!$C25)</f>
        <v>0</v>
      </c>
      <c r="M213" s="784" cm="1">
        <f t="array" ref="M213">IF('Kalkulator nadgodzin'!$D25="","",IF('Kalkulator nadgodzin'!O25&gt;5,'Kalkulator nadgodzin'!O25-5,0)*'Kalkulator nadgodzin'!$C25)</f>
        <v>0</v>
      </c>
      <c r="N213" s="785" cm="1">
        <f t="array" ref="N213">IF('Kalkulator nadgodzin'!$D25="","",IF('Kalkulator nadgodzin'!P25&gt;5,'Kalkulator nadgodzin'!P25-5,0)*'Kalkulator nadgodzin'!$C25)</f>
        <v>0</v>
      </c>
      <c r="O213" s="774"/>
      <c r="P213" s="775"/>
      <c r="Q213" t="str" s="783" cm="1">
        <f t="array" ref="Q213">IF('Kalkulator nadgodzin'!$C145="","",'Kalkulator nadgodzin'!$C145)</f>
      </c>
      <c r="R213" s="784" cm="1">
        <f t="array" ref="R213">_xlfn.IFERROR($Q213*B213*'Kalkulator nadgodzin'!$W$2,0)</f>
        <v>0</v>
      </c>
      <c r="S213" s="784" cm="1">
        <f t="array" ref="S213">_xlfn.IFERROR($Q213*C213*'Kalkulator nadgodzin'!$W$2,0)</f>
        <v>0</v>
      </c>
      <c r="T213" s="784" cm="1">
        <f t="array" ref="T213">_xlfn.IFERROR($Q213*D213*'Kalkulator nadgodzin'!$W$2,0)</f>
        <v>0</v>
      </c>
      <c r="U213" s="784" cm="1">
        <f t="array" ref="U213">_xlfn.IFERROR($Q213*E213*'Kalkulator nadgodzin'!$W$2,0)</f>
        <v>0</v>
      </c>
      <c r="V213" s="784" cm="1">
        <f t="array" ref="V213">_xlfn.IFERROR($Q213*F213*'Kalkulator nadgodzin'!$W$2,0)</f>
        <v>0</v>
      </c>
      <c r="W213" s="784" cm="1">
        <f t="array" ref="W213">_xlfn.IFERROR($Q213*G213*'Kalkulator nadgodzin'!$W$2,0)</f>
        <v>0</v>
      </c>
      <c r="X213" s="784" cm="1">
        <f t="array" ref="X213">_xlfn.IFERROR($Q213*H213*'Kalkulator nadgodzin'!$W$2,0)</f>
        <v>0</v>
      </c>
      <c r="Y213" s="784" cm="1">
        <f t="array" ref="Y213">_xlfn.IFERROR($Q213*I213*'Kalkulator nadgodzin'!$W$2,0)</f>
        <v>0</v>
      </c>
      <c r="Z213" s="784" cm="1">
        <f t="array" ref="Z213">_xlfn.IFERROR($Q213*J213*'Kalkulator nadgodzin'!$W$2,0)</f>
        <v>0</v>
      </c>
      <c r="AA213" s="784" cm="1">
        <f t="array" ref="AA213">_xlfn.IFERROR($Q213*K213*'Kalkulator nadgodzin'!$W$2,0)</f>
        <v>0</v>
      </c>
      <c r="AB213" s="784" cm="1">
        <f t="array" ref="AB213">_xlfn.IFERROR($Q213*L213*'Kalkulator nadgodzin'!$W$2,0)</f>
        <v>0</v>
      </c>
      <c r="AC213" s="784" cm="1">
        <f t="array" ref="AC213">_xlfn.IFERROR($Q213*M213*'Kalkulator nadgodzin'!$W$2,0)</f>
        <v>0</v>
      </c>
      <c r="AD213" s="785" cm="1">
        <f t="array" ref="AD213">_xlfn.IFERROR($Q213*N213*'Kalkulator nadgodzin'!$W$2,0)</f>
        <v>0</v>
      </c>
    </row>
    <row r="214" ht="13.5" customHeight="1">
      <c r="A214" t="str" s="774" cm="1">
        <f t="array" ref="A214">IF('Kalkulator nadgodzin'!B26="","",'Kalkulator nadgodzin'!B26)</f>
        <v>Wózkarz 2</v>
      </c>
      <c r="B214" s="784" cm="1">
        <f t="array" ref="B214">IF('Kalkulator nadgodzin'!$D26="","",IF('Kalkulator nadgodzin'!D26&gt;5,'Kalkulator nadgodzin'!D26-5,0)*'Kalkulator nadgodzin'!$C26)</f>
        <v>0</v>
      </c>
      <c r="C214" s="784" cm="1">
        <f t="array" ref="C214">IF('Kalkulator nadgodzin'!$D26="","",IF('Kalkulator nadgodzin'!E26&gt;5,'Kalkulator nadgodzin'!E26-5,0)*'Kalkulator nadgodzin'!$C26)</f>
        <v>0</v>
      </c>
      <c r="D214" s="784" cm="1">
        <f t="array" ref="D214">IF('Kalkulator nadgodzin'!$D26="","",IF('Kalkulator nadgodzin'!F26&gt;5,'Kalkulator nadgodzin'!F26-5,0)*'Kalkulator nadgodzin'!$C26)</f>
        <v>0</v>
      </c>
      <c r="E214" s="784" cm="1">
        <f t="array" ref="E214">IF('Kalkulator nadgodzin'!$D26="","",IF('Kalkulator nadgodzin'!G26&gt;5,'Kalkulator nadgodzin'!G26-5,0)*'Kalkulator nadgodzin'!$C26)</f>
        <v>0</v>
      </c>
      <c r="F214" s="784" cm="1">
        <f t="array" ref="F214">IF('Kalkulator nadgodzin'!$D26="","",IF('Kalkulator nadgodzin'!H26&gt;5,'Kalkulator nadgodzin'!H26-5,0)*'Kalkulator nadgodzin'!$C26)</f>
        <v>0</v>
      </c>
      <c r="G214" s="784" cm="1">
        <f t="array" ref="G214">IF('Kalkulator nadgodzin'!$D26="","",IF('Kalkulator nadgodzin'!I26&gt;5,'Kalkulator nadgodzin'!I26-5,0)*'Kalkulator nadgodzin'!$C26)</f>
        <v>0</v>
      </c>
      <c r="H214" s="784" cm="1">
        <f t="array" ref="H214">IF('Kalkulator nadgodzin'!$D26="","",IF('Kalkulator nadgodzin'!J26&gt;5,'Kalkulator nadgodzin'!J26-5,0)*'Kalkulator nadgodzin'!$C26)</f>
        <v>0</v>
      </c>
      <c r="I214" s="784" cm="1">
        <f t="array" ref="I214">IF('Kalkulator nadgodzin'!$D26="","",IF('Kalkulator nadgodzin'!K26&gt;5,'Kalkulator nadgodzin'!K26-5,0)*'Kalkulator nadgodzin'!$C26)</f>
        <v>0</v>
      </c>
      <c r="J214" s="784" cm="1">
        <f t="array" ref="J214">IF('Kalkulator nadgodzin'!$D26="","",IF('Kalkulator nadgodzin'!L26&gt;5,'Kalkulator nadgodzin'!L26-5,0)*'Kalkulator nadgodzin'!$C26)</f>
        <v>0</v>
      </c>
      <c r="K214" s="784" cm="1">
        <f t="array" ref="K214">IF('Kalkulator nadgodzin'!$D26="","",IF('Kalkulator nadgodzin'!M26&gt;5,'Kalkulator nadgodzin'!M26-5,0)*'Kalkulator nadgodzin'!$C26)</f>
        <v>0</v>
      </c>
      <c r="L214" s="784" cm="1">
        <f t="array" ref="L214">IF('Kalkulator nadgodzin'!$D26="","",IF('Kalkulator nadgodzin'!N26&gt;5,'Kalkulator nadgodzin'!N26-5,0)*'Kalkulator nadgodzin'!$C26)</f>
        <v>0</v>
      </c>
      <c r="M214" s="784" cm="1">
        <f t="array" ref="M214">IF('Kalkulator nadgodzin'!$D26="","",IF('Kalkulator nadgodzin'!O26&gt;5,'Kalkulator nadgodzin'!O26-5,0)*'Kalkulator nadgodzin'!$C26)</f>
        <v>0</v>
      </c>
      <c r="N214" s="785" cm="1">
        <f t="array" ref="N214">IF('Kalkulator nadgodzin'!$D26="","",IF('Kalkulator nadgodzin'!P26&gt;5,'Kalkulator nadgodzin'!P26-5,0)*'Kalkulator nadgodzin'!$C26)</f>
        <v>0</v>
      </c>
      <c r="O214" s="774"/>
      <c r="P214" s="775"/>
      <c r="Q214" t="str" s="783" cm="1">
        <f t="array" ref="Q214">IF('Kalkulator nadgodzin'!$C146="","",'Kalkulator nadgodzin'!$C146)</f>
      </c>
      <c r="R214" s="784" cm="1">
        <f t="array" ref="R214">_xlfn.IFERROR($Q214*B214*'Kalkulator nadgodzin'!$W$2,0)</f>
        <v>0</v>
      </c>
      <c r="S214" s="784" cm="1">
        <f t="array" ref="S214">_xlfn.IFERROR($Q214*C214*'Kalkulator nadgodzin'!$W$2,0)</f>
        <v>0</v>
      </c>
      <c r="T214" s="784" cm="1">
        <f t="array" ref="T214">_xlfn.IFERROR($Q214*D214*'Kalkulator nadgodzin'!$W$2,0)</f>
        <v>0</v>
      </c>
      <c r="U214" s="784" cm="1">
        <f t="array" ref="U214">_xlfn.IFERROR($Q214*E214*'Kalkulator nadgodzin'!$W$2,0)</f>
        <v>0</v>
      </c>
      <c r="V214" s="784" cm="1">
        <f t="array" ref="V214">_xlfn.IFERROR($Q214*F214*'Kalkulator nadgodzin'!$W$2,0)</f>
        <v>0</v>
      </c>
      <c r="W214" s="784" cm="1">
        <f t="array" ref="W214">_xlfn.IFERROR($Q214*G214*'Kalkulator nadgodzin'!$W$2,0)</f>
        <v>0</v>
      </c>
      <c r="X214" s="784" cm="1">
        <f t="array" ref="X214">_xlfn.IFERROR($Q214*H214*'Kalkulator nadgodzin'!$W$2,0)</f>
        <v>0</v>
      </c>
      <c r="Y214" s="784" cm="1">
        <f t="array" ref="Y214">_xlfn.IFERROR($Q214*I214*'Kalkulator nadgodzin'!$W$2,0)</f>
        <v>0</v>
      </c>
      <c r="Z214" s="784" cm="1">
        <f t="array" ref="Z214">_xlfn.IFERROR($Q214*J214*'Kalkulator nadgodzin'!$W$2,0)</f>
        <v>0</v>
      </c>
      <c r="AA214" s="784" cm="1">
        <f t="array" ref="AA214">_xlfn.IFERROR($Q214*K214*'Kalkulator nadgodzin'!$W$2,0)</f>
        <v>0</v>
      </c>
      <c r="AB214" s="784" cm="1">
        <f t="array" ref="AB214">_xlfn.IFERROR($Q214*L214*'Kalkulator nadgodzin'!$W$2,0)</f>
        <v>0</v>
      </c>
      <c r="AC214" s="784" cm="1">
        <f t="array" ref="AC214">_xlfn.IFERROR($Q214*M214*'Kalkulator nadgodzin'!$W$2,0)</f>
        <v>0</v>
      </c>
      <c r="AD214" s="785" cm="1">
        <f t="array" ref="AD214">_xlfn.IFERROR($Q214*N214*'Kalkulator nadgodzin'!$W$2,0)</f>
        <v>0</v>
      </c>
    </row>
    <row r="215" ht="13.5" customHeight="1">
      <c r="A215" t="str" s="774" cm="1">
        <f t="array" ref="A215">IF('Kalkulator nadgodzin'!B27="","",'Kalkulator nadgodzin'!B27)</f>
        <v>Dyżurni Planu</v>
      </c>
      <c r="B215" s="784" cm="1">
        <f t="array" ref="B215">IF('Kalkulator nadgodzin'!$D27="","",IF('Kalkulator nadgodzin'!D27&gt;5,'Kalkulator nadgodzin'!D27-5,0)*'Kalkulator nadgodzin'!$C27)</f>
        <v>0</v>
      </c>
      <c r="C215" s="784" cm="1">
        <f t="array" ref="C215">IF('Kalkulator nadgodzin'!$D27="","",IF('Kalkulator nadgodzin'!E27&gt;5,'Kalkulator nadgodzin'!E27-5,0)*'Kalkulator nadgodzin'!$C27)</f>
        <v>0</v>
      </c>
      <c r="D215" s="784" cm="1">
        <f t="array" ref="D215">IF('Kalkulator nadgodzin'!$D27="","",IF('Kalkulator nadgodzin'!F27&gt;5,'Kalkulator nadgodzin'!F27-5,0)*'Kalkulator nadgodzin'!$C27)</f>
        <v>0</v>
      </c>
      <c r="E215" s="784" cm="1">
        <f t="array" ref="E215">IF('Kalkulator nadgodzin'!$D27="","",IF('Kalkulator nadgodzin'!G27&gt;5,'Kalkulator nadgodzin'!G27-5,0)*'Kalkulator nadgodzin'!$C27)</f>
        <v>0</v>
      </c>
      <c r="F215" s="784" cm="1">
        <f t="array" ref="F215">IF('Kalkulator nadgodzin'!$D27="","",IF('Kalkulator nadgodzin'!H27&gt;5,'Kalkulator nadgodzin'!H27-5,0)*'Kalkulator nadgodzin'!$C27)</f>
        <v>0</v>
      </c>
      <c r="G215" s="784" cm="1">
        <f t="array" ref="G215">IF('Kalkulator nadgodzin'!$D27="","",IF('Kalkulator nadgodzin'!I27&gt;5,'Kalkulator nadgodzin'!I27-5,0)*'Kalkulator nadgodzin'!$C27)</f>
        <v>0</v>
      </c>
      <c r="H215" s="784" cm="1">
        <f t="array" ref="H215">IF('Kalkulator nadgodzin'!$D27="","",IF('Kalkulator nadgodzin'!J27&gt;5,'Kalkulator nadgodzin'!J27-5,0)*'Kalkulator nadgodzin'!$C27)</f>
        <v>0</v>
      </c>
      <c r="I215" s="784" cm="1">
        <f t="array" ref="I215">IF('Kalkulator nadgodzin'!$D27="","",IF('Kalkulator nadgodzin'!K27&gt;5,'Kalkulator nadgodzin'!K27-5,0)*'Kalkulator nadgodzin'!$C27)</f>
        <v>0</v>
      </c>
      <c r="J215" s="784" cm="1">
        <f t="array" ref="J215">IF('Kalkulator nadgodzin'!$D27="","",IF('Kalkulator nadgodzin'!L27&gt;5,'Kalkulator nadgodzin'!L27-5,0)*'Kalkulator nadgodzin'!$C27)</f>
        <v>0</v>
      </c>
      <c r="K215" s="784" cm="1">
        <f t="array" ref="K215">IF('Kalkulator nadgodzin'!$D27="","",IF('Kalkulator nadgodzin'!M27&gt;5,'Kalkulator nadgodzin'!M27-5,0)*'Kalkulator nadgodzin'!$C27)</f>
        <v>0</v>
      </c>
      <c r="L215" s="784" cm="1">
        <f t="array" ref="L215">IF('Kalkulator nadgodzin'!$D27="","",IF('Kalkulator nadgodzin'!N27&gt;5,'Kalkulator nadgodzin'!N27-5,0)*'Kalkulator nadgodzin'!$C27)</f>
        <v>0</v>
      </c>
      <c r="M215" s="784" cm="1">
        <f t="array" ref="M215">IF('Kalkulator nadgodzin'!$D27="","",IF('Kalkulator nadgodzin'!O27&gt;5,'Kalkulator nadgodzin'!O27-5,0)*'Kalkulator nadgodzin'!$C27)</f>
        <v>0</v>
      </c>
      <c r="N215" s="785" cm="1">
        <f t="array" ref="N215">IF('Kalkulator nadgodzin'!$D27="","",IF('Kalkulator nadgodzin'!P27&gt;5,'Kalkulator nadgodzin'!P27-5,0)*'Kalkulator nadgodzin'!$C27)</f>
        <v>0</v>
      </c>
      <c r="O215" s="774"/>
      <c r="P215" s="775"/>
      <c r="Q215" t="str" s="783" cm="1">
        <f t="array" ref="Q215">IF('Kalkulator nadgodzin'!$C147="","",'Kalkulator nadgodzin'!$C147)</f>
      </c>
      <c r="R215" s="784" cm="1">
        <f t="array" ref="R215">_xlfn.IFERROR($Q215*B215*'Kalkulator nadgodzin'!$W$2,0)</f>
        <v>0</v>
      </c>
      <c r="S215" s="784" cm="1">
        <f t="array" ref="S215">_xlfn.IFERROR($Q215*C215*'Kalkulator nadgodzin'!$W$2,0)</f>
        <v>0</v>
      </c>
      <c r="T215" s="784" cm="1">
        <f t="array" ref="T215">_xlfn.IFERROR($Q215*D215*'Kalkulator nadgodzin'!$W$2,0)</f>
        <v>0</v>
      </c>
      <c r="U215" s="784" cm="1">
        <f t="array" ref="U215">_xlfn.IFERROR($Q215*E215*'Kalkulator nadgodzin'!$W$2,0)</f>
        <v>0</v>
      </c>
      <c r="V215" s="784" cm="1">
        <f t="array" ref="V215">_xlfn.IFERROR($Q215*F215*'Kalkulator nadgodzin'!$W$2,0)</f>
        <v>0</v>
      </c>
      <c r="W215" s="784" cm="1">
        <f t="array" ref="W215">_xlfn.IFERROR($Q215*G215*'Kalkulator nadgodzin'!$W$2,0)</f>
        <v>0</v>
      </c>
      <c r="X215" s="784" cm="1">
        <f t="array" ref="X215">_xlfn.IFERROR($Q215*H215*'Kalkulator nadgodzin'!$W$2,0)</f>
        <v>0</v>
      </c>
      <c r="Y215" s="784" cm="1">
        <f t="array" ref="Y215">_xlfn.IFERROR($Q215*I215*'Kalkulator nadgodzin'!$W$2,0)</f>
        <v>0</v>
      </c>
      <c r="Z215" s="784" cm="1">
        <f t="array" ref="Z215">_xlfn.IFERROR($Q215*J215*'Kalkulator nadgodzin'!$W$2,0)</f>
        <v>0</v>
      </c>
      <c r="AA215" s="784" cm="1">
        <f t="array" ref="AA215">_xlfn.IFERROR($Q215*K215*'Kalkulator nadgodzin'!$W$2,0)</f>
        <v>0</v>
      </c>
      <c r="AB215" s="784" cm="1">
        <f t="array" ref="AB215">_xlfn.IFERROR($Q215*L215*'Kalkulator nadgodzin'!$W$2,0)</f>
        <v>0</v>
      </c>
      <c r="AC215" s="784" cm="1">
        <f t="array" ref="AC215">_xlfn.IFERROR($Q215*M215*'Kalkulator nadgodzin'!$W$2,0)</f>
        <v>0</v>
      </c>
      <c r="AD215" s="785" cm="1">
        <f t="array" ref="AD215">_xlfn.IFERROR($Q215*N215*'Kalkulator nadgodzin'!$W$2,0)</f>
        <v>0</v>
      </c>
    </row>
    <row r="216" ht="13.5" customHeight="1">
      <c r="A216" t="str" s="774" cm="1">
        <f t="array" ref="A216">IF('Kalkulator nadgodzin'!B28="","",'Kalkulator nadgodzin'!B28)</f>
        <v>Dźwiękowiec</v>
      </c>
      <c r="B216" s="784" cm="1">
        <f t="array" ref="B216">IF('Kalkulator nadgodzin'!$D28="","",IF('Kalkulator nadgodzin'!D28&gt;5,'Kalkulator nadgodzin'!D28-5,0)*'Kalkulator nadgodzin'!$C28)</f>
        <v>0</v>
      </c>
      <c r="C216" s="784" cm="1">
        <f t="array" ref="C216">IF('Kalkulator nadgodzin'!$D28="","",IF('Kalkulator nadgodzin'!E28&gt;5,'Kalkulator nadgodzin'!E28-5,0)*'Kalkulator nadgodzin'!$C28)</f>
        <v>0</v>
      </c>
      <c r="D216" s="784" cm="1">
        <f t="array" ref="D216">IF('Kalkulator nadgodzin'!$D28="","",IF('Kalkulator nadgodzin'!F28&gt;5,'Kalkulator nadgodzin'!F28-5,0)*'Kalkulator nadgodzin'!$C28)</f>
        <v>0</v>
      </c>
      <c r="E216" s="784" cm="1">
        <f t="array" ref="E216">IF('Kalkulator nadgodzin'!$D28="","",IF('Kalkulator nadgodzin'!G28&gt;5,'Kalkulator nadgodzin'!G28-5,0)*'Kalkulator nadgodzin'!$C28)</f>
        <v>0</v>
      </c>
      <c r="F216" s="784" cm="1">
        <f t="array" ref="F216">IF('Kalkulator nadgodzin'!$D28="","",IF('Kalkulator nadgodzin'!H28&gt;5,'Kalkulator nadgodzin'!H28-5,0)*'Kalkulator nadgodzin'!$C28)</f>
        <v>0</v>
      </c>
      <c r="G216" s="784" cm="1">
        <f t="array" ref="G216">IF('Kalkulator nadgodzin'!$D28="","",IF('Kalkulator nadgodzin'!I28&gt;5,'Kalkulator nadgodzin'!I28-5,0)*'Kalkulator nadgodzin'!$C28)</f>
        <v>0</v>
      </c>
      <c r="H216" s="784" cm="1">
        <f t="array" ref="H216">IF('Kalkulator nadgodzin'!$D28="","",IF('Kalkulator nadgodzin'!J28&gt;5,'Kalkulator nadgodzin'!J28-5,0)*'Kalkulator nadgodzin'!$C28)</f>
        <v>0</v>
      </c>
      <c r="I216" s="784" cm="1">
        <f t="array" ref="I216">IF('Kalkulator nadgodzin'!$D28="","",IF('Kalkulator nadgodzin'!K28&gt;5,'Kalkulator nadgodzin'!K28-5,0)*'Kalkulator nadgodzin'!$C28)</f>
        <v>0</v>
      </c>
      <c r="J216" s="784" cm="1">
        <f t="array" ref="J216">IF('Kalkulator nadgodzin'!$D28="","",IF('Kalkulator nadgodzin'!L28&gt;5,'Kalkulator nadgodzin'!L28-5,0)*'Kalkulator nadgodzin'!$C28)</f>
        <v>0</v>
      </c>
      <c r="K216" s="784" cm="1">
        <f t="array" ref="K216">IF('Kalkulator nadgodzin'!$D28="","",IF('Kalkulator nadgodzin'!M28&gt;5,'Kalkulator nadgodzin'!M28-5,0)*'Kalkulator nadgodzin'!$C28)</f>
        <v>0</v>
      </c>
      <c r="L216" s="784" cm="1">
        <f t="array" ref="L216">IF('Kalkulator nadgodzin'!$D28="","",IF('Kalkulator nadgodzin'!N28&gt;5,'Kalkulator nadgodzin'!N28-5,0)*'Kalkulator nadgodzin'!$C28)</f>
        <v>0</v>
      </c>
      <c r="M216" s="784" cm="1">
        <f t="array" ref="M216">IF('Kalkulator nadgodzin'!$D28="","",IF('Kalkulator nadgodzin'!O28&gt;5,'Kalkulator nadgodzin'!O28-5,0)*'Kalkulator nadgodzin'!$C28)</f>
        <v>0</v>
      </c>
      <c r="N216" s="785" cm="1">
        <f t="array" ref="N216">IF('Kalkulator nadgodzin'!$D28="","",IF('Kalkulator nadgodzin'!P28&gt;5,'Kalkulator nadgodzin'!P28-5,0)*'Kalkulator nadgodzin'!$C28)</f>
        <v>0</v>
      </c>
      <c r="O216" s="774"/>
      <c r="P216" s="775"/>
      <c r="Q216" t="str" s="783" cm="1">
        <f t="array" ref="Q216">IF('Kalkulator nadgodzin'!$C148="","",'Kalkulator nadgodzin'!$C148)</f>
      </c>
      <c r="R216" s="784" cm="1">
        <f t="array" ref="R216">_xlfn.IFERROR($Q216*B216*'Kalkulator nadgodzin'!$W$2,0)</f>
        <v>0</v>
      </c>
      <c r="S216" s="784" cm="1">
        <f t="array" ref="S216">_xlfn.IFERROR($Q216*C216*'Kalkulator nadgodzin'!$W$2,0)</f>
        <v>0</v>
      </c>
      <c r="T216" s="784" cm="1">
        <f t="array" ref="T216">_xlfn.IFERROR($Q216*D216*'Kalkulator nadgodzin'!$W$2,0)</f>
        <v>0</v>
      </c>
      <c r="U216" s="784" cm="1">
        <f t="array" ref="U216">_xlfn.IFERROR($Q216*E216*'Kalkulator nadgodzin'!$W$2,0)</f>
        <v>0</v>
      </c>
      <c r="V216" s="784" cm="1">
        <f t="array" ref="V216">_xlfn.IFERROR($Q216*F216*'Kalkulator nadgodzin'!$W$2,0)</f>
        <v>0</v>
      </c>
      <c r="W216" s="784" cm="1">
        <f t="array" ref="W216">_xlfn.IFERROR($Q216*G216*'Kalkulator nadgodzin'!$W$2,0)</f>
        <v>0</v>
      </c>
      <c r="X216" s="784" cm="1">
        <f t="array" ref="X216">_xlfn.IFERROR($Q216*H216*'Kalkulator nadgodzin'!$W$2,0)</f>
        <v>0</v>
      </c>
      <c r="Y216" s="784" cm="1">
        <f t="array" ref="Y216">_xlfn.IFERROR($Q216*I216*'Kalkulator nadgodzin'!$W$2,0)</f>
        <v>0</v>
      </c>
      <c r="Z216" s="784" cm="1">
        <f t="array" ref="Z216">_xlfn.IFERROR($Q216*J216*'Kalkulator nadgodzin'!$W$2,0)</f>
        <v>0</v>
      </c>
      <c r="AA216" s="784" cm="1">
        <f t="array" ref="AA216">_xlfn.IFERROR($Q216*K216*'Kalkulator nadgodzin'!$W$2,0)</f>
        <v>0</v>
      </c>
      <c r="AB216" s="784" cm="1">
        <f t="array" ref="AB216">_xlfn.IFERROR($Q216*L216*'Kalkulator nadgodzin'!$W$2,0)</f>
        <v>0</v>
      </c>
      <c r="AC216" s="784" cm="1">
        <f t="array" ref="AC216">_xlfn.IFERROR($Q216*M216*'Kalkulator nadgodzin'!$W$2,0)</f>
        <v>0</v>
      </c>
      <c r="AD216" s="785" cm="1">
        <f t="array" ref="AD216">_xlfn.IFERROR($Q216*N216*'Kalkulator nadgodzin'!$W$2,0)</f>
        <v>0</v>
      </c>
    </row>
    <row r="217" ht="13.5" customHeight="1">
      <c r="A217" t="str" s="774" cm="1">
        <f t="array" ref="A217">IF('Kalkulator nadgodzin'!B29="","",'Kalkulator nadgodzin'!B29)</f>
        <v>Asystent dźwięku</v>
      </c>
      <c r="B217" s="784" cm="1">
        <f t="array" ref="B217">IF('Kalkulator nadgodzin'!$D29="","",IF('Kalkulator nadgodzin'!D29&gt;5,'Kalkulator nadgodzin'!D29-5,0)*'Kalkulator nadgodzin'!$C29)</f>
        <v>0</v>
      </c>
      <c r="C217" s="784" cm="1">
        <f t="array" ref="C217">IF('Kalkulator nadgodzin'!$D29="","",IF('Kalkulator nadgodzin'!E29&gt;5,'Kalkulator nadgodzin'!E29-5,0)*'Kalkulator nadgodzin'!$C29)</f>
        <v>0</v>
      </c>
      <c r="D217" s="784" cm="1">
        <f t="array" ref="D217">IF('Kalkulator nadgodzin'!$D29="","",IF('Kalkulator nadgodzin'!F29&gt;5,'Kalkulator nadgodzin'!F29-5,0)*'Kalkulator nadgodzin'!$C29)</f>
        <v>0</v>
      </c>
      <c r="E217" s="784" cm="1">
        <f t="array" ref="E217">IF('Kalkulator nadgodzin'!$D29="","",IF('Kalkulator nadgodzin'!G29&gt;5,'Kalkulator nadgodzin'!G29-5,0)*'Kalkulator nadgodzin'!$C29)</f>
        <v>0</v>
      </c>
      <c r="F217" s="784" cm="1">
        <f t="array" ref="F217">IF('Kalkulator nadgodzin'!$D29="","",IF('Kalkulator nadgodzin'!H29&gt;5,'Kalkulator nadgodzin'!H29-5,0)*'Kalkulator nadgodzin'!$C29)</f>
        <v>0</v>
      </c>
      <c r="G217" s="784" cm="1">
        <f t="array" ref="G217">IF('Kalkulator nadgodzin'!$D29="","",IF('Kalkulator nadgodzin'!I29&gt;5,'Kalkulator nadgodzin'!I29-5,0)*'Kalkulator nadgodzin'!$C29)</f>
        <v>0</v>
      </c>
      <c r="H217" s="784" cm="1">
        <f t="array" ref="H217">IF('Kalkulator nadgodzin'!$D29="","",IF('Kalkulator nadgodzin'!J29&gt;5,'Kalkulator nadgodzin'!J29-5,0)*'Kalkulator nadgodzin'!$C29)</f>
        <v>0</v>
      </c>
      <c r="I217" s="784" cm="1">
        <f t="array" ref="I217">IF('Kalkulator nadgodzin'!$D29="","",IF('Kalkulator nadgodzin'!K29&gt;5,'Kalkulator nadgodzin'!K29-5,0)*'Kalkulator nadgodzin'!$C29)</f>
        <v>0</v>
      </c>
      <c r="J217" s="784" cm="1">
        <f t="array" ref="J217">IF('Kalkulator nadgodzin'!$D29="","",IF('Kalkulator nadgodzin'!L29&gt;5,'Kalkulator nadgodzin'!L29-5,0)*'Kalkulator nadgodzin'!$C29)</f>
        <v>0</v>
      </c>
      <c r="K217" s="784" cm="1">
        <f t="array" ref="K217">IF('Kalkulator nadgodzin'!$D29="","",IF('Kalkulator nadgodzin'!M29&gt;5,'Kalkulator nadgodzin'!M29-5,0)*'Kalkulator nadgodzin'!$C29)</f>
        <v>0</v>
      </c>
      <c r="L217" s="784" cm="1">
        <f t="array" ref="L217">IF('Kalkulator nadgodzin'!$D29="","",IF('Kalkulator nadgodzin'!N29&gt;5,'Kalkulator nadgodzin'!N29-5,0)*'Kalkulator nadgodzin'!$C29)</f>
        <v>0</v>
      </c>
      <c r="M217" s="784" cm="1">
        <f t="array" ref="M217">IF('Kalkulator nadgodzin'!$D29="","",IF('Kalkulator nadgodzin'!O29&gt;5,'Kalkulator nadgodzin'!O29-5,0)*'Kalkulator nadgodzin'!$C29)</f>
        <v>0</v>
      </c>
      <c r="N217" s="785" cm="1">
        <f t="array" ref="N217">IF('Kalkulator nadgodzin'!$D29="","",IF('Kalkulator nadgodzin'!P29&gt;5,'Kalkulator nadgodzin'!P29-5,0)*'Kalkulator nadgodzin'!$C29)</f>
        <v>0</v>
      </c>
      <c r="O217" s="774"/>
      <c r="P217" s="775"/>
      <c r="Q217" t="str" s="783" cm="1">
        <f t="array" ref="Q217">IF('Kalkulator nadgodzin'!$C149="","",'Kalkulator nadgodzin'!$C149)</f>
      </c>
      <c r="R217" s="784" cm="1">
        <f t="array" ref="R217">_xlfn.IFERROR($Q217*B217*'Kalkulator nadgodzin'!$W$2,0)</f>
        <v>0</v>
      </c>
      <c r="S217" s="784" cm="1">
        <f t="array" ref="S217">_xlfn.IFERROR($Q217*C217*'Kalkulator nadgodzin'!$W$2,0)</f>
        <v>0</v>
      </c>
      <c r="T217" s="784" cm="1">
        <f t="array" ref="T217">_xlfn.IFERROR($Q217*D217*'Kalkulator nadgodzin'!$W$2,0)</f>
        <v>0</v>
      </c>
      <c r="U217" s="784" cm="1">
        <f t="array" ref="U217">_xlfn.IFERROR($Q217*E217*'Kalkulator nadgodzin'!$W$2,0)</f>
        <v>0</v>
      </c>
      <c r="V217" s="784" cm="1">
        <f t="array" ref="V217">_xlfn.IFERROR($Q217*F217*'Kalkulator nadgodzin'!$W$2,0)</f>
        <v>0</v>
      </c>
      <c r="W217" s="784" cm="1">
        <f t="array" ref="W217">_xlfn.IFERROR($Q217*G217*'Kalkulator nadgodzin'!$W$2,0)</f>
        <v>0</v>
      </c>
      <c r="X217" s="784" cm="1">
        <f t="array" ref="X217">_xlfn.IFERROR($Q217*H217*'Kalkulator nadgodzin'!$W$2,0)</f>
        <v>0</v>
      </c>
      <c r="Y217" s="784" cm="1">
        <f t="array" ref="Y217">_xlfn.IFERROR($Q217*I217*'Kalkulator nadgodzin'!$W$2,0)</f>
        <v>0</v>
      </c>
      <c r="Z217" s="784" cm="1">
        <f t="array" ref="Z217">_xlfn.IFERROR($Q217*J217*'Kalkulator nadgodzin'!$W$2,0)</f>
        <v>0</v>
      </c>
      <c r="AA217" s="784" cm="1">
        <f t="array" ref="AA217">_xlfn.IFERROR($Q217*K217*'Kalkulator nadgodzin'!$W$2,0)</f>
        <v>0</v>
      </c>
      <c r="AB217" s="784" cm="1">
        <f t="array" ref="AB217">_xlfn.IFERROR($Q217*L217*'Kalkulator nadgodzin'!$W$2,0)</f>
        <v>0</v>
      </c>
      <c r="AC217" s="784" cm="1">
        <f t="array" ref="AC217">_xlfn.IFERROR($Q217*M217*'Kalkulator nadgodzin'!$W$2,0)</f>
        <v>0</v>
      </c>
      <c r="AD217" s="785" cm="1">
        <f t="array" ref="AD217">_xlfn.IFERROR($Q217*N217*'Kalkulator nadgodzin'!$W$2,0)</f>
        <v>0</v>
      </c>
    </row>
    <row r="218" ht="13.5" customHeight="1">
      <c r="A218" t="str" s="774" cm="1">
        <f t="array" ref="A218">IF('Kalkulator nadgodzin'!B30="","",'Kalkulator nadgodzin'!B30)</f>
        <v>Operator steadicam</v>
      </c>
      <c r="B218" s="784" cm="1">
        <f t="array" ref="B218">IF('Kalkulator nadgodzin'!$D30="","",IF('Kalkulator nadgodzin'!D30&gt;5,'Kalkulator nadgodzin'!D30-5,0)*'Kalkulator nadgodzin'!$C30)</f>
        <v>0</v>
      </c>
      <c r="C218" s="784" cm="1">
        <f t="array" ref="C218">IF('Kalkulator nadgodzin'!$D30="","",IF('Kalkulator nadgodzin'!E30&gt;5,'Kalkulator nadgodzin'!E30-5,0)*'Kalkulator nadgodzin'!$C30)</f>
        <v>0</v>
      </c>
      <c r="D218" s="784" cm="1">
        <f t="array" ref="D218">IF('Kalkulator nadgodzin'!$D30="","",IF('Kalkulator nadgodzin'!F30&gt;5,'Kalkulator nadgodzin'!F30-5,0)*'Kalkulator nadgodzin'!$C30)</f>
        <v>0</v>
      </c>
      <c r="E218" s="784" cm="1">
        <f t="array" ref="E218">IF('Kalkulator nadgodzin'!$D30="","",IF('Kalkulator nadgodzin'!G30&gt;5,'Kalkulator nadgodzin'!G30-5,0)*'Kalkulator nadgodzin'!$C30)</f>
        <v>0</v>
      </c>
      <c r="F218" s="784" cm="1">
        <f t="array" ref="F218">IF('Kalkulator nadgodzin'!$D30="","",IF('Kalkulator nadgodzin'!H30&gt;5,'Kalkulator nadgodzin'!H30-5,0)*'Kalkulator nadgodzin'!$C30)</f>
        <v>0</v>
      </c>
      <c r="G218" s="784" cm="1">
        <f t="array" ref="G218">IF('Kalkulator nadgodzin'!$D30="","",IF('Kalkulator nadgodzin'!I30&gt;5,'Kalkulator nadgodzin'!I30-5,0)*'Kalkulator nadgodzin'!$C30)</f>
        <v>0</v>
      </c>
      <c r="H218" s="784" cm="1">
        <f t="array" ref="H218">IF('Kalkulator nadgodzin'!$D30="","",IF('Kalkulator nadgodzin'!J30&gt;5,'Kalkulator nadgodzin'!J30-5,0)*'Kalkulator nadgodzin'!$C30)</f>
        <v>0</v>
      </c>
      <c r="I218" s="784" cm="1">
        <f t="array" ref="I218">IF('Kalkulator nadgodzin'!$D30="","",IF('Kalkulator nadgodzin'!K30&gt;5,'Kalkulator nadgodzin'!K30-5,0)*'Kalkulator nadgodzin'!$C30)</f>
        <v>0</v>
      </c>
      <c r="J218" s="784" cm="1">
        <f t="array" ref="J218">IF('Kalkulator nadgodzin'!$D30="","",IF('Kalkulator nadgodzin'!L30&gt;5,'Kalkulator nadgodzin'!L30-5,0)*'Kalkulator nadgodzin'!$C30)</f>
        <v>0</v>
      </c>
      <c r="K218" s="784" cm="1">
        <f t="array" ref="K218">IF('Kalkulator nadgodzin'!$D30="","",IF('Kalkulator nadgodzin'!M30&gt;5,'Kalkulator nadgodzin'!M30-5,0)*'Kalkulator nadgodzin'!$C30)</f>
        <v>0</v>
      </c>
      <c r="L218" s="784" cm="1">
        <f t="array" ref="L218">IF('Kalkulator nadgodzin'!$D30="","",IF('Kalkulator nadgodzin'!N30&gt;5,'Kalkulator nadgodzin'!N30-5,0)*'Kalkulator nadgodzin'!$C30)</f>
        <v>0</v>
      </c>
      <c r="M218" s="784" cm="1">
        <f t="array" ref="M218">IF('Kalkulator nadgodzin'!$D30="","",IF('Kalkulator nadgodzin'!O30&gt;5,'Kalkulator nadgodzin'!O30-5,0)*'Kalkulator nadgodzin'!$C30)</f>
        <v>0</v>
      </c>
      <c r="N218" s="785" cm="1">
        <f t="array" ref="N218">IF('Kalkulator nadgodzin'!$D30="","",IF('Kalkulator nadgodzin'!P30&gt;5,'Kalkulator nadgodzin'!P30-5,0)*'Kalkulator nadgodzin'!$C30)</f>
        <v>0</v>
      </c>
      <c r="O218" s="774"/>
      <c r="P218" s="775"/>
      <c r="Q218" t="str" s="783" cm="1">
        <f t="array" ref="Q218">IF('Kalkulator nadgodzin'!$C150="","",'Kalkulator nadgodzin'!$C150)</f>
      </c>
      <c r="R218" s="784" cm="1">
        <f t="array" ref="R218">_xlfn.IFERROR($Q218*B218*'Kalkulator nadgodzin'!$W$2,0)</f>
        <v>0</v>
      </c>
      <c r="S218" s="784" cm="1">
        <f t="array" ref="S218">_xlfn.IFERROR($Q218*C218*'Kalkulator nadgodzin'!$W$2,0)</f>
        <v>0</v>
      </c>
      <c r="T218" s="784" cm="1">
        <f t="array" ref="T218">_xlfn.IFERROR($Q218*D218*'Kalkulator nadgodzin'!$W$2,0)</f>
        <v>0</v>
      </c>
      <c r="U218" s="784" cm="1">
        <f t="array" ref="U218">_xlfn.IFERROR($Q218*E218*'Kalkulator nadgodzin'!$W$2,0)</f>
        <v>0</v>
      </c>
      <c r="V218" s="784" cm="1">
        <f t="array" ref="V218">_xlfn.IFERROR($Q218*F218*'Kalkulator nadgodzin'!$W$2,0)</f>
        <v>0</v>
      </c>
      <c r="W218" s="784" cm="1">
        <f t="array" ref="W218">_xlfn.IFERROR($Q218*G218*'Kalkulator nadgodzin'!$W$2,0)</f>
        <v>0</v>
      </c>
      <c r="X218" s="784" cm="1">
        <f t="array" ref="X218">_xlfn.IFERROR($Q218*H218*'Kalkulator nadgodzin'!$W$2,0)</f>
        <v>0</v>
      </c>
      <c r="Y218" s="784" cm="1">
        <f t="array" ref="Y218">_xlfn.IFERROR($Q218*I218*'Kalkulator nadgodzin'!$W$2,0)</f>
        <v>0</v>
      </c>
      <c r="Z218" s="784" cm="1">
        <f t="array" ref="Z218">_xlfn.IFERROR($Q218*J218*'Kalkulator nadgodzin'!$W$2,0)</f>
        <v>0</v>
      </c>
      <c r="AA218" s="784" cm="1">
        <f t="array" ref="AA218">_xlfn.IFERROR($Q218*K218*'Kalkulator nadgodzin'!$W$2,0)</f>
        <v>0</v>
      </c>
      <c r="AB218" s="784" cm="1">
        <f t="array" ref="AB218">_xlfn.IFERROR($Q218*L218*'Kalkulator nadgodzin'!$W$2,0)</f>
        <v>0</v>
      </c>
      <c r="AC218" s="784" cm="1">
        <f t="array" ref="AC218">_xlfn.IFERROR($Q218*M218*'Kalkulator nadgodzin'!$W$2,0)</f>
        <v>0</v>
      </c>
      <c r="AD218" s="785" cm="1">
        <f t="array" ref="AD218">_xlfn.IFERROR($Q218*N218*'Kalkulator nadgodzin'!$W$2,0)</f>
        <v>0</v>
      </c>
    </row>
    <row r="219" ht="13.5" customHeight="1">
      <c r="A219" t="str" s="774" cm="1">
        <f t="array" ref="A219">IF('Kalkulator nadgodzin'!B31="","",'Kalkulator nadgodzin'!B31)</f>
        <v>Asystent steadicam</v>
      </c>
      <c r="B219" s="784" cm="1">
        <f t="array" ref="B219">IF('Kalkulator nadgodzin'!$D31="","",IF('Kalkulator nadgodzin'!D31&gt;5,'Kalkulator nadgodzin'!D31-5,0)*'Kalkulator nadgodzin'!$C31)</f>
        <v>0</v>
      </c>
      <c r="C219" s="784" cm="1">
        <f t="array" ref="C219">IF('Kalkulator nadgodzin'!$D31="","",IF('Kalkulator nadgodzin'!E31&gt;5,'Kalkulator nadgodzin'!E31-5,0)*'Kalkulator nadgodzin'!$C31)</f>
        <v>0</v>
      </c>
      <c r="D219" s="784" cm="1">
        <f t="array" ref="D219">IF('Kalkulator nadgodzin'!$D31="","",IF('Kalkulator nadgodzin'!F31&gt;5,'Kalkulator nadgodzin'!F31-5,0)*'Kalkulator nadgodzin'!$C31)</f>
        <v>0</v>
      </c>
      <c r="E219" s="784" cm="1">
        <f t="array" ref="E219">IF('Kalkulator nadgodzin'!$D31="","",IF('Kalkulator nadgodzin'!G31&gt;5,'Kalkulator nadgodzin'!G31-5,0)*'Kalkulator nadgodzin'!$C31)</f>
        <v>0</v>
      </c>
      <c r="F219" s="784" cm="1">
        <f t="array" ref="F219">IF('Kalkulator nadgodzin'!$D31="","",IF('Kalkulator nadgodzin'!H31&gt;5,'Kalkulator nadgodzin'!H31-5,0)*'Kalkulator nadgodzin'!$C31)</f>
        <v>0</v>
      </c>
      <c r="G219" s="784" cm="1">
        <f t="array" ref="G219">IF('Kalkulator nadgodzin'!$D31="","",IF('Kalkulator nadgodzin'!I31&gt;5,'Kalkulator nadgodzin'!I31-5,0)*'Kalkulator nadgodzin'!$C31)</f>
        <v>0</v>
      </c>
      <c r="H219" s="784" cm="1">
        <f t="array" ref="H219">IF('Kalkulator nadgodzin'!$D31="","",IF('Kalkulator nadgodzin'!J31&gt;5,'Kalkulator nadgodzin'!J31-5,0)*'Kalkulator nadgodzin'!$C31)</f>
        <v>0</v>
      </c>
      <c r="I219" s="784" cm="1">
        <f t="array" ref="I219">IF('Kalkulator nadgodzin'!$D31="","",IF('Kalkulator nadgodzin'!K31&gt;5,'Kalkulator nadgodzin'!K31-5,0)*'Kalkulator nadgodzin'!$C31)</f>
        <v>0</v>
      </c>
      <c r="J219" s="784" cm="1">
        <f t="array" ref="J219">IF('Kalkulator nadgodzin'!$D31="","",IF('Kalkulator nadgodzin'!L31&gt;5,'Kalkulator nadgodzin'!L31-5,0)*'Kalkulator nadgodzin'!$C31)</f>
        <v>0</v>
      </c>
      <c r="K219" s="784" cm="1">
        <f t="array" ref="K219">IF('Kalkulator nadgodzin'!$D31="","",IF('Kalkulator nadgodzin'!M31&gt;5,'Kalkulator nadgodzin'!M31-5,0)*'Kalkulator nadgodzin'!$C31)</f>
        <v>0</v>
      </c>
      <c r="L219" s="784" cm="1">
        <f t="array" ref="L219">IF('Kalkulator nadgodzin'!$D31="","",IF('Kalkulator nadgodzin'!N31&gt;5,'Kalkulator nadgodzin'!N31-5,0)*'Kalkulator nadgodzin'!$C31)</f>
        <v>0</v>
      </c>
      <c r="M219" s="784" cm="1">
        <f t="array" ref="M219">IF('Kalkulator nadgodzin'!$D31="","",IF('Kalkulator nadgodzin'!O31&gt;5,'Kalkulator nadgodzin'!O31-5,0)*'Kalkulator nadgodzin'!$C31)</f>
        <v>0</v>
      </c>
      <c r="N219" s="785" cm="1">
        <f t="array" ref="N219">IF('Kalkulator nadgodzin'!$D31="","",IF('Kalkulator nadgodzin'!P31&gt;5,'Kalkulator nadgodzin'!P31-5,0)*'Kalkulator nadgodzin'!$C31)</f>
        <v>0</v>
      </c>
      <c r="O219" s="774"/>
      <c r="P219" s="775"/>
      <c r="Q219" t="str" s="783" cm="1">
        <f t="array" ref="Q219">IF('Kalkulator nadgodzin'!$C151="","",'Kalkulator nadgodzin'!$C151)</f>
      </c>
      <c r="R219" s="784" cm="1">
        <f t="array" ref="R219">_xlfn.IFERROR($Q219*B219*'Kalkulator nadgodzin'!$W$2,0)</f>
        <v>0</v>
      </c>
      <c r="S219" s="784" cm="1">
        <f t="array" ref="S219">_xlfn.IFERROR($Q219*C219*'Kalkulator nadgodzin'!$W$2,0)</f>
        <v>0</v>
      </c>
      <c r="T219" s="784" cm="1">
        <f t="array" ref="T219">_xlfn.IFERROR($Q219*D219*'Kalkulator nadgodzin'!$W$2,0)</f>
        <v>0</v>
      </c>
      <c r="U219" s="784" cm="1">
        <f t="array" ref="U219">_xlfn.IFERROR($Q219*E219*'Kalkulator nadgodzin'!$W$2,0)</f>
        <v>0</v>
      </c>
      <c r="V219" s="784" cm="1">
        <f t="array" ref="V219">_xlfn.IFERROR($Q219*F219*'Kalkulator nadgodzin'!$W$2,0)</f>
        <v>0</v>
      </c>
      <c r="W219" s="784" cm="1">
        <f t="array" ref="W219">_xlfn.IFERROR($Q219*G219*'Kalkulator nadgodzin'!$W$2,0)</f>
        <v>0</v>
      </c>
      <c r="X219" s="784" cm="1">
        <f t="array" ref="X219">_xlfn.IFERROR($Q219*H219*'Kalkulator nadgodzin'!$W$2,0)</f>
        <v>0</v>
      </c>
      <c r="Y219" s="784" cm="1">
        <f t="array" ref="Y219">_xlfn.IFERROR($Q219*I219*'Kalkulator nadgodzin'!$W$2,0)</f>
        <v>0</v>
      </c>
      <c r="Z219" s="784" cm="1">
        <f t="array" ref="Z219">_xlfn.IFERROR($Q219*J219*'Kalkulator nadgodzin'!$W$2,0)</f>
        <v>0</v>
      </c>
      <c r="AA219" s="784" cm="1">
        <f t="array" ref="AA219">_xlfn.IFERROR($Q219*K219*'Kalkulator nadgodzin'!$W$2,0)</f>
        <v>0</v>
      </c>
      <c r="AB219" s="784" cm="1">
        <f t="array" ref="AB219">_xlfn.IFERROR($Q219*L219*'Kalkulator nadgodzin'!$W$2,0)</f>
        <v>0</v>
      </c>
      <c r="AC219" s="784" cm="1">
        <f t="array" ref="AC219">_xlfn.IFERROR($Q219*M219*'Kalkulator nadgodzin'!$W$2,0)</f>
        <v>0</v>
      </c>
      <c r="AD219" s="785" cm="1">
        <f t="array" ref="AD219">_xlfn.IFERROR($Q219*N219*'Kalkulator nadgodzin'!$W$2,0)</f>
        <v>0</v>
      </c>
    </row>
    <row r="220" ht="13.5" customHeight="1">
      <c r="A220" t="str" s="774" cm="1">
        <f t="array" ref="A220">IF('Kalkulator nadgodzin'!B32="","",'Kalkulator nadgodzin'!B32)</f>
        <v>Operator kamery</v>
      </c>
      <c r="B220" s="784" cm="1">
        <f t="array" ref="B220">IF('Kalkulator nadgodzin'!$D32="","",IF('Kalkulator nadgodzin'!D32&gt;5,'Kalkulator nadgodzin'!D32-5,0)*'Kalkulator nadgodzin'!$C32)</f>
        <v>0</v>
      </c>
      <c r="C220" s="784" cm="1">
        <f t="array" ref="C220">IF('Kalkulator nadgodzin'!$D32="","",IF('Kalkulator nadgodzin'!E32&gt;5,'Kalkulator nadgodzin'!E32-5,0)*'Kalkulator nadgodzin'!$C32)</f>
        <v>0</v>
      </c>
      <c r="D220" s="784" cm="1">
        <f t="array" ref="D220">IF('Kalkulator nadgodzin'!$D32="","",IF('Kalkulator nadgodzin'!F32&gt;5,'Kalkulator nadgodzin'!F32-5,0)*'Kalkulator nadgodzin'!$C32)</f>
        <v>0</v>
      </c>
      <c r="E220" s="784" cm="1">
        <f t="array" ref="E220">IF('Kalkulator nadgodzin'!$D32="","",IF('Kalkulator nadgodzin'!G32&gt;5,'Kalkulator nadgodzin'!G32-5,0)*'Kalkulator nadgodzin'!$C32)</f>
        <v>0</v>
      </c>
      <c r="F220" s="784" cm="1">
        <f t="array" ref="F220">IF('Kalkulator nadgodzin'!$D32="","",IF('Kalkulator nadgodzin'!H32&gt;5,'Kalkulator nadgodzin'!H32-5,0)*'Kalkulator nadgodzin'!$C32)</f>
        <v>0</v>
      </c>
      <c r="G220" s="784" cm="1">
        <f t="array" ref="G220">IF('Kalkulator nadgodzin'!$D32="","",IF('Kalkulator nadgodzin'!I32&gt;5,'Kalkulator nadgodzin'!I32-5,0)*'Kalkulator nadgodzin'!$C32)</f>
        <v>0</v>
      </c>
      <c r="H220" s="784" cm="1">
        <f t="array" ref="H220">IF('Kalkulator nadgodzin'!$D32="","",IF('Kalkulator nadgodzin'!J32&gt;5,'Kalkulator nadgodzin'!J32-5,0)*'Kalkulator nadgodzin'!$C32)</f>
        <v>0</v>
      </c>
      <c r="I220" s="784" cm="1">
        <f t="array" ref="I220">IF('Kalkulator nadgodzin'!$D32="","",IF('Kalkulator nadgodzin'!K32&gt;5,'Kalkulator nadgodzin'!K32-5,0)*'Kalkulator nadgodzin'!$C32)</f>
        <v>0</v>
      </c>
      <c r="J220" s="784" cm="1">
        <f t="array" ref="J220">IF('Kalkulator nadgodzin'!$D32="","",IF('Kalkulator nadgodzin'!L32&gt;5,'Kalkulator nadgodzin'!L32-5,0)*'Kalkulator nadgodzin'!$C32)</f>
        <v>0</v>
      </c>
      <c r="K220" s="784" cm="1">
        <f t="array" ref="K220">IF('Kalkulator nadgodzin'!$D32="","",IF('Kalkulator nadgodzin'!M32&gt;5,'Kalkulator nadgodzin'!M32-5,0)*'Kalkulator nadgodzin'!$C32)</f>
        <v>0</v>
      </c>
      <c r="L220" s="784" cm="1">
        <f t="array" ref="L220">IF('Kalkulator nadgodzin'!$D32="","",IF('Kalkulator nadgodzin'!N32&gt;5,'Kalkulator nadgodzin'!N32-5,0)*'Kalkulator nadgodzin'!$C32)</f>
        <v>0</v>
      </c>
      <c r="M220" s="784" cm="1">
        <f t="array" ref="M220">IF('Kalkulator nadgodzin'!$D32="","",IF('Kalkulator nadgodzin'!O32&gt;5,'Kalkulator nadgodzin'!O32-5,0)*'Kalkulator nadgodzin'!$C32)</f>
        <v>0</v>
      </c>
      <c r="N220" s="785" cm="1">
        <f t="array" ref="N220">IF('Kalkulator nadgodzin'!$D32="","",IF('Kalkulator nadgodzin'!P32&gt;5,'Kalkulator nadgodzin'!P32-5,0)*'Kalkulator nadgodzin'!$C32)</f>
        <v>0</v>
      </c>
      <c r="O220" s="774"/>
      <c r="P220" s="775"/>
      <c r="Q220" t="str" s="783" cm="1">
        <f t="array" ref="Q220">IF('Kalkulator nadgodzin'!$C152="","",'Kalkulator nadgodzin'!$C152)</f>
      </c>
      <c r="R220" s="784" cm="1">
        <f t="array" ref="R220">_xlfn.IFERROR($Q220*B220*'Kalkulator nadgodzin'!$W$2,0)</f>
        <v>0</v>
      </c>
      <c r="S220" s="784" cm="1">
        <f t="array" ref="S220">_xlfn.IFERROR($Q220*C220*'Kalkulator nadgodzin'!$W$2,0)</f>
        <v>0</v>
      </c>
      <c r="T220" s="784" cm="1">
        <f t="array" ref="T220">_xlfn.IFERROR($Q220*D220*'Kalkulator nadgodzin'!$W$2,0)</f>
        <v>0</v>
      </c>
      <c r="U220" s="784" cm="1">
        <f t="array" ref="U220">_xlfn.IFERROR($Q220*E220*'Kalkulator nadgodzin'!$W$2,0)</f>
        <v>0</v>
      </c>
      <c r="V220" s="784" cm="1">
        <f t="array" ref="V220">_xlfn.IFERROR($Q220*F220*'Kalkulator nadgodzin'!$W$2,0)</f>
        <v>0</v>
      </c>
      <c r="W220" s="784" cm="1">
        <f t="array" ref="W220">_xlfn.IFERROR($Q220*G220*'Kalkulator nadgodzin'!$W$2,0)</f>
        <v>0</v>
      </c>
      <c r="X220" s="784" cm="1">
        <f t="array" ref="X220">_xlfn.IFERROR($Q220*H220*'Kalkulator nadgodzin'!$W$2,0)</f>
        <v>0</v>
      </c>
      <c r="Y220" s="784" cm="1">
        <f t="array" ref="Y220">_xlfn.IFERROR($Q220*I220*'Kalkulator nadgodzin'!$W$2,0)</f>
        <v>0</v>
      </c>
      <c r="Z220" s="784" cm="1">
        <f t="array" ref="Z220">_xlfn.IFERROR($Q220*J220*'Kalkulator nadgodzin'!$W$2,0)</f>
        <v>0</v>
      </c>
      <c r="AA220" s="784" cm="1">
        <f t="array" ref="AA220">_xlfn.IFERROR($Q220*K220*'Kalkulator nadgodzin'!$W$2,0)</f>
        <v>0</v>
      </c>
      <c r="AB220" s="784" cm="1">
        <f t="array" ref="AB220">_xlfn.IFERROR($Q220*L220*'Kalkulator nadgodzin'!$W$2,0)</f>
        <v>0</v>
      </c>
      <c r="AC220" s="784" cm="1">
        <f t="array" ref="AC220">_xlfn.IFERROR($Q220*M220*'Kalkulator nadgodzin'!$W$2,0)</f>
        <v>0</v>
      </c>
      <c r="AD220" s="785" cm="1">
        <f t="array" ref="AD220">_xlfn.IFERROR($Q220*N220*'Kalkulator nadgodzin'!$W$2,0)</f>
        <v>0</v>
      </c>
    </row>
    <row r="221" ht="13.5" customHeight="1">
      <c r="A221" t="str" s="774" cm="1">
        <f t="array" ref="A221">IF('Kalkulator nadgodzin'!B33="","",'Kalkulator nadgodzin'!B33)</f>
        <v>Operator kamer spec.</v>
      </c>
      <c r="B221" s="784" cm="1">
        <f t="array" ref="B221">IF('Kalkulator nadgodzin'!$D33="","",IF('Kalkulator nadgodzin'!D33&gt;5,'Kalkulator nadgodzin'!D33-5,0)*'Kalkulator nadgodzin'!$C33)</f>
        <v>0</v>
      </c>
      <c r="C221" s="784" cm="1">
        <f t="array" ref="C221">IF('Kalkulator nadgodzin'!$D33="","",IF('Kalkulator nadgodzin'!E33&gt;5,'Kalkulator nadgodzin'!E33-5,0)*'Kalkulator nadgodzin'!$C33)</f>
        <v>0</v>
      </c>
      <c r="D221" s="784" cm="1">
        <f t="array" ref="D221">IF('Kalkulator nadgodzin'!$D33="","",IF('Kalkulator nadgodzin'!F33&gt;5,'Kalkulator nadgodzin'!F33-5,0)*'Kalkulator nadgodzin'!$C33)</f>
        <v>0</v>
      </c>
      <c r="E221" s="784" cm="1">
        <f t="array" ref="E221">IF('Kalkulator nadgodzin'!$D33="","",IF('Kalkulator nadgodzin'!G33&gt;5,'Kalkulator nadgodzin'!G33-5,0)*'Kalkulator nadgodzin'!$C33)</f>
        <v>0</v>
      </c>
      <c r="F221" s="784" cm="1">
        <f t="array" ref="F221">IF('Kalkulator nadgodzin'!$D33="","",IF('Kalkulator nadgodzin'!H33&gt;5,'Kalkulator nadgodzin'!H33-5,0)*'Kalkulator nadgodzin'!$C33)</f>
        <v>0</v>
      </c>
      <c r="G221" s="784" cm="1">
        <f t="array" ref="G221">IF('Kalkulator nadgodzin'!$D33="","",IF('Kalkulator nadgodzin'!I33&gt;5,'Kalkulator nadgodzin'!I33-5,0)*'Kalkulator nadgodzin'!$C33)</f>
        <v>0</v>
      </c>
      <c r="H221" s="784" cm="1">
        <f t="array" ref="H221">IF('Kalkulator nadgodzin'!$D33="","",IF('Kalkulator nadgodzin'!J33&gt;5,'Kalkulator nadgodzin'!J33-5,0)*'Kalkulator nadgodzin'!$C33)</f>
        <v>0</v>
      </c>
      <c r="I221" s="784" cm="1">
        <f t="array" ref="I221">IF('Kalkulator nadgodzin'!$D33="","",IF('Kalkulator nadgodzin'!K33&gt;5,'Kalkulator nadgodzin'!K33-5,0)*'Kalkulator nadgodzin'!$C33)</f>
        <v>0</v>
      </c>
      <c r="J221" s="784" cm="1">
        <f t="array" ref="J221">IF('Kalkulator nadgodzin'!$D33="","",IF('Kalkulator nadgodzin'!L33&gt;5,'Kalkulator nadgodzin'!L33-5,0)*'Kalkulator nadgodzin'!$C33)</f>
        <v>0</v>
      </c>
      <c r="K221" s="784" cm="1">
        <f t="array" ref="K221">IF('Kalkulator nadgodzin'!$D33="","",IF('Kalkulator nadgodzin'!M33&gt;5,'Kalkulator nadgodzin'!M33-5,0)*'Kalkulator nadgodzin'!$C33)</f>
        <v>0</v>
      </c>
      <c r="L221" s="784" cm="1">
        <f t="array" ref="L221">IF('Kalkulator nadgodzin'!$D33="","",IF('Kalkulator nadgodzin'!N33&gt;5,'Kalkulator nadgodzin'!N33-5,0)*'Kalkulator nadgodzin'!$C33)</f>
        <v>0</v>
      </c>
      <c r="M221" s="784" cm="1">
        <f t="array" ref="M221">IF('Kalkulator nadgodzin'!$D33="","",IF('Kalkulator nadgodzin'!O33&gt;5,'Kalkulator nadgodzin'!O33-5,0)*'Kalkulator nadgodzin'!$C33)</f>
        <v>0</v>
      </c>
      <c r="N221" s="785" cm="1">
        <f t="array" ref="N221">IF('Kalkulator nadgodzin'!$D33="","",IF('Kalkulator nadgodzin'!P33&gt;5,'Kalkulator nadgodzin'!P33-5,0)*'Kalkulator nadgodzin'!$C33)</f>
        <v>0</v>
      </c>
      <c r="O221" s="774"/>
      <c r="P221" s="775"/>
      <c r="Q221" t="str" s="783" cm="1">
        <f t="array" ref="Q221">IF('Kalkulator nadgodzin'!$C153="","",'Kalkulator nadgodzin'!$C153)</f>
      </c>
      <c r="R221" s="784" cm="1">
        <f t="array" ref="R221">_xlfn.IFERROR($Q221*B221*'Kalkulator nadgodzin'!$W$2,0)</f>
        <v>0</v>
      </c>
      <c r="S221" s="784" cm="1">
        <f t="array" ref="S221">_xlfn.IFERROR($Q221*C221*'Kalkulator nadgodzin'!$W$2,0)</f>
        <v>0</v>
      </c>
      <c r="T221" s="784" cm="1">
        <f t="array" ref="T221">_xlfn.IFERROR($Q221*D221*'Kalkulator nadgodzin'!$W$2,0)</f>
        <v>0</v>
      </c>
      <c r="U221" s="784" cm="1">
        <f t="array" ref="U221">_xlfn.IFERROR($Q221*E221*'Kalkulator nadgodzin'!$W$2,0)</f>
        <v>0</v>
      </c>
      <c r="V221" s="784" cm="1">
        <f t="array" ref="V221">_xlfn.IFERROR($Q221*F221*'Kalkulator nadgodzin'!$W$2,0)</f>
        <v>0</v>
      </c>
      <c r="W221" s="784" cm="1">
        <f t="array" ref="W221">_xlfn.IFERROR($Q221*G221*'Kalkulator nadgodzin'!$W$2,0)</f>
        <v>0</v>
      </c>
      <c r="X221" s="784" cm="1">
        <f t="array" ref="X221">_xlfn.IFERROR($Q221*H221*'Kalkulator nadgodzin'!$W$2,0)</f>
        <v>0</v>
      </c>
      <c r="Y221" s="784" cm="1">
        <f t="array" ref="Y221">_xlfn.IFERROR($Q221*I221*'Kalkulator nadgodzin'!$W$2,0)</f>
        <v>0</v>
      </c>
      <c r="Z221" s="784" cm="1">
        <f t="array" ref="Z221">_xlfn.IFERROR($Q221*J221*'Kalkulator nadgodzin'!$W$2,0)</f>
        <v>0</v>
      </c>
      <c r="AA221" s="784" cm="1">
        <f t="array" ref="AA221">_xlfn.IFERROR($Q221*K221*'Kalkulator nadgodzin'!$W$2,0)</f>
        <v>0</v>
      </c>
      <c r="AB221" s="784" cm="1">
        <f t="array" ref="AB221">_xlfn.IFERROR($Q221*L221*'Kalkulator nadgodzin'!$W$2,0)</f>
        <v>0</v>
      </c>
      <c r="AC221" s="784" cm="1">
        <f t="array" ref="AC221">_xlfn.IFERROR($Q221*M221*'Kalkulator nadgodzin'!$W$2,0)</f>
        <v>0</v>
      </c>
      <c r="AD221" s="785" cm="1">
        <f t="array" ref="AD221">_xlfn.IFERROR($Q221*N221*'Kalkulator nadgodzin'!$W$2,0)</f>
        <v>0</v>
      </c>
    </row>
    <row r="222" ht="13.5" customHeight="1">
      <c r="A222" t="str" s="774" cm="1">
        <f t="array" ref="A222">IF('Kalkulator nadgodzin'!B34="","",'Kalkulator nadgodzin'!B34)</f>
        <v>Operator drona</v>
      </c>
      <c r="B222" s="784" cm="1">
        <f t="array" ref="B222">IF('Kalkulator nadgodzin'!$D34="","",IF('Kalkulator nadgodzin'!D34&gt;5,'Kalkulator nadgodzin'!D34-5,0)*'Kalkulator nadgodzin'!$C34)</f>
        <v>0</v>
      </c>
      <c r="C222" s="784" cm="1">
        <f t="array" ref="C222">IF('Kalkulator nadgodzin'!$D34="","",IF('Kalkulator nadgodzin'!E34&gt;5,'Kalkulator nadgodzin'!E34-5,0)*'Kalkulator nadgodzin'!$C34)</f>
        <v>0</v>
      </c>
      <c r="D222" s="784" cm="1">
        <f t="array" ref="D222">IF('Kalkulator nadgodzin'!$D34="","",IF('Kalkulator nadgodzin'!F34&gt;5,'Kalkulator nadgodzin'!F34-5,0)*'Kalkulator nadgodzin'!$C34)</f>
        <v>0</v>
      </c>
      <c r="E222" s="784" cm="1">
        <f t="array" ref="E222">IF('Kalkulator nadgodzin'!$D34="","",IF('Kalkulator nadgodzin'!G34&gt;5,'Kalkulator nadgodzin'!G34-5,0)*'Kalkulator nadgodzin'!$C34)</f>
        <v>0</v>
      </c>
      <c r="F222" s="784" cm="1">
        <f t="array" ref="F222">IF('Kalkulator nadgodzin'!$D34="","",IF('Kalkulator nadgodzin'!H34&gt;5,'Kalkulator nadgodzin'!H34-5,0)*'Kalkulator nadgodzin'!$C34)</f>
        <v>0</v>
      </c>
      <c r="G222" s="784" cm="1">
        <f t="array" ref="G222">IF('Kalkulator nadgodzin'!$D34="","",IF('Kalkulator nadgodzin'!I34&gt;5,'Kalkulator nadgodzin'!I34-5,0)*'Kalkulator nadgodzin'!$C34)</f>
        <v>0</v>
      </c>
      <c r="H222" s="784" cm="1">
        <f t="array" ref="H222">IF('Kalkulator nadgodzin'!$D34="","",IF('Kalkulator nadgodzin'!J34&gt;5,'Kalkulator nadgodzin'!J34-5,0)*'Kalkulator nadgodzin'!$C34)</f>
        <v>0</v>
      </c>
      <c r="I222" s="784" cm="1">
        <f t="array" ref="I222">IF('Kalkulator nadgodzin'!$D34="","",IF('Kalkulator nadgodzin'!K34&gt;5,'Kalkulator nadgodzin'!K34-5,0)*'Kalkulator nadgodzin'!$C34)</f>
        <v>0</v>
      </c>
      <c r="J222" s="784" cm="1">
        <f t="array" ref="J222">IF('Kalkulator nadgodzin'!$D34="","",IF('Kalkulator nadgodzin'!L34&gt;5,'Kalkulator nadgodzin'!L34-5,0)*'Kalkulator nadgodzin'!$C34)</f>
        <v>0</v>
      </c>
      <c r="K222" s="784" cm="1">
        <f t="array" ref="K222">IF('Kalkulator nadgodzin'!$D34="","",IF('Kalkulator nadgodzin'!M34&gt;5,'Kalkulator nadgodzin'!M34-5,0)*'Kalkulator nadgodzin'!$C34)</f>
        <v>0</v>
      </c>
      <c r="L222" s="784" cm="1">
        <f t="array" ref="L222">IF('Kalkulator nadgodzin'!$D34="","",IF('Kalkulator nadgodzin'!N34&gt;5,'Kalkulator nadgodzin'!N34-5,0)*'Kalkulator nadgodzin'!$C34)</f>
        <v>0</v>
      </c>
      <c r="M222" s="784" cm="1">
        <f t="array" ref="M222">IF('Kalkulator nadgodzin'!$D34="","",IF('Kalkulator nadgodzin'!O34&gt;5,'Kalkulator nadgodzin'!O34-5,0)*'Kalkulator nadgodzin'!$C34)</f>
        <v>0</v>
      </c>
      <c r="N222" s="785" cm="1">
        <f t="array" ref="N222">IF('Kalkulator nadgodzin'!$D34="","",IF('Kalkulator nadgodzin'!P34&gt;5,'Kalkulator nadgodzin'!P34-5,0)*'Kalkulator nadgodzin'!$C34)</f>
        <v>0</v>
      </c>
      <c r="O222" s="774"/>
      <c r="P222" s="775"/>
      <c r="Q222" t="str" s="783" cm="1">
        <f t="array" ref="Q222">IF('Kalkulator nadgodzin'!$C154="","",'Kalkulator nadgodzin'!$C154)</f>
      </c>
      <c r="R222" s="784" cm="1">
        <f t="array" ref="R222">_xlfn.IFERROR($Q222*B222*'Kalkulator nadgodzin'!$W$2,0)</f>
        <v>0</v>
      </c>
      <c r="S222" s="784" cm="1">
        <f t="array" ref="S222">_xlfn.IFERROR($Q222*C222*'Kalkulator nadgodzin'!$W$2,0)</f>
        <v>0</v>
      </c>
      <c r="T222" s="784" cm="1">
        <f t="array" ref="T222">_xlfn.IFERROR($Q222*D222*'Kalkulator nadgodzin'!$W$2,0)</f>
        <v>0</v>
      </c>
      <c r="U222" s="784" cm="1">
        <f t="array" ref="U222">_xlfn.IFERROR($Q222*E222*'Kalkulator nadgodzin'!$W$2,0)</f>
        <v>0</v>
      </c>
      <c r="V222" s="784" cm="1">
        <f t="array" ref="V222">_xlfn.IFERROR($Q222*F222*'Kalkulator nadgodzin'!$W$2,0)</f>
        <v>0</v>
      </c>
      <c r="W222" s="784" cm="1">
        <f t="array" ref="W222">_xlfn.IFERROR($Q222*G222*'Kalkulator nadgodzin'!$W$2,0)</f>
        <v>0</v>
      </c>
      <c r="X222" s="784" cm="1">
        <f t="array" ref="X222">_xlfn.IFERROR($Q222*H222*'Kalkulator nadgodzin'!$W$2,0)</f>
        <v>0</v>
      </c>
      <c r="Y222" s="784" cm="1">
        <f t="array" ref="Y222">_xlfn.IFERROR($Q222*I222*'Kalkulator nadgodzin'!$W$2,0)</f>
        <v>0</v>
      </c>
      <c r="Z222" s="784" cm="1">
        <f t="array" ref="Z222">_xlfn.IFERROR($Q222*J222*'Kalkulator nadgodzin'!$W$2,0)</f>
        <v>0</v>
      </c>
      <c r="AA222" s="784" cm="1">
        <f t="array" ref="AA222">_xlfn.IFERROR($Q222*K222*'Kalkulator nadgodzin'!$W$2,0)</f>
        <v>0</v>
      </c>
      <c r="AB222" s="784" cm="1">
        <f t="array" ref="AB222">_xlfn.IFERROR($Q222*L222*'Kalkulator nadgodzin'!$W$2,0)</f>
        <v>0</v>
      </c>
      <c r="AC222" s="784" cm="1">
        <f t="array" ref="AC222">_xlfn.IFERROR($Q222*M222*'Kalkulator nadgodzin'!$W$2,0)</f>
        <v>0</v>
      </c>
      <c r="AD222" s="785" cm="1">
        <f t="array" ref="AD222">_xlfn.IFERROR($Q222*N222*'Kalkulator nadgodzin'!$W$2,0)</f>
        <v>0</v>
      </c>
    </row>
    <row r="223" ht="13.5" customHeight="1">
      <c r="A223" t="str" s="774" cm="1">
        <f t="array" ref="A223">IF('Kalkulator nadgodzin'!B35="","",'Kalkulator nadgodzin'!B35)</f>
        <v>Asystent kamer spec.</v>
      </c>
      <c r="B223" s="784" cm="1">
        <f t="array" ref="B223">IF('Kalkulator nadgodzin'!$D35="","",IF('Kalkulator nadgodzin'!D35&gt;5,'Kalkulator nadgodzin'!D35-5,0)*'Kalkulator nadgodzin'!$C35)</f>
        <v>0</v>
      </c>
      <c r="C223" s="784" cm="1">
        <f t="array" ref="C223">IF('Kalkulator nadgodzin'!$D35="","",IF('Kalkulator nadgodzin'!E35&gt;5,'Kalkulator nadgodzin'!E35-5,0)*'Kalkulator nadgodzin'!$C35)</f>
        <v>0</v>
      </c>
      <c r="D223" s="784" cm="1">
        <f t="array" ref="D223">IF('Kalkulator nadgodzin'!$D35="","",IF('Kalkulator nadgodzin'!F35&gt;5,'Kalkulator nadgodzin'!F35-5,0)*'Kalkulator nadgodzin'!$C35)</f>
        <v>0</v>
      </c>
      <c r="E223" s="784" cm="1">
        <f t="array" ref="E223">IF('Kalkulator nadgodzin'!$D35="","",IF('Kalkulator nadgodzin'!G35&gt;5,'Kalkulator nadgodzin'!G35-5,0)*'Kalkulator nadgodzin'!$C35)</f>
        <v>0</v>
      </c>
      <c r="F223" s="784" cm="1">
        <f t="array" ref="F223">IF('Kalkulator nadgodzin'!$D35="","",IF('Kalkulator nadgodzin'!H35&gt;5,'Kalkulator nadgodzin'!H35-5,0)*'Kalkulator nadgodzin'!$C35)</f>
        <v>0</v>
      </c>
      <c r="G223" s="784" cm="1">
        <f t="array" ref="G223">IF('Kalkulator nadgodzin'!$D35="","",IF('Kalkulator nadgodzin'!I35&gt;5,'Kalkulator nadgodzin'!I35-5,0)*'Kalkulator nadgodzin'!$C35)</f>
        <v>0</v>
      </c>
      <c r="H223" s="784" cm="1">
        <f t="array" ref="H223">IF('Kalkulator nadgodzin'!$D35="","",IF('Kalkulator nadgodzin'!J35&gt;5,'Kalkulator nadgodzin'!J35-5,0)*'Kalkulator nadgodzin'!$C35)</f>
        <v>0</v>
      </c>
      <c r="I223" s="784" cm="1">
        <f t="array" ref="I223">IF('Kalkulator nadgodzin'!$D35="","",IF('Kalkulator nadgodzin'!K35&gt;5,'Kalkulator nadgodzin'!K35-5,0)*'Kalkulator nadgodzin'!$C35)</f>
        <v>0</v>
      </c>
      <c r="J223" s="784" cm="1">
        <f t="array" ref="J223">IF('Kalkulator nadgodzin'!$D35="","",IF('Kalkulator nadgodzin'!L35&gt;5,'Kalkulator nadgodzin'!L35-5,0)*'Kalkulator nadgodzin'!$C35)</f>
        <v>0</v>
      </c>
      <c r="K223" s="784" cm="1">
        <f t="array" ref="K223">IF('Kalkulator nadgodzin'!$D35="","",IF('Kalkulator nadgodzin'!M35&gt;5,'Kalkulator nadgodzin'!M35-5,0)*'Kalkulator nadgodzin'!$C35)</f>
        <v>0</v>
      </c>
      <c r="L223" s="784" cm="1">
        <f t="array" ref="L223">IF('Kalkulator nadgodzin'!$D35="","",IF('Kalkulator nadgodzin'!N35&gt;5,'Kalkulator nadgodzin'!N35-5,0)*'Kalkulator nadgodzin'!$C35)</f>
        <v>0</v>
      </c>
      <c r="M223" s="784" cm="1">
        <f t="array" ref="M223">IF('Kalkulator nadgodzin'!$D35="","",IF('Kalkulator nadgodzin'!O35&gt;5,'Kalkulator nadgodzin'!O35-5,0)*'Kalkulator nadgodzin'!$C35)</f>
        <v>0</v>
      </c>
      <c r="N223" s="785" cm="1">
        <f t="array" ref="N223">IF('Kalkulator nadgodzin'!$D35="","",IF('Kalkulator nadgodzin'!P35&gt;5,'Kalkulator nadgodzin'!P35-5,0)*'Kalkulator nadgodzin'!$C35)</f>
        <v>0</v>
      </c>
      <c r="O223" s="774"/>
      <c r="P223" s="775"/>
      <c r="Q223" t="str" s="783" cm="1">
        <f t="array" ref="Q223">IF('Kalkulator nadgodzin'!$C155="","",'Kalkulator nadgodzin'!$C155)</f>
      </c>
      <c r="R223" s="784" cm="1">
        <f t="array" ref="R223">_xlfn.IFERROR($Q223*B223*'Kalkulator nadgodzin'!$W$2,0)</f>
        <v>0</v>
      </c>
      <c r="S223" s="784" cm="1">
        <f t="array" ref="S223">_xlfn.IFERROR($Q223*C223*'Kalkulator nadgodzin'!$W$2,0)</f>
        <v>0</v>
      </c>
      <c r="T223" s="784" cm="1">
        <f t="array" ref="T223">_xlfn.IFERROR($Q223*D223*'Kalkulator nadgodzin'!$W$2,0)</f>
        <v>0</v>
      </c>
      <c r="U223" s="784" cm="1">
        <f t="array" ref="U223">_xlfn.IFERROR($Q223*E223*'Kalkulator nadgodzin'!$W$2,0)</f>
        <v>0</v>
      </c>
      <c r="V223" s="784" cm="1">
        <f t="array" ref="V223">_xlfn.IFERROR($Q223*F223*'Kalkulator nadgodzin'!$W$2,0)</f>
        <v>0</v>
      </c>
      <c r="W223" s="784" cm="1">
        <f t="array" ref="W223">_xlfn.IFERROR($Q223*G223*'Kalkulator nadgodzin'!$W$2,0)</f>
        <v>0</v>
      </c>
      <c r="X223" s="784" cm="1">
        <f t="array" ref="X223">_xlfn.IFERROR($Q223*H223*'Kalkulator nadgodzin'!$W$2,0)</f>
        <v>0</v>
      </c>
      <c r="Y223" s="784" cm="1">
        <f t="array" ref="Y223">_xlfn.IFERROR($Q223*I223*'Kalkulator nadgodzin'!$W$2,0)</f>
        <v>0</v>
      </c>
      <c r="Z223" s="784" cm="1">
        <f t="array" ref="Z223">_xlfn.IFERROR($Q223*J223*'Kalkulator nadgodzin'!$W$2,0)</f>
        <v>0</v>
      </c>
      <c r="AA223" s="784" cm="1">
        <f t="array" ref="AA223">_xlfn.IFERROR($Q223*K223*'Kalkulator nadgodzin'!$W$2,0)</f>
        <v>0</v>
      </c>
      <c r="AB223" s="784" cm="1">
        <f t="array" ref="AB223">_xlfn.IFERROR($Q223*L223*'Kalkulator nadgodzin'!$W$2,0)</f>
        <v>0</v>
      </c>
      <c r="AC223" s="784" cm="1">
        <f t="array" ref="AC223">_xlfn.IFERROR($Q223*M223*'Kalkulator nadgodzin'!$W$2,0)</f>
        <v>0</v>
      </c>
      <c r="AD223" s="785" cm="1">
        <f t="array" ref="AD223">_xlfn.IFERROR($Q223*N223*'Kalkulator nadgodzin'!$W$2,0)</f>
        <v>0</v>
      </c>
    </row>
    <row r="224" ht="13.5" customHeight="1">
      <c r="A224" t="str" s="774" cm="1">
        <f t="array" ref="A224">IF('Kalkulator nadgodzin'!B36="","",'Kalkulator nadgodzin'!B36)</f>
        <v>Obsługa innego sprzętu</v>
      </c>
      <c r="B224" s="784" cm="1">
        <f t="array" ref="B224">IF('Kalkulator nadgodzin'!$D36="","",IF('Kalkulator nadgodzin'!D36&gt;5,'Kalkulator nadgodzin'!D36-5,0)*'Kalkulator nadgodzin'!$C36)</f>
        <v>0</v>
      </c>
      <c r="C224" s="784" cm="1">
        <f t="array" ref="C224">IF('Kalkulator nadgodzin'!$D36="","",IF('Kalkulator nadgodzin'!E36&gt;5,'Kalkulator nadgodzin'!E36-5,0)*'Kalkulator nadgodzin'!$C36)</f>
        <v>0</v>
      </c>
      <c r="D224" s="784" cm="1">
        <f t="array" ref="D224">IF('Kalkulator nadgodzin'!$D36="","",IF('Kalkulator nadgodzin'!F36&gt;5,'Kalkulator nadgodzin'!F36-5,0)*'Kalkulator nadgodzin'!$C36)</f>
        <v>0</v>
      </c>
      <c r="E224" s="784" cm="1">
        <f t="array" ref="E224">IF('Kalkulator nadgodzin'!$D36="","",IF('Kalkulator nadgodzin'!G36&gt;5,'Kalkulator nadgodzin'!G36-5,0)*'Kalkulator nadgodzin'!$C36)</f>
        <v>0</v>
      </c>
      <c r="F224" s="784" cm="1">
        <f t="array" ref="F224">IF('Kalkulator nadgodzin'!$D36="","",IF('Kalkulator nadgodzin'!H36&gt;5,'Kalkulator nadgodzin'!H36-5,0)*'Kalkulator nadgodzin'!$C36)</f>
        <v>0</v>
      </c>
      <c r="G224" s="784" cm="1">
        <f t="array" ref="G224">IF('Kalkulator nadgodzin'!$D36="","",IF('Kalkulator nadgodzin'!I36&gt;5,'Kalkulator nadgodzin'!I36-5,0)*'Kalkulator nadgodzin'!$C36)</f>
        <v>0</v>
      </c>
      <c r="H224" s="784" cm="1">
        <f t="array" ref="H224">IF('Kalkulator nadgodzin'!$D36="","",IF('Kalkulator nadgodzin'!J36&gt;5,'Kalkulator nadgodzin'!J36-5,0)*'Kalkulator nadgodzin'!$C36)</f>
        <v>0</v>
      </c>
      <c r="I224" s="784" cm="1">
        <f t="array" ref="I224">IF('Kalkulator nadgodzin'!$D36="","",IF('Kalkulator nadgodzin'!K36&gt;5,'Kalkulator nadgodzin'!K36-5,0)*'Kalkulator nadgodzin'!$C36)</f>
        <v>0</v>
      </c>
      <c r="J224" s="784" cm="1">
        <f t="array" ref="J224">IF('Kalkulator nadgodzin'!$D36="","",IF('Kalkulator nadgodzin'!L36&gt;5,'Kalkulator nadgodzin'!L36-5,0)*'Kalkulator nadgodzin'!$C36)</f>
        <v>0</v>
      </c>
      <c r="K224" s="784" cm="1">
        <f t="array" ref="K224">IF('Kalkulator nadgodzin'!$D36="","",IF('Kalkulator nadgodzin'!M36&gt;5,'Kalkulator nadgodzin'!M36-5,0)*'Kalkulator nadgodzin'!$C36)</f>
        <v>0</v>
      </c>
      <c r="L224" s="784" cm="1">
        <f t="array" ref="L224">IF('Kalkulator nadgodzin'!$D36="","",IF('Kalkulator nadgodzin'!N36&gt;5,'Kalkulator nadgodzin'!N36-5,0)*'Kalkulator nadgodzin'!$C36)</f>
        <v>0</v>
      </c>
      <c r="M224" s="784" cm="1">
        <f t="array" ref="M224">IF('Kalkulator nadgodzin'!$D36="","",IF('Kalkulator nadgodzin'!O36&gt;5,'Kalkulator nadgodzin'!O36-5,0)*'Kalkulator nadgodzin'!$C36)</f>
        <v>0</v>
      </c>
      <c r="N224" s="785" cm="1">
        <f t="array" ref="N224">IF('Kalkulator nadgodzin'!$D36="","",IF('Kalkulator nadgodzin'!P36&gt;5,'Kalkulator nadgodzin'!P36-5,0)*'Kalkulator nadgodzin'!$C36)</f>
        <v>0</v>
      </c>
      <c r="O224" s="774"/>
      <c r="P224" s="775"/>
      <c r="Q224" t="str" s="783" cm="1">
        <f t="array" ref="Q224">IF('Kalkulator nadgodzin'!$C156="","",'Kalkulator nadgodzin'!$C156)</f>
      </c>
      <c r="R224" s="784" cm="1">
        <f t="array" ref="R224">_xlfn.IFERROR($Q224*B224*'Kalkulator nadgodzin'!$W$2,0)</f>
        <v>0</v>
      </c>
      <c r="S224" s="784" cm="1">
        <f t="array" ref="S224">_xlfn.IFERROR($Q224*C224*'Kalkulator nadgodzin'!$W$2,0)</f>
        <v>0</v>
      </c>
      <c r="T224" s="784" cm="1">
        <f t="array" ref="T224">_xlfn.IFERROR($Q224*D224*'Kalkulator nadgodzin'!$W$2,0)</f>
        <v>0</v>
      </c>
      <c r="U224" s="784" cm="1">
        <f t="array" ref="U224">_xlfn.IFERROR($Q224*E224*'Kalkulator nadgodzin'!$W$2,0)</f>
        <v>0</v>
      </c>
      <c r="V224" s="784" cm="1">
        <f t="array" ref="V224">_xlfn.IFERROR($Q224*F224*'Kalkulator nadgodzin'!$W$2,0)</f>
        <v>0</v>
      </c>
      <c r="W224" s="784" cm="1">
        <f t="array" ref="W224">_xlfn.IFERROR($Q224*G224*'Kalkulator nadgodzin'!$W$2,0)</f>
        <v>0</v>
      </c>
      <c r="X224" s="784" cm="1">
        <f t="array" ref="X224">_xlfn.IFERROR($Q224*H224*'Kalkulator nadgodzin'!$W$2,0)</f>
        <v>0</v>
      </c>
      <c r="Y224" s="784" cm="1">
        <f t="array" ref="Y224">_xlfn.IFERROR($Q224*I224*'Kalkulator nadgodzin'!$W$2,0)</f>
        <v>0</v>
      </c>
      <c r="Z224" s="784" cm="1">
        <f t="array" ref="Z224">_xlfn.IFERROR($Q224*J224*'Kalkulator nadgodzin'!$W$2,0)</f>
        <v>0</v>
      </c>
      <c r="AA224" s="784" cm="1">
        <f t="array" ref="AA224">_xlfn.IFERROR($Q224*K224*'Kalkulator nadgodzin'!$W$2,0)</f>
        <v>0</v>
      </c>
      <c r="AB224" s="784" cm="1">
        <f t="array" ref="AB224">_xlfn.IFERROR($Q224*L224*'Kalkulator nadgodzin'!$W$2,0)</f>
        <v>0</v>
      </c>
      <c r="AC224" s="784" cm="1">
        <f t="array" ref="AC224">_xlfn.IFERROR($Q224*M224*'Kalkulator nadgodzin'!$W$2,0)</f>
        <v>0</v>
      </c>
      <c r="AD224" s="785" cm="1">
        <f t="array" ref="AD224">_xlfn.IFERROR($Q224*N224*'Kalkulator nadgodzin'!$W$2,0)</f>
        <v>0</v>
      </c>
    </row>
    <row r="225" ht="13.5" customHeight="1">
      <c r="A225" t="str" s="774" cm="1">
        <f t="array" ref="A225">IF('Kalkulator nadgodzin'!B37="","",'Kalkulator nadgodzin'!B37)</f>
      </c>
      <c r="B225" s="784" cm="1">
        <f t="array" ref="B225">IF('Kalkulator nadgodzin'!$D37="","",IF('Kalkulator nadgodzin'!D37&gt;5,'Kalkulator nadgodzin'!D37-5,0)*'Kalkulator nadgodzin'!$C37)</f>
        <v>0</v>
      </c>
      <c r="C225" s="784" cm="1">
        <f t="array" ref="C225">IF('Kalkulator nadgodzin'!$D37="","",IF('Kalkulator nadgodzin'!E37&gt;5,'Kalkulator nadgodzin'!E37-5,0)*'Kalkulator nadgodzin'!$C37)</f>
        <v>0</v>
      </c>
      <c r="D225" s="784" cm="1">
        <f t="array" ref="D225">IF('Kalkulator nadgodzin'!$D37="","",IF('Kalkulator nadgodzin'!F37&gt;5,'Kalkulator nadgodzin'!F37-5,0)*'Kalkulator nadgodzin'!$C37)</f>
        <v>0</v>
      </c>
      <c r="E225" s="784" cm="1">
        <f t="array" ref="E225">IF('Kalkulator nadgodzin'!$D37="","",IF('Kalkulator nadgodzin'!G37&gt;5,'Kalkulator nadgodzin'!G37-5,0)*'Kalkulator nadgodzin'!$C37)</f>
        <v>0</v>
      </c>
      <c r="F225" s="784" cm="1">
        <f t="array" ref="F225">IF('Kalkulator nadgodzin'!$D37="","",IF('Kalkulator nadgodzin'!H37&gt;5,'Kalkulator nadgodzin'!H37-5,0)*'Kalkulator nadgodzin'!$C37)</f>
        <v>0</v>
      </c>
      <c r="G225" s="784" cm="1">
        <f t="array" ref="G225">IF('Kalkulator nadgodzin'!$D37="","",IF('Kalkulator nadgodzin'!I37&gt;5,'Kalkulator nadgodzin'!I37-5,0)*'Kalkulator nadgodzin'!$C37)</f>
        <v>0</v>
      </c>
      <c r="H225" s="784" cm="1">
        <f t="array" ref="H225">IF('Kalkulator nadgodzin'!$D37="","",IF('Kalkulator nadgodzin'!J37&gt;5,'Kalkulator nadgodzin'!J37-5,0)*'Kalkulator nadgodzin'!$C37)</f>
        <v>0</v>
      </c>
      <c r="I225" s="784" cm="1">
        <f t="array" ref="I225">IF('Kalkulator nadgodzin'!$D37="","",IF('Kalkulator nadgodzin'!K37&gt;5,'Kalkulator nadgodzin'!K37-5,0)*'Kalkulator nadgodzin'!$C37)</f>
        <v>0</v>
      </c>
      <c r="J225" s="784" cm="1">
        <f t="array" ref="J225">IF('Kalkulator nadgodzin'!$D37="","",IF('Kalkulator nadgodzin'!L37&gt;5,'Kalkulator nadgodzin'!L37-5,0)*'Kalkulator nadgodzin'!$C37)</f>
        <v>0</v>
      </c>
      <c r="K225" s="784" cm="1">
        <f t="array" ref="K225">IF('Kalkulator nadgodzin'!$D37="","",IF('Kalkulator nadgodzin'!M37&gt;5,'Kalkulator nadgodzin'!M37-5,0)*'Kalkulator nadgodzin'!$C37)</f>
        <v>0</v>
      </c>
      <c r="L225" s="784" cm="1">
        <f t="array" ref="L225">IF('Kalkulator nadgodzin'!$D37="","",IF('Kalkulator nadgodzin'!N37&gt;5,'Kalkulator nadgodzin'!N37-5,0)*'Kalkulator nadgodzin'!$C37)</f>
        <v>0</v>
      </c>
      <c r="M225" s="784" cm="1">
        <f t="array" ref="M225">IF('Kalkulator nadgodzin'!$D37="","",IF('Kalkulator nadgodzin'!O37&gt;5,'Kalkulator nadgodzin'!O37-5,0)*'Kalkulator nadgodzin'!$C37)</f>
        <v>0</v>
      </c>
      <c r="N225" s="785" cm="1">
        <f t="array" ref="N225">IF('Kalkulator nadgodzin'!$D37="","",IF('Kalkulator nadgodzin'!P37&gt;5,'Kalkulator nadgodzin'!P37-5,0)*'Kalkulator nadgodzin'!$C37)</f>
        <v>0</v>
      </c>
      <c r="O225" s="774"/>
      <c r="P225" s="775"/>
      <c r="Q225" t="str" s="783" cm="1">
        <f t="array" ref="Q225">IF('Kalkulator nadgodzin'!$C157="","",'Kalkulator nadgodzin'!$C157)</f>
      </c>
      <c r="R225" s="784" cm="1">
        <f t="array" ref="R225">_xlfn.IFERROR($Q225*B225*'Kalkulator nadgodzin'!$W$2,0)</f>
        <v>0</v>
      </c>
      <c r="S225" s="784" cm="1">
        <f t="array" ref="S225">_xlfn.IFERROR($Q225*C225*'Kalkulator nadgodzin'!$W$2,0)</f>
        <v>0</v>
      </c>
      <c r="T225" s="784" cm="1">
        <f t="array" ref="T225">_xlfn.IFERROR($Q225*D225*'Kalkulator nadgodzin'!$W$2,0)</f>
        <v>0</v>
      </c>
      <c r="U225" s="784" cm="1">
        <f t="array" ref="U225">_xlfn.IFERROR($Q225*E225*'Kalkulator nadgodzin'!$W$2,0)</f>
        <v>0</v>
      </c>
      <c r="V225" s="784" cm="1">
        <f t="array" ref="V225">_xlfn.IFERROR($Q225*F225*'Kalkulator nadgodzin'!$W$2,0)</f>
        <v>0</v>
      </c>
      <c r="W225" s="784" cm="1">
        <f t="array" ref="W225">_xlfn.IFERROR($Q225*G225*'Kalkulator nadgodzin'!$W$2,0)</f>
        <v>0</v>
      </c>
      <c r="X225" s="784" cm="1">
        <f t="array" ref="X225">_xlfn.IFERROR($Q225*H225*'Kalkulator nadgodzin'!$W$2,0)</f>
        <v>0</v>
      </c>
      <c r="Y225" s="784" cm="1">
        <f t="array" ref="Y225">_xlfn.IFERROR($Q225*I225*'Kalkulator nadgodzin'!$W$2,0)</f>
        <v>0</v>
      </c>
      <c r="Z225" s="784" cm="1">
        <f t="array" ref="Z225">_xlfn.IFERROR($Q225*J225*'Kalkulator nadgodzin'!$W$2,0)</f>
        <v>0</v>
      </c>
      <c r="AA225" s="784" cm="1">
        <f t="array" ref="AA225">_xlfn.IFERROR($Q225*K225*'Kalkulator nadgodzin'!$W$2,0)</f>
        <v>0</v>
      </c>
      <c r="AB225" s="784" cm="1">
        <f t="array" ref="AB225">_xlfn.IFERROR($Q225*L225*'Kalkulator nadgodzin'!$W$2,0)</f>
        <v>0</v>
      </c>
      <c r="AC225" s="784" cm="1">
        <f t="array" ref="AC225">_xlfn.IFERROR($Q225*M225*'Kalkulator nadgodzin'!$W$2,0)</f>
        <v>0</v>
      </c>
      <c r="AD225" s="785" cm="1">
        <f t="array" ref="AD225">_xlfn.IFERROR($Q225*N225*'Kalkulator nadgodzin'!$W$2,0)</f>
        <v>0</v>
      </c>
    </row>
    <row r="226" ht="13.5" customHeight="1">
      <c r="A226" t="str" s="774" cm="1">
        <f t="array" ref="A226">IF('Kalkulator nadgodzin'!B38="","",'Kalkulator nadgodzin'!B38)</f>
      </c>
      <c r="B226" s="784" cm="1">
        <f t="array" ref="B226">IF('Kalkulator nadgodzin'!$D38="","",IF('Kalkulator nadgodzin'!D38&gt;5,'Kalkulator nadgodzin'!D38-5,0)*'Kalkulator nadgodzin'!$C38)</f>
        <v>0</v>
      </c>
      <c r="C226" s="784" cm="1">
        <f t="array" ref="C226">IF('Kalkulator nadgodzin'!$D38="","",IF('Kalkulator nadgodzin'!E38&gt;5,'Kalkulator nadgodzin'!E38-5,0)*'Kalkulator nadgodzin'!$C38)</f>
        <v>0</v>
      </c>
      <c r="D226" s="784" cm="1">
        <f t="array" ref="D226">IF('Kalkulator nadgodzin'!$D38="","",IF('Kalkulator nadgodzin'!F38&gt;5,'Kalkulator nadgodzin'!F38-5,0)*'Kalkulator nadgodzin'!$C38)</f>
        <v>0</v>
      </c>
      <c r="E226" s="784" cm="1">
        <f t="array" ref="E226">IF('Kalkulator nadgodzin'!$D38="","",IF('Kalkulator nadgodzin'!G38&gt;5,'Kalkulator nadgodzin'!G38-5,0)*'Kalkulator nadgodzin'!$C38)</f>
        <v>0</v>
      </c>
      <c r="F226" s="784" cm="1">
        <f t="array" ref="F226">IF('Kalkulator nadgodzin'!$D38="","",IF('Kalkulator nadgodzin'!H38&gt;5,'Kalkulator nadgodzin'!H38-5,0)*'Kalkulator nadgodzin'!$C38)</f>
        <v>0</v>
      </c>
      <c r="G226" s="784" cm="1">
        <f t="array" ref="G226">IF('Kalkulator nadgodzin'!$D38="","",IF('Kalkulator nadgodzin'!I38&gt;5,'Kalkulator nadgodzin'!I38-5,0)*'Kalkulator nadgodzin'!$C38)</f>
        <v>0</v>
      </c>
      <c r="H226" s="784" cm="1">
        <f t="array" ref="H226">IF('Kalkulator nadgodzin'!$D38="","",IF('Kalkulator nadgodzin'!J38&gt;5,'Kalkulator nadgodzin'!J38-5,0)*'Kalkulator nadgodzin'!$C38)</f>
        <v>0</v>
      </c>
      <c r="I226" s="784" cm="1">
        <f t="array" ref="I226">IF('Kalkulator nadgodzin'!$D38="","",IF('Kalkulator nadgodzin'!K38&gt;5,'Kalkulator nadgodzin'!K38-5,0)*'Kalkulator nadgodzin'!$C38)</f>
        <v>0</v>
      </c>
      <c r="J226" s="784" cm="1">
        <f t="array" ref="J226">IF('Kalkulator nadgodzin'!$D38="","",IF('Kalkulator nadgodzin'!L38&gt;5,'Kalkulator nadgodzin'!L38-5,0)*'Kalkulator nadgodzin'!$C38)</f>
        <v>0</v>
      </c>
      <c r="K226" s="784" cm="1">
        <f t="array" ref="K226">IF('Kalkulator nadgodzin'!$D38="","",IF('Kalkulator nadgodzin'!M38&gt;5,'Kalkulator nadgodzin'!M38-5,0)*'Kalkulator nadgodzin'!$C38)</f>
        <v>0</v>
      </c>
      <c r="L226" s="784" cm="1">
        <f t="array" ref="L226">IF('Kalkulator nadgodzin'!$D38="","",IF('Kalkulator nadgodzin'!N38&gt;5,'Kalkulator nadgodzin'!N38-5,0)*'Kalkulator nadgodzin'!$C38)</f>
        <v>0</v>
      </c>
      <c r="M226" s="784" cm="1">
        <f t="array" ref="M226">IF('Kalkulator nadgodzin'!$D38="","",IF('Kalkulator nadgodzin'!O38&gt;5,'Kalkulator nadgodzin'!O38-5,0)*'Kalkulator nadgodzin'!$C38)</f>
        <v>0</v>
      </c>
      <c r="N226" s="785" cm="1">
        <f t="array" ref="N226">IF('Kalkulator nadgodzin'!$D38="","",IF('Kalkulator nadgodzin'!P38&gt;5,'Kalkulator nadgodzin'!P38-5,0)*'Kalkulator nadgodzin'!$C38)</f>
        <v>0</v>
      </c>
      <c r="O226" s="774"/>
      <c r="P226" s="775"/>
      <c r="Q226" t="str" s="783" cm="1">
        <f t="array" ref="Q226">IF('Kalkulator nadgodzin'!$C158="","",'Kalkulator nadgodzin'!$C158)</f>
      </c>
      <c r="R226" s="784" cm="1">
        <f t="array" ref="R226">_xlfn.IFERROR($Q226*B226*'Kalkulator nadgodzin'!$W$2,0)</f>
        <v>0</v>
      </c>
      <c r="S226" s="784" cm="1">
        <f t="array" ref="S226">_xlfn.IFERROR($Q226*C226*'Kalkulator nadgodzin'!$W$2,0)</f>
        <v>0</v>
      </c>
      <c r="T226" s="784" cm="1">
        <f t="array" ref="T226">_xlfn.IFERROR($Q226*D226*'Kalkulator nadgodzin'!$W$2,0)</f>
        <v>0</v>
      </c>
      <c r="U226" s="784" cm="1">
        <f t="array" ref="U226">_xlfn.IFERROR($Q226*E226*'Kalkulator nadgodzin'!$W$2,0)</f>
        <v>0</v>
      </c>
      <c r="V226" s="784" cm="1">
        <f t="array" ref="V226">_xlfn.IFERROR($Q226*F226*'Kalkulator nadgodzin'!$W$2,0)</f>
        <v>0</v>
      </c>
      <c r="W226" s="784" cm="1">
        <f t="array" ref="W226">_xlfn.IFERROR($Q226*G226*'Kalkulator nadgodzin'!$W$2,0)</f>
        <v>0</v>
      </c>
      <c r="X226" s="784" cm="1">
        <f t="array" ref="X226">_xlfn.IFERROR($Q226*H226*'Kalkulator nadgodzin'!$W$2,0)</f>
        <v>0</v>
      </c>
      <c r="Y226" s="784" cm="1">
        <f t="array" ref="Y226">_xlfn.IFERROR($Q226*I226*'Kalkulator nadgodzin'!$W$2,0)</f>
        <v>0</v>
      </c>
      <c r="Z226" s="784" cm="1">
        <f t="array" ref="Z226">_xlfn.IFERROR($Q226*J226*'Kalkulator nadgodzin'!$W$2,0)</f>
        <v>0</v>
      </c>
      <c r="AA226" s="784" cm="1">
        <f t="array" ref="AA226">_xlfn.IFERROR($Q226*K226*'Kalkulator nadgodzin'!$W$2,0)</f>
        <v>0</v>
      </c>
      <c r="AB226" s="784" cm="1">
        <f t="array" ref="AB226">_xlfn.IFERROR($Q226*L226*'Kalkulator nadgodzin'!$W$2,0)</f>
        <v>0</v>
      </c>
      <c r="AC226" s="784" cm="1">
        <f t="array" ref="AC226">_xlfn.IFERROR($Q226*M226*'Kalkulator nadgodzin'!$W$2,0)</f>
        <v>0</v>
      </c>
      <c r="AD226" s="785" cm="1">
        <f t="array" ref="AD226">_xlfn.IFERROR($Q226*N226*'Kalkulator nadgodzin'!$W$2,0)</f>
        <v>0</v>
      </c>
    </row>
    <row r="227" ht="13.5" customHeight="1">
      <c r="A227" t="str" s="774" cm="1">
        <f t="array" ref="A227">IF('Kalkulator nadgodzin'!B39="","",'Kalkulator nadgodzin'!B39)</f>
      </c>
      <c r="B227" s="784" cm="1">
        <f t="array" ref="B227">IF('Kalkulator nadgodzin'!$D39="","",IF('Kalkulator nadgodzin'!D39&gt;5,'Kalkulator nadgodzin'!D39-5,0)*'Kalkulator nadgodzin'!$C39)</f>
        <v>0</v>
      </c>
      <c r="C227" s="784" cm="1">
        <f t="array" ref="C227">IF('Kalkulator nadgodzin'!$D39="","",IF('Kalkulator nadgodzin'!E39&gt;5,'Kalkulator nadgodzin'!E39-5,0)*'Kalkulator nadgodzin'!$C39)</f>
        <v>0</v>
      </c>
      <c r="D227" s="784" cm="1">
        <f t="array" ref="D227">IF('Kalkulator nadgodzin'!$D39="","",IF('Kalkulator nadgodzin'!F39&gt;5,'Kalkulator nadgodzin'!F39-5,0)*'Kalkulator nadgodzin'!$C39)</f>
        <v>0</v>
      </c>
      <c r="E227" s="784" cm="1">
        <f t="array" ref="E227">IF('Kalkulator nadgodzin'!$D39="","",IF('Kalkulator nadgodzin'!G39&gt;5,'Kalkulator nadgodzin'!G39-5,0)*'Kalkulator nadgodzin'!$C39)</f>
        <v>0</v>
      </c>
      <c r="F227" s="784" cm="1">
        <f t="array" ref="F227">IF('Kalkulator nadgodzin'!$D39="","",IF('Kalkulator nadgodzin'!H39&gt;5,'Kalkulator nadgodzin'!H39-5,0)*'Kalkulator nadgodzin'!$C39)</f>
        <v>0</v>
      </c>
      <c r="G227" s="784" cm="1">
        <f t="array" ref="G227">IF('Kalkulator nadgodzin'!$D39="","",IF('Kalkulator nadgodzin'!I39&gt;5,'Kalkulator nadgodzin'!I39-5,0)*'Kalkulator nadgodzin'!$C39)</f>
        <v>0</v>
      </c>
      <c r="H227" s="784" cm="1">
        <f t="array" ref="H227">IF('Kalkulator nadgodzin'!$D39="","",IF('Kalkulator nadgodzin'!J39&gt;5,'Kalkulator nadgodzin'!J39-5,0)*'Kalkulator nadgodzin'!$C39)</f>
        <v>0</v>
      </c>
      <c r="I227" s="784" cm="1">
        <f t="array" ref="I227">IF('Kalkulator nadgodzin'!$D39="","",IF('Kalkulator nadgodzin'!K39&gt;5,'Kalkulator nadgodzin'!K39-5,0)*'Kalkulator nadgodzin'!$C39)</f>
        <v>0</v>
      </c>
      <c r="J227" s="784" cm="1">
        <f t="array" ref="J227">IF('Kalkulator nadgodzin'!$D39="","",IF('Kalkulator nadgodzin'!L39&gt;5,'Kalkulator nadgodzin'!L39-5,0)*'Kalkulator nadgodzin'!$C39)</f>
        <v>0</v>
      </c>
      <c r="K227" s="784" cm="1">
        <f t="array" ref="K227">IF('Kalkulator nadgodzin'!$D39="","",IF('Kalkulator nadgodzin'!M39&gt;5,'Kalkulator nadgodzin'!M39-5,0)*'Kalkulator nadgodzin'!$C39)</f>
        <v>0</v>
      </c>
      <c r="L227" s="784" cm="1">
        <f t="array" ref="L227">IF('Kalkulator nadgodzin'!$D39="","",IF('Kalkulator nadgodzin'!N39&gt;5,'Kalkulator nadgodzin'!N39-5,0)*'Kalkulator nadgodzin'!$C39)</f>
        <v>0</v>
      </c>
      <c r="M227" s="784" cm="1">
        <f t="array" ref="M227">IF('Kalkulator nadgodzin'!$D39="","",IF('Kalkulator nadgodzin'!O39&gt;5,'Kalkulator nadgodzin'!O39-5,0)*'Kalkulator nadgodzin'!$C39)</f>
        <v>0</v>
      </c>
      <c r="N227" s="785" cm="1">
        <f t="array" ref="N227">IF('Kalkulator nadgodzin'!$D39="","",IF('Kalkulator nadgodzin'!P39&gt;5,'Kalkulator nadgodzin'!P39-5,0)*'Kalkulator nadgodzin'!$C39)</f>
        <v>0</v>
      </c>
      <c r="O227" s="774"/>
      <c r="P227" s="775"/>
      <c r="Q227" t="str" s="783" cm="1">
        <f t="array" ref="Q227">IF('Kalkulator nadgodzin'!$C159="","",'Kalkulator nadgodzin'!$C159)</f>
      </c>
      <c r="R227" s="784" cm="1">
        <f t="array" ref="R227">_xlfn.IFERROR($Q227*B227*'Kalkulator nadgodzin'!$W$2,0)</f>
        <v>0</v>
      </c>
      <c r="S227" s="784" cm="1">
        <f t="array" ref="S227">_xlfn.IFERROR($Q227*C227*'Kalkulator nadgodzin'!$W$2,0)</f>
        <v>0</v>
      </c>
      <c r="T227" s="784" cm="1">
        <f t="array" ref="T227">_xlfn.IFERROR($Q227*D227*'Kalkulator nadgodzin'!$W$2,0)</f>
        <v>0</v>
      </c>
      <c r="U227" s="784" cm="1">
        <f t="array" ref="U227">_xlfn.IFERROR($Q227*E227*'Kalkulator nadgodzin'!$W$2,0)</f>
        <v>0</v>
      </c>
      <c r="V227" s="784" cm="1">
        <f t="array" ref="V227">_xlfn.IFERROR($Q227*F227*'Kalkulator nadgodzin'!$W$2,0)</f>
        <v>0</v>
      </c>
      <c r="W227" s="784" cm="1">
        <f t="array" ref="W227">_xlfn.IFERROR($Q227*G227*'Kalkulator nadgodzin'!$W$2,0)</f>
        <v>0</v>
      </c>
      <c r="X227" s="784" cm="1">
        <f t="array" ref="X227">_xlfn.IFERROR($Q227*H227*'Kalkulator nadgodzin'!$W$2,0)</f>
        <v>0</v>
      </c>
      <c r="Y227" s="784" cm="1">
        <f t="array" ref="Y227">_xlfn.IFERROR($Q227*I227*'Kalkulator nadgodzin'!$W$2,0)</f>
        <v>0</v>
      </c>
      <c r="Z227" s="784" cm="1">
        <f t="array" ref="Z227">_xlfn.IFERROR($Q227*J227*'Kalkulator nadgodzin'!$W$2,0)</f>
        <v>0</v>
      </c>
      <c r="AA227" s="784" cm="1">
        <f t="array" ref="AA227">_xlfn.IFERROR($Q227*K227*'Kalkulator nadgodzin'!$W$2,0)</f>
        <v>0</v>
      </c>
      <c r="AB227" s="784" cm="1">
        <f t="array" ref="AB227">_xlfn.IFERROR($Q227*L227*'Kalkulator nadgodzin'!$W$2,0)</f>
        <v>0</v>
      </c>
      <c r="AC227" s="784" cm="1">
        <f t="array" ref="AC227">_xlfn.IFERROR($Q227*M227*'Kalkulator nadgodzin'!$W$2,0)</f>
        <v>0</v>
      </c>
      <c r="AD227" s="785" cm="1">
        <f t="array" ref="AD227">_xlfn.IFERROR($Q227*N227*'Kalkulator nadgodzin'!$W$2,0)</f>
        <v>0</v>
      </c>
    </row>
    <row r="228" ht="13.5" customHeight="1">
      <c r="A228" t="str" s="774" cm="1">
        <f t="array" ref="A228">IF('Kalkulator nadgodzin'!B40="","",'Kalkulator nadgodzin'!B40)</f>
      </c>
      <c r="B228" s="784" cm="1">
        <f t="array" ref="B228">IF('Kalkulator nadgodzin'!$D40="","",IF('Kalkulator nadgodzin'!D40&gt;5,'Kalkulator nadgodzin'!D40-5,0)*'Kalkulator nadgodzin'!$C40)</f>
        <v>0</v>
      </c>
      <c r="C228" s="784" cm="1">
        <f t="array" ref="C228">IF('Kalkulator nadgodzin'!$D40="","",IF('Kalkulator nadgodzin'!E40&gt;5,'Kalkulator nadgodzin'!E40-5,0)*'Kalkulator nadgodzin'!$C40)</f>
        <v>0</v>
      </c>
      <c r="D228" s="784" cm="1">
        <f t="array" ref="D228">IF('Kalkulator nadgodzin'!$D40="","",IF('Kalkulator nadgodzin'!F40&gt;5,'Kalkulator nadgodzin'!F40-5,0)*'Kalkulator nadgodzin'!$C40)</f>
        <v>0</v>
      </c>
      <c r="E228" s="784" cm="1">
        <f t="array" ref="E228">IF('Kalkulator nadgodzin'!$D40="","",IF('Kalkulator nadgodzin'!G40&gt;5,'Kalkulator nadgodzin'!G40-5,0)*'Kalkulator nadgodzin'!$C40)</f>
        <v>0</v>
      </c>
      <c r="F228" s="784" cm="1">
        <f t="array" ref="F228">IF('Kalkulator nadgodzin'!$D40="","",IF('Kalkulator nadgodzin'!H40&gt;5,'Kalkulator nadgodzin'!H40-5,0)*'Kalkulator nadgodzin'!$C40)</f>
        <v>0</v>
      </c>
      <c r="G228" s="784" cm="1">
        <f t="array" ref="G228">IF('Kalkulator nadgodzin'!$D40="","",IF('Kalkulator nadgodzin'!I40&gt;5,'Kalkulator nadgodzin'!I40-5,0)*'Kalkulator nadgodzin'!$C40)</f>
        <v>0</v>
      </c>
      <c r="H228" s="784" cm="1">
        <f t="array" ref="H228">IF('Kalkulator nadgodzin'!$D40="","",IF('Kalkulator nadgodzin'!J40&gt;5,'Kalkulator nadgodzin'!J40-5,0)*'Kalkulator nadgodzin'!$C40)</f>
        <v>0</v>
      </c>
      <c r="I228" s="784" cm="1">
        <f t="array" ref="I228">IF('Kalkulator nadgodzin'!$D40="","",IF('Kalkulator nadgodzin'!K40&gt;5,'Kalkulator nadgodzin'!K40-5,0)*'Kalkulator nadgodzin'!$C40)</f>
        <v>0</v>
      </c>
      <c r="J228" s="784" cm="1">
        <f t="array" ref="J228">IF('Kalkulator nadgodzin'!$D40="","",IF('Kalkulator nadgodzin'!L40&gt;5,'Kalkulator nadgodzin'!L40-5,0)*'Kalkulator nadgodzin'!$C40)</f>
        <v>0</v>
      </c>
      <c r="K228" s="784" cm="1">
        <f t="array" ref="K228">IF('Kalkulator nadgodzin'!$D40="","",IF('Kalkulator nadgodzin'!M40&gt;5,'Kalkulator nadgodzin'!M40-5,0)*'Kalkulator nadgodzin'!$C40)</f>
        <v>0</v>
      </c>
      <c r="L228" s="784" cm="1">
        <f t="array" ref="L228">IF('Kalkulator nadgodzin'!$D40="","",IF('Kalkulator nadgodzin'!N40&gt;5,'Kalkulator nadgodzin'!N40-5,0)*'Kalkulator nadgodzin'!$C40)</f>
        <v>0</v>
      </c>
      <c r="M228" s="784" cm="1">
        <f t="array" ref="M228">IF('Kalkulator nadgodzin'!$D40="","",IF('Kalkulator nadgodzin'!O40&gt;5,'Kalkulator nadgodzin'!O40-5,0)*'Kalkulator nadgodzin'!$C40)</f>
        <v>0</v>
      </c>
      <c r="N228" s="785" cm="1">
        <f t="array" ref="N228">IF('Kalkulator nadgodzin'!$D40="","",IF('Kalkulator nadgodzin'!P40&gt;5,'Kalkulator nadgodzin'!P40-5,0)*'Kalkulator nadgodzin'!$C40)</f>
        <v>0</v>
      </c>
      <c r="O228" s="774"/>
      <c r="P228" s="775"/>
      <c r="Q228" t="str" s="783" cm="1">
        <f t="array" ref="Q228">IF('Kalkulator nadgodzin'!$C160="","",'Kalkulator nadgodzin'!$C160)</f>
      </c>
      <c r="R228" s="784" cm="1">
        <f t="array" ref="R228">_xlfn.IFERROR($Q228*B228*'Kalkulator nadgodzin'!$W$2,0)</f>
        <v>0</v>
      </c>
      <c r="S228" s="784" cm="1">
        <f t="array" ref="S228">_xlfn.IFERROR($Q228*C228*'Kalkulator nadgodzin'!$W$2,0)</f>
        <v>0</v>
      </c>
      <c r="T228" s="784" cm="1">
        <f t="array" ref="T228">_xlfn.IFERROR($Q228*D228*'Kalkulator nadgodzin'!$W$2,0)</f>
        <v>0</v>
      </c>
      <c r="U228" s="784" cm="1">
        <f t="array" ref="U228">_xlfn.IFERROR($Q228*E228*'Kalkulator nadgodzin'!$W$2,0)</f>
        <v>0</v>
      </c>
      <c r="V228" s="784" cm="1">
        <f t="array" ref="V228">_xlfn.IFERROR($Q228*F228*'Kalkulator nadgodzin'!$W$2,0)</f>
        <v>0</v>
      </c>
      <c r="W228" s="784" cm="1">
        <f t="array" ref="W228">_xlfn.IFERROR($Q228*G228*'Kalkulator nadgodzin'!$W$2,0)</f>
        <v>0</v>
      </c>
      <c r="X228" s="784" cm="1">
        <f t="array" ref="X228">_xlfn.IFERROR($Q228*H228*'Kalkulator nadgodzin'!$W$2,0)</f>
        <v>0</v>
      </c>
      <c r="Y228" s="784" cm="1">
        <f t="array" ref="Y228">_xlfn.IFERROR($Q228*I228*'Kalkulator nadgodzin'!$W$2,0)</f>
        <v>0</v>
      </c>
      <c r="Z228" s="784" cm="1">
        <f t="array" ref="Z228">_xlfn.IFERROR($Q228*J228*'Kalkulator nadgodzin'!$W$2,0)</f>
        <v>0</v>
      </c>
      <c r="AA228" s="784" cm="1">
        <f t="array" ref="AA228">_xlfn.IFERROR($Q228*K228*'Kalkulator nadgodzin'!$W$2,0)</f>
        <v>0</v>
      </c>
      <c r="AB228" s="784" cm="1">
        <f t="array" ref="AB228">_xlfn.IFERROR($Q228*L228*'Kalkulator nadgodzin'!$W$2,0)</f>
        <v>0</v>
      </c>
      <c r="AC228" s="784" cm="1">
        <f t="array" ref="AC228">_xlfn.IFERROR($Q228*M228*'Kalkulator nadgodzin'!$W$2,0)</f>
        <v>0</v>
      </c>
      <c r="AD228" s="785" cm="1">
        <f t="array" ref="AD228">_xlfn.IFERROR($Q228*N228*'Kalkulator nadgodzin'!$W$2,0)</f>
        <v>0</v>
      </c>
    </row>
    <row r="229" ht="13.5" customHeight="1">
      <c r="A229" t="str" s="774" cm="1">
        <f t="array" ref="A229">IF('Kalkulator nadgodzin'!B41="","",'Kalkulator nadgodzin'!B41)</f>
      </c>
      <c r="B229" s="784" cm="1">
        <f t="array" ref="B229">IF('Kalkulator nadgodzin'!$D41="","",IF('Kalkulator nadgodzin'!D41&gt;5,'Kalkulator nadgodzin'!D41-5,0)*'Kalkulator nadgodzin'!$C41)</f>
        <v>0</v>
      </c>
      <c r="C229" s="784" cm="1">
        <f t="array" ref="C229">IF('Kalkulator nadgodzin'!$D41="","",IF('Kalkulator nadgodzin'!E41&gt;5,'Kalkulator nadgodzin'!E41-5,0)*'Kalkulator nadgodzin'!$C41)</f>
        <v>0</v>
      </c>
      <c r="D229" s="784" cm="1">
        <f t="array" ref="D229">IF('Kalkulator nadgodzin'!$D41="","",IF('Kalkulator nadgodzin'!F41&gt;5,'Kalkulator nadgodzin'!F41-5,0)*'Kalkulator nadgodzin'!$C41)</f>
        <v>0</v>
      </c>
      <c r="E229" s="784" cm="1">
        <f t="array" ref="E229">IF('Kalkulator nadgodzin'!$D41="","",IF('Kalkulator nadgodzin'!G41&gt;5,'Kalkulator nadgodzin'!G41-5,0)*'Kalkulator nadgodzin'!$C41)</f>
        <v>0</v>
      </c>
      <c r="F229" s="784" cm="1">
        <f t="array" ref="F229">IF('Kalkulator nadgodzin'!$D41="","",IF('Kalkulator nadgodzin'!H41&gt;5,'Kalkulator nadgodzin'!H41-5,0)*'Kalkulator nadgodzin'!$C41)</f>
        <v>0</v>
      </c>
      <c r="G229" s="784" cm="1">
        <f t="array" ref="G229">IF('Kalkulator nadgodzin'!$D41="","",IF('Kalkulator nadgodzin'!I41&gt;5,'Kalkulator nadgodzin'!I41-5,0)*'Kalkulator nadgodzin'!$C41)</f>
        <v>0</v>
      </c>
      <c r="H229" s="784" cm="1">
        <f t="array" ref="H229">IF('Kalkulator nadgodzin'!$D41="","",IF('Kalkulator nadgodzin'!J41&gt;5,'Kalkulator nadgodzin'!J41-5,0)*'Kalkulator nadgodzin'!$C41)</f>
        <v>0</v>
      </c>
      <c r="I229" s="784" cm="1">
        <f t="array" ref="I229">IF('Kalkulator nadgodzin'!$D41="","",IF('Kalkulator nadgodzin'!K41&gt;5,'Kalkulator nadgodzin'!K41-5,0)*'Kalkulator nadgodzin'!$C41)</f>
        <v>0</v>
      </c>
      <c r="J229" s="784" cm="1">
        <f t="array" ref="J229">IF('Kalkulator nadgodzin'!$D41="","",IF('Kalkulator nadgodzin'!L41&gt;5,'Kalkulator nadgodzin'!L41-5,0)*'Kalkulator nadgodzin'!$C41)</f>
        <v>0</v>
      </c>
      <c r="K229" s="784" cm="1">
        <f t="array" ref="K229">IF('Kalkulator nadgodzin'!$D41="","",IF('Kalkulator nadgodzin'!M41&gt;5,'Kalkulator nadgodzin'!M41-5,0)*'Kalkulator nadgodzin'!$C41)</f>
        <v>0</v>
      </c>
      <c r="L229" s="784" cm="1">
        <f t="array" ref="L229">IF('Kalkulator nadgodzin'!$D41="","",IF('Kalkulator nadgodzin'!N41&gt;5,'Kalkulator nadgodzin'!N41-5,0)*'Kalkulator nadgodzin'!$C41)</f>
        <v>0</v>
      </c>
      <c r="M229" s="784" cm="1">
        <f t="array" ref="M229">IF('Kalkulator nadgodzin'!$D41="","",IF('Kalkulator nadgodzin'!O41&gt;5,'Kalkulator nadgodzin'!O41-5,0)*'Kalkulator nadgodzin'!$C41)</f>
        <v>0</v>
      </c>
      <c r="N229" s="785" cm="1">
        <f t="array" ref="N229">IF('Kalkulator nadgodzin'!$D41="","",IF('Kalkulator nadgodzin'!P41&gt;5,'Kalkulator nadgodzin'!P41-5,0)*'Kalkulator nadgodzin'!$C41)</f>
        <v>0</v>
      </c>
      <c r="O229" s="774"/>
      <c r="P229" s="775"/>
      <c r="Q229" t="str" s="783" cm="1">
        <f t="array" ref="Q229">IF('Kalkulator nadgodzin'!$C161="","",'Kalkulator nadgodzin'!$C161)</f>
      </c>
      <c r="R229" s="784" cm="1">
        <f t="array" ref="R229">_xlfn.IFERROR($Q229*B229*'Kalkulator nadgodzin'!$W$2,0)</f>
        <v>0</v>
      </c>
      <c r="S229" s="784" cm="1">
        <f t="array" ref="S229">_xlfn.IFERROR($Q229*C229*'Kalkulator nadgodzin'!$W$2,0)</f>
        <v>0</v>
      </c>
      <c r="T229" s="784" cm="1">
        <f t="array" ref="T229">_xlfn.IFERROR($Q229*D229*'Kalkulator nadgodzin'!$W$2,0)</f>
        <v>0</v>
      </c>
      <c r="U229" s="784" cm="1">
        <f t="array" ref="U229">_xlfn.IFERROR($Q229*E229*'Kalkulator nadgodzin'!$W$2,0)</f>
        <v>0</v>
      </c>
      <c r="V229" s="784" cm="1">
        <f t="array" ref="V229">_xlfn.IFERROR($Q229*F229*'Kalkulator nadgodzin'!$W$2,0)</f>
        <v>0</v>
      </c>
      <c r="W229" s="784" cm="1">
        <f t="array" ref="W229">_xlfn.IFERROR($Q229*G229*'Kalkulator nadgodzin'!$W$2,0)</f>
        <v>0</v>
      </c>
      <c r="X229" s="784" cm="1">
        <f t="array" ref="X229">_xlfn.IFERROR($Q229*H229*'Kalkulator nadgodzin'!$W$2,0)</f>
        <v>0</v>
      </c>
      <c r="Y229" s="784" cm="1">
        <f t="array" ref="Y229">_xlfn.IFERROR($Q229*I229*'Kalkulator nadgodzin'!$W$2,0)</f>
        <v>0</v>
      </c>
      <c r="Z229" s="784" cm="1">
        <f t="array" ref="Z229">_xlfn.IFERROR($Q229*J229*'Kalkulator nadgodzin'!$W$2,0)</f>
        <v>0</v>
      </c>
      <c r="AA229" s="784" cm="1">
        <f t="array" ref="AA229">_xlfn.IFERROR($Q229*K229*'Kalkulator nadgodzin'!$W$2,0)</f>
        <v>0</v>
      </c>
      <c r="AB229" s="784" cm="1">
        <f t="array" ref="AB229">_xlfn.IFERROR($Q229*L229*'Kalkulator nadgodzin'!$W$2,0)</f>
        <v>0</v>
      </c>
      <c r="AC229" s="784" cm="1">
        <f t="array" ref="AC229">_xlfn.IFERROR($Q229*M229*'Kalkulator nadgodzin'!$W$2,0)</f>
        <v>0</v>
      </c>
      <c r="AD229" s="785" cm="1">
        <f t="array" ref="AD229">_xlfn.IFERROR($Q229*N229*'Kalkulator nadgodzin'!$W$2,0)</f>
        <v>0</v>
      </c>
    </row>
    <row r="230" ht="13.5" customHeight="1">
      <c r="A230" t="str" s="774" cm="1">
        <f t="array" ref="A230">IF('Kalkulator nadgodzin'!B42="","",'Kalkulator nadgodzin'!B42)</f>
      </c>
      <c r="B230" s="784" cm="1">
        <f t="array" ref="B230">IF('Kalkulator nadgodzin'!$D42="","",IF('Kalkulator nadgodzin'!D42&gt;5,'Kalkulator nadgodzin'!D42-5,0)*'Kalkulator nadgodzin'!$C42)</f>
        <v>0</v>
      </c>
      <c r="C230" s="784" cm="1">
        <f t="array" ref="C230">IF('Kalkulator nadgodzin'!$D42="","",IF('Kalkulator nadgodzin'!E42&gt;5,'Kalkulator nadgodzin'!E42-5,0)*'Kalkulator nadgodzin'!$C42)</f>
        <v>0</v>
      </c>
      <c r="D230" s="784" cm="1">
        <f t="array" ref="D230">IF('Kalkulator nadgodzin'!$D42="","",IF('Kalkulator nadgodzin'!F42&gt;5,'Kalkulator nadgodzin'!F42-5,0)*'Kalkulator nadgodzin'!$C42)</f>
        <v>0</v>
      </c>
      <c r="E230" s="784" cm="1">
        <f t="array" ref="E230">IF('Kalkulator nadgodzin'!$D42="","",IF('Kalkulator nadgodzin'!G42&gt;5,'Kalkulator nadgodzin'!G42-5,0)*'Kalkulator nadgodzin'!$C42)</f>
        <v>0</v>
      </c>
      <c r="F230" s="784" cm="1">
        <f t="array" ref="F230">IF('Kalkulator nadgodzin'!$D42="","",IF('Kalkulator nadgodzin'!H42&gt;5,'Kalkulator nadgodzin'!H42-5,0)*'Kalkulator nadgodzin'!$C42)</f>
        <v>0</v>
      </c>
      <c r="G230" s="784" cm="1">
        <f t="array" ref="G230">IF('Kalkulator nadgodzin'!$D42="","",IF('Kalkulator nadgodzin'!I42&gt;5,'Kalkulator nadgodzin'!I42-5,0)*'Kalkulator nadgodzin'!$C42)</f>
        <v>0</v>
      </c>
      <c r="H230" s="784" cm="1">
        <f t="array" ref="H230">IF('Kalkulator nadgodzin'!$D42="","",IF('Kalkulator nadgodzin'!J42&gt;5,'Kalkulator nadgodzin'!J42-5,0)*'Kalkulator nadgodzin'!$C42)</f>
        <v>0</v>
      </c>
      <c r="I230" s="784" cm="1">
        <f t="array" ref="I230">IF('Kalkulator nadgodzin'!$D42="","",IF('Kalkulator nadgodzin'!K42&gt;5,'Kalkulator nadgodzin'!K42-5,0)*'Kalkulator nadgodzin'!$C42)</f>
        <v>0</v>
      </c>
      <c r="J230" s="784" cm="1">
        <f t="array" ref="J230">IF('Kalkulator nadgodzin'!$D42="","",IF('Kalkulator nadgodzin'!L42&gt;5,'Kalkulator nadgodzin'!L42-5,0)*'Kalkulator nadgodzin'!$C42)</f>
        <v>0</v>
      </c>
      <c r="K230" s="784" cm="1">
        <f t="array" ref="K230">IF('Kalkulator nadgodzin'!$D42="","",IF('Kalkulator nadgodzin'!M42&gt;5,'Kalkulator nadgodzin'!M42-5,0)*'Kalkulator nadgodzin'!$C42)</f>
        <v>0</v>
      </c>
      <c r="L230" s="784" cm="1">
        <f t="array" ref="L230">IF('Kalkulator nadgodzin'!$D42="","",IF('Kalkulator nadgodzin'!N42&gt;5,'Kalkulator nadgodzin'!N42-5,0)*'Kalkulator nadgodzin'!$C42)</f>
        <v>0</v>
      </c>
      <c r="M230" s="784" cm="1">
        <f t="array" ref="M230">IF('Kalkulator nadgodzin'!$D42="","",IF('Kalkulator nadgodzin'!O42&gt;5,'Kalkulator nadgodzin'!O42-5,0)*'Kalkulator nadgodzin'!$C42)</f>
        <v>0</v>
      </c>
      <c r="N230" s="785" cm="1">
        <f t="array" ref="N230">IF('Kalkulator nadgodzin'!$D42="","",IF('Kalkulator nadgodzin'!P42&gt;5,'Kalkulator nadgodzin'!P42-5,0)*'Kalkulator nadgodzin'!$C42)</f>
        <v>0</v>
      </c>
      <c r="O230" s="774"/>
      <c r="P230" s="775"/>
      <c r="Q230" t="str" s="783" cm="1">
        <f t="array" ref="Q230">IF('Kalkulator nadgodzin'!$C162="","",'Kalkulator nadgodzin'!$C162)</f>
      </c>
      <c r="R230" s="784" cm="1">
        <f t="array" ref="R230">_xlfn.IFERROR($Q230*B230*'Kalkulator nadgodzin'!$W$2,0)</f>
        <v>0</v>
      </c>
      <c r="S230" s="784" cm="1">
        <f t="array" ref="S230">_xlfn.IFERROR($Q230*C230*'Kalkulator nadgodzin'!$W$2,0)</f>
        <v>0</v>
      </c>
      <c r="T230" s="784" cm="1">
        <f t="array" ref="T230">_xlfn.IFERROR($Q230*D230*'Kalkulator nadgodzin'!$W$2,0)</f>
        <v>0</v>
      </c>
      <c r="U230" s="784" cm="1">
        <f t="array" ref="U230">_xlfn.IFERROR($Q230*E230*'Kalkulator nadgodzin'!$W$2,0)</f>
        <v>0</v>
      </c>
      <c r="V230" s="784" cm="1">
        <f t="array" ref="V230">_xlfn.IFERROR($Q230*F230*'Kalkulator nadgodzin'!$W$2,0)</f>
        <v>0</v>
      </c>
      <c r="W230" s="784" cm="1">
        <f t="array" ref="W230">_xlfn.IFERROR($Q230*G230*'Kalkulator nadgodzin'!$W$2,0)</f>
        <v>0</v>
      </c>
      <c r="X230" s="784" cm="1">
        <f t="array" ref="X230">_xlfn.IFERROR($Q230*H230*'Kalkulator nadgodzin'!$W$2,0)</f>
        <v>0</v>
      </c>
      <c r="Y230" s="784" cm="1">
        <f t="array" ref="Y230">_xlfn.IFERROR($Q230*I230*'Kalkulator nadgodzin'!$W$2,0)</f>
        <v>0</v>
      </c>
      <c r="Z230" s="784" cm="1">
        <f t="array" ref="Z230">_xlfn.IFERROR($Q230*J230*'Kalkulator nadgodzin'!$W$2,0)</f>
        <v>0</v>
      </c>
      <c r="AA230" s="784" cm="1">
        <f t="array" ref="AA230">_xlfn.IFERROR($Q230*K230*'Kalkulator nadgodzin'!$W$2,0)</f>
        <v>0</v>
      </c>
      <c r="AB230" s="784" cm="1">
        <f t="array" ref="AB230">_xlfn.IFERROR($Q230*L230*'Kalkulator nadgodzin'!$W$2,0)</f>
        <v>0</v>
      </c>
      <c r="AC230" s="784" cm="1">
        <f t="array" ref="AC230">_xlfn.IFERROR($Q230*M230*'Kalkulator nadgodzin'!$W$2,0)</f>
        <v>0</v>
      </c>
      <c r="AD230" s="785" cm="1">
        <f t="array" ref="AD230">_xlfn.IFERROR($Q230*N230*'Kalkulator nadgodzin'!$W$2,0)</f>
        <v>0</v>
      </c>
    </row>
    <row r="231" ht="13.5" customHeight="1">
      <c r="A231" t="str" s="774" cm="1">
        <f t="array" ref="A231">IF('Kalkulator nadgodzin'!B43="","",'Kalkulator nadgodzin'!B43)</f>
      </c>
      <c r="B231" s="784" cm="1">
        <f t="array" ref="B231">IF('Kalkulator nadgodzin'!$D43="","",IF('Kalkulator nadgodzin'!D43&gt;5,'Kalkulator nadgodzin'!D43-5,0)*'Kalkulator nadgodzin'!$C43)</f>
        <v>0</v>
      </c>
      <c r="C231" s="784" cm="1">
        <f t="array" ref="C231">IF('Kalkulator nadgodzin'!$D43="","",IF('Kalkulator nadgodzin'!E43&gt;5,'Kalkulator nadgodzin'!E43-5,0)*'Kalkulator nadgodzin'!$C43)</f>
        <v>0</v>
      </c>
      <c r="D231" s="784" cm="1">
        <f t="array" ref="D231">IF('Kalkulator nadgodzin'!$D43="","",IF('Kalkulator nadgodzin'!F43&gt;5,'Kalkulator nadgodzin'!F43-5,0)*'Kalkulator nadgodzin'!$C43)</f>
        <v>0</v>
      </c>
      <c r="E231" s="784" cm="1">
        <f t="array" ref="E231">IF('Kalkulator nadgodzin'!$D43="","",IF('Kalkulator nadgodzin'!G43&gt;5,'Kalkulator nadgodzin'!G43-5,0)*'Kalkulator nadgodzin'!$C43)</f>
        <v>0</v>
      </c>
      <c r="F231" s="784" cm="1">
        <f t="array" ref="F231">IF('Kalkulator nadgodzin'!$D43="","",IF('Kalkulator nadgodzin'!H43&gt;5,'Kalkulator nadgodzin'!H43-5,0)*'Kalkulator nadgodzin'!$C43)</f>
        <v>0</v>
      </c>
      <c r="G231" s="784" cm="1">
        <f t="array" ref="G231">IF('Kalkulator nadgodzin'!$D43="","",IF('Kalkulator nadgodzin'!I43&gt;5,'Kalkulator nadgodzin'!I43-5,0)*'Kalkulator nadgodzin'!$C43)</f>
        <v>0</v>
      </c>
      <c r="H231" s="784" cm="1">
        <f t="array" ref="H231">IF('Kalkulator nadgodzin'!$D43="","",IF('Kalkulator nadgodzin'!J43&gt;5,'Kalkulator nadgodzin'!J43-5,0)*'Kalkulator nadgodzin'!$C43)</f>
        <v>0</v>
      </c>
      <c r="I231" s="784" cm="1">
        <f t="array" ref="I231">IF('Kalkulator nadgodzin'!$D43="","",IF('Kalkulator nadgodzin'!K43&gt;5,'Kalkulator nadgodzin'!K43-5,0)*'Kalkulator nadgodzin'!$C43)</f>
        <v>0</v>
      </c>
      <c r="J231" s="784" cm="1">
        <f t="array" ref="J231">IF('Kalkulator nadgodzin'!$D43="","",IF('Kalkulator nadgodzin'!L43&gt;5,'Kalkulator nadgodzin'!L43-5,0)*'Kalkulator nadgodzin'!$C43)</f>
        <v>0</v>
      </c>
      <c r="K231" s="784" cm="1">
        <f t="array" ref="K231">IF('Kalkulator nadgodzin'!$D43="","",IF('Kalkulator nadgodzin'!M43&gt;5,'Kalkulator nadgodzin'!M43-5,0)*'Kalkulator nadgodzin'!$C43)</f>
        <v>0</v>
      </c>
      <c r="L231" s="784" cm="1">
        <f t="array" ref="L231">IF('Kalkulator nadgodzin'!$D43="","",IF('Kalkulator nadgodzin'!N43&gt;5,'Kalkulator nadgodzin'!N43-5,0)*'Kalkulator nadgodzin'!$C43)</f>
        <v>0</v>
      </c>
      <c r="M231" s="784" cm="1">
        <f t="array" ref="M231">IF('Kalkulator nadgodzin'!$D43="","",IF('Kalkulator nadgodzin'!O43&gt;5,'Kalkulator nadgodzin'!O43-5,0)*'Kalkulator nadgodzin'!$C43)</f>
        <v>0</v>
      </c>
      <c r="N231" s="785" cm="1">
        <f t="array" ref="N231">IF('Kalkulator nadgodzin'!$D43="","",IF('Kalkulator nadgodzin'!P43&gt;5,'Kalkulator nadgodzin'!P43-5,0)*'Kalkulator nadgodzin'!$C43)</f>
        <v>0</v>
      </c>
      <c r="O231" s="774"/>
      <c r="P231" s="775"/>
      <c r="Q231" t="str" s="783" cm="1">
        <f t="array" ref="Q231">IF('Kalkulator nadgodzin'!$C163="","",'Kalkulator nadgodzin'!$C163)</f>
      </c>
      <c r="R231" s="784" cm="1">
        <f t="array" ref="R231">_xlfn.IFERROR($Q231*B231*'Kalkulator nadgodzin'!$W$2,0)</f>
        <v>0</v>
      </c>
      <c r="S231" s="784" cm="1">
        <f t="array" ref="S231">_xlfn.IFERROR($Q231*C231*'Kalkulator nadgodzin'!$W$2,0)</f>
        <v>0</v>
      </c>
      <c r="T231" s="784" cm="1">
        <f t="array" ref="T231">_xlfn.IFERROR($Q231*D231*'Kalkulator nadgodzin'!$W$2,0)</f>
        <v>0</v>
      </c>
      <c r="U231" s="784" cm="1">
        <f t="array" ref="U231">_xlfn.IFERROR($Q231*E231*'Kalkulator nadgodzin'!$W$2,0)</f>
        <v>0</v>
      </c>
      <c r="V231" s="784" cm="1">
        <f t="array" ref="V231">_xlfn.IFERROR($Q231*F231*'Kalkulator nadgodzin'!$W$2,0)</f>
        <v>0</v>
      </c>
      <c r="W231" s="784" cm="1">
        <f t="array" ref="W231">_xlfn.IFERROR($Q231*G231*'Kalkulator nadgodzin'!$W$2,0)</f>
        <v>0</v>
      </c>
      <c r="X231" s="784" cm="1">
        <f t="array" ref="X231">_xlfn.IFERROR($Q231*H231*'Kalkulator nadgodzin'!$W$2,0)</f>
        <v>0</v>
      </c>
      <c r="Y231" s="784" cm="1">
        <f t="array" ref="Y231">_xlfn.IFERROR($Q231*I231*'Kalkulator nadgodzin'!$W$2,0)</f>
        <v>0</v>
      </c>
      <c r="Z231" s="784" cm="1">
        <f t="array" ref="Z231">_xlfn.IFERROR($Q231*J231*'Kalkulator nadgodzin'!$W$2,0)</f>
        <v>0</v>
      </c>
      <c r="AA231" s="784" cm="1">
        <f t="array" ref="AA231">_xlfn.IFERROR($Q231*K231*'Kalkulator nadgodzin'!$W$2,0)</f>
        <v>0</v>
      </c>
      <c r="AB231" s="784" cm="1">
        <f t="array" ref="AB231">_xlfn.IFERROR($Q231*L231*'Kalkulator nadgodzin'!$W$2,0)</f>
        <v>0</v>
      </c>
      <c r="AC231" s="784" cm="1">
        <f t="array" ref="AC231">_xlfn.IFERROR($Q231*M231*'Kalkulator nadgodzin'!$W$2,0)</f>
        <v>0</v>
      </c>
      <c r="AD231" s="785" cm="1">
        <f t="array" ref="AD231">_xlfn.IFERROR($Q231*N231*'Kalkulator nadgodzin'!$W$2,0)</f>
        <v>0</v>
      </c>
    </row>
    <row r="232" ht="13.5" customHeight="1">
      <c r="A232" t="str" s="774" cm="1">
        <f t="array" ref="A232">IF('Kalkulator nadgodzin'!B44="","",'Kalkulator nadgodzin'!B44)</f>
      </c>
      <c r="B232" s="784" cm="1">
        <f t="array" ref="B232">IF('Kalkulator nadgodzin'!$D44="","",IF('Kalkulator nadgodzin'!D44&gt;5,'Kalkulator nadgodzin'!D44-5,0)*'Kalkulator nadgodzin'!$C44)</f>
        <v>0</v>
      </c>
      <c r="C232" s="784" cm="1">
        <f t="array" ref="C232">IF('Kalkulator nadgodzin'!$D44="","",IF('Kalkulator nadgodzin'!E44&gt;5,'Kalkulator nadgodzin'!E44-5,0)*'Kalkulator nadgodzin'!$C44)</f>
        <v>0</v>
      </c>
      <c r="D232" s="784" cm="1">
        <f t="array" ref="D232">IF('Kalkulator nadgodzin'!$D44="","",IF('Kalkulator nadgodzin'!F44&gt;5,'Kalkulator nadgodzin'!F44-5,0)*'Kalkulator nadgodzin'!$C44)</f>
        <v>0</v>
      </c>
      <c r="E232" s="784" cm="1">
        <f t="array" ref="E232">IF('Kalkulator nadgodzin'!$D44="","",IF('Kalkulator nadgodzin'!G44&gt;5,'Kalkulator nadgodzin'!G44-5,0)*'Kalkulator nadgodzin'!$C44)</f>
        <v>0</v>
      </c>
      <c r="F232" s="784" cm="1">
        <f t="array" ref="F232">IF('Kalkulator nadgodzin'!$D44="","",IF('Kalkulator nadgodzin'!H44&gt;5,'Kalkulator nadgodzin'!H44-5,0)*'Kalkulator nadgodzin'!$C44)</f>
        <v>0</v>
      </c>
      <c r="G232" s="784" cm="1">
        <f t="array" ref="G232">IF('Kalkulator nadgodzin'!$D44="","",IF('Kalkulator nadgodzin'!I44&gt;5,'Kalkulator nadgodzin'!I44-5,0)*'Kalkulator nadgodzin'!$C44)</f>
        <v>0</v>
      </c>
      <c r="H232" s="784" cm="1">
        <f t="array" ref="H232">IF('Kalkulator nadgodzin'!$D44="","",IF('Kalkulator nadgodzin'!J44&gt;5,'Kalkulator nadgodzin'!J44-5,0)*'Kalkulator nadgodzin'!$C44)</f>
        <v>0</v>
      </c>
      <c r="I232" s="784" cm="1">
        <f t="array" ref="I232">IF('Kalkulator nadgodzin'!$D44="","",IF('Kalkulator nadgodzin'!K44&gt;5,'Kalkulator nadgodzin'!K44-5,0)*'Kalkulator nadgodzin'!$C44)</f>
        <v>0</v>
      </c>
      <c r="J232" s="784" cm="1">
        <f t="array" ref="J232">IF('Kalkulator nadgodzin'!$D44="","",IF('Kalkulator nadgodzin'!L44&gt;5,'Kalkulator nadgodzin'!L44-5,0)*'Kalkulator nadgodzin'!$C44)</f>
        <v>0</v>
      </c>
      <c r="K232" s="784" cm="1">
        <f t="array" ref="K232">IF('Kalkulator nadgodzin'!$D44="","",IF('Kalkulator nadgodzin'!M44&gt;5,'Kalkulator nadgodzin'!M44-5,0)*'Kalkulator nadgodzin'!$C44)</f>
        <v>0</v>
      </c>
      <c r="L232" s="784" cm="1">
        <f t="array" ref="L232">IF('Kalkulator nadgodzin'!$D44="","",IF('Kalkulator nadgodzin'!N44&gt;5,'Kalkulator nadgodzin'!N44-5,0)*'Kalkulator nadgodzin'!$C44)</f>
        <v>0</v>
      </c>
      <c r="M232" s="784" cm="1">
        <f t="array" ref="M232">IF('Kalkulator nadgodzin'!$D44="","",IF('Kalkulator nadgodzin'!O44&gt;5,'Kalkulator nadgodzin'!O44-5,0)*'Kalkulator nadgodzin'!$C44)</f>
        <v>0</v>
      </c>
      <c r="N232" s="785" cm="1">
        <f t="array" ref="N232">IF('Kalkulator nadgodzin'!$D44="","",IF('Kalkulator nadgodzin'!P44&gt;5,'Kalkulator nadgodzin'!P44-5,0)*'Kalkulator nadgodzin'!$C44)</f>
        <v>0</v>
      </c>
      <c r="O232" s="774"/>
      <c r="P232" s="775"/>
      <c r="Q232" t="str" s="783" cm="1">
        <f t="array" ref="Q232">IF('Kalkulator nadgodzin'!$C164="","",'Kalkulator nadgodzin'!$C164)</f>
      </c>
      <c r="R232" s="784" cm="1">
        <f t="array" ref="R232">_xlfn.IFERROR($Q232*B232*'Kalkulator nadgodzin'!$W$2,0)</f>
        <v>0</v>
      </c>
      <c r="S232" s="784" cm="1">
        <f t="array" ref="S232">_xlfn.IFERROR($Q232*C232*'Kalkulator nadgodzin'!$W$2,0)</f>
        <v>0</v>
      </c>
      <c r="T232" s="784" cm="1">
        <f t="array" ref="T232">_xlfn.IFERROR($Q232*D232*'Kalkulator nadgodzin'!$W$2,0)</f>
        <v>0</v>
      </c>
      <c r="U232" s="784" cm="1">
        <f t="array" ref="U232">_xlfn.IFERROR($Q232*E232*'Kalkulator nadgodzin'!$W$2,0)</f>
        <v>0</v>
      </c>
      <c r="V232" s="784" cm="1">
        <f t="array" ref="V232">_xlfn.IFERROR($Q232*F232*'Kalkulator nadgodzin'!$W$2,0)</f>
        <v>0</v>
      </c>
      <c r="W232" s="784" cm="1">
        <f t="array" ref="W232">_xlfn.IFERROR($Q232*G232*'Kalkulator nadgodzin'!$W$2,0)</f>
        <v>0</v>
      </c>
      <c r="X232" s="784" cm="1">
        <f t="array" ref="X232">_xlfn.IFERROR($Q232*H232*'Kalkulator nadgodzin'!$W$2,0)</f>
        <v>0</v>
      </c>
      <c r="Y232" s="784" cm="1">
        <f t="array" ref="Y232">_xlfn.IFERROR($Q232*I232*'Kalkulator nadgodzin'!$W$2,0)</f>
        <v>0</v>
      </c>
      <c r="Z232" s="784" cm="1">
        <f t="array" ref="Z232">_xlfn.IFERROR($Q232*J232*'Kalkulator nadgodzin'!$W$2,0)</f>
        <v>0</v>
      </c>
      <c r="AA232" s="784" cm="1">
        <f t="array" ref="AA232">_xlfn.IFERROR($Q232*K232*'Kalkulator nadgodzin'!$W$2,0)</f>
        <v>0</v>
      </c>
      <c r="AB232" s="784" cm="1">
        <f t="array" ref="AB232">_xlfn.IFERROR($Q232*L232*'Kalkulator nadgodzin'!$W$2,0)</f>
        <v>0</v>
      </c>
      <c r="AC232" s="784" cm="1">
        <f t="array" ref="AC232">_xlfn.IFERROR($Q232*M232*'Kalkulator nadgodzin'!$W$2,0)</f>
        <v>0</v>
      </c>
      <c r="AD232" s="785" cm="1">
        <f t="array" ref="AD232">_xlfn.IFERROR($Q232*N232*'Kalkulator nadgodzin'!$W$2,0)</f>
        <v>0</v>
      </c>
    </row>
    <row r="233" ht="13.5" customHeight="1">
      <c r="A233" t="str" s="774" cm="1">
        <f t="array" ref="A233">IF('Kalkulator nadgodzin'!B45="","",'Kalkulator nadgodzin'!B45)</f>
      </c>
      <c r="B233" s="784" cm="1">
        <f t="array" ref="B233">IF('Kalkulator nadgodzin'!$D45="","",IF('Kalkulator nadgodzin'!D45&gt;5,'Kalkulator nadgodzin'!D45-5,0)*'Kalkulator nadgodzin'!$C45)</f>
        <v>0</v>
      </c>
      <c r="C233" s="784" cm="1">
        <f t="array" ref="C233">IF('Kalkulator nadgodzin'!$D45="","",IF('Kalkulator nadgodzin'!E45&gt;5,'Kalkulator nadgodzin'!E45-5,0)*'Kalkulator nadgodzin'!$C45)</f>
        <v>0</v>
      </c>
      <c r="D233" s="784" cm="1">
        <f t="array" ref="D233">IF('Kalkulator nadgodzin'!$D45="","",IF('Kalkulator nadgodzin'!F45&gt;5,'Kalkulator nadgodzin'!F45-5,0)*'Kalkulator nadgodzin'!$C45)</f>
        <v>0</v>
      </c>
      <c r="E233" s="784" cm="1">
        <f t="array" ref="E233">IF('Kalkulator nadgodzin'!$D45="","",IF('Kalkulator nadgodzin'!G45&gt;5,'Kalkulator nadgodzin'!G45-5,0)*'Kalkulator nadgodzin'!$C45)</f>
        <v>0</v>
      </c>
      <c r="F233" s="784" cm="1">
        <f t="array" ref="F233">IF('Kalkulator nadgodzin'!$D45="","",IF('Kalkulator nadgodzin'!H45&gt;5,'Kalkulator nadgodzin'!H45-5,0)*'Kalkulator nadgodzin'!$C45)</f>
        <v>0</v>
      </c>
      <c r="G233" s="784" cm="1">
        <f t="array" ref="G233">IF('Kalkulator nadgodzin'!$D45="","",IF('Kalkulator nadgodzin'!I45&gt;5,'Kalkulator nadgodzin'!I45-5,0)*'Kalkulator nadgodzin'!$C45)</f>
        <v>0</v>
      </c>
      <c r="H233" s="784" cm="1">
        <f t="array" ref="H233">IF('Kalkulator nadgodzin'!$D45="","",IF('Kalkulator nadgodzin'!J45&gt;5,'Kalkulator nadgodzin'!J45-5,0)*'Kalkulator nadgodzin'!$C45)</f>
        <v>0</v>
      </c>
      <c r="I233" s="784" cm="1">
        <f t="array" ref="I233">IF('Kalkulator nadgodzin'!$D45="","",IF('Kalkulator nadgodzin'!K45&gt;5,'Kalkulator nadgodzin'!K45-5,0)*'Kalkulator nadgodzin'!$C45)</f>
        <v>0</v>
      </c>
      <c r="J233" s="784" cm="1">
        <f t="array" ref="J233">IF('Kalkulator nadgodzin'!$D45="","",IF('Kalkulator nadgodzin'!L45&gt;5,'Kalkulator nadgodzin'!L45-5,0)*'Kalkulator nadgodzin'!$C45)</f>
        <v>0</v>
      </c>
      <c r="K233" s="784" cm="1">
        <f t="array" ref="K233">IF('Kalkulator nadgodzin'!$D45="","",IF('Kalkulator nadgodzin'!M45&gt;5,'Kalkulator nadgodzin'!M45-5,0)*'Kalkulator nadgodzin'!$C45)</f>
        <v>0</v>
      </c>
      <c r="L233" s="784" cm="1">
        <f t="array" ref="L233">IF('Kalkulator nadgodzin'!$D45="","",IF('Kalkulator nadgodzin'!N45&gt;5,'Kalkulator nadgodzin'!N45-5,0)*'Kalkulator nadgodzin'!$C45)</f>
        <v>0</v>
      </c>
      <c r="M233" s="784" cm="1">
        <f t="array" ref="M233">IF('Kalkulator nadgodzin'!$D45="","",IF('Kalkulator nadgodzin'!O45&gt;5,'Kalkulator nadgodzin'!O45-5,0)*'Kalkulator nadgodzin'!$C45)</f>
        <v>0</v>
      </c>
      <c r="N233" s="785" cm="1">
        <f t="array" ref="N233">IF('Kalkulator nadgodzin'!$D45="","",IF('Kalkulator nadgodzin'!P45&gt;5,'Kalkulator nadgodzin'!P45-5,0)*'Kalkulator nadgodzin'!$C45)</f>
        <v>0</v>
      </c>
      <c r="O233" s="774"/>
      <c r="P233" s="775"/>
      <c r="Q233" t="str" s="783" cm="1">
        <f t="array" ref="Q233">IF('Kalkulator nadgodzin'!$C165="","",'Kalkulator nadgodzin'!$C165)</f>
      </c>
      <c r="R233" s="784" cm="1">
        <f t="array" ref="R233">_xlfn.IFERROR($Q233*B233*'Kalkulator nadgodzin'!$W$2,0)</f>
        <v>0</v>
      </c>
      <c r="S233" s="784" cm="1">
        <f t="array" ref="S233">_xlfn.IFERROR($Q233*C233*'Kalkulator nadgodzin'!$W$2,0)</f>
        <v>0</v>
      </c>
      <c r="T233" s="784" cm="1">
        <f t="array" ref="T233">_xlfn.IFERROR($Q233*D233*'Kalkulator nadgodzin'!$W$2,0)</f>
        <v>0</v>
      </c>
      <c r="U233" s="784" cm="1">
        <f t="array" ref="U233">_xlfn.IFERROR($Q233*E233*'Kalkulator nadgodzin'!$W$2,0)</f>
        <v>0</v>
      </c>
      <c r="V233" s="784" cm="1">
        <f t="array" ref="V233">_xlfn.IFERROR($Q233*F233*'Kalkulator nadgodzin'!$W$2,0)</f>
        <v>0</v>
      </c>
      <c r="W233" s="784" cm="1">
        <f t="array" ref="W233">_xlfn.IFERROR($Q233*G233*'Kalkulator nadgodzin'!$W$2,0)</f>
        <v>0</v>
      </c>
      <c r="X233" s="784" cm="1">
        <f t="array" ref="X233">_xlfn.IFERROR($Q233*H233*'Kalkulator nadgodzin'!$W$2,0)</f>
        <v>0</v>
      </c>
      <c r="Y233" s="784" cm="1">
        <f t="array" ref="Y233">_xlfn.IFERROR($Q233*I233*'Kalkulator nadgodzin'!$W$2,0)</f>
        <v>0</v>
      </c>
      <c r="Z233" s="784" cm="1">
        <f t="array" ref="Z233">_xlfn.IFERROR($Q233*J233*'Kalkulator nadgodzin'!$W$2,0)</f>
        <v>0</v>
      </c>
      <c r="AA233" s="784" cm="1">
        <f t="array" ref="AA233">_xlfn.IFERROR($Q233*K233*'Kalkulator nadgodzin'!$W$2,0)</f>
        <v>0</v>
      </c>
      <c r="AB233" s="784" cm="1">
        <f t="array" ref="AB233">_xlfn.IFERROR($Q233*L233*'Kalkulator nadgodzin'!$W$2,0)</f>
        <v>0</v>
      </c>
      <c r="AC233" s="784" cm="1">
        <f t="array" ref="AC233">_xlfn.IFERROR($Q233*M233*'Kalkulator nadgodzin'!$W$2,0)</f>
        <v>0</v>
      </c>
      <c r="AD233" s="785" cm="1">
        <f t="array" ref="AD233">_xlfn.IFERROR($Q233*N233*'Kalkulator nadgodzin'!$W$2,0)</f>
        <v>0</v>
      </c>
    </row>
    <row r="234" ht="13.5" customHeight="1">
      <c r="A234" t="str" s="774" cm="1">
        <f t="array" ref="A234">IF('Kalkulator nadgodzin'!B46="","",'Kalkulator nadgodzin'!B46)</f>
      </c>
      <c r="B234" t="str" s="786" cm="1">
        <f t="array" ref="B234">IF('Kalkulator nadgodzin'!$D46="","",IF('Kalkulator nadgodzin'!D46&gt;5,'Kalkulator nadgodzin'!D46-5,0)*'Kalkulator nadgodzin'!$C46)</f>
      </c>
      <c r="C234" t="str" s="786" cm="1">
        <f t="array" ref="C234">IF('Kalkulator nadgodzin'!$D46="","",IF('Kalkulator nadgodzin'!E46&gt;5,'Kalkulator nadgodzin'!E46-5,0)*'Kalkulator nadgodzin'!$C46)</f>
      </c>
      <c r="D234" t="str" s="786" cm="1">
        <f t="array" ref="D234">IF('Kalkulator nadgodzin'!$D46="","",IF('Kalkulator nadgodzin'!F46&gt;5,'Kalkulator nadgodzin'!F46-5,0)*'Kalkulator nadgodzin'!$C46)</f>
      </c>
      <c r="E234" t="str" s="786" cm="1">
        <f t="array" ref="E234">IF('Kalkulator nadgodzin'!$D46="","",IF('Kalkulator nadgodzin'!G46&gt;5,'Kalkulator nadgodzin'!G46-5,0)*'Kalkulator nadgodzin'!$C46)</f>
      </c>
      <c r="F234" t="str" s="786" cm="1">
        <f t="array" ref="F234">IF('Kalkulator nadgodzin'!$D46="","",IF('Kalkulator nadgodzin'!H46&gt;5,'Kalkulator nadgodzin'!H46-5,0)*'Kalkulator nadgodzin'!$C46)</f>
      </c>
      <c r="G234" t="str" s="786" cm="1">
        <f t="array" ref="G234">IF('Kalkulator nadgodzin'!$D46="","",IF('Kalkulator nadgodzin'!I46&gt;5,'Kalkulator nadgodzin'!I46-5,0)*'Kalkulator nadgodzin'!$C46)</f>
      </c>
      <c r="H234" t="str" s="786" cm="1">
        <f t="array" ref="H234">IF('Kalkulator nadgodzin'!$D46="","",IF('Kalkulator nadgodzin'!J46&gt;5,'Kalkulator nadgodzin'!J46-5,0)*'Kalkulator nadgodzin'!$C46)</f>
      </c>
      <c r="I234" t="str" s="786" cm="1">
        <f t="array" ref="I234">IF('Kalkulator nadgodzin'!$D46="","",IF('Kalkulator nadgodzin'!K46&gt;5,'Kalkulator nadgodzin'!K46-5,0)*'Kalkulator nadgodzin'!$C46)</f>
      </c>
      <c r="J234" t="str" s="786" cm="1">
        <f t="array" ref="J234">IF('Kalkulator nadgodzin'!$D46="","",IF('Kalkulator nadgodzin'!L46&gt;5,'Kalkulator nadgodzin'!L46-5,0)*'Kalkulator nadgodzin'!$C46)</f>
      </c>
      <c r="K234" t="str" s="786" cm="1">
        <f t="array" ref="K234">IF('Kalkulator nadgodzin'!$D46="","",IF('Kalkulator nadgodzin'!M46&gt;5,'Kalkulator nadgodzin'!M46-5,0)*'Kalkulator nadgodzin'!$C46)</f>
      </c>
      <c r="L234" t="str" s="786" cm="1">
        <f t="array" ref="L234">IF('Kalkulator nadgodzin'!$D46="","",IF('Kalkulator nadgodzin'!N46&gt;5,'Kalkulator nadgodzin'!N46-5,0)*'Kalkulator nadgodzin'!$C46)</f>
      </c>
      <c r="M234" t="str" s="786" cm="1">
        <f t="array" ref="M234">IF('Kalkulator nadgodzin'!$D46="","",IF('Kalkulator nadgodzin'!O46&gt;5,'Kalkulator nadgodzin'!O46-5,0)*'Kalkulator nadgodzin'!$C46)</f>
      </c>
      <c r="N234" t="str" s="775" cm="1">
        <f t="array" ref="N234">IF('Kalkulator nadgodzin'!$D46="","",IF('Kalkulator nadgodzin'!P46&gt;5,'Kalkulator nadgodzin'!P46-5,0)*'Kalkulator nadgodzin'!$C46)</f>
      </c>
      <c r="O234" s="774"/>
      <c r="P234" s="775"/>
      <c r="Q234" t="str" s="783" cm="1">
        <f t="array" ref="Q234">IF('Kalkulator nadgodzin'!$C166="","",'Kalkulator nadgodzin'!$C166)</f>
      </c>
      <c r="R234" s="784" cm="1">
        <f t="array" ref="R234">_xlfn.IFERROR($Q234*B234*'Kalkulator nadgodzin'!$W$2,0)</f>
        <v>0</v>
      </c>
      <c r="S234" s="784" cm="1">
        <f t="array" ref="S234">_xlfn.IFERROR($Q234*C234*'Kalkulator nadgodzin'!$W$2,0)</f>
        <v>0</v>
      </c>
      <c r="T234" s="784" cm="1">
        <f t="array" ref="T234">_xlfn.IFERROR($Q234*D234*'Kalkulator nadgodzin'!$W$2,0)</f>
        <v>0</v>
      </c>
      <c r="U234" s="784" cm="1">
        <f t="array" ref="U234">_xlfn.IFERROR($Q234*E234*'Kalkulator nadgodzin'!$W$2,0)</f>
        <v>0</v>
      </c>
      <c r="V234" s="784" cm="1">
        <f t="array" ref="V234">_xlfn.IFERROR($Q234*F234*'Kalkulator nadgodzin'!$W$2,0)</f>
        <v>0</v>
      </c>
      <c r="W234" s="784" cm="1">
        <f t="array" ref="W234">_xlfn.IFERROR($Q234*G234*'Kalkulator nadgodzin'!$W$2,0)</f>
        <v>0</v>
      </c>
      <c r="X234" s="784" cm="1">
        <f t="array" ref="X234">_xlfn.IFERROR($Q234*H234*'Kalkulator nadgodzin'!$W$2,0)</f>
        <v>0</v>
      </c>
      <c r="Y234" s="784" cm="1">
        <f t="array" ref="Y234">_xlfn.IFERROR($Q234*I234*'Kalkulator nadgodzin'!$W$2,0)</f>
        <v>0</v>
      </c>
      <c r="Z234" s="784" cm="1">
        <f t="array" ref="Z234">_xlfn.IFERROR($Q234*J234*'Kalkulator nadgodzin'!$W$2,0)</f>
        <v>0</v>
      </c>
      <c r="AA234" s="784" cm="1">
        <f t="array" ref="AA234">_xlfn.IFERROR($Q234*K234*'Kalkulator nadgodzin'!$W$2,0)</f>
        <v>0</v>
      </c>
      <c r="AB234" s="784" cm="1">
        <f t="array" ref="AB234">_xlfn.IFERROR($Q234*L234*'Kalkulator nadgodzin'!$W$2,0)</f>
        <v>0</v>
      </c>
      <c r="AC234" s="784" cm="1">
        <f t="array" ref="AC234">_xlfn.IFERROR($Q234*M234*'Kalkulator nadgodzin'!$W$2,0)</f>
        <v>0</v>
      </c>
      <c r="AD234" s="785" cm="1">
        <f t="array" ref="AD234">_xlfn.IFERROR($Q234*N234*'Kalkulator nadgodzin'!$W$2,0)</f>
        <v>0</v>
      </c>
    </row>
    <row r="235" ht="13.5" customHeight="1">
      <c r="A235" t="str" s="811" cm="1">
        <f t="array" ref="A235">IF('Kalkulator nadgodzin'!B37="","",'Kalkulator nadgodzin'!B37)</f>
      </c>
      <c r="B235" s="805" cm="1">
        <f t="array" ref="B235">SUM(B200:B224)</f>
        <v>0</v>
      </c>
      <c r="C235" s="805" cm="1">
        <f t="array" ref="C235">SUM(C200:C224)</f>
        <v>0</v>
      </c>
      <c r="D235" s="805" cm="1">
        <f t="array" ref="D235">SUM(D200:D224)</f>
        <v>0</v>
      </c>
      <c r="E235" s="805" cm="1">
        <f t="array" ref="E235">SUM(E200:E224)</f>
        <v>0</v>
      </c>
      <c r="F235" s="805" cm="1">
        <f t="array" ref="F235">SUM(F200:F224)</f>
        <v>0</v>
      </c>
      <c r="G235" s="805" cm="1">
        <f t="array" ref="G235">SUM(G200:G224)</f>
        <v>0</v>
      </c>
      <c r="H235" s="805" cm="1">
        <f t="array" ref="H235">SUM(H200:H224)</f>
        <v>0</v>
      </c>
      <c r="I235" s="805" cm="1">
        <f t="array" ref="I235">SUM(I200:I224)</f>
        <v>0</v>
      </c>
      <c r="J235" s="805" cm="1">
        <f t="array" ref="J235">SUM(J200:J224)</f>
        <v>0</v>
      </c>
      <c r="K235" s="805" cm="1">
        <f t="array" ref="K235">SUM(K200:K224)</f>
        <v>0</v>
      </c>
      <c r="L235" s="805" cm="1">
        <f t="array" ref="L235">SUM(L200:L224)</f>
        <v>0</v>
      </c>
      <c r="M235" s="805" cm="1">
        <f t="array" ref="M235">SUM(M200:M224)</f>
        <v>0</v>
      </c>
      <c r="N235" s="806" cm="1">
        <f t="array" ref="N235">SUM(N200:N224)</f>
        <v>0</v>
      </c>
      <c r="O235" s="790"/>
      <c r="P235" s="791"/>
      <c r="Q235" t="s" s="787">
        <v>1313</v>
      </c>
      <c r="R235" s="788" cm="1">
        <f t="array" ref="R235">SUM(R200:R234)</f>
        <v>0</v>
      </c>
      <c r="S235" s="788" cm="1">
        <f t="array" ref="S235">SUM(S200:S234)</f>
        <v>0</v>
      </c>
      <c r="T235" s="788" cm="1">
        <f t="array" ref="T235">SUM(T200:T234)</f>
        <v>0</v>
      </c>
      <c r="U235" s="788" cm="1">
        <f t="array" ref="U235">SUM(U200:U234)</f>
        <v>0</v>
      </c>
      <c r="V235" s="788" cm="1">
        <f t="array" ref="V235">SUM(V200:V234)</f>
        <v>0</v>
      </c>
      <c r="W235" s="788" cm="1">
        <f t="array" ref="W235">SUM(W200:W234)</f>
        <v>0</v>
      </c>
      <c r="X235" s="788" cm="1">
        <f t="array" ref="X235">SUM(X200:X234)</f>
        <v>0</v>
      </c>
      <c r="Y235" s="788" cm="1">
        <f t="array" ref="Y235">SUM(Y200:Y234)</f>
        <v>0</v>
      </c>
      <c r="Z235" s="788" cm="1">
        <f t="array" ref="Z235">SUM(Z200:Z234)</f>
        <v>0</v>
      </c>
      <c r="AA235" s="788" cm="1">
        <f t="array" ref="AA235">SUM(AA200:AA234)</f>
        <v>0</v>
      </c>
      <c r="AB235" s="788" cm="1">
        <f t="array" ref="AB235">SUM(AB200:AB234)</f>
        <v>0</v>
      </c>
      <c r="AC235" s="788" cm="1">
        <f t="array" ref="AC235">SUM(AC200:AC234)</f>
        <v>0</v>
      </c>
      <c r="AD235" s="789" cm="1">
        <f t="array" ref="AD235">SUM(AD200:AD234)</f>
        <v>0</v>
      </c>
    </row>
    <row r="236" ht="13.5" customHeight="1">
      <c r="A236" s="802"/>
      <c r="B236" s="802"/>
      <c r="C236" s="802"/>
      <c r="D236" s="802"/>
      <c r="E236" s="802"/>
      <c r="F236" s="802"/>
      <c r="G236" s="802"/>
      <c r="H236" s="802"/>
      <c r="I236" s="802"/>
      <c r="J236" s="802"/>
      <c r="K236" s="802"/>
      <c r="L236" s="802"/>
      <c r="M236" s="802"/>
      <c r="N236" s="802"/>
      <c r="O236" s="786"/>
      <c r="P236" s="786"/>
      <c r="Q236" s="802"/>
      <c r="R236" s="802"/>
      <c r="S236" s="802"/>
      <c r="T236" s="802"/>
      <c r="U236" s="802"/>
      <c r="V236" s="802"/>
      <c r="W236" s="802"/>
      <c r="X236" s="802"/>
      <c r="Y236" s="802"/>
      <c r="Z236" s="802"/>
      <c r="AA236" s="802"/>
      <c r="AB236" s="802"/>
      <c r="AC236" s="802"/>
      <c r="AD236" s="802"/>
    </row>
    <row r="237" ht="13.5" customHeight="1">
      <c r="A237" s="786"/>
      <c r="B237" s="786"/>
      <c r="C237" s="786"/>
      <c r="D237" s="786"/>
      <c r="E237" s="786"/>
      <c r="F237" s="786"/>
      <c r="G237" s="786"/>
      <c r="H237" s="786"/>
      <c r="I237" s="786"/>
      <c r="J237" s="786"/>
      <c r="K237" s="786"/>
      <c r="L237" s="786"/>
      <c r="M237" s="786"/>
      <c r="N237" s="786"/>
      <c r="O237" s="786"/>
      <c r="P237" s="786"/>
      <c r="Q237" s="786"/>
      <c r="R237" s="786"/>
      <c r="S237" s="786"/>
      <c r="T237" s="786"/>
      <c r="U237" s="786"/>
      <c r="V237" s="786"/>
      <c r="W237" s="786"/>
      <c r="X237" s="786"/>
      <c r="Y237" s="786"/>
      <c r="Z237" s="786"/>
      <c r="AA237" s="786"/>
      <c r="AB237" s="786"/>
      <c r="AC237" s="786"/>
      <c r="AD237" s="786"/>
    </row>
    <row r="238" ht="13.5" customHeight="1">
      <c r="A238" s="786"/>
      <c r="B238" s="786"/>
      <c r="C238" s="786"/>
      <c r="D238" s="786"/>
      <c r="E238" s="786"/>
      <c r="F238" s="786"/>
      <c r="G238" s="786"/>
      <c r="H238" s="786"/>
      <c r="I238" s="786"/>
      <c r="J238" s="786"/>
      <c r="K238" s="786"/>
      <c r="L238" s="786"/>
      <c r="M238" s="786"/>
      <c r="N238" s="786"/>
      <c r="O238" s="786"/>
      <c r="P238" s="786"/>
      <c r="Q238" s="786"/>
      <c r="R238" s="786"/>
      <c r="S238" s="786"/>
      <c r="T238" s="786"/>
      <c r="U238" s="786"/>
      <c r="V238" s="786"/>
      <c r="W238" s="786"/>
      <c r="X238" s="786"/>
      <c r="Y238" s="786"/>
      <c r="Z238" s="786"/>
      <c r="AA238" s="786"/>
      <c r="AB238" s="786"/>
      <c r="AC238" s="786"/>
      <c r="AD238" s="786"/>
    </row>
    <row r="239" ht="13.5" customHeight="1">
      <c r="A239" s="786"/>
      <c r="B239" s="786"/>
      <c r="C239" s="786"/>
      <c r="D239" s="786"/>
      <c r="E239" s="786"/>
      <c r="F239" s="786"/>
      <c r="G239" s="786"/>
      <c r="H239" s="786"/>
      <c r="I239" s="786"/>
      <c r="J239" s="786"/>
      <c r="K239" s="786"/>
      <c r="L239" s="786"/>
      <c r="M239" s="786"/>
      <c r="N239" s="786"/>
      <c r="O239" s="786"/>
      <c r="P239" s="786"/>
      <c r="Q239" s="786"/>
      <c r="R239" s="786"/>
      <c r="S239" s="786"/>
      <c r="T239" s="786"/>
      <c r="U239" s="786"/>
      <c r="V239" s="786"/>
      <c r="W239" s="786"/>
      <c r="X239" s="786"/>
      <c r="Y239" s="786"/>
      <c r="Z239" s="786"/>
      <c r="AA239" s="786"/>
      <c r="AB239" s="786"/>
      <c r="AC239" s="786"/>
      <c r="AD239" s="786"/>
    </row>
    <row r="240" ht="13.5" customHeight="1">
      <c r="A240" s="786"/>
      <c r="B240" s="786"/>
      <c r="C240" s="786"/>
      <c r="D240" s="786"/>
      <c r="E240" s="786"/>
      <c r="F240" s="786"/>
      <c r="G240" s="786"/>
      <c r="H240" s="786"/>
      <c r="I240" s="786"/>
      <c r="J240" s="786"/>
      <c r="K240" s="786"/>
      <c r="L240" s="786"/>
      <c r="M240" s="786"/>
      <c r="N240" s="786"/>
      <c r="O240" s="786"/>
      <c r="P240" s="786"/>
      <c r="Q240" s="786"/>
      <c r="R240" s="786"/>
      <c r="S240" s="786"/>
      <c r="T240" s="786"/>
      <c r="U240" s="786"/>
      <c r="V240" s="786"/>
      <c r="W240" s="786"/>
      <c r="X240" s="786"/>
      <c r="Y240" s="786"/>
      <c r="Z240" s="786"/>
      <c r="AA240" s="786"/>
      <c r="AB240" s="786"/>
      <c r="AC240" s="786"/>
      <c r="AD240" s="786"/>
    </row>
    <row r="241" ht="13.5" customHeight="1">
      <c r="A241" s="786"/>
      <c r="B241" s="786"/>
      <c r="C241" s="786"/>
      <c r="D241" s="786"/>
      <c r="E241" s="786"/>
      <c r="F241" s="786"/>
      <c r="G241" s="786"/>
      <c r="H241" s="786"/>
      <c r="I241" s="786"/>
      <c r="J241" s="786"/>
      <c r="K241" s="786"/>
      <c r="L241" s="786"/>
      <c r="M241" s="786"/>
      <c r="N241" s="786"/>
      <c r="O241" s="786"/>
      <c r="P241" s="786"/>
      <c r="Q241" s="786"/>
      <c r="R241" s="786"/>
      <c r="S241" s="786"/>
      <c r="T241" s="786"/>
      <c r="U241" s="786"/>
      <c r="V241" s="786"/>
      <c r="W241" s="786"/>
      <c r="X241" s="786"/>
      <c r="Y241" s="786"/>
      <c r="Z241" s="786"/>
      <c r="AA241" s="786"/>
      <c r="AB241" s="786"/>
      <c r="AC241" s="786"/>
      <c r="AD241" s="786"/>
    </row>
    <row r="242" ht="13.5" customHeight="1">
      <c r="A242" s="786"/>
      <c r="B242" s="786"/>
      <c r="C242" s="786"/>
      <c r="D242" s="786"/>
      <c r="E242" s="786"/>
      <c r="F242" s="786"/>
      <c r="G242" s="786"/>
      <c r="H242" s="786"/>
      <c r="I242" s="786"/>
      <c r="J242" s="786"/>
      <c r="K242" s="786"/>
      <c r="L242" s="786"/>
      <c r="M242" s="786"/>
      <c r="N242" s="786"/>
      <c r="O242" s="786"/>
      <c r="P242" s="786"/>
      <c r="Q242" s="786"/>
      <c r="R242" s="786"/>
      <c r="S242" s="786"/>
      <c r="T242" s="786"/>
      <c r="U242" s="786"/>
      <c r="V242" s="786"/>
      <c r="W242" s="786"/>
      <c r="X242" s="786"/>
      <c r="Y242" s="786"/>
      <c r="Z242" s="786"/>
      <c r="AA242" s="786"/>
      <c r="AB242" s="786"/>
      <c r="AC242" s="786"/>
      <c r="AD242" s="786"/>
    </row>
    <row r="243" ht="13.5" customHeight="1">
      <c r="A243" s="786"/>
      <c r="B243" s="786"/>
      <c r="C243" s="786"/>
      <c r="D243" s="786"/>
      <c r="E243" s="786"/>
      <c r="F243" s="786"/>
      <c r="G243" s="786"/>
      <c r="H243" s="786"/>
      <c r="I243" s="786"/>
      <c r="J243" s="786"/>
      <c r="K243" s="786"/>
      <c r="L243" s="786"/>
      <c r="M243" s="786"/>
      <c r="N243" s="786"/>
      <c r="O243" s="786"/>
      <c r="P243" s="786"/>
      <c r="Q243" s="786"/>
      <c r="R243" s="786"/>
      <c r="S243" s="786"/>
      <c r="T243" s="786"/>
      <c r="U243" s="786"/>
      <c r="V243" s="786"/>
      <c r="W243" s="786"/>
      <c r="X243" s="786"/>
      <c r="Y243" s="786"/>
      <c r="Z243" s="786"/>
      <c r="AA243" s="786"/>
      <c r="AB243" s="786"/>
      <c r="AC243" s="786"/>
      <c r="AD243" s="786"/>
    </row>
    <row r="244" ht="13.5" customHeight="1">
      <c r="A244" s="786"/>
      <c r="B244" s="786"/>
      <c r="C244" s="786"/>
      <c r="D244" s="786"/>
      <c r="E244" s="786"/>
      <c r="F244" s="786"/>
      <c r="G244" s="786"/>
      <c r="H244" s="786"/>
      <c r="I244" s="786"/>
      <c r="J244" s="786"/>
      <c r="K244" s="786"/>
      <c r="L244" s="786"/>
      <c r="M244" s="786"/>
      <c r="N244" s="786"/>
      <c r="O244" s="786"/>
      <c r="P244" s="786"/>
      <c r="Q244" s="786"/>
      <c r="R244" s="786"/>
      <c r="S244" s="786"/>
      <c r="T244" s="786"/>
      <c r="U244" s="786"/>
      <c r="V244" s="786"/>
      <c r="W244" s="786"/>
      <c r="X244" s="786"/>
      <c r="Y244" s="786"/>
      <c r="Z244" s="786"/>
      <c r="AA244" s="786"/>
      <c r="AB244" s="786"/>
      <c r="AC244" s="786"/>
      <c r="AD244" s="786"/>
    </row>
    <row r="245" ht="13.5" customHeight="1">
      <c r="A245" s="786"/>
      <c r="B245" s="786"/>
      <c r="C245" s="786"/>
      <c r="D245" s="786"/>
      <c r="E245" s="786"/>
      <c r="F245" s="786"/>
      <c r="G245" s="786"/>
      <c r="H245" s="786"/>
      <c r="I245" s="786"/>
      <c r="J245" s="786"/>
      <c r="K245" s="786"/>
      <c r="L245" s="786"/>
      <c r="M245" s="786"/>
      <c r="N245" s="786"/>
      <c r="O245" s="786"/>
      <c r="P245" s="786"/>
      <c r="Q245" s="786"/>
      <c r="R245" s="786"/>
      <c r="S245" s="786"/>
      <c r="T245" s="786"/>
      <c r="U245" s="786"/>
      <c r="V245" s="786"/>
      <c r="W245" s="786"/>
      <c r="X245" s="786"/>
      <c r="Y245" s="786"/>
      <c r="Z245" s="786"/>
      <c r="AA245" s="786"/>
      <c r="AB245" s="786"/>
      <c r="AC245" s="786"/>
      <c r="AD245" s="786"/>
    </row>
    <row r="246" ht="13.5" customHeight="1">
      <c r="A246" s="786"/>
      <c r="B246" s="786"/>
      <c r="C246" s="786"/>
      <c r="D246" s="786"/>
      <c r="E246" s="786"/>
      <c r="F246" s="786"/>
      <c r="G246" s="786"/>
      <c r="H246" s="786"/>
      <c r="I246" s="786"/>
      <c r="J246" s="786"/>
      <c r="K246" s="786"/>
      <c r="L246" s="786"/>
      <c r="M246" s="786"/>
      <c r="N246" s="786"/>
      <c r="O246" s="786"/>
      <c r="P246" s="786"/>
      <c r="Q246" s="786"/>
      <c r="R246" s="786"/>
      <c r="S246" s="786"/>
      <c r="T246" s="786"/>
      <c r="U246" s="786"/>
      <c r="V246" s="786"/>
      <c r="W246" s="786"/>
      <c r="X246" s="786"/>
      <c r="Y246" s="786"/>
      <c r="Z246" s="786"/>
      <c r="AA246" s="786"/>
      <c r="AB246" s="786"/>
      <c r="AC246" s="786"/>
      <c r="AD246" s="786"/>
    </row>
    <row r="247" ht="13.5" customHeight="1">
      <c r="A247" s="786"/>
      <c r="B247" s="786"/>
      <c r="C247" s="786"/>
      <c r="D247" s="786"/>
      <c r="E247" s="786"/>
      <c r="F247" s="786"/>
      <c r="G247" s="786"/>
      <c r="H247" s="786"/>
      <c r="I247" s="786"/>
      <c r="J247" s="786"/>
      <c r="K247" s="786"/>
      <c r="L247" s="786"/>
      <c r="M247" s="786"/>
      <c r="N247" s="786"/>
      <c r="O247" s="786"/>
      <c r="P247" s="786"/>
      <c r="Q247" s="786"/>
      <c r="R247" s="786"/>
      <c r="S247" s="786"/>
      <c r="T247" s="786"/>
      <c r="U247" s="786"/>
      <c r="V247" s="786"/>
      <c r="W247" s="786"/>
      <c r="X247" s="786"/>
      <c r="Y247" s="786"/>
      <c r="Z247" s="786"/>
      <c r="AA247" s="786"/>
      <c r="AB247" s="786"/>
      <c r="AC247" s="786"/>
      <c r="AD247" s="786"/>
    </row>
    <row r="248" ht="13.5" customHeight="1">
      <c r="A248" s="786"/>
      <c r="B248" s="786"/>
      <c r="C248" s="786"/>
      <c r="D248" s="786"/>
      <c r="E248" s="786"/>
      <c r="F248" s="786"/>
      <c r="G248" s="786"/>
      <c r="H248" s="786"/>
      <c r="I248" s="786"/>
      <c r="J248" s="786"/>
      <c r="K248" s="786"/>
      <c r="L248" s="786"/>
      <c r="M248" s="786"/>
      <c r="N248" s="786"/>
      <c r="O248" s="786"/>
      <c r="P248" s="786"/>
      <c r="Q248" s="786"/>
      <c r="R248" s="786"/>
      <c r="S248" s="786"/>
      <c r="T248" s="786"/>
      <c r="U248" s="786"/>
      <c r="V248" s="786"/>
      <c r="W248" s="786"/>
      <c r="X248" s="786"/>
      <c r="Y248" s="786"/>
      <c r="Z248" s="786"/>
      <c r="AA248" s="786"/>
      <c r="AB248" s="786"/>
      <c r="AC248" s="786"/>
      <c r="AD248" s="786"/>
    </row>
    <row r="249" ht="13.5" customHeight="1">
      <c r="A249" s="786"/>
      <c r="B249" s="786"/>
      <c r="C249" s="786"/>
      <c r="D249" s="786"/>
      <c r="E249" s="786"/>
      <c r="F249" s="786"/>
      <c r="G249" s="786"/>
      <c r="H249" s="786"/>
      <c r="I249" s="786"/>
      <c r="J249" s="786"/>
      <c r="K249" s="786"/>
      <c r="L249" s="786"/>
      <c r="M249" s="786"/>
      <c r="N249" s="786"/>
      <c r="O249" s="786"/>
      <c r="P249" s="786"/>
      <c r="Q249" s="786"/>
      <c r="R249" s="786"/>
      <c r="S249" s="786"/>
      <c r="T249" s="786"/>
      <c r="U249" s="786"/>
      <c r="V249" s="786"/>
      <c r="W249" s="786"/>
      <c r="X249" s="786"/>
      <c r="Y249" s="786"/>
      <c r="Z249" s="786"/>
      <c r="AA249" s="786"/>
      <c r="AB249" s="786"/>
      <c r="AC249" s="786"/>
      <c r="AD249" s="786"/>
    </row>
    <row r="250" ht="13.5" customHeight="1">
      <c r="A250" s="786"/>
      <c r="B250" s="786"/>
      <c r="C250" s="786"/>
      <c r="D250" s="786"/>
      <c r="E250" s="786"/>
      <c r="F250" s="786"/>
      <c r="G250" s="786"/>
      <c r="H250" s="786"/>
      <c r="I250" s="786"/>
      <c r="J250" s="786"/>
      <c r="K250" s="786"/>
      <c r="L250" s="786"/>
      <c r="M250" s="786"/>
      <c r="N250" s="786"/>
      <c r="O250" s="786"/>
      <c r="P250" s="786"/>
      <c r="Q250" s="786"/>
      <c r="R250" s="786"/>
      <c r="S250" s="786"/>
      <c r="T250" s="786"/>
      <c r="U250" s="786"/>
      <c r="V250" s="786"/>
      <c r="W250" s="786"/>
      <c r="X250" s="786"/>
      <c r="Y250" s="786"/>
      <c r="Z250" s="786"/>
      <c r="AA250" s="786"/>
      <c r="AB250" s="786"/>
      <c r="AC250" s="786"/>
      <c r="AD250" s="786"/>
    </row>
    <row r="251" ht="13.5" customHeight="1">
      <c r="A251" s="786"/>
      <c r="B251" s="786"/>
      <c r="C251" s="786"/>
      <c r="D251" s="786"/>
      <c r="E251" s="786"/>
      <c r="F251" s="786"/>
      <c r="G251" s="786"/>
      <c r="H251" s="786"/>
      <c r="I251" s="786"/>
      <c r="J251" s="786"/>
      <c r="K251" s="786"/>
      <c r="L251" s="786"/>
      <c r="M251" s="786"/>
      <c r="N251" s="786"/>
      <c r="O251" s="786"/>
      <c r="P251" s="786"/>
      <c r="Q251" s="786"/>
      <c r="R251" s="786"/>
      <c r="S251" s="786"/>
      <c r="T251" s="786"/>
      <c r="U251" s="786"/>
      <c r="V251" s="786"/>
      <c r="W251" s="786"/>
      <c r="X251" s="786"/>
      <c r="Y251" s="786"/>
      <c r="Z251" s="786"/>
      <c r="AA251" s="786"/>
      <c r="AB251" s="786"/>
      <c r="AC251" s="786"/>
      <c r="AD251" s="786"/>
    </row>
    <row r="252" ht="13.5" customHeight="1">
      <c r="A252" s="786"/>
      <c r="B252" s="786"/>
      <c r="C252" s="786"/>
      <c r="D252" s="786"/>
      <c r="E252" s="786"/>
      <c r="F252" s="786"/>
      <c r="G252" s="786"/>
      <c r="H252" s="786"/>
      <c r="I252" s="786"/>
      <c r="J252" s="786"/>
      <c r="K252" s="786"/>
      <c r="L252" s="786"/>
      <c r="M252" s="786"/>
      <c r="N252" s="786"/>
      <c r="O252" s="786"/>
      <c r="P252" s="786"/>
      <c r="Q252" s="786"/>
      <c r="R252" s="786"/>
      <c r="S252" s="786"/>
      <c r="T252" s="786"/>
      <c r="U252" s="786"/>
      <c r="V252" s="786"/>
      <c r="W252" s="786"/>
      <c r="X252" s="786"/>
      <c r="Y252" s="786"/>
      <c r="Z252" s="786"/>
      <c r="AA252" s="786"/>
      <c r="AB252" s="786"/>
      <c r="AC252" s="786"/>
      <c r="AD252" s="786"/>
    </row>
    <row r="253" ht="13.5" customHeight="1">
      <c r="A253" s="786"/>
      <c r="B253" s="786"/>
      <c r="C253" s="786"/>
      <c r="D253" s="786"/>
      <c r="E253" s="786"/>
      <c r="F253" s="786"/>
      <c r="G253" s="786"/>
      <c r="H253" s="786"/>
      <c r="I253" s="786"/>
      <c r="J253" s="786"/>
      <c r="K253" s="786"/>
      <c r="L253" s="786"/>
      <c r="M253" s="786"/>
      <c r="N253" s="786"/>
      <c r="O253" s="786"/>
      <c r="P253" s="786"/>
      <c r="Q253" s="786"/>
      <c r="R253" s="786"/>
      <c r="S253" s="786"/>
      <c r="T253" s="786"/>
      <c r="U253" s="786"/>
      <c r="V253" s="786"/>
      <c r="W253" s="786"/>
      <c r="X253" s="786"/>
      <c r="Y253" s="786"/>
      <c r="Z253" s="786"/>
      <c r="AA253" s="786"/>
      <c r="AB253" s="786"/>
      <c r="AC253" s="786"/>
      <c r="AD253" s="786"/>
    </row>
    <row r="254" ht="13.5" customHeight="1">
      <c r="A254" s="786"/>
      <c r="B254" s="786"/>
      <c r="C254" s="786"/>
      <c r="D254" s="786"/>
      <c r="E254" s="786"/>
      <c r="F254" s="786"/>
      <c r="G254" s="786"/>
      <c r="H254" s="786"/>
      <c r="I254" s="786"/>
      <c r="J254" s="786"/>
      <c r="K254" s="786"/>
      <c r="L254" s="786"/>
      <c r="M254" s="786"/>
      <c r="N254" s="786"/>
      <c r="O254" s="786"/>
      <c r="P254" s="786"/>
      <c r="Q254" s="786"/>
      <c r="R254" s="786"/>
      <c r="S254" s="786"/>
      <c r="T254" s="786"/>
      <c r="U254" s="786"/>
      <c r="V254" s="786"/>
      <c r="W254" s="786"/>
      <c r="X254" s="786"/>
      <c r="Y254" s="786"/>
      <c r="Z254" s="786"/>
      <c r="AA254" s="786"/>
      <c r="AB254" s="786"/>
      <c r="AC254" s="786"/>
      <c r="AD254" s="786"/>
    </row>
    <row r="255" ht="13.5" customHeight="1">
      <c r="A255" s="786"/>
      <c r="B255" s="786"/>
      <c r="C255" s="786"/>
      <c r="D255" s="786"/>
      <c r="E255" s="786"/>
      <c r="F255" s="786"/>
      <c r="G255" s="786"/>
      <c r="H255" s="786"/>
      <c r="I255" s="786"/>
      <c r="J255" s="786"/>
      <c r="K255" s="786"/>
      <c r="L255" s="786"/>
      <c r="M255" s="786"/>
      <c r="N255" s="786"/>
      <c r="O255" s="786"/>
      <c r="P255" s="786"/>
      <c r="Q255" s="786"/>
      <c r="R255" s="786"/>
      <c r="S255" s="786"/>
      <c r="T255" s="786"/>
      <c r="U255" s="786"/>
      <c r="V255" s="786"/>
      <c r="W255" s="786"/>
      <c r="X255" s="786"/>
      <c r="Y255" s="786"/>
      <c r="Z255" s="786"/>
      <c r="AA255" s="786"/>
      <c r="AB255" s="786"/>
      <c r="AC255" s="786"/>
      <c r="AD255" s="786"/>
    </row>
    <row r="256" ht="13.5" customHeight="1">
      <c r="A256" s="786"/>
      <c r="B256" s="786"/>
      <c r="C256" s="786"/>
      <c r="D256" s="786"/>
      <c r="E256" s="786"/>
      <c r="F256" s="786"/>
      <c r="G256" s="786"/>
      <c r="H256" s="786"/>
      <c r="I256" s="786"/>
      <c r="J256" s="786"/>
      <c r="K256" s="786"/>
      <c r="L256" s="786"/>
      <c r="M256" s="786"/>
      <c r="N256" s="786"/>
      <c r="O256" s="786"/>
      <c r="P256" s="786"/>
      <c r="Q256" s="786"/>
      <c r="R256" s="786"/>
      <c r="S256" s="786"/>
      <c r="T256" s="786"/>
      <c r="U256" s="786"/>
      <c r="V256" s="786"/>
      <c r="W256" s="786"/>
      <c r="X256" s="786"/>
      <c r="Y256" s="786"/>
      <c r="Z256" s="786"/>
      <c r="AA256" s="786"/>
      <c r="AB256" s="786"/>
      <c r="AC256" s="786"/>
      <c r="AD256" s="786"/>
    </row>
    <row r="257" ht="13.5" customHeight="1">
      <c r="A257" s="786"/>
      <c r="B257" s="786"/>
      <c r="C257" s="786"/>
      <c r="D257" s="786"/>
      <c r="E257" s="786"/>
      <c r="F257" s="786"/>
      <c r="G257" s="786"/>
      <c r="H257" s="786"/>
      <c r="I257" s="786"/>
      <c r="J257" s="786"/>
      <c r="K257" s="786"/>
      <c r="L257" s="786"/>
      <c r="M257" s="786"/>
      <c r="N257" s="786"/>
      <c r="O257" s="786"/>
      <c r="P257" s="786"/>
      <c r="Q257" s="786"/>
      <c r="R257" s="786"/>
      <c r="S257" s="786"/>
      <c r="T257" s="786"/>
      <c r="U257" s="786"/>
      <c r="V257" s="786"/>
      <c r="W257" s="786"/>
      <c r="X257" s="786"/>
      <c r="Y257" s="786"/>
      <c r="Z257" s="786"/>
      <c r="AA257" s="786"/>
      <c r="AB257" s="786"/>
      <c r="AC257" s="786"/>
      <c r="AD257" s="786"/>
    </row>
    <row r="258" ht="13.5" customHeight="1">
      <c r="A258" s="786"/>
      <c r="B258" s="786"/>
      <c r="C258" s="786"/>
      <c r="D258" s="786"/>
      <c r="E258" s="786"/>
      <c r="F258" s="786"/>
      <c r="G258" s="786"/>
      <c r="H258" s="786"/>
      <c r="I258" s="786"/>
      <c r="J258" s="786"/>
      <c r="K258" s="786"/>
      <c r="L258" s="786"/>
      <c r="M258" s="786"/>
      <c r="N258" s="786"/>
      <c r="O258" s="786"/>
      <c r="P258" s="786"/>
      <c r="Q258" s="786"/>
      <c r="R258" s="786"/>
      <c r="S258" s="786"/>
      <c r="T258" s="786"/>
      <c r="U258" s="786"/>
      <c r="V258" s="786"/>
      <c r="W258" s="786"/>
      <c r="X258" s="786"/>
      <c r="Y258" s="786"/>
      <c r="Z258" s="786"/>
      <c r="AA258" s="786"/>
      <c r="AB258" s="786"/>
      <c r="AC258" s="786"/>
      <c r="AD258" s="786"/>
    </row>
    <row r="259" ht="13.5" customHeight="1">
      <c r="A259" s="786"/>
      <c r="B259" s="786"/>
      <c r="C259" s="786"/>
      <c r="D259" s="786"/>
      <c r="E259" s="786"/>
      <c r="F259" s="786"/>
      <c r="G259" s="786"/>
      <c r="H259" s="786"/>
      <c r="I259" s="786"/>
      <c r="J259" s="786"/>
      <c r="K259" s="786"/>
      <c r="L259" s="786"/>
      <c r="M259" s="786"/>
      <c r="N259" s="786"/>
      <c r="O259" s="786"/>
      <c r="P259" s="786"/>
      <c r="Q259" s="786"/>
      <c r="R259" s="786"/>
      <c r="S259" s="786"/>
      <c r="T259" s="786"/>
      <c r="U259" s="786"/>
      <c r="V259" s="786"/>
      <c r="W259" s="786"/>
      <c r="X259" s="786"/>
      <c r="Y259" s="786"/>
      <c r="Z259" s="786"/>
      <c r="AA259" s="786"/>
      <c r="AB259" s="786"/>
      <c r="AC259" s="786"/>
      <c r="AD259" s="786"/>
    </row>
    <row r="260" ht="13.5" customHeight="1">
      <c r="A260" s="786"/>
      <c r="B260" s="786"/>
      <c r="C260" s="786"/>
      <c r="D260" s="786"/>
      <c r="E260" s="786"/>
      <c r="F260" s="786"/>
      <c r="G260" s="786"/>
      <c r="H260" s="786"/>
      <c r="I260" s="786"/>
      <c r="J260" s="786"/>
      <c r="K260" s="786"/>
      <c r="L260" s="786"/>
      <c r="M260" s="786"/>
      <c r="N260" s="786"/>
      <c r="O260" s="786"/>
      <c r="P260" s="786"/>
      <c r="Q260" s="786"/>
      <c r="R260" s="786"/>
      <c r="S260" s="786"/>
      <c r="T260" s="786"/>
      <c r="U260" s="786"/>
      <c r="V260" s="786"/>
      <c r="W260" s="786"/>
      <c r="X260" s="786"/>
      <c r="Y260" s="786"/>
      <c r="Z260" s="786"/>
      <c r="AA260" s="786"/>
      <c r="AB260" s="786"/>
      <c r="AC260" s="786"/>
      <c r="AD260" s="786"/>
    </row>
    <row r="261" ht="13.5" customHeight="1">
      <c r="A261" s="786"/>
      <c r="B261" s="786"/>
      <c r="C261" s="786"/>
      <c r="D261" s="786"/>
      <c r="E261" s="786"/>
      <c r="F261" s="786"/>
      <c r="G261" s="786"/>
      <c r="H261" s="786"/>
      <c r="I261" s="786"/>
      <c r="J261" s="786"/>
      <c r="K261" s="786"/>
      <c r="L261" s="786"/>
      <c r="M261" s="786"/>
      <c r="N261" s="786"/>
      <c r="O261" s="786"/>
      <c r="P261" s="786"/>
      <c r="Q261" s="786"/>
      <c r="R261" s="786"/>
      <c r="S261" s="786"/>
      <c r="T261" s="786"/>
      <c r="U261" s="786"/>
      <c r="V261" s="786"/>
      <c r="W261" s="786"/>
      <c r="X261" s="786"/>
      <c r="Y261" s="786"/>
      <c r="Z261" s="786"/>
      <c r="AA261" s="786"/>
      <c r="AB261" s="786"/>
      <c r="AC261" s="786"/>
      <c r="AD261" s="786"/>
    </row>
    <row r="262" ht="13.5" customHeight="1">
      <c r="A262" s="786"/>
      <c r="B262" s="786"/>
      <c r="C262" s="786"/>
      <c r="D262" s="786"/>
      <c r="E262" s="786"/>
      <c r="F262" s="786"/>
      <c r="G262" s="786"/>
      <c r="H262" s="786"/>
      <c r="I262" s="786"/>
      <c r="J262" s="786"/>
      <c r="K262" s="786"/>
      <c r="L262" s="786"/>
      <c r="M262" s="786"/>
      <c r="N262" s="786"/>
      <c r="O262" s="786"/>
      <c r="P262" s="786"/>
      <c r="Q262" s="786"/>
      <c r="R262" s="786"/>
      <c r="S262" s="786"/>
      <c r="T262" s="786"/>
      <c r="U262" s="786"/>
      <c r="V262" s="786"/>
      <c r="W262" s="786"/>
      <c r="X262" s="786"/>
      <c r="Y262" s="786"/>
      <c r="Z262" s="786"/>
      <c r="AA262" s="786"/>
      <c r="AB262" s="786"/>
      <c r="AC262" s="786"/>
      <c r="AD262" s="786"/>
    </row>
    <row r="263" ht="13.5" customHeight="1">
      <c r="A263" s="786"/>
      <c r="B263" s="786"/>
      <c r="C263" s="786"/>
      <c r="D263" s="786"/>
      <c r="E263" s="786"/>
      <c r="F263" s="786"/>
      <c r="G263" s="786"/>
      <c r="H263" s="786"/>
      <c r="I263" s="786"/>
      <c r="J263" s="786"/>
      <c r="K263" s="786"/>
      <c r="L263" s="786"/>
      <c r="M263" s="786"/>
      <c r="N263" s="786"/>
      <c r="O263" s="786"/>
      <c r="P263" s="786"/>
      <c r="Q263" s="786"/>
      <c r="R263" s="786"/>
      <c r="S263" s="786"/>
      <c r="T263" s="786"/>
      <c r="U263" s="786"/>
      <c r="V263" s="786"/>
      <c r="W263" s="786"/>
      <c r="X263" s="786"/>
      <c r="Y263" s="786"/>
      <c r="Z263" s="786"/>
      <c r="AA263" s="786"/>
      <c r="AB263" s="786"/>
      <c r="AC263" s="786"/>
      <c r="AD263" s="786"/>
    </row>
    <row r="264" ht="13.5" customHeight="1">
      <c r="A264" s="786"/>
      <c r="B264" s="786"/>
      <c r="C264" s="786"/>
      <c r="D264" s="786"/>
      <c r="E264" s="786"/>
      <c r="F264" s="786"/>
      <c r="G264" s="786"/>
      <c r="H264" s="786"/>
      <c r="I264" s="786"/>
      <c r="J264" s="786"/>
      <c r="K264" s="786"/>
      <c r="L264" s="786"/>
      <c r="M264" s="786"/>
      <c r="N264" s="786"/>
      <c r="O264" s="786"/>
      <c r="P264" s="786"/>
      <c r="Q264" s="786"/>
      <c r="R264" s="786"/>
      <c r="S264" s="786"/>
      <c r="T264" s="786"/>
      <c r="U264" s="786"/>
      <c r="V264" s="786"/>
      <c r="W264" s="786"/>
      <c r="X264" s="786"/>
      <c r="Y264" s="786"/>
      <c r="Z264" s="786"/>
      <c r="AA264" s="786"/>
      <c r="AB264" s="786"/>
      <c r="AC264" s="786"/>
      <c r="AD264" s="786"/>
    </row>
    <row r="265" ht="13.5" customHeight="1">
      <c r="A265" s="786"/>
      <c r="B265" s="786"/>
      <c r="C265" s="786"/>
      <c r="D265" s="786"/>
      <c r="E265" s="786"/>
      <c r="F265" s="786"/>
      <c r="G265" s="786"/>
      <c r="H265" s="786"/>
      <c r="I265" s="786"/>
      <c r="J265" s="786"/>
      <c r="K265" s="786"/>
      <c r="L265" s="786"/>
      <c r="M265" s="786"/>
      <c r="N265" s="786"/>
      <c r="O265" s="786"/>
      <c r="P265" s="786"/>
      <c r="Q265" s="786"/>
      <c r="R265" s="786"/>
      <c r="S265" s="786"/>
      <c r="T265" s="786"/>
      <c r="U265" s="786"/>
      <c r="V265" s="786"/>
      <c r="W265" s="786"/>
      <c r="X265" s="786"/>
      <c r="Y265" s="786"/>
      <c r="Z265" s="786"/>
      <c r="AA265" s="786"/>
      <c r="AB265" s="786"/>
      <c r="AC265" s="786"/>
      <c r="AD265" s="786"/>
    </row>
    <row r="266" ht="13.5" customHeight="1">
      <c r="A266" s="786"/>
      <c r="B266" s="786"/>
      <c r="C266" s="786"/>
      <c r="D266" s="786"/>
      <c r="E266" s="786"/>
      <c r="F266" s="786"/>
      <c r="G266" s="786"/>
      <c r="H266" s="786"/>
      <c r="I266" s="786"/>
      <c r="J266" s="786"/>
      <c r="K266" s="786"/>
      <c r="L266" s="786"/>
      <c r="M266" s="786"/>
      <c r="N266" s="786"/>
      <c r="O266" s="786"/>
      <c r="P266" s="786"/>
      <c r="Q266" s="786"/>
      <c r="R266" s="786"/>
      <c r="S266" s="786"/>
      <c r="T266" s="786"/>
      <c r="U266" s="786"/>
      <c r="V266" s="786"/>
      <c r="W266" s="786"/>
      <c r="X266" s="786"/>
      <c r="Y266" s="786"/>
      <c r="Z266" s="786"/>
      <c r="AA266" s="786"/>
      <c r="AB266" s="786"/>
      <c r="AC266" s="786"/>
      <c r="AD266" s="786"/>
    </row>
    <row r="267" ht="13.5" customHeight="1">
      <c r="A267" s="786"/>
      <c r="B267" s="786"/>
      <c r="C267" s="786"/>
      <c r="D267" s="786"/>
      <c r="E267" s="786"/>
      <c r="F267" s="786"/>
      <c r="G267" s="786"/>
      <c r="H267" s="786"/>
      <c r="I267" s="786"/>
      <c r="J267" s="786"/>
      <c r="K267" s="786"/>
      <c r="L267" s="786"/>
      <c r="M267" s="786"/>
      <c r="N267" s="786"/>
      <c r="O267" s="786"/>
      <c r="P267" s="786"/>
      <c r="Q267" s="786"/>
      <c r="R267" s="786"/>
      <c r="S267" s="786"/>
      <c r="T267" s="786"/>
      <c r="U267" s="786"/>
      <c r="V267" s="786"/>
      <c r="W267" s="786"/>
      <c r="X267" s="786"/>
      <c r="Y267" s="786"/>
      <c r="Z267" s="786"/>
      <c r="AA267" s="786"/>
      <c r="AB267" s="786"/>
      <c r="AC267" s="786"/>
      <c r="AD267" s="786"/>
    </row>
    <row r="268" ht="13.5" customHeight="1">
      <c r="A268" s="786"/>
      <c r="B268" s="786"/>
      <c r="C268" s="786"/>
      <c r="D268" s="786"/>
      <c r="E268" s="786"/>
      <c r="F268" s="786"/>
      <c r="G268" s="786"/>
      <c r="H268" s="786"/>
      <c r="I268" s="786"/>
      <c r="J268" s="786"/>
      <c r="K268" s="786"/>
      <c r="L268" s="786"/>
      <c r="M268" s="786"/>
      <c r="N268" s="786"/>
      <c r="O268" s="786"/>
      <c r="P268" s="786"/>
      <c r="Q268" s="786"/>
      <c r="R268" s="786"/>
      <c r="S268" s="786"/>
      <c r="T268" s="786"/>
      <c r="U268" s="786"/>
      <c r="V268" s="786"/>
      <c r="W268" s="786"/>
      <c r="X268" s="786"/>
      <c r="Y268" s="786"/>
      <c r="Z268" s="786"/>
      <c r="AA268" s="786"/>
      <c r="AB268" s="786"/>
      <c r="AC268" s="786"/>
      <c r="AD268" s="786"/>
    </row>
    <row r="269" ht="13.5" customHeight="1">
      <c r="A269" s="786"/>
      <c r="B269" s="786"/>
      <c r="C269" s="786"/>
      <c r="D269" s="786"/>
      <c r="E269" s="786"/>
      <c r="F269" s="786"/>
      <c r="G269" s="786"/>
      <c r="H269" s="786"/>
      <c r="I269" s="786"/>
      <c r="J269" s="786"/>
      <c r="K269" s="786"/>
      <c r="L269" s="786"/>
      <c r="M269" s="786"/>
      <c r="N269" s="786"/>
      <c r="O269" s="786"/>
      <c r="P269" s="786"/>
      <c r="Q269" s="786"/>
      <c r="R269" s="786"/>
      <c r="S269" s="786"/>
      <c r="T269" s="786"/>
      <c r="U269" s="786"/>
      <c r="V269" s="786"/>
      <c r="W269" s="786"/>
      <c r="X269" s="786"/>
      <c r="Y269" s="786"/>
      <c r="Z269" s="786"/>
      <c r="AA269" s="786"/>
      <c r="AB269" s="786"/>
      <c r="AC269" s="786"/>
      <c r="AD269" s="786"/>
    </row>
    <row r="270" ht="13.5" customHeight="1">
      <c r="A270" s="786"/>
      <c r="B270" s="786"/>
      <c r="C270" s="786"/>
      <c r="D270" s="786"/>
      <c r="E270" s="786"/>
      <c r="F270" s="786"/>
      <c r="G270" s="786"/>
      <c r="H270" s="786"/>
      <c r="I270" s="786"/>
      <c r="J270" s="786"/>
      <c r="K270" s="786"/>
      <c r="L270" s="786"/>
      <c r="M270" s="786"/>
      <c r="N270" s="786"/>
      <c r="O270" s="786"/>
      <c r="P270" s="786"/>
      <c r="Q270" s="786"/>
      <c r="R270" s="786"/>
      <c r="S270" s="786"/>
      <c r="T270" s="786"/>
      <c r="U270" s="786"/>
      <c r="V270" s="786"/>
      <c r="W270" s="786"/>
      <c r="X270" s="786"/>
      <c r="Y270" s="786"/>
      <c r="Z270" s="786"/>
      <c r="AA270" s="786"/>
      <c r="AB270" s="786"/>
      <c r="AC270" s="786"/>
      <c r="AD270" s="786"/>
    </row>
    <row r="271" ht="13.5" customHeight="1">
      <c r="A271" s="786"/>
      <c r="B271" s="786"/>
      <c r="C271" s="786"/>
      <c r="D271" s="786"/>
      <c r="E271" s="786"/>
      <c r="F271" s="786"/>
      <c r="G271" s="786"/>
      <c r="H271" s="786"/>
      <c r="I271" s="786"/>
      <c r="J271" s="786"/>
      <c r="K271" s="786"/>
      <c r="L271" s="786"/>
      <c r="M271" s="786"/>
      <c r="N271" s="786"/>
      <c r="O271" s="786"/>
      <c r="P271" s="786"/>
      <c r="Q271" s="786"/>
      <c r="R271" s="786"/>
      <c r="S271" s="786"/>
      <c r="T271" s="786"/>
      <c r="U271" s="786"/>
      <c r="V271" s="786"/>
      <c r="W271" s="786"/>
      <c r="X271" s="786"/>
      <c r="Y271" s="786"/>
      <c r="Z271" s="786"/>
      <c r="AA271" s="786"/>
      <c r="AB271" s="786"/>
      <c r="AC271" s="786"/>
      <c r="AD271" s="786"/>
    </row>
    <row r="272" ht="13.5" customHeight="1">
      <c r="A272" s="786"/>
      <c r="B272" s="786"/>
      <c r="C272" s="786"/>
      <c r="D272" s="786"/>
      <c r="E272" s="786"/>
      <c r="F272" s="786"/>
      <c r="G272" s="786"/>
      <c r="H272" s="786"/>
      <c r="I272" s="786"/>
      <c r="J272" s="786"/>
      <c r="K272" s="786"/>
      <c r="L272" s="786"/>
      <c r="M272" s="786"/>
      <c r="N272" s="786"/>
      <c r="O272" s="786"/>
      <c r="P272" s="786"/>
      <c r="Q272" s="786"/>
      <c r="R272" s="786"/>
      <c r="S272" s="786"/>
      <c r="T272" s="786"/>
      <c r="U272" s="786"/>
      <c r="V272" s="786"/>
      <c r="W272" s="786"/>
      <c r="X272" s="786"/>
      <c r="Y272" s="786"/>
      <c r="Z272" s="786"/>
      <c r="AA272" s="786"/>
      <c r="AB272" s="786"/>
      <c r="AC272" s="786"/>
      <c r="AD272" s="786"/>
    </row>
    <row r="273" ht="13.5" customHeight="1">
      <c r="A273" s="786"/>
      <c r="B273" s="786"/>
      <c r="C273" s="786"/>
      <c r="D273" s="786"/>
      <c r="E273" s="786"/>
      <c r="F273" s="786"/>
      <c r="G273" s="786"/>
      <c r="H273" s="786"/>
      <c r="I273" s="786"/>
      <c r="J273" s="786"/>
      <c r="K273" s="786"/>
      <c r="L273" s="786"/>
      <c r="M273" s="786"/>
      <c r="N273" s="786"/>
      <c r="O273" s="786"/>
      <c r="P273" s="786"/>
      <c r="Q273" s="786"/>
      <c r="R273" s="786"/>
      <c r="S273" s="786"/>
      <c r="T273" s="786"/>
      <c r="U273" s="786"/>
      <c r="V273" s="786"/>
      <c r="W273" s="786"/>
      <c r="X273" s="786"/>
      <c r="Y273" s="786"/>
      <c r="Z273" s="786"/>
      <c r="AA273" s="786"/>
      <c r="AB273" s="786"/>
      <c r="AC273" s="786"/>
      <c r="AD273" s="786"/>
    </row>
    <row r="274" ht="13.5" customHeight="1">
      <c r="A274" s="786"/>
      <c r="B274" s="786"/>
      <c r="C274" s="786"/>
      <c r="D274" s="786"/>
      <c r="E274" s="786"/>
      <c r="F274" s="786"/>
      <c r="G274" s="786"/>
      <c r="H274" s="786"/>
      <c r="I274" s="786"/>
      <c r="J274" s="786"/>
      <c r="K274" s="786"/>
      <c r="L274" s="786"/>
      <c r="M274" s="786"/>
      <c r="N274" s="786"/>
      <c r="O274" s="786"/>
      <c r="P274" s="786"/>
      <c r="Q274" s="786"/>
      <c r="R274" s="786"/>
      <c r="S274" s="786"/>
      <c r="T274" s="786"/>
      <c r="U274" s="786"/>
      <c r="V274" s="786"/>
      <c r="W274" s="786"/>
      <c r="X274" s="786"/>
      <c r="Y274" s="786"/>
      <c r="Z274" s="786"/>
      <c r="AA274" s="786"/>
      <c r="AB274" s="786"/>
      <c r="AC274" s="786"/>
      <c r="AD274" s="786"/>
    </row>
    <row r="275" ht="13.5" customHeight="1">
      <c r="A275" s="786"/>
      <c r="B275" s="786"/>
      <c r="C275" s="786"/>
      <c r="D275" s="786"/>
      <c r="E275" s="786"/>
      <c r="F275" s="786"/>
      <c r="G275" s="786"/>
      <c r="H275" s="786"/>
      <c r="I275" s="786"/>
      <c r="J275" s="786"/>
      <c r="K275" s="786"/>
      <c r="L275" s="786"/>
      <c r="M275" s="786"/>
      <c r="N275" s="786"/>
      <c r="O275" s="786"/>
      <c r="P275" s="786"/>
      <c r="Q275" s="786"/>
      <c r="R275" s="786"/>
      <c r="S275" s="786"/>
      <c r="T275" s="786"/>
      <c r="U275" s="786"/>
      <c r="V275" s="786"/>
      <c r="W275" s="786"/>
      <c r="X275" s="786"/>
      <c r="Y275" s="786"/>
      <c r="Z275" s="786"/>
      <c r="AA275" s="786"/>
      <c r="AB275" s="786"/>
      <c r="AC275" s="786"/>
      <c r="AD275" s="786"/>
    </row>
    <row r="276" ht="13.5" customHeight="1">
      <c r="A276" s="786"/>
      <c r="B276" s="786"/>
      <c r="C276" s="786"/>
      <c r="D276" s="786"/>
      <c r="E276" s="786"/>
      <c r="F276" s="786"/>
      <c r="G276" s="786"/>
      <c r="H276" s="786"/>
      <c r="I276" s="786"/>
      <c r="J276" s="786"/>
      <c r="K276" s="786"/>
      <c r="L276" s="786"/>
      <c r="M276" s="786"/>
      <c r="N276" s="786"/>
      <c r="O276" s="786"/>
      <c r="P276" s="786"/>
      <c r="Q276" s="786"/>
      <c r="R276" s="786"/>
      <c r="S276" s="786"/>
      <c r="T276" s="786"/>
      <c r="U276" s="786"/>
      <c r="V276" s="786"/>
      <c r="W276" s="786"/>
      <c r="X276" s="786"/>
      <c r="Y276" s="786"/>
      <c r="Z276" s="786"/>
      <c r="AA276" s="786"/>
      <c r="AB276" s="786"/>
      <c r="AC276" s="786"/>
      <c r="AD276" s="786"/>
    </row>
    <row r="277" ht="13.5" customHeight="1">
      <c r="A277" s="786"/>
      <c r="B277" s="786"/>
      <c r="C277" s="786"/>
      <c r="D277" s="786"/>
      <c r="E277" s="786"/>
      <c r="F277" s="786"/>
      <c r="G277" s="786"/>
      <c r="H277" s="786"/>
      <c r="I277" s="786"/>
      <c r="J277" s="786"/>
      <c r="K277" s="786"/>
      <c r="L277" s="786"/>
      <c r="M277" s="786"/>
      <c r="N277" s="786"/>
      <c r="O277" s="786"/>
      <c r="P277" s="786"/>
      <c r="Q277" s="786"/>
      <c r="R277" s="786"/>
      <c r="S277" s="786"/>
      <c r="T277" s="786"/>
      <c r="U277" s="786"/>
      <c r="V277" s="786"/>
      <c r="W277" s="786"/>
      <c r="X277" s="786"/>
      <c r="Y277" s="786"/>
      <c r="Z277" s="786"/>
      <c r="AA277" s="786"/>
      <c r="AB277" s="786"/>
      <c r="AC277" s="786"/>
      <c r="AD277" s="786"/>
    </row>
    <row r="278" ht="13.5" customHeight="1">
      <c r="A278" s="786"/>
      <c r="B278" s="786"/>
      <c r="C278" s="786"/>
      <c r="D278" s="786"/>
      <c r="E278" s="786"/>
      <c r="F278" s="786"/>
      <c r="G278" s="786"/>
      <c r="H278" s="786"/>
      <c r="I278" s="786"/>
      <c r="J278" s="786"/>
      <c r="K278" s="786"/>
      <c r="L278" s="786"/>
      <c r="M278" s="786"/>
      <c r="N278" s="786"/>
      <c r="O278" s="786"/>
      <c r="P278" s="786"/>
      <c r="Q278" s="786"/>
      <c r="R278" s="786"/>
      <c r="S278" s="786"/>
      <c r="T278" s="786"/>
      <c r="U278" s="786"/>
      <c r="V278" s="786"/>
      <c r="W278" s="786"/>
      <c r="X278" s="786"/>
      <c r="Y278" s="786"/>
      <c r="Z278" s="786"/>
      <c r="AA278" s="786"/>
      <c r="AB278" s="786"/>
      <c r="AC278" s="786"/>
      <c r="AD278" s="786"/>
    </row>
    <row r="279" ht="13.5" customHeight="1">
      <c r="A279" s="786"/>
      <c r="B279" s="786"/>
      <c r="C279" s="786"/>
      <c r="D279" s="786"/>
      <c r="E279" s="786"/>
      <c r="F279" s="786"/>
      <c r="G279" s="786"/>
      <c r="H279" s="786"/>
      <c r="I279" s="786"/>
      <c r="J279" s="786"/>
      <c r="K279" s="786"/>
      <c r="L279" s="786"/>
      <c r="M279" s="786"/>
      <c r="N279" s="786"/>
      <c r="O279" s="786"/>
      <c r="P279" s="786"/>
      <c r="Q279" s="786"/>
      <c r="R279" s="786"/>
      <c r="S279" s="786"/>
      <c r="T279" s="786"/>
      <c r="U279" s="786"/>
      <c r="V279" s="786"/>
      <c r="W279" s="786"/>
      <c r="X279" s="786"/>
      <c r="Y279" s="786"/>
      <c r="Z279" s="786"/>
      <c r="AA279" s="786"/>
      <c r="AB279" s="786"/>
      <c r="AC279" s="786"/>
      <c r="AD279" s="786"/>
    </row>
    <row r="280" ht="13.5" customHeight="1">
      <c r="A280" s="786"/>
      <c r="B280" s="786"/>
      <c r="C280" s="786"/>
      <c r="D280" s="786"/>
      <c r="E280" s="786"/>
      <c r="F280" s="786"/>
      <c r="G280" s="786"/>
      <c r="H280" s="786"/>
      <c r="I280" s="786"/>
      <c r="J280" s="786"/>
      <c r="K280" s="786"/>
      <c r="L280" s="786"/>
      <c r="M280" s="786"/>
      <c r="N280" s="786"/>
      <c r="O280" s="786"/>
      <c r="P280" s="786"/>
      <c r="Q280" s="786"/>
      <c r="R280" s="786"/>
      <c r="S280" s="786"/>
      <c r="T280" s="786"/>
      <c r="U280" s="786"/>
      <c r="V280" s="786"/>
      <c r="W280" s="786"/>
      <c r="X280" s="786"/>
      <c r="Y280" s="786"/>
      <c r="Z280" s="786"/>
      <c r="AA280" s="786"/>
      <c r="AB280" s="786"/>
      <c r="AC280" s="786"/>
      <c r="AD280" s="786"/>
    </row>
    <row r="281" ht="13.5" customHeight="1">
      <c r="A281" s="786"/>
      <c r="B281" s="786"/>
      <c r="C281" s="786"/>
      <c r="D281" s="786"/>
      <c r="E281" s="786"/>
      <c r="F281" s="786"/>
      <c r="G281" s="786"/>
      <c r="H281" s="786"/>
      <c r="I281" s="786"/>
      <c r="J281" s="786"/>
      <c r="K281" s="786"/>
      <c r="L281" s="786"/>
      <c r="M281" s="786"/>
      <c r="N281" s="786"/>
      <c r="O281" s="786"/>
      <c r="P281" s="786"/>
      <c r="Q281" s="786"/>
      <c r="R281" s="786"/>
      <c r="S281" s="786"/>
      <c r="T281" s="786"/>
      <c r="U281" s="786"/>
      <c r="V281" s="786"/>
      <c r="W281" s="786"/>
      <c r="X281" s="786"/>
      <c r="Y281" s="786"/>
      <c r="Z281" s="786"/>
      <c r="AA281" s="786"/>
      <c r="AB281" s="786"/>
      <c r="AC281" s="786"/>
      <c r="AD281" s="786"/>
    </row>
    <row r="282" ht="13.5" customHeight="1">
      <c r="A282" s="786"/>
      <c r="B282" s="786"/>
      <c r="C282" s="786"/>
      <c r="D282" s="786"/>
      <c r="E282" s="786"/>
      <c r="F282" s="786"/>
      <c r="G282" s="786"/>
      <c r="H282" s="786"/>
      <c r="I282" s="786"/>
      <c r="J282" s="786"/>
      <c r="K282" s="786"/>
      <c r="L282" s="786"/>
      <c r="M282" s="786"/>
      <c r="N282" s="786"/>
      <c r="O282" s="786"/>
      <c r="P282" s="786"/>
      <c r="Q282" s="786"/>
      <c r="R282" s="786"/>
      <c r="S282" s="786"/>
      <c r="T282" s="786"/>
      <c r="U282" s="786"/>
      <c r="V282" s="786"/>
      <c r="W282" s="786"/>
      <c r="X282" s="786"/>
      <c r="Y282" s="786"/>
      <c r="Z282" s="786"/>
      <c r="AA282" s="786"/>
      <c r="AB282" s="786"/>
      <c r="AC282" s="786"/>
      <c r="AD282" s="786"/>
    </row>
    <row r="283" ht="13.5" customHeight="1">
      <c r="A283" s="786"/>
      <c r="B283" s="786"/>
      <c r="C283" s="786"/>
      <c r="D283" s="786"/>
      <c r="E283" s="786"/>
      <c r="F283" s="786"/>
      <c r="G283" s="786"/>
      <c r="H283" s="786"/>
      <c r="I283" s="786"/>
      <c r="J283" s="786"/>
      <c r="K283" s="786"/>
      <c r="L283" s="786"/>
      <c r="M283" s="786"/>
      <c r="N283" s="786"/>
      <c r="O283" s="786"/>
      <c r="P283" s="786"/>
      <c r="Q283" s="786"/>
      <c r="R283" s="786"/>
      <c r="S283" s="786"/>
      <c r="T283" s="786"/>
      <c r="U283" s="786"/>
      <c r="V283" s="786"/>
      <c r="W283" s="786"/>
      <c r="X283" s="786"/>
      <c r="Y283" s="786"/>
      <c r="Z283" s="786"/>
      <c r="AA283" s="786"/>
      <c r="AB283" s="786"/>
      <c r="AC283" s="786"/>
      <c r="AD283" s="786"/>
    </row>
    <row r="284" ht="13.5" customHeight="1">
      <c r="A284" s="786"/>
      <c r="B284" s="786"/>
      <c r="C284" s="786"/>
      <c r="D284" s="786"/>
      <c r="E284" s="786"/>
      <c r="F284" s="786"/>
      <c r="G284" s="786"/>
      <c r="H284" s="786"/>
      <c r="I284" s="786"/>
      <c r="J284" s="786"/>
      <c r="K284" s="786"/>
      <c r="L284" s="786"/>
      <c r="M284" s="786"/>
      <c r="N284" s="786"/>
      <c r="O284" s="786"/>
      <c r="P284" s="786"/>
      <c r="Q284" s="786"/>
      <c r="R284" s="786"/>
      <c r="S284" s="786"/>
      <c r="T284" s="786"/>
      <c r="U284" s="786"/>
      <c r="V284" s="786"/>
      <c r="W284" s="786"/>
      <c r="X284" s="786"/>
      <c r="Y284" s="786"/>
      <c r="Z284" s="786"/>
      <c r="AA284" s="786"/>
      <c r="AB284" s="786"/>
      <c r="AC284" s="786"/>
      <c r="AD284" s="786"/>
    </row>
    <row r="285" ht="13.5" customHeight="1">
      <c r="A285" s="786"/>
      <c r="B285" s="786"/>
      <c r="C285" s="786"/>
      <c r="D285" s="786"/>
      <c r="E285" s="786"/>
      <c r="F285" s="786"/>
      <c r="G285" s="786"/>
      <c r="H285" s="786"/>
      <c r="I285" s="786"/>
      <c r="J285" s="786"/>
      <c r="K285" s="786"/>
      <c r="L285" s="786"/>
      <c r="M285" s="786"/>
      <c r="N285" s="786"/>
      <c r="O285" s="786"/>
      <c r="P285" s="786"/>
      <c r="Q285" s="786"/>
      <c r="R285" s="786"/>
      <c r="S285" s="786"/>
      <c r="T285" s="786"/>
      <c r="U285" s="786"/>
      <c r="V285" s="786"/>
      <c r="W285" s="786"/>
      <c r="X285" s="786"/>
      <c r="Y285" s="786"/>
      <c r="Z285" s="786"/>
      <c r="AA285" s="786"/>
      <c r="AB285" s="786"/>
      <c r="AC285" s="786"/>
      <c r="AD285" s="786"/>
    </row>
    <row r="286" ht="13.5" customHeight="1">
      <c r="A286" s="786"/>
      <c r="B286" s="786"/>
      <c r="C286" s="786"/>
      <c r="D286" s="786"/>
      <c r="E286" s="786"/>
      <c r="F286" s="786"/>
      <c r="G286" s="786"/>
      <c r="H286" s="786"/>
      <c r="I286" s="786"/>
      <c r="J286" s="786"/>
      <c r="K286" s="786"/>
      <c r="L286" s="786"/>
      <c r="M286" s="786"/>
      <c r="N286" s="786"/>
      <c r="O286" s="786"/>
      <c r="P286" s="786"/>
      <c r="Q286" s="786"/>
      <c r="R286" s="786"/>
      <c r="S286" s="786"/>
      <c r="T286" s="786"/>
      <c r="U286" s="786"/>
      <c r="V286" s="786"/>
      <c r="W286" s="786"/>
      <c r="X286" s="786"/>
      <c r="Y286" s="786"/>
      <c r="Z286" s="786"/>
      <c r="AA286" s="786"/>
      <c r="AB286" s="786"/>
      <c r="AC286" s="786"/>
      <c r="AD286" s="786"/>
    </row>
    <row r="287" ht="13.5" customHeight="1">
      <c r="A287" s="786"/>
      <c r="B287" s="786"/>
      <c r="C287" s="786"/>
      <c r="D287" s="786"/>
      <c r="E287" s="786"/>
      <c r="F287" s="786"/>
      <c r="G287" s="786"/>
      <c r="H287" s="786"/>
      <c r="I287" s="786"/>
      <c r="J287" s="786"/>
      <c r="K287" s="786"/>
      <c r="L287" s="786"/>
      <c r="M287" s="786"/>
      <c r="N287" s="786"/>
      <c r="O287" s="786"/>
      <c r="P287" s="786"/>
      <c r="Q287" s="786"/>
      <c r="R287" s="786"/>
      <c r="S287" s="786"/>
      <c r="T287" s="786"/>
      <c r="U287" s="786"/>
      <c r="V287" s="786"/>
      <c r="W287" s="786"/>
      <c r="X287" s="786"/>
      <c r="Y287" s="786"/>
      <c r="Z287" s="786"/>
      <c r="AA287" s="786"/>
      <c r="AB287" s="786"/>
      <c r="AC287" s="786"/>
      <c r="AD287" s="786"/>
    </row>
    <row r="288" ht="13.5" customHeight="1">
      <c r="A288" s="786"/>
      <c r="B288" s="786"/>
      <c r="C288" s="786"/>
      <c r="D288" s="786"/>
      <c r="E288" s="786"/>
      <c r="F288" s="786"/>
      <c r="G288" s="786"/>
      <c r="H288" s="786"/>
      <c r="I288" s="786"/>
      <c r="J288" s="786"/>
      <c r="K288" s="786"/>
      <c r="L288" s="786"/>
      <c r="M288" s="786"/>
      <c r="N288" s="786"/>
      <c r="O288" s="786"/>
      <c r="P288" s="786"/>
      <c r="Q288" s="786"/>
      <c r="R288" s="786"/>
      <c r="S288" s="786"/>
      <c r="T288" s="786"/>
      <c r="U288" s="786"/>
      <c r="V288" s="786"/>
      <c r="W288" s="786"/>
      <c r="X288" s="786"/>
      <c r="Y288" s="786"/>
      <c r="Z288" s="786"/>
      <c r="AA288" s="786"/>
      <c r="AB288" s="786"/>
      <c r="AC288" s="786"/>
      <c r="AD288" s="786"/>
    </row>
    <row r="289" ht="13.5" customHeight="1">
      <c r="A289" s="786"/>
      <c r="B289" s="786"/>
      <c r="C289" s="786"/>
      <c r="D289" s="786"/>
      <c r="E289" s="786"/>
      <c r="F289" s="786"/>
      <c r="G289" s="786"/>
      <c r="H289" s="786"/>
      <c r="I289" s="786"/>
      <c r="J289" s="786"/>
      <c r="K289" s="786"/>
      <c r="L289" s="786"/>
      <c r="M289" s="786"/>
      <c r="N289" s="786"/>
      <c r="O289" s="786"/>
      <c r="P289" s="786"/>
      <c r="Q289" s="786"/>
      <c r="R289" s="786"/>
      <c r="S289" s="786"/>
      <c r="T289" s="786"/>
      <c r="U289" s="786"/>
      <c r="V289" s="786"/>
      <c r="W289" s="786"/>
      <c r="X289" s="786"/>
      <c r="Y289" s="786"/>
      <c r="Z289" s="786"/>
      <c r="AA289" s="786"/>
      <c r="AB289" s="786"/>
      <c r="AC289" s="786"/>
      <c r="AD289" s="786"/>
    </row>
    <row r="290" ht="13.5" customHeight="1">
      <c r="A290" s="812"/>
      <c r="B290" s="813"/>
      <c r="C290" s="813"/>
      <c r="D290" s="813"/>
      <c r="E290" s="813"/>
      <c r="F290" s="813"/>
      <c r="G290" s="813"/>
      <c r="H290" s="813"/>
      <c r="I290" s="813"/>
      <c r="J290" s="813"/>
      <c r="K290" s="813"/>
      <c r="L290" s="813"/>
      <c r="M290" s="813"/>
      <c r="N290" s="813"/>
      <c r="O290" s="786"/>
      <c r="P290" s="786"/>
      <c r="Q290" s="786"/>
      <c r="R290" s="786"/>
      <c r="S290" s="786"/>
      <c r="T290" s="786"/>
      <c r="U290" s="786"/>
      <c r="V290" s="786"/>
      <c r="W290" s="786"/>
      <c r="X290" s="786"/>
      <c r="Y290" s="786"/>
      <c r="Z290" s="786"/>
      <c r="AA290" s="786"/>
      <c r="AB290" s="786"/>
      <c r="AC290" s="786"/>
      <c r="AD290" s="786"/>
    </row>
    <row r="291" ht="13.5" customHeight="1">
      <c r="A291" s="786"/>
      <c r="B291" s="786"/>
      <c r="C291" s="786"/>
      <c r="D291" s="786"/>
      <c r="E291" s="786"/>
      <c r="F291" s="786"/>
      <c r="G291" s="786"/>
      <c r="H291" s="786"/>
      <c r="I291" s="786"/>
      <c r="J291" s="786"/>
      <c r="K291" s="786"/>
      <c r="L291" s="786"/>
      <c r="M291" s="786"/>
      <c r="N291" s="786"/>
      <c r="O291" s="786"/>
      <c r="P291" s="786"/>
      <c r="Q291" s="786"/>
      <c r="R291" s="786"/>
      <c r="S291" s="786"/>
      <c r="T291" s="786"/>
      <c r="U291" s="786"/>
      <c r="V291" s="786"/>
      <c r="W291" s="786"/>
      <c r="X291" s="786"/>
      <c r="Y291" s="786"/>
      <c r="Z291" s="786"/>
      <c r="AA291" s="786"/>
      <c r="AB291" s="786"/>
      <c r="AC291" s="786"/>
      <c r="AD291" s="786"/>
    </row>
    <row r="292" ht="13.5" customHeight="1">
      <c r="A292" s="786"/>
      <c r="B292" s="786"/>
      <c r="C292" s="786"/>
      <c r="D292" s="786"/>
      <c r="E292" s="786"/>
      <c r="F292" s="786"/>
      <c r="G292" s="786"/>
      <c r="H292" s="786"/>
      <c r="I292" s="786"/>
      <c r="J292" s="786"/>
      <c r="K292" s="786"/>
      <c r="L292" s="786"/>
      <c r="M292" s="786"/>
      <c r="N292" s="786"/>
      <c r="O292" s="786"/>
      <c r="P292" s="786"/>
      <c r="Q292" s="786"/>
      <c r="R292" s="786"/>
      <c r="S292" s="786"/>
      <c r="T292" s="786"/>
      <c r="U292" s="786"/>
      <c r="V292" s="786"/>
      <c r="W292" s="786"/>
      <c r="X292" s="786"/>
      <c r="Y292" s="786"/>
      <c r="Z292" s="786"/>
      <c r="AA292" s="786"/>
      <c r="AB292" s="786"/>
      <c r="AC292" s="786"/>
      <c r="AD292" s="786"/>
    </row>
    <row r="293" ht="13.5" customHeight="1">
      <c r="A293" s="786"/>
      <c r="B293" s="786"/>
      <c r="C293" s="786"/>
      <c r="D293" s="786"/>
      <c r="E293" s="786"/>
      <c r="F293" s="786"/>
      <c r="G293" s="786"/>
      <c r="H293" s="786"/>
      <c r="I293" s="786"/>
      <c r="J293" s="786"/>
      <c r="K293" s="786"/>
      <c r="L293" s="786"/>
      <c r="M293" s="786"/>
      <c r="N293" s="786"/>
      <c r="O293" s="786"/>
      <c r="P293" s="786"/>
      <c r="Q293" s="786"/>
      <c r="R293" s="786"/>
      <c r="S293" s="786"/>
      <c r="T293" s="786"/>
      <c r="U293" s="786"/>
      <c r="V293" s="786"/>
      <c r="W293" s="786"/>
      <c r="X293" s="786"/>
      <c r="Y293" s="786"/>
      <c r="Z293" s="786"/>
      <c r="AA293" s="786"/>
      <c r="AB293" s="786"/>
      <c r="AC293" s="786"/>
      <c r="AD293" s="786"/>
    </row>
    <row r="294" ht="13.5" customHeight="1">
      <c r="A294" s="786"/>
      <c r="B294" s="786"/>
      <c r="C294" s="786"/>
      <c r="D294" s="786"/>
      <c r="E294" s="786"/>
      <c r="F294" s="786"/>
      <c r="G294" s="786"/>
      <c r="H294" s="786"/>
      <c r="I294" s="786"/>
      <c r="J294" s="786"/>
      <c r="K294" s="786"/>
      <c r="L294" s="786"/>
      <c r="M294" s="786"/>
      <c r="N294" s="786"/>
      <c r="O294" s="786"/>
      <c r="P294" s="786"/>
      <c r="Q294" s="786"/>
      <c r="R294" s="786"/>
      <c r="S294" s="786"/>
      <c r="T294" s="786"/>
      <c r="U294" s="786"/>
      <c r="V294" s="786"/>
      <c r="W294" s="786"/>
      <c r="X294" s="786"/>
      <c r="Y294" s="786"/>
      <c r="Z294" s="786"/>
      <c r="AA294" s="786"/>
      <c r="AB294" s="786"/>
      <c r="AC294" s="786"/>
      <c r="AD294" s="786"/>
    </row>
    <row r="295" ht="13.5" customHeight="1">
      <c r="A295" s="786"/>
      <c r="B295" s="786"/>
      <c r="C295" s="786"/>
      <c r="D295" s="786"/>
      <c r="E295" s="786"/>
      <c r="F295" s="786"/>
      <c r="G295" s="786"/>
      <c r="H295" s="786"/>
      <c r="I295" s="786"/>
      <c r="J295" s="786"/>
      <c r="K295" s="786"/>
      <c r="L295" s="786"/>
      <c r="M295" s="786"/>
      <c r="N295" s="786"/>
      <c r="O295" s="786"/>
      <c r="P295" s="786"/>
      <c r="Q295" s="786"/>
      <c r="R295" s="786"/>
      <c r="S295" s="786"/>
      <c r="T295" s="786"/>
      <c r="U295" s="786"/>
      <c r="V295" s="786"/>
      <c r="W295" s="786"/>
      <c r="X295" s="786"/>
      <c r="Y295" s="786"/>
      <c r="Z295" s="786"/>
      <c r="AA295" s="786"/>
      <c r="AB295" s="786"/>
      <c r="AC295" s="786"/>
      <c r="AD295" s="786"/>
    </row>
    <row r="296" ht="13.5" customHeight="1">
      <c r="A296" s="786"/>
      <c r="B296" s="786"/>
      <c r="C296" s="786"/>
      <c r="D296" s="786"/>
      <c r="E296" s="786"/>
      <c r="F296" s="786"/>
      <c r="G296" s="786"/>
      <c r="H296" s="786"/>
      <c r="I296" s="786"/>
      <c r="J296" s="786"/>
      <c r="K296" s="786"/>
      <c r="L296" s="786"/>
      <c r="M296" s="786"/>
      <c r="N296" s="786"/>
      <c r="O296" s="786"/>
      <c r="P296" s="786"/>
      <c r="Q296" s="786"/>
      <c r="R296" s="786"/>
      <c r="S296" s="786"/>
      <c r="T296" s="786"/>
      <c r="U296" s="786"/>
      <c r="V296" s="786"/>
      <c r="W296" s="786"/>
      <c r="X296" s="786"/>
      <c r="Y296" s="786"/>
      <c r="Z296" s="786"/>
      <c r="AA296" s="786"/>
      <c r="AB296" s="786"/>
      <c r="AC296" s="786"/>
      <c r="AD296" s="786"/>
    </row>
    <row r="297" ht="13.5" customHeight="1">
      <c r="A297" s="786"/>
      <c r="B297" s="786"/>
      <c r="C297" s="786"/>
      <c r="D297" s="786"/>
      <c r="E297" s="786"/>
      <c r="F297" s="786"/>
      <c r="G297" s="786"/>
      <c r="H297" s="786"/>
      <c r="I297" s="786"/>
      <c r="J297" s="786"/>
      <c r="K297" s="786"/>
      <c r="L297" s="786"/>
      <c r="M297" s="786"/>
      <c r="N297" s="786"/>
      <c r="O297" s="786"/>
      <c r="P297" s="786"/>
      <c r="Q297" s="786"/>
      <c r="R297" s="786"/>
      <c r="S297" s="786"/>
      <c r="T297" s="786"/>
      <c r="U297" s="786"/>
      <c r="V297" s="786"/>
      <c r="W297" s="786"/>
      <c r="X297" s="786"/>
      <c r="Y297" s="786"/>
      <c r="Z297" s="786"/>
      <c r="AA297" s="786"/>
      <c r="AB297" s="786"/>
      <c r="AC297" s="786"/>
      <c r="AD297" s="786"/>
    </row>
    <row r="298" ht="13.5" customHeight="1">
      <c r="A298" s="786"/>
      <c r="B298" s="786"/>
      <c r="C298" s="786"/>
      <c r="D298" s="786"/>
      <c r="E298" s="786"/>
      <c r="F298" s="786"/>
      <c r="G298" s="786"/>
      <c r="H298" s="786"/>
      <c r="I298" s="786"/>
      <c r="J298" s="786"/>
      <c r="K298" s="786"/>
      <c r="L298" s="786"/>
      <c r="M298" s="786"/>
      <c r="N298" s="786"/>
      <c r="O298" s="786"/>
      <c r="P298" s="786"/>
      <c r="Q298" s="786"/>
      <c r="R298" s="786"/>
      <c r="S298" s="786"/>
      <c r="T298" s="786"/>
      <c r="U298" s="786"/>
      <c r="V298" s="786"/>
      <c r="W298" s="786"/>
      <c r="X298" s="786"/>
      <c r="Y298" s="786"/>
      <c r="Z298" s="786"/>
      <c r="AA298" s="786"/>
      <c r="AB298" s="786"/>
      <c r="AC298" s="786"/>
      <c r="AD298" s="786"/>
    </row>
    <row r="299" ht="13.5" customHeight="1">
      <c r="A299" s="786"/>
      <c r="B299" s="786"/>
      <c r="C299" s="786"/>
      <c r="D299" s="786"/>
      <c r="E299" s="786"/>
      <c r="F299" s="786"/>
      <c r="G299" s="786"/>
      <c r="H299" s="786"/>
      <c r="I299" s="786"/>
      <c r="J299" s="786"/>
      <c r="K299" s="786"/>
      <c r="L299" s="786"/>
      <c r="M299" s="786"/>
      <c r="N299" s="786"/>
      <c r="O299" s="786"/>
      <c r="P299" s="786"/>
      <c r="Q299" s="786"/>
      <c r="R299" s="786"/>
      <c r="S299" s="786"/>
      <c r="T299" s="786"/>
      <c r="U299" s="786"/>
      <c r="V299" s="786"/>
      <c r="W299" s="786"/>
      <c r="X299" s="786"/>
      <c r="Y299" s="786"/>
      <c r="Z299" s="786"/>
      <c r="AA299" s="786"/>
      <c r="AB299" s="786"/>
      <c r="AC299" s="786"/>
      <c r="AD299" s="786"/>
    </row>
    <row r="300" ht="13.5" customHeight="1">
      <c r="A300" s="786"/>
      <c r="B300" s="786"/>
      <c r="C300" s="786"/>
      <c r="D300" s="786"/>
      <c r="E300" s="786"/>
      <c r="F300" s="786"/>
      <c r="G300" s="786"/>
      <c r="H300" s="786"/>
      <c r="I300" s="786"/>
      <c r="J300" s="786"/>
      <c r="K300" s="786"/>
      <c r="L300" s="786"/>
      <c r="M300" s="786"/>
      <c r="N300" s="786"/>
      <c r="O300" s="786"/>
      <c r="P300" s="786"/>
      <c r="Q300" s="786"/>
      <c r="R300" s="786"/>
      <c r="S300" s="786"/>
      <c r="T300" s="786"/>
      <c r="U300" s="786"/>
      <c r="V300" s="786"/>
      <c r="W300" s="786"/>
      <c r="X300" s="786"/>
      <c r="Y300" s="786"/>
      <c r="Z300" s="786"/>
      <c r="AA300" s="786"/>
      <c r="AB300" s="786"/>
      <c r="AC300" s="786"/>
      <c r="AD300" s="786"/>
    </row>
    <row r="301" ht="13.5" customHeight="1">
      <c r="A301" s="786"/>
      <c r="B301" s="786"/>
      <c r="C301" s="786"/>
      <c r="D301" s="786"/>
      <c r="E301" s="786"/>
      <c r="F301" s="786"/>
      <c r="G301" s="786"/>
      <c r="H301" s="786"/>
      <c r="I301" s="786"/>
      <c r="J301" s="786"/>
      <c r="K301" s="786"/>
      <c r="L301" s="786"/>
      <c r="M301" s="786"/>
      <c r="N301" s="786"/>
      <c r="O301" s="786"/>
      <c r="P301" s="786"/>
      <c r="Q301" s="786"/>
      <c r="R301" s="786"/>
      <c r="S301" s="786"/>
      <c r="T301" s="786"/>
      <c r="U301" s="786"/>
      <c r="V301" s="786"/>
      <c r="W301" s="786"/>
      <c r="X301" s="786"/>
      <c r="Y301" s="786"/>
      <c r="Z301" s="786"/>
      <c r="AA301" s="786"/>
      <c r="AB301" s="786"/>
      <c r="AC301" s="786"/>
      <c r="AD301" s="786"/>
    </row>
    <row r="302" ht="13.5" customHeight="1">
      <c r="A302" s="786"/>
      <c r="B302" s="786"/>
      <c r="C302" s="786"/>
      <c r="D302" s="786"/>
      <c r="E302" s="786"/>
      <c r="F302" s="786"/>
      <c r="G302" s="786"/>
      <c r="H302" s="786"/>
      <c r="I302" s="786"/>
      <c r="J302" s="786"/>
      <c r="K302" s="786"/>
      <c r="L302" s="786"/>
      <c r="M302" s="786"/>
      <c r="N302" s="786"/>
      <c r="O302" s="786"/>
      <c r="P302" s="786"/>
      <c r="Q302" s="786"/>
      <c r="R302" s="786"/>
      <c r="S302" s="786"/>
      <c r="T302" s="786"/>
      <c r="U302" s="786"/>
      <c r="V302" s="786"/>
      <c r="W302" s="786"/>
      <c r="X302" s="786"/>
      <c r="Y302" s="786"/>
      <c r="Z302" s="786"/>
      <c r="AA302" s="786"/>
      <c r="AB302" s="786"/>
      <c r="AC302" s="786"/>
      <c r="AD302" s="786"/>
    </row>
    <row r="303" ht="13.5" customHeight="1">
      <c r="A303" s="786"/>
      <c r="B303" s="786"/>
      <c r="C303" s="786"/>
      <c r="D303" s="786"/>
      <c r="E303" s="786"/>
      <c r="F303" s="786"/>
      <c r="G303" s="786"/>
      <c r="H303" s="786"/>
      <c r="I303" s="786"/>
      <c r="J303" s="786"/>
      <c r="K303" s="786"/>
      <c r="L303" s="786"/>
      <c r="M303" s="786"/>
      <c r="N303" s="786"/>
      <c r="O303" s="786"/>
      <c r="P303" s="786"/>
      <c r="Q303" s="786"/>
      <c r="R303" s="786"/>
      <c r="S303" s="786"/>
      <c r="T303" s="786"/>
      <c r="U303" s="786"/>
      <c r="V303" s="786"/>
      <c r="W303" s="786"/>
      <c r="X303" s="786"/>
      <c r="Y303" s="786"/>
      <c r="Z303" s="786"/>
      <c r="AA303" s="786"/>
      <c r="AB303" s="786"/>
      <c r="AC303" s="786"/>
      <c r="AD303" s="786"/>
    </row>
    <row r="304" ht="13.5" customHeight="1">
      <c r="A304" s="786"/>
      <c r="B304" s="786"/>
      <c r="C304" s="786"/>
      <c r="D304" s="786"/>
      <c r="E304" s="786"/>
      <c r="F304" s="786"/>
      <c r="G304" s="786"/>
      <c r="H304" s="786"/>
      <c r="I304" s="786"/>
      <c r="J304" s="786"/>
      <c r="K304" s="786"/>
      <c r="L304" s="786"/>
      <c r="M304" s="786"/>
      <c r="N304" s="786"/>
      <c r="O304" s="786"/>
      <c r="P304" s="786"/>
      <c r="Q304" s="786"/>
      <c r="R304" s="786"/>
      <c r="S304" s="786"/>
      <c r="T304" s="786"/>
      <c r="U304" s="786"/>
      <c r="V304" s="786"/>
      <c r="W304" s="786"/>
      <c r="X304" s="786"/>
      <c r="Y304" s="786"/>
      <c r="Z304" s="786"/>
      <c r="AA304" s="786"/>
      <c r="AB304" s="786"/>
      <c r="AC304" s="786"/>
      <c r="AD304" s="786"/>
    </row>
    <row r="305" ht="13.5" customHeight="1">
      <c r="A305" s="786"/>
      <c r="B305" s="786"/>
      <c r="C305" s="786"/>
      <c r="D305" s="786"/>
      <c r="E305" s="786"/>
      <c r="F305" s="786"/>
      <c r="G305" s="786"/>
      <c r="H305" s="786"/>
      <c r="I305" s="786"/>
      <c r="J305" s="786"/>
      <c r="K305" s="786"/>
      <c r="L305" s="786"/>
      <c r="M305" s="786"/>
      <c r="N305" s="786"/>
      <c r="O305" s="786"/>
      <c r="P305" s="786"/>
      <c r="Q305" s="786"/>
      <c r="R305" s="786"/>
      <c r="S305" s="786"/>
      <c r="T305" s="786"/>
      <c r="U305" s="786"/>
      <c r="V305" s="786"/>
      <c r="W305" s="786"/>
      <c r="X305" s="786"/>
      <c r="Y305" s="786"/>
      <c r="Z305" s="786"/>
      <c r="AA305" s="786"/>
      <c r="AB305" s="786"/>
      <c r="AC305" s="786"/>
      <c r="AD305" s="786"/>
    </row>
    <row r="306" ht="13.5" customHeight="1">
      <c r="A306" s="786"/>
      <c r="B306" s="786"/>
      <c r="C306" s="786"/>
      <c r="D306" s="786"/>
      <c r="E306" s="786"/>
      <c r="F306" s="786"/>
      <c r="G306" s="786"/>
      <c r="H306" s="786"/>
      <c r="I306" s="786"/>
      <c r="J306" s="786"/>
      <c r="K306" s="786"/>
      <c r="L306" s="786"/>
      <c r="M306" s="786"/>
      <c r="N306" s="786"/>
      <c r="O306" s="786"/>
      <c r="P306" s="786"/>
      <c r="Q306" s="786"/>
      <c r="R306" s="786"/>
      <c r="S306" s="786"/>
      <c r="T306" s="786"/>
      <c r="U306" s="786"/>
      <c r="V306" s="786"/>
      <c r="W306" s="786"/>
      <c r="X306" s="786"/>
      <c r="Y306" s="786"/>
      <c r="Z306" s="786"/>
      <c r="AA306" s="786"/>
      <c r="AB306" s="786"/>
      <c r="AC306" s="786"/>
      <c r="AD306" s="786"/>
    </row>
    <row r="307" ht="13.5" customHeight="1">
      <c r="A307" s="786"/>
      <c r="B307" s="786"/>
      <c r="C307" s="786"/>
      <c r="D307" s="786"/>
      <c r="E307" s="786"/>
      <c r="F307" s="786"/>
      <c r="G307" s="786"/>
      <c r="H307" s="786"/>
      <c r="I307" s="786"/>
      <c r="J307" s="786"/>
      <c r="K307" s="786"/>
      <c r="L307" s="786"/>
      <c r="M307" s="786"/>
      <c r="N307" s="786"/>
      <c r="O307" s="786"/>
      <c r="P307" s="786"/>
      <c r="Q307" s="786"/>
      <c r="R307" s="786"/>
      <c r="S307" s="786"/>
      <c r="T307" s="786"/>
      <c r="U307" s="786"/>
      <c r="V307" s="786"/>
      <c r="W307" s="786"/>
      <c r="X307" s="786"/>
      <c r="Y307" s="786"/>
      <c r="Z307" s="786"/>
      <c r="AA307" s="786"/>
      <c r="AB307" s="786"/>
      <c r="AC307" s="786"/>
      <c r="AD307" s="786"/>
    </row>
    <row r="308" ht="13.5" customHeight="1">
      <c r="A308" s="786"/>
      <c r="B308" s="786"/>
      <c r="C308" s="786"/>
      <c r="D308" s="786"/>
      <c r="E308" s="786"/>
      <c r="F308" s="786"/>
      <c r="G308" s="786"/>
      <c r="H308" s="786"/>
      <c r="I308" s="786"/>
      <c r="J308" s="786"/>
      <c r="K308" s="786"/>
      <c r="L308" s="786"/>
      <c r="M308" s="786"/>
      <c r="N308" s="786"/>
      <c r="O308" s="786"/>
      <c r="P308" s="786"/>
      <c r="Q308" s="786"/>
      <c r="R308" s="786"/>
      <c r="S308" s="786"/>
      <c r="T308" s="786"/>
      <c r="U308" s="786"/>
      <c r="V308" s="786"/>
      <c r="W308" s="786"/>
      <c r="X308" s="786"/>
      <c r="Y308" s="786"/>
      <c r="Z308" s="786"/>
      <c r="AA308" s="786"/>
      <c r="AB308" s="786"/>
      <c r="AC308" s="786"/>
      <c r="AD308" s="786"/>
    </row>
    <row r="309" ht="13.5" customHeight="1">
      <c r="A309" s="786"/>
      <c r="B309" s="786"/>
      <c r="C309" s="786"/>
      <c r="D309" s="786"/>
      <c r="E309" s="786"/>
      <c r="F309" s="786"/>
      <c r="G309" s="786"/>
      <c r="H309" s="786"/>
      <c r="I309" s="786"/>
      <c r="J309" s="786"/>
      <c r="K309" s="786"/>
      <c r="L309" s="786"/>
      <c r="M309" s="786"/>
      <c r="N309" s="786"/>
      <c r="O309" s="786"/>
      <c r="P309" s="786"/>
      <c r="Q309" s="786"/>
      <c r="R309" s="786"/>
      <c r="S309" s="786"/>
      <c r="T309" s="786"/>
      <c r="U309" s="786"/>
      <c r="V309" s="786"/>
      <c r="W309" s="786"/>
      <c r="X309" s="786"/>
      <c r="Y309" s="786"/>
      <c r="Z309" s="786"/>
      <c r="AA309" s="786"/>
      <c r="AB309" s="786"/>
      <c r="AC309" s="786"/>
      <c r="AD309" s="786"/>
    </row>
    <row r="310" ht="13.5" customHeight="1">
      <c r="A310" s="786"/>
      <c r="B310" s="786"/>
      <c r="C310" s="786"/>
      <c r="D310" s="786"/>
      <c r="E310" s="786"/>
      <c r="F310" s="786"/>
      <c r="G310" s="786"/>
      <c r="H310" s="786"/>
      <c r="I310" s="786"/>
      <c r="J310" s="786"/>
      <c r="K310" s="786"/>
      <c r="L310" s="786"/>
      <c r="M310" s="786"/>
      <c r="N310" s="786"/>
      <c r="O310" s="786"/>
      <c r="P310" s="786"/>
      <c r="Q310" s="786"/>
      <c r="R310" s="786"/>
      <c r="S310" s="786"/>
      <c r="T310" s="786"/>
      <c r="U310" s="786"/>
      <c r="V310" s="786"/>
      <c r="W310" s="786"/>
      <c r="X310" s="786"/>
      <c r="Y310" s="786"/>
      <c r="Z310" s="786"/>
      <c r="AA310" s="786"/>
      <c r="AB310" s="786"/>
      <c r="AC310" s="786"/>
      <c r="AD310" s="786"/>
    </row>
    <row r="311" ht="13.5" customHeight="1">
      <c r="A311" s="786"/>
      <c r="B311" s="786"/>
      <c r="C311" s="786"/>
      <c r="D311" s="786"/>
      <c r="E311" s="786"/>
      <c r="F311" s="786"/>
      <c r="G311" s="786"/>
      <c r="H311" s="786"/>
      <c r="I311" s="786"/>
      <c r="J311" s="786"/>
      <c r="K311" s="786"/>
      <c r="L311" s="786"/>
      <c r="M311" s="786"/>
      <c r="N311" s="786"/>
      <c r="O311" s="786"/>
      <c r="P311" s="786"/>
      <c r="Q311" s="786"/>
      <c r="R311" s="786"/>
      <c r="S311" s="786"/>
      <c r="T311" s="786"/>
      <c r="U311" s="786"/>
      <c r="V311" s="786"/>
      <c r="W311" s="786"/>
      <c r="X311" s="786"/>
      <c r="Y311" s="786"/>
      <c r="Z311" s="786"/>
      <c r="AA311" s="786"/>
      <c r="AB311" s="786"/>
      <c r="AC311" s="786"/>
      <c r="AD311" s="786"/>
    </row>
    <row r="312" ht="13.5" customHeight="1">
      <c r="A312" s="786"/>
      <c r="B312" s="786"/>
      <c r="C312" s="786"/>
      <c r="D312" s="786"/>
      <c r="E312" s="786"/>
      <c r="F312" s="786"/>
      <c r="G312" s="786"/>
      <c r="H312" s="786"/>
      <c r="I312" s="786"/>
      <c r="J312" s="786"/>
      <c r="K312" s="786"/>
      <c r="L312" s="786"/>
      <c r="M312" s="786"/>
      <c r="N312" s="786"/>
      <c r="O312" s="786"/>
      <c r="P312" s="786"/>
      <c r="Q312" s="786"/>
      <c r="R312" s="786"/>
      <c r="S312" s="786"/>
      <c r="T312" s="786"/>
      <c r="U312" s="786"/>
      <c r="V312" s="786"/>
      <c r="W312" s="786"/>
      <c r="X312" s="786"/>
      <c r="Y312" s="786"/>
      <c r="Z312" s="786"/>
      <c r="AA312" s="786"/>
      <c r="AB312" s="786"/>
      <c r="AC312" s="786"/>
      <c r="AD312" s="786"/>
    </row>
    <row r="313" ht="13.5" customHeight="1">
      <c r="A313" s="786"/>
      <c r="B313" s="786"/>
      <c r="C313" s="786"/>
      <c r="D313" s="786"/>
      <c r="E313" s="786"/>
      <c r="F313" s="786"/>
      <c r="G313" s="786"/>
      <c r="H313" s="786"/>
      <c r="I313" s="786"/>
      <c r="J313" s="786"/>
      <c r="K313" s="786"/>
      <c r="L313" s="786"/>
      <c r="M313" s="786"/>
      <c r="N313" s="786"/>
      <c r="O313" s="786"/>
      <c r="P313" s="786"/>
      <c r="Q313" s="786"/>
      <c r="R313" s="786"/>
      <c r="S313" s="786"/>
      <c r="T313" s="786"/>
      <c r="U313" s="786"/>
      <c r="V313" s="786"/>
      <c r="W313" s="786"/>
      <c r="X313" s="786"/>
      <c r="Y313" s="786"/>
      <c r="Z313" s="786"/>
      <c r="AA313" s="786"/>
      <c r="AB313" s="786"/>
      <c r="AC313" s="786"/>
      <c r="AD313" s="786"/>
    </row>
    <row r="314" ht="13.5" customHeight="1">
      <c r="A314" s="786"/>
      <c r="B314" s="786"/>
      <c r="C314" s="786"/>
      <c r="D314" s="786"/>
      <c r="E314" s="786"/>
      <c r="F314" s="786"/>
      <c r="G314" s="786"/>
      <c r="H314" s="786"/>
      <c r="I314" s="786"/>
      <c r="J314" s="786"/>
      <c r="K314" s="786"/>
      <c r="L314" s="786"/>
      <c r="M314" s="786"/>
      <c r="N314" s="786"/>
      <c r="O314" s="786"/>
      <c r="P314" s="786"/>
      <c r="Q314" s="786"/>
      <c r="R314" s="786"/>
      <c r="S314" s="786"/>
      <c r="T314" s="786"/>
      <c r="U314" s="786"/>
      <c r="V314" s="786"/>
      <c r="W314" s="786"/>
      <c r="X314" s="786"/>
      <c r="Y314" s="786"/>
      <c r="Z314" s="786"/>
      <c r="AA314" s="786"/>
      <c r="AB314" s="786"/>
      <c r="AC314" s="786"/>
      <c r="AD314" s="786"/>
    </row>
    <row r="315" ht="13.5" customHeight="1">
      <c r="A315" s="786"/>
      <c r="B315" s="786"/>
      <c r="C315" s="786"/>
      <c r="D315" s="786"/>
      <c r="E315" s="786"/>
      <c r="F315" s="786"/>
      <c r="G315" s="786"/>
      <c r="H315" s="786"/>
      <c r="I315" s="786"/>
      <c r="J315" s="786"/>
      <c r="K315" s="786"/>
      <c r="L315" s="786"/>
      <c r="M315" s="786"/>
      <c r="N315" s="786"/>
      <c r="O315" s="786"/>
      <c r="P315" s="786"/>
      <c r="Q315" s="786"/>
      <c r="R315" s="786"/>
      <c r="S315" s="786"/>
      <c r="T315" s="786"/>
      <c r="U315" s="786"/>
      <c r="V315" s="786"/>
      <c r="W315" s="786"/>
      <c r="X315" s="786"/>
      <c r="Y315" s="786"/>
      <c r="Z315" s="786"/>
      <c r="AA315" s="786"/>
      <c r="AB315" s="786"/>
      <c r="AC315" s="786"/>
      <c r="AD315" s="786"/>
    </row>
    <row r="316" ht="13.5" customHeight="1">
      <c r="A316" s="786"/>
      <c r="B316" s="786"/>
      <c r="C316" s="786"/>
      <c r="D316" s="786"/>
      <c r="E316" s="786"/>
      <c r="F316" s="786"/>
      <c r="G316" s="786"/>
      <c r="H316" s="786"/>
      <c r="I316" s="786"/>
      <c r="J316" s="786"/>
      <c r="K316" s="786"/>
      <c r="L316" s="786"/>
      <c r="M316" s="786"/>
      <c r="N316" s="786"/>
      <c r="O316" s="786"/>
      <c r="P316" s="786"/>
      <c r="Q316" s="786"/>
      <c r="R316" s="786"/>
      <c r="S316" s="786"/>
      <c r="T316" s="786"/>
      <c r="U316" s="786"/>
      <c r="V316" s="786"/>
      <c r="W316" s="786"/>
      <c r="X316" s="786"/>
      <c r="Y316" s="786"/>
      <c r="Z316" s="786"/>
      <c r="AA316" s="786"/>
      <c r="AB316" s="786"/>
      <c r="AC316" s="786"/>
      <c r="AD316" s="786"/>
    </row>
    <row r="317" ht="13.5" customHeight="1">
      <c r="A317" s="786"/>
      <c r="B317" s="786"/>
      <c r="C317" s="786"/>
      <c r="D317" s="786"/>
      <c r="E317" s="786"/>
      <c r="F317" s="786"/>
      <c r="G317" s="786"/>
      <c r="H317" s="786"/>
      <c r="I317" s="786"/>
      <c r="J317" s="786"/>
      <c r="K317" s="786"/>
      <c r="L317" s="786"/>
      <c r="M317" s="786"/>
      <c r="N317" s="786"/>
      <c r="O317" s="786"/>
      <c r="P317" s="786"/>
      <c r="Q317" s="786"/>
      <c r="R317" s="786"/>
      <c r="S317" s="786"/>
      <c r="T317" s="786"/>
      <c r="U317" s="786"/>
      <c r="V317" s="786"/>
      <c r="W317" s="786"/>
      <c r="X317" s="786"/>
      <c r="Y317" s="786"/>
      <c r="Z317" s="786"/>
      <c r="AA317" s="786"/>
      <c r="AB317" s="786"/>
      <c r="AC317" s="786"/>
      <c r="AD317" s="786"/>
    </row>
    <row r="318" ht="13.5" customHeight="1">
      <c r="A318" s="786"/>
      <c r="B318" s="786"/>
      <c r="C318" s="786"/>
      <c r="D318" s="786"/>
      <c r="E318" s="786"/>
      <c r="F318" s="786"/>
      <c r="G318" s="786"/>
      <c r="H318" s="786"/>
      <c r="I318" s="786"/>
      <c r="J318" s="786"/>
      <c r="K318" s="786"/>
      <c r="L318" s="786"/>
      <c r="M318" s="786"/>
      <c r="N318" s="786"/>
      <c r="O318" s="786"/>
      <c r="P318" s="786"/>
      <c r="Q318" s="786"/>
      <c r="R318" s="786"/>
      <c r="S318" s="786"/>
      <c r="T318" s="786"/>
      <c r="U318" s="786"/>
      <c r="V318" s="786"/>
      <c r="W318" s="786"/>
      <c r="X318" s="786"/>
      <c r="Y318" s="786"/>
      <c r="Z318" s="786"/>
      <c r="AA318" s="786"/>
      <c r="AB318" s="786"/>
      <c r="AC318" s="786"/>
      <c r="AD318" s="786"/>
    </row>
    <row r="319" ht="13.5" customHeight="1">
      <c r="A319" s="786"/>
      <c r="B319" s="786"/>
      <c r="C319" s="786"/>
      <c r="D319" s="786"/>
      <c r="E319" s="786"/>
      <c r="F319" s="786"/>
      <c r="G319" s="786"/>
      <c r="H319" s="786"/>
      <c r="I319" s="786"/>
      <c r="J319" s="786"/>
      <c r="K319" s="786"/>
      <c r="L319" s="786"/>
      <c r="M319" s="786"/>
      <c r="N319" s="786"/>
      <c r="O319" s="786"/>
      <c r="P319" s="786"/>
      <c r="Q319" s="786"/>
      <c r="R319" s="786"/>
      <c r="S319" s="786"/>
      <c r="T319" s="786"/>
      <c r="U319" s="786"/>
      <c r="V319" s="786"/>
      <c r="W319" s="786"/>
      <c r="X319" s="786"/>
      <c r="Y319" s="786"/>
      <c r="Z319" s="786"/>
      <c r="AA319" s="786"/>
      <c r="AB319" s="786"/>
      <c r="AC319" s="786"/>
      <c r="AD319" s="786"/>
    </row>
    <row r="320" ht="13.5" customHeight="1">
      <c r="A320" s="786"/>
      <c r="B320" s="786"/>
      <c r="C320" s="786"/>
      <c r="D320" s="786"/>
      <c r="E320" s="786"/>
      <c r="F320" s="786"/>
      <c r="G320" s="786"/>
      <c r="H320" s="786"/>
      <c r="I320" s="786"/>
      <c r="J320" s="786"/>
      <c r="K320" s="786"/>
      <c r="L320" s="786"/>
      <c r="M320" s="786"/>
      <c r="N320" s="786"/>
      <c r="O320" s="786"/>
      <c r="P320" s="786"/>
      <c r="Q320" s="786"/>
      <c r="R320" s="786"/>
      <c r="S320" s="786"/>
      <c r="T320" s="786"/>
      <c r="U320" s="786"/>
      <c r="V320" s="786"/>
      <c r="W320" s="786"/>
      <c r="X320" s="786"/>
      <c r="Y320" s="786"/>
      <c r="Z320" s="786"/>
      <c r="AA320" s="786"/>
      <c r="AB320" s="786"/>
      <c r="AC320" s="786"/>
      <c r="AD320" s="786"/>
    </row>
    <row r="321" ht="13.5" customHeight="1">
      <c r="A321" s="786"/>
      <c r="B321" s="786"/>
      <c r="C321" s="786"/>
      <c r="D321" s="786"/>
      <c r="E321" s="786"/>
      <c r="F321" s="786"/>
      <c r="G321" s="786"/>
      <c r="H321" s="786"/>
      <c r="I321" s="786"/>
      <c r="J321" s="786"/>
      <c r="K321" s="786"/>
      <c r="L321" s="786"/>
      <c r="M321" s="786"/>
      <c r="N321" s="786"/>
      <c r="O321" s="786"/>
      <c r="P321" s="786"/>
      <c r="Q321" s="786"/>
      <c r="R321" s="786"/>
      <c r="S321" s="786"/>
      <c r="T321" s="786"/>
      <c r="U321" s="786"/>
      <c r="V321" s="786"/>
      <c r="W321" s="786"/>
      <c r="X321" s="786"/>
      <c r="Y321" s="786"/>
      <c r="Z321" s="786"/>
      <c r="AA321" s="786"/>
      <c r="AB321" s="786"/>
      <c r="AC321" s="786"/>
      <c r="AD321" s="786"/>
    </row>
    <row r="322" ht="13.5" customHeight="1">
      <c r="A322" s="786"/>
      <c r="B322" s="786"/>
      <c r="C322" s="786"/>
      <c r="D322" s="786"/>
      <c r="E322" s="786"/>
      <c r="F322" s="786"/>
      <c r="G322" s="786"/>
      <c r="H322" s="786"/>
      <c r="I322" s="786"/>
      <c r="J322" s="786"/>
      <c r="K322" s="786"/>
      <c r="L322" s="786"/>
      <c r="M322" s="786"/>
      <c r="N322" s="786"/>
      <c r="O322" s="786"/>
      <c r="P322" s="786"/>
      <c r="Q322" s="786"/>
      <c r="R322" s="786"/>
      <c r="S322" s="786"/>
      <c r="T322" s="786"/>
      <c r="U322" s="786"/>
      <c r="V322" s="786"/>
      <c r="W322" s="786"/>
      <c r="X322" s="786"/>
      <c r="Y322" s="786"/>
      <c r="Z322" s="786"/>
      <c r="AA322" s="786"/>
      <c r="AB322" s="786"/>
      <c r="AC322" s="786"/>
      <c r="AD322" s="786"/>
    </row>
    <row r="323" ht="13.5" customHeight="1">
      <c r="A323" s="786"/>
      <c r="B323" s="786"/>
      <c r="C323" s="786"/>
      <c r="D323" s="786"/>
      <c r="E323" s="786"/>
      <c r="F323" s="786"/>
      <c r="G323" s="786"/>
      <c r="H323" s="786"/>
      <c r="I323" s="786"/>
      <c r="J323" s="786"/>
      <c r="K323" s="786"/>
      <c r="L323" s="786"/>
      <c r="M323" s="786"/>
      <c r="N323" s="786"/>
      <c r="O323" s="786"/>
      <c r="P323" s="786"/>
      <c r="Q323" s="786"/>
      <c r="R323" s="786"/>
      <c r="S323" s="786"/>
      <c r="T323" s="786"/>
      <c r="U323" s="786"/>
      <c r="V323" s="786"/>
      <c r="W323" s="786"/>
      <c r="X323" s="786"/>
      <c r="Y323" s="786"/>
      <c r="Z323" s="786"/>
      <c r="AA323" s="786"/>
      <c r="AB323" s="786"/>
      <c r="AC323" s="786"/>
      <c r="AD323" s="786"/>
    </row>
    <row r="324" ht="13.5" customHeight="1">
      <c r="A324" s="786"/>
      <c r="B324" s="786"/>
      <c r="C324" s="786"/>
      <c r="D324" s="786"/>
      <c r="E324" s="786"/>
      <c r="F324" s="786"/>
      <c r="G324" s="786"/>
      <c r="H324" s="786"/>
      <c r="I324" s="786"/>
      <c r="J324" s="786"/>
      <c r="K324" s="786"/>
      <c r="L324" s="786"/>
      <c r="M324" s="786"/>
      <c r="N324" s="786"/>
      <c r="O324" s="786"/>
      <c r="P324" s="786"/>
      <c r="Q324" s="786"/>
      <c r="R324" s="786"/>
      <c r="S324" s="786"/>
      <c r="T324" s="786"/>
      <c r="U324" s="786"/>
      <c r="V324" s="786"/>
      <c r="W324" s="786"/>
      <c r="X324" s="786"/>
      <c r="Y324" s="786"/>
      <c r="Z324" s="786"/>
      <c r="AA324" s="786"/>
      <c r="AB324" s="786"/>
      <c r="AC324" s="786"/>
      <c r="AD324" s="786"/>
    </row>
    <row r="325" ht="13.5" customHeight="1">
      <c r="A325" s="786"/>
      <c r="B325" s="786"/>
      <c r="C325" s="786"/>
      <c r="D325" s="786"/>
      <c r="E325" s="786"/>
      <c r="F325" s="786"/>
      <c r="G325" s="786"/>
      <c r="H325" s="786"/>
      <c r="I325" s="786"/>
      <c r="J325" s="786"/>
      <c r="K325" s="786"/>
      <c r="L325" s="786"/>
      <c r="M325" s="786"/>
      <c r="N325" s="786"/>
      <c r="O325" s="786"/>
      <c r="P325" s="786"/>
      <c r="Q325" s="786"/>
      <c r="R325" s="786"/>
      <c r="S325" s="786"/>
      <c r="T325" s="786"/>
      <c r="U325" s="786"/>
      <c r="V325" s="786"/>
      <c r="W325" s="786"/>
      <c r="X325" s="786"/>
      <c r="Y325" s="786"/>
      <c r="Z325" s="786"/>
      <c r="AA325" s="786"/>
      <c r="AB325" s="786"/>
      <c r="AC325" s="786"/>
      <c r="AD325" s="786"/>
    </row>
    <row r="326" ht="13.5" customHeight="1">
      <c r="A326" s="786"/>
      <c r="B326" s="786"/>
      <c r="C326" s="786"/>
      <c r="D326" s="786"/>
      <c r="E326" s="786"/>
      <c r="F326" s="786"/>
      <c r="G326" s="786"/>
      <c r="H326" s="786"/>
      <c r="I326" s="786"/>
      <c r="J326" s="786"/>
      <c r="K326" s="786"/>
      <c r="L326" s="786"/>
      <c r="M326" s="786"/>
      <c r="N326" s="786"/>
      <c r="O326" s="786"/>
      <c r="P326" s="786"/>
      <c r="Q326" s="786"/>
      <c r="R326" s="786"/>
      <c r="S326" s="786"/>
      <c r="T326" s="786"/>
      <c r="U326" s="786"/>
      <c r="V326" s="786"/>
      <c r="W326" s="786"/>
      <c r="X326" s="786"/>
      <c r="Y326" s="786"/>
      <c r="Z326" s="786"/>
      <c r="AA326" s="786"/>
      <c r="AB326" s="786"/>
      <c r="AC326" s="786"/>
      <c r="AD326" s="786"/>
    </row>
    <row r="327" ht="13.5" customHeight="1">
      <c r="A327" s="786"/>
      <c r="B327" s="786"/>
      <c r="C327" s="786"/>
      <c r="D327" s="786"/>
      <c r="E327" s="786"/>
      <c r="F327" s="786"/>
      <c r="G327" s="786"/>
      <c r="H327" s="786"/>
      <c r="I327" s="786"/>
      <c r="J327" s="786"/>
      <c r="K327" s="786"/>
      <c r="L327" s="786"/>
      <c r="M327" s="786"/>
      <c r="N327" s="786"/>
      <c r="O327" s="786"/>
      <c r="P327" s="786"/>
      <c r="Q327" s="786"/>
      <c r="R327" s="786"/>
      <c r="S327" s="786"/>
      <c r="T327" s="786"/>
      <c r="U327" s="786"/>
      <c r="V327" s="786"/>
      <c r="W327" s="786"/>
      <c r="X327" s="786"/>
      <c r="Y327" s="786"/>
      <c r="Z327" s="786"/>
      <c r="AA327" s="786"/>
      <c r="AB327" s="786"/>
      <c r="AC327" s="786"/>
      <c r="AD327" s="786"/>
    </row>
    <row r="328" ht="13.5" customHeight="1">
      <c r="A328" s="786"/>
      <c r="B328" s="786"/>
      <c r="C328" s="786"/>
      <c r="D328" s="786"/>
      <c r="E328" s="786"/>
      <c r="F328" s="786"/>
      <c r="G328" s="786"/>
      <c r="H328" s="786"/>
      <c r="I328" s="786"/>
      <c r="J328" s="786"/>
      <c r="K328" s="786"/>
      <c r="L328" s="786"/>
      <c r="M328" s="786"/>
      <c r="N328" s="786"/>
      <c r="O328" s="786"/>
      <c r="P328" s="786"/>
      <c r="Q328" s="786"/>
      <c r="R328" s="786"/>
      <c r="S328" s="786"/>
      <c r="T328" s="786"/>
      <c r="U328" s="786"/>
      <c r="V328" s="786"/>
      <c r="W328" s="786"/>
      <c r="X328" s="786"/>
      <c r="Y328" s="786"/>
      <c r="Z328" s="786"/>
      <c r="AA328" s="786"/>
      <c r="AB328" s="786"/>
      <c r="AC328" s="786"/>
      <c r="AD328" s="786"/>
    </row>
    <row r="329" ht="13.5" customHeight="1">
      <c r="A329" s="786"/>
      <c r="B329" s="786"/>
      <c r="C329" s="786"/>
      <c r="D329" s="786"/>
      <c r="E329" s="786"/>
      <c r="F329" s="786"/>
      <c r="G329" s="786"/>
      <c r="H329" s="786"/>
      <c r="I329" s="786"/>
      <c r="J329" s="786"/>
      <c r="K329" s="786"/>
      <c r="L329" s="786"/>
      <c r="M329" s="786"/>
      <c r="N329" s="786"/>
      <c r="O329" s="786"/>
      <c r="P329" s="786"/>
      <c r="Q329" s="786"/>
      <c r="R329" s="786"/>
      <c r="S329" s="786"/>
      <c r="T329" s="786"/>
      <c r="U329" s="786"/>
      <c r="V329" s="786"/>
      <c r="W329" s="786"/>
      <c r="X329" s="786"/>
      <c r="Y329" s="786"/>
      <c r="Z329" s="786"/>
      <c r="AA329" s="786"/>
      <c r="AB329" s="786"/>
      <c r="AC329" s="786"/>
      <c r="AD329" s="786"/>
    </row>
    <row r="330" ht="13.5" customHeight="1">
      <c r="A330" s="786"/>
      <c r="B330" s="786"/>
      <c r="C330" s="786"/>
      <c r="D330" s="786"/>
      <c r="E330" s="786"/>
      <c r="F330" s="786"/>
      <c r="G330" s="786"/>
      <c r="H330" s="786"/>
      <c r="I330" s="786"/>
      <c r="J330" s="786"/>
      <c r="K330" s="786"/>
      <c r="L330" s="786"/>
      <c r="M330" s="786"/>
      <c r="N330" s="786"/>
      <c r="O330" s="786"/>
      <c r="P330" s="786"/>
      <c r="Q330" s="786"/>
      <c r="R330" s="786"/>
      <c r="S330" s="786"/>
      <c r="T330" s="786"/>
      <c r="U330" s="786"/>
      <c r="V330" s="786"/>
      <c r="W330" s="786"/>
      <c r="X330" s="786"/>
      <c r="Y330" s="786"/>
      <c r="Z330" s="786"/>
      <c r="AA330" s="786"/>
      <c r="AB330" s="786"/>
      <c r="AC330" s="786"/>
      <c r="AD330" s="786"/>
    </row>
    <row r="331" ht="13.5" customHeight="1">
      <c r="A331" s="786"/>
      <c r="B331" s="786"/>
      <c r="C331" s="786"/>
      <c r="D331" s="786"/>
      <c r="E331" s="786"/>
      <c r="F331" s="786"/>
      <c r="G331" s="786"/>
      <c r="H331" s="786"/>
      <c r="I331" s="786"/>
      <c r="J331" s="786"/>
      <c r="K331" s="786"/>
      <c r="L331" s="786"/>
      <c r="M331" s="786"/>
      <c r="N331" s="786"/>
      <c r="O331" s="786"/>
      <c r="P331" s="786"/>
      <c r="Q331" s="786"/>
      <c r="R331" s="786"/>
      <c r="S331" s="786"/>
      <c r="T331" s="786"/>
      <c r="U331" s="786"/>
      <c r="V331" s="786"/>
      <c r="W331" s="786"/>
      <c r="X331" s="786"/>
      <c r="Y331" s="786"/>
      <c r="Z331" s="786"/>
      <c r="AA331" s="786"/>
      <c r="AB331" s="786"/>
      <c r="AC331" s="786"/>
      <c r="AD331" s="786"/>
    </row>
    <row r="332" ht="13.5" customHeight="1">
      <c r="A332" s="786"/>
      <c r="B332" s="786"/>
      <c r="C332" s="786"/>
      <c r="D332" s="786"/>
      <c r="E332" s="786"/>
      <c r="F332" s="786"/>
      <c r="G332" s="786"/>
      <c r="H332" s="786"/>
      <c r="I332" s="786"/>
      <c r="J332" s="786"/>
      <c r="K332" s="786"/>
      <c r="L332" s="786"/>
      <c r="M332" s="786"/>
      <c r="N332" s="786"/>
      <c r="O332" s="786"/>
      <c r="P332" s="786"/>
      <c r="Q332" s="786"/>
      <c r="R332" s="786"/>
      <c r="S332" s="786"/>
      <c r="T332" s="786"/>
      <c r="U332" s="786"/>
      <c r="V332" s="786"/>
      <c r="W332" s="786"/>
      <c r="X332" s="786"/>
      <c r="Y332" s="786"/>
      <c r="Z332" s="786"/>
      <c r="AA332" s="786"/>
      <c r="AB332" s="786"/>
      <c r="AC332" s="786"/>
      <c r="AD332" s="786"/>
    </row>
    <row r="333" ht="13.5" customHeight="1">
      <c r="A333" s="786"/>
      <c r="B333" s="786"/>
      <c r="C333" s="786"/>
      <c r="D333" s="786"/>
      <c r="E333" s="786"/>
      <c r="F333" s="786"/>
      <c r="G333" s="786"/>
      <c r="H333" s="786"/>
      <c r="I333" s="786"/>
      <c r="J333" s="786"/>
      <c r="K333" s="786"/>
      <c r="L333" s="786"/>
      <c r="M333" s="786"/>
      <c r="N333" s="786"/>
      <c r="O333" s="786"/>
      <c r="P333" s="786"/>
      <c r="Q333" s="786"/>
      <c r="R333" s="786"/>
      <c r="S333" s="786"/>
      <c r="T333" s="786"/>
      <c r="U333" s="786"/>
      <c r="V333" s="786"/>
      <c r="W333" s="786"/>
      <c r="X333" s="786"/>
      <c r="Y333" s="786"/>
      <c r="Z333" s="786"/>
      <c r="AA333" s="786"/>
      <c r="AB333" s="786"/>
      <c r="AC333" s="786"/>
      <c r="AD333" s="786"/>
    </row>
    <row r="334" ht="13.5" customHeight="1">
      <c r="A334" s="786"/>
      <c r="B334" s="786"/>
      <c r="C334" s="786"/>
      <c r="D334" s="786"/>
      <c r="E334" s="786"/>
      <c r="F334" s="786"/>
      <c r="G334" s="786"/>
      <c r="H334" s="786"/>
      <c r="I334" s="786"/>
      <c r="J334" s="786"/>
      <c r="K334" s="786"/>
      <c r="L334" s="786"/>
      <c r="M334" s="786"/>
      <c r="N334" s="786"/>
      <c r="O334" s="786"/>
      <c r="P334" s="786"/>
      <c r="Q334" s="786"/>
      <c r="R334" s="786"/>
      <c r="S334" s="786"/>
      <c r="T334" s="786"/>
      <c r="U334" s="786"/>
      <c r="V334" s="786"/>
      <c r="W334" s="786"/>
      <c r="X334" s="786"/>
      <c r="Y334" s="786"/>
      <c r="Z334" s="786"/>
      <c r="AA334" s="786"/>
      <c r="AB334" s="786"/>
      <c r="AC334" s="786"/>
      <c r="AD334" s="786"/>
    </row>
    <row r="335" ht="13.5" customHeight="1">
      <c r="A335" s="786"/>
      <c r="B335" s="786"/>
      <c r="C335" s="786"/>
      <c r="D335" s="786"/>
      <c r="E335" s="786"/>
      <c r="F335" s="786"/>
      <c r="G335" s="786"/>
      <c r="H335" s="786"/>
      <c r="I335" s="786"/>
      <c r="J335" s="786"/>
      <c r="K335" s="786"/>
      <c r="L335" s="786"/>
      <c r="M335" s="786"/>
      <c r="N335" s="786"/>
      <c r="O335" s="786"/>
      <c r="P335" s="786"/>
      <c r="Q335" s="786"/>
      <c r="R335" s="786"/>
      <c r="S335" s="786"/>
      <c r="T335" s="786"/>
      <c r="U335" s="786"/>
      <c r="V335" s="786"/>
      <c r="W335" s="786"/>
      <c r="X335" s="786"/>
      <c r="Y335" s="786"/>
      <c r="Z335" s="786"/>
      <c r="AA335" s="786"/>
      <c r="AB335" s="786"/>
      <c r="AC335" s="786"/>
      <c r="AD335" s="786"/>
    </row>
    <row r="336" ht="13.5" customHeight="1">
      <c r="A336" s="786"/>
      <c r="B336" s="786"/>
      <c r="C336" s="786"/>
      <c r="D336" s="786"/>
      <c r="E336" s="786"/>
      <c r="F336" s="786"/>
      <c r="G336" s="786"/>
      <c r="H336" s="786"/>
      <c r="I336" s="786"/>
      <c r="J336" s="786"/>
      <c r="K336" s="786"/>
      <c r="L336" s="786"/>
      <c r="M336" s="786"/>
      <c r="N336" s="786"/>
      <c r="O336" s="786"/>
      <c r="P336" s="786"/>
      <c r="Q336" s="786"/>
      <c r="R336" s="786"/>
      <c r="S336" s="786"/>
      <c r="T336" s="786"/>
      <c r="U336" s="786"/>
      <c r="V336" s="786"/>
      <c r="W336" s="786"/>
      <c r="X336" s="786"/>
      <c r="Y336" s="786"/>
      <c r="Z336" s="786"/>
      <c r="AA336" s="786"/>
      <c r="AB336" s="786"/>
      <c r="AC336" s="786"/>
      <c r="AD336" s="786"/>
    </row>
    <row r="337" ht="13.5" customHeight="1">
      <c r="A337" s="786"/>
      <c r="B337" s="786"/>
      <c r="C337" s="786"/>
      <c r="D337" s="786"/>
      <c r="E337" s="786"/>
      <c r="F337" s="786"/>
      <c r="G337" s="786"/>
      <c r="H337" s="786"/>
      <c r="I337" s="786"/>
      <c r="J337" s="786"/>
      <c r="K337" s="786"/>
      <c r="L337" s="786"/>
      <c r="M337" s="786"/>
      <c r="N337" s="786"/>
      <c r="O337" s="786"/>
      <c r="P337" s="786"/>
      <c r="Q337" s="786"/>
      <c r="R337" s="786"/>
      <c r="S337" s="786"/>
      <c r="T337" s="786"/>
      <c r="U337" s="786"/>
      <c r="V337" s="786"/>
      <c r="W337" s="786"/>
      <c r="X337" s="786"/>
      <c r="Y337" s="786"/>
      <c r="Z337" s="786"/>
      <c r="AA337" s="786"/>
      <c r="AB337" s="786"/>
      <c r="AC337" s="786"/>
      <c r="AD337" s="786"/>
    </row>
    <row r="338" ht="13.5" customHeight="1">
      <c r="A338" s="786"/>
      <c r="B338" s="786"/>
      <c r="C338" s="786"/>
      <c r="D338" s="786"/>
      <c r="E338" s="786"/>
      <c r="F338" s="786"/>
      <c r="G338" s="786"/>
      <c r="H338" s="786"/>
      <c r="I338" s="786"/>
      <c r="J338" s="786"/>
      <c r="K338" s="786"/>
      <c r="L338" s="786"/>
      <c r="M338" s="786"/>
      <c r="N338" s="786"/>
      <c r="O338" s="786"/>
      <c r="P338" s="786"/>
      <c r="Q338" s="786"/>
      <c r="R338" s="786"/>
      <c r="S338" s="786"/>
      <c r="T338" s="786"/>
      <c r="U338" s="786"/>
      <c r="V338" s="786"/>
      <c r="W338" s="786"/>
      <c r="X338" s="786"/>
      <c r="Y338" s="786"/>
      <c r="Z338" s="786"/>
      <c r="AA338" s="786"/>
      <c r="AB338" s="786"/>
      <c r="AC338" s="786"/>
      <c r="AD338" s="786"/>
    </row>
    <row r="339" ht="13.5" customHeight="1">
      <c r="A339" s="786"/>
      <c r="B339" s="786"/>
      <c r="C339" s="786"/>
      <c r="D339" s="786"/>
      <c r="E339" s="786"/>
      <c r="F339" s="786"/>
      <c r="G339" s="786"/>
      <c r="H339" s="786"/>
      <c r="I339" s="786"/>
      <c r="J339" s="786"/>
      <c r="K339" s="786"/>
      <c r="L339" s="786"/>
      <c r="M339" s="786"/>
      <c r="N339" s="786"/>
      <c r="O339" s="786"/>
      <c r="P339" s="786"/>
      <c r="Q339" s="786"/>
      <c r="R339" s="786"/>
      <c r="S339" s="786"/>
      <c r="T339" s="786"/>
      <c r="U339" s="786"/>
      <c r="V339" s="786"/>
      <c r="W339" s="786"/>
      <c r="X339" s="786"/>
      <c r="Y339" s="786"/>
      <c r="Z339" s="786"/>
      <c r="AA339" s="786"/>
      <c r="AB339" s="786"/>
      <c r="AC339" s="786"/>
      <c r="AD339" s="786"/>
    </row>
    <row r="340" ht="13.5" customHeight="1">
      <c r="A340" s="786"/>
      <c r="B340" s="786"/>
      <c r="C340" s="786"/>
      <c r="D340" s="786"/>
      <c r="E340" s="786"/>
      <c r="F340" s="786"/>
      <c r="G340" s="786"/>
      <c r="H340" s="786"/>
      <c r="I340" s="786"/>
      <c r="J340" s="786"/>
      <c r="K340" s="786"/>
      <c r="L340" s="786"/>
      <c r="M340" s="786"/>
      <c r="N340" s="786"/>
      <c r="O340" s="786"/>
      <c r="P340" s="786"/>
      <c r="Q340" s="786"/>
      <c r="R340" s="786"/>
      <c r="S340" s="786"/>
      <c r="T340" s="786"/>
      <c r="U340" s="786"/>
      <c r="V340" s="786"/>
      <c r="W340" s="786"/>
      <c r="X340" s="786"/>
      <c r="Y340" s="786"/>
      <c r="Z340" s="786"/>
      <c r="AA340" s="786"/>
      <c r="AB340" s="786"/>
      <c r="AC340" s="786"/>
      <c r="AD340" s="786"/>
    </row>
    <row r="341" ht="13.5" customHeight="1">
      <c r="A341" s="786"/>
      <c r="B341" s="786"/>
      <c r="C341" s="786"/>
      <c r="D341" s="786"/>
      <c r="E341" s="786"/>
      <c r="F341" s="786"/>
      <c r="G341" s="786"/>
      <c r="H341" s="786"/>
      <c r="I341" s="786"/>
      <c r="J341" s="786"/>
      <c r="K341" s="786"/>
      <c r="L341" s="786"/>
      <c r="M341" s="786"/>
      <c r="N341" s="786"/>
      <c r="O341" s="786"/>
      <c r="P341" s="786"/>
      <c r="Q341" s="786"/>
      <c r="R341" s="786"/>
      <c r="S341" s="786"/>
      <c r="T341" s="786"/>
      <c r="U341" s="786"/>
      <c r="V341" s="786"/>
      <c r="W341" s="786"/>
      <c r="X341" s="786"/>
      <c r="Y341" s="786"/>
      <c r="Z341" s="786"/>
      <c r="AA341" s="786"/>
      <c r="AB341" s="786"/>
      <c r="AC341" s="786"/>
      <c r="AD341" s="786"/>
    </row>
    <row r="342" ht="13.5" customHeight="1">
      <c r="A342" s="786"/>
      <c r="B342" s="786"/>
      <c r="C342" s="786"/>
      <c r="D342" s="786"/>
      <c r="E342" s="786"/>
      <c r="F342" s="786"/>
      <c r="G342" s="786"/>
      <c r="H342" s="786"/>
      <c r="I342" s="786"/>
      <c r="J342" s="786"/>
      <c r="K342" s="786"/>
      <c r="L342" s="786"/>
      <c r="M342" s="786"/>
      <c r="N342" s="786"/>
      <c r="O342" s="786"/>
      <c r="P342" s="786"/>
      <c r="Q342" s="786"/>
      <c r="R342" s="786"/>
      <c r="S342" s="786"/>
      <c r="T342" s="786"/>
      <c r="U342" s="786"/>
      <c r="V342" s="786"/>
      <c r="W342" s="786"/>
      <c r="X342" s="786"/>
      <c r="Y342" s="786"/>
      <c r="Z342" s="786"/>
      <c r="AA342" s="786"/>
      <c r="AB342" s="786"/>
      <c r="AC342" s="786"/>
      <c r="AD342" s="786"/>
    </row>
    <row r="343" ht="13.5" customHeight="1">
      <c r="A343" s="786"/>
      <c r="B343" s="786"/>
      <c r="C343" s="786"/>
      <c r="D343" s="786"/>
      <c r="E343" s="786"/>
      <c r="F343" s="786"/>
      <c r="G343" s="786"/>
      <c r="H343" s="786"/>
      <c r="I343" s="786"/>
      <c r="J343" s="786"/>
      <c r="K343" s="786"/>
      <c r="L343" s="786"/>
      <c r="M343" s="786"/>
      <c r="N343" s="786"/>
      <c r="O343" s="786"/>
      <c r="P343" s="786"/>
      <c r="Q343" s="786"/>
      <c r="R343" s="786"/>
      <c r="S343" s="786"/>
      <c r="T343" s="786"/>
      <c r="U343" s="786"/>
      <c r="V343" s="786"/>
      <c r="W343" s="786"/>
      <c r="X343" s="786"/>
      <c r="Y343" s="786"/>
      <c r="Z343" s="786"/>
      <c r="AA343" s="786"/>
      <c r="AB343" s="786"/>
      <c r="AC343" s="786"/>
      <c r="AD343" s="786"/>
    </row>
    <row r="344" ht="13.5" customHeight="1">
      <c r="A344" s="786"/>
      <c r="B344" s="786"/>
      <c r="C344" s="786"/>
      <c r="D344" s="786"/>
      <c r="E344" s="786"/>
      <c r="F344" s="786"/>
      <c r="G344" s="786"/>
      <c r="H344" s="786"/>
      <c r="I344" s="786"/>
      <c r="J344" s="786"/>
      <c r="K344" s="786"/>
      <c r="L344" s="786"/>
      <c r="M344" s="786"/>
      <c r="N344" s="786"/>
      <c r="O344" s="786"/>
      <c r="P344" s="786"/>
      <c r="Q344" s="786"/>
      <c r="R344" s="786"/>
      <c r="S344" s="786"/>
      <c r="T344" s="786"/>
      <c r="U344" s="786"/>
      <c r="V344" s="786"/>
      <c r="W344" s="786"/>
      <c r="X344" s="786"/>
      <c r="Y344" s="786"/>
      <c r="Z344" s="786"/>
      <c r="AA344" s="786"/>
      <c r="AB344" s="786"/>
      <c r="AC344" s="786"/>
      <c r="AD344" s="786"/>
    </row>
    <row r="345" ht="13.5" customHeight="1">
      <c r="A345" s="786"/>
      <c r="B345" s="786"/>
      <c r="C345" s="786"/>
      <c r="D345" s="786"/>
      <c r="E345" s="786"/>
      <c r="F345" s="786"/>
      <c r="G345" s="786"/>
      <c r="H345" s="786"/>
      <c r="I345" s="786"/>
      <c r="J345" s="786"/>
      <c r="K345" s="786"/>
      <c r="L345" s="786"/>
      <c r="M345" s="786"/>
      <c r="N345" s="786"/>
      <c r="O345" s="786"/>
      <c r="P345" s="786"/>
      <c r="Q345" s="786"/>
      <c r="R345" s="786"/>
      <c r="S345" s="786"/>
      <c r="T345" s="786"/>
      <c r="U345" s="786"/>
      <c r="V345" s="786"/>
      <c r="W345" s="786"/>
      <c r="X345" s="786"/>
      <c r="Y345" s="786"/>
      <c r="Z345" s="786"/>
      <c r="AA345" s="786"/>
      <c r="AB345" s="786"/>
      <c r="AC345" s="786"/>
      <c r="AD345" s="786"/>
    </row>
    <row r="346" ht="13.5" customHeight="1">
      <c r="A346" s="786"/>
      <c r="B346" s="786"/>
      <c r="C346" s="786"/>
      <c r="D346" s="786"/>
      <c r="E346" s="786"/>
      <c r="F346" s="786"/>
      <c r="G346" s="786"/>
      <c r="H346" s="786"/>
      <c r="I346" s="786"/>
      <c r="J346" s="786"/>
      <c r="K346" s="786"/>
      <c r="L346" s="786"/>
      <c r="M346" s="786"/>
      <c r="N346" s="786"/>
      <c r="O346" s="786"/>
      <c r="P346" s="786"/>
      <c r="Q346" s="786"/>
      <c r="R346" s="786"/>
      <c r="S346" s="786"/>
      <c r="T346" s="786"/>
      <c r="U346" s="786"/>
      <c r="V346" s="786"/>
      <c r="W346" s="786"/>
      <c r="X346" s="786"/>
      <c r="Y346" s="786"/>
      <c r="Z346" s="786"/>
      <c r="AA346" s="786"/>
      <c r="AB346" s="786"/>
      <c r="AC346" s="786"/>
      <c r="AD346" s="786"/>
    </row>
    <row r="347" ht="13.5" customHeight="1">
      <c r="A347" s="786"/>
      <c r="B347" s="786"/>
      <c r="C347" s="786"/>
      <c r="D347" s="786"/>
      <c r="E347" s="786"/>
      <c r="F347" s="786"/>
      <c r="G347" s="786"/>
      <c r="H347" s="786"/>
      <c r="I347" s="786"/>
      <c r="J347" s="786"/>
      <c r="K347" s="786"/>
      <c r="L347" s="786"/>
      <c r="M347" s="786"/>
      <c r="N347" s="786"/>
      <c r="O347" s="786"/>
      <c r="P347" s="786"/>
      <c r="Q347" s="786"/>
      <c r="R347" s="786"/>
      <c r="S347" s="786"/>
      <c r="T347" s="786"/>
      <c r="U347" s="786"/>
      <c r="V347" s="786"/>
      <c r="W347" s="786"/>
      <c r="X347" s="786"/>
      <c r="Y347" s="786"/>
      <c r="Z347" s="786"/>
      <c r="AA347" s="786"/>
      <c r="AB347" s="786"/>
      <c r="AC347" s="786"/>
      <c r="AD347" s="786"/>
    </row>
    <row r="348" ht="13.5" customHeight="1">
      <c r="A348" s="786"/>
      <c r="B348" s="786"/>
      <c r="C348" s="786"/>
      <c r="D348" s="786"/>
      <c r="E348" s="786"/>
      <c r="F348" s="786"/>
      <c r="G348" s="786"/>
      <c r="H348" s="786"/>
      <c r="I348" s="786"/>
      <c r="J348" s="786"/>
      <c r="K348" s="786"/>
      <c r="L348" s="786"/>
      <c r="M348" s="786"/>
      <c r="N348" s="786"/>
      <c r="O348" s="786"/>
      <c r="P348" s="786"/>
      <c r="Q348" s="786"/>
      <c r="R348" s="786"/>
      <c r="S348" s="786"/>
      <c r="T348" s="786"/>
      <c r="U348" s="786"/>
      <c r="V348" s="786"/>
      <c r="W348" s="786"/>
      <c r="X348" s="786"/>
      <c r="Y348" s="786"/>
      <c r="Z348" s="786"/>
      <c r="AA348" s="786"/>
      <c r="AB348" s="786"/>
      <c r="AC348" s="786"/>
      <c r="AD348" s="786"/>
    </row>
    <row r="349" ht="13.5" customHeight="1">
      <c r="A349" s="786"/>
      <c r="B349" s="786"/>
      <c r="C349" s="786"/>
      <c r="D349" s="786"/>
      <c r="E349" s="786"/>
      <c r="F349" s="786"/>
      <c r="G349" s="786"/>
      <c r="H349" s="786"/>
      <c r="I349" s="786"/>
      <c r="J349" s="786"/>
      <c r="K349" s="786"/>
      <c r="L349" s="786"/>
      <c r="M349" s="786"/>
      <c r="N349" s="786"/>
      <c r="O349" s="786"/>
      <c r="P349" s="786"/>
      <c r="Q349" s="786"/>
      <c r="R349" s="786"/>
      <c r="S349" s="786"/>
      <c r="T349" s="786"/>
      <c r="U349" s="786"/>
      <c r="V349" s="786"/>
      <c r="W349" s="786"/>
      <c r="X349" s="786"/>
      <c r="Y349" s="786"/>
      <c r="Z349" s="786"/>
      <c r="AA349" s="786"/>
      <c r="AB349" s="786"/>
      <c r="AC349" s="786"/>
      <c r="AD349" s="786"/>
    </row>
    <row r="350" ht="13.5" customHeight="1">
      <c r="A350" s="786"/>
      <c r="B350" s="786"/>
      <c r="C350" s="786"/>
      <c r="D350" s="786"/>
      <c r="E350" s="786"/>
      <c r="F350" s="786"/>
      <c r="G350" s="786"/>
      <c r="H350" s="786"/>
      <c r="I350" s="786"/>
      <c r="J350" s="786"/>
      <c r="K350" s="786"/>
      <c r="L350" s="786"/>
      <c r="M350" s="786"/>
      <c r="N350" s="786"/>
      <c r="O350" s="786"/>
      <c r="P350" s="786"/>
      <c r="Q350" s="786"/>
      <c r="R350" s="786"/>
      <c r="S350" s="786"/>
      <c r="T350" s="786"/>
      <c r="U350" s="786"/>
      <c r="V350" s="786"/>
      <c r="W350" s="786"/>
      <c r="X350" s="786"/>
      <c r="Y350" s="786"/>
      <c r="Z350" s="786"/>
      <c r="AA350" s="786"/>
      <c r="AB350" s="786"/>
      <c r="AC350" s="786"/>
      <c r="AD350" s="786"/>
    </row>
    <row r="351" ht="13.5" customHeight="1">
      <c r="A351" s="786"/>
      <c r="B351" s="786"/>
      <c r="C351" s="786"/>
      <c r="D351" s="786"/>
      <c r="E351" s="786"/>
      <c r="F351" s="786"/>
      <c r="G351" s="786"/>
      <c r="H351" s="786"/>
      <c r="I351" s="786"/>
      <c r="J351" s="786"/>
      <c r="K351" s="786"/>
      <c r="L351" s="786"/>
      <c r="M351" s="786"/>
      <c r="N351" s="786"/>
      <c r="O351" s="786"/>
      <c r="P351" s="786"/>
      <c r="Q351" s="786"/>
      <c r="R351" s="786"/>
      <c r="S351" s="786"/>
      <c r="T351" s="786"/>
      <c r="U351" s="786"/>
      <c r="V351" s="786"/>
      <c r="W351" s="786"/>
      <c r="X351" s="786"/>
      <c r="Y351" s="786"/>
      <c r="Z351" s="786"/>
      <c r="AA351" s="786"/>
      <c r="AB351" s="786"/>
      <c r="AC351" s="786"/>
      <c r="AD351" s="786"/>
    </row>
    <row r="352" ht="13.5" customHeight="1">
      <c r="A352" s="786"/>
      <c r="B352" s="786"/>
      <c r="C352" s="786"/>
      <c r="D352" s="786"/>
      <c r="E352" s="786"/>
      <c r="F352" s="786"/>
      <c r="G352" s="786"/>
      <c r="H352" s="786"/>
      <c r="I352" s="786"/>
      <c r="J352" s="786"/>
      <c r="K352" s="786"/>
      <c r="L352" s="786"/>
      <c r="M352" s="786"/>
      <c r="N352" s="786"/>
      <c r="O352" s="786"/>
      <c r="P352" s="786"/>
      <c r="Q352" s="786"/>
      <c r="R352" s="786"/>
      <c r="S352" s="786"/>
      <c r="T352" s="786"/>
      <c r="U352" s="786"/>
      <c r="V352" s="786"/>
      <c r="W352" s="786"/>
      <c r="X352" s="786"/>
      <c r="Y352" s="786"/>
      <c r="Z352" s="786"/>
      <c r="AA352" s="786"/>
      <c r="AB352" s="786"/>
      <c r="AC352" s="786"/>
      <c r="AD352" s="786"/>
    </row>
    <row r="353" ht="13.5" customHeight="1">
      <c r="A353" s="786"/>
      <c r="B353" s="786"/>
      <c r="C353" s="786"/>
      <c r="D353" s="786"/>
      <c r="E353" s="786"/>
      <c r="F353" s="786"/>
      <c r="G353" s="786"/>
      <c r="H353" s="786"/>
      <c r="I353" s="786"/>
      <c r="J353" s="786"/>
      <c r="K353" s="786"/>
      <c r="L353" s="786"/>
      <c r="M353" s="786"/>
      <c r="N353" s="786"/>
      <c r="O353" s="786"/>
      <c r="P353" s="786"/>
      <c r="Q353" s="786"/>
      <c r="R353" s="786"/>
      <c r="S353" s="786"/>
      <c r="T353" s="786"/>
      <c r="U353" s="786"/>
      <c r="V353" s="786"/>
      <c r="W353" s="786"/>
      <c r="X353" s="786"/>
      <c r="Y353" s="786"/>
      <c r="Z353" s="786"/>
      <c r="AA353" s="786"/>
      <c r="AB353" s="786"/>
      <c r="AC353" s="786"/>
      <c r="AD353" s="786"/>
    </row>
    <row r="354" ht="13.5" customHeight="1">
      <c r="A354" s="786"/>
      <c r="B354" s="786"/>
      <c r="C354" s="786"/>
      <c r="D354" s="786"/>
      <c r="E354" s="786"/>
      <c r="F354" s="786"/>
      <c r="G354" s="786"/>
      <c r="H354" s="786"/>
      <c r="I354" s="786"/>
      <c r="J354" s="786"/>
      <c r="K354" s="786"/>
      <c r="L354" s="786"/>
      <c r="M354" s="786"/>
      <c r="N354" s="786"/>
      <c r="O354" s="786"/>
      <c r="P354" s="786"/>
      <c r="Q354" s="786"/>
      <c r="R354" s="786"/>
      <c r="S354" s="786"/>
      <c r="T354" s="786"/>
      <c r="U354" s="786"/>
      <c r="V354" s="786"/>
      <c r="W354" s="786"/>
      <c r="X354" s="786"/>
      <c r="Y354" s="786"/>
      <c r="Z354" s="786"/>
      <c r="AA354" s="786"/>
      <c r="AB354" s="786"/>
      <c r="AC354" s="786"/>
      <c r="AD354" s="786"/>
    </row>
    <row r="355" ht="13.5" customHeight="1">
      <c r="A355" s="786"/>
      <c r="B355" s="786"/>
      <c r="C355" s="786"/>
      <c r="D355" s="786"/>
      <c r="E355" s="786"/>
      <c r="F355" s="786"/>
      <c r="G355" s="786"/>
      <c r="H355" s="786"/>
      <c r="I355" s="786"/>
      <c r="J355" s="786"/>
      <c r="K355" s="786"/>
      <c r="L355" s="786"/>
      <c r="M355" s="786"/>
      <c r="N355" s="786"/>
      <c r="O355" s="786"/>
      <c r="P355" s="786"/>
      <c r="Q355" s="786"/>
      <c r="R355" s="786"/>
      <c r="S355" s="786"/>
      <c r="T355" s="786"/>
      <c r="U355" s="786"/>
      <c r="V355" s="786"/>
      <c r="W355" s="786"/>
      <c r="X355" s="786"/>
      <c r="Y355" s="786"/>
      <c r="Z355" s="786"/>
      <c r="AA355" s="786"/>
      <c r="AB355" s="786"/>
      <c r="AC355" s="786"/>
      <c r="AD355" s="786"/>
    </row>
    <row r="356" ht="13.5" customHeight="1">
      <c r="A356" s="786"/>
      <c r="B356" s="786"/>
      <c r="C356" s="786"/>
      <c r="D356" s="786"/>
      <c r="E356" s="786"/>
      <c r="F356" s="786"/>
      <c r="G356" s="786"/>
      <c r="H356" s="786"/>
      <c r="I356" s="786"/>
      <c r="J356" s="786"/>
      <c r="K356" s="786"/>
      <c r="L356" s="786"/>
      <c r="M356" s="786"/>
      <c r="N356" s="786"/>
      <c r="O356" s="786"/>
      <c r="P356" s="786"/>
      <c r="Q356" s="786"/>
      <c r="R356" s="786"/>
      <c r="S356" s="786"/>
      <c r="T356" s="786"/>
      <c r="U356" s="786"/>
      <c r="V356" s="786"/>
      <c r="W356" s="786"/>
      <c r="X356" s="786"/>
      <c r="Y356" s="786"/>
      <c r="Z356" s="786"/>
      <c r="AA356" s="786"/>
      <c r="AB356" s="786"/>
      <c r="AC356" s="786"/>
      <c r="AD356" s="786"/>
    </row>
    <row r="357" ht="13.5" customHeight="1">
      <c r="A357" s="786"/>
      <c r="B357" s="786"/>
      <c r="C357" s="786"/>
      <c r="D357" s="786"/>
      <c r="E357" s="786"/>
      <c r="F357" s="786"/>
      <c r="G357" s="786"/>
      <c r="H357" s="786"/>
      <c r="I357" s="786"/>
      <c r="J357" s="786"/>
      <c r="K357" s="786"/>
      <c r="L357" s="786"/>
      <c r="M357" s="786"/>
      <c r="N357" s="786"/>
      <c r="O357" s="786"/>
      <c r="P357" s="786"/>
      <c r="Q357" s="786"/>
      <c r="R357" s="786"/>
      <c r="S357" s="786"/>
      <c r="T357" s="786"/>
      <c r="U357" s="786"/>
      <c r="V357" s="786"/>
      <c r="W357" s="786"/>
      <c r="X357" s="786"/>
      <c r="Y357" s="786"/>
      <c r="Z357" s="786"/>
      <c r="AA357" s="786"/>
      <c r="AB357" s="786"/>
      <c r="AC357" s="786"/>
      <c r="AD357" s="786"/>
    </row>
    <row r="358" ht="13.5" customHeight="1">
      <c r="A358" s="786"/>
      <c r="B358" s="786"/>
      <c r="C358" s="786"/>
      <c r="D358" s="786"/>
      <c r="E358" s="786"/>
      <c r="F358" s="786"/>
      <c r="G358" s="786"/>
      <c r="H358" s="786"/>
      <c r="I358" s="786"/>
      <c r="J358" s="786"/>
      <c r="K358" s="786"/>
      <c r="L358" s="786"/>
      <c r="M358" s="786"/>
      <c r="N358" s="786"/>
      <c r="O358" s="786"/>
      <c r="P358" s="786"/>
      <c r="Q358" s="786"/>
      <c r="R358" s="786"/>
      <c r="S358" s="786"/>
      <c r="T358" s="786"/>
      <c r="U358" s="786"/>
      <c r="V358" s="786"/>
      <c r="W358" s="786"/>
      <c r="X358" s="786"/>
      <c r="Y358" s="786"/>
      <c r="Z358" s="786"/>
      <c r="AA358" s="786"/>
      <c r="AB358" s="786"/>
      <c r="AC358" s="786"/>
      <c r="AD358" s="786"/>
    </row>
    <row r="359" ht="13.5" customHeight="1">
      <c r="A359" s="786"/>
      <c r="B359" s="786"/>
      <c r="C359" s="786"/>
      <c r="D359" s="786"/>
      <c r="E359" s="786"/>
      <c r="F359" s="786"/>
      <c r="G359" s="786"/>
      <c r="H359" s="786"/>
      <c r="I359" s="786"/>
      <c r="J359" s="786"/>
      <c r="K359" s="786"/>
      <c r="L359" s="786"/>
      <c r="M359" s="786"/>
      <c r="N359" s="786"/>
      <c r="O359" s="786"/>
      <c r="P359" s="786"/>
      <c r="Q359" s="786"/>
      <c r="R359" s="786"/>
      <c r="S359" s="786"/>
      <c r="T359" s="786"/>
      <c r="U359" s="786"/>
      <c r="V359" s="786"/>
      <c r="W359" s="786"/>
      <c r="X359" s="786"/>
      <c r="Y359" s="786"/>
      <c r="Z359" s="786"/>
      <c r="AA359" s="786"/>
      <c r="AB359" s="786"/>
      <c r="AC359" s="786"/>
      <c r="AD359" s="786"/>
    </row>
    <row r="360" ht="13.5" customHeight="1">
      <c r="A360" s="786"/>
      <c r="B360" s="786"/>
      <c r="C360" s="786"/>
      <c r="D360" s="786"/>
      <c r="E360" s="786"/>
      <c r="F360" s="786"/>
      <c r="G360" s="786"/>
      <c r="H360" s="786"/>
      <c r="I360" s="786"/>
      <c r="J360" s="786"/>
      <c r="K360" s="786"/>
      <c r="L360" s="786"/>
      <c r="M360" s="786"/>
      <c r="N360" s="786"/>
      <c r="O360" s="786"/>
      <c r="P360" s="786"/>
      <c r="Q360" s="786"/>
      <c r="R360" s="786"/>
      <c r="S360" s="786"/>
      <c r="T360" s="786"/>
      <c r="U360" s="786"/>
      <c r="V360" s="786"/>
      <c r="W360" s="786"/>
      <c r="X360" s="786"/>
      <c r="Y360" s="786"/>
      <c r="Z360" s="786"/>
      <c r="AA360" s="786"/>
      <c r="AB360" s="786"/>
      <c r="AC360" s="786"/>
      <c r="AD360" s="786"/>
    </row>
    <row r="361" ht="13.5" customHeight="1">
      <c r="A361" s="786"/>
      <c r="B361" s="786"/>
      <c r="C361" s="786"/>
      <c r="D361" s="786"/>
      <c r="E361" s="786"/>
      <c r="F361" s="786"/>
      <c r="G361" s="786"/>
      <c r="H361" s="786"/>
      <c r="I361" s="786"/>
      <c r="J361" s="786"/>
      <c r="K361" s="786"/>
      <c r="L361" s="786"/>
      <c r="M361" s="786"/>
      <c r="N361" s="786"/>
      <c r="O361" s="786"/>
      <c r="P361" s="786"/>
      <c r="Q361" s="786"/>
      <c r="R361" s="786"/>
      <c r="S361" s="786"/>
      <c r="T361" s="786"/>
      <c r="U361" s="786"/>
      <c r="V361" s="786"/>
      <c r="W361" s="786"/>
      <c r="X361" s="786"/>
      <c r="Y361" s="786"/>
      <c r="Z361" s="786"/>
      <c r="AA361" s="786"/>
      <c r="AB361" s="786"/>
      <c r="AC361" s="786"/>
      <c r="AD361" s="786"/>
    </row>
    <row r="362" ht="13.5" customHeight="1">
      <c r="A362" s="786"/>
      <c r="B362" s="786"/>
      <c r="C362" s="786"/>
      <c r="D362" s="786"/>
      <c r="E362" s="786"/>
      <c r="F362" s="786"/>
      <c r="G362" s="786"/>
      <c r="H362" s="786"/>
      <c r="I362" s="786"/>
      <c r="J362" s="786"/>
      <c r="K362" s="786"/>
      <c r="L362" s="786"/>
      <c r="M362" s="786"/>
      <c r="N362" s="786"/>
      <c r="O362" s="786"/>
      <c r="P362" s="786"/>
      <c r="Q362" s="786"/>
      <c r="R362" s="786"/>
      <c r="S362" s="786"/>
      <c r="T362" s="786"/>
      <c r="U362" s="786"/>
      <c r="V362" s="786"/>
      <c r="W362" s="786"/>
      <c r="X362" s="786"/>
      <c r="Y362" s="786"/>
      <c r="Z362" s="786"/>
      <c r="AA362" s="786"/>
      <c r="AB362" s="786"/>
      <c r="AC362" s="786"/>
      <c r="AD362" s="786"/>
    </row>
    <row r="363" ht="13.5" customHeight="1">
      <c r="A363" s="786"/>
      <c r="B363" s="786"/>
      <c r="C363" s="786"/>
      <c r="D363" s="786"/>
      <c r="E363" s="786"/>
      <c r="F363" s="786"/>
      <c r="G363" s="786"/>
      <c r="H363" s="786"/>
      <c r="I363" s="786"/>
      <c r="J363" s="786"/>
      <c r="K363" s="786"/>
      <c r="L363" s="786"/>
      <c r="M363" s="786"/>
      <c r="N363" s="786"/>
      <c r="O363" s="786"/>
      <c r="P363" s="786"/>
      <c r="Q363" s="786"/>
      <c r="R363" s="786"/>
      <c r="S363" s="786"/>
      <c r="T363" s="786"/>
      <c r="U363" s="786"/>
      <c r="V363" s="786"/>
      <c r="W363" s="786"/>
      <c r="X363" s="786"/>
      <c r="Y363" s="786"/>
      <c r="Z363" s="786"/>
      <c r="AA363" s="786"/>
      <c r="AB363" s="786"/>
      <c r="AC363" s="786"/>
      <c r="AD363" s="786"/>
    </row>
    <row r="364" ht="13.5" customHeight="1">
      <c r="A364" s="786"/>
      <c r="B364" s="786"/>
      <c r="C364" s="786"/>
      <c r="D364" s="786"/>
      <c r="E364" s="786"/>
      <c r="F364" s="786"/>
      <c r="G364" s="786"/>
      <c r="H364" s="786"/>
      <c r="I364" s="786"/>
      <c r="J364" s="786"/>
      <c r="K364" s="786"/>
      <c r="L364" s="786"/>
      <c r="M364" s="786"/>
      <c r="N364" s="786"/>
      <c r="O364" s="786"/>
      <c r="P364" s="786"/>
      <c r="Q364" s="786"/>
      <c r="R364" s="786"/>
      <c r="S364" s="786"/>
      <c r="T364" s="786"/>
      <c r="U364" s="786"/>
      <c r="V364" s="786"/>
      <c r="W364" s="786"/>
      <c r="X364" s="786"/>
      <c r="Y364" s="786"/>
      <c r="Z364" s="786"/>
      <c r="AA364" s="786"/>
      <c r="AB364" s="786"/>
      <c r="AC364" s="786"/>
      <c r="AD364" s="786"/>
    </row>
    <row r="365" ht="13.5" customHeight="1">
      <c r="A365" s="786"/>
      <c r="B365" s="786"/>
      <c r="C365" s="786"/>
      <c r="D365" s="786"/>
      <c r="E365" s="786"/>
      <c r="F365" s="786"/>
      <c r="G365" s="786"/>
      <c r="H365" s="786"/>
      <c r="I365" s="786"/>
      <c r="J365" s="786"/>
      <c r="K365" s="786"/>
      <c r="L365" s="786"/>
      <c r="M365" s="786"/>
      <c r="N365" s="786"/>
      <c r="O365" s="786"/>
      <c r="P365" s="786"/>
      <c r="Q365" s="786"/>
      <c r="R365" s="786"/>
      <c r="S365" s="786"/>
      <c r="T365" s="786"/>
      <c r="U365" s="786"/>
      <c r="V365" s="786"/>
      <c r="W365" s="786"/>
      <c r="X365" s="786"/>
      <c r="Y365" s="786"/>
      <c r="Z365" s="786"/>
      <c r="AA365" s="786"/>
      <c r="AB365" s="786"/>
      <c r="AC365" s="786"/>
      <c r="AD365" s="786"/>
    </row>
    <row r="366" ht="13.5" customHeight="1">
      <c r="A366" s="786"/>
      <c r="B366" s="786"/>
      <c r="C366" s="786"/>
      <c r="D366" s="786"/>
      <c r="E366" s="786"/>
      <c r="F366" s="786"/>
      <c r="G366" s="786"/>
      <c r="H366" s="786"/>
      <c r="I366" s="786"/>
      <c r="J366" s="786"/>
      <c r="K366" s="786"/>
      <c r="L366" s="786"/>
      <c r="M366" s="786"/>
      <c r="N366" s="786"/>
      <c r="O366" s="786"/>
      <c r="P366" s="786"/>
      <c r="Q366" s="786"/>
      <c r="R366" s="786"/>
      <c r="S366" s="786"/>
      <c r="T366" s="786"/>
      <c r="U366" s="786"/>
      <c r="V366" s="786"/>
      <c r="W366" s="786"/>
      <c r="X366" s="786"/>
      <c r="Y366" s="786"/>
      <c r="Z366" s="786"/>
      <c r="AA366" s="786"/>
      <c r="AB366" s="786"/>
      <c r="AC366" s="786"/>
      <c r="AD366" s="786"/>
    </row>
    <row r="367" ht="13.5" customHeight="1">
      <c r="A367" s="786"/>
      <c r="B367" s="786"/>
      <c r="C367" s="786"/>
      <c r="D367" s="786"/>
      <c r="E367" s="786"/>
      <c r="F367" s="786"/>
      <c r="G367" s="786"/>
      <c r="H367" s="786"/>
      <c r="I367" s="786"/>
      <c r="J367" s="786"/>
      <c r="K367" s="786"/>
      <c r="L367" s="786"/>
      <c r="M367" s="786"/>
      <c r="N367" s="786"/>
      <c r="O367" s="786"/>
      <c r="P367" s="786"/>
      <c r="Q367" s="786"/>
      <c r="R367" s="786"/>
      <c r="S367" s="786"/>
      <c r="T367" s="786"/>
      <c r="U367" s="786"/>
      <c r="V367" s="786"/>
      <c r="W367" s="786"/>
      <c r="X367" s="786"/>
      <c r="Y367" s="786"/>
      <c r="Z367" s="786"/>
      <c r="AA367" s="786"/>
      <c r="AB367" s="786"/>
      <c r="AC367" s="786"/>
      <c r="AD367" s="786"/>
    </row>
    <row r="368" ht="13.5" customHeight="1">
      <c r="A368" s="786"/>
      <c r="B368" s="786"/>
      <c r="C368" s="786"/>
      <c r="D368" s="786"/>
      <c r="E368" s="786"/>
      <c r="F368" s="786"/>
      <c r="G368" s="786"/>
      <c r="H368" s="786"/>
      <c r="I368" s="786"/>
      <c r="J368" s="786"/>
      <c r="K368" s="786"/>
      <c r="L368" s="786"/>
      <c r="M368" s="786"/>
      <c r="N368" s="786"/>
      <c r="O368" s="786"/>
      <c r="P368" s="786"/>
      <c r="Q368" s="786"/>
      <c r="R368" s="786"/>
      <c r="S368" s="786"/>
      <c r="T368" s="786"/>
      <c r="U368" s="786"/>
      <c r="V368" s="786"/>
      <c r="W368" s="786"/>
      <c r="X368" s="786"/>
      <c r="Y368" s="786"/>
      <c r="Z368" s="786"/>
      <c r="AA368" s="786"/>
      <c r="AB368" s="786"/>
      <c r="AC368" s="786"/>
      <c r="AD368" s="786"/>
    </row>
    <row r="369" ht="13.5" customHeight="1">
      <c r="A369" s="786"/>
      <c r="B369" s="786"/>
      <c r="C369" s="786"/>
      <c r="D369" s="786"/>
      <c r="E369" s="786"/>
      <c r="F369" s="786"/>
      <c r="G369" s="786"/>
      <c r="H369" s="786"/>
      <c r="I369" s="786"/>
      <c r="J369" s="786"/>
      <c r="K369" s="786"/>
      <c r="L369" s="786"/>
      <c r="M369" s="786"/>
      <c r="N369" s="786"/>
      <c r="O369" s="786"/>
      <c r="P369" s="786"/>
      <c r="Q369" s="786"/>
      <c r="R369" s="786"/>
      <c r="S369" s="786"/>
      <c r="T369" s="786"/>
      <c r="U369" s="786"/>
      <c r="V369" s="786"/>
      <c r="W369" s="786"/>
      <c r="X369" s="786"/>
      <c r="Y369" s="786"/>
      <c r="Z369" s="786"/>
      <c r="AA369" s="786"/>
      <c r="AB369" s="786"/>
      <c r="AC369" s="786"/>
      <c r="AD369" s="786"/>
    </row>
    <row r="370" ht="13.5" customHeight="1">
      <c r="A370" s="786"/>
      <c r="B370" s="786"/>
      <c r="C370" s="786"/>
      <c r="D370" s="786"/>
      <c r="E370" s="786"/>
      <c r="F370" s="786"/>
      <c r="G370" s="786"/>
      <c r="H370" s="786"/>
      <c r="I370" s="786"/>
      <c r="J370" s="786"/>
      <c r="K370" s="786"/>
      <c r="L370" s="786"/>
      <c r="M370" s="786"/>
      <c r="N370" s="786"/>
      <c r="O370" s="786"/>
      <c r="P370" s="786"/>
      <c r="Q370" s="786"/>
      <c r="R370" s="786"/>
      <c r="S370" s="786"/>
      <c r="T370" s="786"/>
      <c r="U370" s="786"/>
      <c r="V370" s="786"/>
      <c r="W370" s="786"/>
      <c r="X370" s="786"/>
      <c r="Y370" s="786"/>
      <c r="Z370" s="786"/>
      <c r="AA370" s="786"/>
      <c r="AB370" s="786"/>
      <c r="AC370" s="786"/>
      <c r="AD370" s="786"/>
    </row>
    <row r="371" ht="13.5" customHeight="1">
      <c r="A371" s="786"/>
      <c r="B371" s="786"/>
      <c r="C371" s="786"/>
      <c r="D371" s="786"/>
      <c r="E371" s="786"/>
      <c r="F371" s="786"/>
      <c r="G371" s="786"/>
      <c r="H371" s="786"/>
      <c r="I371" s="786"/>
      <c r="J371" s="786"/>
      <c r="K371" s="786"/>
      <c r="L371" s="786"/>
      <c r="M371" s="786"/>
      <c r="N371" s="786"/>
      <c r="O371" s="786"/>
      <c r="P371" s="786"/>
      <c r="Q371" s="786"/>
      <c r="R371" s="786"/>
      <c r="S371" s="786"/>
      <c r="T371" s="786"/>
      <c r="U371" s="786"/>
      <c r="V371" s="786"/>
      <c r="W371" s="786"/>
      <c r="X371" s="786"/>
      <c r="Y371" s="786"/>
      <c r="Z371" s="786"/>
      <c r="AA371" s="786"/>
      <c r="AB371" s="786"/>
      <c r="AC371" s="786"/>
      <c r="AD371" s="786"/>
    </row>
    <row r="372" ht="13.5" customHeight="1">
      <c r="A372" s="786"/>
      <c r="B372" s="786"/>
      <c r="C372" s="786"/>
      <c r="D372" s="786"/>
      <c r="E372" s="786"/>
      <c r="F372" s="786"/>
      <c r="G372" s="786"/>
      <c r="H372" s="786"/>
      <c r="I372" s="786"/>
      <c r="J372" s="786"/>
      <c r="K372" s="786"/>
      <c r="L372" s="786"/>
      <c r="M372" s="786"/>
      <c r="N372" s="786"/>
      <c r="O372" s="786"/>
      <c r="P372" s="786"/>
      <c r="Q372" s="786"/>
      <c r="R372" s="786"/>
      <c r="S372" s="786"/>
      <c r="T372" s="786"/>
      <c r="U372" s="786"/>
      <c r="V372" s="786"/>
      <c r="W372" s="786"/>
      <c r="X372" s="786"/>
      <c r="Y372" s="786"/>
      <c r="Z372" s="786"/>
      <c r="AA372" s="786"/>
      <c r="AB372" s="786"/>
      <c r="AC372" s="786"/>
      <c r="AD372" s="786"/>
    </row>
    <row r="373" ht="13.5" customHeight="1">
      <c r="A373" s="786"/>
      <c r="B373" s="786"/>
      <c r="C373" s="786"/>
      <c r="D373" s="786"/>
      <c r="E373" s="786"/>
      <c r="F373" s="786"/>
      <c r="G373" s="786"/>
      <c r="H373" s="786"/>
      <c r="I373" s="786"/>
      <c r="J373" s="786"/>
      <c r="K373" s="786"/>
      <c r="L373" s="786"/>
      <c r="M373" s="786"/>
      <c r="N373" s="786"/>
      <c r="O373" s="786"/>
      <c r="P373" s="786"/>
      <c r="Q373" s="786"/>
      <c r="R373" s="786"/>
      <c r="S373" s="786"/>
      <c r="T373" s="786"/>
      <c r="U373" s="786"/>
      <c r="V373" s="786"/>
      <c r="W373" s="786"/>
      <c r="X373" s="786"/>
      <c r="Y373" s="786"/>
      <c r="Z373" s="786"/>
      <c r="AA373" s="786"/>
      <c r="AB373" s="786"/>
      <c r="AC373" s="786"/>
      <c r="AD373" s="786"/>
    </row>
    <row r="374" ht="13.5" customHeight="1">
      <c r="A374" s="786"/>
      <c r="B374" s="786"/>
      <c r="C374" s="786"/>
      <c r="D374" s="786"/>
      <c r="E374" s="786"/>
      <c r="F374" s="786"/>
      <c r="G374" s="786"/>
      <c r="H374" s="786"/>
      <c r="I374" s="786"/>
      <c r="J374" s="786"/>
      <c r="K374" s="786"/>
      <c r="L374" s="786"/>
      <c r="M374" s="786"/>
      <c r="N374" s="786"/>
      <c r="O374" s="786"/>
      <c r="P374" s="786"/>
      <c r="Q374" s="786"/>
      <c r="R374" s="786"/>
      <c r="S374" s="786"/>
      <c r="T374" s="786"/>
      <c r="U374" s="786"/>
      <c r="V374" s="786"/>
      <c r="W374" s="786"/>
      <c r="X374" s="786"/>
      <c r="Y374" s="786"/>
      <c r="Z374" s="786"/>
      <c r="AA374" s="786"/>
      <c r="AB374" s="786"/>
      <c r="AC374" s="786"/>
      <c r="AD374" s="786"/>
    </row>
    <row r="375" ht="13.5" customHeight="1">
      <c r="A375" s="786"/>
      <c r="B375" s="786"/>
      <c r="C375" s="786"/>
      <c r="D375" s="786"/>
      <c r="E375" s="786"/>
      <c r="F375" s="786"/>
      <c r="G375" s="786"/>
      <c r="H375" s="786"/>
      <c r="I375" s="786"/>
      <c r="J375" s="786"/>
      <c r="K375" s="786"/>
      <c r="L375" s="786"/>
      <c r="M375" s="786"/>
      <c r="N375" s="786"/>
      <c r="O375" s="786"/>
      <c r="P375" s="786"/>
      <c r="Q375" s="786"/>
      <c r="R375" s="786"/>
      <c r="S375" s="786"/>
      <c r="T375" s="786"/>
      <c r="U375" s="786"/>
      <c r="V375" s="786"/>
      <c r="W375" s="786"/>
      <c r="X375" s="786"/>
      <c r="Y375" s="786"/>
      <c r="Z375" s="786"/>
      <c r="AA375" s="786"/>
      <c r="AB375" s="786"/>
      <c r="AC375" s="786"/>
      <c r="AD375" s="786"/>
    </row>
    <row r="376" ht="13.5" customHeight="1">
      <c r="A376" s="786"/>
      <c r="B376" s="786"/>
      <c r="C376" s="786"/>
      <c r="D376" s="786"/>
      <c r="E376" s="786"/>
      <c r="F376" s="786"/>
      <c r="G376" s="786"/>
      <c r="H376" s="786"/>
      <c r="I376" s="786"/>
      <c r="J376" s="786"/>
      <c r="K376" s="786"/>
      <c r="L376" s="786"/>
      <c r="M376" s="786"/>
      <c r="N376" s="786"/>
      <c r="O376" s="786"/>
      <c r="P376" s="786"/>
      <c r="Q376" s="786"/>
      <c r="R376" s="786"/>
      <c r="S376" s="786"/>
      <c r="T376" s="786"/>
      <c r="U376" s="786"/>
      <c r="V376" s="786"/>
      <c r="W376" s="786"/>
      <c r="X376" s="786"/>
      <c r="Y376" s="786"/>
      <c r="Z376" s="786"/>
      <c r="AA376" s="786"/>
      <c r="AB376" s="786"/>
      <c r="AC376" s="786"/>
      <c r="AD376" s="786"/>
    </row>
    <row r="377" ht="13.5" customHeight="1">
      <c r="A377" s="786"/>
      <c r="B377" s="786"/>
      <c r="C377" s="786"/>
      <c r="D377" s="786"/>
      <c r="E377" s="786"/>
      <c r="F377" s="786"/>
      <c r="G377" s="786"/>
      <c r="H377" s="786"/>
      <c r="I377" s="786"/>
      <c r="J377" s="786"/>
      <c r="K377" s="786"/>
      <c r="L377" s="786"/>
      <c r="M377" s="786"/>
      <c r="N377" s="786"/>
      <c r="O377" s="786"/>
      <c r="P377" s="786"/>
      <c r="Q377" s="786"/>
      <c r="R377" s="786"/>
      <c r="S377" s="786"/>
      <c r="T377" s="786"/>
      <c r="U377" s="786"/>
      <c r="V377" s="786"/>
      <c r="W377" s="786"/>
      <c r="X377" s="786"/>
      <c r="Y377" s="786"/>
      <c r="Z377" s="786"/>
      <c r="AA377" s="786"/>
      <c r="AB377" s="786"/>
      <c r="AC377" s="786"/>
      <c r="AD377" s="786"/>
    </row>
    <row r="378" ht="13.5" customHeight="1">
      <c r="A378" s="786"/>
      <c r="B378" s="786"/>
      <c r="C378" s="786"/>
      <c r="D378" s="786"/>
      <c r="E378" s="786"/>
      <c r="F378" s="786"/>
      <c r="G378" s="786"/>
      <c r="H378" s="786"/>
      <c r="I378" s="786"/>
      <c r="J378" s="786"/>
      <c r="K378" s="786"/>
      <c r="L378" s="786"/>
      <c r="M378" s="786"/>
      <c r="N378" s="786"/>
      <c r="O378" s="786"/>
      <c r="P378" s="786"/>
      <c r="Q378" s="786"/>
      <c r="R378" s="786"/>
      <c r="S378" s="786"/>
      <c r="T378" s="786"/>
      <c r="U378" s="786"/>
      <c r="V378" s="786"/>
      <c r="W378" s="786"/>
      <c r="X378" s="786"/>
      <c r="Y378" s="786"/>
      <c r="Z378" s="786"/>
      <c r="AA378" s="786"/>
      <c r="AB378" s="786"/>
      <c r="AC378" s="786"/>
      <c r="AD378" s="786"/>
    </row>
    <row r="379" ht="13.5" customHeight="1">
      <c r="A379" s="786"/>
      <c r="B379" s="786"/>
      <c r="C379" s="786"/>
      <c r="D379" s="786"/>
      <c r="E379" s="786"/>
      <c r="F379" s="786"/>
      <c r="G379" s="786"/>
      <c r="H379" s="786"/>
      <c r="I379" s="786"/>
      <c r="J379" s="786"/>
      <c r="K379" s="786"/>
      <c r="L379" s="786"/>
      <c r="M379" s="786"/>
      <c r="N379" s="786"/>
      <c r="O379" s="786"/>
      <c r="P379" s="786"/>
      <c r="Q379" s="786"/>
      <c r="R379" s="786"/>
      <c r="S379" s="786"/>
      <c r="T379" s="786"/>
      <c r="U379" s="786"/>
      <c r="V379" s="786"/>
      <c r="W379" s="786"/>
      <c r="X379" s="786"/>
      <c r="Y379" s="786"/>
      <c r="Z379" s="786"/>
      <c r="AA379" s="786"/>
      <c r="AB379" s="786"/>
      <c r="AC379" s="786"/>
      <c r="AD379" s="786"/>
    </row>
    <row r="380" ht="13.5" customHeight="1">
      <c r="A380" s="786"/>
      <c r="B380" s="786"/>
      <c r="C380" s="786"/>
      <c r="D380" s="786"/>
      <c r="E380" s="786"/>
      <c r="F380" s="786"/>
      <c r="G380" s="786"/>
      <c r="H380" s="786"/>
      <c r="I380" s="786"/>
      <c r="J380" s="786"/>
      <c r="K380" s="786"/>
      <c r="L380" s="786"/>
      <c r="M380" s="786"/>
      <c r="N380" s="786"/>
      <c r="O380" s="786"/>
      <c r="P380" s="786"/>
      <c r="Q380" s="786"/>
      <c r="R380" s="786"/>
      <c r="S380" s="786"/>
      <c r="T380" s="786"/>
      <c r="U380" s="786"/>
      <c r="V380" s="786"/>
      <c r="W380" s="786"/>
      <c r="X380" s="786"/>
      <c r="Y380" s="786"/>
      <c r="Z380" s="786"/>
      <c r="AA380" s="786"/>
      <c r="AB380" s="786"/>
      <c r="AC380" s="786"/>
      <c r="AD380" s="786"/>
    </row>
    <row r="381" ht="13.5" customHeight="1">
      <c r="A381" s="786"/>
      <c r="B381" s="786"/>
      <c r="C381" s="786"/>
      <c r="D381" s="786"/>
      <c r="E381" s="786"/>
      <c r="F381" s="786"/>
      <c r="G381" s="786"/>
      <c r="H381" s="786"/>
      <c r="I381" s="786"/>
      <c r="J381" s="786"/>
      <c r="K381" s="786"/>
      <c r="L381" s="786"/>
      <c r="M381" s="786"/>
      <c r="N381" s="786"/>
      <c r="O381" s="786"/>
      <c r="P381" s="786"/>
      <c r="Q381" s="786"/>
      <c r="R381" s="786"/>
      <c r="S381" s="786"/>
      <c r="T381" s="786"/>
      <c r="U381" s="786"/>
      <c r="V381" s="786"/>
      <c r="W381" s="786"/>
      <c r="X381" s="786"/>
      <c r="Y381" s="786"/>
      <c r="Z381" s="786"/>
      <c r="AA381" s="786"/>
      <c r="AB381" s="786"/>
      <c r="AC381" s="786"/>
      <c r="AD381" s="786"/>
    </row>
    <row r="382" ht="13.5" customHeight="1">
      <c r="A382" s="786"/>
      <c r="B382" s="786"/>
      <c r="C382" s="786"/>
      <c r="D382" s="786"/>
      <c r="E382" s="786"/>
      <c r="F382" s="786"/>
      <c r="G382" s="786"/>
      <c r="H382" s="786"/>
      <c r="I382" s="786"/>
      <c r="J382" s="786"/>
      <c r="K382" s="786"/>
      <c r="L382" s="786"/>
      <c r="M382" s="786"/>
      <c r="N382" s="786"/>
      <c r="O382" s="786"/>
      <c r="P382" s="786"/>
      <c r="Q382" s="786"/>
      <c r="R382" s="786"/>
      <c r="S382" s="786"/>
      <c r="T382" s="786"/>
      <c r="U382" s="786"/>
      <c r="V382" s="786"/>
      <c r="W382" s="786"/>
      <c r="X382" s="786"/>
      <c r="Y382" s="786"/>
      <c r="Z382" s="786"/>
      <c r="AA382" s="786"/>
      <c r="AB382" s="786"/>
      <c r="AC382" s="786"/>
      <c r="AD382" s="786"/>
    </row>
    <row r="383" ht="13.5" customHeight="1">
      <c r="A383" s="786"/>
      <c r="B383" s="786"/>
      <c r="C383" s="786"/>
      <c r="D383" s="786"/>
      <c r="E383" s="786"/>
      <c r="F383" s="786"/>
      <c r="G383" s="786"/>
      <c r="H383" s="786"/>
      <c r="I383" s="786"/>
      <c r="J383" s="786"/>
      <c r="K383" s="786"/>
      <c r="L383" s="786"/>
      <c r="M383" s="786"/>
      <c r="N383" s="786"/>
      <c r="O383" s="786"/>
      <c r="P383" s="786"/>
      <c r="Q383" s="786"/>
      <c r="R383" s="786"/>
      <c r="S383" s="786"/>
      <c r="T383" s="786"/>
      <c r="U383" s="786"/>
      <c r="V383" s="786"/>
      <c r="W383" s="786"/>
      <c r="X383" s="786"/>
      <c r="Y383" s="786"/>
      <c r="Z383" s="786"/>
      <c r="AA383" s="786"/>
      <c r="AB383" s="786"/>
      <c r="AC383" s="786"/>
      <c r="AD383" s="786"/>
    </row>
    <row r="384" ht="13.5" customHeight="1">
      <c r="A384" s="786"/>
      <c r="B384" s="786"/>
      <c r="C384" s="786"/>
      <c r="D384" s="786"/>
      <c r="E384" s="786"/>
      <c r="F384" s="786"/>
      <c r="G384" s="786"/>
      <c r="H384" s="786"/>
      <c r="I384" s="786"/>
      <c r="J384" s="786"/>
      <c r="K384" s="786"/>
      <c r="L384" s="786"/>
      <c r="M384" s="786"/>
      <c r="N384" s="786"/>
      <c r="O384" s="786"/>
      <c r="P384" s="786"/>
      <c r="Q384" s="786"/>
      <c r="R384" s="786"/>
      <c r="S384" s="786"/>
      <c r="T384" s="786"/>
      <c r="U384" s="786"/>
      <c r="V384" s="786"/>
      <c r="W384" s="786"/>
      <c r="X384" s="786"/>
      <c r="Y384" s="786"/>
      <c r="Z384" s="786"/>
      <c r="AA384" s="786"/>
      <c r="AB384" s="786"/>
      <c r="AC384" s="786"/>
      <c r="AD384" s="786"/>
    </row>
    <row r="385" ht="13.5" customHeight="1">
      <c r="A385" s="786"/>
      <c r="B385" s="786"/>
      <c r="C385" s="786"/>
      <c r="D385" s="786"/>
      <c r="E385" s="786"/>
      <c r="F385" s="786"/>
      <c r="G385" s="786"/>
      <c r="H385" s="786"/>
      <c r="I385" s="786"/>
      <c r="J385" s="786"/>
      <c r="K385" s="786"/>
      <c r="L385" s="786"/>
      <c r="M385" s="786"/>
      <c r="N385" s="786"/>
      <c r="O385" s="786"/>
      <c r="P385" s="786"/>
      <c r="Q385" s="786"/>
      <c r="R385" s="786"/>
      <c r="S385" s="786"/>
      <c r="T385" s="786"/>
      <c r="U385" s="786"/>
      <c r="V385" s="786"/>
      <c r="W385" s="786"/>
      <c r="X385" s="786"/>
      <c r="Y385" s="786"/>
      <c r="Z385" s="786"/>
      <c r="AA385" s="786"/>
      <c r="AB385" s="786"/>
      <c r="AC385" s="786"/>
      <c r="AD385" s="786"/>
    </row>
    <row r="386" ht="13.5" customHeight="1">
      <c r="A386" s="786"/>
      <c r="B386" s="786"/>
      <c r="C386" s="786"/>
      <c r="D386" s="786"/>
      <c r="E386" s="786"/>
      <c r="F386" s="786"/>
      <c r="G386" s="786"/>
      <c r="H386" s="786"/>
      <c r="I386" s="786"/>
      <c r="J386" s="786"/>
      <c r="K386" s="786"/>
      <c r="L386" s="786"/>
      <c r="M386" s="786"/>
      <c r="N386" s="786"/>
      <c r="O386" s="786"/>
      <c r="P386" s="786"/>
      <c r="Q386" s="786"/>
      <c r="R386" s="786"/>
      <c r="S386" s="786"/>
      <c r="T386" s="786"/>
      <c r="U386" s="786"/>
      <c r="V386" s="786"/>
      <c r="W386" s="786"/>
      <c r="X386" s="786"/>
      <c r="Y386" s="786"/>
      <c r="Z386" s="786"/>
      <c r="AA386" s="786"/>
      <c r="AB386" s="786"/>
      <c r="AC386" s="786"/>
      <c r="AD386" s="786"/>
    </row>
    <row r="387" ht="13.5" customHeight="1">
      <c r="A387" s="786"/>
      <c r="B387" s="786"/>
      <c r="C387" s="786"/>
      <c r="D387" s="786"/>
      <c r="E387" s="786"/>
      <c r="F387" s="786"/>
      <c r="G387" s="786"/>
      <c r="H387" s="786"/>
      <c r="I387" s="786"/>
      <c r="J387" s="786"/>
      <c r="K387" s="786"/>
      <c r="L387" s="786"/>
      <c r="M387" s="786"/>
      <c r="N387" s="786"/>
      <c r="O387" s="786"/>
      <c r="P387" s="786"/>
      <c r="Q387" s="786"/>
      <c r="R387" s="786"/>
      <c r="S387" s="786"/>
      <c r="T387" s="786"/>
      <c r="U387" s="786"/>
      <c r="V387" s="786"/>
      <c r="W387" s="786"/>
      <c r="X387" s="786"/>
      <c r="Y387" s="786"/>
      <c r="Z387" s="786"/>
      <c r="AA387" s="786"/>
      <c r="AB387" s="786"/>
      <c r="AC387" s="786"/>
      <c r="AD387" s="786"/>
    </row>
    <row r="388" ht="13.5" customHeight="1">
      <c r="A388" s="786"/>
      <c r="B388" s="786"/>
      <c r="C388" s="786"/>
      <c r="D388" s="786"/>
      <c r="E388" s="786"/>
      <c r="F388" s="786"/>
      <c r="G388" s="786"/>
      <c r="H388" s="786"/>
      <c r="I388" s="786"/>
      <c r="J388" s="786"/>
      <c r="K388" s="786"/>
      <c r="L388" s="786"/>
      <c r="M388" s="786"/>
      <c r="N388" s="786"/>
      <c r="O388" s="786"/>
      <c r="P388" s="786"/>
      <c r="Q388" s="786"/>
      <c r="R388" s="786"/>
      <c r="S388" s="786"/>
      <c r="T388" s="786"/>
      <c r="U388" s="786"/>
      <c r="V388" s="786"/>
      <c r="W388" s="786"/>
      <c r="X388" s="786"/>
      <c r="Y388" s="786"/>
      <c r="Z388" s="786"/>
      <c r="AA388" s="786"/>
      <c r="AB388" s="786"/>
      <c r="AC388" s="786"/>
      <c r="AD388" s="786"/>
    </row>
    <row r="389" ht="13.5" customHeight="1">
      <c r="A389" s="786"/>
      <c r="B389" s="786"/>
      <c r="C389" s="786"/>
      <c r="D389" s="786"/>
      <c r="E389" s="786"/>
      <c r="F389" s="786"/>
      <c r="G389" s="786"/>
      <c r="H389" s="786"/>
      <c r="I389" s="786"/>
      <c r="J389" s="786"/>
      <c r="K389" s="786"/>
      <c r="L389" s="786"/>
      <c r="M389" s="786"/>
      <c r="N389" s="786"/>
      <c r="O389" s="786"/>
      <c r="P389" s="786"/>
      <c r="Q389" s="786"/>
      <c r="R389" s="786"/>
      <c r="S389" s="786"/>
      <c r="T389" s="786"/>
      <c r="U389" s="786"/>
      <c r="V389" s="786"/>
      <c r="W389" s="786"/>
      <c r="X389" s="786"/>
      <c r="Y389" s="786"/>
      <c r="Z389" s="786"/>
      <c r="AA389" s="786"/>
      <c r="AB389" s="786"/>
      <c r="AC389" s="786"/>
      <c r="AD389" s="786"/>
    </row>
    <row r="390" ht="13.5" customHeight="1">
      <c r="A390" s="786"/>
      <c r="B390" s="786"/>
      <c r="C390" s="786"/>
      <c r="D390" s="786"/>
      <c r="E390" s="786"/>
      <c r="F390" s="786"/>
      <c r="G390" s="786"/>
      <c r="H390" s="786"/>
      <c r="I390" s="786"/>
      <c r="J390" s="786"/>
      <c r="K390" s="786"/>
      <c r="L390" s="786"/>
      <c r="M390" s="786"/>
      <c r="N390" s="786"/>
      <c r="O390" s="786"/>
      <c r="P390" s="786"/>
      <c r="Q390" s="786"/>
      <c r="R390" s="786"/>
      <c r="S390" s="786"/>
      <c r="T390" s="786"/>
      <c r="U390" s="786"/>
      <c r="V390" s="786"/>
      <c r="W390" s="786"/>
      <c r="X390" s="786"/>
      <c r="Y390" s="786"/>
      <c r="Z390" s="786"/>
      <c r="AA390" s="786"/>
      <c r="AB390" s="786"/>
      <c r="AC390" s="786"/>
      <c r="AD390" s="786"/>
    </row>
    <row r="391" ht="13.5" customHeight="1">
      <c r="A391" s="786"/>
      <c r="B391" s="786"/>
      <c r="C391" s="786"/>
      <c r="D391" s="786"/>
      <c r="E391" s="786"/>
      <c r="F391" s="786"/>
      <c r="G391" s="786"/>
      <c r="H391" s="786"/>
      <c r="I391" s="786"/>
      <c r="J391" s="786"/>
      <c r="K391" s="786"/>
      <c r="L391" s="786"/>
      <c r="M391" s="786"/>
      <c r="N391" s="786"/>
      <c r="O391" s="786"/>
      <c r="P391" s="786"/>
      <c r="Q391" s="786"/>
      <c r="R391" s="786"/>
      <c r="S391" s="786"/>
      <c r="T391" s="786"/>
      <c r="U391" s="786"/>
      <c r="V391" s="786"/>
      <c r="W391" s="786"/>
      <c r="X391" s="786"/>
      <c r="Y391" s="786"/>
      <c r="Z391" s="786"/>
      <c r="AA391" s="786"/>
      <c r="AB391" s="786"/>
      <c r="AC391" s="786"/>
      <c r="AD391" s="786"/>
    </row>
    <row r="392" ht="13.5" customHeight="1">
      <c r="A392" s="786"/>
      <c r="B392" s="786"/>
      <c r="C392" s="786"/>
      <c r="D392" s="786"/>
      <c r="E392" s="786"/>
      <c r="F392" s="786"/>
      <c r="G392" s="786"/>
      <c r="H392" s="786"/>
      <c r="I392" s="786"/>
      <c r="J392" s="786"/>
      <c r="K392" s="786"/>
      <c r="L392" s="786"/>
      <c r="M392" s="786"/>
      <c r="N392" s="786"/>
      <c r="O392" s="786"/>
      <c r="P392" s="786"/>
      <c r="Q392" s="786"/>
      <c r="R392" s="786"/>
      <c r="S392" s="786"/>
      <c r="T392" s="786"/>
      <c r="U392" s="786"/>
      <c r="V392" s="786"/>
      <c r="W392" s="786"/>
      <c r="X392" s="786"/>
      <c r="Y392" s="786"/>
      <c r="Z392" s="786"/>
      <c r="AA392" s="786"/>
      <c r="AB392" s="786"/>
      <c r="AC392" s="786"/>
      <c r="AD392" s="786"/>
    </row>
    <row r="393" ht="13.5" customHeight="1">
      <c r="A393" s="786"/>
      <c r="B393" s="786"/>
      <c r="C393" s="786"/>
      <c r="D393" s="786"/>
      <c r="E393" s="786"/>
      <c r="F393" s="786"/>
      <c r="G393" s="786"/>
      <c r="H393" s="786"/>
      <c r="I393" s="786"/>
      <c r="J393" s="786"/>
      <c r="K393" s="786"/>
      <c r="L393" s="786"/>
      <c r="M393" s="786"/>
      <c r="N393" s="786"/>
      <c r="O393" s="786"/>
      <c r="P393" s="786"/>
      <c r="Q393" s="786"/>
      <c r="R393" s="786"/>
      <c r="S393" s="786"/>
      <c r="T393" s="786"/>
      <c r="U393" s="786"/>
      <c r="V393" s="786"/>
      <c r="W393" s="786"/>
      <c r="X393" s="786"/>
      <c r="Y393" s="786"/>
      <c r="Z393" s="786"/>
      <c r="AA393" s="786"/>
      <c r="AB393" s="786"/>
      <c r="AC393" s="786"/>
      <c r="AD393" s="786"/>
    </row>
    <row r="394" ht="13.5" customHeight="1">
      <c r="A394" s="786"/>
      <c r="B394" s="786"/>
      <c r="C394" s="786"/>
      <c r="D394" s="786"/>
      <c r="E394" s="786"/>
      <c r="F394" s="786"/>
      <c r="G394" s="786"/>
      <c r="H394" s="786"/>
      <c r="I394" s="786"/>
      <c r="J394" s="786"/>
      <c r="K394" s="786"/>
      <c r="L394" s="786"/>
      <c r="M394" s="786"/>
      <c r="N394" s="786"/>
      <c r="O394" s="786"/>
      <c r="P394" s="786"/>
      <c r="Q394" s="786"/>
      <c r="R394" s="786"/>
      <c r="S394" s="786"/>
      <c r="T394" s="786"/>
      <c r="U394" s="786"/>
      <c r="V394" s="786"/>
      <c r="W394" s="786"/>
      <c r="X394" s="786"/>
      <c r="Y394" s="786"/>
      <c r="Z394" s="786"/>
      <c r="AA394" s="786"/>
      <c r="AB394" s="786"/>
      <c r="AC394" s="786"/>
      <c r="AD394" s="786"/>
    </row>
    <row r="395" ht="13.5" customHeight="1">
      <c r="A395" s="786"/>
      <c r="B395" s="786"/>
      <c r="C395" s="786"/>
      <c r="D395" s="786"/>
      <c r="E395" s="786"/>
      <c r="F395" s="786"/>
      <c r="G395" s="786"/>
      <c r="H395" s="786"/>
      <c r="I395" s="786"/>
      <c r="J395" s="786"/>
      <c r="K395" s="786"/>
      <c r="L395" s="786"/>
      <c r="M395" s="786"/>
      <c r="N395" s="786"/>
      <c r="O395" s="786"/>
      <c r="P395" s="786"/>
      <c r="Q395" s="786"/>
      <c r="R395" s="786"/>
      <c r="S395" s="786"/>
      <c r="T395" s="786"/>
      <c r="U395" s="786"/>
      <c r="V395" s="786"/>
      <c r="W395" s="786"/>
      <c r="X395" s="786"/>
      <c r="Y395" s="786"/>
      <c r="Z395" s="786"/>
      <c r="AA395" s="786"/>
      <c r="AB395" s="786"/>
      <c r="AC395" s="786"/>
      <c r="AD395" s="786"/>
    </row>
    <row r="396" ht="13.5" customHeight="1">
      <c r="A396" s="786"/>
      <c r="B396" s="786"/>
      <c r="C396" s="786"/>
      <c r="D396" s="786"/>
      <c r="E396" s="786"/>
      <c r="F396" s="786"/>
      <c r="G396" s="786"/>
      <c r="H396" s="786"/>
      <c r="I396" s="786"/>
      <c r="J396" s="786"/>
      <c r="K396" s="786"/>
      <c r="L396" s="786"/>
      <c r="M396" s="786"/>
      <c r="N396" s="786"/>
      <c r="O396" s="786"/>
      <c r="P396" s="786"/>
      <c r="Q396" s="786"/>
      <c r="R396" s="786"/>
      <c r="S396" s="786"/>
      <c r="T396" s="786"/>
      <c r="U396" s="786"/>
      <c r="V396" s="786"/>
      <c r="W396" s="786"/>
      <c r="X396" s="786"/>
      <c r="Y396" s="786"/>
      <c r="Z396" s="786"/>
      <c r="AA396" s="786"/>
      <c r="AB396" s="786"/>
      <c r="AC396" s="786"/>
      <c r="AD396" s="786"/>
    </row>
    <row r="397" ht="13.5" customHeight="1">
      <c r="A397" s="786"/>
      <c r="B397" s="786"/>
      <c r="C397" s="786"/>
      <c r="D397" s="786"/>
      <c r="E397" s="786"/>
      <c r="F397" s="786"/>
      <c r="G397" s="786"/>
      <c r="H397" s="786"/>
      <c r="I397" s="786"/>
      <c r="J397" s="786"/>
      <c r="K397" s="786"/>
      <c r="L397" s="786"/>
      <c r="M397" s="786"/>
      <c r="N397" s="786"/>
      <c r="O397" s="786"/>
      <c r="P397" s="786"/>
      <c r="Q397" s="786"/>
      <c r="R397" s="786"/>
      <c r="S397" s="786"/>
      <c r="T397" s="786"/>
      <c r="U397" s="786"/>
      <c r="V397" s="786"/>
      <c r="W397" s="786"/>
      <c r="X397" s="786"/>
      <c r="Y397" s="786"/>
      <c r="Z397" s="786"/>
      <c r="AA397" s="786"/>
      <c r="AB397" s="786"/>
      <c r="AC397" s="786"/>
      <c r="AD397" s="786"/>
    </row>
    <row r="398" ht="13.5" customHeight="1">
      <c r="A398" s="786"/>
      <c r="B398" s="786"/>
      <c r="C398" s="786"/>
      <c r="D398" s="786"/>
      <c r="E398" s="786"/>
      <c r="F398" s="786"/>
      <c r="G398" s="786"/>
      <c r="H398" s="786"/>
      <c r="I398" s="786"/>
      <c r="J398" s="786"/>
      <c r="K398" s="786"/>
      <c r="L398" s="786"/>
      <c r="M398" s="786"/>
      <c r="N398" s="786"/>
      <c r="O398" s="786"/>
      <c r="P398" s="786"/>
      <c r="Q398" s="786"/>
      <c r="R398" s="786"/>
      <c r="S398" s="786"/>
      <c r="T398" s="786"/>
      <c r="U398" s="786"/>
      <c r="V398" s="786"/>
      <c r="W398" s="786"/>
      <c r="X398" s="786"/>
      <c r="Y398" s="786"/>
      <c r="Z398" s="786"/>
      <c r="AA398" s="786"/>
      <c r="AB398" s="786"/>
      <c r="AC398" s="786"/>
      <c r="AD398" s="786"/>
    </row>
    <row r="399" ht="13.5" customHeight="1">
      <c r="A399" s="786"/>
      <c r="B399" s="786"/>
      <c r="C399" s="786"/>
      <c r="D399" s="786"/>
      <c r="E399" s="786"/>
      <c r="F399" s="786"/>
      <c r="G399" s="786"/>
      <c r="H399" s="786"/>
      <c r="I399" s="786"/>
      <c r="J399" s="786"/>
      <c r="K399" s="786"/>
      <c r="L399" s="786"/>
      <c r="M399" s="786"/>
      <c r="N399" s="786"/>
      <c r="O399" s="786"/>
      <c r="P399" s="786"/>
      <c r="Q399" s="786"/>
      <c r="R399" s="786"/>
      <c r="S399" s="786"/>
      <c r="T399" s="786"/>
      <c r="U399" s="786"/>
      <c r="V399" s="786"/>
      <c r="W399" s="786"/>
      <c r="X399" s="786"/>
      <c r="Y399" s="786"/>
      <c r="Z399" s="786"/>
      <c r="AA399" s="786"/>
      <c r="AB399" s="786"/>
      <c r="AC399" s="786"/>
      <c r="AD399" s="786"/>
    </row>
    <row r="400" ht="13.5" customHeight="1">
      <c r="A400" s="786"/>
      <c r="B400" s="786"/>
      <c r="C400" s="786"/>
      <c r="D400" s="786"/>
      <c r="E400" s="786"/>
      <c r="F400" s="786"/>
      <c r="G400" s="786"/>
      <c r="H400" s="786"/>
      <c r="I400" s="786"/>
      <c r="J400" s="786"/>
      <c r="K400" s="786"/>
      <c r="L400" s="786"/>
      <c r="M400" s="786"/>
      <c r="N400" s="786"/>
      <c r="O400" s="786"/>
      <c r="P400" s="786"/>
      <c r="Q400" s="786"/>
      <c r="R400" s="786"/>
      <c r="S400" s="786"/>
      <c r="T400" s="786"/>
      <c r="U400" s="786"/>
      <c r="V400" s="786"/>
      <c r="W400" s="786"/>
      <c r="X400" s="786"/>
      <c r="Y400" s="786"/>
      <c r="Z400" s="786"/>
      <c r="AA400" s="786"/>
      <c r="AB400" s="786"/>
      <c r="AC400" s="786"/>
      <c r="AD400" s="786"/>
    </row>
    <row r="401" ht="13.5" customHeight="1">
      <c r="A401" s="786"/>
      <c r="B401" s="786"/>
      <c r="C401" s="786"/>
      <c r="D401" s="786"/>
      <c r="E401" s="786"/>
      <c r="F401" s="786"/>
      <c r="G401" s="786"/>
      <c r="H401" s="786"/>
      <c r="I401" s="786"/>
      <c r="J401" s="786"/>
      <c r="K401" s="786"/>
      <c r="L401" s="786"/>
      <c r="M401" s="786"/>
      <c r="N401" s="786"/>
      <c r="O401" s="786"/>
      <c r="P401" s="786"/>
      <c r="Q401" s="786"/>
      <c r="R401" s="786"/>
      <c r="S401" s="786"/>
      <c r="T401" s="786"/>
      <c r="U401" s="786"/>
      <c r="V401" s="786"/>
      <c r="W401" s="786"/>
      <c r="X401" s="786"/>
      <c r="Y401" s="786"/>
      <c r="Z401" s="786"/>
      <c r="AA401" s="786"/>
      <c r="AB401" s="786"/>
      <c r="AC401" s="786"/>
      <c r="AD401" s="786"/>
    </row>
    <row r="402" ht="13.5" customHeight="1">
      <c r="A402" s="786"/>
      <c r="B402" s="786"/>
      <c r="C402" s="786"/>
      <c r="D402" s="786"/>
      <c r="E402" s="786"/>
      <c r="F402" s="786"/>
      <c r="G402" s="786"/>
      <c r="H402" s="786"/>
      <c r="I402" s="786"/>
      <c r="J402" s="786"/>
      <c r="K402" s="786"/>
      <c r="L402" s="786"/>
      <c r="M402" s="786"/>
      <c r="N402" s="786"/>
      <c r="O402" s="786"/>
      <c r="P402" s="786"/>
      <c r="Q402" s="786"/>
      <c r="R402" s="786"/>
      <c r="S402" s="786"/>
      <c r="T402" s="786"/>
      <c r="U402" s="786"/>
      <c r="V402" s="786"/>
      <c r="W402" s="786"/>
      <c r="X402" s="786"/>
      <c r="Y402" s="786"/>
      <c r="Z402" s="786"/>
      <c r="AA402" s="786"/>
      <c r="AB402" s="786"/>
      <c r="AC402" s="786"/>
      <c r="AD402" s="786"/>
    </row>
    <row r="403" ht="13.5" customHeight="1">
      <c r="A403" s="786"/>
      <c r="B403" s="786"/>
      <c r="C403" s="786"/>
      <c r="D403" s="786"/>
      <c r="E403" s="786"/>
      <c r="F403" s="786"/>
      <c r="G403" s="786"/>
      <c r="H403" s="786"/>
      <c r="I403" s="786"/>
      <c r="J403" s="786"/>
      <c r="K403" s="786"/>
      <c r="L403" s="786"/>
      <c r="M403" s="786"/>
      <c r="N403" s="786"/>
      <c r="O403" s="786"/>
      <c r="P403" s="786"/>
      <c r="Q403" s="786"/>
      <c r="R403" s="786"/>
      <c r="S403" s="786"/>
      <c r="T403" s="786"/>
      <c r="U403" s="786"/>
      <c r="V403" s="786"/>
      <c r="W403" s="786"/>
      <c r="X403" s="786"/>
      <c r="Y403" s="786"/>
      <c r="Z403" s="786"/>
      <c r="AA403" s="786"/>
      <c r="AB403" s="786"/>
      <c r="AC403" s="786"/>
      <c r="AD403" s="786"/>
    </row>
    <row r="404" ht="13.5" customHeight="1">
      <c r="A404" s="786"/>
      <c r="B404" s="786"/>
      <c r="C404" s="786"/>
      <c r="D404" s="786"/>
      <c r="E404" s="786"/>
      <c r="F404" s="786"/>
      <c r="G404" s="786"/>
      <c r="H404" s="786"/>
      <c r="I404" s="786"/>
      <c r="J404" s="786"/>
      <c r="K404" s="786"/>
      <c r="L404" s="786"/>
      <c r="M404" s="786"/>
      <c r="N404" s="786"/>
      <c r="O404" s="786"/>
      <c r="P404" s="786"/>
      <c r="Q404" s="786"/>
      <c r="R404" s="786"/>
      <c r="S404" s="786"/>
      <c r="T404" s="786"/>
      <c r="U404" s="786"/>
      <c r="V404" s="786"/>
      <c r="W404" s="786"/>
      <c r="X404" s="786"/>
      <c r="Y404" s="786"/>
      <c r="Z404" s="786"/>
      <c r="AA404" s="786"/>
      <c r="AB404" s="786"/>
      <c r="AC404" s="786"/>
      <c r="AD404" s="786"/>
    </row>
    <row r="405" ht="13.5" customHeight="1">
      <c r="A405" s="786"/>
      <c r="B405" s="786"/>
      <c r="C405" s="786"/>
      <c r="D405" s="786"/>
      <c r="E405" s="786"/>
      <c r="F405" s="786"/>
      <c r="G405" s="786"/>
      <c r="H405" s="786"/>
      <c r="I405" s="786"/>
      <c r="J405" s="786"/>
      <c r="K405" s="786"/>
      <c r="L405" s="786"/>
      <c r="M405" s="786"/>
      <c r="N405" s="786"/>
      <c r="O405" s="786"/>
      <c r="P405" s="786"/>
      <c r="Q405" s="786"/>
      <c r="R405" s="786"/>
      <c r="S405" s="786"/>
      <c r="T405" s="786"/>
      <c r="U405" s="786"/>
      <c r="V405" s="786"/>
      <c r="W405" s="786"/>
      <c r="X405" s="786"/>
      <c r="Y405" s="786"/>
      <c r="Z405" s="786"/>
      <c r="AA405" s="786"/>
      <c r="AB405" s="786"/>
      <c r="AC405" s="786"/>
      <c r="AD405" s="786"/>
    </row>
    <row r="406" ht="13.5" customHeight="1">
      <c r="A406" s="786"/>
      <c r="B406" s="786"/>
      <c r="C406" s="786"/>
      <c r="D406" s="786"/>
      <c r="E406" s="786"/>
      <c r="F406" s="786"/>
      <c r="G406" s="786"/>
      <c r="H406" s="786"/>
      <c r="I406" s="786"/>
      <c r="J406" s="786"/>
      <c r="K406" s="786"/>
      <c r="L406" s="786"/>
      <c r="M406" s="786"/>
      <c r="N406" s="786"/>
      <c r="O406" s="786"/>
      <c r="P406" s="786"/>
      <c r="Q406" s="786"/>
      <c r="R406" s="786"/>
      <c r="S406" s="786"/>
      <c r="T406" s="786"/>
      <c r="U406" s="786"/>
      <c r="V406" s="786"/>
      <c r="W406" s="786"/>
      <c r="X406" s="786"/>
      <c r="Y406" s="786"/>
      <c r="Z406" s="786"/>
      <c r="AA406" s="786"/>
      <c r="AB406" s="786"/>
      <c r="AC406" s="786"/>
      <c r="AD406" s="786"/>
    </row>
    <row r="407" ht="13.5" customHeight="1">
      <c r="A407" s="786"/>
      <c r="B407" s="786"/>
      <c r="C407" s="786"/>
      <c r="D407" s="786"/>
      <c r="E407" s="786"/>
      <c r="F407" s="786"/>
      <c r="G407" s="786"/>
      <c r="H407" s="786"/>
      <c r="I407" s="786"/>
      <c r="J407" s="786"/>
      <c r="K407" s="786"/>
      <c r="L407" s="786"/>
      <c r="M407" s="786"/>
      <c r="N407" s="786"/>
      <c r="O407" s="786"/>
      <c r="P407" s="786"/>
      <c r="Q407" s="786"/>
      <c r="R407" s="786"/>
      <c r="S407" s="786"/>
      <c r="T407" s="786"/>
      <c r="U407" s="786"/>
      <c r="V407" s="786"/>
      <c r="W407" s="786"/>
      <c r="X407" s="786"/>
      <c r="Y407" s="786"/>
      <c r="Z407" s="786"/>
      <c r="AA407" s="786"/>
      <c r="AB407" s="786"/>
      <c r="AC407" s="786"/>
      <c r="AD407" s="786"/>
    </row>
    <row r="408" ht="13.5" customHeight="1">
      <c r="A408" s="786"/>
      <c r="B408" s="786"/>
      <c r="C408" s="786"/>
      <c r="D408" s="786"/>
      <c r="E408" s="786"/>
      <c r="F408" s="786"/>
      <c r="G408" s="786"/>
      <c r="H408" s="786"/>
      <c r="I408" s="786"/>
      <c r="J408" s="786"/>
      <c r="K408" s="786"/>
      <c r="L408" s="786"/>
      <c r="M408" s="786"/>
      <c r="N408" s="786"/>
      <c r="O408" s="786"/>
      <c r="P408" s="786"/>
      <c r="Q408" s="786"/>
      <c r="R408" s="786"/>
      <c r="S408" s="786"/>
      <c r="T408" s="786"/>
      <c r="U408" s="786"/>
      <c r="V408" s="786"/>
      <c r="W408" s="786"/>
      <c r="X408" s="786"/>
      <c r="Y408" s="786"/>
      <c r="Z408" s="786"/>
      <c r="AA408" s="786"/>
      <c r="AB408" s="786"/>
      <c r="AC408" s="786"/>
      <c r="AD408" s="786"/>
    </row>
    <row r="409" ht="13.5" customHeight="1">
      <c r="A409" s="786"/>
      <c r="B409" s="786"/>
      <c r="C409" s="786"/>
      <c r="D409" s="786"/>
      <c r="E409" s="786"/>
      <c r="F409" s="786"/>
      <c r="G409" s="786"/>
      <c r="H409" s="786"/>
      <c r="I409" s="786"/>
      <c r="J409" s="786"/>
      <c r="K409" s="786"/>
      <c r="L409" s="786"/>
      <c r="M409" s="786"/>
      <c r="N409" s="786"/>
      <c r="O409" s="786"/>
      <c r="P409" s="786"/>
      <c r="Q409" s="786"/>
      <c r="R409" s="786"/>
      <c r="S409" s="786"/>
      <c r="T409" s="786"/>
      <c r="U409" s="786"/>
      <c r="V409" s="786"/>
      <c r="W409" s="786"/>
      <c r="X409" s="786"/>
      <c r="Y409" s="786"/>
      <c r="Z409" s="786"/>
      <c r="AA409" s="786"/>
      <c r="AB409" s="786"/>
      <c r="AC409" s="786"/>
      <c r="AD409" s="786"/>
    </row>
    <row r="410" ht="13.5" customHeight="1">
      <c r="A410" s="786"/>
      <c r="B410" s="786"/>
      <c r="C410" s="786"/>
      <c r="D410" s="786"/>
      <c r="E410" s="786"/>
      <c r="F410" s="786"/>
      <c r="G410" s="786"/>
      <c r="H410" s="786"/>
      <c r="I410" s="786"/>
      <c r="J410" s="786"/>
      <c r="K410" s="786"/>
      <c r="L410" s="786"/>
      <c r="M410" s="786"/>
      <c r="N410" s="786"/>
      <c r="O410" s="786"/>
      <c r="P410" s="786"/>
      <c r="Q410" s="786"/>
      <c r="R410" s="786"/>
      <c r="S410" s="786"/>
      <c r="T410" s="786"/>
      <c r="U410" s="786"/>
      <c r="V410" s="786"/>
      <c r="W410" s="786"/>
      <c r="X410" s="786"/>
      <c r="Y410" s="786"/>
      <c r="Z410" s="786"/>
      <c r="AA410" s="786"/>
      <c r="AB410" s="786"/>
      <c r="AC410" s="786"/>
      <c r="AD410" s="786"/>
    </row>
    <row r="411" ht="13.5" customHeight="1">
      <c r="A411" s="786"/>
      <c r="B411" s="786"/>
      <c r="C411" s="786"/>
      <c r="D411" s="786"/>
      <c r="E411" s="786"/>
      <c r="F411" s="786"/>
      <c r="G411" s="786"/>
      <c r="H411" s="786"/>
      <c r="I411" s="786"/>
      <c r="J411" s="786"/>
      <c r="K411" s="786"/>
      <c r="L411" s="786"/>
      <c r="M411" s="786"/>
      <c r="N411" s="786"/>
      <c r="O411" s="786"/>
      <c r="P411" s="786"/>
      <c r="Q411" s="786"/>
      <c r="R411" s="786"/>
      <c r="S411" s="786"/>
      <c r="T411" s="786"/>
      <c r="U411" s="786"/>
      <c r="V411" s="786"/>
      <c r="W411" s="786"/>
      <c r="X411" s="786"/>
      <c r="Y411" s="786"/>
      <c r="Z411" s="786"/>
      <c r="AA411" s="786"/>
      <c r="AB411" s="786"/>
      <c r="AC411" s="786"/>
      <c r="AD411" s="786"/>
    </row>
    <row r="412" ht="13.5" customHeight="1">
      <c r="A412" s="786"/>
      <c r="B412" s="786"/>
      <c r="C412" s="786"/>
      <c r="D412" s="786"/>
      <c r="E412" s="786"/>
      <c r="F412" s="786"/>
      <c r="G412" s="786"/>
      <c r="H412" s="786"/>
      <c r="I412" s="786"/>
      <c r="J412" s="786"/>
      <c r="K412" s="786"/>
      <c r="L412" s="786"/>
      <c r="M412" s="786"/>
      <c r="N412" s="786"/>
      <c r="O412" s="786"/>
      <c r="P412" s="786"/>
      <c r="Q412" s="786"/>
      <c r="R412" s="786"/>
      <c r="S412" s="786"/>
      <c r="T412" s="786"/>
      <c r="U412" s="786"/>
      <c r="V412" s="786"/>
      <c r="W412" s="786"/>
      <c r="X412" s="786"/>
      <c r="Y412" s="786"/>
      <c r="Z412" s="786"/>
      <c r="AA412" s="786"/>
      <c r="AB412" s="786"/>
      <c r="AC412" s="786"/>
      <c r="AD412" s="786"/>
    </row>
    <row r="413" ht="13.5" customHeight="1">
      <c r="A413" s="786"/>
      <c r="B413" s="786"/>
      <c r="C413" s="786"/>
      <c r="D413" s="786"/>
      <c r="E413" s="786"/>
      <c r="F413" s="786"/>
      <c r="G413" s="786"/>
      <c r="H413" s="786"/>
      <c r="I413" s="786"/>
      <c r="J413" s="786"/>
      <c r="K413" s="786"/>
      <c r="L413" s="786"/>
      <c r="M413" s="786"/>
      <c r="N413" s="786"/>
      <c r="O413" s="786"/>
      <c r="P413" s="786"/>
      <c r="Q413" s="786"/>
      <c r="R413" s="786"/>
      <c r="S413" s="786"/>
      <c r="T413" s="786"/>
      <c r="U413" s="786"/>
      <c r="V413" s="786"/>
      <c r="W413" s="786"/>
      <c r="X413" s="786"/>
      <c r="Y413" s="786"/>
      <c r="Z413" s="786"/>
      <c r="AA413" s="786"/>
      <c r="AB413" s="786"/>
      <c r="AC413" s="786"/>
      <c r="AD413" s="786"/>
    </row>
    <row r="414" ht="13.5" customHeight="1">
      <c r="A414" s="786"/>
      <c r="B414" s="786"/>
      <c r="C414" s="786"/>
      <c r="D414" s="786"/>
      <c r="E414" s="786"/>
      <c r="F414" s="786"/>
      <c r="G414" s="786"/>
      <c r="H414" s="786"/>
      <c r="I414" s="786"/>
      <c r="J414" s="786"/>
      <c r="K414" s="786"/>
      <c r="L414" s="786"/>
      <c r="M414" s="786"/>
      <c r="N414" s="786"/>
      <c r="O414" s="786"/>
      <c r="P414" s="786"/>
      <c r="Q414" s="786"/>
      <c r="R414" s="786"/>
      <c r="S414" s="786"/>
      <c r="T414" s="786"/>
      <c r="U414" s="786"/>
      <c r="V414" s="786"/>
      <c r="W414" s="786"/>
      <c r="X414" s="786"/>
      <c r="Y414" s="786"/>
      <c r="Z414" s="786"/>
      <c r="AA414" s="786"/>
      <c r="AB414" s="786"/>
      <c r="AC414" s="786"/>
      <c r="AD414" s="786"/>
    </row>
    <row r="415" ht="13.5" customHeight="1">
      <c r="A415" s="786"/>
      <c r="B415" s="786"/>
      <c r="C415" s="786"/>
      <c r="D415" s="786"/>
      <c r="E415" s="786"/>
      <c r="F415" s="786"/>
      <c r="G415" s="786"/>
      <c r="H415" s="786"/>
      <c r="I415" s="786"/>
      <c r="J415" s="786"/>
      <c r="K415" s="786"/>
      <c r="L415" s="786"/>
      <c r="M415" s="786"/>
      <c r="N415" s="786"/>
      <c r="O415" s="786"/>
      <c r="P415" s="786"/>
      <c r="Q415" s="786"/>
      <c r="R415" s="786"/>
      <c r="S415" s="786"/>
      <c r="T415" s="786"/>
      <c r="U415" s="786"/>
      <c r="V415" s="786"/>
      <c r="W415" s="786"/>
      <c r="X415" s="786"/>
      <c r="Y415" s="786"/>
      <c r="Z415" s="786"/>
      <c r="AA415" s="786"/>
      <c r="AB415" s="786"/>
      <c r="AC415" s="786"/>
      <c r="AD415" s="786"/>
    </row>
    <row r="416" ht="13.5" customHeight="1">
      <c r="A416" s="786"/>
      <c r="B416" s="786"/>
      <c r="C416" s="786"/>
      <c r="D416" s="786"/>
      <c r="E416" s="786"/>
      <c r="F416" s="786"/>
      <c r="G416" s="786"/>
      <c r="H416" s="786"/>
      <c r="I416" s="786"/>
      <c r="J416" s="786"/>
      <c r="K416" s="786"/>
      <c r="L416" s="786"/>
      <c r="M416" s="786"/>
      <c r="N416" s="786"/>
      <c r="O416" s="786"/>
      <c r="P416" s="786"/>
      <c r="Q416" s="786"/>
      <c r="R416" s="786"/>
      <c r="S416" s="786"/>
      <c r="T416" s="786"/>
      <c r="U416" s="786"/>
      <c r="V416" s="786"/>
      <c r="W416" s="786"/>
      <c r="X416" s="786"/>
      <c r="Y416" s="786"/>
      <c r="Z416" s="786"/>
      <c r="AA416" s="786"/>
      <c r="AB416" s="786"/>
      <c r="AC416" s="786"/>
      <c r="AD416" s="786"/>
    </row>
    <row r="417" ht="13.5" customHeight="1">
      <c r="A417" s="786"/>
      <c r="B417" s="786"/>
      <c r="C417" s="786"/>
      <c r="D417" s="786"/>
      <c r="E417" s="786"/>
      <c r="F417" s="786"/>
      <c r="G417" s="786"/>
      <c r="H417" s="786"/>
      <c r="I417" s="786"/>
      <c r="J417" s="786"/>
      <c r="K417" s="786"/>
      <c r="L417" s="786"/>
      <c r="M417" s="786"/>
      <c r="N417" s="786"/>
      <c r="O417" s="786"/>
      <c r="P417" s="786"/>
      <c r="Q417" s="786"/>
      <c r="R417" s="786"/>
      <c r="S417" s="786"/>
      <c r="T417" s="786"/>
      <c r="U417" s="786"/>
      <c r="V417" s="786"/>
      <c r="W417" s="786"/>
      <c r="X417" s="786"/>
      <c r="Y417" s="786"/>
      <c r="Z417" s="786"/>
      <c r="AA417" s="786"/>
      <c r="AB417" s="786"/>
      <c r="AC417" s="786"/>
      <c r="AD417" s="786"/>
    </row>
    <row r="418" ht="13.5" customHeight="1">
      <c r="A418" s="786"/>
      <c r="B418" s="786"/>
      <c r="C418" s="786"/>
      <c r="D418" s="786"/>
      <c r="E418" s="786"/>
      <c r="F418" s="786"/>
      <c r="G418" s="786"/>
      <c r="H418" s="786"/>
      <c r="I418" s="786"/>
      <c r="J418" s="786"/>
      <c r="K418" s="786"/>
      <c r="L418" s="786"/>
      <c r="M418" s="786"/>
      <c r="N418" s="786"/>
      <c r="O418" s="786"/>
      <c r="P418" s="786"/>
      <c r="Q418" s="786"/>
      <c r="R418" s="786"/>
      <c r="S418" s="786"/>
      <c r="T418" s="786"/>
      <c r="U418" s="786"/>
      <c r="V418" s="786"/>
      <c r="W418" s="786"/>
      <c r="X418" s="786"/>
      <c r="Y418" s="786"/>
      <c r="Z418" s="786"/>
      <c r="AA418" s="786"/>
      <c r="AB418" s="786"/>
      <c r="AC418" s="786"/>
      <c r="AD418" s="786"/>
    </row>
    <row r="419" ht="13.5" customHeight="1">
      <c r="A419" s="786"/>
      <c r="B419" s="786"/>
      <c r="C419" s="786"/>
      <c r="D419" s="786"/>
      <c r="E419" s="786"/>
      <c r="F419" s="786"/>
      <c r="G419" s="786"/>
      <c r="H419" s="786"/>
      <c r="I419" s="786"/>
      <c r="J419" s="786"/>
      <c r="K419" s="786"/>
      <c r="L419" s="786"/>
      <c r="M419" s="786"/>
      <c r="N419" s="786"/>
      <c r="O419" s="786"/>
      <c r="P419" s="786"/>
      <c r="Q419" s="786"/>
      <c r="R419" s="786"/>
      <c r="S419" s="786"/>
      <c r="T419" s="786"/>
      <c r="U419" s="786"/>
      <c r="V419" s="786"/>
      <c r="W419" s="786"/>
      <c r="X419" s="786"/>
      <c r="Y419" s="786"/>
      <c r="Z419" s="786"/>
      <c r="AA419" s="786"/>
      <c r="AB419" s="786"/>
      <c r="AC419" s="786"/>
      <c r="AD419" s="786"/>
    </row>
    <row r="420" ht="13.5" customHeight="1">
      <c r="A420" s="786"/>
      <c r="B420" s="786"/>
      <c r="C420" s="786"/>
      <c r="D420" s="786"/>
      <c r="E420" s="786"/>
      <c r="F420" s="786"/>
      <c r="G420" s="786"/>
      <c r="H420" s="786"/>
      <c r="I420" s="786"/>
      <c r="J420" s="786"/>
      <c r="K420" s="786"/>
      <c r="L420" s="786"/>
      <c r="M420" s="786"/>
      <c r="N420" s="786"/>
      <c r="O420" s="786"/>
      <c r="P420" s="786"/>
      <c r="Q420" s="786"/>
      <c r="R420" s="786"/>
      <c r="S420" s="786"/>
      <c r="T420" s="786"/>
      <c r="U420" s="786"/>
      <c r="V420" s="786"/>
      <c r="W420" s="786"/>
      <c r="X420" s="786"/>
      <c r="Y420" s="786"/>
      <c r="Z420" s="786"/>
      <c r="AA420" s="786"/>
      <c r="AB420" s="786"/>
      <c r="AC420" s="786"/>
      <c r="AD420" s="786"/>
    </row>
    <row r="421" ht="13.5" customHeight="1">
      <c r="A421" s="786"/>
      <c r="B421" s="786"/>
      <c r="C421" s="786"/>
      <c r="D421" s="786"/>
      <c r="E421" s="786"/>
      <c r="F421" s="786"/>
      <c r="G421" s="786"/>
      <c r="H421" s="786"/>
      <c r="I421" s="786"/>
      <c r="J421" s="786"/>
      <c r="K421" s="786"/>
      <c r="L421" s="786"/>
      <c r="M421" s="786"/>
      <c r="N421" s="786"/>
      <c r="O421" s="786"/>
      <c r="P421" s="786"/>
      <c r="Q421" s="786"/>
      <c r="R421" s="786"/>
      <c r="S421" s="786"/>
      <c r="T421" s="786"/>
      <c r="U421" s="786"/>
      <c r="V421" s="786"/>
      <c r="W421" s="786"/>
      <c r="X421" s="786"/>
      <c r="Y421" s="786"/>
      <c r="Z421" s="786"/>
      <c r="AA421" s="786"/>
      <c r="AB421" s="786"/>
      <c r="AC421" s="786"/>
      <c r="AD421" s="786"/>
    </row>
    <row r="422" ht="13.5" customHeight="1">
      <c r="A422" s="786"/>
      <c r="B422" s="786"/>
      <c r="C422" s="786"/>
      <c r="D422" s="786"/>
      <c r="E422" s="786"/>
      <c r="F422" s="786"/>
      <c r="G422" s="786"/>
      <c r="H422" s="786"/>
      <c r="I422" s="786"/>
      <c r="J422" s="786"/>
      <c r="K422" s="786"/>
      <c r="L422" s="786"/>
      <c r="M422" s="786"/>
      <c r="N422" s="786"/>
      <c r="O422" s="786"/>
      <c r="P422" s="786"/>
      <c r="Q422" s="786"/>
      <c r="R422" s="786"/>
      <c r="S422" s="786"/>
      <c r="T422" s="786"/>
      <c r="U422" s="786"/>
      <c r="V422" s="786"/>
      <c r="W422" s="786"/>
      <c r="X422" s="786"/>
      <c r="Y422" s="786"/>
      <c r="Z422" s="786"/>
      <c r="AA422" s="786"/>
      <c r="AB422" s="786"/>
      <c r="AC422" s="786"/>
      <c r="AD422" s="786"/>
    </row>
    <row r="423" ht="13.5" customHeight="1">
      <c r="A423" s="786"/>
      <c r="B423" s="786"/>
      <c r="C423" s="786"/>
      <c r="D423" s="786"/>
      <c r="E423" s="786"/>
      <c r="F423" s="786"/>
      <c r="G423" s="786"/>
      <c r="H423" s="786"/>
      <c r="I423" s="786"/>
      <c r="J423" s="786"/>
      <c r="K423" s="786"/>
      <c r="L423" s="786"/>
      <c r="M423" s="786"/>
      <c r="N423" s="786"/>
      <c r="O423" s="786"/>
      <c r="P423" s="786"/>
      <c r="Q423" s="786"/>
      <c r="R423" s="786"/>
      <c r="S423" s="786"/>
      <c r="T423" s="786"/>
      <c r="U423" s="786"/>
      <c r="V423" s="786"/>
      <c r="W423" s="786"/>
      <c r="X423" s="786"/>
      <c r="Y423" s="786"/>
      <c r="Z423" s="786"/>
      <c r="AA423" s="786"/>
      <c r="AB423" s="786"/>
      <c r="AC423" s="786"/>
      <c r="AD423" s="786"/>
    </row>
    <row r="424" ht="13.5" customHeight="1">
      <c r="A424" s="786"/>
      <c r="B424" s="786"/>
      <c r="C424" s="786"/>
      <c r="D424" s="786"/>
      <c r="E424" s="786"/>
      <c r="F424" s="786"/>
      <c r="G424" s="786"/>
      <c r="H424" s="786"/>
      <c r="I424" s="786"/>
      <c r="J424" s="786"/>
      <c r="K424" s="786"/>
      <c r="L424" s="786"/>
      <c r="M424" s="786"/>
      <c r="N424" s="786"/>
      <c r="O424" s="786"/>
      <c r="P424" s="786"/>
      <c r="Q424" s="786"/>
      <c r="R424" s="786"/>
      <c r="S424" s="786"/>
      <c r="T424" s="786"/>
      <c r="U424" s="786"/>
      <c r="V424" s="786"/>
      <c r="W424" s="786"/>
      <c r="X424" s="786"/>
      <c r="Y424" s="786"/>
      <c r="Z424" s="786"/>
      <c r="AA424" s="786"/>
      <c r="AB424" s="786"/>
      <c r="AC424" s="786"/>
      <c r="AD424" s="786"/>
    </row>
    <row r="425" ht="13.5" customHeight="1">
      <c r="A425" s="786"/>
      <c r="B425" s="786"/>
      <c r="C425" s="786"/>
      <c r="D425" s="786"/>
      <c r="E425" s="786"/>
      <c r="F425" s="786"/>
      <c r="G425" s="786"/>
      <c r="H425" s="786"/>
      <c r="I425" s="786"/>
      <c r="J425" s="786"/>
      <c r="K425" s="786"/>
      <c r="L425" s="786"/>
      <c r="M425" s="786"/>
      <c r="N425" s="786"/>
      <c r="O425" s="786"/>
      <c r="P425" s="786"/>
      <c r="Q425" s="786"/>
      <c r="R425" s="786"/>
      <c r="S425" s="786"/>
      <c r="T425" s="786"/>
      <c r="U425" s="786"/>
      <c r="V425" s="786"/>
      <c r="W425" s="786"/>
      <c r="X425" s="786"/>
      <c r="Y425" s="786"/>
      <c r="Z425" s="786"/>
      <c r="AA425" s="786"/>
      <c r="AB425" s="786"/>
      <c r="AC425" s="786"/>
      <c r="AD425" s="786"/>
    </row>
    <row r="426" ht="13.5" customHeight="1">
      <c r="A426" s="786"/>
      <c r="B426" s="786"/>
      <c r="C426" s="786"/>
      <c r="D426" s="786"/>
      <c r="E426" s="786"/>
      <c r="F426" s="786"/>
      <c r="G426" s="786"/>
      <c r="H426" s="786"/>
      <c r="I426" s="786"/>
      <c r="J426" s="786"/>
      <c r="K426" s="786"/>
      <c r="L426" s="786"/>
      <c r="M426" s="786"/>
      <c r="N426" s="786"/>
      <c r="O426" s="786"/>
      <c r="P426" s="786"/>
      <c r="Q426" s="786"/>
      <c r="R426" s="786"/>
      <c r="S426" s="786"/>
      <c r="T426" s="786"/>
      <c r="U426" s="786"/>
      <c r="V426" s="786"/>
      <c r="W426" s="786"/>
      <c r="X426" s="786"/>
      <c r="Y426" s="786"/>
      <c r="Z426" s="786"/>
      <c r="AA426" s="786"/>
      <c r="AB426" s="786"/>
      <c r="AC426" s="786"/>
      <c r="AD426" s="786"/>
    </row>
    <row r="427" ht="13.5" customHeight="1">
      <c r="A427" s="786"/>
      <c r="B427" s="786"/>
      <c r="C427" s="786"/>
      <c r="D427" s="786"/>
      <c r="E427" s="786"/>
      <c r="F427" s="786"/>
      <c r="G427" s="786"/>
      <c r="H427" s="786"/>
      <c r="I427" s="786"/>
      <c r="J427" s="786"/>
      <c r="K427" s="786"/>
      <c r="L427" s="786"/>
      <c r="M427" s="786"/>
      <c r="N427" s="786"/>
      <c r="O427" s="786"/>
      <c r="P427" s="786"/>
      <c r="Q427" s="786"/>
      <c r="R427" s="786"/>
      <c r="S427" s="786"/>
      <c r="T427" s="786"/>
      <c r="U427" s="786"/>
      <c r="V427" s="786"/>
      <c r="W427" s="786"/>
      <c r="X427" s="786"/>
      <c r="Y427" s="786"/>
      <c r="Z427" s="786"/>
      <c r="AA427" s="786"/>
      <c r="AB427" s="786"/>
      <c r="AC427" s="786"/>
      <c r="AD427" s="786"/>
    </row>
    <row r="428" ht="13.5" customHeight="1">
      <c r="A428" s="786"/>
      <c r="B428" s="786"/>
      <c r="C428" s="786"/>
      <c r="D428" s="786"/>
      <c r="E428" s="786"/>
      <c r="F428" s="786"/>
      <c r="G428" s="786"/>
      <c r="H428" s="786"/>
      <c r="I428" s="786"/>
      <c r="J428" s="786"/>
      <c r="K428" s="786"/>
      <c r="L428" s="786"/>
      <c r="M428" s="786"/>
      <c r="N428" s="786"/>
      <c r="O428" s="786"/>
      <c r="P428" s="786"/>
      <c r="Q428" s="786"/>
      <c r="R428" s="786"/>
      <c r="S428" s="786"/>
      <c r="T428" s="786"/>
      <c r="U428" s="786"/>
      <c r="V428" s="786"/>
      <c r="W428" s="786"/>
      <c r="X428" s="786"/>
      <c r="Y428" s="786"/>
      <c r="Z428" s="786"/>
      <c r="AA428" s="786"/>
      <c r="AB428" s="786"/>
      <c r="AC428" s="786"/>
      <c r="AD428" s="786"/>
    </row>
    <row r="429" ht="13.5" customHeight="1">
      <c r="A429" s="786"/>
      <c r="B429" s="786"/>
      <c r="C429" s="786"/>
      <c r="D429" s="786"/>
      <c r="E429" s="786"/>
      <c r="F429" s="786"/>
      <c r="G429" s="786"/>
      <c r="H429" s="786"/>
      <c r="I429" s="786"/>
      <c r="J429" s="786"/>
      <c r="K429" s="786"/>
      <c r="L429" s="786"/>
      <c r="M429" s="786"/>
      <c r="N429" s="786"/>
      <c r="O429" s="786"/>
      <c r="P429" s="786"/>
      <c r="Q429" s="786"/>
      <c r="R429" s="786"/>
      <c r="S429" s="786"/>
      <c r="T429" s="786"/>
      <c r="U429" s="786"/>
      <c r="V429" s="786"/>
      <c r="W429" s="786"/>
      <c r="X429" s="786"/>
      <c r="Y429" s="786"/>
      <c r="Z429" s="786"/>
      <c r="AA429" s="786"/>
      <c r="AB429" s="786"/>
      <c r="AC429" s="786"/>
      <c r="AD429" s="786"/>
    </row>
    <row r="430" ht="13.5" customHeight="1">
      <c r="A430" s="786"/>
      <c r="B430" s="786"/>
      <c r="C430" s="786"/>
      <c r="D430" s="786"/>
      <c r="E430" s="786"/>
      <c r="F430" s="786"/>
      <c r="G430" s="786"/>
      <c r="H430" s="786"/>
      <c r="I430" s="786"/>
      <c r="J430" s="786"/>
      <c r="K430" s="786"/>
      <c r="L430" s="786"/>
      <c r="M430" s="786"/>
      <c r="N430" s="786"/>
      <c r="O430" s="786"/>
      <c r="P430" s="786"/>
      <c r="Q430" s="786"/>
      <c r="R430" s="786"/>
      <c r="S430" s="786"/>
      <c r="T430" s="786"/>
      <c r="U430" s="786"/>
      <c r="V430" s="786"/>
      <c r="W430" s="786"/>
      <c r="X430" s="786"/>
      <c r="Y430" s="786"/>
      <c r="Z430" s="786"/>
      <c r="AA430" s="786"/>
      <c r="AB430" s="786"/>
      <c r="AC430" s="786"/>
      <c r="AD430" s="786"/>
    </row>
    <row r="431" ht="13.5" customHeight="1">
      <c r="A431" s="786"/>
      <c r="B431" s="786"/>
      <c r="C431" s="786"/>
      <c r="D431" s="786"/>
      <c r="E431" s="786"/>
      <c r="F431" s="786"/>
      <c r="G431" s="786"/>
      <c r="H431" s="786"/>
      <c r="I431" s="786"/>
      <c r="J431" s="786"/>
      <c r="K431" s="786"/>
      <c r="L431" s="786"/>
      <c r="M431" s="786"/>
      <c r="N431" s="786"/>
      <c r="O431" s="786"/>
      <c r="P431" s="786"/>
      <c r="Q431" s="786"/>
      <c r="R431" s="786"/>
      <c r="S431" s="786"/>
      <c r="T431" s="786"/>
      <c r="U431" s="786"/>
      <c r="V431" s="786"/>
      <c r="W431" s="786"/>
      <c r="X431" s="786"/>
      <c r="Y431" s="786"/>
      <c r="Z431" s="786"/>
      <c r="AA431" s="786"/>
      <c r="AB431" s="786"/>
      <c r="AC431" s="786"/>
      <c r="AD431" s="786"/>
    </row>
    <row r="432" ht="13.5" customHeight="1">
      <c r="A432" s="786"/>
      <c r="B432" s="786"/>
      <c r="C432" s="786"/>
      <c r="D432" s="786"/>
      <c r="E432" s="786"/>
      <c r="F432" s="786"/>
      <c r="G432" s="786"/>
      <c r="H432" s="786"/>
      <c r="I432" s="786"/>
      <c r="J432" s="786"/>
      <c r="K432" s="786"/>
      <c r="L432" s="786"/>
      <c r="M432" s="786"/>
      <c r="N432" s="786"/>
      <c r="O432" s="786"/>
      <c r="P432" s="786"/>
      <c r="Q432" s="786"/>
      <c r="R432" s="786"/>
      <c r="S432" s="786"/>
      <c r="T432" s="786"/>
      <c r="U432" s="786"/>
      <c r="V432" s="786"/>
      <c r="W432" s="786"/>
      <c r="X432" s="786"/>
      <c r="Y432" s="786"/>
      <c r="Z432" s="786"/>
      <c r="AA432" s="786"/>
      <c r="AB432" s="786"/>
      <c r="AC432" s="786"/>
      <c r="AD432" s="786"/>
    </row>
    <row r="433" ht="13.5" customHeight="1">
      <c r="A433" s="786"/>
      <c r="B433" s="786"/>
      <c r="C433" s="786"/>
      <c r="D433" s="786"/>
      <c r="E433" s="786"/>
      <c r="F433" s="786"/>
      <c r="G433" s="786"/>
      <c r="H433" s="786"/>
      <c r="I433" s="786"/>
      <c r="J433" s="786"/>
      <c r="K433" s="786"/>
      <c r="L433" s="786"/>
      <c r="M433" s="786"/>
      <c r="N433" s="786"/>
      <c r="O433" s="786"/>
      <c r="P433" s="786"/>
      <c r="Q433" s="786"/>
      <c r="R433" s="786"/>
      <c r="S433" s="786"/>
      <c r="T433" s="786"/>
      <c r="U433" s="786"/>
      <c r="V433" s="786"/>
      <c r="W433" s="786"/>
      <c r="X433" s="786"/>
      <c r="Y433" s="786"/>
      <c r="Z433" s="786"/>
      <c r="AA433" s="786"/>
      <c r="AB433" s="786"/>
      <c r="AC433" s="786"/>
      <c r="AD433" s="786"/>
    </row>
    <row r="434" ht="13.5" customHeight="1">
      <c r="A434" s="786"/>
      <c r="B434" s="786"/>
      <c r="C434" s="786"/>
      <c r="D434" s="786"/>
      <c r="E434" s="786"/>
      <c r="F434" s="786"/>
      <c r="G434" s="786"/>
      <c r="H434" s="786"/>
      <c r="I434" s="786"/>
      <c r="J434" s="786"/>
      <c r="K434" s="786"/>
      <c r="L434" s="786"/>
      <c r="M434" s="786"/>
      <c r="N434" s="786"/>
      <c r="O434" s="786"/>
      <c r="P434" s="786"/>
      <c r="Q434" s="786"/>
      <c r="R434" s="786"/>
      <c r="S434" s="786"/>
      <c r="T434" s="786"/>
      <c r="U434" s="786"/>
      <c r="V434" s="786"/>
      <c r="W434" s="786"/>
      <c r="X434" s="786"/>
      <c r="Y434" s="786"/>
      <c r="Z434" s="786"/>
      <c r="AA434" s="786"/>
      <c r="AB434" s="786"/>
      <c r="AC434" s="786"/>
      <c r="AD434" s="786"/>
    </row>
    <row r="435" ht="13.5" customHeight="1">
      <c r="A435" s="786"/>
      <c r="B435" s="786"/>
      <c r="C435" s="786"/>
      <c r="D435" s="786"/>
      <c r="E435" s="786"/>
      <c r="F435" s="786"/>
      <c r="G435" s="786"/>
      <c r="H435" s="786"/>
      <c r="I435" s="786"/>
      <c r="J435" s="786"/>
      <c r="K435" s="786"/>
      <c r="L435" s="786"/>
      <c r="M435" s="786"/>
      <c r="N435" s="786"/>
      <c r="O435" s="786"/>
      <c r="P435" s="786"/>
      <c r="Q435" s="786"/>
      <c r="R435" s="786"/>
      <c r="S435" s="786"/>
      <c r="T435" s="786"/>
      <c r="U435" s="786"/>
      <c r="V435" s="786"/>
      <c r="W435" s="786"/>
      <c r="X435" s="786"/>
      <c r="Y435" s="786"/>
      <c r="Z435" s="786"/>
      <c r="AA435" s="786"/>
      <c r="AB435" s="786"/>
      <c r="AC435" s="786"/>
      <c r="AD435" s="786"/>
    </row>
    <row r="436" ht="13.5" customHeight="1">
      <c r="A436" s="786"/>
      <c r="B436" s="786"/>
      <c r="C436" s="786"/>
      <c r="D436" s="786"/>
      <c r="E436" s="786"/>
      <c r="F436" s="786"/>
      <c r="G436" s="786"/>
      <c r="H436" s="786"/>
      <c r="I436" s="786"/>
      <c r="J436" s="786"/>
      <c r="K436" s="786"/>
      <c r="L436" s="786"/>
      <c r="M436" s="786"/>
      <c r="N436" s="786"/>
      <c r="O436" s="786"/>
      <c r="P436" s="786"/>
      <c r="Q436" s="786"/>
      <c r="R436" s="786"/>
      <c r="S436" s="786"/>
      <c r="T436" s="786"/>
      <c r="U436" s="786"/>
      <c r="V436" s="786"/>
      <c r="W436" s="786"/>
      <c r="X436" s="786"/>
      <c r="Y436" s="786"/>
      <c r="Z436" s="786"/>
      <c r="AA436" s="786"/>
      <c r="AB436" s="786"/>
      <c r="AC436" s="786"/>
      <c r="AD436" s="786"/>
    </row>
    <row r="437" ht="13.5" customHeight="1">
      <c r="A437" s="786"/>
      <c r="B437" s="786"/>
      <c r="C437" s="786"/>
      <c r="D437" s="786"/>
      <c r="E437" s="786"/>
      <c r="F437" s="786"/>
      <c r="G437" s="786"/>
      <c r="H437" s="786"/>
      <c r="I437" s="786"/>
      <c r="J437" s="786"/>
      <c r="K437" s="786"/>
      <c r="L437" s="786"/>
      <c r="M437" s="786"/>
      <c r="N437" s="786"/>
      <c r="O437" s="786"/>
      <c r="P437" s="786"/>
      <c r="Q437" s="786"/>
      <c r="R437" s="786"/>
      <c r="S437" s="786"/>
      <c r="T437" s="786"/>
      <c r="U437" s="786"/>
      <c r="V437" s="786"/>
      <c r="W437" s="786"/>
      <c r="X437" s="786"/>
      <c r="Y437" s="786"/>
      <c r="Z437" s="786"/>
      <c r="AA437" s="786"/>
      <c r="AB437" s="786"/>
      <c r="AC437" s="786"/>
      <c r="AD437" s="786"/>
    </row>
    <row r="438" ht="13.5" customHeight="1">
      <c r="A438" s="786"/>
      <c r="B438" s="786"/>
      <c r="C438" s="786"/>
      <c r="D438" s="786"/>
      <c r="E438" s="786"/>
      <c r="F438" s="786"/>
      <c r="G438" s="786"/>
      <c r="H438" s="786"/>
      <c r="I438" s="786"/>
      <c r="J438" s="786"/>
      <c r="K438" s="786"/>
      <c r="L438" s="786"/>
      <c r="M438" s="786"/>
      <c r="N438" s="786"/>
      <c r="O438" s="786"/>
      <c r="P438" s="786"/>
      <c r="Q438" s="786"/>
      <c r="R438" s="786"/>
      <c r="S438" s="786"/>
      <c r="T438" s="786"/>
      <c r="U438" s="786"/>
      <c r="V438" s="786"/>
      <c r="W438" s="786"/>
      <c r="X438" s="786"/>
      <c r="Y438" s="786"/>
      <c r="Z438" s="786"/>
      <c r="AA438" s="786"/>
      <c r="AB438" s="786"/>
      <c r="AC438" s="786"/>
      <c r="AD438" s="786"/>
    </row>
    <row r="439" ht="13.5" customHeight="1">
      <c r="A439" s="786"/>
      <c r="B439" s="786"/>
      <c r="C439" s="786"/>
      <c r="D439" s="786"/>
      <c r="E439" s="786"/>
      <c r="F439" s="786"/>
      <c r="G439" s="786"/>
      <c r="H439" s="786"/>
      <c r="I439" s="786"/>
      <c r="J439" s="786"/>
      <c r="K439" s="786"/>
      <c r="L439" s="786"/>
      <c r="M439" s="786"/>
      <c r="N439" s="786"/>
      <c r="O439" s="786"/>
      <c r="P439" s="786"/>
      <c r="Q439" s="786"/>
      <c r="R439" s="786"/>
      <c r="S439" s="786"/>
      <c r="T439" s="786"/>
      <c r="U439" s="786"/>
      <c r="V439" s="786"/>
      <c r="W439" s="786"/>
      <c r="X439" s="786"/>
      <c r="Y439" s="786"/>
      <c r="Z439" s="786"/>
      <c r="AA439" s="786"/>
      <c r="AB439" s="786"/>
      <c r="AC439" s="786"/>
      <c r="AD439" s="786"/>
    </row>
    <row r="440" ht="13.5" customHeight="1">
      <c r="A440" s="786"/>
      <c r="B440" s="786"/>
      <c r="C440" s="786"/>
      <c r="D440" s="786"/>
      <c r="E440" s="786"/>
      <c r="F440" s="786"/>
      <c r="G440" s="786"/>
      <c r="H440" s="786"/>
      <c r="I440" s="786"/>
      <c r="J440" s="786"/>
      <c r="K440" s="786"/>
      <c r="L440" s="786"/>
      <c r="M440" s="786"/>
      <c r="N440" s="786"/>
      <c r="O440" s="786"/>
      <c r="P440" s="786"/>
      <c r="Q440" s="786"/>
      <c r="R440" s="786"/>
      <c r="S440" s="786"/>
      <c r="T440" s="786"/>
      <c r="U440" s="786"/>
      <c r="V440" s="786"/>
      <c r="W440" s="786"/>
      <c r="X440" s="786"/>
      <c r="Y440" s="786"/>
      <c r="Z440" s="786"/>
      <c r="AA440" s="786"/>
      <c r="AB440" s="786"/>
      <c r="AC440" s="786"/>
      <c r="AD440" s="786"/>
    </row>
    <row r="441" ht="13.5" customHeight="1">
      <c r="A441" s="786"/>
      <c r="B441" s="786"/>
      <c r="C441" s="786"/>
      <c r="D441" s="786"/>
      <c r="E441" s="786"/>
      <c r="F441" s="786"/>
      <c r="G441" s="786"/>
      <c r="H441" s="786"/>
      <c r="I441" s="786"/>
      <c r="J441" s="786"/>
      <c r="K441" s="786"/>
      <c r="L441" s="786"/>
      <c r="M441" s="786"/>
      <c r="N441" s="786"/>
      <c r="O441" s="786"/>
      <c r="P441" s="786"/>
      <c r="Q441" s="786"/>
      <c r="R441" s="786"/>
      <c r="S441" s="786"/>
      <c r="T441" s="786"/>
      <c r="U441" s="786"/>
      <c r="V441" s="786"/>
      <c r="W441" s="786"/>
      <c r="X441" s="786"/>
      <c r="Y441" s="786"/>
      <c r="Z441" s="786"/>
      <c r="AA441" s="786"/>
      <c r="AB441" s="786"/>
      <c r="AC441" s="786"/>
      <c r="AD441" s="786"/>
    </row>
    <row r="442" ht="13.5" customHeight="1">
      <c r="A442" s="786"/>
      <c r="B442" s="786"/>
      <c r="C442" s="786"/>
      <c r="D442" s="786"/>
      <c r="E442" s="786"/>
      <c r="F442" s="786"/>
      <c r="G442" s="786"/>
      <c r="H442" s="786"/>
      <c r="I442" s="786"/>
      <c r="J442" s="786"/>
      <c r="K442" s="786"/>
      <c r="L442" s="786"/>
      <c r="M442" s="786"/>
      <c r="N442" s="786"/>
      <c r="O442" s="786"/>
      <c r="P442" s="786"/>
      <c r="Q442" s="786"/>
      <c r="R442" s="786"/>
      <c r="S442" s="786"/>
      <c r="T442" s="786"/>
      <c r="U442" s="786"/>
      <c r="V442" s="786"/>
      <c r="W442" s="786"/>
      <c r="X442" s="786"/>
      <c r="Y442" s="786"/>
      <c r="Z442" s="786"/>
      <c r="AA442" s="786"/>
      <c r="AB442" s="786"/>
      <c r="AC442" s="786"/>
      <c r="AD442" s="786"/>
    </row>
    <row r="443" ht="13.5" customHeight="1">
      <c r="A443" s="786"/>
      <c r="B443" s="786"/>
      <c r="C443" s="786"/>
      <c r="D443" s="786"/>
      <c r="E443" s="786"/>
      <c r="F443" s="786"/>
      <c r="G443" s="786"/>
      <c r="H443" s="786"/>
      <c r="I443" s="786"/>
      <c r="J443" s="786"/>
      <c r="K443" s="786"/>
      <c r="L443" s="786"/>
      <c r="M443" s="786"/>
      <c r="N443" s="786"/>
      <c r="O443" s="786"/>
      <c r="P443" s="786"/>
      <c r="Q443" s="786"/>
      <c r="R443" s="786"/>
      <c r="S443" s="786"/>
      <c r="T443" s="786"/>
      <c r="U443" s="786"/>
      <c r="V443" s="786"/>
      <c r="W443" s="786"/>
      <c r="X443" s="786"/>
      <c r="Y443" s="786"/>
      <c r="Z443" s="786"/>
      <c r="AA443" s="786"/>
      <c r="AB443" s="786"/>
      <c r="AC443" s="786"/>
      <c r="AD443" s="786"/>
    </row>
    <row r="444" ht="13.5" customHeight="1">
      <c r="A444" s="786"/>
      <c r="B444" s="786"/>
      <c r="C444" s="786"/>
      <c r="D444" s="786"/>
      <c r="E444" s="786"/>
      <c r="F444" s="786"/>
      <c r="G444" s="786"/>
      <c r="H444" s="786"/>
      <c r="I444" s="786"/>
      <c r="J444" s="786"/>
      <c r="K444" s="786"/>
      <c r="L444" s="786"/>
      <c r="M444" s="786"/>
      <c r="N444" s="786"/>
      <c r="O444" s="786"/>
      <c r="P444" s="786"/>
      <c r="Q444" s="786"/>
      <c r="R444" s="786"/>
      <c r="S444" s="786"/>
      <c r="T444" s="786"/>
      <c r="U444" s="786"/>
      <c r="V444" s="786"/>
      <c r="W444" s="786"/>
      <c r="X444" s="786"/>
      <c r="Y444" s="786"/>
      <c r="Z444" s="786"/>
      <c r="AA444" s="786"/>
      <c r="AB444" s="786"/>
      <c r="AC444" s="786"/>
      <c r="AD444" s="786"/>
    </row>
    <row r="445" ht="13.5" customHeight="1">
      <c r="A445" s="786"/>
      <c r="B445" s="786"/>
      <c r="C445" s="786"/>
      <c r="D445" s="786"/>
      <c r="E445" s="786"/>
      <c r="F445" s="786"/>
      <c r="G445" s="786"/>
      <c r="H445" s="786"/>
      <c r="I445" s="786"/>
      <c r="J445" s="786"/>
      <c r="K445" s="786"/>
      <c r="L445" s="786"/>
      <c r="M445" s="786"/>
      <c r="N445" s="786"/>
      <c r="O445" s="786"/>
      <c r="P445" s="786"/>
      <c r="Q445" s="786"/>
      <c r="R445" s="786"/>
      <c r="S445" s="786"/>
      <c r="T445" s="786"/>
      <c r="U445" s="786"/>
      <c r="V445" s="786"/>
      <c r="W445" s="786"/>
      <c r="X445" s="786"/>
      <c r="Y445" s="786"/>
      <c r="Z445" s="786"/>
      <c r="AA445" s="786"/>
      <c r="AB445" s="786"/>
      <c r="AC445" s="786"/>
      <c r="AD445" s="786"/>
    </row>
    <row r="446" ht="13.5" customHeight="1">
      <c r="A446" s="786"/>
      <c r="B446" s="786"/>
      <c r="C446" s="786"/>
      <c r="D446" s="786"/>
      <c r="E446" s="786"/>
      <c r="F446" s="786"/>
      <c r="G446" s="786"/>
      <c r="H446" s="786"/>
      <c r="I446" s="786"/>
      <c r="J446" s="786"/>
      <c r="K446" s="786"/>
      <c r="L446" s="786"/>
      <c r="M446" s="786"/>
      <c r="N446" s="786"/>
      <c r="O446" s="786"/>
      <c r="P446" s="786"/>
      <c r="Q446" s="786"/>
      <c r="R446" s="786"/>
      <c r="S446" s="786"/>
      <c r="T446" s="786"/>
      <c r="U446" s="786"/>
      <c r="V446" s="786"/>
      <c r="W446" s="786"/>
      <c r="X446" s="786"/>
      <c r="Y446" s="786"/>
      <c r="Z446" s="786"/>
      <c r="AA446" s="786"/>
      <c r="AB446" s="786"/>
      <c r="AC446" s="786"/>
      <c r="AD446" s="786"/>
    </row>
    <row r="447" ht="13.5" customHeight="1">
      <c r="A447" s="786"/>
      <c r="B447" s="786"/>
      <c r="C447" s="786"/>
      <c r="D447" s="786"/>
      <c r="E447" s="786"/>
      <c r="F447" s="786"/>
      <c r="G447" s="786"/>
      <c r="H447" s="786"/>
      <c r="I447" s="786"/>
      <c r="J447" s="786"/>
      <c r="K447" s="786"/>
      <c r="L447" s="786"/>
      <c r="M447" s="786"/>
      <c r="N447" s="786"/>
      <c r="O447" s="786"/>
      <c r="P447" s="786"/>
      <c r="Q447" s="786"/>
      <c r="R447" s="786"/>
      <c r="S447" s="786"/>
      <c r="T447" s="786"/>
      <c r="U447" s="786"/>
      <c r="V447" s="786"/>
      <c r="W447" s="786"/>
      <c r="X447" s="786"/>
      <c r="Y447" s="786"/>
      <c r="Z447" s="786"/>
      <c r="AA447" s="786"/>
      <c r="AB447" s="786"/>
      <c r="AC447" s="786"/>
      <c r="AD447" s="786"/>
    </row>
    <row r="448" ht="13.5" customHeight="1">
      <c r="A448" s="786"/>
      <c r="B448" s="786"/>
      <c r="C448" s="786"/>
      <c r="D448" s="786"/>
      <c r="E448" s="786"/>
      <c r="F448" s="786"/>
      <c r="G448" s="786"/>
      <c r="H448" s="786"/>
      <c r="I448" s="786"/>
      <c r="J448" s="786"/>
      <c r="K448" s="786"/>
      <c r="L448" s="786"/>
      <c r="M448" s="786"/>
      <c r="N448" s="786"/>
      <c r="O448" s="786"/>
      <c r="P448" s="786"/>
      <c r="Q448" s="786"/>
      <c r="R448" s="786"/>
      <c r="S448" s="786"/>
      <c r="T448" s="786"/>
      <c r="U448" s="786"/>
      <c r="V448" s="786"/>
      <c r="W448" s="786"/>
      <c r="X448" s="786"/>
      <c r="Y448" s="786"/>
      <c r="Z448" s="786"/>
      <c r="AA448" s="786"/>
      <c r="AB448" s="786"/>
      <c r="AC448" s="786"/>
      <c r="AD448" s="786"/>
    </row>
    <row r="449" ht="13.5" customHeight="1">
      <c r="A449" s="786"/>
      <c r="B449" s="786"/>
      <c r="C449" s="786"/>
      <c r="D449" s="786"/>
      <c r="E449" s="786"/>
      <c r="F449" s="786"/>
      <c r="G449" s="786"/>
      <c r="H449" s="786"/>
      <c r="I449" s="786"/>
      <c r="J449" s="786"/>
      <c r="K449" s="786"/>
      <c r="L449" s="786"/>
      <c r="M449" s="786"/>
      <c r="N449" s="786"/>
      <c r="O449" s="786"/>
      <c r="P449" s="786"/>
      <c r="Q449" s="786"/>
      <c r="R449" s="786"/>
      <c r="S449" s="786"/>
      <c r="T449" s="786"/>
      <c r="U449" s="786"/>
      <c r="V449" s="786"/>
      <c r="W449" s="786"/>
      <c r="X449" s="786"/>
      <c r="Y449" s="786"/>
      <c r="Z449" s="786"/>
      <c r="AA449" s="786"/>
      <c r="AB449" s="786"/>
      <c r="AC449" s="786"/>
      <c r="AD449" s="786"/>
    </row>
    <row r="450" ht="13.5" customHeight="1">
      <c r="A450" s="786"/>
      <c r="B450" s="786"/>
      <c r="C450" s="786"/>
      <c r="D450" s="786"/>
      <c r="E450" s="786"/>
      <c r="F450" s="786"/>
      <c r="G450" s="786"/>
      <c r="H450" s="786"/>
      <c r="I450" s="786"/>
      <c r="J450" s="786"/>
      <c r="K450" s="786"/>
      <c r="L450" s="786"/>
      <c r="M450" s="786"/>
      <c r="N450" s="786"/>
      <c r="O450" s="786"/>
      <c r="P450" s="786"/>
      <c r="Q450" s="786"/>
      <c r="R450" s="786"/>
      <c r="S450" s="786"/>
      <c r="T450" s="786"/>
      <c r="U450" s="786"/>
      <c r="V450" s="786"/>
      <c r="W450" s="786"/>
      <c r="X450" s="786"/>
      <c r="Y450" s="786"/>
      <c r="Z450" s="786"/>
      <c r="AA450" s="786"/>
      <c r="AB450" s="786"/>
      <c r="AC450" s="786"/>
      <c r="AD450" s="786"/>
    </row>
    <row r="451" ht="13.5" customHeight="1">
      <c r="A451" s="786"/>
      <c r="B451" s="786"/>
      <c r="C451" s="786"/>
      <c r="D451" s="786"/>
      <c r="E451" s="786"/>
      <c r="F451" s="786"/>
      <c r="G451" s="786"/>
      <c r="H451" s="786"/>
      <c r="I451" s="786"/>
      <c r="J451" s="786"/>
      <c r="K451" s="786"/>
      <c r="L451" s="786"/>
      <c r="M451" s="786"/>
      <c r="N451" s="786"/>
      <c r="O451" s="786"/>
      <c r="P451" s="786"/>
      <c r="Q451" s="786"/>
      <c r="R451" s="786"/>
      <c r="S451" s="786"/>
      <c r="T451" s="786"/>
      <c r="U451" s="786"/>
      <c r="V451" s="786"/>
      <c r="W451" s="786"/>
      <c r="X451" s="786"/>
      <c r="Y451" s="786"/>
      <c r="Z451" s="786"/>
      <c r="AA451" s="786"/>
      <c r="AB451" s="786"/>
      <c r="AC451" s="786"/>
      <c r="AD451" s="786"/>
    </row>
    <row r="452" ht="13.5" customHeight="1">
      <c r="A452" s="786"/>
      <c r="B452" s="786"/>
      <c r="C452" s="786"/>
      <c r="D452" s="786"/>
      <c r="E452" s="786"/>
      <c r="F452" s="786"/>
      <c r="G452" s="786"/>
      <c r="H452" s="786"/>
      <c r="I452" s="786"/>
      <c r="J452" s="786"/>
      <c r="K452" s="786"/>
      <c r="L452" s="786"/>
      <c r="M452" s="786"/>
      <c r="N452" s="786"/>
      <c r="O452" s="786"/>
      <c r="P452" s="786"/>
      <c r="Q452" s="786"/>
      <c r="R452" s="786"/>
      <c r="S452" s="786"/>
      <c r="T452" s="786"/>
      <c r="U452" s="786"/>
      <c r="V452" s="786"/>
      <c r="W452" s="786"/>
      <c r="X452" s="786"/>
      <c r="Y452" s="786"/>
      <c r="Z452" s="786"/>
      <c r="AA452" s="786"/>
      <c r="AB452" s="786"/>
      <c r="AC452" s="786"/>
      <c r="AD452" s="786"/>
    </row>
    <row r="453" ht="13.5" customHeight="1">
      <c r="A453" s="786"/>
      <c r="B453" s="786"/>
      <c r="C453" s="786"/>
      <c r="D453" s="786"/>
      <c r="E453" s="786"/>
      <c r="F453" s="786"/>
      <c r="G453" s="786"/>
      <c r="H453" s="786"/>
      <c r="I453" s="786"/>
      <c r="J453" s="786"/>
      <c r="K453" s="786"/>
      <c r="L453" s="786"/>
      <c r="M453" s="786"/>
      <c r="N453" s="786"/>
      <c r="O453" s="786"/>
      <c r="P453" s="786"/>
      <c r="Q453" s="786"/>
      <c r="R453" s="786"/>
      <c r="S453" s="786"/>
      <c r="T453" s="786"/>
      <c r="U453" s="786"/>
      <c r="V453" s="786"/>
      <c r="W453" s="786"/>
      <c r="X453" s="786"/>
      <c r="Y453" s="786"/>
      <c r="Z453" s="786"/>
      <c r="AA453" s="786"/>
      <c r="AB453" s="786"/>
      <c r="AC453" s="786"/>
      <c r="AD453" s="786"/>
    </row>
    <row r="454" ht="13.5" customHeight="1">
      <c r="A454" s="786"/>
      <c r="B454" s="786"/>
      <c r="C454" s="786"/>
      <c r="D454" s="786"/>
      <c r="E454" s="786"/>
      <c r="F454" s="786"/>
      <c r="G454" s="786"/>
      <c r="H454" s="786"/>
      <c r="I454" s="786"/>
      <c r="J454" s="786"/>
      <c r="K454" s="786"/>
      <c r="L454" s="786"/>
      <c r="M454" s="786"/>
      <c r="N454" s="786"/>
      <c r="O454" s="786"/>
      <c r="P454" s="786"/>
      <c r="Q454" s="786"/>
      <c r="R454" s="786"/>
      <c r="S454" s="786"/>
      <c r="T454" s="786"/>
      <c r="U454" s="786"/>
      <c r="V454" s="786"/>
      <c r="W454" s="786"/>
      <c r="X454" s="786"/>
      <c r="Y454" s="786"/>
      <c r="Z454" s="786"/>
      <c r="AA454" s="786"/>
      <c r="AB454" s="786"/>
      <c r="AC454" s="786"/>
      <c r="AD454" s="786"/>
    </row>
    <row r="455" ht="13.5" customHeight="1">
      <c r="A455" s="786"/>
      <c r="B455" s="786"/>
      <c r="C455" s="786"/>
      <c r="D455" s="786"/>
      <c r="E455" s="786"/>
      <c r="F455" s="786"/>
      <c r="G455" s="786"/>
      <c r="H455" s="786"/>
      <c r="I455" s="786"/>
      <c r="J455" s="786"/>
      <c r="K455" s="786"/>
      <c r="L455" s="786"/>
      <c r="M455" s="786"/>
      <c r="N455" s="786"/>
      <c r="O455" s="786"/>
      <c r="P455" s="786"/>
      <c r="Q455" s="786"/>
      <c r="R455" s="786"/>
      <c r="S455" s="786"/>
      <c r="T455" s="786"/>
      <c r="U455" s="786"/>
      <c r="V455" s="786"/>
      <c r="W455" s="786"/>
      <c r="X455" s="786"/>
      <c r="Y455" s="786"/>
      <c r="Z455" s="786"/>
      <c r="AA455" s="786"/>
      <c r="AB455" s="786"/>
      <c r="AC455" s="786"/>
      <c r="AD455" s="786"/>
    </row>
    <row r="456" ht="13.5" customHeight="1">
      <c r="A456" s="786"/>
      <c r="B456" s="786"/>
      <c r="C456" s="786"/>
      <c r="D456" s="786"/>
      <c r="E456" s="786"/>
      <c r="F456" s="786"/>
      <c r="G456" s="786"/>
      <c r="H456" s="786"/>
      <c r="I456" s="786"/>
      <c r="J456" s="786"/>
      <c r="K456" s="786"/>
      <c r="L456" s="786"/>
      <c r="M456" s="786"/>
      <c r="N456" s="786"/>
      <c r="O456" s="786"/>
      <c r="P456" s="786"/>
      <c r="Q456" s="786"/>
      <c r="R456" s="786"/>
      <c r="S456" s="786"/>
      <c r="T456" s="786"/>
      <c r="U456" s="786"/>
      <c r="V456" s="786"/>
      <c r="W456" s="786"/>
      <c r="X456" s="786"/>
      <c r="Y456" s="786"/>
      <c r="Z456" s="786"/>
      <c r="AA456" s="786"/>
      <c r="AB456" s="786"/>
      <c r="AC456" s="786"/>
      <c r="AD456" s="786"/>
    </row>
    <row r="457" ht="13.5" customHeight="1">
      <c r="A457" s="786"/>
      <c r="B457" s="786"/>
      <c r="C457" s="786"/>
      <c r="D457" s="786"/>
      <c r="E457" s="786"/>
      <c r="F457" s="786"/>
      <c r="G457" s="786"/>
      <c r="H457" s="786"/>
      <c r="I457" s="786"/>
      <c r="J457" s="786"/>
      <c r="K457" s="786"/>
      <c r="L457" s="786"/>
      <c r="M457" s="786"/>
      <c r="N457" s="786"/>
      <c r="O457" s="786"/>
      <c r="P457" s="786"/>
      <c r="Q457" s="786"/>
      <c r="R457" s="786"/>
      <c r="S457" s="786"/>
      <c r="T457" s="786"/>
      <c r="U457" s="786"/>
      <c r="V457" s="786"/>
      <c r="W457" s="786"/>
      <c r="X457" s="786"/>
      <c r="Y457" s="786"/>
      <c r="Z457" s="786"/>
      <c r="AA457" s="786"/>
      <c r="AB457" s="786"/>
      <c r="AC457" s="786"/>
      <c r="AD457" s="786"/>
    </row>
    <row r="458" ht="13.5" customHeight="1">
      <c r="A458" s="786"/>
      <c r="B458" s="786"/>
      <c r="C458" s="786"/>
      <c r="D458" s="786"/>
      <c r="E458" s="786"/>
      <c r="F458" s="786"/>
      <c r="G458" s="786"/>
      <c r="H458" s="786"/>
      <c r="I458" s="786"/>
      <c r="J458" s="786"/>
      <c r="K458" s="786"/>
      <c r="L458" s="786"/>
      <c r="M458" s="786"/>
      <c r="N458" s="786"/>
      <c r="O458" s="786"/>
      <c r="P458" s="786"/>
      <c r="Q458" s="786"/>
      <c r="R458" s="786"/>
      <c r="S458" s="786"/>
      <c r="T458" s="786"/>
      <c r="U458" s="786"/>
      <c r="V458" s="786"/>
      <c r="W458" s="786"/>
      <c r="X458" s="786"/>
      <c r="Y458" s="786"/>
      <c r="Z458" s="786"/>
      <c r="AA458" s="786"/>
      <c r="AB458" s="786"/>
      <c r="AC458" s="786"/>
      <c r="AD458" s="786"/>
    </row>
    <row r="459" ht="13.5" customHeight="1">
      <c r="A459" s="786"/>
      <c r="B459" s="786"/>
      <c r="C459" s="786"/>
      <c r="D459" s="786"/>
      <c r="E459" s="786"/>
      <c r="F459" s="786"/>
      <c r="G459" s="786"/>
      <c r="H459" s="786"/>
      <c r="I459" s="786"/>
      <c r="J459" s="786"/>
      <c r="K459" s="786"/>
      <c r="L459" s="786"/>
      <c r="M459" s="786"/>
      <c r="N459" s="786"/>
      <c r="O459" s="786"/>
      <c r="P459" s="786"/>
      <c r="Q459" s="786"/>
      <c r="R459" s="786"/>
      <c r="S459" s="786"/>
      <c r="T459" s="786"/>
      <c r="U459" s="786"/>
      <c r="V459" s="786"/>
      <c r="W459" s="786"/>
      <c r="X459" s="786"/>
      <c r="Y459" s="786"/>
      <c r="Z459" s="786"/>
      <c r="AA459" s="786"/>
      <c r="AB459" s="786"/>
      <c r="AC459" s="786"/>
      <c r="AD459" s="786"/>
    </row>
    <row r="460" ht="13.5" customHeight="1">
      <c r="A460" s="786"/>
      <c r="B460" s="786"/>
      <c r="C460" s="786"/>
      <c r="D460" s="786"/>
      <c r="E460" s="786"/>
      <c r="F460" s="786"/>
      <c r="G460" s="786"/>
      <c r="H460" s="786"/>
      <c r="I460" s="786"/>
      <c r="J460" s="786"/>
      <c r="K460" s="786"/>
      <c r="L460" s="786"/>
      <c r="M460" s="786"/>
      <c r="N460" s="786"/>
      <c r="O460" s="786"/>
      <c r="P460" s="786"/>
      <c r="Q460" s="786"/>
      <c r="R460" s="786"/>
      <c r="S460" s="786"/>
      <c r="T460" s="786"/>
      <c r="U460" s="786"/>
      <c r="V460" s="786"/>
      <c r="W460" s="786"/>
      <c r="X460" s="786"/>
      <c r="Y460" s="786"/>
      <c r="Z460" s="786"/>
      <c r="AA460" s="786"/>
      <c r="AB460" s="786"/>
      <c r="AC460" s="786"/>
      <c r="AD460" s="786"/>
    </row>
    <row r="461" ht="13.5" customHeight="1">
      <c r="A461" s="786"/>
      <c r="B461" s="786"/>
      <c r="C461" s="786"/>
      <c r="D461" s="786"/>
      <c r="E461" s="786"/>
      <c r="F461" s="786"/>
      <c r="G461" s="786"/>
      <c r="H461" s="786"/>
      <c r="I461" s="786"/>
      <c r="J461" s="786"/>
      <c r="K461" s="786"/>
      <c r="L461" s="786"/>
      <c r="M461" s="786"/>
      <c r="N461" s="786"/>
      <c r="O461" s="786"/>
      <c r="P461" s="786"/>
      <c r="Q461" s="786"/>
      <c r="R461" s="786"/>
      <c r="S461" s="786"/>
      <c r="T461" s="786"/>
      <c r="U461" s="786"/>
      <c r="V461" s="786"/>
      <c r="W461" s="786"/>
      <c r="X461" s="786"/>
      <c r="Y461" s="786"/>
      <c r="Z461" s="786"/>
      <c r="AA461" s="786"/>
      <c r="AB461" s="786"/>
      <c r="AC461" s="786"/>
      <c r="AD461" s="786"/>
    </row>
    <row r="462" ht="13.5" customHeight="1">
      <c r="A462" s="786"/>
      <c r="B462" s="786"/>
      <c r="C462" s="786"/>
      <c r="D462" s="786"/>
      <c r="E462" s="786"/>
      <c r="F462" s="786"/>
      <c r="G462" s="786"/>
      <c r="H462" s="786"/>
      <c r="I462" s="786"/>
      <c r="J462" s="786"/>
      <c r="K462" s="786"/>
      <c r="L462" s="786"/>
      <c r="M462" s="786"/>
      <c r="N462" s="786"/>
      <c r="O462" s="786"/>
      <c r="P462" s="786"/>
      <c r="Q462" s="786"/>
      <c r="R462" s="786"/>
      <c r="S462" s="786"/>
      <c r="T462" s="786"/>
      <c r="U462" s="786"/>
      <c r="V462" s="786"/>
      <c r="W462" s="786"/>
      <c r="X462" s="786"/>
      <c r="Y462" s="786"/>
      <c r="Z462" s="786"/>
      <c r="AA462" s="786"/>
      <c r="AB462" s="786"/>
      <c r="AC462" s="786"/>
      <c r="AD462" s="786"/>
    </row>
    <row r="463" ht="13.5" customHeight="1">
      <c r="A463" s="786"/>
      <c r="B463" s="786"/>
      <c r="C463" s="786"/>
      <c r="D463" s="786"/>
      <c r="E463" s="786"/>
      <c r="F463" s="786"/>
      <c r="G463" s="786"/>
      <c r="H463" s="786"/>
      <c r="I463" s="786"/>
      <c r="J463" s="786"/>
      <c r="K463" s="786"/>
      <c r="L463" s="786"/>
      <c r="M463" s="786"/>
      <c r="N463" s="786"/>
      <c r="O463" s="786"/>
      <c r="P463" s="786"/>
      <c r="Q463" s="786"/>
      <c r="R463" s="786"/>
      <c r="S463" s="786"/>
      <c r="T463" s="786"/>
      <c r="U463" s="786"/>
      <c r="V463" s="786"/>
      <c r="W463" s="786"/>
      <c r="X463" s="786"/>
      <c r="Y463" s="786"/>
      <c r="Z463" s="786"/>
      <c r="AA463" s="786"/>
      <c r="AB463" s="786"/>
      <c r="AC463" s="786"/>
      <c r="AD463" s="786"/>
    </row>
    <row r="464" ht="13.5" customHeight="1">
      <c r="A464" s="786"/>
      <c r="B464" s="786"/>
      <c r="C464" s="786"/>
      <c r="D464" s="786"/>
      <c r="E464" s="786"/>
      <c r="F464" s="786"/>
      <c r="G464" s="786"/>
      <c r="H464" s="786"/>
      <c r="I464" s="786"/>
      <c r="J464" s="786"/>
      <c r="K464" s="786"/>
      <c r="L464" s="786"/>
      <c r="M464" s="786"/>
      <c r="N464" s="786"/>
      <c r="O464" s="786"/>
      <c r="P464" s="786"/>
      <c r="Q464" s="786"/>
      <c r="R464" s="786"/>
      <c r="S464" s="786"/>
      <c r="T464" s="786"/>
      <c r="U464" s="786"/>
      <c r="V464" s="786"/>
      <c r="W464" s="786"/>
      <c r="X464" s="786"/>
      <c r="Y464" s="786"/>
      <c r="Z464" s="786"/>
      <c r="AA464" s="786"/>
      <c r="AB464" s="786"/>
      <c r="AC464" s="786"/>
      <c r="AD464" s="786"/>
    </row>
    <row r="465" ht="13.5" customHeight="1">
      <c r="A465" s="786"/>
      <c r="B465" s="786"/>
      <c r="C465" s="786"/>
      <c r="D465" s="786"/>
      <c r="E465" s="786"/>
      <c r="F465" s="786"/>
      <c r="G465" s="786"/>
      <c r="H465" s="786"/>
      <c r="I465" s="786"/>
      <c r="J465" s="786"/>
      <c r="K465" s="786"/>
      <c r="L465" s="786"/>
      <c r="M465" s="786"/>
      <c r="N465" s="786"/>
      <c r="O465" s="786"/>
      <c r="P465" s="786"/>
      <c r="Q465" s="786"/>
      <c r="R465" s="786"/>
      <c r="S465" s="786"/>
      <c r="T465" s="786"/>
      <c r="U465" s="786"/>
      <c r="V465" s="786"/>
      <c r="W465" s="786"/>
      <c r="X465" s="786"/>
      <c r="Y465" s="786"/>
      <c r="Z465" s="786"/>
      <c r="AA465" s="786"/>
      <c r="AB465" s="786"/>
      <c r="AC465" s="786"/>
      <c r="AD465" s="786"/>
    </row>
    <row r="466" ht="13.5" customHeight="1">
      <c r="A466" s="786"/>
      <c r="B466" s="786"/>
      <c r="C466" s="786"/>
      <c r="D466" s="786"/>
      <c r="E466" s="786"/>
      <c r="F466" s="786"/>
      <c r="G466" s="786"/>
      <c r="H466" s="786"/>
      <c r="I466" s="786"/>
      <c r="J466" s="786"/>
      <c r="K466" s="786"/>
      <c r="L466" s="786"/>
      <c r="M466" s="786"/>
      <c r="N466" s="786"/>
      <c r="O466" s="786"/>
      <c r="P466" s="786"/>
      <c r="Q466" s="786"/>
      <c r="R466" s="786"/>
      <c r="S466" s="786"/>
      <c r="T466" s="786"/>
      <c r="U466" s="786"/>
      <c r="V466" s="786"/>
      <c r="W466" s="786"/>
      <c r="X466" s="786"/>
      <c r="Y466" s="786"/>
      <c r="Z466" s="786"/>
      <c r="AA466" s="786"/>
      <c r="AB466" s="786"/>
      <c r="AC466" s="786"/>
      <c r="AD466" s="786"/>
    </row>
    <row r="467" ht="13.5" customHeight="1">
      <c r="A467" s="786"/>
      <c r="B467" s="786"/>
      <c r="C467" s="786"/>
      <c r="D467" s="786"/>
      <c r="E467" s="786"/>
      <c r="F467" s="786"/>
      <c r="G467" s="786"/>
      <c r="H467" s="786"/>
      <c r="I467" s="786"/>
      <c r="J467" s="786"/>
      <c r="K467" s="786"/>
      <c r="L467" s="786"/>
      <c r="M467" s="786"/>
      <c r="N467" s="786"/>
      <c r="O467" s="786"/>
      <c r="P467" s="786"/>
      <c r="Q467" s="786"/>
      <c r="R467" s="786"/>
      <c r="S467" s="786"/>
      <c r="T467" s="786"/>
      <c r="U467" s="786"/>
      <c r="V467" s="786"/>
      <c r="W467" s="786"/>
      <c r="X467" s="786"/>
      <c r="Y467" s="786"/>
      <c r="Z467" s="786"/>
      <c r="AA467" s="786"/>
      <c r="AB467" s="786"/>
      <c r="AC467" s="786"/>
      <c r="AD467" s="786"/>
    </row>
    <row r="468" ht="13.5" customHeight="1">
      <c r="A468" s="786"/>
      <c r="B468" s="786"/>
      <c r="C468" s="786"/>
      <c r="D468" s="786"/>
      <c r="E468" s="786"/>
      <c r="F468" s="786"/>
      <c r="G468" s="786"/>
      <c r="H468" s="786"/>
      <c r="I468" s="786"/>
      <c r="J468" s="786"/>
      <c r="K468" s="786"/>
      <c r="L468" s="786"/>
      <c r="M468" s="786"/>
      <c r="N468" s="786"/>
      <c r="O468" s="786"/>
      <c r="P468" s="786"/>
      <c r="Q468" s="786"/>
      <c r="R468" s="786"/>
      <c r="S468" s="786"/>
      <c r="T468" s="786"/>
      <c r="U468" s="786"/>
      <c r="V468" s="786"/>
      <c r="W468" s="786"/>
      <c r="X468" s="786"/>
      <c r="Y468" s="786"/>
      <c r="Z468" s="786"/>
      <c r="AA468" s="786"/>
      <c r="AB468" s="786"/>
      <c r="AC468" s="786"/>
      <c r="AD468" s="786"/>
    </row>
    <row r="469" ht="13.5" customHeight="1">
      <c r="A469" s="786"/>
      <c r="B469" s="786"/>
      <c r="C469" s="786"/>
      <c r="D469" s="786"/>
      <c r="E469" s="786"/>
      <c r="F469" s="786"/>
      <c r="G469" s="786"/>
      <c r="H469" s="786"/>
      <c r="I469" s="786"/>
      <c r="J469" s="786"/>
      <c r="K469" s="786"/>
      <c r="L469" s="786"/>
      <c r="M469" s="786"/>
      <c r="N469" s="786"/>
      <c r="O469" s="786"/>
      <c r="P469" s="786"/>
      <c r="Q469" s="786"/>
      <c r="R469" s="786"/>
      <c r="S469" s="786"/>
      <c r="T469" s="786"/>
      <c r="U469" s="786"/>
      <c r="V469" s="786"/>
      <c r="W469" s="786"/>
      <c r="X469" s="786"/>
      <c r="Y469" s="786"/>
      <c r="Z469" s="786"/>
      <c r="AA469" s="786"/>
      <c r="AB469" s="786"/>
      <c r="AC469" s="786"/>
      <c r="AD469" s="786"/>
    </row>
    <row r="470" ht="13.5" customHeight="1">
      <c r="A470" s="786"/>
      <c r="B470" s="786"/>
      <c r="C470" s="786"/>
      <c r="D470" s="786"/>
      <c r="E470" s="786"/>
      <c r="F470" s="786"/>
      <c r="G470" s="786"/>
      <c r="H470" s="786"/>
      <c r="I470" s="786"/>
      <c r="J470" s="786"/>
      <c r="K470" s="786"/>
      <c r="L470" s="786"/>
      <c r="M470" s="786"/>
      <c r="N470" s="786"/>
      <c r="O470" s="786"/>
      <c r="P470" s="786"/>
      <c r="Q470" s="786"/>
      <c r="R470" s="786"/>
      <c r="S470" s="786"/>
      <c r="T470" s="786"/>
      <c r="U470" s="786"/>
      <c r="V470" s="786"/>
      <c r="W470" s="786"/>
      <c r="X470" s="786"/>
      <c r="Y470" s="786"/>
      <c r="Z470" s="786"/>
      <c r="AA470" s="786"/>
      <c r="AB470" s="786"/>
      <c r="AC470" s="786"/>
      <c r="AD470" s="786"/>
    </row>
    <row r="471" ht="13.5" customHeight="1">
      <c r="A471" s="786"/>
      <c r="B471" s="786"/>
      <c r="C471" s="786"/>
      <c r="D471" s="786"/>
      <c r="E471" s="786"/>
      <c r="F471" s="786"/>
      <c r="G471" s="786"/>
      <c r="H471" s="786"/>
      <c r="I471" s="786"/>
      <c r="J471" s="786"/>
      <c r="K471" s="786"/>
      <c r="L471" s="786"/>
      <c r="M471" s="786"/>
      <c r="N471" s="786"/>
      <c r="O471" s="786"/>
      <c r="P471" s="786"/>
      <c r="Q471" s="786"/>
      <c r="R471" s="786"/>
      <c r="S471" s="786"/>
      <c r="T471" s="786"/>
      <c r="U471" s="786"/>
      <c r="V471" s="786"/>
      <c r="W471" s="786"/>
      <c r="X471" s="786"/>
      <c r="Y471" s="786"/>
      <c r="Z471" s="786"/>
      <c r="AA471" s="786"/>
      <c r="AB471" s="786"/>
      <c r="AC471" s="786"/>
      <c r="AD471" s="786"/>
    </row>
    <row r="472" ht="13.5" customHeight="1">
      <c r="A472" s="786"/>
      <c r="B472" s="786"/>
      <c r="C472" s="786"/>
      <c r="D472" s="786"/>
      <c r="E472" s="786"/>
      <c r="F472" s="786"/>
      <c r="G472" s="786"/>
      <c r="H472" s="786"/>
      <c r="I472" s="786"/>
      <c r="J472" s="786"/>
      <c r="K472" s="786"/>
      <c r="L472" s="786"/>
      <c r="M472" s="786"/>
      <c r="N472" s="786"/>
      <c r="O472" s="786"/>
      <c r="P472" s="786"/>
      <c r="Q472" s="786"/>
      <c r="R472" s="786"/>
      <c r="S472" s="786"/>
      <c r="T472" s="786"/>
      <c r="U472" s="786"/>
      <c r="V472" s="786"/>
      <c r="W472" s="786"/>
      <c r="X472" s="786"/>
      <c r="Y472" s="786"/>
      <c r="Z472" s="786"/>
      <c r="AA472" s="786"/>
      <c r="AB472" s="786"/>
      <c r="AC472" s="786"/>
      <c r="AD472" s="786"/>
    </row>
    <row r="473" ht="13.5" customHeight="1">
      <c r="A473" s="786"/>
      <c r="B473" s="786"/>
      <c r="C473" s="786"/>
      <c r="D473" s="786"/>
      <c r="E473" s="786"/>
      <c r="F473" s="786"/>
      <c r="G473" s="786"/>
      <c r="H473" s="786"/>
      <c r="I473" s="786"/>
      <c r="J473" s="786"/>
      <c r="K473" s="786"/>
      <c r="L473" s="786"/>
      <c r="M473" s="786"/>
      <c r="N473" s="786"/>
      <c r="O473" s="786"/>
      <c r="P473" s="786"/>
      <c r="Q473" s="786"/>
      <c r="R473" s="786"/>
      <c r="S473" s="786"/>
      <c r="T473" s="786"/>
      <c r="U473" s="786"/>
      <c r="V473" s="786"/>
      <c r="W473" s="786"/>
      <c r="X473" s="786"/>
      <c r="Y473" s="786"/>
      <c r="Z473" s="786"/>
      <c r="AA473" s="786"/>
      <c r="AB473" s="786"/>
      <c r="AC473" s="786"/>
      <c r="AD473" s="786"/>
    </row>
    <row r="474" ht="13.5" customHeight="1">
      <c r="A474" s="786"/>
      <c r="B474" s="786"/>
      <c r="C474" s="786"/>
      <c r="D474" s="786"/>
      <c r="E474" s="786"/>
      <c r="F474" s="786"/>
      <c r="G474" s="786"/>
      <c r="H474" s="786"/>
      <c r="I474" s="786"/>
      <c r="J474" s="786"/>
      <c r="K474" s="786"/>
      <c r="L474" s="786"/>
      <c r="M474" s="786"/>
      <c r="N474" s="786"/>
      <c r="O474" s="786"/>
      <c r="P474" s="786"/>
      <c r="Q474" s="786"/>
      <c r="R474" s="786"/>
      <c r="S474" s="786"/>
      <c r="T474" s="786"/>
      <c r="U474" s="786"/>
      <c r="V474" s="786"/>
      <c r="W474" s="786"/>
      <c r="X474" s="786"/>
      <c r="Y474" s="786"/>
      <c r="Z474" s="786"/>
      <c r="AA474" s="786"/>
      <c r="AB474" s="786"/>
      <c r="AC474" s="786"/>
      <c r="AD474" s="786"/>
    </row>
    <row r="475" ht="13.5" customHeight="1">
      <c r="A475" s="786"/>
      <c r="B475" s="786"/>
      <c r="C475" s="786"/>
      <c r="D475" s="786"/>
      <c r="E475" s="786"/>
      <c r="F475" s="786"/>
      <c r="G475" s="786"/>
      <c r="H475" s="786"/>
      <c r="I475" s="786"/>
      <c r="J475" s="786"/>
      <c r="K475" s="786"/>
      <c r="L475" s="786"/>
      <c r="M475" s="786"/>
      <c r="N475" s="786"/>
      <c r="O475" s="786"/>
      <c r="P475" s="786"/>
      <c r="Q475" s="786"/>
      <c r="R475" s="786"/>
      <c r="S475" s="786"/>
      <c r="T475" s="786"/>
      <c r="U475" s="786"/>
      <c r="V475" s="786"/>
      <c r="W475" s="786"/>
      <c r="X475" s="786"/>
      <c r="Y475" s="786"/>
      <c r="Z475" s="786"/>
      <c r="AA475" s="786"/>
      <c r="AB475" s="786"/>
      <c r="AC475" s="786"/>
      <c r="AD475" s="786"/>
    </row>
    <row r="476" ht="13.5" customHeight="1">
      <c r="A476" s="786"/>
      <c r="B476" s="786"/>
      <c r="C476" s="786"/>
      <c r="D476" s="786"/>
      <c r="E476" s="786"/>
      <c r="F476" s="786"/>
      <c r="G476" s="786"/>
      <c r="H476" s="786"/>
      <c r="I476" s="786"/>
      <c r="J476" s="786"/>
      <c r="K476" s="786"/>
      <c r="L476" s="786"/>
      <c r="M476" s="786"/>
      <c r="N476" s="786"/>
      <c r="O476" s="786"/>
      <c r="P476" s="786"/>
      <c r="Q476" s="786"/>
      <c r="R476" s="786"/>
      <c r="S476" s="786"/>
      <c r="T476" s="786"/>
      <c r="U476" s="786"/>
      <c r="V476" s="786"/>
      <c r="W476" s="786"/>
      <c r="X476" s="786"/>
      <c r="Y476" s="786"/>
      <c r="Z476" s="786"/>
      <c r="AA476" s="786"/>
      <c r="AB476" s="786"/>
      <c r="AC476" s="786"/>
      <c r="AD476" s="786"/>
    </row>
    <row r="477" ht="13.5" customHeight="1">
      <c r="A477" s="786"/>
      <c r="B477" s="786"/>
      <c r="C477" s="786"/>
      <c r="D477" s="786"/>
      <c r="E477" s="786"/>
      <c r="F477" s="786"/>
      <c r="G477" s="786"/>
      <c r="H477" s="786"/>
      <c r="I477" s="786"/>
      <c r="J477" s="786"/>
      <c r="K477" s="786"/>
      <c r="L477" s="786"/>
      <c r="M477" s="786"/>
      <c r="N477" s="786"/>
      <c r="O477" s="786"/>
      <c r="P477" s="786"/>
      <c r="Q477" s="786"/>
      <c r="R477" s="786"/>
      <c r="S477" s="786"/>
      <c r="T477" s="786"/>
      <c r="U477" s="786"/>
      <c r="V477" s="786"/>
      <c r="W477" s="786"/>
      <c r="X477" s="786"/>
      <c r="Y477" s="786"/>
      <c r="Z477" s="786"/>
      <c r="AA477" s="786"/>
      <c r="AB477" s="786"/>
      <c r="AC477" s="786"/>
      <c r="AD477" s="786"/>
    </row>
    <row r="478" ht="13.5" customHeight="1">
      <c r="A478" s="786"/>
      <c r="B478" s="786"/>
      <c r="C478" s="786"/>
      <c r="D478" s="786"/>
      <c r="E478" s="786"/>
      <c r="F478" s="786"/>
      <c r="G478" s="786"/>
      <c r="H478" s="786"/>
      <c r="I478" s="786"/>
      <c r="J478" s="786"/>
      <c r="K478" s="786"/>
      <c r="L478" s="786"/>
      <c r="M478" s="786"/>
      <c r="N478" s="786"/>
      <c r="O478" s="786"/>
      <c r="P478" s="786"/>
      <c r="Q478" s="786"/>
      <c r="R478" s="786"/>
      <c r="S478" s="786"/>
      <c r="T478" s="786"/>
      <c r="U478" s="786"/>
      <c r="V478" s="786"/>
      <c r="W478" s="786"/>
      <c r="X478" s="786"/>
      <c r="Y478" s="786"/>
      <c r="Z478" s="786"/>
      <c r="AA478" s="786"/>
      <c r="AB478" s="786"/>
      <c r="AC478" s="786"/>
      <c r="AD478" s="786"/>
    </row>
    <row r="479" ht="13.5" customHeight="1">
      <c r="A479" s="786"/>
      <c r="B479" s="786"/>
      <c r="C479" s="786"/>
      <c r="D479" s="786"/>
      <c r="E479" s="786"/>
      <c r="F479" s="786"/>
      <c r="G479" s="786"/>
      <c r="H479" s="786"/>
      <c r="I479" s="786"/>
      <c r="J479" s="786"/>
      <c r="K479" s="786"/>
      <c r="L479" s="786"/>
      <c r="M479" s="786"/>
      <c r="N479" s="786"/>
      <c r="O479" s="786"/>
      <c r="P479" s="786"/>
      <c r="Q479" s="786"/>
      <c r="R479" s="786"/>
      <c r="S479" s="786"/>
      <c r="T479" s="786"/>
      <c r="U479" s="786"/>
      <c r="V479" s="786"/>
      <c r="W479" s="786"/>
      <c r="X479" s="786"/>
      <c r="Y479" s="786"/>
      <c r="Z479" s="786"/>
      <c r="AA479" s="786"/>
      <c r="AB479" s="786"/>
      <c r="AC479" s="786"/>
      <c r="AD479" s="786"/>
    </row>
    <row r="480" ht="13.5" customHeight="1">
      <c r="A480" s="786"/>
      <c r="B480" s="786"/>
      <c r="C480" s="786"/>
      <c r="D480" s="786"/>
      <c r="E480" s="786"/>
      <c r="F480" s="786"/>
      <c r="G480" s="786"/>
      <c r="H480" s="786"/>
      <c r="I480" s="786"/>
      <c r="J480" s="786"/>
      <c r="K480" s="786"/>
      <c r="L480" s="786"/>
      <c r="M480" s="786"/>
      <c r="N480" s="786"/>
      <c r="O480" s="786"/>
      <c r="P480" s="786"/>
      <c r="Q480" s="786"/>
      <c r="R480" s="786"/>
      <c r="S480" s="786"/>
      <c r="T480" s="786"/>
      <c r="U480" s="786"/>
      <c r="V480" s="786"/>
      <c r="W480" s="786"/>
      <c r="X480" s="786"/>
      <c r="Y480" s="786"/>
      <c r="Z480" s="786"/>
      <c r="AA480" s="786"/>
      <c r="AB480" s="786"/>
      <c r="AC480" s="786"/>
      <c r="AD480" s="786"/>
    </row>
    <row r="481" ht="13.5" customHeight="1">
      <c r="A481" s="786"/>
      <c r="B481" s="786"/>
      <c r="C481" s="786"/>
      <c r="D481" s="786"/>
      <c r="E481" s="786"/>
      <c r="F481" s="786"/>
      <c r="G481" s="786"/>
      <c r="H481" s="786"/>
      <c r="I481" s="786"/>
      <c r="J481" s="786"/>
      <c r="K481" s="786"/>
      <c r="L481" s="786"/>
      <c r="M481" s="786"/>
      <c r="N481" s="786"/>
      <c r="O481" s="786"/>
      <c r="P481" s="786"/>
      <c r="Q481" s="786"/>
      <c r="R481" s="786"/>
      <c r="S481" s="786"/>
      <c r="T481" s="786"/>
      <c r="U481" s="786"/>
      <c r="V481" s="786"/>
      <c r="W481" s="786"/>
      <c r="X481" s="786"/>
      <c r="Y481" s="786"/>
      <c r="Z481" s="786"/>
      <c r="AA481" s="786"/>
      <c r="AB481" s="786"/>
      <c r="AC481" s="786"/>
      <c r="AD481" s="786"/>
    </row>
    <row r="482" ht="13.5" customHeight="1">
      <c r="A482" s="786"/>
      <c r="B482" s="786"/>
      <c r="C482" s="786"/>
      <c r="D482" s="786"/>
      <c r="E482" s="786"/>
      <c r="F482" s="786"/>
      <c r="G482" s="786"/>
      <c r="H482" s="786"/>
      <c r="I482" s="786"/>
      <c r="J482" s="786"/>
      <c r="K482" s="786"/>
      <c r="L482" s="786"/>
      <c r="M482" s="786"/>
      <c r="N482" s="786"/>
      <c r="O482" s="786"/>
      <c r="P482" s="786"/>
      <c r="Q482" s="786"/>
      <c r="R482" s="786"/>
      <c r="S482" s="786"/>
      <c r="T482" s="786"/>
      <c r="U482" s="786"/>
      <c r="V482" s="786"/>
      <c r="W482" s="786"/>
      <c r="X482" s="786"/>
      <c r="Y482" s="786"/>
      <c r="Z482" s="786"/>
      <c r="AA482" s="786"/>
      <c r="AB482" s="786"/>
      <c r="AC482" s="786"/>
      <c r="AD482" s="786"/>
    </row>
    <row r="483" ht="13.5" customHeight="1">
      <c r="A483" s="786"/>
      <c r="B483" s="786"/>
      <c r="C483" s="786"/>
      <c r="D483" s="786"/>
      <c r="E483" s="786"/>
      <c r="F483" s="786"/>
      <c r="G483" s="786"/>
      <c r="H483" s="786"/>
      <c r="I483" s="786"/>
      <c r="J483" s="786"/>
      <c r="K483" s="786"/>
      <c r="L483" s="786"/>
      <c r="M483" s="786"/>
      <c r="N483" s="786"/>
      <c r="O483" s="786"/>
      <c r="P483" s="786"/>
      <c r="Q483" s="786"/>
      <c r="R483" s="786"/>
      <c r="S483" s="786"/>
      <c r="T483" s="786"/>
      <c r="U483" s="786"/>
      <c r="V483" s="786"/>
      <c r="W483" s="786"/>
      <c r="X483" s="786"/>
      <c r="Y483" s="786"/>
      <c r="Z483" s="786"/>
      <c r="AA483" s="786"/>
      <c r="AB483" s="786"/>
      <c r="AC483" s="786"/>
      <c r="AD483" s="786"/>
    </row>
    <row r="484" ht="13.5" customHeight="1">
      <c r="A484" s="786"/>
      <c r="B484" s="786"/>
      <c r="C484" s="786"/>
      <c r="D484" s="786"/>
      <c r="E484" s="786"/>
      <c r="F484" s="786"/>
      <c r="G484" s="786"/>
      <c r="H484" s="786"/>
      <c r="I484" s="786"/>
      <c r="J484" s="786"/>
      <c r="K484" s="786"/>
      <c r="L484" s="786"/>
      <c r="M484" s="786"/>
      <c r="N484" s="786"/>
      <c r="O484" s="786"/>
      <c r="P484" s="786"/>
      <c r="Q484" s="786"/>
      <c r="R484" s="786"/>
      <c r="S484" s="786"/>
      <c r="T484" s="786"/>
      <c r="U484" s="786"/>
      <c r="V484" s="786"/>
      <c r="W484" s="786"/>
      <c r="X484" s="786"/>
      <c r="Y484" s="786"/>
      <c r="Z484" s="786"/>
      <c r="AA484" s="786"/>
      <c r="AB484" s="786"/>
      <c r="AC484" s="786"/>
      <c r="AD484" s="786"/>
    </row>
    <row r="485" ht="13.5" customHeight="1">
      <c r="A485" s="786"/>
      <c r="B485" s="786"/>
      <c r="C485" s="786"/>
      <c r="D485" s="786"/>
      <c r="E485" s="786"/>
      <c r="F485" s="786"/>
      <c r="G485" s="786"/>
      <c r="H485" s="786"/>
      <c r="I485" s="786"/>
      <c r="J485" s="786"/>
      <c r="K485" s="786"/>
      <c r="L485" s="786"/>
      <c r="M485" s="786"/>
      <c r="N485" s="786"/>
      <c r="O485" s="786"/>
      <c r="P485" s="786"/>
      <c r="Q485" s="786"/>
      <c r="R485" s="786"/>
      <c r="S485" s="786"/>
      <c r="T485" s="786"/>
      <c r="U485" s="786"/>
      <c r="V485" s="786"/>
      <c r="W485" s="786"/>
      <c r="X485" s="786"/>
      <c r="Y485" s="786"/>
      <c r="Z485" s="786"/>
      <c r="AA485" s="786"/>
      <c r="AB485" s="786"/>
      <c r="AC485" s="786"/>
      <c r="AD485" s="786"/>
    </row>
    <row r="486" ht="13.5" customHeight="1">
      <c r="A486" s="786"/>
      <c r="B486" s="786"/>
      <c r="C486" s="786"/>
      <c r="D486" s="786"/>
      <c r="E486" s="786"/>
      <c r="F486" s="786"/>
      <c r="G486" s="786"/>
      <c r="H486" s="786"/>
      <c r="I486" s="786"/>
      <c r="J486" s="786"/>
      <c r="K486" s="786"/>
      <c r="L486" s="786"/>
      <c r="M486" s="786"/>
      <c r="N486" s="786"/>
      <c r="O486" s="786"/>
      <c r="P486" s="786"/>
      <c r="Q486" s="786"/>
      <c r="R486" s="786"/>
      <c r="S486" s="786"/>
      <c r="T486" s="786"/>
      <c r="U486" s="786"/>
      <c r="V486" s="786"/>
      <c r="W486" s="786"/>
      <c r="X486" s="786"/>
      <c r="Y486" s="786"/>
      <c r="Z486" s="786"/>
      <c r="AA486" s="786"/>
      <c r="AB486" s="786"/>
      <c r="AC486" s="786"/>
      <c r="AD486" s="786"/>
    </row>
    <row r="487" ht="13.5" customHeight="1">
      <c r="A487" s="786"/>
      <c r="B487" s="786"/>
      <c r="C487" s="786"/>
      <c r="D487" s="786"/>
      <c r="E487" s="786"/>
      <c r="F487" s="786"/>
      <c r="G487" s="786"/>
      <c r="H487" s="786"/>
      <c r="I487" s="786"/>
      <c r="J487" s="786"/>
      <c r="K487" s="786"/>
      <c r="L487" s="786"/>
      <c r="M487" s="786"/>
      <c r="N487" s="786"/>
      <c r="O487" s="786"/>
      <c r="P487" s="786"/>
      <c r="Q487" s="786"/>
      <c r="R487" s="786"/>
      <c r="S487" s="786"/>
      <c r="T487" s="786"/>
      <c r="U487" s="786"/>
      <c r="V487" s="786"/>
      <c r="W487" s="786"/>
      <c r="X487" s="786"/>
      <c r="Y487" s="786"/>
      <c r="Z487" s="786"/>
      <c r="AA487" s="786"/>
      <c r="AB487" s="786"/>
      <c r="AC487" s="786"/>
      <c r="AD487" s="786"/>
    </row>
    <row r="488" ht="13.5" customHeight="1">
      <c r="A488" s="786"/>
      <c r="B488" s="786"/>
      <c r="C488" s="786"/>
      <c r="D488" s="786"/>
      <c r="E488" s="786"/>
      <c r="F488" s="786"/>
      <c r="G488" s="786"/>
      <c r="H488" s="786"/>
      <c r="I488" s="786"/>
      <c r="J488" s="786"/>
      <c r="K488" s="786"/>
      <c r="L488" s="786"/>
      <c r="M488" s="786"/>
      <c r="N488" s="786"/>
      <c r="O488" s="786"/>
      <c r="P488" s="786"/>
      <c r="Q488" s="786"/>
      <c r="R488" s="786"/>
      <c r="S488" s="786"/>
      <c r="T488" s="786"/>
      <c r="U488" s="786"/>
      <c r="V488" s="786"/>
      <c r="W488" s="786"/>
      <c r="X488" s="786"/>
      <c r="Y488" s="786"/>
      <c r="Z488" s="786"/>
      <c r="AA488" s="786"/>
      <c r="AB488" s="786"/>
      <c r="AC488" s="786"/>
      <c r="AD488" s="786"/>
    </row>
    <row r="489" ht="13.5" customHeight="1">
      <c r="A489" s="786"/>
      <c r="B489" s="786"/>
      <c r="C489" s="786"/>
      <c r="D489" s="786"/>
      <c r="E489" s="786"/>
      <c r="F489" s="786"/>
      <c r="G489" s="786"/>
      <c r="H489" s="786"/>
      <c r="I489" s="786"/>
      <c r="J489" s="786"/>
      <c r="K489" s="786"/>
      <c r="L489" s="786"/>
      <c r="M489" s="786"/>
      <c r="N489" s="786"/>
      <c r="O489" s="786"/>
      <c r="P489" s="786"/>
      <c r="Q489" s="786"/>
      <c r="R489" s="786"/>
      <c r="S489" s="786"/>
      <c r="T489" s="786"/>
      <c r="U489" s="786"/>
      <c r="V489" s="786"/>
      <c r="W489" s="786"/>
      <c r="X489" s="786"/>
      <c r="Y489" s="786"/>
      <c r="Z489" s="786"/>
      <c r="AA489" s="786"/>
      <c r="AB489" s="786"/>
      <c r="AC489" s="786"/>
      <c r="AD489" s="786"/>
    </row>
    <row r="490" ht="13.5" customHeight="1">
      <c r="A490" s="786"/>
      <c r="B490" s="786"/>
      <c r="C490" s="786"/>
      <c r="D490" s="786"/>
      <c r="E490" s="786"/>
      <c r="F490" s="786"/>
      <c r="G490" s="786"/>
      <c r="H490" s="786"/>
      <c r="I490" s="786"/>
      <c r="J490" s="786"/>
      <c r="K490" s="786"/>
      <c r="L490" s="786"/>
      <c r="M490" s="786"/>
      <c r="N490" s="786"/>
      <c r="O490" s="786"/>
      <c r="P490" s="786"/>
      <c r="Q490" s="786"/>
      <c r="R490" s="786"/>
      <c r="S490" s="786"/>
      <c r="T490" s="786"/>
      <c r="U490" s="786"/>
      <c r="V490" s="786"/>
      <c r="W490" s="786"/>
      <c r="X490" s="786"/>
      <c r="Y490" s="786"/>
      <c r="Z490" s="786"/>
      <c r="AA490" s="786"/>
      <c r="AB490" s="786"/>
      <c r="AC490" s="786"/>
      <c r="AD490" s="786"/>
    </row>
    <row r="491" ht="13.5" customHeight="1">
      <c r="A491" s="786"/>
      <c r="B491" s="786"/>
      <c r="C491" s="786"/>
      <c r="D491" s="786"/>
      <c r="E491" s="786"/>
      <c r="F491" s="786"/>
      <c r="G491" s="786"/>
      <c r="H491" s="786"/>
      <c r="I491" s="786"/>
      <c r="J491" s="786"/>
      <c r="K491" s="786"/>
      <c r="L491" s="786"/>
      <c r="M491" s="786"/>
      <c r="N491" s="786"/>
      <c r="O491" s="786"/>
      <c r="P491" s="786"/>
      <c r="Q491" s="786"/>
      <c r="R491" s="786"/>
      <c r="S491" s="786"/>
      <c r="T491" s="786"/>
      <c r="U491" s="786"/>
      <c r="V491" s="786"/>
      <c r="W491" s="786"/>
      <c r="X491" s="786"/>
      <c r="Y491" s="786"/>
      <c r="Z491" s="786"/>
      <c r="AA491" s="786"/>
      <c r="AB491" s="786"/>
      <c r="AC491" s="786"/>
      <c r="AD491" s="786"/>
    </row>
    <row r="492" ht="13.5" customHeight="1">
      <c r="A492" s="786"/>
      <c r="B492" s="786"/>
      <c r="C492" s="786"/>
      <c r="D492" s="786"/>
      <c r="E492" s="786"/>
      <c r="F492" s="786"/>
      <c r="G492" s="786"/>
      <c r="H492" s="786"/>
      <c r="I492" s="786"/>
      <c r="J492" s="786"/>
      <c r="K492" s="786"/>
      <c r="L492" s="786"/>
      <c r="M492" s="786"/>
      <c r="N492" s="786"/>
      <c r="O492" s="786"/>
      <c r="P492" s="786"/>
      <c r="Q492" s="786"/>
      <c r="R492" s="786"/>
      <c r="S492" s="786"/>
      <c r="T492" s="786"/>
      <c r="U492" s="786"/>
      <c r="V492" s="786"/>
      <c r="W492" s="786"/>
      <c r="X492" s="786"/>
      <c r="Y492" s="786"/>
      <c r="Z492" s="786"/>
      <c r="AA492" s="786"/>
      <c r="AB492" s="786"/>
      <c r="AC492" s="786"/>
      <c r="AD492" s="786"/>
    </row>
    <row r="493" ht="13.5" customHeight="1">
      <c r="A493" s="786"/>
      <c r="B493" s="786"/>
      <c r="C493" s="786"/>
      <c r="D493" s="786"/>
      <c r="E493" s="786"/>
      <c r="F493" s="786"/>
      <c r="G493" s="786"/>
      <c r="H493" s="786"/>
      <c r="I493" s="786"/>
      <c r="J493" s="786"/>
      <c r="K493" s="786"/>
      <c r="L493" s="786"/>
      <c r="M493" s="786"/>
      <c r="N493" s="786"/>
      <c r="O493" s="786"/>
      <c r="P493" s="786"/>
      <c r="Q493" s="786"/>
      <c r="R493" s="786"/>
      <c r="S493" s="786"/>
      <c r="T493" s="786"/>
      <c r="U493" s="786"/>
      <c r="V493" s="786"/>
      <c r="W493" s="786"/>
      <c r="X493" s="786"/>
      <c r="Y493" s="786"/>
      <c r="Z493" s="786"/>
      <c r="AA493" s="786"/>
      <c r="AB493" s="786"/>
      <c r="AC493" s="786"/>
      <c r="AD493" s="786"/>
    </row>
    <row r="494" ht="13.5" customHeight="1">
      <c r="A494" s="786"/>
      <c r="B494" s="786"/>
      <c r="C494" s="786"/>
      <c r="D494" s="786"/>
      <c r="E494" s="786"/>
      <c r="F494" s="786"/>
      <c r="G494" s="786"/>
      <c r="H494" s="786"/>
      <c r="I494" s="786"/>
      <c r="J494" s="786"/>
      <c r="K494" s="786"/>
      <c r="L494" s="786"/>
      <c r="M494" s="786"/>
      <c r="N494" s="786"/>
      <c r="O494" s="786"/>
      <c r="P494" s="786"/>
      <c r="Q494" s="786"/>
      <c r="R494" s="786"/>
      <c r="S494" s="786"/>
      <c r="T494" s="786"/>
      <c r="U494" s="786"/>
      <c r="V494" s="786"/>
      <c r="W494" s="786"/>
      <c r="X494" s="786"/>
      <c r="Y494" s="786"/>
      <c r="Z494" s="786"/>
      <c r="AA494" s="786"/>
      <c r="AB494" s="786"/>
      <c r="AC494" s="786"/>
      <c r="AD494" s="786"/>
    </row>
    <row r="495" ht="13.5" customHeight="1">
      <c r="A495" s="786"/>
      <c r="B495" s="786"/>
      <c r="C495" s="786"/>
      <c r="D495" s="786"/>
      <c r="E495" s="786"/>
      <c r="F495" s="786"/>
      <c r="G495" s="786"/>
      <c r="H495" s="786"/>
      <c r="I495" s="786"/>
      <c r="J495" s="786"/>
      <c r="K495" s="786"/>
      <c r="L495" s="786"/>
      <c r="M495" s="786"/>
      <c r="N495" s="786"/>
      <c r="O495" s="786"/>
      <c r="P495" s="786"/>
      <c r="Q495" s="786"/>
      <c r="R495" s="786"/>
      <c r="S495" s="786"/>
      <c r="T495" s="786"/>
      <c r="U495" s="786"/>
      <c r="V495" s="786"/>
      <c r="W495" s="786"/>
      <c r="X495" s="786"/>
      <c r="Y495" s="786"/>
      <c r="Z495" s="786"/>
      <c r="AA495" s="786"/>
      <c r="AB495" s="786"/>
      <c r="AC495" s="786"/>
      <c r="AD495" s="786"/>
    </row>
    <row r="496" ht="13.5" customHeight="1">
      <c r="A496" s="786"/>
      <c r="B496" s="786"/>
      <c r="C496" s="786"/>
      <c r="D496" s="786"/>
      <c r="E496" s="786"/>
      <c r="F496" s="786"/>
      <c r="G496" s="786"/>
      <c r="H496" s="786"/>
      <c r="I496" s="786"/>
      <c r="J496" s="786"/>
      <c r="K496" s="786"/>
      <c r="L496" s="786"/>
      <c r="M496" s="786"/>
      <c r="N496" s="786"/>
      <c r="O496" s="786"/>
      <c r="P496" s="786"/>
      <c r="Q496" s="786"/>
      <c r="R496" s="786"/>
      <c r="S496" s="786"/>
      <c r="T496" s="786"/>
      <c r="U496" s="786"/>
      <c r="V496" s="786"/>
      <c r="W496" s="786"/>
      <c r="X496" s="786"/>
      <c r="Y496" s="786"/>
      <c r="Z496" s="786"/>
      <c r="AA496" s="786"/>
      <c r="AB496" s="786"/>
      <c r="AC496" s="786"/>
      <c r="AD496" s="786"/>
    </row>
    <row r="497" ht="13.5" customHeight="1">
      <c r="A497" s="786"/>
      <c r="B497" s="786"/>
      <c r="C497" s="786"/>
      <c r="D497" s="786"/>
      <c r="E497" s="786"/>
      <c r="F497" s="786"/>
      <c r="G497" s="786"/>
      <c r="H497" s="786"/>
      <c r="I497" s="786"/>
      <c r="J497" s="786"/>
      <c r="K497" s="786"/>
      <c r="L497" s="786"/>
      <c r="M497" s="786"/>
      <c r="N497" s="786"/>
      <c r="O497" s="786"/>
      <c r="P497" s="786"/>
      <c r="Q497" s="786"/>
      <c r="R497" s="786"/>
      <c r="S497" s="786"/>
      <c r="T497" s="786"/>
      <c r="U497" s="786"/>
      <c r="V497" s="786"/>
      <c r="W497" s="786"/>
      <c r="X497" s="786"/>
      <c r="Y497" s="786"/>
      <c r="Z497" s="786"/>
      <c r="AA497" s="786"/>
      <c r="AB497" s="786"/>
      <c r="AC497" s="786"/>
      <c r="AD497" s="786"/>
    </row>
    <row r="498" ht="13.5" customHeight="1">
      <c r="A498" s="786"/>
      <c r="B498" s="786"/>
      <c r="C498" s="786"/>
      <c r="D498" s="786"/>
      <c r="E498" s="786"/>
      <c r="F498" s="786"/>
      <c r="G498" s="786"/>
      <c r="H498" s="786"/>
      <c r="I498" s="786"/>
      <c r="J498" s="786"/>
      <c r="K498" s="786"/>
      <c r="L498" s="786"/>
      <c r="M498" s="786"/>
      <c r="N498" s="786"/>
      <c r="O498" s="786"/>
      <c r="P498" s="786"/>
      <c r="Q498" s="786"/>
      <c r="R498" s="786"/>
      <c r="S498" s="786"/>
      <c r="T498" s="786"/>
      <c r="U498" s="786"/>
      <c r="V498" s="786"/>
      <c r="W498" s="786"/>
      <c r="X498" s="786"/>
      <c r="Y498" s="786"/>
      <c r="Z498" s="786"/>
      <c r="AA498" s="786"/>
      <c r="AB498" s="786"/>
      <c r="AC498" s="786"/>
      <c r="AD498" s="786"/>
    </row>
    <row r="499" ht="13.5" customHeight="1">
      <c r="A499" s="786"/>
      <c r="B499" s="786"/>
      <c r="C499" s="786"/>
      <c r="D499" s="786"/>
      <c r="E499" s="786"/>
      <c r="F499" s="786"/>
      <c r="G499" s="786"/>
      <c r="H499" s="786"/>
      <c r="I499" s="786"/>
      <c r="J499" s="786"/>
      <c r="K499" s="786"/>
      <c r="L499" s="786"/>
      <c r="M499" s="786"/>
      <c r="N499" s="786"/>
      <c r="O499" s="786"/>
      <c r="P499" s="786"/>
      <c r="Q499" s="786"/>
      <c r="R499" s="786"/>
      <c r="S499" s="786"/>
      <c r="T499" s="786"/>
      <c r="U499" s="786"/>
      <c r="V499" s="786"/>
      <c r="W499" s="786"/>
      <c r="X499" s="786"/>
      <c r="Y499" s="786"/>
      <c r="Z499" s="786"/>
      <c r="AA499" s="786"/>
      <c r="AB499" s="786"/>
      <c r="AC499" s="786"/>
      <c r="AD499" s="786"/>
    </row>
    <row r="500" ht="13.5" customHeight="1">
      <c r="A500" s="786"/>
      <c r="B500" s="786"/>
      <c r="C500" s="786"/>
      <c r="D500" s="786"/>
      <c r="E500" s="786"/>
      <c r="F500" s="786"/>
      <c r="G500" s="786"/>
      <c r="H500" s="786"/>
      <c r="I500" s="786"/>
      <c r="J500" s="786"/>
      <c r="K500" s="786"/>
      <c r="L500" s="786"/>
      <c r="M500" s="786"/>
      <c r="N500" s="786"/>
      <c r="O500" s="786"/>
      <c r="P500" s="786"/>
      <c r="Q500" s="786"/>
      <c r="R500" s="786"/>
      <c r="S500" s="786"/>
      <c r="T500" s="786"/>
      <c r="U500" s="786"/>
      <c r="V500" s="786"/>
      <c r="W500" s="786"/>
      <c r="X500" s="786"/>
      <c r="Y500" s="786"/>
      <c r="Z500" s="786"/>
      <c r="AA500" s="786"/>
      <c r="AB500" s="786"/>
      <c r="AC500" s="786"/>
      <c r="AD500" s="786"/>
    </row>
    <row r="501" ht="13.5" customHeight="1">
      <c r="A501" s="786"/>
      <c r="B501" s="786"/>
      <c r="C501" s="786"/>
      <c r="D501" s="786"/>
      <c r="E501" s="786"/>
      <c r="F501" s="786"/>
      <c r="G501" s="786"/>
      <c r="H501" s="786"/>
      <c r="I501" s="786"/>
      <c r="J501" s="786"/>
      <c r="K501" s="786"/>
      <c r="L501" s="786"/>
      <c r="M501" s="786"/>
      <c r="N501" s="786"/>
      <c r="O501" s="786"/>
      <c r="P501" s="786"/>
      <c r="Q501" s="786"/>
      <c r="R501" s="786"/>
      <c r="S501" s="786"/>
      <c r="T501" s="786"/>
      <c r="U501" s="786"/>
      <c r="V501" s="786"/>
      <c r="W501" s="786"/>
      <c r="X501" s="786"/>
      <c r="Y501" s="786"/>
      <c r="Z501" s="786"/>
      <c r="AA501" s="786"/>
      <c r="AB501" s="786"/>
      <c r="AC501" s="786"/>
      <c r="AD501" s="786"/>
    </row>
    <row r="502" ht="13.5" customHeight="1">
      <c r="A502" s="786"/>
      <c r="B502" s="786"/>
      <c r="C502" s="786"/>
      <c r="D502" s="786"/>
      <c r="E502" s="786"/>
      <c r="F502" s="786"/>
      <c r="G502" s="786"/>
      <c r="H502" s="786"/>
      <c r="I502" s="786"/>
      <c r="J502" s="786"/>
      <c r="K502" s="786"/>
      <c r="L502" s="786"/>
      <c r="M502" s="786"/>
      <c r="N502" s="786"/>
      <c r="O502" s="786"/>
      <c r="P502" s="786"/>
      <c r="Q502" s="786"/>
      <c r="R502" s="786"/>
      <c r="S502" s="786"/>
      <c r="T502" s="786"/>
      <c r="U502" s="786"/>
      <c r="V502" s="786"/>
      <c r="W502" s="786"/>
      <c r="X502" s="786"/>
      <c r="Y502" s="786"/>
      <c r="Z502" s="786"/>
      <c r="AA502" s="786"/>
      <c r="AB502" s="786"/>
      <c r="AC502" s="786"/>
      <c r="AD502" s="786"/>
    </row>
    <row r="503" ht="13.5" customHeight="1">
      <c r="A503" s="786"/>
      <c r="B503" s="786"/>
      <c r="C503" s="786"/>
      <c r="D503" s="786"/>
      <c r="E503" s="786"/>
      <c r="F503" s="786"/>
      <c r="G503" s="786"/>
      <c r="H503" s="786"/>
      <c r="I503" s="786"/>
      <c r="J503" s="786"/>
      <c r="K503" s="786"/>
      <c r="L503" s="786"/>
      <c r="M503" s="786"/>
      <c r="N503" s="786"/>
      <c r="O503" s="786"/>
      <c r="P503" s="786"/>
      <c r="Q503" s="786"/>
      <c r="R503" s="786"/>
      <c r="S503" s="786"/>
      <c r="T503" s="786"/>
      <c r="U503" s="786"/>
      <c r="V503" s="786"/>
      <c r="W503" s="786"/>
      <c r="X503" s="786"/>
      <c r="Y503" s="786"/>
      <c r="Z503" s="786"/>
      <c r="AA503" s="786"/>
      <c r="AB503" s="786"/>
      <c r="AC503" s="786"/>
      <c r="AD503" s="786"/>
    </row>
    <row r="504" ht="13.5" customHeight="1">
      <c r="A504" s="786"/>
      <c r="B504" s="786"/>
      <c r="C504" s="786"/>
      <c r="D504" s="786"/>
      <c r="E504" s="786"/>
      <c r="F504" s="786"/>
      <c r="G504" s="786"/>
      <c r="H504" s="786"/>
      <c r="I504" s="786"/>
      <c r="J504" s="786"/>
      <c r="K504" s="786"/>
      <c r="L504" s="786"/>
      <c r="M504" s="786"/>
      <c r="N504" s="786"/>
      <c r="O504" s="786"/>
      <c r="P504" s="786"/>
      <c r="Q504" s="786"/>
      <c r="R504" s="786"/>
      <c r="S504" s="786"/>
      <c r="T504" s="786"/>
      <c r="U504" s="786"/>
      <c r="V504" s="786"/>
      <c r="W504" s="786"/>
      <c r="X504" s="786"/>
      <c r="Y504" s="786"/>
      <c r="Z504" s="786"/>
      <c r="AA504" s="786"/>
      <c r="AB504" s="786"/>
      <c r="AC504" s="786"/>
      <c r="AD504" s="786"/>
    </row>
    <row r="505" ht="13.5" customHeight="1">
      <c r="A505" s="786"/>
      <c r="B505" s="786"/>
      <c r="C505" s="786"/>
      <c r="D505" s="786"/>
      <c r="E505" s="786"/>
      <c r="F505" s="786"/>
      <c r="G505" s="786"/>
      <c r="H505" s="786"/>
      <c r="I505" s="786"/>
      <c r="J505" s="786"/>
      <c r="K505" s="786"/>
      <c r="L505" s="786"/>
      <c r="M505" s="786"/>
      <c r="N505" s="786"/>
      <c r="O505" s="786"/>
      <c r="P505" s="786"/>
      <c r="Q505" s="786"/>
      <c r="R505" s="786"/>
      <c r="S505" s="786"/>
      <c r="T505" s="786"/>
      <c r="U505" s="786"/>
      <c r="V505" s="786"/>
      <c r="W505" s="786"/>
      <c r="X505" s="786"/>
      <c r="Y505" s="786"/>
      <c r="Z505" s="786"/>
      <c r="AA505" s="786"/>
      <c r="AB505" s="786"/>
      <c r="AC505" s="786"/>
      <c r="AD505" s="786"/>
    </row>
    <row r="506" ht="13.5" customHeight="1">
      <c r="A506" s="786"/>
      <c r="B506" s="786"/>
      <c r="C506" s="786"/>
      <c r="D506" s="786"/>
      <c r="E506" s="786"/>
      <c r="F506" s="786"/>
      <c r="G506" s="786"/>
      <c r="H506" s="786"/>
      <c r="I506" s="786"/>
      <c r="J506" s="786"/>
      <c r="K506" s="786"/>
      <c r="L506" s="786"/>
      <c r="M506" s="786"/>
      <c r="N506" s="786"/>
      <c r="O506" s="786"/>
      <c r="P506" s="786"/>
      <c r="Q506" s="786"/>
      <c r="R506" s="786"/>
      <c r="S506" s="786"/>
      <c r="T506" s="786"/>
      <c r="U506" s="786"/>
      <c r="V506" s="786"/>
      <c r="W506" s="786"/>
      <c r="X506" s="786"/>
      <c r="Y506" s="786"/>
      <c r="Z506" s="786"/>
      <c r="AA506" s="786"/>
      <c r="AB506" s="786"/>
      <c r="AC506" s="786"/>
      <c r="AD506" s="786"/>
    </row>
    <row r="507" ht="13.5" customHeight="1">
      <c r="A507" s="786"/>
      <c r="B507" s="786"/>
      <c r="C507" s="786"/>
      <c r="D507" s="786"/>
      <c r="E507" s="786"/>
      <c r="F507" s="786"/>
      <c r="G507" s="786"/>
      <c r="H507" s="786"/>
      <c r="I507" s="786"/>
      <c r="J507" s="786"/>
      <c r="K507" s="786"/>
      <c r="L507" s="786"/>
      <c r="M507" s="786"/>
      <c r="N507" s="786"/>
      <c r="O507" s="786"/>
      <c r="P507" s="786"/>
      <c r="Q507" s="786"/>
      <c r="R507" s="786"/>
      <c r="S507" s="786"/>
      <c r="T507" s="786"/>
      <c r="U507" s="786"/>
      <c r="V507" s="786"/>
      <c r="W507" s="786"/>
      <c r="X507" s="786"/>
      <c r="Y507" s="786"/>
      <c r="Z507" s="786"/>
      <c r="AA507" s="786"/>
      <c r="AB507" s="786"/>
      <c r="AC507" s="786"/>
      <c r="AD507" s="786"/>
    </row>
    <row r="508" ht="13.5" customHeight="1">
      <c r="A508" s="786"/>
      <c r="B508" s="786"/>
      <c r="C508" s="786"/>
      <c r="D508" s="786"/>
      <c r="E508" s="786"/>
      <c r="F508" s="786"/>
      <c r="G508" s="786"/>
      <c r="H508" s="786"/>
      <c r="I508" s="786"/>
      <c r="J508" s="786"/>
      <c r="K508" s="786"/>
      <c r="L508" s="786"/>
      <c r="M508" s="786"/>
      <c r="N508" s="786"/>
      <c r="O508" s="786"/>
      <c r="P508" s="786"/>
      <c r="Q508" s="786"/>
      <c r="R508" s="786"/>
      <c r="S508" s="786"/>
      <c r="T508" s="786"/>
      <c r="U508" s="786"/>
      <c r="V508" s="786"/>
      <c r="W508" s="786"/>
      <c r="X508" s="786"/>
      <c r="Y508" s="786"/>
      <c r="Z508" s="786"/>
      <c r="AA508" s="786"/>
      <c r="AB508" s="786"/>
      <c r="AC508" s="786"/>
      <c r="AD508" s="786"/>
    </row>
    <row r="509" ht="13.5" customHeight="1">
      <c r="A509" s="786"/>
      <c r="B509" s="786"/>
      <c r="C509" s="786"/>
      <c r="D509" s="786"/>
      <c r="E509" s="786"/>
      <c r="F509" s="786"/>
      <c r="G509" s="786"/>
      <c r="H509" s="786"/>
      <c r="I509" s="786"/>
      <c r="J509" s="786"/>
      <c r="K509" s="786"/>
      <c r="L509" s="786"/>
      <c r="M509" s="786"/>
      <c r="N509" s="786"/>
      <c r="O509" s="786"/>
      <c r="P509" s="786"/>
      <c r="Q509" s="786"/>
      <c r="R509" s="786"/>
      <c r="S509" s="786"/>
      <c r="T509" s="786"/>
      <c r="U509" s="786"/>
      <c r="V509" s="786"/>
      <c r="W509" s="786"/>
      <c r="X509" s="786"/>
      <c r="Y509" s="786"/>
      <c r="Z509" s="786"/>
      <c r="AA509" s="786"/>
      <c r="AB509" s="786"/>
      <c r="AC509" s="786"/>
      <c r="AD509" s="786"/>
    </row>
    <row r="510" ht="13.5" customHeight="1">
      <c r="A510" s="786"/>
      <c r="B510" s="786"/>
      <c r="C510" s="786"/>
      <c r="D510" s="786"/>
      <c r="E510" s="786"/>
      <c r="F510" s="786"/>
      <c r="G510" s="786"/>
      <c r="H510" s="786"/>
      <c r="I510" s="786"/>
      <c r="J510" s="786"/>
      <c r="K510" s="786"/>
      <c r="L510" s="786"/>
      <c r="M510" s="786"/>
      <c r="N510" s="786"/>
      <c r="O510" s="786"/>
      <c r="P510" s="786"/>
      <c r="Q510" s="786"/>
      <c r="R510" s="786"/>
      <c r="S510" s="786"/>
      <c r="T510" s="786"/>
      <c r="U510" s="786"/>
      <c r="V510" s="786"/>
      <c r="W510" s="786"/>
      <c r="X510" s="786"/>
      <c r="Y510" s="786"/>
      <c r="Z510" s="786"/>
      <c r="AA510" s="786"/>
      <c r="AB510" s="786"/>
      <c r="AC510" s="786"/>
      <c r="AD510" s="786"/>
    </row>
    <row r="511" ht="13.5" customHeight="1">
      <c r="A511" s="786"/>
      <c r="B511" s="786"/>
      <c r="C511" s="786"/>
      <c r="D511" s="786"/>
      <c r="E511" s="786"/>
      <c r="F511" s="786"/>
      <c r="G511" s="786"/>
      <c r="H511" s="786"/>
      <c r="I511" s="786"/>
      <c r="J511" s="786"/>
      <c r="K511" s="786"/>
      <c r="L511" s="786"/>
      <c r="M511" s="786"/>
      <c r="N511" s="786"/>
      <c r="O511" s="786"/>
      <c r="P511" s="786"/>
      <c r="Q511" s="786"/>
      <c r="R511" s="786"/>
      <c r="S511" s="786"/>
      <c r="T511" s="786"/>
      <c r="U511" s="786"/>
      <c r="V511" s="786"/>
      <c r="W511" s="786"/>
      <c r="X511" s="786"/>
      <c r="Y511" s="786"/>
      <c r="Z511" s="786"/>
      <c r="AA511" s="786"/>
      <c r="AB511" s="786"/>
      <c r="AC511" s="786"/>
      <c r="AD511" s="786"/>
    </row>
    <row r="512" ht="13.5" customHeight="1">
      <c r="A512" s="786"/>
      <c r="B512" s="786"/>
      <c r="C512" s="786"/>
      <c r="D512" s="786"/>
      <c r="E512" s="786"/>
      <c r="F512" s="786"/>
      <c r="G512" s="786"/>
      <c r="H512" s="786"/>
      <c r="I512" s="786"/>
      <c r="J512" s="786"/>
      <c r="K512" s="786"/>
      <c r="L512" s="786"/>
      <c r="M512" s="786"/>
      <c r="N512" s="786"/>
      <c r="O512" s="786"/>
      <c r="P512" s="786"/>
      <c r="Q512" s="786"/>
      <c r="R512" s="786"/>
      <c r="S512" s="786"/>
      <c r="T512" s="786"/>
      <c r="U512" s="786"/>
      <c r="V512" s="786"/>
      <c r="W512" s="786"/>
      <c r="X512" s="786"/>
      <c r="Y512" s="786"/>
      <c r="Z512" s="786"/>
      <c r="AA512" s="786"/>
      <c r="AB512" s="786"/>
      <c r="AC512" s="786"/>
      <c r="AD512" s="786"/>
    </row>
    <row r="513" ht="13.5" customHeight="1">
      <c r="A513" s="786"/>
      <c r="B513" s="786"/>
      <c r="C513" s="786"/>
      <c r="D513" s="786"/>
      <c r="E513" s="786"/>
      <c r="F513" s="786"/>
      <c r="G513" s="786"/>
      <c r="H513" s="786"/>
      <c r="I513" s="786"/>
      <c r="J513" s="786"/>
      <c r="K513" s="786"/>
      <c r="L513" s="786"/>
      <c r="M513" s="786"/>
      <c r="N513" s="786"/>
      <c r="O513" s="786"/>
      <c r="P513" s="786"/>
      <c r="Q513" s="786"/>
      <c r="R513" s="786"/>
      <c r="S513" s="786"/>
      <c r="T513" s="786"/>
      <c r="U513" s="786"/>
      <c r="V513" s="786"/>
      <c r="W513" s="786"/>
      <c r="X513" s="786"/>
      <c r="Y513" s="786"/>
      <c r="Z513" s="786"/>
      <c r="AA513" s="786"/>
      <c r="AB513" s="786"/>
      <c r="AC513" s="786"/>
      <c r="AD513" s="786"/>
    </row>
    <row r="514" ht="13.5" customHeight="1">
      <c r="A514" s="786"/>
      <c r="B514" s="786"/>
      <c r="C514" s="786"/>
      <c r="D514" s="786"/>
      <c r="E514" s="786"/>
      <c r="F514" s="786"/>
      <c r="G514" s="786"/>
      <c r="H514" s="786"/>
      <c r="I514" s="786"/>
      <c r="J514" s="786"/>
      <c r="K514" s="786"/>
      <c r="L514" s="786"/>
      <c r="M514" s="786"/>
      <c r="N514" s="786"/>
      <c r="O514" s="786"/>
      <c r="P514" s="786"/>
      <c r="Q514" s="786"/>
      <c r="R514" s="786"/>
      <c r="S514" s="786"/>
      <c r="T514" s="786"/>
      <c r="U514" s="786"/>
      <c r="V514" s="786"/>
      <c r="W514" s="786"/>
      <c r="X514" s="786"/>
      <c r="Y514" s="786"/>
      <c r="Z514" s="786"/>
      <c r="AA514" s="786"/>
      <c r="AB514" s="786"/>
      <c r="AC514" s="786"/>
      <c r="AD514" s="786"/>
    </row>
    <row r="515" ht="13.5" customHeight="1">
      <c r="A515" s="786"/>
      <c r="B515" s="786"/>
      <c r="C515" s="786"/>
      <c r="D515" s="786"/>
      <c r="E515" s="786"/>
      <c r="F515" s="786"/>
      <c r="G515" s="786"/>
      <c r="H515" s="786"/>
      <c r="I515" s="786"/>
      <c r="J515" s="786"/>
      <c r="K515" s="786"/>
      <c r="L515" s="786"/>
      <c r="M515" s="786"/>
      <c r="N515" s="786"/>
      <c r="O515" s="786"/>
      <c r="P515" s="786"/>
      <c r="Q515" s="786"/>
      <c r="R515" s="786"/>
      <c r="S515" s="786"/>
      <c r="T515" s="786"/>
      <c r="U515" s="786"/>
      <c r="V515" s="786"/>
      <c r="W515" s="786"/>
      <c r="X515" s="786"/>
      <c r="Y515" s="786"/>
      <c r="Z515" s="786"/>
      <c r="AA515" s="786"/>
      <c r="AB515" s="786"/>
      <c r="AC515" s="786"/>
      <c r="AD515" s="786"/>
    </row>
    <row r="516" ht="13.5" customHeight="1">
      <c r="A516" s="786"/>
      <c r="B516" s="786"/>
      <c r="C516" s="786"/>
      <c r="D516" s="786"/>
      <c r="E516" s="786"/>
      <c r="F516" s="786"/>
      <c r="G516" s="786"/>
      <c r="H516" s="786"/>
      <c r="I516" s="786"/>
      <c r="J516" s="786"/>
      <c r="K516" s="786"/>
      <c r="L516" s="786"/>
      <c r="M516" s="786"/>
      <c r="N516" s="786"/>
      <c r="O516" s="786"/>
      <c r="P516" s="786"/>
      <c r="Q516" s="786"/>
      <c r="R516" s="786"/>
      <c r="S516" s="786"/>
      <c r="T516" s="786"/>
      <c r="U516" s="786"/>
      <c r="V516" s="786"/>
      <c r="W516" s="786"/>
      <c r="X516" s="786"/>
      <c r="Y516" s="786"/>
      <c r="Z516" s="786"/>
      <c r="AA516" s="786"/>
      <c r="AB516" s="786"/>
      <c r="AC516" s="786"/>
      <c r="AD516" s="786"/>
    </row>
    <row r="517" ht="13.5" customHeight="1">
      <c r="A517" s="786"/>
      <c r="B517" s="786"/>
      <c r="C517" s="786"/>
      <c r="D517" s="786"/>
      <c r="E517" s="786"/>
      <c r="F517" s="786"/>
      <c r="G517" s="786"/>
      <c r="H517" s="786"/>
      <c r="I517" s="786"/>
      <c r="J517" s="786"/>
      <c r="K517" s="786"/>
      <c r="L517" s="786"/>
      <c r="M517" s="786"/>
      <c r="N517" s="786"/>
      <c r="O517" s="786"/>
      <c r="P517" s="786"/>
      <c r="Q517" s="786"/>
      <c r="R517" s="786"/>
      <c r="S517" s="786"/>
      <c r="T517" s="786"/>
      <c r="U517" s="786"/>
      <c r="V517" s="786"/>
      <c r="W517" s="786"/>
      <c r="X517" s="786"/>
      <c r="Y517" s="786"/>
      <c r="Z517" s="786"/>
      <c r="AA517" s="786"/>
      <c r="AB517" s="786"/>
      <c r="AC517" s="786"/>
      <c r="AD517" s="786"/>
    </row>
    <row r="518" ht="13.5" customHeight="1">
      <c r="A518" s="786"/>
      <c r="B518" s="786"/>
      <c r="C518" s="786"/>
      <c r="D518" s="786"/>
      <c r="E518" s="786"/>
      <c r="F518" s="786"/>
      <c r="G518" s="786"/>
      <c r="H518" s="786"/>
      <c r="I518" s="786"/>
      <c r="J518" s="786"/>
      <c r="K518" s="786"/>
      <c r="L518" s="786"/>
      <c r="M518" s="786"/>
      <c r="N518" s="786"/>
      <c r="O518" s="786"/>
      <c r="P518" s="786"/>
      <c r="Q518" s="786"/>
      <c r="R518" s="786"/>
      <c r="S518" s="786"/>
      <c r="T518" s="786"/>
      <c r="U518" s="786"/>
      <c r="V518" s="786"/>
      <c r="W518" s="786"/>
      <c r="X518" s="786"/>
      <c r="Y518" s="786"/>
      <c r="Z518" s="786"/>
      <c r="AA518" s="786"/>
      <c r="AB518" s="786"/>
      <c r="AC518" s="786"/>
      <c r="AD518" s="786"/>
    </row>
    <row r="519" ht="13.5" customHeight="1">
      <c r="A519" s="786"/>
      <c r="B519" s="786"/>
      <c r="C519" s="786"/>
      <c r="D519" s="786"/>
      <c r="E519" s="786"/>
      <c r="F519" s="786"/>
      <c r="G519" s="786"/>
      <c r="H519" s="786"/>
      <c r="I519" s="786"/>
      <c r="J519" s="786"/>
      <c r="K519" s="786"/>
      <c r="L519" s="786"/>
      <c r="M519" s="786"/>
      <c r="N519" s="786"/>
      <c r="O519" s="786"/>
      <c r="P519" s="786"/>
      <c r="Q519" s="786"/>
      <c r="R519" s="786"/>
      <c r="S519" s="786"/>
      <c r="T519" s="786"/>
      <c r="U519" s="786"/>
      <c r="V519" s="786"/>
      <c r="W519" s="786"/>
      <c r="X519" s="786"/>
      <c r="Y519" s="786"/>
      <c r="Z519" s="786"/>
      <c r="AA519" s="786"/>
      <c r="AB519" s="786"/>
      <c r="AC519" s="786"/>
      <c r="AD519" s="786"/>
    </row>
    <row r="520" ht="13.5" customHeight="1">
      <c r="A520" s="786"/>
      <c r="B520" s="786"/>
      <c r="C520" s="786"/>
      <c r="D520" s="786"/>
      <c r="E520" s="786"/>
      <c r="F520" s="786"/>
      <c r="G520" s="786"/>
      <c r="H520" s="786"/>
      <c r="I520" s="786"/>
      <c r="J520" s="786"/>
      <c r="K520" s="786"/>
      <c r="L520" s="786"/>
      <c r="M520" s="786"/>
      <c r="N520" s="786"/>
      <c r="O520" s="786"/>
      <c r="P520" s="786"/>
      <c r="Q520" s="786"/>
      <c r="R520" s="786"/>
      <c r="S520" s="786"/>
      <c r="T520" s="786"/>
      <c r="U520" s="786"/>
      <c r="V520" s="786"/>
      <c r="W520" s="786"/>
      <c r="X520" s="786"/>
      <c r="Y520" s="786"/>
      <c r="Z520" s="786"/>
      <c r="AA520" s="786"/>
      <c r="AB520" s="786"/>
      <c r="AC520" s="786"/>
      <c r="AD520" s="786"/>
    </row>
    <row r="521" ht="13.5" customHeight="1">
      <c r="A521" s="786"/>
      <c r="B521" s="786"/>
      <c r="C521" s="786"/>
      <c r="D521" s="786"/>
      <c r="E521" s="786"/>
      <c r="F521" s="786"/>
      <c r="G521" s="786"/>
      <c r="H521" s="786"/>
      <c r="I521" s="786"/>
      <c r="J521" s="786"/>
      <c r="K521" s="786"/>
      <c r="L521" s="786"/>
      <c r="M521" s="786"/>
      <c r="N521" s="786"/>
      <c r="O521" s="786"/>
      <c r="P521" s="786"/>
      <c r="Q521" s="786"/>
      <c r="R521" s="786"/>
      <c r="S521" s="786"/>
      <c r="T521" s="786"/>
      <c r="U521" s="786"/>
      <c r="V521" s="786"/>
      <c r="W521" s="786"/>
      <c r="X521" s="786"/>
      <c r="Y521" s="786"/>
      <c r="Z521" s="786"/>
      <c r="AA521" s="786"/>
      <c r="AB521" s="786"/>
      <c r="AC521" s="786"/>
      <c r="AD521" s="786"/>
    </row>
    <row r="522" ht="13.5" customHeight="1">
      <c r="A522" s="786"/>
      <c r="B522" s="786"/>
      <c r="C522" s="786"/>
      <c r="D522" s="786"/>
      <c r="E522" s="786"/>
      <c r="F522" s="786"/>
      <c r="G522" s="786"/>
      <c r="H522" s="786"/>
      <c r="I522" s="786"/>
      <c r="J522" s="786"/>
      <c r="K522" s="786"/>
      <c r="L522" s="786"/>
      <c r="M522" s="786"/>
      <c r="N522" s="786"/>
      <c r="O522" s="786"/>
      <c r="P522" s="786"/>
      <c r="Q522" s="786"/>
      <c r="R522" s="786"/>
      <c r="S522" s="786"/>
      <c r="T522" s="786"/>
      <c r="U522" s="786"/>
      <c r="V522" s="786"/>
      <c r="W522" s="786"/>
      <c r="X522" s="786"/>
      <c r="Y522" s="786"/>
      <c r="Z522" s="786"/>
      <c r="AA522" s="786"/>
      <c r="AB522" s="786"/>
      <c r="AC522" s="786"/>
      <c r="AD522" s="786"/>
    </row>
    <row r="523" ht="13.5" customHeight="1">
      <c r="A523" s="786"/>
      <c r="B523" s="786"/>
      <c r="C523" s="786"/>
      <c r="D523" s="786"/>
      <c r="E523" s="786"/>
      <c r="F523" s="786"/>
      <c r="G523" s="786"/>
      <c r="H523" s="786"/>
      <c r="I523" s="786"/>
      <c r="J523" s="786"/>
      <c r="K523" s="786"/>
      <c r="L523" s="786"/>
      <c r="M523" s="786"/>
      <c r="N523" s="786"/>
      <c r="O523" s="786"/>
      <c r="P523" s="786"/>
      <c r="Q523" s="786"/>
      <c r="R523" s="786"/>
      <c r="S523" s="786"/>
      <c r="T523" s="786"/>
      <c r="U523" s="786"/>
      <c r="V523" s="786"/>
      <c r="W523" s="786"/>
      <c r="X523" s="786"/>
      <c r="Y523" s="786"/>
      <c r="Z523" s="786"/>
      <c r="AA523" s="786"/>
      <c r="AB523" s="786"/>
      <c r="AC523" s="786"/>
      <c r="AD523" s="786"/>
    </row>
    <row r="524" ht="13.5" customHeight="1">
      <c r="A524" s="786"/>
      <c r="B524" s="786"/>
      <c r="C524" s="786"/>
      <c r="D524" s="786"/>
      <c r="E524" s="786"/>
      <c r="F524" s="786"/>
      <c r="G524" s="786"/>
      <c r="H524" s="786"/>
      <c r="I524" s="786"/>
      <c r="J524" s="786"/>
      <c r="K524" s="786"/>
      <c r="L524" s="786"/>
      <c r="M524" s="786"/>
      <c r="N524" s="786"/>
      <c r="O524" s="786"/>
      <c r="P524" s="786"/>
      <c r="Q524" s="786"/>
      <c r="R524" s="786"/>
      <c r="S524" s="786"/>
      <c r="T524" s="786"/>
      <c r="U524" s="786"/>
      <c r="V524" s="786"/>
      <c r="W524" s="786"/>
      <c r="X524" s="786"/>
      <c r="Y524" s="786"/>
      <c r="Z524" s="786"/>
      <c r="AA524" s="786"/>
      <c r="AB524" s="786"/>
      <c r="AC524" s="786"/>
      <c r="AD524" s="786"/>
    </row>
    <row r="525" ht="13.5" customHeight="1">
      <c r="A525" s="786"/>
      <c r="B525" s="786"/>
      <c r="C525" s="786"/>
      <c r="D525" s="786"/>
      <c r="E525" s="786"/>
      <c r="F525" s="786"/>
      <c r="G525" s="786"/>
      <c r="H525" s="786"/>
      <c r="I525" s="786"/>
      <c r="J525" s="786"/>
      <c r="K525" s="786"/>
      <c r="L525" s="786"/>
      <c r="M525" s="786"/>
      <c r="N525" s="786"/>
      <c r="O525" s="786"/>
      <c r="P525" s="786"/>
      <c r="Q525" s="786"/>
      <c r="R525" s="786"/>
      <c r="S525" s="786"/>
      <c r="T525" s="786"/>
      <c r="U525" s="786"/>
      <c r="V525" s="786"/>
      <c r="W525" s="786"/>
      <c r="X525" s="786"/>
      <c r="Y525" s="786"/>
      <c r="Z525" s="786"/>
      <c r="AA525" s="786"/>
      <c r="AB525" s="786"/>
      <c r="AC525" s="786"/>
      <c r="AD525" s="786"/>
    </row>
    <row r="526" ht="13.5" customHeight="1">
      <c r="A526" s="786"/>
      <c r="B526" s="786"/>
      <c r="C526" s="786"/>
      <c r="D526" s="786"/>
      <c r="E526" s="786"/>
      <c r="F526" s="786"/>
      <c r="G526" s="786"/>
      <c r="H526" s="786"/>
      <c r="I526" s="786"/>
      <c r="J526" s="786"/>
      <c r="K526" s="786"/>
      <c r="L526" s="786"/>
      <c r="M526" s="786"/>
      <c r="N526" s="786"/>
      <c r="O526" s="786"/>
      <c r="P526" s="786"/>
      <c r="Q526" s="786"/>
      <c r="R526" s="786"/>
      <c r="S526" s="786"/>
      <c r="T526" s="786"/>
      <c r="U526" s="786"/>
      <c r="V526" s="786"/>
      <c r="W526" s="786"/>
      <c r="X526" s="786"/>
      <c r="Y526" s="786"/>
      <c r="Z526" s="786"/>
      <c r="AA526" s="786"/>
      <c r="AB526" s="786"/>
      <c r="AC526" s="786"/>
      <c r="AD526" s="786"/>
    </row>
    <row r="527" ht="13.5" customHeight="1">
      <c r="A527" s="786"/>
      <c r="B527" s="786"/>
      <c r="C527" s="786"/>
      <c r="D527" s="786"/>
      <c r="E527" s="786"/>
      <c r="F527" s="786"/>
      <c r="G527" s="786"/>
      <c r="H527" s="786"/>
      <c r="I527" s="786"/>
      <c r="J527" s="786"/>
      <c r="K527" s="786"/>
      <c r="L527" s="786"/>
      <c r="M527" s="786"/>
      <c r="N527" s="786"/>
      <c r="O527" s="786"/>
      <c r="P527" s="786"/>
      <c r="Q527" s="786"/>
      <c r="R527" s="786"/>
      <c r="S527" s="786"/>
      <c r="T527" s="786"/>
      <c r="U527" s="786"/>
      <c r="V527" s="786"/>
      <c r="W527" s="786"/>
      <c r="X527" s="786"/>
      <c r="Y527" s="786"/>
      <c r="Z527" s="786"/>
      <c r="AA527" s="786"/>
      <c r="AB527" s="786"/>
      <c r="AC527" s="786"/>
      <c r="AD527" s="786"/>
    </row>
    <row r="528" ht="13.5" customHeight="1">
      <c r="A528" s="786"/>
      <c r="B528" s="786"/>
      <c r="C528" s="786"/>
      <c r="D528" s="786"/>
      <c r="E528" s="786"/>
      <c r="F528" s="786"/>
      <c r="G528" s="786"/>
      <c r="H528" s="786"/>
      <c r="I528" s="786"/>
      <c r="J528" s="786"/>
      <c r="K528" s="786"/>
      <c r="L528" s="786"/>
      <c r="M528" s="786"/>
      <c r="N528" s="786"/>
      <c r="O528" s="786"/>
      <c r="P528" s="786"/>
      <c r="Q528" s="786"/>
      <c r="R528" s="786"/>
      <c r="S528" s="786"/>
      <c r="T528" s="786"/>
      <c r="U528" s="786"/>
      <c r="V528" s="786"/>
      <c r="W528" s="786"/>
      <c r="X528" s="786"/>
      <c r="Y528" s="786"/>
      <c r="Z528" s="786"/>
      <c r="AA528" s="786"/>
      <c r="AB528" s="786"/>
      <c r="AC528" s="786"/>
      <c r="AD528" s="786"/>
    </row>
    <row r="529" ht="13.5" customHeight="1">
      <c r="A529" s="786"/>
      <c r="B529" s="786"/>
      <c r="C529" s="786"/>
      <c r="D529" s="786"/>
      <c r="E529" s="786"/>
      <c r="F529" s="786"/>
      <c r="G529" s="786"/>
      <c r="H529" s="786"/>
      <c r="I529" s="786"/>
      <c r="J529" s="786"/>
      <c r="K529" s="786"/>
      <c r="L529" s="786"/>
      <c r="M529" s="786"/>
      <c r="N529" s="786"/>
      <c r="O529" s="786"/>
      <c r="P529" s="786"/>
      <c r="Q529" s="786"/>
      <c r="R529" s="786"/>
      <c r="S529" s="786"/>
      <c r="T529" s="786"/>
      <c r="U529" s="786"/>
      <c r="V529" s="786"/>
      <c r="W529" s="786"/>
      <c r="X529" s="786"/>
      <c r="Y529" s="786"/>
      <c r="Z529" s="786"/>
      <c r="AA529" s="786"/>
      <c r="AB529" s="786"/>
      <c r="AC529" s="786"/>
      <c r="AD529" s="786"/>
    </row>
    <row r="530" ht="13.5" customHeight="1">
      <c r="A530" s="786"/>
      <c r="B530" s="786"/>
      <c r="C530" s="786"/>
      <c r="D530" s="786"/>
      <c r="E530" s="786"/>
      <c r="F530" s="786"/>
      <c r="G530" s="786"/>
      <c r="H530" s="786"/>
      <c r="I530" s="786"/>
      <c r="J530" s="786"/>
      <c r="K530" s="786"/>
      <c r="L530" s="786"/>
      <c r="M530" s="786"/>
      <c r="N530" s="786"/>
      <c r="O530" s="786"/>
      <c r="P530" s="786"/>
      <c r="Q530" s="786"/>
      <c r="R530" s="786"/>
      <c r="S530" s="786"/>
      <c r="T530" s="786"/>
      <c r="U530" s="786"/>
      <c r="V530" s="786"/>
      <c r="W530" s="786"/>
      <c r="X530" s="786"/>
      <c r="Y530" s="786"/>
      <c r="Z530" s="786"/>
      <c r="AA530" s="786"/>
      <c r="AB530" s="786"/>
      <c r="AC530" s="786"/>
      <c r="AD530" s="786"/>
    </row>
    <row r="531" ht="13.5" customHeight="1">
      <c r="A531" s="786"/>
      <c r="B531" s="786"/>
      <c r="C531" s="786"/>
      <c r="D531" s="786"/>
      <c r="E531" s="786"/>
      <c r="F531" s="786"/>
      <c r="G531" s="786"/>
      <c r="H531" s="786"/>
      <c r="I531" s="786"/>
      <c r="J531" s="786"/>
      <c r="K531" s="786"/>
      <c r="L531" s="786"/>
      <c r="M531" s="786"/>
      <c r="N531" s="786"/>
      <c r="O531" s="786"/>
      <c r="P531" s="786"/>
      <c r="Q531" s="786"/>
      <c r="R531" s="786"/>
      <c r="S531" s="786"/>
      <c r="T531" s="786"/>
      <c r="U531" s="786"/>
      <c r="V531" s="786"/>
      <c r="W531" s="786"/>
      <c r="X531" s="786"/>
      <c r="Y531" s="786"/>
      <c r="Z531" s="786"/>
      <c r="AA531" s="786"/>
      <c r="AB531" s="786"/>
      <c r="AC531" s="786"/>
      <c r="AD531" s="786"/>
    </row>
    <row r="532" ht="13.5" customHeight="1">
      <c r="A532" s="786"/>
      <c r="B532" s="786"/>
      <c r="C532" s="786"/>
      <c r="D532" s="786"/>
      <c r="E532" s="786"/>
      <c r="F532" s="786"/>
      <c r="G532" s="786"/>
      <c r="H532" s="786"/>
      <c r="I532" s="786"/>
      <c r="J532" s="786"/>
      <c r="K532" s="786"/>
      <c r="L532" s="786"/>
      <c r="M532" s="786"/>
      <c r="N532" s="786"/>
      <c r="O532" s="786"/>
      <c r="P532" s="786"/>
      <c r="Q532" s="786"/>
      <c r="R532" s="786"/>
      <c r="S532" s="786"/>
      <c r="T532" s="786"/>
      <c r="U532" s="786"/>
      <c r="V532" s="786"/>
      <c r="W532" s="786"/>
      <c r="X532" s="786"/>
      <c r="Y532" s="786"/>
      <c r="Z532" s="786"/>
      <c r="AA532" s="786"/>
      <c r="AB532" s="786"/>
      <c r="AC532" s="786"/>
      <c r="AD532" s="786"/>
    </row>
    <row r="533" ht="13.5" customHeight="1">
      <c r="A533" s="786"/>
      <c r="B533" s="786"/>
      <c r="C533" s="786"/>
      <c r="D533" s="786"/>
      <c r="E533" s="786"/>
      <c r="F533" s="786"/>
      <c r="G533" s="786"/>
      <c r="H533" s="786"/>
      <c r="I533" s="786"/>
      <c r="J533" s="786"/>
      <c r="K533" s="786"/>
      <c r="L533" s="786"/>
      <c r="M533" s="786"/>
      <c r="N533" s="786"/>
      <c r="O533" s="786"/>
      <c r="P533" s="786"/>
      <c r="Q533" s="786"/>
      <c r="R533" s="786"/>
      <c r="S533" s="786"/>
      <c r="T533" s="786"/>
      <c r="U533" s="786"/>
      <c r="V533" s="786"/>
      <c r="W533" s="786"/>
      <c r="X533" s="786"/>
      <c r="Y533" s="786"/>
      <c r="Z533" s="786"/>
      <c r="AA533" s="786"/>
      <c r="AB533" s="786"/>
      <c r="AC533" s="786"/>
      <c r="AD533" s="786"/>
    </row>
    <row r="534" ht="13.5" customHeight="1">
      <c r="A534" s="786"/>
      <c r="B534" s="786"/>
      <c r="C534" s="786"/>
      <c r="D534" s="786"/>
      <c r="E534" s="786"/>
      <c r="F534" s="786"/>
      <c r="G534" s="786"/>
      <c r="H534" s="786"/>
      <c r="I534" s="786"/>
      <c r="J534" s="786"/>
      <c r="K534" s="786"/>
      <c r="L534" s="786"/>
      <c r="M534" s="786"/>
      <c r="N534" s="786"/>
      <c r="O534" s="786"/>
      <c r="P534" s="786"/>
      <c r="Q534" s="786"/>
      <c r="R534" s="786"/>
      <c r="S534" s="786"/>
      <c r="T534" s="786"/>
      <c r="U534" s="786"/>
      <c r="V534" s="786"/>
      <c r="W534" s="786"/>
      <c r="X534" s="786"/>
      <c r="Y534" s="786"/>
      <c r="Z534" s="786"/>
      <c r="AA534" s="786"/>
      <c r="AB534" s="786"/>
      <c r="AC534" s="786"/>
      <c r="AD534" s="786"/>
    </row>
    <row r="535" ht="13.5" customHeight="1">
      <c r="A535" s="786"/>
      <c r="B535" s="786"/>
      <c r="C535" s="786"/>
      <c r="D535" s="786"/>
      <c r="E535" s="786"/>
      <c r="F535" s="786"/>
      <c r="G535" s="786"/>
      <c r="H535" s="786"/>
      <c r="I535" s="786"/>
      <c r="J535" s="786"/>
      <c r="K535" s="786"/>
      <c r="L535" s="786"/>
      <c r="M535" s="786"/>
      <c r="N535" s="786"/>
      <c r="O535" s="786"/>
      <c r="P535" s="786"/>
      <c r="Q535" s="786"/>
      <c r="R535" s="786"/>
      <c r="S535" s="786"/>
      <c r="T535" s="786"/>
      <c r="U535" s="786"/>
      <c r="V535" s="786"/>
      <c r="W535" s="786"/>
      <c r="X535" s="786"/>
      <c r="Y535" s="786"/>
      <c r="Z535" s="786"/>
      <c r="AA535" s="786"/>
      <c r="AB535" s="786"/>
      <c r="AC535" s="786"/>
      <c r="AD535" s="786"/>
    </row>
    <row r="536" ht="13.5" customHeight="1">
      <c r="A536" s="786"/>
      <c r="B536" s="786"/>
      <c r="C536" s="786"/>
      <c r="D536" s="786"/>
      <c r="E536" s="786"/>
      <c r="F536" s="786"/>
      <c r="G536" s="786"/>
      <c r="H536" s="786"/>
      <c r="I536" s="786"/>
      <c r="J536" s="786"/>
      <c r="K536" s="786"/>
      <c r="L536" s="786"/>
      <c r="M536" s="786"/>
      <c r="N536" s="786"/>
      <c r="O536" s="786"/>
      <c r="P536" s="786"/>
      <c r="Q536" s="786"/>
      <c r="R536" s="786"/>
      <c r="S536" s="786"/>
      <c r="T536" s="786"/>
      <c r="U536" s="786"/>
      <c r="V536" s="786"/>
      <c r="W536" s="786"/>
      <c r="X536" s="786"/>
      <c r="Y536" s="786"/>
      <c r="Z536" s="786"/>
      <c r="AA536" s="786"/>
      <c r="AB536" s="786"/>
      <c r="AC536" s="786"/>
      <c r="AD536" s="786"/>
    </row>
    <row r="537" ht="13.5" customHeight="1">
      <c r="A537" s="786"/>
      <c r="B537" s="786"/>
      <c r="C537" s="786"/>
      <c r="D537" s="786"/>
      <c r="E537" s="786"/>
      <c r="F537" s="786"/>
      <c r="G537" s="786"/>
      <c r="H537" s="786"/>
      <c r="I537" s="786"/>
      <c r="J537" s="786"/>
      <c r="K537" s="786"/>
      <c r="L537" s="786"/>
      <c r="M537" s="786"/>
      <c r="N537" s="786"/>
      <c r="O537" s="786"/>
      <c r="P537" s="786"/>
      <c r="Q537" s="786"/>
      <c r="R537" s="786"/>
      <c r="S537" s="786"/>
      <c r="T537" s="786"/>
      <c r="U537" s="786"/>
      <c r="V537" s="786"/>
      <c r="W537" s="786"/>
      <c r="X537" s="786"/>
      <c r="Y537" s="786"/>
      <c r="Z537" s="786"/>
      <c r="AA537" s="786"/>
      <c r="AB537" s="786"/>
      <c r="AC537" s="786"/>
      <c r="AD537" s="786"/>
    </row>
    <row r="538" ht="13.5" customHeight="1">
      <c r="A538" s="786"/>
      <c r="B538" s="786"/>
      <c r="C538" s="786"/>
      <c r="D538" s="786"/>
      <c r="E538" s="786"/>
      <c r="F538" s="786"/>
      <c r="G538" s="786"/>
      <c r="H538" s="786"/>
      <c r="I538" s="786"/>
      <c r="J538" s="786"/>
      <c r="K538" s="786"/>
      <c r="L538" s="786"/>
      <c r="M538" s="786"/>
      <c r="N538" s="786"/>
      <c r="O538" s="786"/>
      <c r="P538" s="786"/>
      <c r="Q538" s="786"/>
      <c r="R538" s="786"/>
      <c r="S538" s="786"/>
      <c r="T538" s="786"/>
      <c r="U538" s="786"/>
      <c r="V538" s="786"/>
      <c r="W538" s="786"/>
      <c r="X538" s="786"/>
      <c r="Y538" s="786"/>
      <c r="Z538" s="786"/>
      <c r="AA538" s="786"/>
      <c r="AB538" s="786"/>
      <c r="AC538" s="786"/>
      <c r="AD538" s="786"/>
    </row>
    <row r="539" ht="13.5" customHeight="1">
      <c r="A539" s="786"/>
      <c r="B539" s="786"/>
      <c r="C539" s="786"/>
      <c r="D539" s="786"/>
      <c r="E539" s="786"/>
      <c r="F539" s="786"/>
      <c r="G539" s="786"/>
      <c r="H539" s="786"/>
      <c r="I539" s="786"/>
      <c r="J539" s="786"/>
      <c r="K539" s="786"/>
      <c r="L539" s="786"/>
      <c r="M539" s="786"/>
      <c r="N539" s="786"/>
      <c r="O539" s="786"/>
      <c r="P539" s="786"/>
      <c r="Q539" s="786"/>
      <c r="R539" s="786"/>
      <c r="S539" s="786"/>
      <c r="T539" s="786"/>
      <c r="U539" s="786"/>
      <c r="V539" s="786"/>
      <c r="W539" s="786"/>
      <c r="X539" s="786"/>
      <c r="Y539" s="786"/>
      <c r="Z539" s="786"/>
      <c r="AA539" s="786"/>
      <c r="AB539" s="786"/>
      <c r="AC539" s="786"/>
      <c r="AD539" s="786"/>
    </row>
    <row r="540" ht="13.5" customHeight="1">
      <c r="A540" s="786"/>
      <c r="B540" s="786"/>
      <c r="C540" s="786"/>
      <c r="D540" s="786"/>
      <c r="E540" s="786"/>
      <c r="F540" s="786"/>
      <c r="G540" s="786"/>
      <c r="H540" s="786"/>
      <c r="I540" s="786"/>
      <c r="J540" s="786"/>
      <c r="K540" s="786"/>
      <c r="L540" s="786"/>
      <c r="M540" s="786"/>
      <c r="N540" s="786"/>
      <c r="O540" s="786"/>
      <c r="P540" s="786"/>
      <c r="Q540" s="786"/>
      <c r="R540" s="786"/>
      <c r="S540" s="786"/>
      <c r="T540" s="786"/>
      <c r="U540" s="786"/>
      <c r="V540" s="786"/>
      <c r="W540" s="786"/>
      <c r="X540" s="786"/>
      <c r="Y540" s="786"/>
      <c r="Z540" s="786"/>
      <c r="AA540" s="786"/>
      <c r="AB540" s="786"/>
      <c r="AC540" s="786"/>
      <c r="AD540" s="786"/>
    </row>
    <row r="541" ht="13.5" customHeight="1">
      <c r="A541" s="786"/>
      <c r="B541" s="786"/>
      <c r="C541" s="786"/>
      <c r="D541" s="786"/>
      <c r="E541" s="786"/>
      <c r="F541" s="786"/>
      <c r="G541" s="786"/>
      <c r="H541" s="786"/>
      <c r="I541" s="786"/>
      <c r="J541" s="786"/>
      <c r="K541" s="786"/>
      <c r="L541" s="786"/>
      <c r="M541" s="786"/>
      <c r="N541" s="786"/>
      <c r="O541" s="786"/>
      <c r="P541" s="786"/>
      <c r="Q541" s="786"/>
      <c r="R541" s="786"/>
      <c r="S541" s="786"/>
      <c r="T541" s="786"/>
      <c r="U541" s="786"/>
      <c r="V541" s="786"/>
      <c r="W541" s="786"/>
      <c r="X541" s="786"/>
      <c r="Y541" s="786"/>
      <c r="Z541" s="786"/>
      <c r="AA541" s="786"/>
      <c r="AB541" s="786"/>
      <c r="AC541" s="786"/>
      <c r="AD541" s="786"/>
    </row>
    <row r="542" ht="13.5" customHeight="1">
      <c r="A542" s="786"/>
      <c r="B542" s="786"/>
      <c r="C542" s="786"/>
      <c r="D542" s="786"/>
      <c r="E542" s="786"/>
      <c r="F542" s="786"/>
      <c r="G542" s="786"/>
      <c r="H542" s="786"/>
      <c r="I542" s="786"/>
      <c r="J542" s="786"/>
      <c r="K542" s="786"/>
      <c r="L542" s="786"/>
      <c r="M542" s="786"/>
      <c r="N542" s="786"/>
      <c r="O542" s="786"/>
      <c r="P542" s="786"/>
      <c r="Q542" s="786"/>
      <c r="R542" s="786"/>
      <c r="S542" s="786"/>
      <c r="T542" s="786"/>
      <c r="U542" s="786"/>
      <c r="V542" s="786"/>
      <c r="W542" s="786"/>
      <c r="X542" s="786"/>
      <c r="Y542" s="786"/>
      <c r="Z542" s="786"/>
      <c r="AA542" s="786"/>
      <c r="AB542" s="786"/>
      <c r="AC542" s="786"/>
      <c r="AD542" s="786"/>
    </row>
    <row r="543" ht="13.5" customHeight="1">
      <c r="A543" s="786"/>
      <c r="B543" s="786"/>
      <c r="C543" s="786"/>
      <c r="D543" s="786"/>
      <c r="E543" s="786"/>
      <c r="F543" s="786"/>
      <c r="G543" s="786"/>
      <c r="H543" s="786"/>
      <c r="I543" s="786"/>
      <c r="J543" s="786"/>
      <c r="K543" s="786"/>
      <c r="L543" s="786"/>
      <c r="M543" s="786"/>
      <c r="N543" s="786"/>
      <c r="O543" s="786"/>
      <c r="P543" s="786"/>
      <c r="Q543" s="786"/>
      <c r="R543" s="786"/>
      <c r="S543" s="786"/>
      <c r="T543" s="786"/>
      <c r="U543" s="786"/>
      <c r="V543" s="786"/>
      <c r="W543" s="786"/>
      <c r="X543" s="786"/>
      <c r="Y543" s="786"/>
      <c r="Z543" s="786"/>
      <c r="AA543" s="786"/>
      <c r="AB543" s="786"/>
      <c r="AC543" s="786"/>
      <c r="AD543" s="786"/>
    </row>
    <row r="544" ht="13.5" customHeight="1">
      <c r="A544" s="786"/>
      <c r="B544" s="786"/>
      <c r="C544" s="786"/>
      <c r="D544" s="786"/>
      <c r="E544" s="786"/>
      <c r="F544" s="786"/>
      <c r="G544" s="786"/>
      <c r="H544" s="786"/>
      <c r="I544" s="786"/>
      <c r="J544" s="786"/>
      <c r="K544" s="786"/>
      <c r="L544" s="786"/>
      <c r="M544" s="786"/>
      <c r="N544" s="786"/>
      <c r="O544" s="786"/>
      <c r="P544" s="786"/>
      <c r="Q544" s="786"/>
      <c r="R544" s="786"/>
      <c r="S544" s="786"/>
      <c r="T544" s="786"/>
      <c r="U544" s="786"/>
      <c r="V544" s="786"/>
      <c r="W544" s="786"/>
      <c r="X544" s="786"/>
      <c r="Y544" s="786"/>
      <c r="Z544" s="786"/>
      <c r="AA544" s="786"/>
      <c r="AB544" s="786"/>
      <c r="AC544" s="786"/>
      <c r="AD544" s="786"/>
    </row>
    <row r="545" ht="13.5" customHeight="1">
      <c r="A545" s="786"/>
      <c r="B545" s="786"/>
      <c r="C545" s="786"/>
      <c r="D545" s="786"/>
      <c r="E545" s="786"/>
      <c r="F545" s="786"/>
      <c r="G545" s="786"/>
      <c r="H545" s="786"/>
      <c r="I545" s="786"/>
      <c r="J545" s="786"/>
      <c r="K545" s="786"/>
      <c r="L545" s="786"/>
      <c r="M545" s="786"/>
      <c r="N545" s="786"/>
      <c r="O545" s="786"/>
      <c r="P545" s="786"/>
      <c r="Q545" s="786"/>
      <c r="R545" s="786"/>
      <c r="S545" s="786"/>
      <c r="T545" s="786"/>
      <c r="U545" s="786"/>
      <c r="V545" s="786"/>
      <c r="W545" s="786"/>
      <c r="X545" s="786"/>
      <c r="Y545" s="786"/>
      <c r="Z545" s="786"/>
      <c r="AA545" s="786"/>
      <c r="AB545" s="786"/>
      <c r="AC545" s="786"/>
      <c r="AD545" s="786"/>
    </row>
    <row r="546" ht="13.5" customHeight="1">
      <c r="A546" s="786"/>
      <c r="B546" s="786"/>
      <c r="C546" s="786"/>
      <c r="D546" s="786"/>
      <c r="E546" s="786"/>
      <c r="F546" s="786"/>
      <c r="G546" s="786"/>
      <c r="H546" s="786"/>
      <c r="I546" s="786"/>
      <c r="J546" s="786"/>
      <c r="K546" s="786"/>
      <c r="L546" s="786"/>
      <c r="M546" s="786"/>
      <c r="N546" s="786"/>
      <c r="O546" s="786"/>
      <c r="P546" s="786"/>
      <c r="Q546" s="786"/>
      <c r="R546" s="786"/>
      <c r="S546" s="786"/>
      <c r="T546" s="786"/>
      <c r="U546" s="786"/>
      <c r="V546" s="786"/>
      <c r="W546" s="786"/>
      <c r="X546" s="786"/>
      <c r="Y546" s="786"/>
      <c r="Z546" s="786"/>
      <c r="AA546" s="786"/>
      <c r="AB546" s="786"/>
      <c r="AC546" s="786"/>
      <c r="AD546" s="786"/>
    </row>
    <row r="547" ht="13.5" customHeight="1">
      <c r="A547" s="786"/>
      <c r="B547" s="786"/>
      <c r="C547" s="786"/>
      <c r="D547" s="786"/>
      <c r="E547" s="786"/>
      <c r="F547" s="786"/>
      <c r="G547" s="786"/>
      <c r="H547" s="786"/>
      <c r="I547" s="786"/>
      <c r="J547" s="786"/>
      <c r="K547" s="786"/>
      <c r="L547" s="786"/>
      <c r="M547" s="786"/>
      <c r="N547" s="786"/>
      <c r="O547" s="786"/>
      <c r="P547" s="786"/>
      <c r="Q547" s="786"/>
      <c r="R547" s="786"/>
      <c r="S547" s="786"/>
      <c r="T547" s="786"/>
      <c r="U547" s="786"/>
      <c r="V547" s="786"/>
      <c r="W547" s="786"/>
      <c r="X547" s="786"/>
      <c r="Y547" s="786"/>
      <c r="Z547" s="786"/>
      <c r="AA547" s="786"/>
      <c r="AB547" s="786"/>
      <c r="AC547" s="786"/>
      <c r="AD547" s="786"/>
    </row>
    <row r="548" ht="13.5" customHeight="1">
      <c r="A548" s="786"/>
      <c r="B548" s="786"/>
      <c r="C548" s="786"/>
      <c r="D548" s="786"/>
      <c r="E548" s="786"/>
      <c r="F548" s="786"/>
      <c r="G548" s="786"/>
      <c r="H548" s="786"/>
      <c r="I548" s="786"/>
      <c r="J548" s="786"/>
      <c r="K548" s="786"/>
      <c r="L548" s="786"/>
      <c r="M548" s="786"/>
      <c r="N548" s="786"/>
      <c r="O548" s="786"/>
      <c r="P548" s="786"/>
      <c r="Q548" s="786"/>
      <c r="R548" s="786"/>
      <c r="S548" s="786"/>
      <c r="T548" s="786"/>
      <c r="U548" s="786"/>
      <c r="V548" s="786"/>
      <c r="W548" s="786"/>
      <c r="X548" s="786"/>
      <c r="Y548" s="786"/>
      <c r="Z548" s="786"/>
      <c r="AA548" s="786"/>
      <c r="AB548" s="786"/>
      <c r="AC548" s="786"/>
      <c r="AD548" s="786"/>
    </row>
    <row r="549" ht="13.5" customHeight="1">
      <c r="A549" s="786"/>
      <c r="B549" s="786"/>
      <c r="C549" s="786"/>
      <c r="D549" s="786"/>
      <c r="E549" s="786"/>
      <c r="F549" s="786"/>
      <c r="G549" s="786"/>
      <c r="H549" s="786"/>
      <c r="I549" s="786"/>
      <c r="J549" s="786"/>
      <c r="K549" s="786"/>
      <c r="L549" s="786"/>
      <c r="M549" s="786"/>
      <c r="N549" s="786"/>
      <c r="O549" s="786"/>
      <c r="P549" s="786"/>
      <c r="Q549" s="786"/>
      <c r="R549" s="786"/>
      <c r="S549" s="786"/>
      <c r="T549" s="786"/>
      <c r="U549" s="786"/>
      <c r="V549" s="786"/>
      <c r="W549" s="786"/>
      <c r="X549" s="786"/>
      <c r="Y549" s="786"/>
      <c r="Z549" s="786"/>
      <c r="AA549" s="786"/>
      <c r="AB549" s="786"/>
      <c r="AC549" s="786"/>
      <c r="AD549" s="786"/>
    </row>
    <row r="550" ht="13.5" customHeight="1">
      <c r="A550" s="786"/>
      <c r="B550" s="786"/>
      <c r="C550" s="786"/>
      <c r="D550" s="786"/>
      <c r="E550" s="786"/>
      <c r="F550" s="786"/>
      <c r="G550" s="786"/>
      <c r="H550" s="786"/>
      <c r="I550" s="786"/>
      <c r="J550" s="786"/>
      <c r="K550" s="786"/>
      <c r="L550" s="786"/>
      <c r="M550" s="786"/>
      <c r="N550" s="786"/>
      <c r="O550" s="786"/>
      <c r="P550" s="786"/>
      <c r="Q550" s="786"/>
      <c r="R550" s="786"/>
      <c r="S550" s="786"/>
      <c r="T550" s="786"/>
      <c r="U550" s="786"/>
      <c r="V550" s="786"/>
      <c r="W550" s="786"/>
      <c r="X550" s="786"/>
      <c r="Y550" s="786"/>
      <c r="Z550" s="786"/>
      <c r="AA550" s="786"/>
      <c r="AB550" s="786"/>
      <c r="AC550" s="786"/>
      <c r="AD550" s="786"/>
    </row>
    <row r="551" ht="13.5" customHeight="1">
      <c r="A551" s="786"/>
      <c r="B551" s="786"/>
      <c r="C551" s="786"/>
      <c r="D551" s="786"/>
      <c r="E551" s="786"/>
      <c r="F551" s="786"/>
      <c r="G551" s="786"/>
      <c r="H551" s="786"/>
      <c r="I551" s="786"/>
      <c r="J551" s="786"/>
      <c r="K551" s="786"/>
      <c r="L551" s="786"/>
      <c r="M551" s="786"/>
      <c r="N551" s="786"/>
      <c r="O551" s="786"/>
      <c r="P551" s="786"/>
      <c r="Q551" s="786"/>
      <c r="R551" s="786"/>
      <c r="S551" s="786"/>
      <c r="T551" s="786"/>
      <c r="U551" s="786"/>
      <c r="V551" s="786"/>
      <c r="W551" s="786"/>
      <c r="X551" s="786"/>
      <c r="Y551" s="786"/>
      <c r="Z551" s="786"/>
      <c r="AA551" s="786"/>
      <c r="AB551" s="786"/>
      <c r="AC551" s="786"/>
      <c r="AD551" s="786"/>
    </row>
    <row r="552" ht="13.5" customHeight="1">
      <c r="A552" s="786"/>
      <c r="B552" s="786"/>
      <c r="C552" s="786"/>
      <c r="D552" s="786"/>
      <c r="E552" s="786"/>
      <c r="F552" s="786"/>
      <c r="G552" s="786"/>
      <c r="H552" s="786"/>
      <c r="I552" s="786"/>
      <c r="J552" s="786"/>
      <c r="K552" s="786"/>
      <c r="L552" s="786"/>
      <c r="M552" s="786"/>
      <c r="N552" s="786"/>
      <c r="O552" s="786"/>
      <c r="P552" s="786"/>
      <c r="Q552" s="786"/>
      <c r="R552" s="786"/>
      <c r="S552" s="786"/>
      <c r="T552" s="786"/>
      <c r="U552" s="786"/>
      <c r="V552" s="786"/>
      <c r="W552" s="786"/>
      <c r="X552" s="786"/>
      <c r="Y552" s="786"/>
      <c r="Z552" s="786"/>
      <c r="AA552" s="786"/>
      <c r="AB552" s="786"/>
      <c r="AC552" s="786"/>
      <c r="AD552" s="786"/>
    </row>
    <row r="553" ht="13.5" customHeight="1">
      <c r="A553" s="786"/>
      <c r="B553" s="786"/>
      <c r="C553" s="786"/>
      <c r="D553" s="786"/>
      <c r="E553" s="786"/>
      <c r="F553" s="786"/>
      <c r="G553" s="786"/>
      <c r="H553" s="786"/>
      <c r="I553" s="786"/>
      <c r="J553" s="786"/>
      <c r="K553" s="786"/>
      <c r="L553" s="786"/>
      <c r="M553" s="786"/>
      <c r="N553" s="786"/>
      <c r="O553" s="786"/>
      <c r="P553" s="786"/>
      <c r="Q553" s="786"/>
      <c r="R553" s="786"/>
      <c r="S553" s="786"/>
      <c r="T553" s="786"/>
      <c r="U553" s="786"/>
      <c r="V553" s="786"/>
      <c r="W553" s="786"/>
      <c r="X553" s="786"/>
      <c r="Y553" s="786"/>
      <c r="Z553" s="786"/>
      <c r="AA553" s="786"/>
      <c r="AB553" s="786"/>
      <c r="AC553" s="786"/>
      <c r="AD553" s="786"/>
    </row>
    <row r="554" ht="13.5" customHeight="1">
      <c r="A554" s="786"/>
      <c r="B554" s="786"/>
      <c r="C554" s="786"/>
      <c r="D554" s="786"/>
      <c r="E554" s="786"/>
      <c r="F554" s="786"/>
      <c r="G554" s="786"/>
      <c r="H554" s="786"/>
      <c r="I554" s="786"/>
      <c r="J554" s="786"/>
      <c r="K554" s="786"/>
      <c r="L554" s="786"/>
      <c r="M554" s="786"/>
      <c r="N554" s="786"/>
      <c r="O554" s="786"/>
      <c r="P554" s="786"/>
      <c r="Q554" s="786"/>
      <c r="R554" s="786"/>
      <c r="S554" s="786"/>
      <c r="T554" s="786"/>
      <c r="U554" s="786"/>
      <c r="V554" s="786"/>
      <c r="W554" s="786"/>
      <c r="X554" s="786"/>
      <c r="Y554" s="786"/>
      <c r="Z554" s="786"/>
      <c r="AA554" s="786"/>
      <c r="AB554" s="786"/>
      <c r="AC554" s="786"/>
      <c r="AD554" s="786"/>
    </row>
    <row r="555" ht="13.5" customHeight="1">
      <c r="A555" s="786"/>
      <c r="B555" s="786"/>
      <c r="C555" s="786"/>
      <c r="D555" s="786"/>
      <c r="E555" s="786"/>
      <c r="F555" s="786"/>
      <c r="G555" s="786"/>
      <c r="H555" s="786"/>
      <c r="I555" s="786"/>
      <c r="J555" s="786"/>
      <c r="K555" s="786"/>
      <c r="L555" s="786"/>
      <c r="M555" s="786"/>
      <c r="N555" s="786"/>
      <c r="O555" s="786"/>
      <c r="P555" s="786"/>
      <c r="Q555" s="786"/>
      <c r="R555" s="786"/>
      <c r="S555" s="786"/>
      <c r="T555" s="786"/>
      <c r="U555" s="786"/>
      <c r="V555" s="786"/>
      <c r="W555" s="786"/>
      <c r="X555" s="786"/>
      <c r="Y555" s="786"/>
      <c r="Z555" s="786"/>
      <c r="AA555" s="786"/>
      <c r="AB555" s="786"/>
      <c r="AC555" s="786"/>
      <c r="AD555" s="786"/>
    </row>
    <row r="556" ht="13.5" customHeight="1">
      <c r="A556" s="786"/>
      <c r="B556" s="786"/>
      <c r="C556" s="786"/>
      <c r="D556" s="786"/>
      <c r="E556" s="786"/>
      <c r="F556" s="786"/>
      <c r="G556" s="786"/>
      <c r="H556" s="786"/>
      <c r="I556" s="786"/>
      <c r="J556" s="786"/>
      <c r="K556" s="786"/>
      <c r="L556" s="786"/>
      <c r="M556" s="786"/>
      <c r="N556" s="786"/>
      <c r="O556" s="786"/>
      <c r="P556" s="786"/>
      <c r="Q556" s="786"/>
      <c r="R556" s="786"/>
      <c r="S556" s="786"/>
      <c r="T556" s="786"/>
      <c r="U556" s="786"/>
      <c r="V556" s="786"/>
      <c r="W556" s="786"/>
      <c r="X556" s="786"/>
      <c r="Y556" s="786"/>
      <c r="Z556" s="786"/>
      <c r="AA556" s="786"/>
      <c r="AB556" s="786"/>
      <c r="AC556" s="786"/>
      <c r="AD556" s="786"/>
    </row>
    <row r="557" ht="13.5" customHeight="1">
      <c r="A557" s="786"/>
      <c r="B557" s="786"/>
      <c r="C557" s="786"/>
      <c r="D557" s="786"/>
      <c r="E557" s="786"/>
      <c r="F557" s="786"/>
      <c r="G557" s="786"/>
      <c r="H557" s="786"/>
      <c r="I557" s="786"/>
      <c r="J557" s="786"/>
      <c r="K557" s="786"/>
      <c r="L557" s="786"/>
      <c r="M557" s="786"/>
      <c r="N557" s="786"/>
      <c r="O557" s="786"/>
      <c r="P557" s="786"/>
      <c r="Q557" s="786"/>
      <c r="R557" s="786"/>
      <c r="S557" s="786"/>
      <c r="T557" s="786"/>
      <c r="U557" s="786"/>
      <c r="V557" s="786"/>
      <c r="W557" s="786"/>
      <c r="X557" s="786"/>
      <c r="Y557" s="786"/>
      <c r="Z557" s="786"/>
      <c r="AA557" s="786"/>
      <c r="AB557" s="786"/>
      <c r="AC557" s="786"/>
      <c r="AD557" s="786"/>
    </row>
    <row r="558" ht="13.5" customHeight="1">
      <c r="A558" s="786"/>
      <c r="B558" s="786"/>
      <c r="C558" s="786"/>
      <c r="D558" s="786"/>
      <c r="E558" s="786"/>
      <c r="F558" s="786"/>
      <c r="G558" s="786"/>
      <c r="H558" s="786"/>
      <c r="I558" s="786"/>
      <c r="J558" s="786"/>
      <c r="K558" s="786"/>
      <c r="L558" s="786"/>
      <c r="M558" s="786"/>
      <c r="N558" s="786"/>
      <c r="O558" s="786"/>
      <c r="P558" s="786"/>
      <c r="Q558" s="786"/>
      <c r="R558" s="786"/>
      <c r="S558" s="786"/>
      <c r="T558" s="786"/>
      <c r="U558" s="786"/>
      <c r="V558" s="786"/>
      <c r="W558" s="786"/>
      <c r="X558" s="786"/>
      <c r="Y558" s="786"/>
      <c r="Z558" s="786"/>
      <c r="AA558" s="786"/>
      <c r="AB558" s="786"/>
      <c r="AC558" s="786"/>
      <c r="AD558" s="786"/>
    </row>
    <row r="559" ht="13.5" customHeight="1">
      <c r="A559" s="786"/>
      <c r="B559" s="786"/>
      <c r="C559" s="786"/>
      <c r="D559" s="786"/>
      <c r="E559" s="786"/>
      <c r="F559" s="786"/>
      <c r="G559" s="786"/>
      <c r="H559" s="786"/>
      <c r="I559" s="786"/>
      <c r="J559" s="786"/>
      <c r="K559" s="786"/>
      <c r="L559" s="786"/>
      <c r="M559" s="786"/>
      <c r="N559" s="786"/>
      <c r="O559" s="786"/>
      <c r="P559" s="786"/>
      <c r="Q559" s="786"/>
      <c r="R559" s="786"/>
      <c r="S559" s="786"/>
      <c r="T559" s="786"/>
      <c r="U559" s="786"/>
      <c r="V559" s="786"/>
      <c r="W559" s="786"/>
      <c r="X559" s="786"/>
      <c r="Y559" s="786"/>
      <c r="Z559" s="786"/>
      <c r="AA559" s="786"/>
      <c r="AB559" s="786"/>
      <c r="AC559" s="786"/>
      <c r="AD559" s="786"/>
    </row>
    <row r="560" ht="13.5" customHeight="1">
      <c r="A560" s="786"/>
      <c r="B560" s="786"/>
      <c r="C560" s="786"/>
      <c r="D560" s="786"/>
      <c r="E560" s="786"/>
      <c r="F560" s="786"/>
      <c r="G560" s="786"/>
      <c r="H560" s="786"/>
      <c r="I560" s="786"/>
      <c r="J560" s="786"/>
      <c r="K560" s="786"/>
      <c r="L560" s="786"/>
      <c r="M560" s="786"/>
      <c r="N560" s="786"/>
      <c r="O560" s="786"/>
      <c r="P560" s="786"/>
      <c r="Q560" s="786"/>
      <c r="R560" s="786"/>
      <c r="S560" s="786"/>
      <c r="T560" s="786"/>
      <c r="U560" s="786"/>
      <c r="V560" s="786"/>
      <c r="W560" s="786"/>
      <c r="X560" s="786"/>
      <c r="Y560" s="786"/>
      <c r="Z560" s="786"/>
      <c r="AA560" s="786"/>
      <c r="AB560" s="786"/>
      <c r="AC560" s="786"/>
      <c r="AD560" s="786"/>
    </row>
    <row r="561" ht="13.5" customHeight="1">
      <c r="A561" s="786"/>
      <c r="B561" s="786"/>
      <c r="C561" s="786"/>
      <c r="D561" s="786"/>
      <c r="E561" s="786"/>
      <c r="F561" s="786"/>
      <c r="G561" s="786"/>
      <c r="H561" s="786"/>
      <c r="I561" s="786"/>
      <c r="J561" s="786"/>
      <c r="K561" s="786"/>
      <c r="L561" s="786"/>
      <c r="M561" s="786"/>
      <c r="N561" s="786"/>
      <c r="O561" s="786"/>
      <c r="P561" s="786"/>
      <c r="Q561" s="786"/>
      <c r="R561" s="786"/>
      <c r="S561" s="786"/>
      <c r="T561" s="786"/>
      <c r="U561" s="786"/>
      <c r="V561" s="786"/>
      <c r="W561" s="786"/>
      <c r="X561" s="786"/>
      <c r="Y561" s="786"/>
      <c r="Z561" s="786"/>
      <c r="AA561" s="786"/>
      <c r="AB561" s="786"/>
      <c r="AC561" s="786"/>
      <c r="AD561" s="786"/>
    </row>
    <row r="562" ht="13.5" customHeight="1">
      <c r="A562" s="786"/>
      <c r="B562" s="786"/>
      <c r="C562" s="786"/>
      <c r="D562" s="786"/>
      <c r="E562" s="786"/>
      <c r="F562" s="786"/>
      <c r="G562" s="786"/>
      <c r="H562" s="786"/>
      <c r="I562" s="786"/>
      <c r="J562" s="786"/>
      <c r="K562" s="786"/>
      <c r="L562" s="786"/>
      <c r="M562" s="786"/>
      <c r="N562" s="786"/>
      <c r="O562" s="786"/>
      <c r="P562" s="786"/>
      <c r="Q562" s="786"/>
      <c r="R562" s="786"/>
      <c r="S562" s="786"/>
      <c r="T562" s="786"/>
      <c r="U562" s="786"/>
      <c r="V562" s="786"/>
      <c r="W562" s="786"/>
      <c r="X562" s="786"/>
      <c r="Y562" s="786"/>
      <c r="Z562" s="786"/>
      <c r="AA562" s="786"/>
      <c r="AB562" s="786"/>
      <c r="AC562" s="786"/>
      <c r="AD562" s="786"/>
    </row>
    <row r="563" ht="13.5" customHeight="1">
      <c r="A563" s="786"/>
      <c r="B563" s="786"/>
      <c r="C563" s="786"/>
      <c r="D563" s="786"/>
      <c r="E563" s="786"/>
      <c r="F563" s="786"/>
      <c r="G563" s="786"/>
      <c r="H563" s="786"/>
      <c r="I563" s="786"/>
      <c r="J563" s="786"/>
      <c r="K563" s="786"/>
      <c r="L563" s="786"/>
      <c r="M563" s="786"/>
      <c r="N563" s="786"/>
      <c r="O563" s="786"/>
      <c r="P563" s="786"/>
      <c r="Q563" s="786"/>
      <c r="R563" s="786"/>
      <c r="S563" s="786"/>
      <c r="T563" s="786"/>
      <c r="U563" s="786"/>
      <c r="V563" s="786"/>
      <c r="W563" s="786"/>
      <c r="X563" s="786"/>
      <c r="Y563" s="786"/>
      <c r="Z563" s="786"/>
      <c r="AA563" s="786"/>
      <c r="AB563" s="786"/>
      <c r="AC563" s="786"/>
      <c r="AD563" s="786"/>
    </row>
    <row r="564" ht="13.5" customHeight="1">
      <c r="A564" s="786"/>
      <c r="B564" s="786"/>
      <c r="C564" s="786"/>
      <c r="D564" s="786"/>
      <c r="E564" s="786"/>
      <c r="F564" s="786"/>
      <c r="G564" s="786"/>
      <c r="H564" s="786"/>
      <c r="I564" s="786"/>
      <c r="J564" s="786"/>
      <c r="K564" s="786"/>
      <c r="L564" s="786"/>
      <c r="M564" s="786"/>
      <c r="N564" s="786"/>
      <c r="O564" s="786"/>
      <c r="P564" s="775"/>
      <c r="Q564" t="s" s="814">
        <v>1334</v>
      </c>
      <c r="R564" s="786"/>
      <c r="S564" s="786"/>
      <c r="T564" s="786"/>
      <c r="U564" s="786"/>
      <c r="V564" s="786"/>
      <c r="W564" s="786"/>
      <c r="X564" s="786"/>
      <c r="Y564" s="786"/>
      <c r="Z564" s="786"/>
      <c r="AA564" s="786"/>
      <c r="AB564" s="786"/>
      <c r="AC564" s="786"/>
      <c r="AD564" s="775"/>
    </row>
    <row r="565" ht="13.5" customHeight="1">
      <c r="A565" s="786"/>
      <c r="B565" s="786"/>
      <c r="C565" s="786"/>
      <c r="D565" s="786"/>
      <c r="E565" s="786"/>
      <c r="F565" s="786"/>
      <c r="G565" s="786"/>
      <c r="H565" s="786"/>
      <c r="I565" s="786"/>
      <c r="J565" s="786"/>
      <c r="K565" s="786"/>
      <c r="L565" s="786"/>
      <c r="M565" s="786"/>
      <c r="N565" s="786"/>
      <c r="O565" s="786"/>
      <c r="P565" s="775"/>
      <c r="Q565" t="s" s="814">
        <v>1334</v>
      </c>
      <c r="R565" s="786"/>
      <c r="S565" s="786"/>
      <c r="T565" s="786"/>
      <c r="U565" s="786"/>
      <c r="V565" s="786"/>
      <c r="W565" s="786"/>
      <c r="X565" s="786"/>
      <c r="Y565" s="786"/>
      <c r="Z565" s="786"/>
      <c r="AA565" s="786"/>
      <c r="AB565" s="786"/>
      <c r="AC565" s="786"/>
      <c r="AD565" s="775"/>
    </row>
    <row r="566" ht="13.5" customHeight="1">
      <c r="A566" s="786"/>
      <c r="B566" s="786"/>
      <c r="C566" s="786"/>
      <c r="D566" s="786"/>
      <c r="E566" s="786"/>
      <c r="F566" s="786"/>
      <c r="G566" s="786"/>
      <c r="H566" s="786"/>
      <c r="I566" s="786"/>
      <c r="J566" s="786"/>
      <c r="K566" s="786"/>
      <c r="L566" s="786"/>
      <c r="M566" s="786"/>
      <c r="N566" s="786"/>
      <c r="O566" s="786"/>
      <c r="P566" s="775"/>
      <c r="Q566" t="s" s="814">
        <v>1334</v>
      </c>
      <c r="R566" s="786"/>
      <c r="S566" s="786"/>
      <c r="T566" s="786"/>
      <c r="U566" s="786"/>
      <c r="V566" s="786"/>
      <c r="W566" s="786"/>
      <c r="X566" s="786"/>
      <c r="Y566" s="786"/>
      <c r="Z566" s="786"/>
      <c r="AA566" s="786"/>
      <c r="AB566" s="786"/>
      <c r="AC566" s="786"/>
      <c r="AD566" s="775"/>
    </row>
    <row r="567" ht="13.5" customHeight="1">
      <c r="A567" s="786"/>
      <c r="B567" s="786"/>
      <c r="C567" s="786"/>
      <c r="D567" s="786"/>
      <c r="E567" s="786"/>
      <c r="F567" s="786"/>
      <c r="G567" s="786"/>
      <c r="H567" s="786"/>
      <c r="I567" s="786"/>
      <c r="J567" s="786"/>
      <c r="K567" s="786"/>
      <c r="L567" s="786"/>
      <c r="M567" s="786"/>
      <c r="N567" s="786"/>
      <c r="O567" s="786"/>
      <c r="P567" s="775"/>
      <c r="Q567" t="s" s="814">
        <v>1334</v>
      </c>
      <c r="R567" s="786"/>
      <c r="S567" s="786"/>
      <c r="T567" s="786"/>
      <c r="U567" s="786"/>
      <c r="V567" s="786"/>
      <c r="W567" s="786"/>
      <c r="X567" s="786"/>
      <c r="Y567" s="786"/>
      <c r="Z567" s="786"/>
      <c r="AA567" s="786"/>
      <c r="AB567" s="786"/>
      <c r="AC567" s="786"/>
      <c r="AD567" s="775"/>
    </row>
    <row r="568" ht="13.5" customHeight="1">
      <c r="A568" s="786"/>
      <c r="B568" s="786"/>
      <c r="C568" s="786"/>
      <c r="D568" s="786"/>
      <c r="E568" s="786"/>
      <c r="F568" s="786"/>
      <c r="G568" s="786"/>
      <c r="H568" s="786"/>
      <c r="I568" s="786"/>
      <c r="J568" s="786"/>
      <c r="K568" s="786"/>
      <c r="L568" s="786"/>
      <c r="M568" s="786"/>
      <c r="N568" s="786"/>
      <c r="O568" s="786"/>
      <c r="P568" s="775"/>
      <c r="Q568" t="s" s="814">
        <v>1334</v>
      </c>
      <c r="R568" s="786"/>
      <c r="S568" s="786"/>
      <c r="T568" s="786"/>
      <c r="U568" s="786"/>
      <c r="V568" s="786"/>
      <c r="W568" s="786"/>
      <c r="X568" s="786"/>
      <c r="Y568" s="786"/>
      <c r="Z568" s="786"/>
      <c r="AA568" s="786"/>
      <c r="AB568" s="786"/>
      <c r="AC568" s="786"/>
      <c r="AD568" s="775"/>
    </row>
    <row r="569" ht="13.5" customHeight="1">
      <c r="A569" s="786"/>
      <c r="B569" s="786"/>
      <c r="C569" s="786"/>
      <c r="D569" s="786"/>
      <c r="E569" s="786"/>
      <c r="F569" s="786"/>
      <c r="G569" s="786"/>
      <c r="H569" s="786"/>
      <c r="I569" s="786"/>
      <c r="J569" s="786"/>
      <c r="K569" s="786"/>
      <c r="L569" s="786"/>
      <c r="M569" s="786"/>
      <c r="N569" s="786"/>
      <c r="O569" s="786"/>
      <c r="P569" s="775"/>
      <c r="Q569" s="815"/>
      <c r="R569" s="805" cm="1">
        <f t="array" ref="R569">SUM(R479:R567)</f>
        <v>0</v>
      </c>
      <c r="S569" s="805" cm="1">
        <f t="array" ref="S569">SUM(S479:S567)</f>
        <v>0</v>
      </c>
      <c r="T569" s="805" cm="1">
        <f t="array" ref="T569">SUM(T479:T567)</f>
        <v>0</v>
      </c>
      <c r="U569" s="805" cm="1">
        <f t="array" ref="U569">SUM(U479:U567)</f>
        <v>0</v>
      </c>
      <c r="V569" s="805" cm="1">
        <f t="array" ref="V569">SUM(V479:V567)</f>
        <v>0</v>
      </c>
      <c r="W569" s="805" cm="1">
        <f t="array" ref="W569">SUM(W479:W567)</f>
        <v>0</v>
      </c>
      <c r="X569" s="805" cm="1">
        <f t="array" ref="X569">SUM(X479:X567)</f>
        <v>0</v>
      </c>
      <c r="Y569" s="805" cm="1">
        <f t="array" ref="Y569">SUM(Y479:Y567)</f>
        <v>0</v>
      </c>
      <c r="Z569" s="805" cm="1">
        <f t="array" ref="Z569">SUM(Z479:Z567)</f>
        <v>0</v>
      </c>
      <c r="AA569" s="805" cm="1">
        <f t="array" ref="AA569">SUM(AA479:AA567)</f>
        <v>0</v>
      </c>
      <c r="AB569" s="805" cm="1">
        <f t="array" ref="AB569">SUM(AB479:AB567)</f>
        <v>0</v>
      </c>
      <c r="AC569" s="805" cm="1">
        <f t="array" ref="AC569">SUM(AC479:AC567)</f>
        <v>0</v>
      </c>
      <c r="AD569" s="806" cm="1">
        <f t="array" ref="AD569">SUM(AD479:AD567)</f>
        <v>0</v>
      </c>
    </row>
    <row r="570" ht="13.5" customHeight="1">
      <c r="A570" s="786"/>
      <c r="B570" s="786"/>
      <c r="C570" s="786"/>
      <c r="D570" s="786"/>
      <c r="E570" s="786"/>
      <c r="F570" s="786"/>
      <c r="G570" s="786"/>
      <c r="H570" s="786"/>
      <c r="I570" s="786"/>
      <c r="J570" s="786"/>
      <c r="K570" s="786"/>
      <c r="L570" s="786"/>
      <c r="M570" s="786"/>
      <c r="N570" s="786"/>
      <c r="O570" s="786"/>
      <c r="P570" s="786"/>
      <c r="Q570" s="816"/>
      <c r="R570" s="802"/>
      <c r="S570" s="802"/>
      <c r="T570" s="802"/>
      <c r="U570" s="802"/>
      <c r="V570" s="802"/>
      <c r="W570" s="802"/>
      <c r="X570" s="802"/>
      <c r="Y570" s="802"/>
      <c r="Z570" s="802"/>
      <c r="AA570" s="802"/>
      <c r="AB570" s="802"/>
      <c r="AC570" s="802"/>
      <c r="AD570" s="802"/>
    </row>
    <row r="571" ht="13.5" customHeight="1">
      <c r="A571" s="786"/>
      <c r="B571" s="786"/>
      <c r="C571" s="786"/>
      <c r="D571" s="786"/>
      <c r="E571" s="786"/>
      <c r="F571" s="786"/>
      <c r="G571" s="786"/>
      <c r="H571" s="786"/>
      <c r="I571" s="786"/>
      <c r="J571" s="786"/>
      <c r="K571" s="786"/>
      <c r="L571" s="786"/>
      <c r="M571" s="786"/>
      <c r="N571" s="786"/>
      <c r="O571" s="786"/>
      <c r="P571" s="786"/>
      <c r="Q571" s="812"/>
      <c r="R571" s="786"/>
      <c r="S571" s="786"/>
      <c r="T571" s="786"/>
      <c r="U571" s="786"/>
      <c r="V571" s="786"/>
      <c r="W571" s="786"/>
      <c r="X571" s="786"/>
      <c r="Y571" s="786"/>
      <c r="Z571" s="786"/>
      <c r="AA571" s="786"/>
      <c r="AB571" s="786"/>
      <c r="AC571" s="786"/>
      <c r="AD571" s="786"/>
    </row>
    <row r="572" ht="13.5" customHeight="1">
      <c r="A572" s="786"/>
      <c r="B572" s="786"/>
      <c r="C572" s="786"/>
      <c r="D572" s="786"/>
      <c r="E572" s="786"/>
      <c r="F572" s="786"/>
      <c r="G572" s="786"/>
      <c r="H572" s="786"/>
      <c r="I572" s="786"/>
      <c r="J572" s="786"/>
      <c r="K572" s="786"/>
      <c r="L572" s="786"/>
      <c r="M572" s="786"/>
      <c r="N572" s="786"/>
      <c r="O572" s="786"/>
      <c r="P572" s="786"/>
      <c r="Q572" s="812"/>
      <c r="R572" s="786"/>
      <c r="S572" s="786"/>
      <c r="T572" s="786"/>
      <c r="U572" s="786"/>
      <c r="V572" s="786"/>
      <c r="W572" s="786"/>
      <c r="X572" s="786"/>
      <c r="Y572" s="786"/>
      <c r="Z572" s="786"/>
      <c r="AA572" s="786"/>
      <c r="AB572" s="786"/>
      <c r="AC572" s="786"/>
      <c r="AD572" s="786"/>
    </row>
    <row r="573" ht="13.5" customHeight="1">
      <c r="A573" s="786"/>
      <c r="B573" s="786"/>
      <c r="C573" s="786"/>
      <c r="D573" s="786"/>
      <c r="E573" s="786"/>
      <c r="F573" s="786"/>
      <c r="G573" s="786"/>
      <c r="H573" s="786"/>
      <c r="I573" s="786"/>
      <c r="J573" s="786"/>
      <c r="K573" s="786"/>
      <c r="L573" s="786"/>
      <c r="M573" s="786"/>
      <c r="N573" s="786"/>
      <c r="O573" s="786"/>
      <c r="P573" s="786"/>
      <c r="Q573" s="812"/>
      <c r="R573" s="786"/>
      <c r="S573" s="786"/>
      <c r="T573" s="786"/>
      <c r="U573" s="786"/>
      <c r="V573" s="786"/>
      <c r="W573" s="786"/>
      <c r="X573" s="786"/>
      <c r="Y573" s="786"/>
      <c r="Z573" s="786"/>
      <c r="AA573" s="786"/>
      <c r="AB573" s="786"/>
      <c r="AC573" s="786"/>
      <c r="AD573" s="786"/>
    </row>
    <row r="574" ht="13.5" customHeight="1">
      <c r="A574" s="786"/>
      <c r="B574" s="786"/>
      <c r="C574" s="786"/>
      <c r="D574" s="786"/>
      <c r="E574" s="786"/>
      <c r="F574" s="786"/>
      <c r="G574" s="786"/>
      <c r="H574" s="786"/>
      <c r="I574" s="786"/>
      <c r="J574" s="786"/>
      <c r="K574" s="786"/>
      <c r="L574" s="786"/>
      <c r="M574" s="786"/>
      <c r="N574" s="786"/>
      <c r="O574" s="786"/>
      <c r="P574" s="786"/>
      <c r="Q574" s="812"/>
      <c r="R574" s="786"/>
      <c r="S574" s="786"/>
      <c r="T574" s="786"/>
      <c r="U574" s="786"/>
      <c r="V574" s="786"/>
      <c r="W574" s="786"/>
      <c r="X574" s="786"/>
      <c r="Y574" s="786"/>
      <c r="Z574" s="786"/>
      <c r="AA574" s="786"/>
      <c r="AB574" s="786"/>
      <c r="AC574" s="786"/>
      <c r="AD574" s="786"/>
    </row>
    <row r="575" ht="13.5" customHeight="1">
      <c r="A575" s="786"/>
      <c r="B575" s="786"/>
      <c r="C575" s="786"/>
      <c r="D575" s="786"/>
      <c r="E575" s="786"/>
      <c r="F575" s="786"/>
      <c r="G575" s="786"/>
      <c r="H575" s="786"/>
      <c r="I575" s="786"/>
      <c r="J575" s="786"/>
      <c r="K575" s="786"/>
      <c r="L575" s="786"/>
      <c r="M575" s="786"/>
      <c r="N575" s="786"/>
      <c r="O575" s="786"/>
      <c r="P575" s="786"/>
      <c r="Q575" s="812"/>
      <c r="R575" s="786"/>
      <c r="S575" s="786"/>
      <c r="T575" s="786"/>
      <c r="U575" s="786"/>
      <c r="V575" s="786"/>
      <c r="W575" s="786"/>
      <c r="X575" s="786"/>
      <c r="Y575" s="786"/>
      <c r="Z575" s="786"/>
      <c r="AA575" s="786"/>
      <c r="AB575" s="786"/>
      <c r="AC575" s="786"/>
      <c r="AD575" s="786"/>
    </row>
    <row r="576" ht="13.5" customHeight="1">
      <c r="A576" s="786"/>
      <c r="B576" s="786"/>
      <c r="C576" s="786"/>
      <c r="D576" s="786"/>
      <c r="E576" s="786"/>
      <c r="F576" s="786"/>
      <c r="G576" s="786"/>
      <c r="H576" s="786"/>
      <c r="I576" s="786"/>
      <c r="J576" s="786"/>
      <c r="K576" s="786"/>
      <c r="L576" s="786"/>
      <c r="M576" s="786"/>
      <c r="N576" s="786"/>
      <c r="O576" s="786"/>
      <c r="P576" s="786"/>
      <c r="Q576" s="812"/>
      <c r="R576" s="786"/>
      <c r="S576" s="786"/>
      <c r="T576" s="786"/>
      <c r="U576" s="786"/>
      <c r="V576" s="786"/>
      <c r="W576" s="786"/>
      <c r="X576" s="786"/>
      <c r="Y576" s="786"/>
      <c r="Z576" s="786"/>
      <c r="AA576" s="786"/>
      <c r="AB576" s="786"/>
      <c r="AC576" s="786"/>
      <c r="AD576" s="786"/>
    </row>
    <row r="577" ht="13.5" customHeight="1">
      <c r="A577" s="786"/>
      <c r="B577" s="786"/>
      <c r="C577" s="786"/>
      <c r="D577" s="786"/>
      <c r="E577" s="786"/>
      <c r="F577" s="786"/>
      <c r="G577" s="786"/>
      <c r="H577" s="786"/>
      <c r="I577" s="786"/>
      <c r="J577" s="786"/>
      <c r="K577" s="786"/>
      <c r="L577" s="786"/>
      <c r="M577" s="786"/>
      <c r="N577" s="786"/>
      <c r="O577" s="786"/>
      <c r="P577" s="786"/>
      <c r="Q577" s="812"/>
      <c r="R577" s="786"/>
      <c r="S577" s="786"/>
      <c r="T577" s="786"/>
      <c r="U577" s="786"/>
      <c r="V577" s="786"/>
      <c r="W577" s="786"/>
      <c r="X577" s="786"/>
      <c r="Y577" s="786"/>
      <c r="Z577" s="786"/>
      <c r="AA577" s="786"/>
      <c r="AB577" s="786"/>
      <c r="AC577" s="786"/>
      <c r="AD577" s="786"/>
    </row>
    <row r="578" ht="13.5" customHeight="1">
      <c r="A578" s="786"/>
      <c r="B578" s="786"/>
      <c r="C578" s="786"/>
      <c r="D578" s="786"/>
      <c r="E578" s="786"/>
      <c r="F578" s="786"/>
      <c r="G578" s="786"/>
      <c r="H578" s="786"/>
      <c r="I578" s="786"/>
      <c r="J578" s="786"/>
      <c r="K578" s="786"/>
      <c r="L578" s="786"/>
      <c r="M578" s="786"/>
      <c r="N578" s="786"/>
      <c r="O578" s="786"/>
      <c r="P578" s="786"/>
      <c r="Q578" s="812"/>
      <c r="R578" s="786"/>
      <c r="S578" s="786"/>
      <c r="T578" s="786"/>
      <c r="U578" s="786"/>
      <c r="V578" s="786"/>
      <c r="W578" s="786"/>
      <c r="X578" s="786"/>
      <c r="Y578" s="786"/>
      <c r="Z578" s="786"/>
      <c r="AA578" s="786"/>
      <c r="AB578" s="786"/>
      <c r="AC578" s="786"/>
      <c r="AD578" s="786"/>
    </row>
    <row r="579" ht="13.5" customHeight="1">
      <c r="A579" s="786"/>
      <c r="B579" s="786"/>
      <c r="C579" s="786"/>
      <c r="D579" s="786"/>
      <c r="E579" s="786"/>
      <c r="F579" s="786"/>
      <c r="G579" s="786"/>
      <c r="H579" s="786"/>
      <c r="I579" s="786"/>
      <c r="J579" s="786"/>
      <c r="K579" s="786"/>
      <c r="L579" s="786"/>
      <c r="M579" s="786"/>
      <c r="N579" s="786"/>
      <c r="O579" s="786"/>
      <c r="P579" s="786"/>
      <c r="Q579" s="812"/>
      <c r="R579" s="786"/>
      <c r="S579" s="786"/>
      <c r="T579" s="786"/>
      <c r="U579" s="786"/>
      <c r="V579" s="786"/>
      <c r="W579" s="786"/>
      <c r="X579" s="786"/>
      <c r="Y579" s="786"/>
      <c r="Z579" s="786"/>
      <c r="AA579" s="786"/>
      <c r="AB579" s="786"/>
      <c r="AC579" s="786"/>
      <c r="AD579" s="786"/>
    </row>
    <row r="580" ht="13.5" customHeight="1">
      <c r="A580" s="786"/>
      <c r="B580" s="786"/>
      <c r="C580" s="786"/>
      <c r="D580" s="786"/>
      <c r="E580" s="786"/>
      <c r="F580" s="786"/>
      <c r="G580" s="786"/>
      <c r="H580" s="786"/>
      <c r="I580" s="786"/>
      <c r="J580" s="786"/>
      <c r="K580" s="786"/>
      <c r="L580" s="786"/>
      <c r="M580" s="786"/>
      <c r="N580" s="786"/>
      <c r="O580" s="786"/>
      <c r="P580" s="786"/>
      <c r="Q580" s="812"/>
      <c r="R580" s="786"/>
      <c r="S580" s="786"/>
      <c r="T580" s="786"/>
      <c r="U580" s="786"/>
      <c r="V580" s="786"/>
      <c r="W580" s="786"/>
      <c r="X580" s="786"/>
      <c r="Y580" s="786"/>
      <c r="Z580" s="786"/>
      <c r="AA580" s="786"/>
      <c r="AB580" s="786"/>
      <c r="AC580" s="786"/>
      <c r="AD580" s="786"/>
    </row>
    <row r="581" ht="13.5" customHeight="1">
      <c r="A581" s="786"/>
      <c r="B581" s="786"/>
      <c r="C581" s="786"/>
      <c r="D581" s="786"/>
      <c r="E581" s="786"/>
      <c r="F581" s="786"/>
      <c r="G581" s="786"/>
      <c r="H581" s="786"/>
      <c r="I581" s="786"/>
      <c r="J581" s="786"/>
      <c r="K581" s="786"/>
      <c r="L581" s="786"/>
      <c r="M581" s="786"/>
      <c r="N581" s="786"/>
      <c r="O581" s="786"/>
      <c r="P581" s="786"/>
      <c r="Q581" s="812"/>
      <c r="R581" s="786"/>
      <c r="S581" s="786"/>
      <c r="T581" s="786"/>
      <c r="U581" s="786"/>
      <c r="V581" s="786"/>
      <c r="W581" s="786"/>
      <c r="X581" s="786"/>
      <c r="Y581" s="786"/>
      <c r="Z581" s="786"/>
      <c r="AA581" s="786"/>
      <c r="AB581" s="786"/>
      <c r="AC581" s="786"/>
      <c r="AD581" s="786"/>
    </row>
    <row r="582" ht="13.5" customHeight="1">
      <c r="A582" s="786"/>
      <c r="B582" s="786"/>
      <c r="C582" s="786"/>
      <c r="D582" s="786"/>
      <c r="E582" s="786"/>
      <c r="F582" s="786"/>
      <c r="G582" s="786"/>
      <c r="H582" s="786"/>
      <c r="I582" s="786"/>
      <c r="J582" s="786"/>
      <c r="K582" s="786"/>
      <c r="L582" s="786"/>
      <c r="M582" s="786"/>
      <c r="N582" s="786"/>
      <c r="O582" s="786"/>
      <c r="P582" s="786"/>
      <c r="Q582" s="812"/>
      <c r="R582" s="786"/>
      <c r="S582" s="786"/>
      <c r="T582" s="786"/>
      <c r="U582" s="786"/>
      <c r="V582" s="786"/>
      <c r="W582" s="786"/>
      <c r="X582" s="786"/>
      <c r="Y582" s="786"/>
      <c r="Z582" s="786"/>
      <c r="AA582" s="786"/>
      <c r="AB582" s="786"/>
      <c r="AC582" s="786"/>
      <c r="AD582" s="786"/>
    </row>
    <row r="583" ht="13.5" customHeight="1">
      <c r="A583" s="786"/>
      <c r="B583" s="786"/>
      <c r="C583" s="786"/>
      <c r="D583" s="786"/>
      <c r="E583" s="786"/>
      <c r="F583" s="786"/>
      <c r="G583" s="786"/>
      <c r="H583" s="786"/>
      <c r="I583" s="786"/>
      <c r="J583" s="786"/>
      <c r="K583" s="786"/>
      <c r="L583" s="786"/>
      <c r="M583" s="786"/>
      <c r="N583" s="786"/>
      <c r="O583" s="786"/>
      <c r="P583" s="786"/>
      <c r="Q583" s="812"/>
      <c r="R583" s="786"/>
      <c r="S583" s="786"/>
      <c r="T583" s="786"/>
      <c r="U583" s="786"/>
      <c r="V583" s="786"/>
      <c r="W583" s="786"/>
      <c r="X583" s="786"/>
      <c r="Y583" s="786"/>
      <c r="Z583" s="786"/>
      <c r="AA583" s="786"/>
      <c r="AB583" s="786"/>
      <c r="AC583" s="786"/>
      <c r="AD583" s="786"/>
    </row>
    <row r="584" ht="13.5" customHeight="1">
      <c r="A584" s="786"/>
      <c r="B584" s="786"/>
      <c r="C584" s="786"/>
      <c r="D584" s="786"/>
      <c r="E584" s="786"/>
      <c r="F584" s="786"/>
      <c r="G584" s="786"/>
      <c r="H584" s="786"/>
      <c r="I584" s="786"/>
      <c r="J584" s="786"/>
      <c r="K584" s="786"/>
      <c r="L584" s="786"/>
      <c r="M584" s="786"/>
      <c r="N584" s="786"/>
      <c r="O584" s="786"/>
      <c r="P584" s="786"/>
      <c r="Q584" s="812"/>
      <c r="R584" s="786"/>
      <c r="S584" s="786"/>
      <c r="T584" s="786"/>
      <c r="U584" s="786"/>
      <c r="V584" s="786"/>
      <c r="W584" s="786"/>
      <c r="X584" s="786"/>
      <c r="Y584" s="786"/>
      <c r="Z584" s="786"/>
      <c r="AA584" s="786"/>
      <c r="AB584" s="786"/>
      <c r="AC584" s="786"/>
      <c r="AD584" s="786"/>
    </row>
    <row r="585" ht="13.5" customHeight="1">
      <c r="A585" s="786"/>
      <c r="B585" s="786"/>
      <c r="C585" s="786"/>
      <c r="D585" s="786"/>
      <c r="E585" s="786"/>
      <c r="F585" s="786"/>
      <c r="G585" s="786"/>
      <c r="H585" s="786"/>
      <c r="I585" s="786"/>
      <c r="J585" s="786"/>
      <c r="K585" s="786"/>
      <c r="L585" s="786"/>
      <c r="M585" s="786"/>
      <c r="N585" s="786"/>
      <c r="O585" s="786"/>
      <c r="P585" s="786"/>
      <c r="Q585" s="812"/>
      <c r="R585" s="786"/>
      <c r="S585" s="786"/>
      <c r="T585" s="786"/>
      <c r="U585" s="786"/>
      <c r="V585" s="786"/>
      <c r="W585" s="786"/>
      <c r="X585" s="786"/>
      <c r="Y585" s="786"/>
      <c r="Z585" s="786"/>
      <c r="AA585" s="786"/>
      <c r="AB585" s="786"/>
      <c r="AC585" s="786"/>
      <c r="AD585" s="786"/>
    </row>
    <row r="586" ht="13.5" customHeight="1">
      <c r="A586" s="786"/>
      <c r="B586" s="786"/>
      <c r="C586" s="786"/>
      <c r="D586" s="786"/>
      <c r="E586" s="786"/>
      <c r="F586" s="786"/>
      <c r="G586" s="786"/>
      <c r="H586" s="786"/>
      <c r="I586" s="786"/>
      <c r="J586" s="786"/>
      <c r="K586" s="786"/>
      <c r="L586" s="786"/>
      <c r="M586" s="786"/>
      <c r="N586" s="786"/>
      <c r="O586" s="786"/>
      <c r="P586" s="786"/>
      <c r="Q586" s="812"/>
      <c r="R586" s="786"/>
      <c r="S586" s="786"/>
      <c r="T586" s="786"/>
      <c r="U586" s="786"/>
      <c r="V586" s="786"/>
      <c r="W586" s="786"/>
      <c r="X586" s="786"/>
      <c r="Y586" s="786"/>
      <c r="Z586" s="786"/>
      <c r="AA586" s="786"/>
      <c r="AB586" s="786"/>
      <c r="AC586" s="786"/>
      <c r="AD586" s="786"/>
    </row>
    <row r="587" ht="13.5" customHeight="1">
      <c r="A587" s="786"/>
      <c r="B587" s="786"/>
      <c r="C587" s="786"/>
      <c r="D587" s="786"/>
      <c r="E587" s="786"/>
      <c r="F587" s="786"/>
      <c r="G587" s="786"/>
      <c r="H587" s="786"/>
      <c r="I587" s="786"/>
      <c r="J587" s="786"/>
      <c r="K587" s="786"/>
      <c r="L587" s="786"/>
      <c r="M587" s="786"/>
      <c r="N587" s="786"/>
      <c r="O587" s="786"/>
      <c r="P587" s="786"/>
      <c r="Q587" s="812"/>
      <c r="R587" s="786"/>
      <c r="S587" s="786"/>
      <c r="T587" s="786"/>
      <c r="U587" s="786"/>
      <c r="V587" s="786"/>
      <c r="W587" s="786"/>
      <c r="X587" s="786"/>
      <c r="Y587" s="786"/>
      <c r="Z587" s="786"/>
      <c r="AA587" s="786"/>
      <c r="AB587" s="786"/>
      <c r="AC587" s="786"/>
      <c r="AD587" s="786"/>
    </row>
    <row r="588" ht="13.5" customHeight="1">
      <c r="A588" s="786"/>
      <c r="B588" s="786"/>
      <c r="C588" s="786"/>
      <c r="D588" s="786"/>
      <c r="E588" s="786"/>
      <c r="F588" s="786"/>
      <c r="G588" s="786"/>
      <c r="H588" s="786"/>
      <c r="I588" s="786"/>
      <c r="J588" s="786"/>
      <c r="K588" s="786"/>
      <c r="L588" s="786"/>
      <c r="M588" s="786"/>
      <c r="N588" s="786"/>
      <c r="O588" s="786"/>
      <c r="P588" s="786"/>
      <c r="Q588" s="812"/>
      <c r="R588" s="786"/>
      <c r="S588" s="786"/>
      <c r="T588" s="786"/>
      <c r="U588" s="786"/>
      <c r="V588" s="786"/>
      <c r="W588" s="786"/>
      <c r="X588" s="786"/>
      <c r="Y588" s="786"/>
      <c r="Z588" s="786"/>
      <c r="AA588" s="786"/>
      <c r="AB588" s="786"/>
      <c r="AC588" s="786"/>
      <c r="AD588" s="786"/>
    </row>
    <row r="589" ht="13.5" customHeight="1">
      <c r="A589" s="786"/>
      <c r="B589" s="786"/>
      <c r="C589" s="786"/>
      <c r="D589" s="786"/>
      <c r="E589" s="786"/>
      <c r="F589" s="786"/>
      <c r="G589" s="786"/>
      <c r="H589" s="786"/>
      <c r="I589" s="786"/>
      <c r="J589" s="786"/>
      <c r="K589" s="786"/>
      <c r="L589" s="786"/>
      <c r="M589" s="786"/>
      <c r="N589" s="786"/>
      <c r="O589" s="786"/>
      <c r="P589" s="786"/>
      <c r="Q589" s="812"/>
      <c r="R589" s="786"/>
      <c r="S589" s="786"/>
      <c r="T589" s="786"/>
      <c r="U589" s="786"/>
      <c r="V589" s="786"/>
      <c r="W589" s="786"/>
      <c r="X589" s="786"/>
      <c r="Y589" s="786"/>
      <c r="Z589" s="786"/>
      <c r="AA589" s="786"/>
      <c r="AB589" s="786"/>
      <c r="AC589" s="786"/>
      <c r="AD589" s="786"/>
    </row>
    <row r="590" ht="13.5" customHeight="1">
      <c r="A590" s="786"/>
      <c r="B590" s="786"/>
      <c r="C590" s="786"/>
      <c r="D590" s="786"/>
      <c r="E590" s="786"/>
      <c r="F590" s="786"/>
      <c r="G590" s="786"/>
      <c r="H590" s="786"/>
      <c r="I590" s="786"/>
      <c r="J590" s="786"/>
      <c r="K590" s="786"/>
      <c r="L590" s="786"/>
      <c r="M590" s="786"/>
      <c r="N590" s="786"/>
      <c r="O590" s="786"/>
      <c r="P590" s="786"/>
      <c r="Q590" s="812"/>
      <c r="R590" s="786"/>
      <c r="S590" s="786"/>
      <c r="T590" s="786"/>
      <c r="U590" s="786"/>
      <c r="V590" s="786"/>
      <c r="W590" s="786"/>
      <c r="X590" s="786"/>
      <c r="Y590" s="786"/>
      <c r="Z590" s="786"/>
      <c r="AA590" s="786"/>
      <c r="AB590" s="786"/>
      <c r="AC590" s="786"/>
      <c r="AD590" s="786"/>
    </row>
    <row r="591" ht="13.5" customHeight="1">
      <c r="A591" s="786"/>
      <c r="B591" s="786"/>
      <c r="C591" s="786"/>
      <c r="D591" s="786"/>
      <c r="E591" s="786"/>
      <c r="F591" s="786"/>
      <c r="G591" s="786"/>
      <c r="H591" s="786"/>
      <c r="I591" s="786"/>
      <c r="J591" s="786"/>
      <c r="K591" s="786"/>
      <c r="L591" s="786"/>
      <c r="M591" s="786"/>
      <c r="N591" s="786"/>
      <c r="O591" s="786"/>
      <c r="P591" s="786"/>
      <c r="Q591" s="812"/>
      <c r="R591" s="786"/>
      <c r="S591" s="786"/>
      <c r="T591" s="786"/>
      <c r="U591" s="786"/>
      <c r="V591" s="786"/>
      <c r="W591" s="786"/>
      <c r="X591" s="786"/>
      <c r="Y591" s="786"/>
      <c r="Z591" s="786"/>
      <c r="AA591" s="786"/>
      <c r="AB591" s="786"/>
      <c r="AC591" s="786"/>
      <c r="AD591" s="786"/>
    </row>
    <row r="592" ht="13.5" customHeight="1">
      <c r="A592" s="786"/>
      <c r="B592" s="786"/>
      <c r="C592" s="786"/>
      <c r="D592" s="786"/>
      <c r="E592" s="786"/>
      <c r="F592" s="786"/>
      <c r="G592" s="786"/>
      <c r="H592" s="786"/>
      <c r="I592" s="786"/>
      <c r="J592" s="786"/>
      <c r="K592" s="786"/>
      <c r="L592" s="786"/>
      <c r="M592" s="786"/>
      <c r="N592" s="786"/>
      <c r="O592" s="786"/>
      <c r="P592" s="786"/>
      <c r="Q592" s="812"/>
      <c r="R592" s="786"/>
      <c r="S592" s="786"/>
      <c r="T592" s="786"/>
      <c r="U592" s="786"/>
      <c r="V592" s="786"/>
      <c r="W592" s="786"/>
      <c r="X592" s="786"/>
      <c r="Y592" s="786"/>
      <c r="Z592" s="786"/>
      <c r="AA592" s="786"/>
      <c r="AB592" s="786"/>
      <c r="AC592" s="786"/>
      <c r="AD592" s="786"/>
    </row>
    <row r="593" ht="13.5" customHeight="1">
      <c r="A593" s="786"/>
      <c r="B593" s="786"/>
      <c r="C593" s="786"/>
      <c r="D593" s="786"/>
      <c r="E593" s="786"/>
      <c r="F593" s="786"/>
      <c r="G593" s="786"/>
      <c r="H593" s="786"/>
      <c r="I593" s="786"/>
      <c r="J593" s="786"/>
      <c r="K593" s="786"/>
      <c r="L593" s="786"/>
      <c r="M593" s="786"/>
      <c r="N593" s="786"/>
      <c r="O593" s="786"/>
      <c r="P593" s="786"/>
      <c r="Q593" s="812"/>
      <c r="R593" s="786"/>
      <c r="S593" s="786"/>
      <c r="T593" s="786"/>
      <c r="U593" s="786"/>
      <c r="V593" s="786"/>
      <c r="W593" s="786"/>
      <c r="X593" s="786"/>
      <c r="Y593" s="786"/>
      <c r="Z593" s="786"/>
      <c r="AA593" s="786"/>
      <c r="AB593" s="786"/>
      <c r="AC593" s="786"/>
      <c r="AD593" s="786"/>
    </row>
    <row r="594" ht="13.5" customHeight="1">
      <c r="A594" s="786"/>
      <c r="B594" s="786"/>
      <c r="C594" s="786"/>
      <c r="D594" s="786"/>
      <c r="E594" s="786"/>
      <c r="F594" s="786"/>
      <c r="G594" s="786"/>
      <c r="H594" s="786"/>
      <c r="I594" s="786"/>
      <c r="J594" s="786"/>
      <c r="K594" s="786"/>
      <c r="L594" s="786"/>
      <c r="M594" s="786"/>
      <c r="N594" s="786"/>
      <c r="O594" s="786"/>
      <c r="P594" s="786"/>
      <c r="Q594" s="812"/>
      <c r="R594" s="786"/>
      <c r="S594" s="786"/>
      <c r="T594" s="786"/>
      <c r="U594" s="786"/>
      <c r="V594" s="786"/>
      <c r="W594" s="786"/>
      <c r="X594" s="786"/>
      <c r="Y594" s="786"/>
      <c r="Z594" s="786"/>
      <c r="AA594" s="786"/>
      <c r="AB594" s="786"/>
      <c r="AC594" s="786"/>
      <c r="AD594" s="786"/>
    </row>
    <row r="595" ht="13.5" customHeight="1">
      <c r="A595" s="786"/>
      <c r="B595" s="786"/>
      <c r="C595" s="786"/>
      <c r="D595" s="786"/>
      <c r="E595" s="786"/>
      <c r="F595" s="786"/>
      <c r="G595" s="786"/>
      <c r="H595" s="786"/>
      <c r="I595" s="786"/>
      <c r="J595" s="786"/>
      <c r="K595" s="786"/>
      <c r="L595" s="786"/>
      <c r="M595" s="786"/>
      <c r="N595" s="786"/>
      <c r="O595" s="786"/>
      <c r="P595" s="786"/>
      <c r="Q595" s="812"/>
      <c r="R595" s="786"/>
      <c r="S595" s="786"/>
      <c r="T595" s="786"/>
      <c r="U595" s="786"/>
      <c r="V595" s="786"/>
      <c r="W595" s="786"/>
      <c r="X595" s="786"/>
      <c r="Y595" s="786"/>
      <c r="Z595" s="786"/>
      <c r="AA595" s="786"/>
      <c r="AB595" s="786"/>
      <c r="AC595" s="786"/>
      <c r="AD595" s="786"/>
    </row>
    <row r="596" ht="13.5" customHeight="1">
      <c r="A596" s="786"/>
      <c r="B596" s="786"/>
      <c r="C596" s="786"/>
      <c r="D596" s="786"/>
      <c r="E596" s="786"/>
      <c r="F596" s="786"/>
      <c r="G596" s="786"/>
      <c r="H596" s="786"/>
      <c r="I596" s="786"/>
      <c r="J596" s="786"/>
      <c r="K596" s="786"/>
      <c r="L596" s="786"/>
      <c r="M596" s="786"/>
      <c r="N596" s="786"/>
      <c r="O596" s="786"/>
      <c r="P596" s="786"/>
      <c r="Q596" s="812"/>
      <c r="R596" s="786"/>
      <c r="S596" s="786"/>
      <c r="T596" s="786"/>
      <c r="U596" s="786"/>
      <c r="V596" s="786"/>
      <c r="W596" s="786"/>
      <c r="X596" s="786"/>
      <c r="Y596" s="786"/>
      <c r="Z596" s="786"/>
      <c r="AA596" s="786"/>
      <c r="AB596" s="786"/>
      <c r="AC596" s="786"/>
      <c r="AD596" s="786"/>
    </row>
    <row r="597" ht="13.5" customHeight="1">
      <c r="A597" s="786"/>
      <c r="B597" s="786"/>
      <c r="C597" s="786"/>
      <c r="D597" s="786"/>
      <c r="E597" s="786"/>
      <c r="F597" s="786"/>
      <c r="G597" s="786"/>
      <c r="H597" s="786"/>
      <c r="I597" s="786"/>
      <c r="J597" s="786"/>
      <c r="K597" s="786"/>
      <c r="L597" s="786"/>
      <c r="M597" s="786"/>
      <c r="N597" s="786"/>
      <c r="O597" s="786"/>
      <c r="P597" s="786"/>
      <c r="Q597" s="812"/>
      <c r="R597" s="786"/>
      <c r="S597" s="786"/>
      <c r="T597" s="786"/>
      <c r="U597" s="786"/>
      <c r="V597" s="786"/>
      <c r="W597" s="786"/>
      <c r="X597" s="786"/>
      <c r="Y597" s="786"/>
      <c r="Z597" s="786"/>
      <c r="AA597" s="786"/>
      <c r="AB597" s="786"/>
      <c r="AC597" s="786"/>
      <c r="AD597" s="786"/>
    </row>
    <row r="598" ht="13.5" customHeight="1">
      <c r="A598" s="786"/>
      <c r="B598" s="786"/>
      <c r="C598" s="786"/>
      <c r="D598" s="786"/>
      <c r="E598" s="786"/>
      <c r="F598" s="786"/>
      <c r="G598" s="786"/>
      <c r="H598" s="786"/>
      <c r="I598" s="786"/>
      <c r="J598" s="786"/>
      <c r="K598" s="786"/>
      <c r="L598" s="786"/>
      <c r="M598" s="786"/>
      <c r="N598" s="786"/>
      <c r="O598" s="786"/>
      <c r="P598" s="786"/>
      <c r="Q598" s="812"/>
      <c r="R598" s="786"/>
      <c r="S598" s="786"/>
      <c r="T598" s="786"/>
      <c r="U598" s="786"/>
      <c r="V598" s="786"/>
      <c r="W598" s="786"/>
      <c r="X598" s="786"/>
      <c r="Y598" s="786"/>
      <c r="Z598" s="786"/>
      <c r="AA598" s="786"/>
      <c r="AB598" s="786"/>
      <c r="AC598" s="786"/>
      <c r="AD598" s="786"/>
    </row>
    <row r="599" ht="13.5" customHeight="1">
      <c r="A599" s="786"/>
      <c r="B599" s="786"/>
      <c r="C599" s="786"/>
      <c r="D599" s="786"/>
      <c r="E599" s="786"/>
      <c r="F599" s="786"/>
      <c r="G599" s="786"/>
      <c r="H599" s="786"/>
      <c r="I599" s="786"/>
      <c r="J599" s="786"/>
      <c r="K599" s="786"/>
      <c r="L599" s="786"/>
      <c r="M599" s="786"/>
      <c r="N599" s="786"/>
      <c r="O599" s="786"/>
      <c r="P599" s="786"/>
      <c r="Q599" s="812"/>
      <c r="R599" s="786"/>
      <c r="S599" s="786"/>
      <c r="T599" s="786"/>
      <c r="U599" s="786"/>
      <c r="V599" s="786"/>
      <c r="W599" s="786"/>
      <c r="X599" s="786"/>
      <c r="Y599" s="786"/>
      <c r="Z599" s="786"/>
      <c r="AA599" s="786"/>
      <c r="AB599" s="786"/>
      <c r="AC599" s="786"/>
      <c r="AD599" s="786"/>
    </row>
    <row r="600" ht="13.5" customHeight="1">
      <c r="A600" s="786"/>
      <c r="B600" s="786"/>
      <c r="C600" s="786"/>
      <c r="D600" s="786"/>
      <c r="E600" s="786"/>
      <c r="F600" s="786"/>
      <c r="G600" s="786"/>
      <c r="H600" s="786"/>
      <c r="I600" s="786"/>
      <c r="J600" s="786"/>
      <c r="K600" s="786"/>
      <c r="L600" s="786"/>
      <c r="M600" s="786"/>
      <c r="N600" s="786"/>
      <c r="O600" s="786"/>
      <c r="P600" s="786"/>
      <c r="Q600" s="812"/>
      <c r="R600" s="786"/>
      <c r="S600" s="786"/>
      <c r="T600" s="786"/>
      <c r="U600" s="786"/>
      <c r="V600" s="786"/>
      <c r="W600" s="786"/>
      <c r="X600" s="786"/>
      <c r="Y600" s="786"/>
      <c r="Z600" s="786"/>
      <c r="AA600" s="786"/>
      <c r="AB600" s="786"/>
      <c r="AC600" s="786"/>
      <c r="AD600" s="786"/>
    </row>
    <row r="601" ht="13.5" customHeight="1">
      <c r="A601" s="786"/>
      <c r="B601" s="786"/>
      <c r="C601" s="786"/>
      <c r="D601" s="786"/>
      <c r="E601" s="786"/>
      <c r="F601" s="786"/>
      <c r="G601" s="786"/>
      <c r="H601" s="786"/>
      <c r="I601" s="786"/>
      <c r="J601" s="786"/>
      <c r="K601" s="786"/>
      <c r="L601" s="786"/>
      <c r="M601" s="786"/>
      <c r="N601" s="786"/>
      <c r="O601" s="786"/>
      <c r="P601" s="786"/>
      <c r="Q601" s="812"/>
      <c r="R601" s="786"/>
      <c r="S601" s="786"/>
      <c r="T601" s="786"/>
      <c r="U601" s="786"/>
      <c r="V601" s="786"/>
      <c r="W601" s="786"/>
      <c r="X601" s="786"/>
      <c r="Y601" s="786"/>
      <c r="Z601" s="786"/>
      <c r="AA601" s="786"/>
      <c r="AB601" s="786"/>
      <c r="AC601" s="786"/>
      <c r="AD601" s="786"/>
    </row>
    <row r="602" ht="13.5" customHeight="1">
      <c r="A602" s="786"/>
      <c r="B602" s="786"/>
      <c r="C602" s="786"/>
      <c r="D602" s="786"/>
      <c r="E602" s="786"/>
      <c r="F602" s="786"/>
      <c r="G602" s="786"/>
      <c r="H602" s="786"/>
      <c r="I602" s="786"/>
      <c r="J602" s="786"/>
      <c r="K602" s="786"/>
      <c r="L602" s="786"/>
      <c r="M602" s="786"/>
      <c r="N602" s="786"/>
      <c r="O602" s="786"/>
      <c r="P602" s="786"/>
      <c r="Q602" s="812"/>
      <c r="R602" s="786"/>
      <c r="S602" s="786"/>
      <c r="T602" s="786"/>
      <c r="U602" s="786"/>
      <c r="V602" s="786"/>
      <c r="W602" s="786"/>
      <c r="X602" s="786"/>
      <c r="Y602" s="786"/>
      <c r="Z602" s="786"/>
      <c r="AA602" s="786"/>
      <c r="AB602" s="786"/>
      <c r="AC602" s="786"/>
      <c r="AD602" s="786"/>
    </row>
    <row r="603" ht="13.5" customHeight="1">
      <c r="A603" s="786"/>
      <c r="B603" s="786"/>
      <c r="C603" s="786"/>
      <c r="D603" s="786"/>
      <c r="E603" s="786"/>
      <c r="F603" s="786"/>
      <c r="G603" s="786"/>
      <c r="H603" s="786"/>
      <c r="I603" s="786"/>
      <c r="J603" s="786"/>
      <c r="K603" s="786"/>
      <c r="L603" s="786"/>
      <c r="M603" s="786"/>
      <c r="N603" s="786"/>
      <c r="O603" s="786"/>
      <c r="P603" s="786"/>
      <c r="Q603" s="812"/>
      <c r="R603" s="786"/>
      <c r="S603" s="786"/>
      <c r="T603" s="786"/>
      <c r="U603" s="786"/>
      <c r="V603" s="786"/>
      <c r="W603" s="786"/>
      <c r="X603" s="786"/>
      <c r="Y603" s="786"/>
      <c r="Z603" s="786"/>
      <c r="AA603" s="786"/>
      <c r="AB603" s="786"/>
      <c r="AC603" s="786"/>
      <c r="AD603" s="786"/>
    </row>
    <row r="604" ht="13.5" customHeight="1">
      <c r="A604" s="786"/>
      <c r="B604" s="786"/>
      <c r="C604" s="786"/>
      <c r="D604" s="786"/>
      <c r="E604" s="786"/>
      <c r="F604" s="786"/>
      <c r="G604" s="786"/>
      <c r="H604" s="786"/>
      <c r="I604" s="786"/>
      <c r="J604" s="786"/>
      <c r="K604" s="786"/>
      <c r="L604" s="786"/>
      <c r="M604" s="786"/>
      <c r="N604" s="786"/>
      <c r="O604" s="786"/>
      <c r="P604" s="786"/>
      <c r="Q604" s="812"/>
      <c r="R604" s="786"/>
      <c r="S604" s="786"/>
      <c r="T604" s="786"/>
      <c r="U604" s="786"/>
      <c r="V604" s="786"/>
      <c r="W604" s="786"/>
      <c r="X604" s="786"/>
      <c r="Y604" s="786"/>
      <c r="Z604" s="786"/>
      <c r="AA604" s="786"/>
      <c r="AB604" s="786"/>
      <c r="AC604" s="786"/>
      <c r="AD604" s="786"/>
    </row>
    <row r="605" ht="13.5" customHeight="1">
      <c r="A605" s="786"/>
      <c r="B605" s="786"/>
      <c r="C605" s="786"/>
      <c r="D605" s="786"/>
      <c r="E605" s="786"/>
      <c r="F605" s="786"/>
      <c r="G605" s="786"/>
      <c r="H605" s="786"/>
      <c r="I605" s="786"/>
      <c r="J605" s="786"/>
      <c r="K605" s="786"/>
      <c r="L605" s="786"/>
      <c r="M605" s="786"/>
      <c r="N605" s="786"/>
      <c r="O605" s="786"/>
      <c r="P605" s="786"/>
      <c r="Q605" s="812"/>
      <c r="R605" s="786"/>
      <c r="S605" s="786"/>
      <c r="T605" s="786"/>
      <c r="U605" s="786"/>
      <c r="V605" s="786"/>
      <c r="W605" s="786"/>
      <c r="X605" s="786"/>
      <c r="Y605" s="786"/>
      <c r="Z605" s="786"/>
      <c r="AA605" s="786"/>
      <c r="AB605" s="786"/>
      <c r="AC605" s="786"/>
      <c r="AD605" s="786"/>
    </row>
    <row r="606" ht="13.5" customHeight="1">
      <c r="A606" s="786"/>
      <c r="B606" s="786"/>
      <c r="C606" s="786"/>
      <c r="D606" s="786"/>
      <c r="E606" s="786"/>
      <c r="F606" s="786"/>
      <c r="G606" s="786"/>
      <c r="H606" s="786"/>
      <c r="I606" s="786"/>
      <c r="J606" s="786"/>
      <c r="K606" s="786"/>
      <c r="L606" s="786"/>
      <c r="M606" s="786"/>
      <c r="N606" s="786"/>
      <c r="O606" s="786"/>
      <c r="P606" s="786"/>
      <c r="Q606" s="812"/>
      <c r="R606" s="786"/>
      <c r="S606" s="786"/>
      <c r="T606" s="786"/>
      <c r="U606" s="786"/>
      <c r="V606" s="786"/>
      <c r="W606" s="786"/>
      <c r="X606" s="786"/>
      <c r="Y606" s="786"/>
      <c r="Z606" s="786"/>
      <c r="AA606" s="786"/>
      <c r="AB606" s="786"/>
      <c r="AC606" s="786"/>
      <c r="AD606" s="786"/>
    </row>
    <row r="607" ht="13.5" customHeight="1">
      <c r="A607" s="786"/>
      <c r="B607" s="786"/>
      <c r="C607" s="786"/>
      <c r="D607" s="786"/>
      <c r="E607" s="786"/>
      <c r="F607" s="786"/>
      <c r="G607" s="786"/>
      <c r="H607" s="786"/>
      <c r="I607" s="786"/>
      <c r="J607" s="786"/>
      <c r="K607" s="786"/>
      <c r="L607" s="786"/>
      <c r="M607" s="786"/>
      <c r="N607" s="786"/>
      <c r="O607" s="786"/>
      <c r="P607" s="786"/>
      <c r="Q607" s="812"/>
      <c r="R607" s="786"/>
      <c r="S607" s="786"/>
      <c r="T607" s="786"/>
      <c r="U607" s="786"/>
      <c r="V607" s="786"/>
      <c r="W607" s="786"/>
      <c r="X607" s="786"/>
      <c r="Y607" s="786"/>
      <c r="Z607" s="786"/>
      <c r="AA607" s="786"/>
      <c r="AB607" s="786"/>
      <c r="AC607" s="786"/>
      <c r="AD607" s="786"/>
    </row>
    <row r="608" ht="13.5" customHeight="1">
      <c r="A608" s="786"/>
      <c r="B608" s="786"/>
      <c r="C608" s="786"/>
      <c r="D608" s="786"/>
      <c r="E608" s="786"/>
      <c r="F608" s="786"/>
      <c r="G608" s="786"/>
      <c r="H608" s="786"/>
      <c r="I608" s="786"/>
      <c r="J608" s="786"/>
      <c r="K608" s="786"/>
      <c r="L608" s="786"/>
      <c r="M608" s="786"/>
      <c r="N608" s="786"/>
      <c r="O608" s="786"/>
      <c r="P608" s="786"/>
      <c r="Q608" s="812"/>
      <c r="R608" s="786"/>
      <c r="S608" s="786"/>
      <c r="T608" s="786"/>
      <c r="U608" s="786"/>
      <c r="V608" s="786"/>
      <c r="W608" s="786"/>
      <c r="X608" s="786"/>
      <c r="Y608" s="786"/>
      <c r="Z608" s="786"/>
      <c r="AA608" s="786"/>
      <c r="AB608" s="786"/>
      <c r="AC608" s="786"/>
      <c r="AD608" s="786"/>
    </row>
    <row r="609" ht="13.5" customHeight="1">
      <c r="A609" s="786"/>
      <c r="B609" s="786"/>
      <c r="C609" s="786"/>
      <c r="D609" s="786"/>
      <c r="E609" s="786"/>
      <c r="F609" s="786"/>
      <c r="G609" s="786"/>
      <c r="H609" s="786"/>
      <c r="I609" s="786"/>
      <c r="J609" s="786"/>
      <c r="K609" s="786"/>
      <c r="L609" s="786"/>
      <c r="M609" s="786"/>
      <c r="N609" s="786"/>
      <c r="O609" s="786"/>
      <c r="P609" s="786"/>
      <c r="Q609" s="812"/>
      <c r="R609" s="786"/>
      <c r="S609" s="786"/>
      <c r="T609" s="786"/>
      <c r="U609" s="786"/>
      <c r="V609" s="786"/>
      <c r="W609" s="786"/>
      <c r="X609" s="786"/>
      <c r="Y609" s="786"/>
      <c r="Z609" s="786"/>
      <c r="AA609" s="786"/>
      <c r="AB609" s="786"/>
      <c r="AC609" s="786"/>
      <c r="AD609" s="786"/>
    </row>
    <row r="610" ht="13.5" customHeight="1">
      <c r="A610" s="786"/>
      <c r="B610" s="786"/>
      <c r="C610" s="786"/>
      <c r="D610" s="786"/>
      <c r="E610" s="786"/>
      <c r="F610" s="786"/>
      <c r="G610" s="786"/>
      <c r="H610" s="786"/>
      <c r="I610" s="786"/>
      <c r="J610" s="786"/>
      <c r="K610" s="786"/>
      <c r="L610" s="786"/>
      <c r="M610" s="786"/>
      <c r="N610" s="786"/>
      <c r="O610" s="786"/>
      <c r="P610" s="786"/>
      <c r="Q610" s="812"/>
      <c r="R610" s="786"/>
      <c r="S610" s="786"/>
      <c r="T610" s="786"/>
      <c r="U610" s="786"/>
      <c r="V610" s="786"/>
      <c r="W610" s="786"/>
      <c r="X610" s="786"/>
      <c r="Y610" s="786"/>
      <c r="Z610" s="786"/>
      <c r="AA610" s="786"/>
      <c r="AB610" s="786"/>
      <c r="AC610" s="786"/>
      <c r="AD610" s="786"/>
    </row>
    <row r="611" ht="13.5" customHeight="1">
      <c r="A611" s="786"/>
      <c r="B611" s="786"/>
      <c r="C611" s="786"/>
      <c r="D611" s="786"/>
      <c r="E611" s="786"/>
      <c r="F611" s="786"/>
      <c r="G611" s="786"/>
      <c r="H611" s="786"/>
      <c r="I611" s="786"/>
      <c r="J611" s="786"/>
      <c r="K611" s="786"/>
      <c r="L611" s="786"/>
      <c r="M611" s="786"/>
      <c r="N611" s="786"/>
      <c r="O611" s="786"/>
      <c r="P611" s="786"/>
      <c r="Q611" s="812"/>
      <c r="R611" s="786"/>
      <c r="S611" s="786"/>
      <c r="T611" s="786"/>
      <c r="U611" s="786"/>
      <c r="V611" s="786"/>
      <c r="W611" s="786"/>
      <c r="X611" s="786"/>
      <c r="Y611" s="786"/>
      <c r="Z611" s="786"/>
      <c r="AA611" s="786"/>
      <c r="AB611" s="786"/>
      <c r="AC611" s="786"/>
      <c r="AD611" s="786"/>
    </row>
    <row r="612" ht="13.5" customHeight="1">
      <c r="A612" s="786"/>
      <c r="B612" s="786"/>
      <c r="C612" s="786"/>
      <c r="D612" s="786"/>
      <c r="E612" s="786"/>
      <c r="F612" s="786"/>
      <c r="G612" s="786"/>
      <c r="H612" s="786"/>
      <c r="I612" s="786"/>
      <c r="J612" s="786"/>
      <c r="K612" s="786"/>
      <c r="L612" s="786"/>
      <c r="M612" s="786"/>
      <c r="N612" s="786"/>
      <c r="O612" s="786"/>
      <c r="P612" s="786"/>
      <c r="Q612" s="812"/>
      <c r="R612" s="786"/>
      <c r="S612" s="786"/>
      <c r="T612" s="786"/>
      <c r="U612" s="786"/>
      <c r="V612" s="786"/>
      <c r="W612" s="786"/>
      <c r="X612" s="786"/>
      <c r="Y612" s="786"/>
      <c r="Z612" s="786"/>
      <c r="AA612" s="786"/>
      <c r="AB612" s="786"/>
      <c r="AC612" s="786"/>
      <c r="AD612" s="786"/>
    </row>
    <row r="613" ht="13.5" customHeight="1">
      <c r="A613" s="786"/>
      <c r="B613" s="786"/>
      <c r="C613" s="786"/>
      <c r="D613" s="786"/>
      <c r="E613" s="786"/>
      <c r="F613" s="786"/>
      <c r="G613" s="786"/>
      <c r="H613" s="786"/>
      <c r="I613" s="786"/>
      <c r="J613" s="786"/>
      <c r="K613" s="786"/>
      <c r="L613" s="786"/>
      <c r="M613" s="786"/>
      <c r="N613" s="786"/>
      <c r="O613" s="786"/>
      <c r="P613" s="786"/>
      <c r="Q613" s="812"/>
      <c r="R613" s="786"/>
      <c r="S613" s="786"/>
      <c r="T613" s="786"/>
      <c r="U613" s="786"/>
      <c r="V613" s="786"/>
      <c r="W613" s="786"/>
      <c r="X613" s="786"/>
      <c r="Y613" s="786"/>
      <c r="Z613" s="786"/>
      <c r="AA613" s="786"/>
      <c r="AB613" s="786"/>
      <c r="AC613" s="786"/>
      <c r="AD613" s="786"/>
    </row>
    <row r="614" ht="13.5" customHeight="1">
      <c r="A614" s="786"/>
      <c r="B614" s="786"/>
      <c r="C614" s="786"/>
      <c r="D614" s="786"/>
      <c r="E614" s="786"/>
      <c r="F614" s="786"/>
      <c r="G614" s="786"/>
      <c r="H614" s="786"/>
      <c r="I614" s="786"/>
      <c r="J614" s="786"/>
      <c r="K614" s="786"/>
      <c r="L614" s="786"/>
      <c r="M614" s="786"/>
      <c r="N614" s="786"/>
      <c r="O614" s="786"/>
      <c r="P614" s="786"/>
      <c r="Q614" s="812"/>
      <c r="R614" s="786"/>
      <c r="S614" s="786"/>
      <c r="T614" s="786"/>
      <c r="U614" s="786"/>
      <c r="V614" s="786"/>
      <c r="W614" s="786"/>
      <c r="X614" s="786"/>
      <c r="Y614" s="786"/>
      <c r="Z614" s="786"/>
      <c r="AA614" s="786"/>
      <c r="AB614" s="786"/>
      <c r="AC614" s="786"/>
      <c r="AD614" s="786"/>
    </row>
    <row r="615" ht="13.5" customHeight="1">
      <c r="A615" s="786"/>
      <c r="B615" s="786"/>
      <c r="C615" s="786"/>
      <c r="D615" s="786"/>
      <c r="E615" s="786"/>
      <c r="F615" s="786"/>
      <c r="G615" s="786"/>
      <c r="H615" s="786"/>
      <c r="I615" s="786"/>
      <c r="J615" s="786"/>
      <c r="K615" s="786"/>
      <c r="L615" s="786"/>
      <c r="M615" s="786"/>
      <c r="N615" s="786"/>
      <c r="O615" s="786"/>
      <c r="P615" s="786"/>
      <c r="Q615" s="812"/>
      <c r="R615" s="786"/>
      <c r="S615" s="786"/>
      <c r="T615" s="786"/>
      <c r="U615" s="786"/>
      <c r="V615" s="786"/>
      <c r="W615" s="786"/>
      <c r="X615" s="786"/>
      <c r="Y615" s="786"/>
      <c r="Z615" s="786"/>
      <c r="AA615" s="786"/>
      <c r="AB615" s="786"/>
      <c r="AC615" s="786"/>
      <c r="AD615" s="786"/>
    </row>
    <row r="616" ht="13.5" customHeight="1">
      <c r="A616" s="786"/>
      <c r="B616" s="786"/>
      <c r="C616" s="786"/>
      <c r="D616" s="786"/>
      <c r="E616" s="786"/>
      <c r="F616" s="786"/>
      <c r="G616" s="786"/>
      <c r="H616" s="786"/>
      <c r="I616" s="786"/>
      <c r="J616" s="786"/>
      <c r="K616" s="786"/>
      <c r="L616" s="786"/>
      <c r="M616" s="786"/>
      <c r="N616" s="786"/>
      <c r="O616" s="786"/>
      <c r="P616" s="786"/>
      <c r="Q616" s="812"/>
      <c r="R616" s="786"/>
      <c r="S616" s="786"/>
      <c r="T616" s="786"/>
      <c r="U616" s="786"/>
      <c r="V616" s="786"/>
      <c r="W616" s="786"/>
      <c r="X616" s="786"/>
      <c r="Y616" s="786"/>
      <c r="Z616" s="786"/>
      <c r="AA616" s="786"/>
      <c r="AB616" s="786"/>
      <c r="AC616" s="786"/>
      <c r="AD616" s="786"/>
    </row>
    <row r="617" ht="13.5" customHeight="1">
      <c r="A617" s="786"/>
      <c r="B617" s="786"/>
      <c r="C617" s="786"/>
      <c r="D617" s="786"/>
      <c r="E617" s="786"/>
      <c r="F617" s="786"/>
      <c r="G617" s="786"/>
      <c r="H617" s="786"/>
      <c r="I617" s="786"/>
      <c r="J617" s="786"/>
      <c r="K617" s="786"/>
      <c r="L617" s="786"/>
      <c r="M617" s="786"/>
      <c r="N617" s="786"/>
      <c r="O617" s="786"/>
      <c r="P617" s="786"/>
      <c r="Q617" s="812"/>
      <c r="R617" s="786"/>
      <c r="S617" s="786"/>
      <c r="T617" s="786"/>
      <c r="U617" s="786"/>
      <c r="V617" s="786"/>
      <c r="W617" s="786"/>
      <c r="X617" s="786"/>
      <c r="Y617" s="786"/>
      <c r="Z617" s="786"/>
      <c r="AA617" s="786"/>
      <c r="AB617" s="786"/>
      <c r="AC617" s="786"/>
      <c r="AD617" s="786"/>
    </row>
    <row r="618" ht="13.5" customHeight="1">
      <c r="A618" s="786"/>
      <c r="B618" s="786"/>
      <c r="C618" s="786"/>
      <c r="D618" s="786"/>
      <c r="E618" s="786"/>
      <c r="F618" s="786"/>
      <c r="G618" s="786"/>
      <c r="H618" s="786"/>
      <c r="I618" s="786"/>
      <c r="J618" s="786"/>
      <c r="K618" s="786"/>
      <c r="L618" s="786"/>
      <c r="M618" s="786"/>
      <c r="N618" s="786"/>
      <c r="O618" s="786"/>
      <c r="P618" s="786"/>
      <c r="Q618" s="812"/>
      <c r="R618" s="786"/>
      <c r="S618" s="786"/>
      <c r="T618" s="786"/>
      <c r="U618" s="786"/>
      <c r="V618" s="786"/>
      <c r="W618" s="786"/>
      <c r="X618" s="786"/>
      <c r="Y618" s="786"/>
      <c r="Z618" s="786"/>
      <c r="AA618" s="786"/>
      <c r="AB618" s="786"/>
      <c r="AC618" s="786"/>
      <c r="AD618" s="786"/>
    </row>
    <row r="619" ht="13.5" customHeight="1">
      <c r="A619" s="786"/>
      <c r="B619" s="786"/>
      <c r="C619" s="786"/>
      <c r="D619" s="786"/>
      <c r="E619" s="786"/>
      <c r="F619" s="786"/>
      <c r="G619" s="786"/>
      <c r="H619" s="786"/>
      <c r="I619" s="786"/>
      <c r="J619" s="786"/>
      <c r="K619" s="786"/>
      <c r="L619" s="786"/>
      <c r="M619" s="786"/>
      <c r="N619" s="786"/>
      <c r="O619" s="786"/>
      <c r="P619" s="786"/>
      <c r="Q619" s="812"/>
      <c r="R619" s="786"/>
      <c r="S619" s="786"/>
      <c r="T619" s="786"/>
      <c r="U619" s="786"/>
      <c r="V619" s="786"/>
      <c r="W619" s="786"/>
      <c r="X619" s="786"/>
      <c r="Y619" s="786"/>
      <c r="Z619" s="786"/>
      <c r="AA619" s="786"/>
      <c r="AB619" s="786"/>
      <c r="AC619" s="786"/>
      <c r="AD619" s="786"/>
    </row>
    <row r="620" ht="13.5" customHeight="1">
      <c r="A620" s="786"/>
      <c r="B620" s="786"/>
      <c r="C620" s="786"/>
      <c r="D620" s="786"/>
      <c r="E620" s="786"/>
      <c r="F620" s="786"/>
      <c r="G620" s="786"/>
      <c r="H620" s="786"/>
      <c r="I620" s="786"/>
      <c r="J620" s="786"/>
      <c r="K620" s="786"/>
      <c r="L620" s="786"/>
      <c r="M620" s="786"/>
      <c r="N620" s="786"/>
      <c r="O620" s="786"/>
      <c r="P620" s="786"/>
      <c r="Q620" s="812"/>
      <c r="R620" s="786"/>
      <c r="S620" s="786"/>
      <c r="T620" s="786"/>
      <c r="U620" s="786"/>
      <c r="V620" s="786"/>
      <c r="W620" s="786"/>
      <c r="X620" s="786"/>
      <c r="Y620" s="786"/>
      <c r="Z620" s="786"/>
      <c r="AA620" s="786"/>
      <c r="AB620" s="786"/>
      <c r="AC620" s="786"/>
      <c r="AD620" s="786"/>
    </row>
    <row r="621" ht="13.5" customHeight="1">
      <c r="A621" s="786"/>
      <c r="B621" s="786"/>
      <c r="C621" s="786"/>
      <c r="D621" s="786"/>
      <c r="E621" s="786"/>
      <c r="F621" s="786"/>
      <c r="G621" s="786"/>
      <c r="H621" s="786"/>
      <c r="I621" s="786"/>
      <c r="J621" s="786"/>
      <c r="K621" s="786"/>
      <c r="L621" s="786"/>
      <c r="M621" s="786"/>
      <c r="N621" s="786"/>
      <c r="O621" s="786"/>
      <c r="P621" s="786"/>
      <c r="Q621" s="812"/>
      <c r="R621" s="786"/>
      <c r="S621" s="786"/>
      <c r="T621" s="786"/>
      <c r="U621" s="786"/>
      <c r="V621" s="786"/>
      <c r="W621" s="786"/>
      <c r="X621" s="786"/>
      <c r="Y621" s="786"/>
      <c r="Z621" s="786"/>
      <c r="AA621" s="786"/>
      <c r="AB621" s="786"/>
      <c r="AC621" s="786"/>
      <c r="AD621" s="786"/>
    </row>
    <row r="622" ht="13.5" customHeight="1">
      <c r="A622" s="786"/>
      <c r="B622" s="786"/>
      <c r="C622" s="786"/>
      <c r="D622" s="786"/>
      <c r="E622" s="786"/>
      <c r="F622" s="786"/>
      <c r="G622" s="786"/>
      <c r="H622" s="786"/>
      <c r="I622" s="786"/>
      <c r="J622" s="786"/>
      <c r="K622" s="786"/>
      <c r="L622" s="786"/>
      <c r="M622" s="786"/>
      <c r="N622" s="786"/>
      <c r="O622" s="786"/>
      <c r="P622" s="786"/>
      <c r="Q622" s="812"/>
      <c r="R622" s="786"/>
      <c r="S622" s="786"/>
      <c r="T622" s="786"/>
      <c r="U622" s="786"/>
      <c r="V622" s="786"/>
      <c r="W622" s="786"/>
      <c r="X622" s="786"/>
      <c r="Y622" s="786"/>
      <c r="Z622" s="786"/>
      <c r="AA622" s="786"/>
      <c r="AB622" s="786"/>
      <c r="AC622" s="786"/>
      <c r="AD622" s="786"/>
    </row>
    <row r="623" ht="13.5" customHeight="1">
      <c r="A623" s="786"/>
      <c r="B623" s="786"/>
      <c r="C623" s="786"/>
      <c r="D623" s="786"/>
      <c r="E623" s="786"/>
      <c r="F623" s="786"/>
      <c r="G623" s="786"/>
      <c r="H623" s="786"/>
      <c r="I623" s="786"/>
      <c r="J623" s="786"/>
      <c r="K623" s="786"/>
      <c r="L623" s="786"/>
      <c r="M623" s="786"/>
      <c r="N623" s="786"/>
      <c r="O623" s="786"/>
      <c r="P623" s="786"/>
      <c r="Q623" s="812"/>
      <c r="R623" s="786"/>
      <c r="S623" s="786"/>
      <c r="T623" s="786"/>
      <c r="U623" s="786"/>
      <c r="V623" s="786"/>
      <c r="W623" s="786"/>
      <c r="X623" s="786"/>
      <c r="Y623" s="786"/>
      <c r="Z623" s="786"/>
      <c r="AA623" s="786"/>
      <c r="AB623" s="786"/>
      <c r="AC623" s="786"/>
      <c r="AD623" s="786"/>
    </row>
    <row r="624" ht="13.5" customHeight="1">
      <c r="A624" s="786"/>
      <c r="B624" s="786"/>
      <c r="C624" s="786"/>
      <c r="D624" s="786"/>
      <c r="E624" s="786"/>
      <c r="F624" s="786"/>
      <c r="G624" s="786"/>
      <c r="H624" s="786"/>
      <c r="I624" s="786"/>
      <c r="J624" s="786"/>
      <c r="K624" s="786"/>
      <c r="L624" s="786"/>
      <c r="M624" s="786"/>
      <c r="N624" s="786"/>
      <c r="O624" s="786"/>
      <c r="P624" s="786"/>
      <c r="Q624" s="812"/>
      <c r="R624" s="786"/>
      <c r="S624" s="786"/>
      <c r="T624" s="786"/>
      <c r="U624" s="786"/>
      <c r="V624" s="786"/>
      <c r="W624" s="786"/>
      <c r="X624" s="786"/>
      <c r="Y624" s="786"/>
      <c r="Z624" s="786"/>
      <c r="AA624" s="786"/>
      <c r="AB624" s="786"/>
      <c r="AC624" s="786"/>
      <c r="AD624" s="786"/>
    </row>
    <row r="625" ht="13.5" customHeight="1">
      <c r="A625" s="786"/>
      <c r="B625" s="786"/>
      <c r="C625" s="786"/>
      <c r="D625" s="786"/>
      <c r="E625" s="786"/>
      <c r="F625" s="786"/>
      <c r="G625" s="786"/>
      <c r="H625" s="786"/>
      <c r="I625" s="786"/>
      <c r="J625" s="786"/>
      <c r="K625" s="786"/>
      <c r="L625" s="786"/>
      <c r="M625" s="786"/>
      <c r="N625" s="786"/>
      <c r="O625" s="786"/>
      <c r="P625" s="786"/>
      <c r="Q625" s="812"/>
      <c r="R625" s="786"/>
      <c r="S625" s="786"/>
      <c r="T625" s="786"/>
      <c r="U625" s="786"/>
      <c r="V625" s="786"/>
      <c r="W625" s="786"/>
      <c r="X625" s="786"/>
      <c r="Y625" s="786"/>
      <c r="Z625" s="786"/>
      <c r="AA625" s="786"/>
      <c r="AB625" s="786"/>
      <c r="AC625" s="786"/>
      <c r="AD625" s="786"/>
    </row>
    <row r="626" ht="13.5" customHeight="1">
      <c r="A626" s="786"/>
      <c r="B626" s="786"/>
      <c r="C626" s="786"/>
      <c r="D626" s="786"/>
      <c r="E626" s="786"/>
      <c r="F626" s="786"/>
      <c r="G626" s="786"/>
      <c r="H626" s="786"/>
      <c r="I626" s="786"/>
      <c r="J626" s="786"/>
      <c r="K626" s="786"/>
      <c r="L626" s="786"/>
      <c r="M626" s="786"/>
      <c r="N626" s="786"/>
      <c r="O626" s="786"/>
      <c r="P626" s="786"/>
      <c r="Q626" s="812"/>
      <c r="R626" s="786"/>
      <c r="S626" s="786"/>
      <c r="T626" s="786"/>
      <c r="U626" s="786"/>
      <c r="V626" s="786"/>
      <c r="W626" s="786"/>
      <c r="X626" s="786"/>
      <c r="Y626" s="786"/>
      <c r="Z626" s="786"/>
      <c r="AA626" s="786"/>
      <c r="AB626" s="786"/>
      <c r="AC626" s="786"/>
      <c r="AD626" s="786"/>
    </row>
    <row r="627" ht="13.5" customHeight="1">
      <c r="A627" s="786"/>
      <c r="B627" s="786"/>
      <c r="C627" s="786"/>
      <c r="D627" s="786"/>
      <c r="E627" s="786"/>
      <c r="F627" s="786"/>
      <c r="G627" s="786"/>
      <c r="H627" s="786"/>
      <c r="I627" s="786"/>
      <c r="J627" s="786"/>
      <c r="K627" s="786"/>
      <c r="L627" s="786"/>
      <c r="M627" s="786"/>
      <c r="N627" s="786"/>
      <c r="O627" s="786"/>
      <c r="P627" s="786"/>
      <c r="Q627" s="812"/>
      <c r="R627" s="786"/>
      <c r="S627" s="786"/>
      <c r="T627" s="786"/>
      <c r="U627" s="786"/>
      <c r="V627" s="786"/>
      <c r="W627" s="786"/>
      <c r="X627" s="786"/>
      <c r="Y627" s="786"/>
      <c r="Z627" s="786"/>
      <c r="AA627" s="786"/>
      <c r="AB627" s="786"/>
      <c r="AC627" s="786"/>
      <c r="AD627" s="786"/>
    </row>
    <row r="628" ht="13.5" customHeight="1">
      <c r="A628" s="786"/>
      <c r="B628" s="786"/>
      <c r="C628" s="786"/>
      <c r="D628" s="786"/>
      <c r="E628" s="786"/>
      <c r="F628" s="786"/>
      <c r="G628" s="786"/>
      <c r="H628" s="786"/>
      <c r="I628" s="786"/>
      <c r="J628" s="786"/>
      <c r="K628" s="786"/>
      <c r="L628" s="786"/>
      <c r="M628" s="786"/>
      <c r="N628" s="786"/>
      <c r="O628" s="786"/>
      <c r="P628" s="786"/>
      <c r="Q628" s="812"/>
      <c r="R628" s="786"/>
      <c r="S628" s="786"/>
      <c r="T628" s="786"/>
      <c r="U628" s="786"/>
      <c r="V628" s="786"/>
      <c r="W628" s="786"/>
      <c r="X628" s="786"/>
      <c r="Y628" s="786"/>
      <c r="Z628" s="786"/>
      <c r="AA628" s="786"/>
      <c r="AB628" s="786"/>
      <c r="AC628" s="786"/>
      <c r="AD628" s="786"/>
    </row>
    <row r="629" ht="13.5" customHeight="1">
      <c r="A629" s="786"/>
      <c r="B629" s="786"/>
      <c r="C629" s="786"/>
      <c r="D629" s="786"/>
      <c r="E629" s="786"/>
      <c r="F629" s="786"/>
      <c r="G629" s="786"/>
      <c r="H629" s="786"/>
      <c r="I629" s="786"/>
      <c r="J629" s="786"/>
      <c r="K629" s="786"/>
      <c r="L629" s="786"/>
      <c r="M629" s="786"/>
      <c r="N629" s="786"/>
      <c r="O629" s="786"/>
      <c r="P629" s="786"/>
      <c r="Q629" s="812"/>
      <c r="R629" s="786"/>
      <c r="S629" s="786"/>
      <c r="T629" s="786"/>
      <c r="U629" s="786"/>
      <c r="V629" s="786"/>
      <c r="W629" s="786"/>
      <c r="X629" s="786"/>
      <c r="Y629" s="786"/>
      <c r="Z629" s="786"/>
      <c r="AA629" s="786"/>
      <c r="AB629" s="786"/>
      <c r="AC629" s="786"/>
      <c r="AD629" s="786"/>
    </row>
    <row r="630" ht="13.5" customHeight="1">
      <c r="A630" s="786"/>
      <c r="B630" s="786"/>
      <c r="C630" s="786"/>
      <c r="D630" s="786"/>
      <c r="E630" s="786"/>
      <c r="F630" s="786"/>
      <c r="G630" s="786"/>
      <c r="H630" s="786"/>
      <c r="I630" s="786"/>
      <c r="J630" s="786"/>
      <c r="K630" s="786"/>
      <c r="L630" s="786"/>
      <c r="M630" s="786"/>
      <c r="N630" s="786"/>
      <c r="O630" s="786"/>
      <c r="P630" s="786"/>
      <c r="Q630" s="812"/>
      <c r="R630" s="786"/>
      <c r="S630" s="786"/>
      <c r="T630" s="786"/>
      <c r="U630" s="786"/>
      <c r="V630" s="786"/>
      <c r="W630" s="786"/>
      <c r="X630" s="786"/>
      <c r="Y630" s="786"/>
      <c r="Z630" s="786"/>
      <c r="AA630" s="786"/>
      <c r="AB630" s="786"/>
      <c r="AC630" s="786"/>
      <c r="AD630" s="786"/>
    </row>
    <row r="631" ht="13.5" customHeight="1">
      <c r="A631" s="786"/>
      <c r="B631" s="786"/>
      <c r="C631" s="786"/>
      <c r="D631" s="786"/>
      <c r="E631" s="786"/>
      <c r="F631" s="786"/>
      <c r="G631" s="786"/>
      <c r="H631" s="786"/>
      <c r="I631" s="786"/>
      <c r="J631" s="786"/>
      <c r="K631" s="786"/>
      <c r="L631" s="786"/>
      <c r="M631" s="786"/>
      <c r="N631" s="786"/>
      <c r="O631" s="786"/>
      <c r="P631" s="786"/>
      <c r="Q631" s="812"/>
      <c r="R631" s="786"/>
      <c r="S631" s="786"/>
      <c r="T631" s="786"/>
      <c r="U631" s="786"/>
      <c r="V631" s="786"/>
      <c r="W631" s="786"/>
      <c r="X631" s="786"/>
      <c r="Y631" s="786"/>
      <c r="Z631" s="786"/>
      <c r="AA631" s="786"/>
      <c r="AB631" s="786"/>
      <c r="AC631" s="786"/>
      <c r="AD631" s="786"/>
    </row>
    <row r="632" ht="13.5" customHeight="1">
      <c r="A632" s="786"/>
      <c r="B632" s="786"/>
      <c r="C632" s="786"/>
      <c r="D632" s="786"/>
      <c r="E632" s="786"/>
      <c r="F632" s="786"/>
      <c r="G632" s="786"/>
      <c r="H632" s="786"/>
      <c r="I632" s="786"/>
      <c r="J632" s="786"/>
      <c r="K632" s="786"/>
      <c r="L632" s="786"/>
      <c r="M632" s="786"/>
      <c r="N632" s="786"/>
      <c r="O632" s="786"/>
      <c r="P632" s="786"/>
      <c r="Q632" s="812"/>
      <c r="R632" s="786"/>
      <c r="S632" s="786"/>
      <c r="T632" s="786"/>
      <c r="U632" s="786"/>
      <c r="V632" s="786"/>
      <c r="W632" s="786"/>
      <c r="X632" s="786"/>
      <c r="Y632" s="786"/>
      <c r="Z632" s="786"/>
      <c r="AA632" s="786"/>
      <c r="AB632" s="786"/>
      <c r="AC632" s="786"/>
      <c r="AD632" s="786"/>
    </row>
    <row r="633" ht="13.5" customHeight="1">
      <c r="A633" s="786"/>
      <c r="B633" s="786"/>
      <c r="C633" s="786"/>
      <c r="D633" s="786"/>
      <c r="E633" s="786"/>
      <c r="F633" s="786"/>
      <c r="G633" s="786"/>
      <c r="H633" s="786"/>
      <c r="I633" s="786"/>
      <c r="J633" s="786"/>
      <c r="K633" s="786"/>
      <c r="L633" s="786"/>
      <c r="M633" s="786"/>
      <c r="N633" s="786"/>
      <c r="O633" s="786"/>
      <c r="P633" s="786"/>
      <c r="Q633" s="812"/>
      <c r="R633" s="786"/>
      <c r="S633" s="786"/>
      <c r="T633" s="786"/>
      <c r="U633" s="786"/>
      <c r="V633" s="786"/>
      <c r="W633" s="786"/>
      <c r="X633" s="786"/>
      <c r="Y633" s="786"/>
      <c r="Z633" s="786"/>
      <c r="AA633" s="786"/>
      <c r="AB633" s="786"/>
      <c r="AC633" s="786"/>
      <c r="AD633" s="786"/>
    </row>
    <row r="634" ht="13.5" customHeight="1">
      <c r="A634" s="786"/>
      <c r="B634" s="786"/>
      <c r="C634" s="786"/>
      <c r="D634" s="786"/>
      <c r="E634" s="786"/>
      <c r="F634" s="786"/>
      <c r="G634" s="786"/>
      <c r="H634" s="786"/>
      <c r="I634" s="786"/>
      <c r="J634" s="786"/>
      <c r="K634" s="786"/>
      <c r="L634" s="786"/>
      <c r="M634" s="786"/>
      <c r="N634" s="786"/>
      <c r="O634" s="786"/>
      <c r="P634" s="786"/>
      <c r="Q634" s="812"/>
      <c r="R634" s="786"/>
      <c r="S634" s="786"/>
      <c r="T634" s="786"/>
      <c r="U634" s="786"/>
      <c r="V634" s="786"/>
      <c r="W634" s="786"/>
      <c r="X634" s="786"/>
      <c r="Y634" s="786"/>
      <c r="Z634" s="786"/>
      <c r="AA634" s="786"/>
      <c r="AB634" s="786"/>
      <c r="AC634" s="786"/>
      <c r="AD634" s="786"/>
    </row>
    <row r="635" ht="13.5" customHeight="1">
      <c r="A635" s="786"/>
      <c r="B635" s="786"/>
      <c r="C635" s="786"/>
      <c r="D635" s="786"/>
      <c r="E635" s="786"/>
      <c r="F635" s="786"/>
      <c r="G635" s="786"/>
      <c r="H635" s="786"/>
      <c r="I635" s="786"/>
      <c r="J635" s="786"/>
      <c r="K635" s="786"/>
      <c r="L635" s="786"/>
      <c r="M635" s="786"/>
      <c r="N635" s="786"/>
      <c r="O635" s="786"/>
      <c r="P635" s="786"/>
      <c r="Q635" s="812"/>
      <c r="R635" s="786"/>
      <c r="S635" s="786"/>
      <c r="T635" s="786"/>
      <c r="U635" s="786"/>
      <c r="V635" s="786"/>
      <c r="W635" s="786"/>
      <c r="X635" s="786"/>
      <c r="Y635" s="786"/>
      <c r="Z635" s="786"/>
      <c r="AA635" s="786"/>
      <c r="AB635" s="786"/>
      <c r="AC635" s="786"/>
      <c r="AD635" s="786"/>
    </row>
    <row r="636" ht="13.5" customHeight="1">
      <c r="A636" s="786"/>
      <c r="B636" s="786"/>
      <c r="C636" s="786"/>
      <c r="D636" s="786"/>
      <c r="E636" s="786"/>
      <c r="F636" s="786"/>
      <c r="G636" s="786"/>
      <c r="H636" s="786"/>
      <c r="I636" s="786"/>
      <c r="J636" s="786"/>
      <c r="K636" s="786"/>
      <c r="L636" s="786"/>
      <c r="M636" s="786"/>
      <c r="N636" s="786"/>
      <c r="O636" s="786"/>
      <c r="P636" s="786"/>
      <c r="Q636" s="812"/>
      <c r="R636" s="786"/>
      <c r="S636" s="786"/>
      <c r="T636" s="786"/>
      <c r="U636" s="786"/>
      <c r="V636" s="786"/>
      <c r="W636" s="786"/>
      <c r="X636" s="786"/>
      <c r="Y636" s="786"/>
      <c r="Z636" s="786"/>
      <c r="AA636" s="786"/>
      <c r="AB636" s="786"/>
      <c r="AC636" s="786"/>
      <c r="AD636" s="786"/>
    </row>
    <row r="637" ht="13.5" customHeight="1">
      <c r="A637" s="786"/>
      <c r="B637" s="786"/>
      <c r="C637" s="786"/>
      <c r="D637" s="786"/>
      <c r="E637" s="786"/>
      <c r="F637" s="786"/>
      <c r="G637" s="786"/>
      <c r="H637" s="786"/>
      <c r="I637" s="786"/>
      <c r="J637" s="786"/>
      <c r="K637" s="786"/>
      <c r="L637" s="786"/>
      <c r="M637" s="786"/>
      <c r="N637" s="786"/>
      <c r="O637" s="786"/>
      <c r="P637" s="786"/>
      <c r="Q637" s="812"/>
      <c r="R637" s="786"/>
      <c r="S637" s="786"/>
      <c r="T637" s="786"/>
      <c r="U637" s="786"/>
      <c r="V637" s="786"/>
      <c r="W637" s="786"/>
      <c r="X637" s="786"/>
      <c r="Y637" s="786"/>
      <c r="Z637" s="786"/>
      <c r="AA637" s="786"/>
      <c r="AB637" s="786"/>
      <c r="AC637" s="786"/>
      <c r="AD637" s="786"/>
    </row>
    <row r="638" ht="13.5" customHeight="1">
      <c r="A638" s="786"/>
      <c r="B638" s="786"/>
      <c r="C638" s="786"/>
      <c r="D638" s="786"/>
      <c r="E638" s="786"/>
      <c r="F638" s="786"/>
      <c r="G638" s="786"/>
      <c r="H638" s="786"/>
      <c r="I638" s="786"/>
      <c r="J638" s="786"/>
      <c r="K638" s="786"/>
      <c r="L638" s="786"/>
      <c r="M638" s="786"/>
      <c r="N638" s="786"/>
      <c r="O638" s="786"/>
      <c r="P638" s="786"/>
      <c r="Q638" s="812"/>
      <c r="R638" s="786"/>
      <c r="S638" s="786"/>
      <c r="T638" s="786"/>
      <c r="U638" s="786"/>
      <c r="V638" s="786"/>
      <c r="W638" s="786"/>
      <c r="X638" s="786"/>
      <c r="Y638" s="786"/>
      <c r="Z638" s="786"/>
      <c r="AA638" s="786"/>
      <c r="AB638" s="786"/>
      <c r="AC638" s="786"/>
      <c r="AD638" s="786"/>
    </row>
    <row r="639" ht="13.5" customHeight="1">
      <c r="A639" s="786"/>
      <c r="B639" s="786"/>
      <c r="C639" s="786"/>
      <c r="D639" s="786"/>
      <c r="E639" s="786"/>
      <c r="F639" s="786"/>
      <c r="G639" s="786"/>
      <c r="H639" s="786"/>
      <c r="I639" s="786"/>
      <c r="J639" s="786"/>
      <c r="K639" s="786"/>
      <c r="L639" s="786"/>
      <c r="M639" s="786"/>
      <c r="N639" s="786"/>
      <c r="O639" s="786"/>
      <c r="P639" s="786"/>
      <c r="Q639" s="812"/>
      <c r="R639" s="786"/>
      <c r="S639" s="786"/>
      <c r="T639" s="786"/>
      <c r="U639" s="786"/>
      <c r="V639" s="786"/>
      <c r="W639" s="786"/>
      <c r="X639" s="786"/>
      <c r="Y639" s="786"/>
      <c r="Z639" s="786"/>
      <c r="AA639" s="786"/>
      <c r="AB639" s="786"/>
      <c r="AC639" s="786"/>
      <c r="AD639" s="786"/>
    </row>
    <row r="640" ht="13.5" customHeight="1">
      <c r="A640" s="786"/>
      <c r="B640" s="786"/>
      <c r="C640" s="786"/>
      <c r="D640" s="786"/>
      <c r="E640" s="786"/>
      <c r="F640" s="786"/>
      <c r="G640" s="786"/>
      <c r="H640" s="786"/>
      <c r="I640" s="786"/>
      <c r="J640" s="786"/>
      <c r="K640" s="786"/>
      <c r="L640" s="786"/>
      <c r="M640" s="786"/>
      <c r="N640" s="786"/>
      <c r="O640" s="786"/>
      <c r="P640" s="786"/>
      <c r="Q640" s="812"/>
      <c r="R640" s="786"/>
      <c r="S640" s="786"/>
      <c r="T640" s="786"/>
      <c r="U640" s="786"/>
      <c r="V640" s="786"/>
      <c r="W640" s="786"/>
      <c r="X640" s="786"/>
      <c r="Y640" s="786"/>
      <c r="Z640" s="786"/>
      <c r="AA640" s="786"/>
      <c r="AB640" s="786"/>
      <c r="AC640" s="786"/>
      <c r="AD640" s="786"/>
    </row>
    <row r="641" ht="13.5" customHeight="1">
      <c r="A641" s="786"/>
      <c r="B641" s="786"/>
      <c r="C641" s="786"/>
      <c r="D641" s="786"/>
      <c r="E641" s="786"/>
      <c r="F641" s="786"/>
      <c r="G641" s="786"/>
      <c r="H641" s="786"/>
      <c r="I641" s="786"/>
      <c r="J641" s="786"/>
      <c r="K641" s="786"/>
      <c r="L641" s="786"/>
      <c r="M641" s="786"/>
      <c r="N641" s="786"/>
      <c r="O641" s="786"/>
      <c r="P641" s="786"/>
      <c r="Q641" s="812"/>
      <c r="R641" s="786"/>
      <c r="S641" s="786"/>
      <c r="T641" s="786"/>
      <c r="U641" s="786"/>
      <c r="V641" s="786"/>
      <c r="W641" s="786"/>
      <c r="X641" s="786"/>
      <c r="Y641" s="786"/>
      <c r="Z641" s="786"/>
      <c r="AA641" s="786"/>
      <c r="AB641" s="786"/>
      <c r="AC641" s="786"/>
      <c r="AD641" s="786"/>
    </row>
    <row r="642" ht="13.5" customHeight="1">
      <c r="A642" s="786"/>
      <c r="B642" s="786"/>
      <c r="C642" s="786"/>
      <c r="D642" s="786"/>
      <c r="E642" s="786"/>
      <c r="F642" s="786"/>
      <c r="G642" s="786"/>
      <c r="H642" s="786"/>
      <c r="I642" s="786"/>
      <c r="J642" s="786"/>
      <c r="K642" s="786"/>
      <c r="L642" s="786"/>
      <c r="M642" s="786"/>
      <c r="N642" s="786"/>
      <c r="O642" s="786"/>
      <c r="P642" s="786"/>
      <c r="Q642" s="812"/>
      <c r="R642" s="786"/>
      <c r="S642" s="786"/>
      <c r="T642" s="786"/>
      <c r="U642" s="786"/>
      <c r="V642" s="786"/>
      <c r="W642" s="786"/>
      <c r="X642" s="786"/>
      <c r="Y642" s="786"/>
      <c r="Z642" s="786"/>
      <c r="AA642" s="786"/>
      <c r="AB642" s="786"/>
      <c r="AC642" s="786"/>
      <c r="AD642" s="786"/>
    </row>
    <row r="643" ht="13.5" customHeight="1">
      <c r="A643" s="786"/>
      <c r="B643" s="786"/>
      <c r="C643" s="786"/>
      <c r="D643" s="786"/>
      <c r="E643" s="786"/>
      <c r="F643" s="786"/>
      <c r="G643" s="786"/>
      <c r="H643" s="786"/>
      <c r="I643" s="786"/>
      <c r="J643" s="786"/>
      <c r="K643" s="786"/>
      <c r="L643" s="786"/>
      <c r="M643" s="786"/>
      <c r="N643" s="786"/>
      <c r="O643" s="786"/>
      <c r="P643" s="786"/>
      <c r="Q643" s="812"/>
      <c r="R643" s="786"/>
      <c r="S643" s="786"/>
      <c r="T643" s="786"/>
      <c r="U643" s="786"/>
      <c r="V643" s="786"/>
      <c r="W643" s="786"/>
      <c r="X643" s="786"/>
      <c r="Y643" s="786"/>
      <c r="Z643" s="786"/>
      <c r="AA643" s="786"/>
      <c r="AB643" s="786"/>
      <c r="AC643" s="786"/>
      <c r="AD643" s="786"/>
    </row>
    <row r="644" ht="13.5" customHeight="1">
      <c r="A644" s="786"/>
      <c r="B644" s="786"/>
      <c r="C644" s="786"/>
      <c r="D644" s="786"/>
      <c r="E644" s="786"/>
      <c r="F644" s="786"/>
      <c r="G644" s="786"/>
      <c r="H644" s="786"/>
      <c r="I644" s="786"/>
      <c r="J644" s="786"/>
      <c r="K644" s="786"/>
      <c r="L644" s="786"/>
      <c r="M644" s="786"/>
      <c r="N644" s="786"/>
      <c r="O644" s="786"/>
      <c r="P644" s="786"/>
      <c r="Q644" s="812"/>
      <c r="R644" s="786"/>
      <c r="S644" s="786"/>
      <c r="T644" s="786"/>
      <c r="U644" s="786"/>
      <c r="V644" s="786"/>
      <c r="W644" s="786"/>
      <c r="X644" s="786"/>
      <c r="Y644" s="786"/>
      <c r="Z644" s="786"/>
      <c r="AA644" s="786"/>
      <c r="AB644" s="786"/>
      <c r="AC644" s="786"/>
      <c r="AD644" s="786"/>
    </row>
    <row r="645" ht="13.5" customHeight="1">
      <c r="A645" s="786"/>
      <c r="B645" s="786"/>
      <c r="C645" s="786"/>
      <c r="D645" s="786"/>
      <c r="E645" s="786"/>
      <c r="F645" s="786"/>
      <c r="G645" s="786"/>
      <c r="H645" s="786"/>
      <c r="I645" s="786"/>
      <c r="J645" s="786"/>
      <c r="K645" s="786"/>
      <c r="L645" s="786"/>
      <c r="M645" s="786"/>
      <c r="N645" s="786"/>
      <c r="O645" s="786"/>
      <c r="P645" s="786"/>
      <c r="Q645" s="812"/>
      <c r="R645" s="786"/>
      <c r="S645" s="786"/>
      <c r="T645" s="786"/>
      <c r="U645" s="786"/>
      <c r="V645" s="786"/>
      <c r="W645" s="786"/>
      <c r="X645" s="786"/>
      <c r="Y645" s="786"/>
      <c r="Z645" s="786"/>
      <c r="AA645" s="786"/>
      <c r="AB645" s="786"/>
      <c r="AC645" s="786"/>
      <c r="AD645" s="786"/>
    </row>
    <row r="646" ht="13.5" customHeight="1">
      <c r="A646" s="786"/>
      <c r="B646" s="786"/>
      <c r="C646" s="786"/>
      <c r="D646" s="786"/>
      <c r="E646" s="786"/>
      <c r="F646" s="786"/>
      <c r="G646" s="786"/>
      <c r="H646" s="786"/>
      <c r="I646" s="786"/>
      <c r="J646" s="786"/>
      <c r="K646" s="786"/>
      <c r="L646" s="786"/>
      <c r="M646" s="786"/>
      <c r="N646" s="786"/>
      <c r="O646" s="786"/>
      <c r="P646" s="786"/>
      <c r="Q646" s="812"/>
      <c r="R646" s="786"/>
      <c r="S646" s="786"/>
      <c r="T646" s="786"/>
      <c r="U646" s="786"/>
      <c r="V646" s="786"/>
      <c r="W646" s="786"/>
      <c r="X646" s="786"/>
      <c r="Y646" s="786"/>
      <c r="Z646" s="786"/>
      <c r="AA646" s="786"/>
      <c r="AB646" s="786"/>
      <c r="AC646" s="786"/>
      <c r="AD646" s="786"/>
    </row>
    <row r="647" ht="13.5" customHeight="1">
      <c r="A647" s="786"/>
      <c r="B647" s="786"/>
      <c r="C647" s="786"/>
      <c r="D647" s="786"/>
      <c r="E647" s="786"/>
      <c r="F647" s="786"/>
      <c r="G647" s="786"/>
      <c r="H647" s="786"/>
      <c r="I647" s="786"/>
      <c r="J647" s="786"/>
      <c r="K647" s="786"/>
      <c r="L647" s="786"/>
      <c r="M647" s="786"/>
      <c r="N647" s="786"/>
      <c r="O647" s="786"/>
      <c r="P647" s="786"/>
      <c r="Q647" s="812"/>
      <c r="R647" s="786"/>
      <c r="S647" s="786"/>
      <c r="T647" s="786"/>
      <c r="U647" s="786"/>
      <c r="V647" s="786"/>
      <c r="W647" s="786"/>
      <c r="X647" s="786"/>
      <c r="Y647" s="786"/>
      <c r="Z647" s="786"/>
      <c r="AA647" s="786"/>
      <c r="AB647" s="786"/>
      <c r="AC647" s="786"/>
      <c r="AD647" s="786"/>
    </row>
    <row r="648" ht="13.5" customHeight="1">
      <c r="A648" s="786"/>
      <c r="B648" s="786"/>
      <c r="C648" s="786"/>
      <c r="D648" s="786"/>
      <c r="E648" s="786"/>
      <c r="F648" s="786"/>
      <c r="G648" s="786"/>
      <c r="H648" s="786"/>
      <c r="I648" s="786"/>
      <c r="J648" s="786"/>
      <c r="K648" s="786"/>
      <c r="L648" s="786"/>
      <c r="M648" s="786"/>
      <c r="N648" s="786"/>
      <c r="O648" s="786"/>
      <c r="P648" s="786"/>
      <c r="Q648" s="812"/>
      <c r="R648" s="786"/>
      <c r="S648" s="786"/>
      <c r="T648" s="786"/>
      <c r="U648" s="786"/>
      <c r="V648" s="786"/>
      <c r="W648" s="786"/>
      <c r="X648" s="786"/>
      <c r="Y648" s="786"/>
      <c r="Z648" s="786"/>
      <c r="AA648" s="786"/>
      <c r="AB648" s="786"/>
      <c r="AC648" s="786"/>
      <c r="AD648" s="786"/>
    </row>
    <row r="649" ht="13.5" customHeight="1">
      <c r="A649" s="786"/>
      <c r="B649" s="786"/>
      <c r="C649" s="786"/>
      <c r="D649" s="786"/>
      <c r="E649" s="786"/>
      <c r="F649" s="786"/>
      <c r="G649" s="786"/>
      <c r="H649" s="786"/>
      <c r="I649" s="786"/>
      <c r="J649" s="786"/>
      <c r="K649" s="786"/>
      <c r="L649" s="786"/>
      <c r="M649" s="786"/>
      <c r="N649" s="786"/>
      <c r="O649" s="786"/>
      <c r="P649" s="786"/>
      <c r="Q649" s="812"/>
      <c r="R649" s="786"/>
      <c r="S649" s="786"/>
      <c r="T649" s="786"/>
      <c r="U649" s="786"/>
      <c r="V649" s="786"/>
      <c r="W649" s="786"/>
      <c r="X649" s="786"/>
      <c r="Y649" s="786"/>
      <c r="Z649" s="786"/>
      <c r="AA649" s="786"/>
      <c r="AB649" s="786"/>
      <c r="AC649" s="786"/>
      <c r="AD649" s="786"/>
    </row>
    <row r="650" ht="13.5" customHeight="1">
      <c r="A650" s="786"/>
      <c r="B650" s="786"/>
      <c r="C650" s="786"/>
      <c r="D650" s="786"/>
      <c r="E650" s="786"/>
      <c r="F650" s="786"/>
      <c r="G650" s="786"/>
      <c r="H650" s="786"/>
      <c r="I650" s="786"/>
      <c r="J650" s="786"/>
      <c r="K650" s="786"/>
      <c r="L650" s="786"/>
      <c r="M650" s="786"/>
      <c r="N650" s="786"/>
      <c r="O650" s="786"/>
      <c r="P650" s="786"/>
      <c r="Q650" s="812"/>
      <c r="R650" s="786"/>
      <c r="S650" s="786"/>
      <c r="T650" s="786"/>
      <c r="U650" s="786"/>
      <c r="V650" s="786"/>
      <c r="W650" s="786"/>
      <c r="X650" s="786"/>
      <c r="Y650" s="786"/>
      <c r="Z650" s="786"/>
      <c r="AA650" s="786"/>
      <c r="AB650" s="786"/>
      <c r="AC650" s="786"/>
      <c r="AD650" s="786"/>
    </row>
    <row r="651" ht="13.5" customHeight="1">
      <c r="A651" s="786"/>
      <c r="B651" s="786"/>
      <c r="C651" s="786"/>
      <c r="D651" s="786"/>
      <c r="E651" s="786"/>
      <c r="F651" s="786"/>
      <c r="G651" s="786"/>
      <c r="H651" s="786"/>
      <c r="I651" s="786"/>
      <c r="J651" s="786"/>
      <c r="K651" s="786"/>
      <c r="L651" s="786"/>
      <c r="M651" s="786"/>
      <c r="N651" s="786"/>
      <c r="O651" s="786"/>
      <c r="P651" s="786"/>
      <c r="Q651" s="812"/>
      <c r="R651" s="786"/>
      <c r="S651" s="786"/>
      <c r="T651" s="786"/>
      <c r="U651" s="786"/>
      <c r="V651" s="786"/>
      <c r="W651" s="786"/>
      <c r="X651" s="786"/>
      <c r="Y651" s="786"/>
      <c r="Z651" s="786"/>
      <c r="AA651" s="786"/>
      <c r="AB651" s="786"/>
      <c r="AC651" s="786"/>
      <c r="AD651" s="786"/>
    </row>
    <row r="652" ht="13.5" customHeight="1">
      <c r="A652" s="786"/>
      <c r="B652" s="786"/>
      <c r="C652" s="786"/>
      <c r="D652" s="786"/>
      <c r="E652" s="786"/>
      <c r="F652" s="786"/>
      <c r="G652" s="786"/>
      <c r="H652" s="786"/>
      <c r="I652" s="786"/>
      <c r="J652" s="786"/>
      <c r="K652" s="786"/>
      <c r="L652" s="786"/>
      <c r="M652" s="786"/>
      <c r="N652" s="786"/>
      <c r="O652" s="786"/>
      <c r="P652" s="786"/>
      <c r="Q652" s="812"/>
      <c r="R652" s="786"/>
      <c r="S652" s="786"/>
      <c r="T652" s="786"/>
      <c r="U652" s="786"/>
      <c r="V652" s="786"/>
      <c r="W652" s="786"/>
      <c r="X652" s="786"/>
      <c r="Y652" s="786"/>
      <c r="Z652" s="786"/>
      <c r="AA652" s="786"/>
      <c r="AB652" s="786"/>
      <c r="AC652" s="786"/>
      <c r="AD652" s="786"/>
    </row>
    <row r="653" ht="13.5" customHeight="1">
      <c r="A653" s="786"/>
      <c r="B653" s="786"/>
      <c r="C653" s="786"/>
      <c r="D653" s="786"/>
      <c r="E653" s="786"/>
      <c r="F653" s="786"/>
      <c r="G653" s="786"/>
      <c r="H653" s="786"/>
      <c r="I653" s="786"/>
      <c r="J653" s="786"/>
      <c r="K653" s="786"/>
      <c r="L653" s="786"/>
      <c r="M653" s="786"/>
      <c r="N653" s="786"/>
      <c r="O653" s="786"/>
      <c r="P653" s="786"/>
      <c r="Q653" s="812"/>
      <c r="R653" s="786"/>
      <c r="S653" s="786"/>
      <c r="T653" s="786"/>
      <c r="U653" s="786"/>
      <c r="V653" s="786"/>
      <c r="W653" s="786"/>
      <c r="X653" s="786"/>
      <c r="Y653" s="786"/>
      <c r="Z653" s="786"/>
      <c r="AA653" s="786"/>
      <c r="AB653" s="786"/>
      <c r="AC653" s="786"/>
      <c r="AD653" s="786"/>
    </row>
    <row r="654" ht="13.5" customHeight="1">
      <c r="A654" s="786"/>
      <c r="B654" s="786"/>
      <c r="C654" s="786"/>
      <c r="D654" s="786"/>
      <c r="E654" s="786"/>
      <c r="F654" s="786"/>
      <c r="G654" s="786"/>
      <c r="H654" s="786"/>
      <c r="I654" s="786"/>
      <c r="J654" s="786"/>
      <c r="K654" s="786"/>
      <c r="L654" s="786"/>
      <c r="M654" s="786"/>
      <c r="N654" s="786"/>
      <c r="O654" s="786"/>
      <c r="P654" s="786"/>
      <c r="Q654" s="812"/>
      <c r="R654" s="786"/>
      <c r="S654" s="786"/>
      <c r="T654" s="786"/>
      <c r="U654" s="786"/>
      <c r="V654" s="786"/>
      <c r="W654" s="786"/>
      <c r="X654" s="786"/>
      <c r="Y654" s="786"/>
      <c r="Z654" s="786"/>
      <c r="AA654" s="786"/>
      <c r="AB654" s="786"/>
      <c r="AC654" s="786"/>
      <c r="AD654" s="786"/>
    </row>
    <row r="655" ht="13.5" customHeight="1">
      <c r="A655" s="786"/>
      <c r="B655" s="786"/>
      <c r="C655" s="786"/>
      <c r="D655" s="786"/>
      <c r="E655" s="786"/>
      <c r="F655" s="786"/>
      <c r="G655" s="786"/>
      <c r="H655" s="786"/>
      <c r="I655" s="786"/>
      <c r="J655" s="786"/>
      <c r="K655" s="786"/>
      <c r="L655" s="786"/>
      <c r="M655" s="786"/>
      <c r="N655" s="786"/>
      <c r="O655" s="786"/>
      <c r="P655" s="786"/>
      <c r="Q655" s="812"/>
      <c r="R655" s="786"/>
      <c r="S655" s="786"/>
      <c r="T655" s="786"/>
      <c r="U655" s="786"/>
      <c r="V655" s="786"/>
      <c r="W655" s="786"/>
      <c r="X655" s="786"/>
      <c r="Y655" s="786"/>
      <c r="Z655" s="786"/>
      <c r="AA655" s="786"/>
      <c r="AB655" s="786"/>
      <c r="AC655" s="786"/>
      <c r="AD655" s="786"/>
    </row>
    <row r="656" ht="13.5" customHeight="1">
      <c r="A656" s="786"/>
      <c r="B656" s="786"/>
      <c r="C656" s="786"/>
      <c r="D656" s="786"/>
      <c r="E656" s="786"/>
      <c r="F656" s="786"/>
      <c r="G656" s="786"/>
      <c r="H656" s="786"/>
      <c r="I656" s="786"/>
      <c r="J656" s="786"/>
      <c r="K656" s="786"/>
      <c r="L656" s="786"/>
      <c r="M656" s="786"/>
      <c r="N656" s="786"/>
      <c r="O656" s="786"/>
      <c r="P656" s="786"/>
      <c r="Q656" s="812"/>
      <c r="R656" s="786"/>
      <c r="S656" s="786"/>
      <c r="T656" s="786"/>
      <c r="U656" s="786"/>
      <c r="V656" s="786"/>
      <c r="W656" s="786"/>
      <c r="X656" s="786"/>
      <c r="Y656" s="786"/>
      <c r="Z656" s="786"/>
      <c r="AA656" s="786"/>
      <c r="AB656" s="786"/>
      <c r="AC656" s="786"/>
      <c r="AD656" s="786"/>
    </row>
    <row r="657" ht="13.5" customHeight="1">
      <c r="A657" s="786"/>
      <c r="B657" s="786"/>
      <c r="C657" s="786"/>
      <c r="D657" s="786"/>
      <c r="E657" s="786"/>
      <c r="F657" s="786"/>
      <c r="G657" s="786"/>
      <c r="H657" s="786"/>
      <c r="I657" s="786"/>
      <c r="J657" s="786"/>
      <c r="K657" s="786"/>
      <c r="L657" s="786"/>
      <c r="M657" s="786"/>
      <c r="N657" s="786"/>
      <c r="O657" s="786"/>
      <c r="P657" s="786"/>
      <c r="Q657" s="812"/>
      <c r="R657" s="786"/>
      <c r="S657" s="786"/>
      <c r="T657" s="786"/>
      <c r="U657" s="786"/>
      <c r="V657" s="786"/>
      <c r="W657" s="786"/>
      <c r="X657" s="786"/>
      <c r="Y657" s="786"/>
      <c r="Z657" s="786"/>
      <c r="AA657" s="786"/>
      <c r="AB657" s="786"/>
      <c r="AC657" s="786"/>
      <c r="AD657" s="786"/>
    </row>
    <row r="658" ht="13.5" customHeight="1">
      <c r="A658" s="786"/>
      <c r="B658" s="786"/>
      <c r="C658" s="786"/>
      <c r="D658" s="786"/>
      <c r="E658" s="786"/>
      <c r="F658" s="786"/>
      <c r="G658" s="786"/>
      <c r="H658" s="786"/>
      <c r="I658" s="786"/>
      <c r="J658" s="786"/>
      <c r="K658" s="786"/>
      <c r="L658" s="786"/>
      <c r="M658" s="786"/>
      <c r="N658" s="786"/>
      <c r="O658" s="786"/>
      <c r="P658" s="786"/>
      <c r="Q658" s="812"/>
      <c r="R658" s="786"/>
      <c r="S658" s="786"/>
      <c r="T658" s="786"/>
      <c r="U658" s="786"/>
      <c r="V658" s="786"/>
      <c r="W658" s="786"/>
      <c r="X658" s="786"/>
      <c r="Y658" s="786"/>
      <c r="Z658" s="786"/>
      <c r="AA658" s="786"/>
      <c r="AB658" s="786"/>
      <c r="AC658" s="786"/>
      <c r="AD658" s="786"/>
    </row>
    <row r="659" ht="13.5" customHeight="1">
      <c r="A659" s="786"/>
      <c r="B659" s="786"/>
      <c r="C659" s="786"/>
      <c r="D659" s="786"/>
      <c r="E659" s="786"/>
      <c r="F659" s="786"/>
      <c r="G659" s="786"/>
      <c r="H659" s="786"/>
      <c r="I659" s="786"/>
      <c r="J659" s="786"/>
      <c r="K659" s="786"/>
      <c r="L659" s="786"/>
      <c r="M659" s="786"/>
      <c r="N659" s="786"/>
      <c r="O659" s="786"/>
      <c r="P659" s="786"/>
      <c r="Q659" s="812"/>
      <c r="R659" s="786"/>
      <c r="S659" s="786"/>
      <c r="T659" s="786"/>
      <c r="U659" s="786"/>
      <c r="V659" s="786"/>
      <c r="W659" s="786"/>
      <c r="X659" s="786"/>
      <c r="Y659" s="786"/>
      <c r="Z659" s="786"/>
      <c r="AA659" s="786"/>
      <c r="AB659" s="786"/>
      <c r="AC659" s="786"/>
      <c r="AD659" s="786"/>
    </row>
    <row r="660" ht="13.5" customHeight="1">
      <c r="A660" s="786"/>
      <c r="B660" s="786"/>
      <c r="C660" s="786"/>
      <c r="D660" s="786"/>
      <c r="E660" s="786"/>
      <c r="F660" s="786"/>
      <c r="G660" s="786"/>
      <c r="H660" s="786"/>
      <c r="I660" s="786"/>
      <c r="J660" s="786"/>
      <c r="K660" s="786"/>
      <c r="L660" s="786"/>
      <c r="M660" s="786"/>
      <c r="N660" s="786"/>
      <c r="O660" s="786"/>
      <c r="P660" s="786"/>
      <c r="Q660" s="812"/>
      <c r="R660" s="786"/>
      <c r="S660" s="786"/>
      <c r="T660" s="786"/>
      <c r="U660" s="786"/>
      <c r="V660" s="786"/>
      <c r="W660" s="786"/>
      <c r="X660" s="786"/>
      <c r="Y660" s="786"/>
      <c r="Z660" s="786"/>
      <c r="AA660" s="786"/>
      <c r="AB660" s="786"/>
      <c r="AC660" s="786"/>
      <c r="AD660" s="786"/>
    </row>
    <row r="661" ht="13.5" customHeight="1">
      <c r="A661" s="786"/>
      <c r="B661" s="786"/>
      <c r="C661" s="786"/>
      <c r="D661" s="786"/>
      <c r="E661" s="786"/>
      <c r="F661" s="786"/>
      <c r="G661" s="786"/>
      <c r="H661" s="786"/>
      <c r="I661" s="786"/>
      <c r="J661" s="786"/>
      <c r="K661" s="786"/>
      <c r="L661" s="786"/>
      <c r="M661" s="786"/>
      <c r="N661" s="786"/>
      <c r="O661" s="786"/>
      <c r="P661" s="786"/>
      <c r="Q661" s="812"/>
      <c r="R661" s="786"/>
      <c r="S661" s="786"/>
      <c r="T661" s="786"/>
      <c r="U661" s="786"/>
      <c r="V661" s="786"/>
      <c r="W661" s="786"/>
      <c r="X661" s="786"/>
      <c r="Y661" s="786"/>
      <c r="Z661" s="786"/>
      <c r="AA661" s="786"/>
      <c r="AB661" s="786"/>
      <c r="AC661" s="786"/>
      <c r="AD661" s="786"/>
    </row>
    <row r="662" ht="13.5" customHeight="1">
      <c r="A662" s="786"/>
      <c r="B662" s="786"/>
      <c r="C662" s="786"/>
      <c r="D662" s="786"/>
      <c r="E662" s="786"/>
      <c r="F662" s="786"/>
      <c r="G662" s="786"/>
      <c r="H662" s="786"/>
      <c r="I662" s="786"/>
      <c r="J662" s="786"/>
      <c r="K662" s="786"/>
      <c r="L662" s="786"/>
      <c r="M662" s="786"/>
      <c r="N662" s="786"/>
      <c r="O662" s="786"/>
      <c r="P662" s="786"/>
      <c r="Q662" s="812"/>
      <c r="R662" s="786"/>
      <c r="S662" s="786"/>
      <c r="T662" s="786"/>
      <c r="U662" s="786"/>
      <c r="V662" s="786"/>
      <c r="W662" s="786"/>
      <c r="X662" s="786"/>
      <c r="Y662" s="786"/>
      <c r="Z662" s="786"/>
      <c r="AA662" s="786"/>
      <c r="AB662" s="786"/>
      <c r="AC662" s="786"/>
      <c r="AD662" s="786"/>
    </row>
    <row r="663" ht="13.5" customHeight="1">
      <c r="A663" s="786"/>
      <c r="B663" s="786"/>
      <c r="C663" s="786"/>
      <c r="D663" s="786"/>
      <c r="E663" s="786"/>
      <c r="F663" s="786"/>
      <c r="G663" s="786"/>
      <c r="H663" s="786"/>
      <c r="I663" s="786"/>
      <c r="J663" s="786"/>
      <c r="K663" s="786"/>
      <c r="L663" s="786"/>
      <c r="M663" s="786"/>
      <c r="N663" s="786"/>
      <c r="O663" s="786"/>
      <c r="P663" s="786"/>
      <c r="Q663" s="812"/>
      <c r="R663" s="786"/>
      <c r="S663" s="786"/>
      <c r="T663" s="786"/>
      <c r="U663" s="786"/>
      <c r="V663" s="786"/>
      <c r="W663" s="786"/>
      <c r="X663" s="786"/>
      <c r="Y663" s="786"/>
      <c r="Z663" s="786"/>
      <c r="AA663" s="786"/>
      <c r="AB663" s="786"/>
      <c r="AC663" s="786"/>
      <c r="AD663" s="786"/>
    </row>
    <row r="664" ht="13.5" customHeight="1">
      <c r="A664" s="786"/>
      <c r="B664" s="786"/>
      <c r="C664" s="786"/>
      <c r="D664" s="786"/>
      <c r="E664" s="786"/>
      <c r="F664" s="786"/>
      <c r="G664" s="786"/>
      <c r="H664" s="786"/>
      <c r="I664" s="786"/>
      <c r="J664" s="786"/>
      <c r="K664" s="786"/>
      <c r="L664" s="786"/>
      <c r="M664" s="786"/>
      <c r="N664" s="786"/>
      <c r="O664" s="786"/>
      <c r="P664" s="786"/>
      <c r="Q664" s="812"/>
      <c r="R664" s="786"/>
      <c r="S664" s="786"/>
      <c r="T664" s="786"/>
      <c r="U664" s="786"/>
      <c r="V664" s="786"/>
      <c r="W664" s="786"/>
      <c r="X664" s="786"/>
      <c r="Y664" s="786"/>
      <c r="Z664" s="786"/>
      <c r="AA664" s="786"/>
      <c r="AB664" s="786"/>
      <c r="AC664" s="786"/>
      <c r="AD664" s="786"/>
    </row>
    <row r="665" ht="13.5" customHeight="1">
      <c r="A665" s="786"/>
      <c r="B665" s="786"/>
      <c r="C665" s="786"/>
      <c r="D665" s="786"/>
      <c r="E665" s="786"/>
      <c r="F665" s="786"/>
      <c r="G665" s="786"/>
      <c r="H665" s="786"/>
      <c r="I665" s="786"/>
      <c r="J665" s="786"/>
      <c r="K665" s="786"/>
      <c r="L665" s="786"/>
      <c r="M665" s="786"/>
      <c r="N665" s="786"/>
      <c r="O665" s="786"/>
      <c r="P665" s="786"/>
      <c r="Q665" s="812"/>
      <c r="R665" s="786"/>
      <c r="S665" s="786"/>
      <c r="T665" s="786"/>
      <c r="U665" s="786"/>
      <c r="V665" s="786"/>
      <c r="W665" s="786"/>
      <c r="X665" s="786"/>
      <c r="Y665" s="786"/>
      <c r="Z665" s="786"/>
      <c r="AA665" s="786"/>
      <c r="AB665" s="786"/>
      <c r="AC665" s="786"/>
      <c r="AD665" s="786"/>
    </row>
    <row r="666" ht="13.5" customHeight="1">
      <c r="A666" s="786"/>
      <c r="B666" s="786"/>
      <c r="C666" s="786"/>
      <c r="D666" s="786"/>
      <c r="E666" s="786"/>
      <c r="F666" s="786"/>
      <c r="G666" s="786"/>
      <c r="H666" s="786"/>
      <c r="I666" s="786"/>
      <c r="J666" s="786"/>
      <c r="K666" s="786"/>
      <c r="L666" s="786"/>
      <c r="M666" s="786"/>
      <c r="N666" s="786"/>
      <c r="O666" s="786"/>
      <c r="P666" s="786"/>
      <c r="Q666" s="812"/>
      <c r="R666" s="786"/>
      <c r="S666" s="786"/>
      <c r="T666" s="786"/>
      <c r="U666" s="786"/>
      <c r="V666" s="786"/>
      <c r="W666" s="786"/>
      <c r="X666" s="786"/>
      <c r="Y666" s="786"/>
      <c r="Z666" s="786"/>
      <c r="AA666" s="786"/>
      <c r="AB666" s="786"/>
      <c r="AC666" s="786"/>
      <c r="AD666" s="786"/>
    </row>
    <row r="667" ht="13.5" customHeight="1">
      <c r="A667" s="786"/>
      <c r="B667" s="786"/>
      <c r="C667" s="786"/>
      <c r="D667" s="786"/>
      <c r="E667" s="786"/>
      <c r="F667" s="786"/>
      <c r="G667" s="786"/>
      <c r="H667" s="786"/>
      <c r="I667" s="786"/>
      <c r="J667" s="786"/>
      <c r="K667" s="786"/>
      <c r="L667" s="786"/>
      <c r="M667" s="786"/>
      <c r="N667" s="786"/>
      <c r="O667" s="786"/>
      <c r="P667" s="786"/>
      <c r="Q667" s="812"/>
      <c r="R667" s="786"/>
      <c r="S667" s="786"/>
      <c r="T667" s="786"/>
      <c r="U667" s="786"/>
      <c r="V667" s="786"/>
      <c r="W667" s="786"/>
      <c r="X667" s="786"/>
      <c r="Y667" s="786"/>
      <c r="Z667" s="786"/>
      <c r="AA667" s="786"/>
      <c r="AB667" s="786"/>
      <c r="AC667" s="786"/>
      <c r="AD667" s="786"/>
    </row>
    <row r="668" ht="13.5" customHeight="1">
      <c r="A668" s="786"/>
      <c r="B668" s="786"/>
      <c r="C668" s="786"/>
      <c r="D668" s="786"/>
      <c r="E668" s="786"/>
      <c r="F668" s="786"/>
      <c r="G668" s="786"/>
      <c r="H668" s="786"/>
      <c r="I668" s="786"/>
      <c r="J668" s="786"/>
      <c r="K668" s="786"/>
      <c r="L668" s="786"/>
      <c r="M668" s="786"/>
      <c r="N668" s="786"/>
      <c r="O668" s="786"/>
      <c r="P668" s="786"/>
      <c r="Q668" s="812"/>
      <c r="R668" s="786"/>
      <c r="S668" s="786"/>
      <c r="T668" s="786"/>
      <c r="U668" s="786"/>
      <c r="V668" s="786"/>
      <c r="W668" s="786"/>
      <c r="X668" s="786"/>
      <c r="Y668" s="786"/>
      <c r="Z668" s="786"/>
      <c r="AA668" s="786"/>
      <c r="AB668" s="786"/>
      <c r="AC668" s="786"/>
      <c r="AD668" s="786"/>
    </row>
    <row r="669" ht="13.5" customHeight="1">
      <c r="A669" s="786"/>
      <c r="B669" s="786"/>
      <c r="C669" s="786"/>
      <c r="D669" s="786"/>
      <c r="E669" s="786"/>
      <c r="F669" s="786"/>
      <c r="G669" s="786"/>
      <c r="H669" s="786"/>
      <c r="I669" s="786"/>
      <c r="J669" s="786"/>
      <c r="K669" s="786"/>
      <c r="L669" s="786"/>
      <c r="M669" s="786"/>
      <c r="N669" s="786"/>
      <c r="O669" s="786"/>
      <c r="P669" s="786"/>
      <c r="Q669" s="812"/>
      <c r="R669" s="786"/>
      <c r="S669" s="786"/>
      <c r="T669" s="786"/>
      <c r="U669" s="786"/>
      <c r="V669" s="786"/>
      <c r="W669" s="786"/>
      <c r="X669" s="786"/>
      <c r="Y669" s="786"/>
      <c r="Z669" s="786"/>
      <c r="AA669" s="786"/>
      <c r="AB669" s="786"/>
      <c r="AC669" s="786"/>
      <c r="AD669" s="786"/>
    </row>
    <row r="670" ht="13.5" customHeight="1">
      <c r="A670" s="786"/>
      <c r="B670" s="786"/>
      <c r="C670" s="786"/>
      <c r="D670" s="786"/>
      <c r="E670" s="786"/>
      <c r="F670" s="786"/>
      <c r="G670" s="786"/>
      <c r="H670" s="786"/>
      <c r="I670" s="786"/>
      <c r="J670" s="786"/>
      <c r="K670" s="786"/>
      <c r="L670" s="786"/>
      <c r="M670" s="786"/>
      <c r="N670" s="786"/>
      <c r="O670" s="786"/>
      <c r="P670" s="786"/>
      <c r="Q670" s="812"/>
      <c r="R670" s="786"/>
      <c r="S670" s="786"/>
      <c r="T670" s="786"/>
      <c r="U670" s="786"/>
      <c r="V670" s="786"/>
      <c r="W670" s="786"/>
      <c r="X670" s="786"/>
      <c r="Y670" s="786"/>
      <c r="Z670" s="786"/>
      <c r="AA670" s="786"/>
      <c r="AB670" s="786"/>
      <c r="AC670" s="786"/>
      <c r="AD670" s="786"/>
    </row>
    <row r="671" ht="13.5" customHeight="1">
      <c r="A671" s="786"/>
      <c r="B671" s="786"/>
      <c r="C671" s="786"/>
      <c r="D671" s="786"/>
      <c r="E671" s="786"/>
      <c r="F671" s="786"/>
      <c r="G671" s="786"/>
      <c r="H671" s="786"/>
      <c r="I671" s="786"/>
      <c r="J671" s="786"/>
      <c r="K671" s="786"/>
      <c r="L671" s="786"/>
      <c r="M671" s="786"/>
      <c r="N671" s="786"/>
      <c r="O671" s="786"/>
      <c r="P671" s="786"/>
      <c r="Q671" s="812"/>
      <c r="R671" s="786"/>
      <c r="S671" s="786"/>
      <c r="T671" s="786"/>
      <c r="U671" s="786"/>
      <c r="V671" s="786"/>
      <c r="W671" s="786"/>
      <c r="X671" s="786"/>
      <c r="Y671" s="786"/>
      <c r="Z671" s="786"/>
      <c r="AA671" s="786"/>
      <c r="AB671" s="786"/>
      <c r="AC671" s="786"/>
      <c r="AD671" s="786"/>
    </row>
    <row r="672" ht="13.5" customHeight="1">
      <c r="A672" s="786"/>
      <c r="B672" s="786"/>
      <c r="C672" s="786"/>
      <c r="D672" s="786"/>
      <c r="E672" s="786"/>
      <c r="F672" s="786"/>
      <c r="G672" s="786"/>
      <c r="H672" s="786"/>
      <c r="I672" s="786"/>
      <c r="J672" s="786"/>
      <c r="K672" s="786"/>
      <c r="L672" s="786"/>
      <c r="M672" s="786"/>
      <c r="N672" s="786"/>
      <c r="O672" s="786"/>
      <c r="P672" s="786"/>
      <c r="Q672" s="812"/>
      <c r="R672" s="786"/>
      <c r="S672" s="786"/>
      <c r="T672" s="786"/>
      <c r="U672" s="786"/>
      <c r="V672" s="786"/>
      <c r="W672" s="786"/>
      <c r="X672" s="786"/>
      <c r="Y672" s="786"/>
      <c r="Z672" s="786"/>
      <c r="AA672" s="786"/>
      <c r="AB672" s="786"/>
      <c r="AC672" s="786"/>
      <c r="AD672" s="786"/>
    </row>
    <row r="673" ht="13.5" customHeight="1">
      <c r="A673" s="786"/>
      <c r="B673" s="786"/>
      <c r="C673" s="786"/>
      <c r="D673" s="786"/>
      <c r="E673" s="786"/>
      <c r="F673" s="786"/>
      <c r="G673" s="786"/>
      <c r="H673" s="786"/>
      <c r="I673" s="786"/>
      <c r="J673" s="786"/>
      <c r="K673" s="786"/>
      <c r="L673" s="786"/>
      <c r="M673" s="786"/>
      <c r="N673" s="786"/>
      <c r="O673" s="786"/>
      <c r="P673" s="786"/>
      <c r="Q673" s="812"/>
      <c r="R673" s="786"/>
      <c r="S673" s="786"/>
      <c r="T673" s="786"/>
      <c r="U673" s="786"/>
      <c r="V673" s="786"/>
      <c r="W673" s="786"/>
      <c r="X673" s="786"/>
      <c r="Y673" s="786"/>
      <c r="Z673" s="786"/>
      <c r="AA673" s="786"/>
      <c r="AB673" s="786"/>
      <c r="AC673" s="786"/>
      <c r="AD673" s="786"/>
    </row>
    <row r="674" ht="13.5" customHeight="1">
      <c r="A674" s="786"/>
      <c r="B674" s="786"/>
      <c r="C674" s="786"/>
      <c r="D674" s="786"/>
      <c r="E674" s="786"/>
      <c r="F674" s="786"/>
      <c r="G674" s="786"/>
      <c r="H674" s="786"/>
      <c r="I674" s="786"/>
      <c r="J674" s="786"/>
      <c r="K674" s="786"/>
      <c r="L674" s="786"/>
      <c r="M674" s="786"/>
      <c r="N674" s="786"/>
      <c r="O674" s="786"/>
      <c r="P674" s="786"/>
      <c r="Q674" s="812"/>
      <c r="R674" s="786"/>
      <c r="S674" s="786"/>
      <c r="T674" s="786"/>
      <c r="U674" s="786"/>
      <c r="V674" s="786"/>
      <c r="W674" s="786"/>
      <c r="X674" s="786"/>
      <c r="Y674" s="786"/>
      <c r="Z674" s="786"/>
      <c r="AA674" s="786"/>
      <c r="AB674" s="786"/>
      <c r="AC674" s="786"/>
      <c r="AD674" s="786"/>
    </row>
    <row r="675" ht="13.5" customHeight="1">
      <c r="A675" s="786"/>
      <c r="B675" s="786"/>
      <c r="C675" s="786"/>
      <c r="D675" s="786"/>
      <c r="E675" s="786"/>
      <c r="F675" s="786"/>
      <c r="G675" s="786"/>
      <c r="H675" s="786"/>
      <c r="I675" s="786"/>
      <c r="J675" s="786"/>
      <c r="K675" s="786"/>
      <c r="L675" s="786"/>
      <c r="M675" s="786"/>
      <c r="N675" s="786"/>
      <c r="O675" s="786"/>
      <c r="P675" s="786"/>
      <c r="Q675" s="812"/>
      <c r="R675" s="786"/>
      <c r="S675" s="786"/>
      <c r="T675" s="786"/>
      <c r="U675" s="786"/>
      <c r="V675" s="786"/>
      <c r="W675" s="786"/>
      <c r="X675" s="786"/>
      <c r="Y675" s="786"/>
      <c r="Z675" s="786"/>
      <c r="AA675" s="786"/>
      <c r="AB675" s="786"/>
      <c r="AC675" s="786"/>
      <c r="AD675" s="786"/>
    </row>
    <row r="676" ht="13.5" customHeight="1">
      <c r="A676" s="786"/>
      <c r="B676" s="786"/>
      <c r="C676" s="786"/>
      <c r="D676" s="786"/>
      <c r="E676" s="786"/>
      <c r="F676" s="786"/>
      <c r="G676" s="786"/>
      <c r="H676" s="786"/>
      <c r="I676" s="786"/>
      <c r="J676" s="786"/>
      <c r="K676" s="786"/>
      <c r="L676" s="786"/>
      <c r="M676" s="786"/>
      <c r="N676" s="786"/>
      <c r="O676" s="786"/>
      <c r="P676" s="786"/>
      <c r="Q676" s="812"/>
      <c r="R676" s="786"/>
      <c r="S676" s="786"/>
      <c r="T676" s="786"/>
      <c r="U676" s="786"/>
      <c r="V676" s="786"/>
      <c r="W676" s="786"/>
      <c r="X676" s="786"/>
      <c r="Y676" s="786"/>
      <c r="Z676" s="786"/>
      <c r="AA676" s="786"/>
      <c r="AB676" s="786"/>
      <c r="AC676" s="786"/>
      <c r="AD676" s="786"/>
    </row>
    <row r="677" ht="13.5" customHeight="1">
      <c r="A677" s="786"/>
      <c r="B677" s="786"/>
      <c r="C677" s="786"/>
      <c r="D677" s="786"/>
      <c r="E677" s="786"/>
      <c r="F677" s="786"/>
      <c r="G677" s="786"/>
      <c r="H677" s="786"/>
      <c r="I677" s="786"/>
      <c r="J677" s="786"/>
      <c r="K677" s="786"/>
      <c r="L677" s="786"/>
      <c r="M677" s="786"/>
      <c r="N677" s="786"/>
      <c r="O677" s="786"/>
      <c r="P677" s="786"/>
      <c r="Q677" s="812"/>
      <c r="R677" s="786"/>
      <c r="S677" s="786"/>
      <c r="T677" s="786"/>
      <c r="U677" s="786"/>
      <c r="V677" s="786"/>
      <c r="W677" s="786"/>
      <c r="X677" s="786"/>
      <c r="Y677" s="786"/>
      <c r="Z677" s="786"/>
      <c r="AA677" s="786"/>
      <c r="AB677" s="786"/>
      <c r="AC677" s="786"/>
      <c r="AD677" s="786"/>
    </row>
    <row r="678" ht="13.5" customHeight="1">
      <c r="A678" s="786"/>
      <c r="B678" s="786"/>
      <c r="C678" s="786"/>
      <c r="D678" s="786"/>
      <c r="E678" s="786"/>
      <c r="F678" s="786"/>
      <c r="G678" s="786"/>
      <c r="H678" s="786"/>
      <c r="I678" s="786"/>
      <c r="J678" s="786"/>
      <c r="K678" s="786"/>
      <c r="L678" s="786"/>
      <c r="M678" s="786"/>
      <c r="N678" s="786"/>
      <c r="O678" s="786"/>
      <c r="P678" s="786"/>
      <c r="Q678" s="812"/>
      <c r="R678" s="786"/>
      <c r="S678" s="786"/>
      <c r="T678" s="786"/>
      <c r="U678" s="786"/>
      <c r="V678" s="786"/>
      <c r="W678" s="786"/>
      <c r="X678" s="786"/>
      <c r="Y678" s="786"/>
      <c r="Z678" s="786"/>
      <c r="AA678" s="786"/>
      <c r="AB678" s="786"/>
      <c r="AC678" s="786"/>
      <c r="AD678" s="786"/>
    </row>
    <row r="679" ht="13.5" customHeight="1">
      <c r="A679" s="786"/>
      <c r="B679" s="786"/>
      <c r="C679" s="786"/>
      <c r="D679" s="786"/>
      <c r="E679" s="786"/>
      <c r="F679" s="786"/>
      <c r="G679" s="786"/>
      <c r="H679" s="786"/>
      <c r="I679" s="786"/>
      <c r="J679" s="786"/>
      <c r="K679" s="786"/>
      <c r="L679" s="786"/>
      <c r="M679" s="786"/>
      <c r="N679" s="786"/>
      <c r="O679" s="786"/>
      <c r="P679" s="786"/>
      <c r="Q679" s="812"/>
      <c r="R679" s="786"/>
      <c r="S679" s="786"/>
      <c r="T679" s="786"/>
      <c r="U679" s="786"/>
      <c r="V679" s="786"/>
      <c r="W679" s="786"/>
      <c r="X679" s="786"/>
      <c r="Y679" s="786"/>
      <c r="Z679" s="786"/>
      <c r="AA679" s="786"/>
      <c r="AB679" s="786"/>
      <c r="AC679" s="786"/>
      <c r="AD679" s="786"/>
    </row>
    <row r="680" ht="13.5" customHeight="1">
      <c r="A680" s="786"/>
      <c r="B680" s="786"/>
      <c r="C680" s="786"/>
      <c r="D680" s="786"/>
      <c r="E680" s="786"/>
      <c r="F680" s="786"/>
      <c r="G680" s="786"/>
      <c r="H680" s="786"/>
      <c r="I680" s="786"/>
      <c r="J680" s="786"/>
      <c r="K680" s="786"/>
      <c r="L680" s="786"/>
      <c r="M680" s="786"/>
      <c r="N680" s="786"/>
      <c r="O680" s="786"/>
      <c r="P680" s="786"/>
      <c r="Q680" s="812"/>
      <c r="R680" s="786"/>
      <c r="S680" s="786"/>
      <c r="T680" s="786"/>
      <c r="U680" s="786"/>
      <c r="V680" s="786"/>
      <c r="W680" s="786"/>
      <c r="X680" s="786"/>
      <c r="Y680" s="786"/>
      <c r="Z680" s="786"/>
      <c r="AA680" s="786"/>
      <c r="AB680" s="786"/>
      <c r="AC680" s="786"/>
      <c r="AD680" s="786"/>
    </row>
    <row r="681" ht="13.5" customHeight="1">
      <c r="A681" s="786"/>
      <c r="B681" s="786"/>
      <c r="C681" s="786"/>
      <c r="D681" s="786"/>
      <c r="E681" s="786"/>
      <c r="F681" s="786"/>
      <c r="G681" s="786"/>
      <c r="H681" s="786"/>
      <c r="I681" s="786"/>
      <c r="J681" s="786"/>
      <c r="K681" s="786"/>
      <c r="L681" s="786"/>
      <c r="M681" s="786"/>
      <c r="N681" s="786"/>
      <c r="O681" s="786"/>
      <c r="P681" s="786"/>
      <c r="Q681" s="812"/>
      <c r="R681" s="786"/>
      <c r="S681" s="786"/>
      <c r="T681" s="786"/>
      <c r="U681" s="786"/>
      <c r="V681" s="786"/>
      <c r="W681" s="786"/>
      <c r="X681" s="786"/>
      <c r="Y681" s="786"/>
      <c r="Z681" s="786"/>
      <c r="AA681" s="786"/>
      <c r="AB681" s="786"/>
      <c r="AC681" s="786"/>
      <c r="AD681" s="786"/>
    </row>
    <row r="682" ht="13.5" customHeight="1">
      <c r="A682" s="786"/>
      <c r="B682" s="786"/>
      <c r="C682" s="786"/>
      <c r="D682" s="786"/>
      <c r="E682" s="786"/>
      <c r="F682" s="786"/>
      <c r="G682" s="786"/>
      <c r="H682" s="786"/>
      <c r="I682" s="786"/>
      <c r="J682" s="786"/>
      <c r="K682" s="786"/>
      <c r="L682" s="786"/>
      <c r="M682" s="786"/>
      <c r="N682" s="786"/>
      <c r="O682" s="786"/>
      <c r="P682" s="786"/>
      <c r="Q682" s="812"/>
      <c r="R682" s="786"/>
      <c r="S682" s="786"/>
      <c r="T682" s="786"/>
      <c r="U682" s="786"/>
      <c r="V682" s="786"/>
      <c r="W682" s="786"/>
      <c r="X682" s="786"/>
      <c r="Y682" s="786"/>
      <c r="Z682" s="786"/>
      <c r="AA682" s="786"/>
      <c r="AB682" s="786"/>
      <c r="AC682" s="786"/>
      <c r="AD682" s="786"/>
    </row>
    <row r="683" ht="13.5" customHeight="1">
      <c r="A683" s="786"/>
      <c r="B683" s="786"/>
      <c r="C683" s="786"/>
      <c r="D683" s="786"/>
      <c r="E683" s="786"/>
      <c r="F683" s="786"/>
      <c r="G683" s="786"/>
      <c r="H683" s="786"/>
      <c r="I683" s="786"/>
      <c r="J683" s="786"/>
      <c r="K683" s="786"/>
      <c r="L683" s="786"/>
      <c r="M683" s="786"/>
      <c r="N683" s="786"/>
      <c r="O683" s="786"/>
      <c r="P683" s="786"/>
      <c r="Q683" s="812"/>
      <c r="R683" s="786"/>
      <c r="S683" s="786"/>
      <c r="T683" s="786"/>
      <c r="U683" s="786"/>
      <c r="V683" s="786"/>
      <c r="W683" s="786"/>
      <c r="X683" s="786"/>
      <c r="Y683" s="786"/>
      <c r="Z683" s="786"/>
      <c r="AA683" s="786"/>
      <c r="AB683" s="786"/>
      <c r="AC683" s="786"/>
      <c r="AD683" s="786"/>
    </row>
    <row r="684" ht="13.5" customHeight="1">
      <c r="A684" s="786"/>
      <c r="B684" s="786"/>
      <c r="C684" s="786"/>
      <c r="D684" s="786"/>
      <c r="E684" s="786"/>
      <c r="F684" s="786"/>
      <c r="G684" s="786"/>
      <c r="H684" s="786"/>
      <c r="I684" s="786"/>
      <c r="J684" s="786"/>
      <c r="K684" s="786"/>
      <c r="L684" s="786"/>
      <c r="M684" s="786"/>
      <c r="N684" s="786"/>
      <c r="O684" s="786"/>
      <c r="P684" s="786"/>
      <c r="Q684" s="812"/>
      <c r="R684" s="786"/>
      <c r="S684" s="786"/>
      <c r="T684" s="786"/>
      <c r="U684" s="786"/>
      <c r="V684" s="786"/>
      <c r="W684" s="786"/>
      <c r="X684" s="786"/>
      <c r="Y684" s="786"/>
      <c r="Z684" s="786"/>
      <c r="AA684" s="786"/>
      <c r="AB684" s="786"/>
      <c r="AC684" s="786"/>
      <c r="AD684" s="786"/>
    </row>
    <row r="685" ht="13.5" customHeight="1">
      <c r="A685" s="786"/>
      <c r="B685" s="786"/>
      <c r="C685" s="786"/>
      <c r="D685" s="786"/>
      <c r="E685" s="786"/>
      <c r="F685" s="786"/>
      <c r="G685" s="786"/>
      <c r="H685" s="786"/>
      <c r="I685" s="786"/>
      <c r="J685" s="786"/>
      <c r="K685" s="786"/>
      <c r="L685" s="786"/>
      <c r="M685" s="786"/>
      <c r="N685" s="786"/>
      <c r="O685" s="786"/>
      <c r="P685" s="786"/>
      <c r="Q685" s="812"/>
      <c r="R685" s="786"/>
      <c r="S685" s="786"/>
      <c r="T685" s="786"/>
      <c r="U685" s="786"/>
      <c r="V685" s="786"/>
      <c r="W685" s="786"/>
      <c r="X685" s="786"/>
      <c r="Y685" s="786"/>
      <c r="Z685" s="786"/>
      <c r="AA685" s="786"/>
      <c r="AB685" s="786"/>
      <c r="AC685" s="786"/>
      <c r="AD685" s="786"/>
    </row>
    <row r="686" ht="13.5" customHeight="1">
      <c r="A686" s="786"/>
      <c r="B686" s="786"/>
      <c r="C686" s="786"/>
      <c r="D686" s="786"/>
      <c r="E686" s="786"/>
      <c r="F686" s="786"/>
      <c r="G686" s="786"/>
      <c r="H686" s="786"/>
      <c r="I686" s="786"/>
      <c r="J686" s="786"/>
      <c r="K686" s="786"/>
      <c r="L686" s="786"/>
      <c r="M686" s="786"/>
      <c r="N686" s="786"/>
      <c r="O686" s="786"/>
      <c r="P686" s="786"/>
      <c r="Q686" s="812"/>
      <c r="R686" s="786"/>
      <c r="S686" s="786"/>
      <c r="T686" s="786"/>
      <c r="U686" s="786"/>
      <c r="V686" s="786"/>
      <c r="W686" s="786"/>
      <c r="X686" s="786"/>
      <c r="Y686" s="786"/>
      <c r="Z686" s="786"/>
      <c r="AA686" s="786"/>
      <c r="AB686" s="786"/>
      <c r="AC686" s="786"/>
      <c r="AD686" s="786"/>
    </row>
    <row r="687" ht="13.5" customHeight="1">
      <c r="A687" s="786"/>
      <c r="B687" s="786"/>
      <c r="C687" s="786"/>
      <c r="D687" s="786"/>
      <c r="E687" s="786"/>
      <c r="F687" s="786"/>
      <c r="G687" s="786"/>
      <c r="H687" s="786"/>
      <c r="I687" s="786"/>
      <c r="J687" s="786"/>
      <c r="K687" s="786"/>
      <c r="L687" s="786"/>
      <c r="M687" s="786"/>
      <c r="N687" s="786"/>
      <c r="O687" s="786"/>
      <c r="P687" s="786"/>
      <c r="Q687" s="812"/>
      <c r="R687" s="786"/>
      <c r="S687" s="786"/>
      <c r="T687" s="786"/>
      <c r="U687" s="786"/>
      <c r="V687" s="786"/>
      <c r="W687" s="786"/>
      <c r="X687" s="786"/>
      <c r="Y687" s="786"/>
      <c r="Z687" s="786"/>
      <c r="AA687" s="786"/>
      <c r="AB687" s="786"/>
      <c r="AC687" s="786"/>
      <c r="AD687" s="786"/>
    </row>
    <row r="688" ht="13.5" customHeight="1">
      <c r="A688" s="786"/>
      <c r="B688" s="786"/>
      <c r="C688" s="786"/>
      <c r="D688" s="786"/>
      <c r="E688" s="786"/>
      <c r="F688" s="786"/>
      <c r="G688" s="786"/>
      <c r="H688" s="786"/>
      <c r="I688" s="786"/>
      <c r="J688" s="786"/>
      <c r="K688" s="786"/>
      <c r="L688" s="786"/>
      <c r="M688" s="786"/>
      <c r="N688" s="786"/>
      <c r="O688" s="786"/>
      <c r="P688" s="786"/>
      <c r="Q688" s="812"/>
      <c r="R688" s="786"/>
      <c r="S688" s="786"/>
      <c r="T688" s="786"/>
      <c r="U688" s="786"/>
      <c r="V688" s="786"/>
      <c r="W688" s="786"/>
      <c r="X688" s="786"/>
      <c r="Y688" s="786"/>
      <c r="Z688" s="786"/>
      <c r="AA688" s="786"/>
      <c r="AB688" s="786"/>
      <c r="AC688" s="786"/>
      <c r="AD688" s="786"/>
    </row>
    <row r="689" ht="13.5" customHeight="1">
      <c r="A689" s="786"/>
      <c r="B689" s="786"/>
      <c r="C689" s="786"/>
      <c r="D689" s="786"/>
      <c r="E689" s="786"/>
      <c r="F689" s="786"/>
      <c r="G689" s="786"/>
      <c r="H689" s="786"/>
      <c r="I689" s="786"/>
      <c r="J689" s="786"/>
      <c r="K689" s="786"/>
      <c r="L689" s="786"/>
      <c r="M689" s="786"/>
      <c r="N689" s="786"/>
      <c r="O689" s="786"/>
      <c r="P689" s="786"/>
      <c r="Q689" s="812"/>
      <c r="R689" s="786"/>
      <c r="S689" s="786"/>
      <c r="T689" s="786"/>
      <c r="U689" s="786"/>
      <c r="V689" s="786"/>
      <c r="W689" s="786"/>
      <c r="X689" s="786"/>
      <c r="Y689" s="786"/>
      <c r="Z689" s="786"/>
      <c r="AA689" s="786"/>
      <c r="AB689" s="786"/>
      <c r="AC689" s="786"/>
      <c r="AD689" s="786"/>
    </row>
    <row r="690" ht="13.5" customHeight="1">
      <c r="A690" s="786"/>
      <c r="B690" s="786"/>
      <c r="C690" s="786"/>
      <c r="D690" s="786"/>
      <c r="E690" s="786"/>
      <c r="F690" s="786"/>
      <c r="G690" s="786"/>
      <c r="H690" s="786"/>
      <c r="I690" s="786"/>
      <c r="J690" s="786"/>
      <c r="K690" s="786"/>
      <c r="L690" s="786"/>
      <c r="M690" s="786"/>
      <c r="N690" s="786"/>
      <c r="O690" s="786"/>
      <c r="P690" s="786"/>
      <c r="Q690" s="812"/>
      <c r="R690" s="786"/>
      <c r="S690" s="786"/>
      <c r="T690" s="786"/>
      <c r="U690" s="786"/>
      <c r="V690" s="786"/>
      <c r="W690" s="786"/>
      <c r="X690" s="786"/>
      <c r="Y690" s="786"/>
      <c r="Z690" s="786"/>
      <c r="AA690" s="786"/>
      <c r="AB690" s="786"/>
      <c r="AC690" s="786"/>
      <c r="AD690" s="786"/>
    </row>
    <row r="691" ht="13.5" customHeight="1">
      <c r="A691" s="786"/>
      <c r="B691" s="786"/>
      <c r="C691" s="786"/>
      <c r="D691" s="786"/>
      <c r="E691" s="786"/>
      <c r="F691" s="786"/>
      <c r="G691" s="786"/>
      <c r="H691" s="786"/>
      <c r="I691" s="786"/>
      <c r="J691" s="786"/>
      <c r="K691" s="786"/>
      <c r="L691" s="786"/>
      <c r="M691" s="786"/>
      <c r="N691" s="786"/>
      <c r="O691" s="786"/>
      <c r="P691" s="786"/>
      <c r="Q691" s="812"/>
      <c r="R691" s="786"/>
      <c r="S691" s="786"/>
      <c r="T691" s="786"/>
      <c r="U691" s="786"/>
      <c r="V691" s="786"/>
      <c r="W691" s="786"/>
      <c r="X691" s="786"/>
      <c r="Y691" s="786"/>
      <c r="Z691" s="786"/>
      <c r="AA691" s="786"/>
      <c r="AB691" s="786"/>
      <c r="AC691" s="786"/>
      <c r="AD691" s="786"/>
    </row>
    <row r="692" ht="13.5" customHeight="1">
      <c r="A692" s="786"/>
      <c r="B692" s="786"/>
      <c r="C692" s="786"/>
      <c r="D692" s="786"/>
      <c r="E692" s="786"/>
      <c r="F692" s="786"/>
      <c r="G692" s="786"/>
      <c r="H692" s="786"/>
      <c r="I692" s="786"/>
      <c r="J692" s="786"/>
      <c r="K692" s="786"/>
      <c r="L692" s="786"/>
      <c r="M692" s="786"/>
      <c r="N692" s="786"/>
      <c r="O692" s="786"/>
      <c r="P692" s="786"/>
      <c r="Q692" s="812"/>
      <c r="R692" s="786"/>
      <c r="S692" s="786"/>
      <c r="T692" s="786"/>
      <c r="U692" s="786"/>
      <c r="V692" s="786"/>
      <c r="W692" s="786"/>
      <c r="X692" s="786"/>
      <c r="Y692" s="786"/>
      <c r="Z692" s="786"/>
      <c r="AA692" s="786"/>
      <c r="AB692" s="786"/>
      <c r="AC692" s="786"/>
      <c r="AD692" s="786"/>
    </row>
    <row r="693" ht="13.5" customHeight="1">
      <c r="A693" s="786"/>
      <c r="B693" s="786"/>
      <c r="C693" s="786"/>
      <c r="D693" s="786"/>
      <c r="E693" s="786"/>
      <c r="F693" s="786"/>
      <c r="G693" s="786"/>
      <c r="H693" s="786"/>
      <c r="I693" s="786"/>
      <c r="J693" s="786"/>
      <c r="K693" s="786"/>
      <c r="L693" s="786"/>
      <c r="M693" s="786"/>
      <c r="N693" s="786"/>
      <c r="O693" s="786"/>
      <c r="P693" s="786"/>
      <c r="Q693" s="812"/>
      <c r="R693" s="786"/>
      <c r="S693" s="786"/>
      <c r="T693" s="786"/>
      <c r="U693" s="786"/>
      <c r="V693" s="786"/>
      <c r="W693" s="786"/>
      <c r="X693" s="786"/>
      <c r="Y693" s="786"/>
      <c r="Z693" s="786"/>
      <c r="AA693" s="786"/>
      <c r="AB693" s="786"/>
      <c r="AC693" s="786"/>
      <c r="AD693" s="786"/>
    </row>
    <row r="694" ht="13.5" customHeight="1">
      <c r="A694" s="786"/>
      <c r="B694" s="786"/>
      <c r="C694" s="786"/>
      <c r="D694" s="786"/>
      <c r="E694" s="786"/>
      <c r="F694" s="786"/>
      <c r="G694" s="786"/>
      <c r="H694" s="786"/>
      <c r="I694" s="786"/>
      <c r="J694" s="786"/>
      <c r="K694" s="786"/>
      <c r="L694" s="786"/>
      <c r="M694" s="786"/>
      <c r="N694" s="786"/>
      <c r="O694" s="786"/>
      <c r="P694" s="786"/>
      <c r="Q694" s="812"/>
      <c r="R694" s="786"/>
      <c r="S694" s="786"/>
      <c r="T694" s="786"/>
      <c r="U694" s="786"/>
      <c r="V694" s="786"/>
      <c r="W694" s="786"/>
      <c r="X694" s="786"/>
      <c r="Y694" s="786"/>
      <c r="Z694" s="786"/>
      <c r="AA694" s="786"/>
      <c r="AB694" s="786"/>
      <c r="AC694" s="786"/>
      <c r="AD694" s="786"/>
    </row>
    <row r="695" ht="13.5" customHeight="1">
      <c r="A695" s="786"/>
      <c r="B695" s="786"/>
      <c r="C695" s="786"/>
      <c r="D695" s="786"/>
      <c r="E695" s="786"/>
      <c r="F695" s="786"/>
      <c r="G695" s="786"/>
      <c r="H695" s="786"/>
      <c r="I695" s="786"/>
      <c r="J695" s="786"/>
      <c r="K695" s="786"/>
      <c r="L695" s="786"/>
      <c r="M695" s="786"/>
      <c r="N695" s="786"/>
      <c r="O695" s="786"/>
      <c r="P695" s="786"/>
      <c r="Q695" s="812"/>
      <c r="R695" s="786"/>
      <c r="S695" s="786"/>
      <c r="T695" s="786"/>
      <c r="U695" s="786"/>
      <c r="V695" s="786"/>
      <c r="W695" s="786"/>
      <c r="X695" s="786"/>
      <c r="Y695" s="786"/>
      <c r="Z695" s="786"/>
      <c r="AA695" s="786"/>
      <c r="AB695" s="786"/>
      <c r="AC695" s="786"/>
      <c r="AD695" s="786"/>
    </row>
    <row r="696" ht="13.5" customHeight="1">
      <c r="A696" s="786"/>
      <c r="B696" s="786"/>
      <c r="C696" s="786"/>
      <c r="D696" s="786"/>
      <c r="E696" s="786"/>
      <c r="F696" s="786"/>
      <c r="G696" s="786"/>
      <c r="H696" s="786"/>
      <c r="I696" s="786"/>
      <c r="J696" s="786"/>
      <c r="K696" s="786"/>
      <c r="L696" s="786"/>
      <c r="M696" s="786"/>
      <c r="N696" s="786"/>
      <c r="O696" s="786"/>
      <c r="P696" s="786"/>
      <c r="Q696" s="812"/>
      <c r="R696" s="786"/>
      <c r="S696" s="786"/>
      <c r="T696" s="786"/>
      <c r="U696" s="786"/>
      <c r="V696" s="786"/>
      <c r="W696" s="786"/>
      <c r="X696" s="786"/>
      <c r="Y696" s="786"/>
      <c r="Z696" s="786"/>
      <c r="AA696" s="786"/>
      <c r="AB696" s="786"/>
      <c r="AC696" s="786"/>
      <c r="AD696" s="786"/>
    </row>
    <row r="697" ht="13.5" customHeight="1">
      <c r="A697" s="786"/>
      <c r="B697" s="786"/>
      <c r="C697" s="786"/>
      <c r="D697" s="786"/>
      <c r="E697" s="786"/>
      <c r="F697" s="786"/>
      <c r="G697" s="786"/>
      <c r="H697" s="786"/>
      <c r="I697" s="786"/>
      <c r="J697" s="786"/>
      <c r="K697" s="786"/>
      <c r="L697" s="786"/>
      <c r="M697" s="786"/>
      <c r="N697" s="786"/>
      <c r="O697" s="786"/>
      <c r="P697" s="786"/>
      <c r="Q697" s="812"/>
      <c r="R697" s="786"/>
      <c r="S697" s="786"/>
      <c r="T697" s="786"/>
      <c r="U697" s="786"/>
      <c r="V697" s="786"/>
      <c r="W697" s="786"/>
      <c r="X697" s="786"/>
      <c r="Y697" s="786"/>
      <c r="Z697" s="786"/>
      <c r="AA697" s="786"/>
      <c r="AB697" s="786"/>
      <c r="AC697" s="786"/>
      <c r="AD697" s="786"/>
    </row>
    <row r="698" ht="13.5" customHeight="1">
      <c r="A698" s="786"/>
      <c r="B698" s="786"/>
      <c r="C698" s="786"/>
      <c r="D698" s="786"/>
      <c r="E698" s="786"/>
      <c r="F698" s="786"/>
      <c r="G698" s="786"/>
      <c r="H698" s="786"/>
      <c r="I698" s="786"/>
      <c r="J698" s="786"/>
      <c r="K698" s="786"/>
      <c r="L698" s="786"/>
      <c r="M698" s="786"/>
      <c r="N698" s="786"/>
      <c r="O698" s="786"/>
      <c r="P698" s="786"/>
      <c r="Q698" s="812"/>
      <c r="R698" s="786"/>
      <c r="S698" s="786"/>
      <c r="T698" s="786"/>
      <c r="U698" s="786"/>
      <c r="V698" s="786"/>
      <c r="W698" s="786"/>
      <c r="X698" s="786"/>
      <c r="Y698" s="786"/>
      <c r="Z698" s="786"/>
      <c r="AA698" s="786"/>
      <c r="AB698" s="786"/>
      <c r="AC698" s="786"/>
      <c r="AD698" s="786"/>
    </row>
    <row r="699" ht="13.5" customHeight="1">
      <c r="A699" s="786"/>
      <c r="B699" s="786"/>
      <c r="C699" s="786"/>
      <c r="D699" s="786"/>
      <c r="E699" s="786"/>
      <c r="F699" s="786"/>
      <c r="G699" s="786"/>
      <c r="H699" s="786"/>
      <c r="I699" s="786"/>
      <c r="J699" s="786"/>
      <c r="K699" s="786"/>
      <c r="L699" s="786"/>
      <c r="M699" s="786"/>
      <c r="N699" s="786"/>
      <c r="O699" s="786"/>
      <c r="P699" s="786"/>
      <c r="Q699" s="812"/>
      <c r="R699" s="786"/>
      <c r="S699" s="786"/>
      <c r="T699" s="786"/>
      <c r="U699" s="786"/>
      <c r="V699" s="786"/>
      <c r="W699" s="786"/>
      <c r="X699" s="786"/>
      <c r="Y699" s="786"/>
      <c r="Z699" s="786"/>
      <c r="AA699" s="786"/>
      <c r="AB699" s="786"/>
      <c r="AC699" s="786"/>
      <c r="AD699" s="786"/>
    </row>
    <row r="700" ht="13.5" customHeight="1">
      <c r="A700" s="786"/>
      <c r="B700" s="786"/>
      <c r="C700" s="786"/>
      <c r="D700" s="786"/>
      <c r="E700" s="786"/>
      <c r="F700" s="786"/>
      <c r="G700" s="786"/>
      <c r="H700" s="786"/>
      <c r="I700" s="786"/>
      <c r="J700" s="786"/>
      <c r="K700" s="786"/>
      <c r="L700" s="786"/>
      <c r="M700" s="786"/>
      <c r="N700" s="786"/>
      <c r="O700" s="786"/>
      <c r="P700" s="786"/>
      <c r="Q700" s="812"/>
      <c r="R700" s="786"/>
      <c r="S700" s="786"/>
      <c r="T700" s="786"/>
      <c r="U700" s="786"/>
      <c r="V700" s="786"/>
      <c r="W700" s="786"/>
      <c r="X700" s="786"/>
      <c r="Y700" s="786"/>
      <c r="Z700" s="786"/>
      <c r="AA700" s="786"/>
      <c r="AB700" s="786"/>
      <c r="AC700" s="786"/>
      <c r="AD700" s="786"/>
    </row>
    <row r="701" ht="13.5" customHeight="1">
      <c r="A701" s="786"/>
      <c r="B701" s="786"/>
      <c r="C701" s="786"/>
      <c r="D701" s="786"/>
      <c r="E701" s="786"/>
      <c r="F701" s="786"/>
      <c r="G701" s="786"/>
      <c r="H701" s="786"/>
      <c r="I701" s="786"/>
      <c r="J701" s="786"/>
      <c r="K701" s="786"/>
      <c r="L701" s="786"/>
      <c r="M701" s="786"/>
      <c r="N701" s="786"/>
      <c r="O701" s="786"/>
      <c r="P701" s="786"/>
      <c r="Q701" s="812"/>
      <c r="R701" s="786"/>
      <c r="S701" s="786"/>
      <c r="T701" s="786"/>
      <c r="U701" s="786"/>
      <c r="V701" s="786"/>
      <c r="W701" s="786"/>
      <c r="X701" s="786"/>
      <c r="Y701" s="786"/>
      <c r="Z701" s="786"/>
      <c r="AA701" s="786"/>
      <c r="AB701" s="786"/>
      <c r="AC701" s="786"/>
      <c r="AD701" s="786"/>
    </row>
    <row r="702" ht="13.5" customHeight="1">
      <c r="A702" s="786"/>
      <c r="B702" s="786"/>
      <c r="C702" s="786"/>
      <c r="D702" s="786"/>
      <c r="E702" s="786"/>
      <c r="F702" s="786"/>
      <c r="G702" s="786"/>
      <c r="H702" s="786"/>
      <c r="I702" s="786"/>
      <c r="J702" s="786"/>
      <c r="K702" s="786"/>
      <c r="L702" s="786"/>
      <c r="M702" s="786"/>
      <c r="N702" s="786"/>
      <c r="O702" s="786"/>
      <c r="P702" s="786"/>
      <c r="Q702" s="812"/>
      <c r="R702" s="786"/>
      <c r="S702" s="786"/>
      <c r="T702" s="786"/>
      <c r="U702" s="786"/>
      <c r="V702" s="786"/>
      <c r="W702" s="786"/>
      <c r="X702" s="786"/>
      <c r="Y702" s="786"/>
      <c r="Z702" s="786"/>
      <c r="AA702" s="786"/>
      <c r="AB702" s="786"/>
      <c r="AC702" s="786"/>
      <c r="AD702" s="786"/>
    </row>
    <row r="703" ht="13.5" customHeight="1">
      <c r="A703" s="786"/>
      <c r="B703" s="786"/>
      <c r="C703" s="786"/>
      <c r="D703" s="786"/>
      <c r="E703" s="786"/>
      <c r="F703" s="786"/>
      <c r="G703" s="786"/>
      <c r="H703" s="786"/>
      <c r="I703" s="786"/>
      <c r="J703" s="786"/>
      <c r="K703" s="786"/>
      <c r="L703" s="786"/>
      <c r="M703" s="786"/>
      <c r="N703" s="786"/>
      <c r="O703" s="786"/>
      <c r="P703" s="786"/>
      <c r="Q703" s="812"/>
      <c r="R703" s="786"/>
      <c r="S703" s="786"/>
      <c r="T703" s="786"/>
      <c r="U703" s="786"/>
      <c r="V703" s="786"/>
      <c r="W703" s="786"/>
      <c r="X703" s="786"/>
      <c r="Y703" s="786"/>
      <c r="Z703" s="786"/>
      <c r="AA703" s="786"/>
      <c r="AB703" s="786"/>
      <c r="AC703" s="786"/>
      <c r="AD703" s="786"/>
    </row>
    <row r="704" ht="13.5" customHeight="1">
      <c r="A704" s="786"/>
      <c r="B704" s="786"/>
      <c r="C704" s="786"/>
      <c r="D704" s="786"/>
      <c r="E704" s="786"/>
      <c r="F704" s="786"/>
      <c r="G704" s="786"/>
      <c r="H704" s="786"/>
      <c r="I704" s="786"/>
      <c r="J704" s="786"/>
      <c r="K704" s="786"/>
      <c r="L704" s="786"/>
      <c r="M704" s="786"/>
      <c r="N704" s="786"/>
      <c r="O704" s="786"/>
      <c r="P704" s="786"/>
      <c r="Q704" s="812"/>
      <c r="R704" s="786"/>
      <c r="S704" s="786"/>
      <c r="T704" s="786"/>
      <c r="U704" s="786"/>
      <c r="V704" s="786"/>
      <c r="W704" s="786"/>
      <c r="X704" s="786"/>
      <c r="Y704" s="786"/>
      <c r="Z704" s="786"/>
      <c r="AA704" s="786"/>
      <c r="AB704" s="786"/>
      <c r="AC704" s="786"/>
      <c r="AD704" s="786"/>
    </row>
    <row r="705" ht="13.5" customHeight="1">
      <c r="A705" s="786"/>
      <c r="B705" s="786"/>
      <c r="C705" s="786"/>
      <c r="D705" s="786"/>
      <c r="E705" s="786"/>
      <c r="F705" s="786"/>
      <c r="G705" s="786"/>
      <c r="H705" s="786"/>
      <c r="I705" s="786"/>
      <c r="J705" s="786"/>
      <c r="K705" s="786"/>
      <c r="L705" s="786"/>
      <c r="M705" s="786"/>
      <c r="N705" s="786"/>
      <c r="O705" s="786"/>
      <c r="P705" s="786"/>
      <c r="Q705" s="812"/>
      <c r="R705" s="786"/>
      <c r="S705" s="786"/>
      <c r="T705" s="786"/>
      <c r="U705" s="786"/>
      <c r="V705" s="786"/>
      <c r="W705" s="786"/>
      <c r="X705" s="786"/>
      <c r="Y705" s="786"/>
      <c r="Z705" s="786"/>
      <c r="AA705" s="786"/>
      <c r="AB705" s="786"/>
      <c r="AC705" s="786"/>
      <c r="AD705" s="786"/>
    </row>
    <row r="706" ht="13.5" customHeight="1">
      <c r="A706" s="786"/>
      <c r="B706" s="786"/>
      <c r="C706" s="786"/>
      <c r="D706" s="786"/>
      <c r="E706" s="786"/>
      <c r="F706" s="786"/>
      <c r="G706" s="786"/>
      <c r="H706" s="786"/>
      <c r="I706" s="786"/>
      <c r="J706" s="786"/>
      <c r="K706" s="786"/>
      <c r="L706" s="786"/>
      <c r="M706" s="786"/>
      <c r="N706" s="786"/>
      <c r="O706" s="786"/>
      <c r="P706" s="786"/>
      <c r="Q706" s="812"/>
      <c r="R706" s="786"/>
      <c r="S706" s="786"/>
      <c r="T706" s="786"/>
      <c r="U706" s="786"/>
      <c r="V706" s="786"/>
      <c r="W706" s="786"/>
      <c r="X706" s="786"/>
      <c r="Y706" s="786"/>
      <c r="Z706" s="786"/>
      <c r="AA706" s="786"/>
      <c r="AB706" s="786"/>
      <c r="AC706" s="786"/>
      <c r="AD706" s="786"/>
    </row>
    <row r="707" ht="13.5" customHeight="1">
      <c r="A707" s="786"/>
      <c r="B707" s="786"/>
      <c r="C707" s="786"/>
      <c r="D707" s="786"/>
      <c r="E707" s="786"/>
      <c r="F707" s="786"/>
      <c r="G707" s="786"/>
      <c r="H707" s="786"/>
      <c r="I707" s="786"/>
      <c r="J707" s="786"/>
      <c r="K707" s="786"/>
      <c r="L707" s="786"/>
      <c r="M707" s="786"/>
      <c r="N707" s="786"/>
      <c r="O707" s="786"/>
      <c r="P707" s="786"/>
      <c r="Q707" s="812"/>
      <c r="R707" s="786"/>
      <c r="S707" s="786"/>
      <c r="T707" s="786"/>
      <c r="U707" s="786"/>
      <c r="V707" s="786"/>
      <c r="W707" s="786"/>
      <c r="X707" s="786"/>
      <c r="Y707" s="786"/>
      <c r="Z707" s="786"/>
      <c r="AA707" s="786"/>
      <c r="AB707" s="786"/>
      <c r="AC707" s="786"/>
      <c r="AD707" s="786"/>
    </row>
    <row r="708" ht="13.5" customHeight="1">
      <c r="A708" s="786"/>
      <c r="B708" s="786"/>
      <c r="C708" s="786"/>
      <c r="D708" s="786"/>
      <c r="E708" s="786"/>
      <c r="F708" s="786"/>
      <c r="G708" s="786"/>
      <c r="H708" s="786"/>
      <c r="I708" s="786"/>
      <c r="J708" s="786"/>
      <c r="K708" s="786"/>
      <c r="L708" s="786"/>
      <c r="M708" s="786"/>
      <c r="N708" s="786"/>
      <c r="O708" s="786"/>
      <c r="P708" s="786"/>
      <c r="Q708" s="812"/>
      <c r="R708" s="786"/>
      <c r="S708" s="786"/>
      <c r="T708" s="786"/>
      <c r="U708" s="786"/>
      <c r="V708" s="786"/>
      <c r="W708" s="786"/>
      <c r="X708" s="786"/>
      <c r="Y708" s="786"/>
      <c r="Z708" s="786"/>
      <c r="AA708" s="786"/>
      <c r="AB708" s="786"/>
      <c r="AC708" s="786"/>
      <c r="AD708" s="786"/>
    </row>
    <row r="709" ht="13.5" customHeight="1">
      <c r="A709" s="786"/>
      <c r="B709" s="786"/>
      <c r="C709" s="786"/>
      <c r="D709" s="786"/>
      <c r="E709" s="786"/>
      <c r="F709" s="786"/>
      <c r="G709" s="786"/>
      <c r="H709" s="786"/>
      <c r="I709" s="786"/>
      <c r="J709" s="786"/>
      <c r="K709" s="786"/>
      <c r="L709" s="786"/>
      <c r="M709" s="786"/>
      <c r="N709" s="786"/>
      <c r="O709" s="786"/>
      <c r="P709" s="786"/>
      <c r="Q709" s="812"/>
      <c r="R709" s="786"/>
      <c r="S709" s="786"/>
      <c r="T709" s="786"/>
      <c r="U709" s="786"/>
      <c r="V709" s="786"/>
      <c r="W709" s="786"/>
      <c r="X709" s="786"/>
      <c r="Y709" s="786"/>
      <c r="Z709" s="786"/>
      <c r="AA709" s="786"/>
      <c r="AB709" s="786"/>
      <c r="AC709" s="786"/>
      <c r="AD709" s="786"/>
    </row>
    <row r="710" ht="13.5" customHeight="1">
      <c r="A710" s="786"/>
      <c r="B710" s="786"/>
      <c r="C710" s="786"/>
      <c r="D710" s="786"/>
      <c r="E710" s="786"/>
      <c r="F710" s="786"/>
      <c r="G710" s="786"/>
      <c r="H710" s="786"/>
      <c r="I710" s="786"/>
      <c r="J710" s="786"/>
      <c r="K710" s="786"/>
      <c r="L710" s="786"/>
      <c r="M710" s="786"/>
      <c r="N710" s="786"/>
      <c r="O710" s="786"/>
      <c r="P710" s="786"/>
      <c r="Q710" s="812"/>
      <c r="R710" s="786"/>
      <c r="S710" s="786"/>
      <c r="T710" s="786"/>
      <c r="U710" s="786"/>
      <c r="V710" s="786"/>
      <c r="W710" s="786"/>
      <c r="X710" s="786"/>
      <c r="Y710" s="786"/>
      <c r="Z710" s="786"/>
      <c r="AA710" s="786"/>
      <c r="AB710" s="786"/>
      <c r="AC710" s="786"/>
      <c r="AD710" s="786"/>
    </row>
    <row r="711" ht="13.5" customHeight="1">
      <c r="A711" s="786"/>
      <c r="B711" s="786"/>
      <c r="C711" s="786"/>
      <c r="D711" s="786"/>
      <c r="E711" s="786"/>
      <c r="F711" s="786"/>
      <c r="G711" s="786"/>
      <c r="H711" s="786"/>
      <c r="I711" s="786"/>
      <c r="J711" s="786"/>
      <c r="K711" s="786"/>
      <c r="L711" s="786"/>
      <c r="M711" s="786"/>
      <c r="N711" s="786"/>
      <c r="O711" s="786"/>
      <c r="P711" s="786"/>
      <c r="Q711" s="812"/>
      <c r="R711" s="786"/>
      <c r="S711" s="786"/>
      <c r="T711" s="786"/>
      <c r="U711" s="786"/>
      <c r="V711" s="786"/>
      <c r="W711" s="786"/>
      <c r="X711" s="786"/>
      <c r="Y711" s="786"/>
      <c r="Z711" s="786"/>
      <c r="AA711" s="786"/>
      <c r="AB711" s="786"/>
      <c r="AC711" s="786"/>
      <c r="AD711" s="786"/>
    </row>
    <row r="712" ht="13.5" customHeight="1">
      <c r="A712" s="786"/>
      <c r="B712" s="786"/>
      <c r="C712" s="786"/>
      <c r="D712" s="786"/>
      <c r="E712" s="786"/>
      <c r="F712" s="786"/>
      <c r="G712" s="786"/>
      <c r="H712" s="786"/>
      <c r="I712" s="786"/>
      <c r="J712" s="786"/>
      <c r="K712" s="786"/>
      <c r="L712" s="786"/>
      <c r="M712" s="786"/>
      <c r="N712" s="786"/>
      <c r="O712" s="786"/>
      <c r="P712" s="786"/>
      <c r="Q712" s="812"/>
      <c r="R712" s="786"/>
      <c r="S712" s="786"/>
      <c r="T712" s="786"/>
      <c r="U712" s="786"/>
      <c r="V712" s="786"/>
      <c r="W712" s="786"/>
      <c r="X712" s="786"/>
      <c r="Y712" s="786"/>
      <c r="Z712" s="786"/>
      <c r="AA712" s="786"/>
      <c r="AB712" s="786"/>
      <c r="AC712" s="786"/>
      <c r="AD712" s="786"/>
    </row>
    <row r="713" ht="13.5" customHeight="1">
      <c r="A713" s="786"/>
      <c r="B713" s="786"/>
      <c r="C713" s="786"/>
      <c r="D713" s="786"/>
      <c r="E713" s="786"/>
      <c r="F713" s="786"/>
      <c r="G713" s="786"/>
      <c r="H713" s="786"/>
      <c r="I713" s="786"/>
      <c r="J713" s="786"/>
      <c r="K713" s="786"/>
      <c r="L713" s="786"/>
      <c r="M713" s="786"/>
      <c r="N713" s="786"/>
      <c r="O713" s="786"/>
      <c r="P713" s="786"/>
      <c r="Q713" s="812"/>
      <c r="R713" s="786"/>
      <c r="S713" s="786"/>
      <c r="T713" s="786"/>
      <c r="U713" s="786"/>
      <c r="V713" s="786"/>
      <c r="W713" s="786"/>
      <c r="X713" s="786"/>
      <c r="Y713" s="786"/>
      <c r="Z713" s="786"/>
      <c r="AA713" s="786"/>
      <c r="AB713" s="786"/>
      <c r="AC713" s="786"/>
      <c r="AD713" s="786"/>
    </row>
    <row r="714" ht="13.5" customHeight="1">
      <c r="A714" s="786"/>
      <c r="B714" s="786"/>
      <c r="C714" s="786"/>
      <c r="D714" s="786"/>
      <c r="E714" s="786"/>
      <c r="F714" s="786"/>
      <c r="G714" s="786"/>
      <c r="H714" s="786"/>
      <c r="I714" s="786"/>
      <c r="J714" s="786"/>
      <c r="K714" s="786"/>
      <c r="L714" s="786"/>
      <c r="M714" s="786"/>
      <c r="N714" s="786"/>
      <c r="O714" s="786"/>
      <c r="P714" s="786"/>
      <c r="Q714" s="812"/>
      <c r="R714" s="786"/>
      <c r="S714" s="786"/>
      <c r="T714" s="786"/>
      <c r="U714" s="786"/>
      <c r="V714" s="786"/>
      <c r="W714" s="786"/>
      <c r="X714" s="786"/>
      <c r="Y714" s="786"/>
      <c r="Z714" s="786"/>
      <c r="AA714" s="786"/>
      <c r="AB714" s="786"/>
      <c r="AC714" s="786"/>
      <c r="AD714" s="786"/>
    </row>
    <row r="715" ht="13.5" customHeight="1">
      <c r="A715" s="786"/>
      <c r="B715" s="786"/>
      <c r="C715" s="786"/>
      <c r="D715" s="786"/>
      <c r="E715" s="786"/>
      <c r="F715" s="786"/>
      <c r="G715" s="786"/>
      <c r="H715" s="786"/>
      <c r="I715" s="786"/>
      <c r="J715" s="786"/>
      <c r="K715" s="786"/>
      <c r="L715" s="786"/>
      <c r="M715" s="786"/>
      <c r="N715" s="786"/>
      <c r="O715" s="786"/>
      <c r="P715" s="786"/>
      <c r="Q715" s="812"/>
      <c r="R715" s="786"/>
      <c r="S715" s="786"/>
      <c r="T715" s="786"/>
      <c r="U715" s="786"/>
      <c r="V715" s="786"/>
      <c r="W715" s="786"/>
      <c r="X715" s="786"/>
      <c r="Y715" s="786"/>
      <c r="Z715" s="786"/>
      <c r="AA715" s="786"/>
      <c r="AB715" s="786"/>
      <c r="AC715" s="786"/>
      <c r="AD715" s="786"/>
    </row>
    <row r="716" ht="13.5" customHeight="1">
      <c r="A716" s="786"/>
      <c r="B716" s="786"/>
      <c r="C716" s="786"/>
      <c r="D716" s="786"/>
      <c r="E716" s="786"/>
      <c r="F716" s="786"/>
      <c r="G716" s="786"/>
      <c r="H716" s="786"/>
      <c r="I716" s="786"/>
      <c r="J716" s="786"/>
      <c r="K716" s="786"/>
      <c r="L716" s="786"/>
      <c r="M716" s="786"/>
      <c r="N716" s="786"/>
      <c r="O716" s="786"/>
      <c r="P716" s="786"/>
      <c r="Q716" s="812"/>
      <c r="R716" s="786"/>
      <c r="S716" s="786"/>
      <c r="T716" s="786"/>
      <c r="U716" s="786"/>
      <c r="V716" s="786"/>
      <c r="W716" s="786"/>
      <c r="X716" s="786"/>
      <c r="Y716" s="786"/>
      <c r="Z716" s="786"/>
      <c r="AA716" s="786"/>
      <c r="AB716" s="786"/>
      <c r="AC716" s="786"/>
      <c r="AD716" s="786"/>
    </row>
    <row r="717" ht="13.5" customHeight="1">
      <c r="A717" s="786"/>
      <c r="B717" s="786"/>
      <c r="C717" s="786"/>
      <c r="D717" s="786"/>
      <c r="E717" s="786"/>
      <c r="F717" s="786"/>
      <c r="G717" s="786"/>
      <c r="H717" s="786"/>
      <c r="I717" s="786"/>
      <c r="J717" s="786"/>
      <c r="K717" s="786"/>
      <c r="L717" s="786"/>
      <c r="M717" s="786"/>
      <c r="N717" s="786"/>
      <c r="O717" s="786"/>
      <c r="P717" s="786"/>
      <c r="Q717" s="812"/>
      <c r="R717" s="786"/>
      <c r="S717" s="786"/>
      <c r="T717" s="786"/>
      <c r="U717" s="786"/>
      <c r="V717" s="786"/>
      <c r="W717" s="786"/>
      <c r="X717" s="786"/>
      <c r="Y717" s="786"/>
      <c r="Z717" s="786"/>
      <c r="AA717" s="786"/>
      <c r="AB717" s="786"/>
      <c r="AC717" s="786"/>
      <c r="AD717" s="786"/>
    </row>
    <row r="718" ht="13.5" customHeight="1">
      <c r="A718" s="786"/>
      <c r="B718" s="786"/>
      <c r="C718" s="786"/>
      <c r="D718" s="786"/>
      <c r="E718" s="786"/>
      <c r="F718" s="786"/>
      <c r="G718" s="786"/>
      <c r="H718" s="786"/>
      <c r="I718" s="786"/>
      <c r="J718" s="786"/>
      <c r="K718" s="786"/>
      <c r="L718" s="786"/>
      <c r="M718" s="786"/>
      <c r="N718" s="786"/>
      <c r="O718" s="786"/>
      <c r="P718" s="786"/>
      <c r="Q718" s="812"/>
      <c r="R718" s="786"/>
      <c r="S718" s="786"/>
      <c r="T718" s="786"/>
      <c r="U718" s="786"/>
      <c r="V718" s="786"/>
      <c r="W718" s="786"/>
      <c r="X718" s="786"/>
      <c r="Y718" s="786"/>
      <c r="Z718" s="786"/>
      <c r="AA718" s="786"/>
      <c r="AB718" s="786"/>
      <c r="AC718" s="786"/>
      <c r="AD718" s="786"/>
    </row>
    <row r="719" ht="13.5" customHeight="1">
      <c r="A719" s="786"/>
      <c r="B719" s="786"/>
      <c r="C719" s="786"/>
      <c r="D719" s="786"/>
      <c r="E719" s="786"/>
      <c r="F719" s="786"/>
      <c r="G719" s="786"/>
      <c r="H719" s="786"/>
      <c r="I719" s="786"/>
      <c r="J719" s="786"/>
      <c r="K719" s="786"/>
      <c r="L719" s="786"/>
      <c r="M719" s="786"/>
      <c r="N719" s="786"/>
      <c r="O719" s="786"/>
      <c r="P719" s="786"/>
      <c r="Q719" s="812"/>
      <c r="R719" s="786"/>
      <c r="S719" s="786"/>
      <c r="T719" s="786"/>
      <c r="U719" s="786"/>
      <c r="V719" s="786"/>
      <c r="W719" s="786"/>
      <c r="X719" s="786"/>
      <c r="Y719" s="786"/>
      <c r="Z719" s="786"/>
      <c r="AA719" s="786"/>
      <c r="AB719" s="786"/>
      <c r="AC719" s="786"/>
      <c r="AD719" s="786"/>
    </row>
    <row r="720" ht="13.5" customHeight="1">
      <c r="A720" s="786"/>
      <c r="B720" s="786"/>
      <c r="C720" s="786"/>
      <c r="D720" s="786"/>
      <c r="E720" s="786"/>
      <c r="F720" s="786"/>
      <c r="G720" s="786"/>
      <c r="H720" s="786"/>
      <c r="I720" s="786"/>
      <c r="J720" s="786"/>
      <c r="K720" s="786"/>
      <c r="L720" s="786"/>
      <c r="M720" s="786"/>
      <c r="N720" s="786"/>
      <c r="O720" s="786"/>
      <c r="P720" s="786"/>
      <c r="Q720" s="812"/>
      <c r="R720" s="786"/>
      <c r="S720" s="786"/>
      <c r="T720" s="786"/>
      <c r="U720" s="786"/>
      <c r="V720" s="786"/>
      <c r="W720" s="786"/>
      <c r="X720" s="786"/>
      <c r="Y720" s="786"/>
      <c r="Z720" s="786"/>
      <c r="AA720" s="786"/>
      <c r="AB720" s="786"/>
      <c r="AC720" s="786"/>
      <c r="AD720" s="786"/>
    </row>
    <row r="721" ht="13.5" customHeight="1">
      <c r="A721" s="786"/>
      <c r="B721" s="786"/>
      <c r="C721" s="786"/>
      <c r="D721" s="786"/>
      <c r="E721" s="786"/>
      <c r="F721" s="786"/>
      <c r="G721" s="786"/>
      <c r="H721" s="786"/>
      <c r="I721" s="786"/>
      <c r="J721" s="786"/>
      <c r="K721" s="786"/>
      <c r="L721" s="786"/>
      <c r="M721" s="786"/>
      <c r="N721" s="786"/>
      <c r="O721" s="786"/>
      <c r="P721" s="786"/>
      <c r="Q721" s="812"/>
      <c r="R721" s="786"/>
      <c r="S721" s="786"/>
      <c r="T721" s="786"/>
      <c r="U721" s="786"/>
      <c r="V721" s="786"/>
      <c r="W721" s="786"/>
      <c r="X721" s="786"/>
      <c r="Y721" s="786"/>
      <c r="Z721" s="786"/>
      <c r="AA721" s="786"/>
      <c r="AB721" s="786"/>
      <c r="AC721" s="786"/>
      <c r="AD721" s="786"/>
    </row>
    <row r="722" ht="13.5" customHeight="1">
      <c r="A722" s="786"/>
      <c r="B722" s="786"/>
      <c r="C722" s="786"/>
      <c r="D722" s="786"/>
      <c r="E722" s="786"/>
      <c r="F722" s="786"/>
      <c r="G722" s="786"/>
      <c r="H722" s="786"/>
      <c r="I722" s="786"/>
      <c r="J722" s="786"/>
      <c r="K722" s="786"/>
      <c r="L722" s="786"/>
      <c r="M722" s="786"/>
      <c r="N722" s="786"/>
      <c r="O722" s="786"/>
      <c r="P722" s="786"/>
      <c r="Q722" s="812"/>
      <c r="R722" s="786"/>
      <c r="S722" s="786"/>
      <c r="T722" s="786"/>
      <c r="U722" s="786"/>
      <c r="V722" s="786"/>
      <c r="W722" s="786"/>
      <c r="X722" s="786"/>
      <c r="Y722" s="786"/>
      <c r="Z722" s="786"/>
      <c r="AA722" s="786"/>
      <c r="AB722" s="786"/>
      <c r="AC722" s="786"/>
      <c r="AD722" s="786"/>
    </row>
    <row r="723" ht="13.5" customHeight="1">
      <c r="A723" s="786"/>
      <c r="B723" s="786"/>
      <c r="C723" s="786"/>
      <c r="D723" s="786"/>
      <c r="E723" s="786"/>
      <c r="F723" s="786"/>
      <c r="G723" s="786"/>
      <c r="H723" s="786"/>
      <c r="I723" s="786"/>
      <c r="J723" s="786"/>
      <c r="K723" s="786"/>
      <c r="L723" s="786"/>
      <c r="M723" s="786"/>
      <c r="N723" s="786"/>
      <c r="O723" s="786"/>
      <c r="P723" s="786"/>
      <c r="Q723" s="812"/>
      <c r="R723" s="786"/>
      <c r="S723" s="786"/>
      <c r="T723" s="786"/>
      <c r="U723" s="786"/>
      <c r="V723" s="786"/>
      <c r="W723" s="786"/>
      <c r="X723" s="786"/>
      <c r="Y723" s="786"/>
      <c r="Z723" s="786"/>
      <c r="AA723" s="786"/>
      <c r="AB723" s="786"/>
      <c r="AC723" s="786"/>
      <c r="AD723" s="786"/>
    </row>
    <row r="724" ht="13.5" customHeight="1">
      <c r="A724" s="786"/>
      <c r="B724" s="786"/>
      <c r="C724" s="786"/>
      <c r="D724" s="786"/>
      <c r="E724" s="786"/>
      <c r="F724" s="786"/>
      <c r="G724" s="786"/>
      <c r="H724" s="786"/>
      <c r="I724" s="786"/>
      <c r="J724" s="786"/>
      <c r="K724" s="786"/>
      <c r="L724" s="786"/>
      <c r="M724" s="786"/>
      <c r="N724" s="786"/>
      <c r="O724" s="786"/>
      <c r="P724" s="786"/>
      <c r="Q724" s="812"/>
      <c r="R724" s="786"/>
      <c r="S724" s="786"/>
      <c r="T724" s="786"/>
      <c r="U724" s="786"/>
      <c r="V724" s="786"/>
      <c r="W724" s="786"/>
      <c r="X724" s="786"/>
      <c r="Y724" s="786"/>
      <c r="Z724" s="786"/>
      <c r="AA724" s="786"/>
      <c r="AB724" s="786"/>
      <c r="AC724" s="786"/>
      <c r="AD724" s="786"/>
    </row>
    <row r="725" ht="13.5" customHeight="1">
      <c r="A725" s="786"/>
      <c r="B725" s="786"/>
      <c r="C725" s="786"/>
      <c r="D725" s="786"/>
      <c r="E725" s="786"/>
      <c r="F725" s="786"/>
      <c r="G725" s="786"/>
      <c r="H725" s="786"/>
      <c r="I725" s="786"/>
      <c r="J725" s="786"/>
      <c r="K725" s="786"/>
      <c r="L725" s="786"/>
      <c r="M725" s="786"/>
      <c r="N725" s="786"/>
      <c r="O725" s="786"/>
      <c r="P725" s="786"/>
      <c r="Q725" s="812"/>
      <c r="R725" s="786"/>
      <c r="S725" s="786"/>
      <c r="T725" s="786"/>
      <c r="U725" s="786"/>
      <c r="V725" s="786"/>
      <c r="W725" s="786"/>
      <c r="X725" s="786"/>
      <c r="Y725" s="786"/>
      <c r="Z725" s="786"/>
      <c r="AA725" s="786"/>
      <c r="AB725" s="786"/>
      <c r="AC725" s="786"/>
      <c r="AD725" s="786"/>
    </row>
    <row r="726" ht="13.5" customHeight="1">
      <c r="A726" s="786"/>
      <c r="B726" s="786"/>
      <c r="C726" s="786"/>
      <c r="D726" s="786"/>
      <c r="E726" s="786"/>
      <c r="F726" s="786"/>
      <c r="G726" s="786"/>
      <c r="H726" s="786"/>
      <c r="I726" s="786"/>
      <c r="J726" s="786"/>
      <c r="K726" s="786"/>
      <c r="L726" s="786"/>
      <c r="M726" s="786"/>
      <c r="N726" s="786"/>
      <c r="O726" s="786"/>
      <c r="P726" s="786"/>
      <c r="Q726" s="812"/>
      <c r="R726" s="786"/>
      <c r="S726" s="786"/>
      <c r="T726" s="786"/>
      <c r="U726" s="786"/>
      <c r="V726" s="786"/>
      <c r="W726" s="786"/>
      <c r="X726" s="786"/>
      <c r="Y726" s="786"/>
      <c r="Z726" s="786"/>
      <c r="AA726" s="786"/>
      <c r="AB726" s="786"/>
      <c r="AC726" s="786"/>
      <c r="AD726" s="786"/>
    </row>
    <row r="727" ht="13.5" customHeight="1">
      <c r="A727" s="786"/>
      <c r="B727" s="786"/>
      <c r="C727" s="786"/>
      <c r="D727" s="786"/>
      <c r="E727" s="786"/>
      <c r="F727" s="786"/>
      <c r="G727" s="786"/>
      <c r="H727" s="786"/>
      <c r="I727" s="786"/>
      <c r="J727" s="786"/>
      <c r="K727" s="786"/>
      <c r="L727" s="786"/>
      <c r="M727" s="786"/>
      <c r="N727" s="786"/>
      <c r="O727" s="786"/>
      <c r="P727" s="786"/>
      <c r="Q727" s="812"/>
      <c r="R727" s="786"/>
      <c r="S727" s="786"/>
      <c r="T727" s="786"/>
      <c r="U727" s="786"/>
      <c r="V727" s="786"/>
      <c r="W727" s="786"/>
      <c r="X727" s="786"/>
      <c r="Y727" s="786"/>
      <c r="Z727" s="786"/>
      <c r="AA727" s="786"/>
      <c r="AB727" s="786"/>
      <c r="AC727" s="786"/>
      <c r="AD727" s="786"/>
    </row>
    <row r="728" ht="13.5" customHeight="1">
      <c r="A728" s="786"/>
      <c r="B728" s="786"/>
      <c r="C728" s="786"/>
      <c r="D728" s="786"/>
      <c r="E728" s="786"/>
      <c r="F728" s="786"/>
      <c r="G728" s="786"/>
      <c r="H728" s="786"/>
      <c r="I728" s="786"/>
      <c r="J728" s="786"/>
      <c r="K728" s="786"/>
      <c r="L728" s="786"/>
      <c r="M728" s="786"/>
      <c r="N728" s="786"/>
      <c r="O728" s="786"/>
      <c r="P728" s="786"/>
      <c r="Q728" s="812"/>
      <c r="R728" s="786"/>
      <c r="S728" s="786"/>
      <c r="T728" s="786"/>
      <c r="U728" s="786"/>
      <c r="V728" s="786"/>
      <c r="W728" s="786"/>
      <c r="X728" s="786"/>
      <c r="Y728" s="786"/>
      <c r="Z728" s="786"/>
      <c r="AA728" s="786"/>
      <c r="AB728" s="786"/>
      <c r="AC728" s="786"/>
      <c r="AD728" s="786"/>
    </row>
    <row r="729" ht="13.5" customHeight="1">
      <c r="A729" s="786"/>
      <c r="B729" s="786"/>
      <c r="C729" s="786"/>
      <c r="D729" s="786"/>
      <c r="E729" s="786"/>
      <c r="F729" s="786"/>
      <c r="G729" s="786"/>
      <c r="H729" s="786"/>
      <c r="I729" s="786"/>
      <c r="J729" s="786"/>
      <c r="K729" s="786"/>
      <c r="L729" s="786"/>
      <c r="M729" s="786"/>
      <c r="N729" s="786"/>
      <c r="O729" s="786"/>
      <c r="P729" s="786"/>
      <c r="Q729" s="812"/>
      <c r="R729" s="786"/>
      <c r="S729" s="786"/>
      <c r="T729" s="786"/>
      <c r="U729" s="786"/>
      <c r="V729" s="786"/>
      <c r="W729" s="786"/>
      <c r="X729" s="786"/>
      <c r="Y729" s="786"/>
      <c r="Z729" s="786"/>
      <c r="AA729" s="786"/>
      <c r="AB729" s="786"/>
      <c r="AC729" s="786"/>
      <c r="AD729" s="786"/>
    </row>
    <row r="730" ht="13.5" customHeight="1">
      <c r="A730" s="786"/>
      <c r="B730" s="786"/>
      <c r="C730" s="786"/>
      <c r="D730" s="786"/>
      <c r="E730" s="786"/>
      <c r="F730" s="786"/>
      <c r="G730" s="786"/>
      <c r="H730" s="786"/>
      <c r="I730" s="786"/>
      <c r="J730" s="786"/>
      <c r="K730" s="786"/>
      <c r="L730" s="786"/>
      <c r="M730" s="786"/>
      <c r="N730" s="786"/>
      <c r="O730" s="786"/>
      <c r="P730" s="786"/>
      <c r="Q730" s="812"/>
      <c r="R730" s="786"/>
      <c r="S730" s="786"/>
      <c r="T730" s="786"/>
      <c r="U730" s="786"/>
      <c r="V730" s="786"/>
      <c r="W730" s="786"/>
      <c r="X730" s="786"/>
      <c r="Y730" s="786"/>
      <c r="Z730" s="786"/>
      <c r="AA730" s="786"/>
      <c r="AB730" s="786"/>
      <c r="AC730" s="786"/>
      <c r="AD730" s="786"/>
    </row>
    <row r="731" ht="13.5" customHeight="1">
      <c r="A731" s="786"/>
      <c r="B731" s="786"/>
      <c r="C731" s="786"/>
      <c r="D731" s="786"/>
      <c r="E731" s="786"/>
      <c r="F731" s="786"/>
      <c r="G731" s="786"/>
      <c r="H731" s="786"/>
      <c r="I731" s="786"/>
      <c r="J731" s="786"/>
      <c r="K731" s="786"/>
      <c r="L731" s="786"/>
      <c r="M731" s="786"/>
      <c r="N731" s="786"/>
      <c r="O731" s="786"/>
      <c r="P731" s="786"/>
      <c r="Q731" s="812"/>
      <c r="R731" s="786"/>
      <c r="S731" s="786"/>
      <c r="T731" s="786"/>
      <c r="U731" s="786"/>
      <c r="V731" s="786"/>
      <c r="W731" s="786"/>
      <c r="X731" s="786"/>
      <c r="Y731" s="786"/>
      <c r="Z731" s="786"/>
      <c r="AA731" s="786"/>
      <c r="AB731" s="786"/>
      <c r="AC731" s="786"/>
      <c r="AD731" s="786"/>
    </row>
    <row r="732" ht="13.5" customHeight="1">
      <c r="A732" s="786"/>
      <c r="B732" s="786"/>
      <c r="C732" s="786"/>
      <c r="D732" s="786"/>
      <c r="E732" s="786"/>
      <c r="F732" s="786"/>
      <c r="G732" s="786"/>
      <c r="H732" s="786"/>
      <c r="I732" s="786"/>
      <c r="J732" s="786"/>
      <c r="K732" s="786"/>
      <c r="L732" s="786"/>
      <c r="M732" s="786"/>
      <c r="N732" s="786"/>
      <c r="O732" s="786"/>
      <c r="P732" s="786"/>
      <c r="Q732" s="812"/>
      <c r="R732" s="786"/>
      <c r="S732" s="786"/>
      <c r="T732" s="786"/>
      <c r="U732" s="786"/>
      <c r="V732" s="786"/>
      <c r="W732" s="786"/>
      <c r="X732" s="786"/>
      <c r="Y732" s="786"/>
      <c r="Z732" s="786"/>
      <c r="AA732" s="786"/>
      <c r="AB732" s="786"/>
      <c r="AC732" s="786"/>
      <c r="AD732" s="786"/>
    </row>
    <row r="733" ht="13.5" customHeight="1">
      <c r="A733" s="786"/>
      <c r="B733" s="786"/>
      <c r="C733" s="786"/>
      <c r="D733" s="786"/>
      <c r="E733" s="786"/>
      <c r="F733" s="786"/>
      <c r="G733" s="786"/>
      <c r="H733" s="786"/>
      <c r="I733" s="786"/>
      <c r="J733" s="786"/>
      <c r="K733" s="786"/>
      <c r="L733" s="786"/>
      <c r="M733" s="786"/>
      <c r="N733" s="786"/>
      <c r="O733" s="786"/>
      <c r="P733" s="786"/>
      <c r="Q733" s="812"/>
      <c r="R733" s="786"/>
      <c r="S733" s="786"/>
      <c r="T733" s="786"/>
      <c r="U733" s="786"/>
      <c r="V733" s="786"/>
      <c r="W733" s="786"/>
      <c r="X733" s="786"/>
      <c r="Y733" s="786"/>
      <c r="Z733" s="786"/>
      <c r="AA733" s="786"/>
      <c r="AB733" s="786"/>
      <c r="AC733" s="786"/>
      <c r="AD733" s="786"/>
    </row>
    <row r="734" ht="13.5" customHeight="1">
      <c r="A734" s="786"/>
      <c r="B734" s="786"/>
      <c r="C734" s="786"/>
      <c r="D734" s="786"/>
      <c r="E734" s="786"/>
      <c r="F734" s="786"/>
      <c r="G734" s="786"/>
      <c r="H734" s="786"/>
      <c r="I734" s="786"/>
      <c r="J734" s="786"/>
      <c r="K734" s="786"/>
      <c r="L734" s="786"/>
      <c r="M734" s="786"/>
      <c r="N734" s="786"/>
      <c r="O734" s="786"/>
      <c r="P734" s="786"/>
      <c r="Q734" s="812"/>
      <c r="R734" s="786"/>
      <c r="S734" s="786"/>
      <c r="T734" s="786"/>
      <c r="U734" s="786"/>
      <c r="V734" s="786"/>
      <c r="W734" s="786"/>
      <c r="X734" s="786"/>
      <c r="Y734" s="786"/>
      <c r="Z734" s="786"/>
      <c r="AA734" s="786"/>
      <c r="AB734" s="786"/>
      <c r="AC734" s="786"/>
      <c r="AD734" s="786"/>
    </row>
    <row r="735" ht="13.5" customHeight="1">
      <c r="A735" s="786"/>
      <c r="B735" s="786"/>
      <c r="C735" s="786"/>
      <c r="D735" s="786"/>
      <c r="E735" s="786"/>
      <c r="F735" s="786"/>
      <c r="G735" s="786"/>
      <c r="H735" s="786"/>
      <c r="I735" s="786"/>
      <c r="J735" s="786"/>
      <c r="K735" s="786"/>
      <c r="L735" s="786"/>
      <c r="M735" s="786"/>
      <c r="N735" s="786"/>
      <c r="O735" s="786"/>
      <c r="P735" s="786"/>
      <c r="Q735" s="812"/>
      <c r="R735" s="786"/>
      <c r="S735" s="786"/>
      <c r="T735" s="786"/>
      <c r="U735" s="786"/>
      <c r="V735" s="786"/>
      <c r="W735" s="786"/>
      <c r="X735" s="786"/>
      <c r="Y735" s="786"/>
      <c r="Z735" s="786"/>
      <c r="AA735" s="786"/>
      <c r="AB735" s="786"/>
      <c r="AC735" s="786"/>
      <c r="AD735" s="786"/>
    </row>
    <row r="736" ht="13.5" customHeight="1">
      <c r="A736" s="786"/>
      <c r="B736" s="786"/>
      <c r="C736" s="786"/>
      <c r="D736" s="786"/>
      <c r="E736" s="786"/>
      <c r="F736" s="786"/>
      <c r="G736" s="786"/>
      <c r="H736" s="786"/>
      <c r="I736" s="786"/>
      <c r="J736" s="786"/>
      <c r="K736" s="786"/>
      <c r="L736" s="786"/>
      <c r="M736" s="786"/>
      <c r="N736" s="786"/>
      <c r="O736" s="786"/>
      <c r="P736" s="786"/>
      <c r="Q736" s="812"/>
      <c r="R736" s="786"/>
      <c r="S736" s="786"/>
      <c r="T736" s="786"/>
      <c r="U736" s="786"/>
      <c r="V736" s="786"/>
      <c r="W736" s="786"/>
      <c r="X736" s="786"/>
      <c r="Y736" s="786"/>
      <c r="Z736" s="786"/>
      <c r="AA736" s="786"/>
      <c r="AB736" s="786"/>
      <c r="AC736" s="786"/>
      <c r="AD736" s="786"/>
    </row>
    <row r="737" ht="13.5" customHeight="1">
      <c r="A737" s="786"/>
      <c r="B737" s="786"/>
      <c r="C737" s="786"/>
      <c r="D737" s="786"/>
      <c r="E737" s="786"/>
      <c r="F737" s="786"/>
      <c r="G737" s="786"/>
      <c r="H737" s="786"/>
      <c r="I737" s="786"/>
      <c r="J737" s="786"/>
      <c r="K737" s="786"/>
      <c r="L737" s="786"/>
      <c r="M737" s="786"/>
      <c r="N737" s="786"/>
      <c r="O737" s="786"/>
      <c r="P737" s="786"/>
      <c r="Q737" s="812"/>
      <c r="R737" s="786"/>
      <c r="S737" s="786"/>
      <c r="T737" s="786"/>
      <c r="U737" s="786"/>
      <c r="V737" s="786"/>
      <c r="W737" s="786"/>
      <c r="X737" s="786"/>
      <c r="Y737" s="786"/>
      <c r="Z737" s="786"/>
      <c r="AA737" s="786"/>
      <c r="AB737" s="786"/>
      <c r="AC737" s="786"/>
      <c r="AD737" s="786"/>
    </row>
    <row r="738" ht="13.5" customHeight="1">
      <c r="A738" s="786"/>
      <c r="B738" s="786"/>
      <c r="C738" s="786"/>
      <c r="D738" s="786"/>
      <c r="E738" s="786"/>
      <c r="F738" s="786"/>
      <c r="G738" s="786"/>
      <c r="H738" s="786"/>
      <c r="I738" s="786"/>
      <c r="J738" s="786"/>
      <c r="K738" s="786"/>
      <c r="L738" s="786"/>
      <c r="M738" s="786"/>
      <c r="N738" s="786"/>
      <c r="O738" s="786"/>
      <c r="P738" s="786"/>
      <c r="Q738" s="812"/>
      <c r="R738" s="786"/>
      <c r="S738" s="786"/>
      <c r="T738" s="786"/>
      <c r="U738" s="786"/>
      <c r="V738" s="786"/>
      <c r="W738" s="786"/>
      <c r="X738" s="786"/>
      <c r="Y738" s="786"/>
      <c r="Z738" s="786"/>
      <c r="AA738" s="786"/>
      <c r="AB738" s="786"/>
      <c r="AC738" s="786"/>
      <c r="AD738" s="786"/>
    </row>
    <row r="739" ht="13.5" customHeight="1">
      <c r="A739" s="786"/>
      <c r="B739" s="786"/>
      <c r="C739" s="786"/>
      <c r="D739" s="786"/>
      <c r="E739" s="786"/>
      <c r="F739" s="786"/>
      <c r="G739" s="786"/>
      <c r="H739" s="786"/>
      <c r="I739" s="786"/>
      <c r="J739" s="786"/>
      <c r="K739" s="786"/>
      <c r="L739" s="786"/>
      <c r="M739" s="786"/>
      <c r="N739" s="786"/>
      <c r="O739" s="786"/>
      <c r="P739" s="786"/>
      <c r="Q739" s="812"/>
      <c r="R739" s="786"/>
      <c r="S739" s="786"/>
      <c r="T739" s="786"/>
      <c r="U739" s="786"/>
      <c r="V739" s="786"/>
      <c r="W739" s="786"/>
      <c r="X739" s="786"/>
      <c r="Y739" s="786"/>
      <c r="Z739" s="786"/>
      <c r="AA739" s="786"/>
      <c r="AB739" s="786"/>
      <c r="AC739" s="786"/>
      <c r="AD739" s="786"/>
    </row>
    <row r="740" ht="13.5" customHeight="1">
      <c r="A740" s="786"/>
      <c r="B740" s="786"/>
      <c r="C740" s="786"/>
      <c r="D740" s="786"/>
      <c r="E740" s="786"/>
      <c r="F740" s="786"/>
      <c r="G740" s="786"/>
      <c r="H740" s="786"/>
      <c r="I740" s="786"/>
      <c r="J740" s="786"/>
      <c r="K740" s="786"/>
      <c r="L740" s="786"/>
      <c r="M740" s="786"/>
      <c r="N740" s="786"/>
      <c r="O740" s="786"/>
      <c r="P740" s="786"/>
      <c r="Q740" s="812"/>
      <c r="R740" s="786"/>
      <c r="S740" s="786"/>
      <c r="T740" s="786"/>
      <c r="U740" s="786"/>
      <c r="V740" s="786"/>
      <c r="W740" s="786"/>
      <c r="X740" s="786"/>
      <c r="Y740" s="786"/>
      <c r="Z740" s="786"/>
      <c r="AA740" s="786"/>
      <c r="AB740" s="786"/>
      <c r="AC740" s="786"/>
      <c r="AD740" s="786"/>
    </row>
    <row r="741" ht="13.5" customHeight="1">
      <c r="A741" s="786"/>
      <c r="B741" s="786"/>
      <c r="C741" s="786"/>
      <c r="D741" s="786"/>
      <c r="E741" s="786"/>
      <c r="F741" s="786"/>
      <c r="G741" s="786"/>
      <c r="H741" s="786"/>
      <c r="I741" s="786"/>
      <c r="J741" s="786"/>
      <c r="K741" s="786"/>
      <c r="L741" s="786"/>
      <c r="M741" s="786"/>
      <c r="N741" s="786"/>
      <c r="O741" s="786"/>
      <c r="P741" s="786"/>
      <c r="Q741" s="812"/>
      <c r="R741" s="786"/>
      <c r="S741" s="786"/>
      <c r="T741" s="786"/>
      <c r="U741" s="786"/>
      <c r="V741" s="786"/>
      <c r="W741" s="786"/>
      <c r="X741" s="786"/>
      <c r="Y741" s="786"/>
      <c r="Z741" s="786"/>
      <c r="AA741" s="786"/>
      <c r="AB741" s="786"/>
      <c r="AC741" s="786"/>
      <c r="AD741" s="786"/>
    </row>
    <row r="742" ht="13.5" customHeight="1">
      <c r="A742" s="786"/>
      <c r="B742" s="786"/>
      <c r="C742" s="786"/>
      <c r="D742" s="786"/>
      <c r="E742" s="786"/>
      <c r="F742" s="786"/>
      <c r="G742" s="786"/>
      <c r="H742" s="786"/>
      <c r="I742" s="786"/>
      <c r="J742" s="786"/>
      <c r="K742" s="786"/>
      <c r="L742" s="786"/>
      <c r="M742" s="786"/>
      <c r="N742" s="786"/>
      <c r="O742" s="786"/>
      <c r="P742" s="786"/>
      <c r="Q742" s="812"/>
      <c r="R742" s="786"/>
      <c r="S742" s="786"/>
      <c r="T742" s="786"/>
      <c r="U742" s="786"/>
      <c r="V742" s="786"/>
      <c r="W742" s="786"/>
      <c r="X742" s="786"/>
      <c r="Y742" s="786"/>
      <c r="Z742" s="786"/>
      <c r="AA742" s="786"/>
      <c r="AB742" s="786"/>
      <c r="AC742" s="786"/>
      <c r="AD742" s="786"/>
    </row>
    <row r="743" ht="13.5" customHeight="1">
      <c r="A743" s="786"/>
      <c r="B743" s="786"/>
      <c r="C743" s="786"/>
      <c r="D743" s="786"/>
      <c r="E743" s="786"/>
      <c r="F743" s="786"/>
      <c r="G743" s="786"/>
      <c r="H743" s="786"/>
      <c r="I743" s="786"/>
      <c r="J743" s="786"/>
      <c r="K743" s="786"/>
      <c r="L743" s="786"/>
      <c r="M743" s="786"/>
      <c r="N743" s="786"/>
      <c r="O743" s="786"/>
      <c r="P743" s="786"/>
      <c r="Q743" s="812"/>
      <c r="R743" s="786"/>
      <c r="S743" s="786"/>
      <c r="T743" s="786"/>
      <c r="U743" s="786"/>
      <c r="V743" s="786"/>
      <c r="W743" s="786"/>
      <c r="X743" s="786"/>
      <c r="Y743" s="786"/>
      <c r="Z743" s="786"/>
      <c r="AA743" s="786"/>
      <c r="AB743" s="786"/>
      <c r="AC743" s="786"/>
      <c r="AD743" s="786"/>
    </row>
    <row r="744" ht="13.5" customHeight="1">
      <c r="A744" s="786"/>
      <c r="B744" s="786"/>
      <c r="C744" s="786"/>
      <c r="D744" s="786"/>
      <c r="E744" s="786"/>
      <c r="F744" s="786"/>
      <c r="G744" s="786"/>
      <c r="H744" s="786"/>
      <c r="I744" s="786"/>
      <c r="J744" s="786"/>
      <c r="K744" s="786"/>
      <c r="L744" s="786"/>
      <c r="M744" s="786"/>
      <c r="N744" s="786"/>
      <c r="O744" s="786"/>
      <c r="P744" s="786"/>
      <c r="Q744" s="812"/>
      <c r="R744" s="786"/>
      <c r="S744" s="786"/>
      <c r="T744" s="786"/>
      <c r="U744" s="786"/>
      <c r="V744" s="786"/>
      <c r="W744" s="786"/>
      <c r="X744" s="786"/>
      <c r="Y744" s="786"/>
      <c r="Z744" s="786"/>
      <c r="AA744" s="786"/>
      <c r="AB744" s="786"/>
      <c r="AC744" s="786"/>
      <c r="AD744" s="786"/>
    </row>
    <row r="745" ht="13.5" customHeight="1">
      <c r="A745" s="786"/>
      <c r="B745" s="786"/>
      <c r="C745" s="786"/>
      <c r="D745" s="786"/>
      <c r="E745" s="786"/>
      <c r="F745" s="786"/>
      <c r="G745" s="786"/>
      <c r="H745" s="786"/>
      <c r="I745" s="786"/>
      <c r="J745" s="786"/>
      <c r="K745" s="786"/>
      <c r="L745" s="786"/>
      <c r="M745" s="786"/>
      <c r="N745" s="786"/>
      <c r="O745" s="786"/>
      <c r="P745" s="786"/>
      <c r="Q745" s="812"/>
      <c r="R745" s="786"/>
      <c r="S745" s="786"/>
      <c r="T745" s="786"/>
      <c r="U745" s="786"/>
      <c r="V745" s="786"/>
      <c r="W745" s="786"/>
      <c r="X745" s="786"/>
      <c r="Y745" s="786"/>
      <c r="Z745" s="786"/>
      <c r="AA745" s="786"/>
      <c r="AB745" s="786"/>
      <c r="AC745" s="786"/>
      <c r="AD745" s="786"/>
    </row>
    <row r="746" ht="13.5" customHeight="1">
      <c r="A746" s="786"/>
      <c r="B746" s="786"/>
      <c r="C746" s="786"/>
      <c r="D746" s="786"/>
      <c r="E746" s="786"/>
      <c r="F746" s="786"/>
      <c r="G746" s="786"/>
      <c r="H746" s="786"/>
      <c r="I746" s="786"/>
      <c r="J746" s="786"/>
      <c r="K746" s="786"/>
      <c r="L746" s="786"/>
      <c r="M746" s="786"/>
      <c r="N746" s="786"/>
      <c r="O746" s="786"/>
      <c r="P746" s="786"/>
      <c r="Q746" s="812"/>
      <c r="R746" s="786"/>
      <c r="S746" s="786"/>
      <c r="T746" s="786"/>
      <c r="U746" s="786"/>
      <c r="V746" s="786"/>
      <c r="W746" s="786"/>
      <c r="X746" s="786"/>
      <c r="Y746" s="786"/>
      <c r="Z746" s="786"/>
      <c r="AA746" s="786"/>
      <c r="AB746" s="786"/>
      <c r="AC746" s="786"/>
      <c r="AD746" s="786"/>
    </row>
    <row r="747" ht="13.5" customHeight="1">
      <c r="A747" s="786"/>
      <c r="B747" s="786"/>
      <c r="C747" s="786"/>
      <c r="D747" s="786"/>
      <c r="E747" s="786"/>
      <c r="F747" s="786"/>
      <c r="G747" s="786"/>
      <c r="H747" s="786"/>
      <c r="I747" s="786"/>
      <c r="J747" s="786"/>
      <c r="K747" s="786"/>
      <c r="L747" s="786"/>
      <c r="M747" s="786"/>
      <c r="N747" s="786"/>
      <c r="O747" s="786"/>
      <c r="P747" s="786"/>
      <c r="Q747" s="812"/>
      <c r="R747" s="786"/>
      <c r="S747" s="786"/>
      <c r="T747" s="786"/>
      <c r="U747" s="786"/>
      <c r="V747" s="786"/>
      <c r="W747" s="786"/>
      <c r="X747" s="786"/>
      <c r="Y747" s="786"/>
      <c r="Z747" s="786"/>
      <c r="AA747" s="786"/>
      <c r="AB747" s="786"/>
      <c r="AC747" s="786"/>
      <c r="AD747" s="786"/>
    </row>
    <row r="748" ht="13.5" customHeight="1">
      <c r="A748" s="786"/>
      <c r="B748" s="786"/>
      <c r="C748" s="786"/>
      <c r="D748" s="786"/>
      <c r="E748" s="786"/>
      <c r="F748" s="786"/>
      <c r="G748" s="786"/>
      <c r="H748" s="786"/>
      <c r="I748" s="786"/>
      <c r="J748" s="786"/>
      <c r="K748" s="786"/>
      <c r="L748" s="786"/>
      <c r="M748" s="786"/>
      <c r="N748" s="786"/>
      <c r="O748" s="786"/>
      <c r="P748" s="786"/>
      <c r="Q748" s="812"/>
      <c r="R748" s="786"/>
      <c r="S748" s="786"/>
      <c r="T748" s="786"/>
      <c r="U748" s="786"/>
      <c r="V748" s="786"/>
      <c r="W748" s="786"/>
      <c r="X748" s="786"/>
      <c r="Y748" s="786"/>
      <c r="Z748" s="786"/>
      <c r="AA748" s="786"/>
      <c r="AB748" s="786"/>
      <c r="AC748" s="786"/>
      <c r="AD748" s="786"/>
    </row>
    <row r="749" ht="13.5" customHeight="1">
      <c r="A749" s="786"/>
      <c r="B749" s="786"/>
      <c r="C749" s="786"/>
      <c r="D749" s="786"/>
      <c r="E749" s="786"/>
      <c r="F749" s="786"/>
      <c r="G749" s="786"/>
      <c r="H749" s="786"/>
      <c r="I749" s="786"/>
      <c r="J749" s="786"/>
      <c r="K749" s="786"/>
      <c r="L749" s="786"/>
      <c r="M749" s="786"/>
      <c r="N749" s="786"/>
      <c r="O749" s="786"/>
      <c r="P749" s="786"/>
      <c r="Q749" s="812"/>
      <c r="R749" s="786"/>
      <c r="S749" s="786"/>
      <c r="T749" s="786"/>
      <c r="U749" s="786"/>
      <c r="V749" s="786"/>
      <c r="W749" s="786"/>
      <c r="X749" s="786"/>
      <c r="Y749" s="786"/>
      <c r="Z749" s="786"/>
      <c r="AA749" s="786"/>
      <c r="AB749" s="786"/>
      <c r="AC749" s="786"/>
      <c r="AD749" s="786"/>
    </row>
    <row r="750" ht="13.5" customHeight="1">
      <c r="A750" s="786"/>
      <c r="B750" s="786"/>
      <c r="C750" s="786"/>
      <c r="D750" s="786"/>
      <c r="E750" s="786"/>
      <c r="F750" s="786"/>
      <c r="G750" s="786"/>
      <c r="H750" s="786"/>
      <c r="I750" s="786"/>
      <c r="J750" s="786"/>
      <c r="K750" s="786"/>
      <c r="L750" s="786"/>
      <c r="M750" s="786"/>
      <c r="N750" s="786"/>
      <c r="O750" s="786"/>
      <c r="P750" s="786"/>
      <c r="Q750" s="812"/>
      <c r="R750" s="786"/>
      <c r="S750" s="786"/>
      <c r="T750" s="786"/>
      <c r="U750" s="786"/>
      <c r="V750" s="786"/>
      <c r="W750" s="786"/>
      <c r="X750" s="786"/>
      <c r="Y750" s="786"/>
      <c r="Z750" s="786"/>
      <c r="AA750" s="786"/>
      <c r="AB750" s="786"/>
      <c r="AC750" s="786"/>
      <c r="AD750" s="786"/>
    </row>
    <row r="751" ht="13.5" customHeight="1">
      <c r="A751" s="786"/>
      <c r="B751" s="786"/>
      <c r="C751" s="786"/>
      <c r="D751" s="786"/>
      <c r="E751" s="786"/>
      <c r="F751" s="786"/>
      <c r="G751" s="786"/>
      <c r="H751" s="786"/>
      <c r="I751" s="786"/>
      <c r="J751" s="786"/>
      <c r="K751" s="786"/>
      <c r="L751" s="786"/>
      <c r="M751" s="786"/>
      <c r="N751" s="786"/>
      <c r="O751" s="786"/>
      <c r="P751" s="786"/>
      <c r="Q751" s="812"/>
      <c r="R751" s="786"/>
      <c r="S751" s="786"/>
      <c r="T751" s="786"/>
      <c r="U751" s="786"/>
      <c r="V751" s="786"/>
      <c r="W751" s="786"/>
      <c r="X751" s="786"/>
      <c r="Y751" s="786"/>
      <c r="Z751" s="786"/>
      <c r="AA751" s="786"/>
      <c r="AB751" s="786"/>
      <c r="AC751" s="786"/>
      <c r="AD751" s="786"/>
    </row>
    <row r="752" ht="13.5" customHeight="1">
      <c r="A752" s="786"/>
      <c r="B752" s="786"/>
      <c r="C752" s="786"/>
      <c r="D752" s="786"/>
      <c r="E752" s="786"/>
      <c r="F752" s="786"/>
      <c r="G752" s="786"/>
      <c r="H752" s="786"/>
      <c r="I752" s="786"/>
      <c r="J752" s="786"/>
      <c r="K752" s="786"/>
      <c r="L752" s="786"/>
      <c r="M752" s="786"/>
      <c r="N752" s="786"/>
      <c r="O752" s="786"/>
      <c r="P752" s="786"/>
      <c r="Q752" s="812"/>
      <c r="R752" s="786"/>
      <c r="S752" s="786"/>
      <c r="T752" s="786"/>
      <c r="U752" s="786"/>
      <c r="V752" s="786"/>
      <c r="W752" s="786"/>
      <c r="X752" s="786"/>
      <c r="Y752" s="786"/>
      <c r="Z752" s="786"/>
      <c r="AA752" s="786"/>
      <c r="AB752" s="786"/>
      <c r="AC752" s="786"/>
      <c r="AD752" s="786"/>
    </row>
    <row r="753" ht="13.5" customHeight="1">
      <c r="A753" s="786"/>
      <c r="B753" s="786"/>
      <c r="C753" s="786"/>
      <c r="D753" s="786"/>
      <c r="E753" s="786"/>
      <c r="F753" s="786"/>
      <c r="G753" s="786"/>
      <c r="H753" s="786"/>
      <c r="I753" s="786"/>
      <c r="J753" s="786"/>
      <c r="K753" s="786"/>
      <c r="L753" s="786"/>
      <c r="M753" s="786"/>
      <c r="N753" s="786"/>
      <c r="O753" s="786"/>
      <c r="P753" s="786"/>
      <c r="Q753" s="812"/>
      <c r="R753" s="786"/>
      <c r="S753" s="786"/>
      <c r="T753" s="786"/>
      <c r="U753" s="786"/>
      <c r="V753" s="786"/>
      <c r="W753" s="786"/>
      <c r="X753" s="786"/>
      <c r="Y753" s="786"/>
      <c r="Z753" s="786"/>
      <c r="AA753" s="786"/>
      <c r="AB753" s="786"/>
      <c r="AC753" s="786"/>
      <c r="AD753" s="786"/>
    </row>
    <row r="754" ht="13.5" customHeight="1">
      <c r="A754" s="786"/>
      <c r="B754" s="786"/>
      <c r="C754" s="786"/>
      <c r="D754" s="786"/>
      <c r="E754" s="786"/>
      <c r="F754" s="786"/>
      <c r="G754" s="786"/>
      <c r="H754" s="786"/>
      <c r="I754" s="786"/>
      <c r="J754" s="786"/>
      <c r="K754" s="786"/>
      <c r="L754" s="786"/>
      <c r="M754" s="786"/>
      <c r="N754" s="786"/>
      <c r="O754" s="786"/>
      <c r="P754" s="786"/>
      <c r="Q754" s="812"/>
      <c r="R754" s="786"/>
      <c r="S754" s="786"/>
      <c r="T754" s="786"/>
      <c r="U754" s="786"/>
      <c r="V754" s="786"/>
      <c r="W754" s="786"/>
      <c r="X754" s="786"/>
      <c r="Y754" s="786"/>
      <c r="Z754" s="786"/>
      <c r="AA754" s="786"/>
      <c r="AB754" s="786"/>
      <c r="AC754" s="786"/>
      <c r="AD754" s="786"/>
    </row>
    <row r="755" ht="13.5" customHeight="1">
      <c r="A755" s="786"/>
      <c r="B755" s="786"/>
      <c r="C755" s="786"/>
      <c r="D755" s="786"/>
      <c r="E755" s="786"/>
      <c r="F755" s="786"/>
      <c r="G755" s="786"/>
      <c r="H755" s="786"/>
      <c r="I755" s="786"/>
      <c r="J755" s="786"/>
      <c r="K755" s="786"/>
      <c r="L755" s="786"/>
      <c r="M755" s="786"/>
      <c r="N755" s="786"/>
      <c r="O755" s="786"/>
      <c r="P755" s="786"/>
      <c r="Q755" s="812"/>
      <c r="R755" s="786"/>
      <c r="S755" s="786"/>
      <c r="T755" s="786"/>
      <c r="U755" s="786"/>
      <c r="V755" s="786"/>
      <c r="W755" s="786"/>
      <c r="X755" s="786"/>
      <c r="Y755" s="786"/>
      <c r="Z755" s="786"/>
      <c r="AA755" s="786"/>
      <c r="AB755" s="786"/>
      <c r="AC755" s="786"/>
      <c r="AD755" s="786"/>
    </row>
    <row r="756" ht="13.5" customHeight="1">
      <c r="A756" s="786"/>
      <c r="B756" s="786"/>
      <c r="C756" s="786"/>
      <c r="D756" s="786"/>
      <c r="E756" s="786"/>
      <c r="F756" s="786"/>
      <c r="G756" s="786"/>
      <c r="H756" s="786"/>
      <c r="I756" s="786"/>
      <c r="J756" s="786"/>
      <c r="K756" s="786"/>
      <c r="L756" s="786"/>
      <c r="M756" s="786"/>
      <c r="N756" s="786"/>
      <c r="O756" s="786"/>
      <c r="P756" s="786"/>
      <c r="Q756" s="812"/>
      <c r="R756" s="786"/>
      <c r="S756" s="786"/>
      <c r="T756" s="786"/>
      <c r="U756" s="786"/>
      <c r="V756" s="786"/>
      <c r="W756" s="786"/>
      <c r="X756" s="786"/>
      <c r="Y756" s="786"/>
      <c r="Z756" s="786"/>
      <c r="AA756" s="786"/>
      <c r="AB756" s="786"/>
      <c r="AC756" s="786"/>
      <c r="AD756" s="786"/>
    </row>
    <row r="757" ht="13.5" customHeight="1">
      <c r="A757" s="786"/>
      <c r="B757" s="786"/>
      <c r="C757" s="786"/>
      <c r="D757" s="786"/>
      <c r="E757" s="786"/>
      <c r="F757" s="786"/>
      <c r="G757" s="786"/>
      <c r="H757" s="786"/>
      <c r="I757" s="786"/>
      <c r="J757" s="786"/>
      <c r="K757" s="786"/>
      <c r="L757" s="786"/>
      <c r="M757" s="786"/>
      <c r="N757" s="786"/>
      <c r="O757" s="786"/>
      <c r="P757" s="786"/>
      <c r="Q757" s="812"/>
      <c r="R757" s="786"/>
      <c r="S757" s="786"/>
      <c r="T757" s="786"/>
      <c r="U757" s="786"/>
      <c r="V757" s="786"/>
      <c r="W757" s="786"/>
      <c r="X757" s="786"/>
      <c r="Y757" s="786"/>
      <c r="Z757" s="786"/>
      <c r="AA757" s="786"/>
      <c r="AB757" s="786"/>
      <c r="AC757" s="786"/>
      <c r="AD757" s="786"/>
    </row>
    <row r="758" ht="13.5" customHeight="1">
      <c r="A758" s="786"/>
      <c r="B758" s="786"/>
      <c r="C758" s="786"/>
      <c r="D758" s="786"/>
      <c r="E758" s="786"/>
      <c r="F758" s="786"/>
      <c r="G758" s="786"/>
      <c r="H758" s="786"/>
      <c r="I758" s="786"/>
      <c r="J758" s="786"/>
      <c r="K758" s="786"/>
      <c r="L758" s="786"/>
      <c r="M758" s="786"/>
      <c r="N758" s="786"/>
      <c r="O758" s="786"/>
      <c r="P758" s="786"/>
      <c r="Q758" s="812"/>
      <c r="R758" s="786"/>
      <c r="S758" s="786"/>
      <c r="T758" s="786"/>
      <c r="U758" s="786"/>
      <c r="V758" s="786"/>
      <c r="W758" s="786"/>
      <c r="X758" s="786"/>
      <c r="Y758" s="786"/>
      <c r="Z758" s="786"/>
      <c r="AA758" s="786"/>
      <c r="AB758" s="786"/>
      <c r="AC758" s="786"/>
      <c r="AD758" s="786"/>
    </row>
    <row r="759" ht="13.5" customHeight="1">
      <c r="A759" s="786"/>
      <c r="B759" s="786"/>
      <c r="C759" s="786"/>
      <c r="D759" s="786"/>
      <c r="E759" s="786"/>
      <c r="F759" s="786"/>
      <c r="G759" s="786"/>
      <c r="H759" s="786"/>
      <c r="I759" s="786"/>
      <c r="J759" s="786"/>
      <c r="K759" s="786"/>
      <c r="L759" s="786"/>
      <c r="M759" s="786"/>
      <c r="N759" s="786"/>
      <c r="O759" s="786"/>
      <c r="P759" s="786"/>
      <c r="Q759" s="812"/>
      <c r="R759" s="786"/>
      <c r="S759" s="786"/>
      <c r="T759" s="786"/>
      <c r="U759" s="786"/>
      <c r="V759" s="786"/>
      <c r="W759" s="786"/>
      <c r="X759" s="786"/>
      <c r="Y759" s="786"/>
      <c r="Z759" s="786"/>
      <c r="AA759" s="786"/>
      <c r="AB759" s="786"/>
      <c r="AC759" s="786"/>
      <c r="AD759" s="786"/>
    </row>
    <row r="760" ht="13.5" customHeight="1">
      <c r="A760" s="786"/>
      <c r="B760" s="786"/>
      <c r="C760" s="786"/>
      <c r="D760" s="786"/>
      <c r="E760" s="786"/>
      <c r="F760" s="786"/>
      <c r="G760" s="786"/>
      <c r="H760" s="786"/>
      <c r="I760" s="786"/>
      <c r="J760" s="786"/>
      <c r="K760" s="786"/>
      <c r="L760" s="786"/>
      <c r="M760" s="786"/>
      <c r="N760" s="786"/>
      <c r="O760" s="786"/>
      <c r="P760" s="786"/>
      <c r="Q760" s="812"/>
      <c r="R760" s="786"/>
      <c r="S760" s="786"/>
      <c r="T760" s="786"/>
      <c r="U760" s="786"/>
      <c r="V760" s="786"/>
      <c r="W760" s="786"/>
      <c r="X760" s="786"/>
      <c r="Y760" s="786"/>
      <c r="Z760" s="786"/>
      <c r="AA760" s="786"/>
      <c r="AB760" s="786"/>
      <c r="AC760" s="786"/>
      <c r="AD760" s="786"/>
    </row>
    <row r="761" ht="13.5" customHeight="1">
      <c r="A761" s="786"/>
      <c r="B761" s="786"/>
      <c r="C761" s="786"/>
      <c r="D761" s="786"/>
      <c r="E761" s="786"/>
      <c r="F761" s="786"/>
      <c r="G761" s="786"/>
      <c r="H761" s="786"/>
      <c r="I761" s="786"/>
      <c r="J761" s="786"/>
      <c r="K761" s="786"/>
      <c r="L761" s="786"/>
      <c r="M761" s="786"/>
      <c r="N761" s="786"/>
      <c r="O761" s="786"/>
      <c r="P761" s="786"/>
      <c r="Q761" s="812"/>
      <c r="R761" s="786"/>
      <c r="S761" s="786"/>
      <c r="T761" s="786"/>
      <c r="U761" s="786"/>
      <c r="V761" s="786"/>
      <c r="W761" s="786"/>
      <c r="X761" s="786"/>
      <c r="Y761" s="786"/>
      <c r="Z761" s="786"/>
      <c r="AA761" s="786"/>
      <c r="AB761" s="786"/>
      <c r="AC761" s="786"/>
      <c r="AD761" s="786"/>
    </row>
    <row r="762" ht="13.5" customHeight="1">
      <c r="A762" s="786"/>
      <c r="B762" s="786"/>
      <c r="C762" s="786"/>
      <c r="D762" s="786"/>
      <c r="E762" s="786"/>
      <c r="F762" s="786"/>
      <c r="G762" s="786"/>
      <c r="H762" s="786"/>
      <c r="I762" s="786"/>
      <c r="J762" s="786"/>
      <c r="K762" s="786"/>
      <c r="L762" s="786"/>
      <c r="M762" s="786"/>
      <c r="N762" s="786"/>
      <c r="O762" s="786"/>
      <c r="P762" s="786"/>
      <c r="Q762" s="812"/>
      <c r="R762" s="786"/>
      <c r="S762" s="786"/>
      <c r="T762" s="786"/>
      <c r="U762" s="786"/>
      <c r="V762" s="786"/>
      <c r="W762" s="786"/>
      <c r="X762" s="786"/>
      <c r="Y762" s="786"/>
      <c r="Z762" s="786"/>
      <c r="AA762" s="786"/>
      <c r="AB762" s="786"/>
      <c r="AC762" s="786"/>
      <c r="AD762" s="786"/>
    </row>
    <row r="763" ht="13.5" customHeight="1">
      <c r="A763" s="786"/>
      <c r="B763" s="786"/>
      <c r="C763" s="786"/>
      <c r="D763" s="786"/>
      <c r="E763" s="786"/>
      <c r="F763" s="786"/>
      <c r="G763" s="786"/>
      <c r="H763" s="786"/>
      <c r="I763" s="786"/>
      <c r="J763" s="786"/>
      <c r="K763" s="786"/>
      <c r="L763" s="786"/>
      <c r="M763" s="786"/>
      <c r="N763" s="786"/>
      <c r="O763" s="786"/>
      <c r="P763" s="786"/>
      <c r="Q763" s="812"/>
      <c r="R763" s="786"/>
      <c r="S763" s="786"/>
      <c r="T763" s="786"/>
      <c r="U763" s="786"/>
      <c r="V763" s="786"/>
      <c r="W763" s="786"/>
      <c r="X763" s="786"/>
      <c r="Y763" s="786"/>
      <c r="Z763" s="786"/>
      <c r="AA763" s="786"/>
      <c r="AB763" s="786"/>
      <c r="AC763" s="786"/>
      <c r="AD763" s="786"/>
    </row>
    <row r="764" ht="13.5" customHeight="1">
      <c r="A764" s="786"/>
      <c r="B764" s="786"/>
      <c r="C764" s="786"/>
      <c r="D764" s="786"/>
      <c r="E764" s="786"/>
      <c r="F764" s="786"/>
      <c r="G764" s="786"/>
      <c r="H764" s="786"/>
      <c r="I764" s="786"/>
      <c r="J764" s="786"/>
      <c r="K764" s="786"/>
      <c r="L764" s="786"/>
      <c r="M764" s="786"/>
      <c r="N764" s="786"/>
      <c r="O764" s="786"/>
      <c r="P764" s="786"/>
      <c r="Q764" s="812"/>
      <c r="R764" s="786"/>
      <c r="S764" s="786"/>
      <c r="T764" s="786"/>
      <c r="U764" s="786"/>
      <c r="V764" s="786"/>
      <c r="W764" s="786"/>
      <c r="X764" s="786"/>
      <c r="Y764" s="786"/>
      <c r="Z764" s="786"/>
      <c r="AA764" s="786"/>
      <c r="AB764" s="786"/>
      <c r="AC764" s="786"/>
      <c r="AD764" s="786"/>
    </row>
    <row r="765" ht="13.5" customHeight="1">
      <c r="A765" s="786"/>
      <c r="B765" s="786"/>
      <c r="C765" s="786"/>
      <c r="D765" s="786"/>
      <c r="E765" s="786"/>
      <c r="F765" s="786"/>
      <c r="G765" s="786"/>
      <c r="H765" s="786"/>
      <c r="I765" s="786"/>
      <c r="J765" s="786"/>
      <c r="K765" s="786"/>
      <c r="L765" s="786"/>
      <c r="M765" s="786"/>
      <c r="N765" s="786"/>
      <c r="O765" s="786"/>
      <c r="P765" s="786"/>
      <c r="Q765" s="812"/>
      <c r="R765" s="786"/>
      <c r="S765" s="786"/>
      <c r="T765" s="786"/>
      <c r="U765" s="786"/>
      <c r="V765" s="786"/>
      <c r="W765" s="786"/>
      <c r="X765" s="786"/>
      <c r="Y765" s="786"/>
      <c r="Z765" s="786"/>
      <c r="AA765" s="786"/>
      <c r="AB765" s="786"/>
      <c r="AC765" s="786"/>
      <c r="AD765" s="786"/>
    </row>
    <row r="766" ht="13.5" customHeight="1">
      <c r="A766" s="786"/>
      <c r="B766" s="786"/>
      <c r="C766" s="786"/>
      <c r="D766" s="786"/>
      <c r="E766" s="786"/>
      <c r="F766" s="786"/>
      <c r="G766" s="786"/>
      <c r="H766" s="786"/>
      <c r="I766" s="786"/>
      <c r="J766" s="786"/>
      <c r="K766" s="786"/>
      <c r="L766" s="786"/>
      <c r="M766" s="786"/>
      <c r="N766" s="786"/>
      <c r="O766" s="786"/>
      <c r="P766" s="786"/>
      <c r="Q766" s="812"/>
      <c r="R766" s="786"/>
      <c r="S766" s="786"/>
      <c r="T766" s="786"/>
      <c r="U766" s="786"/>
      <c r="V766" s="786"/>
      <c r="W766" s="786"/>
      <c r="X766" s="786"/>
      <c r="Y766" s="786"/>
      <c r="Z766" s="786"/>
      <c r="AA766" s="786"/>
      <c r="AB766" s="786"/>
      <c r="AC766" s="786"/>
      <c r="AD766" s="786"/>
    </row>
    <row r="767" ht="13.5" customHeight="1">
      <c r="A767" s="786"/>
      <c r="B767" s="786"/>
      <c r="C767" s="786"/>
      <c r="D767" s="786"/>
      <c r="E767" s="786"/>
      <c r="F767" s="786"/>
      <c r="G767" s="786"/>
      <c r="H767" s="786"/>
      <c r="I767" s="786"/>
      <c r="J767" s="786"/>
      <c r="K767" s="786"/>
      <c r="L767" s="786"/>
      <c r="M767" s="786"/>
      <c r="N767" s="786"/>
      <c r="O767" s="786"/>
      <c r="P767" s="786"/>
      <c r="Q767" s="812"/>
      <c r="R767" s="786"/>
      <c r="S767" s="786"/>
      <c r="T767" s="786"/>
      <c r="U767" s="786"/>
      <c r="V767" s="786"/>
      <c r="W767" s="786"/>
      <c r="X767" s="786"/>
      <c r="Y767" s="786"/>
      <c r="Z767" s="786"/>
      <c r="AA767" s="786"/>
      <c r="AB767" s="786"/>
      <c r="AC767" s="786"/>
      <c r="AD767" s="786"/>
    </row>
    <row r="768" ht="13.5" customHeight="1">
      <c r="A768" s="786"/>
      <c r="B768" s="786"/>
      <c r="C768" s="786"/>
      <c r="D768" s="786"/>
      <c r="E768" s="786"/>
      <c r="F768" s="786"/>
      <c r="G768" s="786"/>
      <c r="H768" s="786"/>
      <c r="I768" s="786"/>
      <c r="J768" s="786"/>
      <c r="K768" s="786"/>
      <c r="L768" s="786"/>
      <c r="M768" s="786"/>
      <c r="N768" s="786"/>
      <c r="O768" s="786"/>
      <c r="P768" s="786"/>
      <c r="Q768" s="812"/>
      <c r="R768" s="786"/>
      <c r="S768" s="786"/>
      <c r="T768" s="786"/>
      <c r="U768" s="786"/>
      <c r="V768" s="786"/>
      <c r="W768" s="786"/>
      <c r="X768" s="786"/>
      <c r="Y768" s="786"/>
      <c r="Z768" s="786"/>
      <c r="AA768" s="786"/>
      <c r="AB768" s="786"/>
      <c r="AC768" s="786"/>
      <c r="AD768" s="786"/>
    </row>
    <row r="769" ht="13.5" customHeight="1">
      <c r="A769" s="786"/>
      <c r="B769" s="786"/>
      <c r="C769" s="786"/>
      <c r="D769" s="786"/>
      <c r="E769" s="786"/>
      <c r="F769" s="786"/>
      <c r="G769" s="786"/>
      <c r="H769" s="786"/>
      <c r="I769" s="786"/>
      <c r="J769" s="786"/>
      <c r="K769" s="786"/>
      <c r="L769" s="786"/>
      <c r="M769" s="786"/>
      <c r="N769" s="786"/>
      <c r="O769" s="786"/>
      <c r="P769" s="786"/>
      <c r="Q769" s="812"/>
      <c r="R769" s="786"/>
      <c r="S769" s="786"/>
      <c r="T769" s="786"/>
      <c r="U769" s="786"/>
      <c r="V769" s="786"/>
      <c r="W769" s="786"/>
      <c r="X769" s="786"/>
      <c r="Y769" s="786"/>
      <c r="Z769" s="786"/>
      <c r="AA769" s="786"/>
      <c r="AB769" s="786"/>
      <c r="AC769" s="786"/>
      <c r="AD769" s="786"/>
    </row>
    <row r="770" ht="13.5" customHeight="1">
      <c r="A770" s="786"/>
      <c r="B770" s="786"/>
      <c r="C770" s="786"/>
      <c r="D770" s="786"/>
      <c r="E770" s="786"/>
      <c r="F770" s="786"/>
      <c r="G770" s="786"/>
      <c r="H770" s="786"/>
      <c r="I770" s="786"/>
      <c r="J770" s="786"/>
      <c r="K770" s="786"/>
      <c r="L770" s="786"/>
      <c r="M770" s="786"/>
      <c r="N770" s="786"/>
      <c r="O770" s="786"/>
      <c r="P770" s="786"/>
      <c r="Q770" s="812"/>
      <c r="R770" s="786"/>
      <c r="S770" s="786"/>
      <c r="T770" s="786"/>
      <c r="U770" s="786"/>
      <c r="V770" s="786"/>
      <c r="W770" s="786"/>
      <c r="X770" s="786"/>
      <c r="Y770" s="786"/>
      <c r="Z770" s="786"/>
      <c r="AA770" s="786"/>
      <c r="AB770" s="786"/>
      <c r="AC770" s="786"/>
      <c r="AD770" s="786"/>
    </row>
    <row r="771" ht="13.5" customHeight="1">
      <c r="A771" s="786"/>
      <c r="B771" s="786"/>
      <c r="C771" s="786"/>
      <c r="D771" s="786"/>
      <c r="E771" s="786"/>
      <c r="F771" s="786"/>
      <c r="G771" s="786"/>
      <c r="H771" s="786"/>
      <c r="I771" s="786"/>
      <c r="J771" s="786"/>
      <c r="K771" s="786"/>
      <c r="L771" s="786"/>
      <c r="M771" s="786"/>
      <c r="N771" s="786"/>
      <c r="O771" s="786"/>
      <c r="P771" s="786"/>
      <c r="Q771" s="812"/>
      <c r="R771" s="786"/>
      <c r="S771" s="786"/>
      <c r="T771" s="786"/>
      <c r="U771" s="786"/>
      <c r="V771" s="786"/>
      <c r="W771" s="786"/>
      <c r="X771" s="786"/>
      <c r="Y771" s="786"/>
      <c r="Z771" s="786"/>
      <c r="AA771" s="786"/>
      <c r="AB771" s="786"/>
      <c r="AC771" s="786"/>
      <c r="AD771" s="786"/>
    </row>
    <row r="772" ht="13.5" customHeight="1">
      <c r="A772" s="786"/>
      <c r="B772" s="786"/>
      <c r="C772" s="786"/>
      <c r="D772" s="786"/>
      <c r="E772" s="786"/>
      <c r="F772" s="786"/>
      <c r="G772" s="786"/>
      <c r="H772" s="786"/>
      <c r="I772" s="786"/>
      <c r="J772" s="786"/>
      <c r="K772" s="786"/>
      <c r="L772" s="786"/>
      <c r="M772" s="786"/>
      <c r="N772" s="786"/>
      <c r="O772" s="786"/>
      <c r="P772" s="786"/>
      <c r="Q772" s="812"/>
      <c r="R772" s="786"/>
      <c r="S772" s="786"/>
      <c r="T772" s="786"/>
      <c r="U772" s="786"/>
      <c r="V772" s="786"/>
      <c r="W772" s="786"/>
      <c r="X772" s="786"/>
      <c r="Y772" s="786"/>
      <c r="Z772" s="786"/>
      <c r="AA772" s="786"/>
      <c r="AB772" s="786"/>
      <c r="AC772" s="786"/>
      <c r="AD772" s="786"/>
    </row>
    <row r="773" ht="13.5" customHeight="1">
      <c r="A773" s="786"/>
      <c r="B773" s="786"/>
      <c r="C773" s="786"/>
      <c r="D773" s="786"/>
      <c r="E773" s="786"/>
      <c r="F773" s="786"/>
      <c r="G773" s="786"/>
      <c r="H773" s="786"/>
      <c r="I773" s="786"/>
      <c r="J773" s="786"/>
      <c r="K773" s="786"/>
      <c r="L773" s="786"/>
      <c r="M773" s="786"/>
      <c r="N773" s="786"/>
      <c r="O773" s="786"/>
      <c r="P773" s="786"/>
      <c r="Q773" s="812"/>
      <c r="R773" s="786"/>
      <c r="S773" s="786"/>
      <c r="T773" s="786"/>
      <c r="U773" s="786"/>
      <c r="V773" s="786"/>
      <c r="W773" s="786"/>
      <c r="X773" s="786"/>
      <c r="Y773" s="786"/>
      <c r="Z773" s="786"/>
      <c r="AA773" s="786"/>
      <c r="AB773" s="786"/>
      <c r="AC773" s="786"/>
      <c r="AD773" s="786"/>
    </row>
    <row r="774" ht="13.5" customHeight="1">
      <c r="A774" s="786"/>
      <c r="B774" s="786"/>
      <c r="C774" s="786"/>
      <c r="D774" s="786"/>
      <c r="E774" s="786"/>
      <c r="F774" s="786"/>
      <c r="G774" s="786"/>
      <c r="H774" s="786"/>
      <c r="I774" s="786"/>
      <c r="J774" s="786"/>
      <c r="K774" s="786"/>
      <c r="L774" s="786"/>
      <c r="M774" s="786"/>
      <c r="N774" s="786"/>
      <c r="O774" s="786"/>
      <c r="P774" s="786"/>
      <c r="Q774" s="812"/>
      <c r="R774" s="786"/>
      <c r="S774" s="786"/>
      <c r="T774" s="786"/>
      <c r="U774" s="786"/>
      <c r="V774" s="786"/>
      <c r="W774" s="786"/>
      <c r="X774" s="786"/>
      <c r="Y774" s="786"/>
      <c r="Z774" s="786"/>
      <c r="AA774" s="786"/>
      <c r="AB774" s="786"/>
      <c r="AC774" s="786"/>
      <c r="AD774" s="786"/>
    </row>
    <row r="775" ht="13.5" customHeight="1">
      <c r="A775" s="786"/>
      <c r="B775" s="786"/>
      <c r="C775" s="786"/>
      <c r="D775" s="786"/>
      <c r="E775" s="786"/>
      <c r="F775" s="786"/>
      <c r="G775" s="786"/>
      <c r="H775" s="786"/>
      <c r="I775" s="786"/>
      <c r="J775" s="786"/>
      <c r="K775" s="786"/>
      <c r="L775" s="786"/>
      <c r="M775" s="786"/>
      <c r="N775" s="786"/>
      <c r="O775" s="786"/>
      <c r="P775" s="786"/>
      <c r="Q775" s="812"/>
      <c r="R775" s="786"/>
      <c r="S775" s="786"/>
      <c r="T775" s="786"/>
      <c r="U775" s="786"/>
      <c r="V775" s="786"/>
      <c r="W775" s="786"/>
      <c r="X775" s="786"/>
      <c r="Y775" s="786"/>
      <c r="Z775" s="786"/>
      <c r="AA775" s="786"/>
      <c r="AB775" s="786"/>
      <c r="AC775" s="786"/>
      <c r="AD775" s="786"/>
    </row>
    <row r="776" ht="13.5" customHeight="1">
      <c r="A776" s="786"/>
      <c r="B776" s="786"/>
      <c r="C776" s="786"/>
      <c r="D776" s="786"/>
      <c r="E776" s="786"/>
      <c r="F776" s="786"/>
      <c r="G776" s="786"/>
      <c r="H776" s="786"/>
      <c r="I776" s="786"/>
      <c r="J776" s="786"/>
      <c r="K776" s="786"/>
      <c r="L776" s="786"/>
      <c r="M776" s="786"/>
      <c r="N776" s="786"/>
      <c r="O776" s="786"/>
      <c r="P776" s="786"/>
      <c r="Q776" s="812"/>
      <c r="R776" s="786"/>
      <c r="S776" s="786"/>
      <c r="T776" s="786"/>
      <c r="U776" s="786"/>
      <c r="V776" s="786"/>
      <c r="W776" s="786"/>
      <c r="X776" s="786"/>
      <c r="Y776" s="786"/>
      <c r="Z776" s="786"/>
      <c r="AA776" s="786"/>
      <c r="AB776" s="786"/>
      <c r="AC776" s="786"/>
      <c r="AD776" s="786"/>
    </row>
    <row r="777" ht="13.5" customHeight="1">
      <c r="A777" s="786"/>
      <c r="B777" s="786"/>
      <c r="C777" s="786"/>
      <c r="D777" s="786"/>
      <c r="E777" s="786"/>
      <c r="F777" s="786"/>
      <c r="G777" s="786"/>
      <c r="H777" s="786"/>
      <c r="I777" s="786"/>
      <c r="J777" s="786"/>
      <c r="K777" s="786"/>
      <c r="L777" s="786"/>
      <c r="M777" s="786"/>
      <c r="N777" s="786"/>
      <c r="O777" s="786"/>
      <c r="P777" s="786"/>
      <c r="Q777" s="812"/>
      <c r="R777" s="786"/>
      <c r="S777" s="786"/>
      <c r="T777" s="786"/>
      <c r="U777" s="786"/>
      <c r="V777" s="786"/>
      <c r="W777" s="786"/>
      <c r="X777" s="786"/>
      <c r="Y777" s="786"/>
      <c r="Z777" s="786"/>
      <c r="AA777" s="786"/>
      <c r="AB777" s="786"/>
      <c r="AC777" s="786"/>
      <c r="AD777" s="786"/>
    </row>
    <row r="778" ht="13.5" customHeight="1">
      <c r="A778" s="786"/>
      <c r="B778" s="786"/>
      <c r="C778" s="786"/>
      <c r="D778" s="786"/>
      <c r="E778" s="786"/>
      <c r="F778" s="786"/>
      <c r="G778" s="786"/>
      <c r="H778" s="786"/>
      <c r="I778" s="786"/>
      <c r="J778" s="786"/>
      <c r="K778" s="786"/>
      <c r="L778" s="786"/>
      <c r="M778" s="786"/>
      <c r="N778" s="786"/>
      <c r="O778" s="786"/>
      <c r="P778" s="786"/>
      <c r="Q778" s="812"/>
      <c r="R778" s="786"/>
      <c r="S778" s="786"/>
      <c r="T778" s="786"/>
      <c r="U778" s="786"/>
      <c r="V778" s="786"/>
      <c r="W778" s="786"/>
      <c r="X778" s="786"/>
      <c r="Y778" s="786"/>
      <c r="Z778" s="786"/>
      <c r="AA778" s="786"/>
      <c r="AB778" s="786"/>
      <c r="AC778" s="786"/>
      <c r="AD778" s="786"/>
    </row>
    <row r="779" ht="13.5" customHeight="1">
      <c r="A779" s="786"/>
      <c r="B779" s="786"/>
      <c r="C779" s="786"/>
      <c r="D779" s="786"/>
      <c r="E779" s="786"/>
      <c r="F779" s="786"/>
      <c r="G779" s="786"/>
      <c r="H779" s="786"/>
      <c r="I779" s="786"/>
      <c r="J779" s="786"/>
      <c r="K779" s="786"/>
      <c r="L779" s="786"/>
      <c r="M779" s="786"/>
      <c r="N779" s="786"/>
      <c r="O779" s="786"/>
      <c r="P779" s="786"/>
      <c r="Q779" s="812"/>
      <c r="R779" s="786"/>
      <c r="S779" s="786"/>
      <c r="T779" s="786"/>
      <c r="U779" s="786"/>
      <c r="V779" s="786"/>
      <c r="W779" s="786"/>
      <c r="X779" s="786"/>
      <c r="Y779" s="786"/>
      <c r="Z779" s="786"/>
      <c r="AA779" s="786"/>
      <c r="AB779" s="786"/>
      <c r="AC779" s="786"/>
      <c r="AD779" s="786"/>
    </row>
    <row r="780" ht="13.5" customHeight="1">
      <c r="A780" s="786"/>
      <c r="B780" s="786"/>
      <c r="C780" s="786"/>
      <c r="D780" s="786"/>
      <c r="E780" s="786"/>
      <c r="F780" s="786"/>
      <c r="G780" s="786"/>
      <c r="H780" s="786"/>
      <c r="I780" s="786"/>
      <c r="J780" s="786"/>
      <c r="K780" s="786"/>
      <c r="L780" s="786"/>
      <c r="M780" s="786"/>
      <c r="N780" s="786"/>
      <c r="O780" s="786"/>
      <c r="P780" s="786"/>
      <c r="Q780" s="812"/>
      <c r="R780" s="786"/>
      <c r="S780" s="786"/>
      <c r="T780" s="786"/>
      <c r="U780" s="786"/>
      <c r="V780" s="786"/>
      <c r="W780" s="786"/>
      <c r="X780" s="786"/>
      <c r="Y780" s="786"/>
      <c r="Z780" s="786"/>
      <c r="AA780" s="786"/>
      <c r="AB780" s="786"/>
      <c r="AC780" s="786"/>
      <c r="AD780" s="786"/>
    </row>
    <row r="781" ht="13.5" customHeight="1">
      <c r="A781" s="786"/>
      <c r="B781" s="786"/>
      <c r="C781" s="786"/>
      <c r="D781" s="786"/>
      <c r="E781" s="786"/>
      <c r="F781" s="786"/>
      <c r="G781" s="786"/>
      <c r="H781" s="786"/>
      <c r="I781" s="786"/>
      <c r="J781" s="786"/>
      <c r="K781" s="786"/>
      <c r="L781" s="786"/>
      <c r="M781" s="786"/>
      <c r="N781" s="786"/>
      <c r="O781" s="786"/>
      <c r="P781" s="786"/>
      <c r="Q781" s="812"/>
      <c r="R781" s="786"/>
      <c r="S781" s="786"/>
      <c r="T781" s="786"/>
      <c r="U781" s="786"/>
      <c r="V781" s="786"/>
      <c r="W781" s="786"/>
      <c r="X781" s="786"/>
      <c r="Y781" s="786"/>
      <c r="Z781" s="786"/>
      <c r="AA781" s="786"/>
      <c r="AB781" s="786"/>
      <c r="AC781" s="786"/>
      <c r="AD781" s="786"/>
    </row>
    <row r="782" ht="13.5" customHeight="1">
      <c r="A782" s="786"/>
      <c r="B782" s="786"/>
      <c r="C782" s="786"/>
      <c r="D782" s="786"/>
      <c r="E782" s="786"/>
      <c r="F782" s="786"/>
      <c r="G782" s="786"/>
      <c r="H782" s="786"/>
      <c r="I782" s="786"/>
      <c r="J782" s="786"/>
      <c r="K782" s="786"/>
      <c r="L782" s="786"/>
      <c r="M782" s="786"/>
      <c r="N782" s="786"/>
      <c r="O782" s="786"/>
      <c r="P782" s="786"/>
      <c r="Q782" s="812"/>
      <c r="R782" s="786"/>
      <c r="S782" s="786"/>
      <c r="T782" s="786"/>
      <c r="U782" s="786"/>
      <c r="V782" s="786"/>
      <c r="W782" s="786"/>
      <c r="X782" s="786"/>
      <c r="Y782" s="786"/>
      <c r="Z782" s="786"/>
      <c r="AA782" s="786"/>
      <c r="AB782" s="786"/>
      <c r="AC782" s="786"/>
      <c r="AD782" s="786"/>
    </row>
    <row r="783" ht="13.5" customHeight="1">
      <c r="A783" s="786"/>
      <c r="B783" s="786"/>
      <c r="C783" s="786"/>
      <c r="D783" s="786"/>
      <c r="E783" s="786"/>
      <c r="F783" s="786"/>
      <c r="G783" s="786"/>
      <c r="H783" s="786"/>
      <c r="I783" s="786"/>
      <c r="J783" s="786"/>
      <c r="K783" s="786"/>
      <c r="L783" s="786"/>
      <c r="M783" s="786"/>
      <c r="N783" s="786"/>
      <c r="O783" s="786"/>
      <c r="P783" s="786"/>
      <c r="Q783" s="812"/>
      <c r="R783" s="786"/>
      <c r="S783" s="786"/>
      <c r="T783" s="786"/>
      <c r="U783" s="786"/>
      <c r="V783" s="786"/>
      <c r="W783" s="786"/>
      <c r="X783" s="786"/>
      <c r="Y783" s="786"/>
      <c r="Z783" s="786"/>
      <c r="AA783" s="786"/>
      <c r="AB783" s="786"/>
      <c r="AC783" s="786"/>
      <c r="AD783" s="786"/>
    </row>
    <row r="784" ht="13.5" customHeight="1">
      <c r="A784" s="786"/>
      <c r="B784" s="786"/>
      <c r="C784" s="786"/>
      <c r="D784" s="786"/>
      <c r="E784" s="786"/>
      <c r="F784" s="786"/>
      <c r="G784" s="786"/>
      <c r="H784" s="786"/>
      <c r="I784" s="786"/>
      <c r="J784" s="786"/>
      <c r="K784" s="786"/>
      <c r="L784" s="786"/>
      <c r="M784" s="786"/>
      <c r="N784" s="786"/>
      <c r="O784" s="786"/>
      <c r="P784" s="786"/>
      <c r="Q784" s="812"/>
      <c r="R784" s="786"/>
      <c r="S784" s="786"/>
      <c r="T784" s="786"/>
      <c r="U784" s="786"/>
      <c r="V784" s="786"/>
      <c r="W784" s="786"/>
      <c r="X784" s="786"/>
      <c r="Y784" s="786"/>
      <c r="Z784" s="786"/>
      <c r="AA784" s="786"/>
      <c r="AB784" s="786"/>
      <c r="AC784" s="786"/>
      <c r="AD784" s="786"/>
    </row>
    <row r="785" ht="13.5" customHeight="1">
      <c r="A785" s="786"/>
      <c r="B785" s="786"/>
      <c r="C785" s="786"/>
      <c r="D785" s="786"/>
      <c r="E785" s="786"/>
      <c r="F785" s="786"/>
      <c r="G785" s="786"/>
      <c r="H785" s="786"/>
      <c r="I785" s="786"/>
      <c r="J785" s="786"/>
      <c r="K785" s="786"/>
      <c r="L785" s="786"/>
      <c r="M785" s="786"/>
      <c r="N785" s="786"/>
      <c r="O785" s="786"/>
      <c r="P785" s="786"/>
      <c r="Q785" s="812"/>
      <c r="R785" s="786"/>
      <c r="S785" s="786"/>
      <c r="T785" s="786"/>
      <c r="U785" s="786"/>
      <c r="V785" s="786"/>
      <c r="W785" s="786"/>
      <c r="X785" s="786"/>
      <c r="Y785" s="786"/>
      <c r="Z785" s="786"/>
      <c r="AA785" s="786"/>
      <c r="AB785" s="786"/>
      <c r="AC785" s="786"/>
      <c r="AD785" s="786"/>
    </row>
    <row r="786" ht="13.5" customHeight="1">
      <c r="A786" s="786"/>
      <c r="B786" s="786"/>
      <c r="C786" s="786"/>
      <c r="D786" s="786"/>
      <c r="E786" s="786"/>
      <c r="F786" s="786"/>
      <c r="G786" s="786"/>
      <c r="H786" s="786"/>
      <c r="I786" s="786"/>
      <c r="J786" s="786"/>
      <c r="K786" s="786"/>
      <c r="L786" s="786"/>
      <c r="M786" s="786"/>
      <c r="N786" s="786"/>
      <c r="O786" s="786"/>
      <c r="P786" s="786"/>
      <c r="Q786" s="812"/>
      <c r="R786" s="786"/>
      <c r="S786" s="786"/>
      <c r="T786" s="786"/>
      <c r="U786" s="786"/>
      <c r="V786" s="786"/>
      <c r="W786" s="786"/>
      <c r="X786" s="786"/>
      <c r="Y786" s="786"/>
      <c r="Z786" s="786"/>
      <c r="AA786" s="786"/>
      <c r="AB786" s="786"/>
      <c r="AC786" s="786"/>
      <c r="AD786" s="786"/>
    </row>
    <row r="787" ht="13.5" customHeight="1">
      <c r="A787" s="786"/>
      <c r="B787" s="786"/>
      <c r="C787" s="786"/>
      <c r="D787" s="786"/>
      <c r="E787" s="786"/>
      <c r="F787" s="786"/>
      <c r="G787" s="786"/>
      <c r="H787" s="786"/>
      <c r="I787" s="786"/>
      <c r="J787" s="786"/>
      <c r="K787" s="786"/>
      <c r="L787" s="786"/>
      <c r="M787" s="786"/>
      <c r="N787" s="786"/>
      <c r="O787" s="786"/>
      <c r="P787" s="786"/>
      <c r="Q787" s="812"/>
      <c r="R787" s="786"/>
      <c r="S787" s="786"/>
      <c r="T787" s="786"/>
      <c r="U787" s="786"/>
      <c r="V787" s="786"/>
      <c r="W787" s="786"/>
      <c r="X787" s="786"/>
      <c r="Y787" s="786"/>
      <c r="Z787" s="786"/>
      <c r="AA787" s="786"/>
      <c r="AB787" s="786"/>
      <c r="AC787" s="786"/>
      <c r="AD787" s="786"/>
    </row>
    <row r="788" ht="13.5" customHeight="1">
      <c r="A788" s="786"/>
      <c r="B788" s="786"/>
      <c r="C788" s="786"/>
      <c r="D788" s="786"/>
      <c r="E788" s="786"/>
      <c r="F788" s="786"/>
      <c r="G788" s="786"/>
      <c r="H788" s="786"/>
      <c r="I788" s="786"/>
      <c r="J788" s="786"/>
      <c r="K788" s="786"/>
      <c r="L788" s="786"/>
      <c r="M788" s="786"/>
      <c r="N788" s="786"/>
      <c r="O788" s="786"/>
      <c r="P788" s="786"/>
      <c r="Q788" s="812"/>
      <c r="R788" s="786"/>
      <c r="S788" s="786"/>
      <c r="T788" s="786"/>
      <c r="U788" s="786"/>
      <c r="V788" s="786"/>
      <c r="W788" s="786"/>
      <c r="X788" s="786"/>
      <c r="Y788" s="786"/>
      <c r="Z788" s="786"/>
      <c r="AA788" s="786"/>
      <c r="AB788" s="786"/>
      <c r="AC788" s="786"/>
      <c r="AD788" s="786"/>
    </row>
    <row r="789" ht="13.5" customHeight="1">
      <c r="A789" s="786"/>
      <c r="B789" s="786"/>
      <c r="C789" s="786"/>
      <c r="D789" s="786"/>
      <c r="E789" s="786"/>
      <c r="F789" s="786"/>
      <c r="G789" s="786"/>
      <c r="H789" s="786"/>
      <c r="I789" s="786"/>
      <c r="J789" s="786"/>
      <c r="K789" s="786"/>
      <c r="L789" s="786"/>
      <c r="M789" s="786"/>
      <c r="N789" s="786"/>
      <c r="O789" s="786"/>
      <c r="P789" s="786"/>
      <c r="Q789" s="812"/>
      <c r="R789" s="786"/>
      <c r="S789" s="786"/>
      <c r="T789" s="786"/>
      <c r="U789" s="786"/>
      <c r="V789" s="786"/>
      <c r="W789" s="786"/>
      <c r="X789" s="786"/>
      <c r="Y789" s="786"/>
      <c r="Z789" s="786"/>
      <c r="AA789" s="786"/>
      <c r="AB789" s="786"/>
      <c r="AC789" s="786"/>
      <c r="AD789" s="786"/>
    </row>
    <row r="790" ht="13.5" customHeight="1">
      <c r="A790" s="786"/>
      <c r="B790" s="786"/>
      <c r="C790" s="786"/>
      <c r="D790" s="786"/>
      <c r="E790" s="786"/>
      <c r="F790" s="786"/>
      <c r="G790" s="786"/>
      <c r="H790" s="786"/>
      <c r="I790" s="786"/>
      <c r="J790" s="786"/>
      <c r="K790" s="786"/>
      <c r="L790" s="786"/>
      <c r="M790" s="786"/>
      <c r="N790" s="786"/>
      <c r="O790" s="786"/>
      <c r="P790" s="786"/>
      <c r="Q790" s="812"/>
      <c r="R790" s="786"/>
      <c r="S790" s="786"/>
      <c r="T790" s="786"/>
      <c r="U790" s="786"/>
      <c r="V790" s="786"/>
      <c r="W790" s="786"/>
      <c r="X790" s="786"/>
      <c r="Y790" s="786"/>
      <c r="Z790" s="786"/>
      <c r="AA790" s="786"/>
      <c r="AB790" s="786"/>
      <c r="AC790" s="786"/>
      <c r="AD790" s="786"/>
    </row>
    <row r="791" ht="13.5" customHeight="1">
      <c r="A791" s="786"/>
      <c r="B791" s="786"/>
      <c r="C791" s="786"/>
      <c r="D791" s="786"/>
      <c r="E791" s="786"/>
      <c r="F791" s="786"/>
      <c r="G791" s="786"/>
      <c r="H791" s="786"/>
      <c r="I791" s="786"/>
      <c r="J791" s="786"/>
      <c r="K791" s="786"/>
      <c r="L791" s="786"/>
      <c r="M791" s="786"/>
      <c r="N791" s="786"/>
      <c r="O791" s="786"/>
      <c r="P791" s="786"/>
      <c r="Q791" s="812"/>
      <c r="R791" s="786"/>
      <c r="S791" s="786"/>
      <c r="T791" s="786"/>
      <c r="U791" s="786"/>
      <c r="V791" s="786"/>
      <c r="W791" s="786"/>
      <c r="X791" s="786"/>
      <c r="Y791" s="786"/>
      <c r="Z791" s="786"/>
      <c r="AA791" s="786"/>
      <c r="AB791" s="786"/>
      <c r="AC791" s="786"/>
      <c r="AD791" s="786"/>
    </row>
    <row r="792" ht="13.5" customHeight="1">
      <c r="A792" s="786"/>
      <c r="B792" s="786"/>
      <c r="C792" s="786"/>
      <c r="D792" s="786"/>
      <c r="E792" s="786"/>
      <c r="F792" s="786"/>
      <c r="G792" s="786"/>
      <c r="H792" s="786"/>
      <c r="I792" s="786"/>
      <c r="J792" s="786"/>
      <c r="K792" s="786"/>
      <c r="L792" s="786"/>
      <c r="M792" s="786"/>
      <c r="N792" s="786"/>
      <c r="O792" s="786"/>
      <c r="P792" s="786"/>
      <c r="Q792" s="812"/>
      <c r="R792" s="786"/>
      <c r="S792" s="786"/>
      <c r="T792" s="786"/>
      <c r="U792" s="786"/>
      <c r="V792" s="786"/>
      <c r="W792" s="786"/>
      <c r="X792" s="786"/>
      <c r="Y792" s="786"/>
      <c r="Z792" s="786"/>
      <c r="AA792" s="786"/>
      <c r="AB792" s="786"/>
      <c r="AC792" s="786"/>
      <c r="AD792" s="786"/>
    </row>
    <row r="793" ht="13.5" customHeight="1">
      <c r="A793" s="786"/>
      <c r="B793" s="786"/>
      <c r="C793" s="786"/>
      <c r="D793" s="786"/>
      <c r="E793" s="786"/>
      <c r="F793" s="786"/>
      <c r="G793" s="786"/>
      <c r="H793" s="786"/>
      <c r="I793" s="786"/>
      <c r="J793" s="786"/>
      <c r="K793" s="786"/>
      <c r="L793" s="786"/>
      <c r="M793" s="786"/>
      <c r="N793" s="786"/>
      <c r="O793" s="786"/>
      <c r="P793" s="786"/>
      <c r="Q793" s="812"/>
      <c r="R793" s="786"/>
      <c r="S793" s="786"/>
      <c r="T793" s="786"/>
      <c r="U793" s="786"/>
      <c r="V793" s="786"/>
      <c r="W793" s="786"/>
      <c r="X793" s="786"/>
      <c r="Y793" s="786"/>
      <c r="Z793" s="786"/>
      <c r="AA793" s="786"/>
      <c r="AB793" s="786"/>
      <c r="AC793" s="786"/>
      <c r="AD793" s="786"/>
    </row>
    <row r="794" ht="13.5" customHeight="1">
      <c r="A794" s="786"/>
      <c r="B794" s="786"/>
      <c r="C794" s="786"/>
      <c r="D794" s="786"/>
      <c r="E794" s="786"/>
      <c r="F794" s="786"/>
      <c r="G794" s="786"/>
      <c r="H794" s="786"/>
      <c r="I794" s="786"/>
      <c r="J794" s="786"/>
      <c r="K794" s="786"/>
      <c r="L794" s="786"/>
      <c r="M794" s="786"/>
      <c r="N794" s="786"/>
      <c r="O794" s="786"/>
      <c r="P794" s="786"/>
      <c r="Q794" s="812"/>
      <c r="R794" s="786"/>
      <c r="S794" s="786"/>
      <c r="T794" s="786"/>
      <c r="U794" s="786"/>
      <c r="V794" s="786"/>
      <c r="W794" s="786"/>
      <c r="X794" s="786"/>
      <c r="Y794" s="786"/>
      <c r="Z794" s="786"/>
      <c r="AA794" s="786"/>
      <c r="AB794" s="786"/>
      <c r="AC794" s="786"/>
      <c r="AD794" s="786"/>
    </row>
    <row r="795" ht="13.5" customHeight="1">
      <c r="A795" s="786"/>
      <c r="B795" s="786"/>
      <c r="C795" s="786"/>
      <c r="D795" s="786"/>
      <c r="E795" s="786"/>
      <c r="F795" s="786"/>
      <c r="G795" s="786"/>
      <c r="H795" s="786"/>
      <c r="I795" s="786"/>
      <c r="J795" s="786"/>
      <c r="K795" s="786"/>
      <c r="L795" s="786"/>
      <c r="M795" s="786"/>
      <c r="N795" s="786"/>
      <c r="O795" s="786"/>
      <c r="P795" s="786"/>
      <c r="Q795" s="812"/>
      <c r="R795" s="786"/>
      <c r="S795" s="786"/>
      <c r="T795" s="786"/>
      <c r="U795" s="786"/>
      <c r="V795" s="786"/>
      <c r="W795" s="786"/>
      <c r="X795" s="786"/>
      <c r="Y795" s="786"/>
      <c r="Z795" s="786"/>
      <c r="AA795" s="786"/>
      <c r="AB795" s="786"/>
      <c r="AC795" s="786"/>
      <c r="AD795" s="786"/>
    </row>
    <row r="796" ht="13.5" customHeight="1">
      <c r="A796" s="786"/>
      <c r="B796" s="786"/>
      <c r="C796" s="786"/>
      <c r="D796" s="786"/>
      <c r="E796" s="786"/>
      <c r="F796" s="786"/>
      <c r="G796" s="786"/>
      <c r="H796" s="786"/>
      <c r="I796" s="786"/>
      <c r="J796" s="786"/>
      <c r="K796" s="786"/>
      <c r="L796" s="786"/>
      <c r="M796" s="786"/>
      <c r="N796" s="786"/>
      <c r="O796" s="786"/>
      <c r="P796" s="786"/>
      <c r="Q796" s="812"/>
      <c r="R796" s="786"/>
      <c r="S796" s="786"/>
      <c r="T796" s="786"/>
      <c r="U796" s="786"/>
      <c r="V796" s="786"/>
      <c r="W796" s="786"/>
      <c r="X796" s="786"/>
      <c r="Y796" s="786"/>
      <c r="Z796" s="786"/>
      <c r="AA796" s="786"/>
      <c r="AB796" s="786"/>
      <c r="AC796" s="786"/>
      <c r="AD796" s="786"/>
    </row>
    <row r="797" ht="13.5" customHeight="1">
      <c r="A797" s="786"/>
      <c r="B797" s="786"/>
      <c r="C797" s="786"/>
      <c r="D797" s="786"/>
      <c r="E797" s="786"/>
      <c r="F797" s="786"/>
      <c r="G797" s="786"/>
      <c r="H797" s="786"/>
      <c r="I797" s="786"/>
      <c r="J797" s="786"/>
      <c r="K797" s="786"/>
      <c r="L797" s="786"/>
      <c r="M797" s="786"/>
      <c r="N797" s="786"/>
      <c r="O797" s="786"/>
      <c r="P797" s="786"/>
      <c r="Q797" s="812"/>
      <c r="R797" s="786"/>
      <c r="S797" s="786"/>
      <c r="T797" s="786"/>
      <c r="U797" s="786"/>
      <c r="V797" s="786"/>
      <c r="W797" s="786"/>
      <c r="X797" s="786"/>
      <c r="Y797" s="786"/>
      <c r="Z797" s="786"/>
      <c r="AA797" s="786"/>
      <c r="AB797" s="786"/>
      <c r="AC797" s="786"/>
      <c r="AD797" s="786"/>
    </row>
    <row r="798" ht="13.5" customHeight="1">
      <c r="A798" s="786"/>
      <c r="B798" s="786"/>
      <c r="C798" s="786"/>
      <c r="D798" s="786"/>
      <c r="E798" s="786"/>
      <c r="F798" s="786"/>
      <c r="G798" s="786"/>
      <c r="H798" s="786"/>
      <c r="I798" s="786"/>
      <c r="J798" s="786"/>
      <c r="K798" s="786"/>
      <c r="L798" s="786"/>
      <c r="M798" s="786"/>
      <c r="N798" s="786"/>
      <c r="O798" s="786"/>
      <c r="P798" s="786"/>
      <c r="Q798" s="812"/>
      <c r="R798" s="786"/>
      <c r="S798" s="786"/>
      <c r="T798" s="786"/>
      <c r="U798" s="786"/>
      <c r="V798" s="786"/>
      <c r="W798" s="786"/>
      <c r="X798" s="786"/>
      <c r="Y798" s="786"/>
      <c r="Z798" s="786"/>
      <c r="AA798" s="786"/>
      <c r="AB798" s="786"/>
      <c r="AC798" s="786"/>
      <c r="AD798" s="786"/>
    </row>
    <row r="799" ht="13.5" customHeight="1">
      <c r="A799" s="786"/>
      <c r="B799" s="786"/>
      <c r="C799" s="786"/>
      <c r="D799" s="786"/>
      <c r="E799" s="786"/>
      <c r="F799" s="786"/>
      <c r="G799" s="786"/>
      <c r="H799" s="786"/>
      <c r="I799" s="786"/>
      <c r="J799" s="786"/>
      <c r="K799" s="786"/>
      <c r="L799" s="786"/>
      <c r="M799" s="786"/>
      <c r="N799" s="786"/>
      <c r="O799" s="786"/>
      <c r="P799" s="786"/>
      <c r="Q799" s="812"/>
      <c r="R799" s="786"/>
      <c r="S799" s="786"/>
      <c r="T799" s="786"/>
      <c r="U799" s="786"/>
      <c r="V799" s="786"/>
      <c r="W799" s="786"/>
      <c r="X799" s="786"/>
      <c r="Y799" s="786"/>
      <c r="Z799" s="786"/>
      <c r="AA799" s="786"/>
      <c r="AB799" s="786"/>
      <c r="AC799" s="786"/>
      <c r="AD799" s="786"/>
    </row>
    <row r="800" ht="13.5" customHeight="1">
      <c r="A800" s="786"/>
      <c r="B800" s="786"/>
      <c r="C800" s="786"/>
      <c r="D800" s="786"/>
      <c r="E800" s="786"/>
      <c r="F800" s="786"/>
      <c r="G800" s="786"/>
      <c r="H800" s="786"/>
      <c r="I800" s="786"/>
      <c r="J800" s="786"/>
      <c r="K800" s="786"/>
      <c r="L800" s="786"/>
      <c r="M800" s="786"/>
      <c r="N800" s="786"/>
      <c r="O800" s="786"/>
      <c r="P800" s="786"/>
      <c r="Q800" s="812"/>
      <c r="R800" s="786"/>
      <c r="S800" s="786"/>
      <c r="T800" s="786"/>
      <c r="U800" s="786"/>
      <c r="V800" s="786"/>
      <c r="W800" s="786"/>
      <c r="X800" s="786"/>
      <c r="Y800" s="786"/>
      <c r="Z800" s="786"/>
      <c r="AA800" s="786"/>
      <c r="AB800" s="786"/>
      <c r="AC800" s="786"/>
      <c r="AD800" s="786"/>
    </row>
    <row r="801" ht="13.5" customHeight="1">
      <c r="A801" s="786"/>
      <c r="B801" s="786"/>
      <c r="C801" s="786"/>
      <c r="D801" s="786"/>
      <c r="E801" s="786"/>
      <c r="F801" s="786"/>
      <c r="G801" s="786"/>
      <c r="H801" s="786"/>
      <c r="I801" s="786"/>
      <c r="J801" s="786"/>
      <c r="K801" s="786"/>
      <c r="L801" s="786"/>
      <c r="M801" s="786"/>
      <c r="N801" s="786"/>
      <c r="O801" s="786"/>
      <c r="P801" s="786"/>
      <c r="Q801" s="812"/>
      <c r="R801" s="786"/>
      <c r="S801" s="786"/>
      <c r="T801" s="786"/>
      <c r="U801" s="786"/>
      <c r="V801" s="786"/>
      <c r="W801" s="786"/>
      <c r="X801" s="786"/>
      <c r="Y801" s="786"/>
      <c r="Z801" s="786"/>
      <c r="AA801" s="786"/>
      <c r="AB801" s="786"/>
      <c r="AC801" s="786"/>
      <c r="AD801" s="786"/>
    </row>
    <row r="802" ht="13.5" customHeight="1">
      <c r="A802" s="786"/>
      <c r="B802" s="786"/>
      <c r="C802" s="786"/>
      <c r="D802" s="786"/>
      <c r="E802" s="786"/>
      <c r="F802" s="786"/>
      <c r="G802" s="786"/>
      <c r="H802" s="786"/>
      <c r="I802" s="786"/>
      <c r="J802" s="786"/>
      <c r="K802" s="786"/>
      <c r="L802" s="786"/>
      <c r="M802" s="786"/>
      <c r="N802" s="786"/>
      <c r="O802" s="786"/>
      <c r="P802" s="786"/>
      <c r="Q802" s="812"/>
      <c r="R802" s="786"/>
      <c r="S802" s="786"/>
      <c r="T802" s="786"/>
      <c r="U802" s="786"/>
      <c r="V802" s="786"/>
      <c r="W802" s="786"/>
      <c r="X802" s="786"/>
      <c r="Y802" s="786"/>
      <c r="Z802" s="786"/>
      <c r="AA802" s="786"/>
      <c r="AB802" s="786"/>
      <c r="AC802" s="786"/>
      <c r="AD802" s="786"/>
    </row>
    <row r="803" ht="13.5" customHeight="1">
      <c r="A803" s="786"/>
      <c r="B803" s="786"/>
      <c r="C803" s="786"/>
      <c r="D803" s="786"/>
      <c r="E803" s="786"/>
      <c r="F803" s="786"/>
      <c r="G803" s="786"/>
      <c r="H803" s="786"/>
      <c r="I803" s="786"/>
      <c r="J803" s="786"/>
      <c r="K803" s="786"/>
      <c r="L803" s="786"/>
      <c r="M803" s="786"/>
      <c r="N803" s="786"/>
      <c r="O803" s="786"/>
      <c r="P803" s="786"/>
      <c r="Q803" s="812"/>
      <c r="R803" s="786"/>
      <c r="S803" s="786"/>
      <c r="T803" s="786"/>
      <c r="U803" s="786"/>
      <c r="V803" s="786"/>
      <c r="W803" s="786"/>
      <c r="X803" s="786"/>
      <c r="Y803" s="786"/>
      <c r="Z803" s="786"/>
      <c r="AA803" s="786"/>
      <c r="AB803" s="786"/>
      <c r="AC803" s="786"/>
      <c r="AD803" s="786"/>
    </row>
    <row r="804" ht="13.5" customHeight="1">
      <c r="A804" s="786"/>
      <c r="B804" s="786"/>
      <c r="C804" s="786"/>
      <c r="D804" s="786"/>
      <c r="E804" s="786"/>
      <c r="F804" s="786"/>
      <c r="G804" s="786"/>
      <c r="H804" s="786"/>
      <c r="I804" s="786"/>
      <c r="J804" s="786"/>
      <c r="K804" s="786"/>
      <c r="L804" s="786"/>
      <c r="M804" s="786"/>
      <c r="N804" s="786"/>
      <c r="O804" s="786"/>
      <c r="P804" s="786"/>
      <c r="Q804" s="812"/>
      <c r="R804" s="786"/>
      <c r="S804" s="786"/>
      <c r="T804" s="786"/>
      <c r="U804" s="786"/>
      <c r="V804" s="786"/>
      <c r="W804" s="786"/>
      <c r="X804" s="786"/>
      <c r="Y804" s="786"/>
      <c r="Z804" s="786"/>
      <c r="AA804" s="786"/>
      <c r="AB804" s="786"/>
      <c r="AC804" s="786"/>
      <c r="AD804" s="786"/>
    </row>
    <row r="805" ht="13.5" customHeight="1">
      <c r="A805" s="786"/>
      <c r="B805" s="786"/>
      <c r="C805" s="786"/>
      <c r="D805" s="786"/>
      <c r="E805" s="786"/>
      <c r="F805" s="786"/>
      <c r="G805" s="786"/>
      <c r="H805" s="786"/>
      <c r="I805" s="786"/>
      <c r="J805" s="786"/>
      <c r="K805" s="786"/>
      <c r="L805" s="786"/>
      <c r="M805" s="786"/>
      <c r="N805" s="786"/>
      <c r="O805" s="786"/>
      <c r="P805" s="786"/>
      <c r="Q805" s="812"/>
      <c r="R805" s="786"/>
      <c r="S805" s="786"/>
      <c r="T805" s="786"/>
      <c r="U805" s="786"/>
      <c r="V805" s="786"/>
      <c r="W805" s="786"/>
      <c r="X805" s="786"/>
      <c r="Y805" s="786"/>
      <c r="Z805" s="786"/>
      <c r="AA805" s="786"/>
      <c r="AB805" s="786"/>
      <c r="AC805" s="786"/>
      <c r="AD805" s="786"/>
    </row>
    <row r="806" ht="13.5" customHeight="1">
      <c r="A806" s="786"/>
      <c r="B806" s="786"/>
      <c r="C806" s="786"/>
      <c r="D806" s="786"/>
      <c r="E806" s="786"/>
      <c r="F806" s="786"/>
      <c r="G806" s="786"/>
      <c r="H806" s="786"/>
      <c r="I806" s="786"/>
      <c r="J806" s="786"/>
      <c r="K806" s="786"/>
      <c r="L806" s="786"/>
      <c r="M806" s="786"/>
      <c r="N806" s="786"/>
      <c r="O806" s="786"/>
      <c r="P806" s="786"/>
      <c r="Q806" s="812"/>
      <c r="R806" s="786"/>
      <c r="S806" s="786"/>
      <c r="T806" s="786"/>
      <c r="U806" s="786"/>
      <c r="V806" s="786"/>
      <c r="W806" s="786"/>
      <c r="X806" s="786"/>
      <c r="Y806" s="786"/>
      <c r="Z806" s="786"/>
      <c r="AA806" s="786"/>
      <c r="AB806" s="786"/>
      <c r="AC806" s="786"/>
      <c r="AD806" s="786"/>
    </row>
    <row r="807" ht="13.5" customHeight="1">
      <c r="A807" s="786"/>
      <c r="B807" s="786"/>
      <c r="C807" s="786"/>
      <c r="D807" s="786"/>
      <c r="E807" s="786"/>
      <c r="F807" s="786"/>
      <c r="G807" s="786"/>
      <c r="H807" s="786"/>
      <c r="I807" s="786"/>
      <c r="J807" s="786"/>
      <c r="K807" s="786"/>
      <c r="L807" s="786"/>
      <c r="M807" s="786"/>
      <c r="N807" s="786"/>
      <c r="O807" s="786"/>
      <c r="P807" s="786"/>
      <c r="Q807" s="812"/>
      <c r="R807" s="786"/>
      <c r="S807" s="786"/>
      <c r="T807" s="786"/>
      <c r="U807" s="786"/>
      <c r="V807" s="786"/>
      <c r="W807" s="786"/>
      <c r="X807" s="786"/>
      <c r="Y807" s="786"/>
      <c r="Z807" s="786"/>
      <c r="AA807" s="786"/>
      <c r="AB807" s="786"/>
      <c r="AC807" s="786"/>
      <c r="AD807" s="786"/>
    </row>
    <row r="808" ht="13.5" customHeight="1">
      <c r="A808" s="786"/>
      <c r="B808" s="786"/>
      <c r="C808" s="786"/>
      <c r="D808" s="786"/>
      <c r="E808" s="786"/>
      <c r="F808" s="786"/>
      <c r="G808" s="786"/>
      <c r="H808" s="786"/>
      <c r="I808" s="786"/>
      <c r="J808" s="786"/>
      <c r="K808" s="786"/>
      <c r="L808" s="786"/>
      <c r="M808" s="786"/>
      <c r="N808" s="786"/>
      <c r="O808" s="786"/>
      <c r="P808" s="786"/>
      <c r="Q808" s="812"/>
      <c r="R808" s="786"/>
      <c r="S808" s="786"/>
      <c r="T808" s="786"/>
      <c r="U808" s="786"/>
      <c r="V808" s="786"/>
      <c r="W808" s="786"/>
      <c r="X808" s="786"/>
      <c r="Y808" s="786"/>
      <c r="Z808" s="786"/>
      <c r="AA808" s="786"/>
      <c r="AB808" s="786"/>
      <c r="AC808" s="786"/>
      <c r="AD808" s="786"/>
    </row>
    <row r="809" ht="13.5" customHeight="1">
      <c r="A809" s="786"/>
      <c r="B809" s="786"/>
      <c r="C809" s="786"/>
      <c r="D809" s="786"/>
      <c r="E809" s="786"/>
      <c r="F809" s="786"/>
      <c r="G809" s="786"/>
      <c r="H809" s="786"/>
      <c r="I809" s="786"/>
      <c r="J809" s="786"/>
      <c r="K809" s="786"/>
      <c r="L809" s="786"/>
      <c r="M809" s="786"/>
      <c r="N809" s="786"/>
      <c r="O809" s="786"/>
      <c r="P809" s="786"/>
      <c r="Q809" s="812"/>
      <c r="R809" s="786"/>
      <c r="S809" s="786"/>
      <c r="T809" s="786"/>
      <c r="U809" s="786"/>
      <c r="V809" s="786"/>
      <c r="W809" s="786"/>
      <c r="X809" s="786"/>
      <c r="Y809" s="786"/>
      <c r="Z809" s="786"/>
      <c r="AA809" s="786"/>
      <c r="AB809" s="786"/>
      <c r="AC809" s="786"/>
      <c r="AD809" s="786"/>
    </row>
    <row r="810" ht="13.5" customHeight="1">
      <c r="A810" s="786"/>
      <c r="B810" s="786"/>
      <c r="C810" s="786"/>
      <c r="D810" s="786"/>
      <c r="E810" s="786"/>
      <c r="F810" s="786"/>
      <c r="G810" s="786"/>
      <c r="H810" s="786"/>
      <c r="I810" s="786"/>
      <c r="J810" s="786"/>
      <c r="K810" s="786"/>
      <c r="L810" s="786"/>
      <c r="M810" s="786"/>
      <c r="N810" s="786"/>
      <c r="O810" s="786"/>
      <c r="P810" s="786"/>
      <c r="Q810" s="812"/>
      <c r="R810" s="786"/>
      <c r="S810" s="786"/>
      <c r="T810" s="786"/>
      <c r="U810" s="786"/>
      <c r="V810" s="786"/>
      <c r="W810" s="786"/>
      <c r="X810" s="786"/>
      <c r="Y810" s="786"/>
      <c r="Z810" s="786"/>
      <c r="AA810" s="786"/>
      <c r="AB810" s="786"/>
      <c r="AC810" s="786"/>
      <c r="AD810" s="786"/>
    </row>
    <row r="811" ht="13.5" customHeight="1">
      <c r="A811" s="786"/>
      <c r="B811" s="786"/>
      <c r="C811" s="786"/>
      <c r="D811" s="786"/>
      <c r="E811" s="786"/>
      <c r="F811" s="786"/>
      <c r="G811" s="786"/>
      <c r="H811" s="786"/>
      <c r="I811" s="786"/>
      <c r="J811" s="786"/>
      <c r="K811" s="786"/>
      <c r="L811" s="786"/>
      <c r="M811" s="786"/>
      <c r="N811" s="786"/>
      <c r="O811" s="786"/>
      <c r="P811" s="786"/>
      <c r="Q811" s="812"/>
      <c r="R811" s="786"/>
      <c r="S811" s="786"/>
      <c r="T811" s="786"/>
      <c r="U811" s="786"/>
      <c r="V811" s="786"/>
      <c r="W811" s="786"/>
      <c r="X811" s="786"/>
      <c r="Y811" s="786"/>
      <c r="Z811" s="786"/>
      <c r="AA811" s="786"/>
      <c r="AB811" s="786"/>
      <c r="AC811" s="786"/>
      <c r="AD811" s="786"/>
    </row>
    <row r="812" ht="13.5" customHeight="1">
      <c r="A812" s="786"/>
      <c r="B812" s="786"/>
      <c r="C812" s="786"/>
      <c r="D812" s="786"/>
      <c r="E812" s="786"/>
      <c r="F812" s="786"/>
      <c r="G812" s="786"/>
      <c r="H812" s="786"/>
      <c r="I812" s="786"/>
      <c r="J812" s="786"/>
      <c r="K812" s="786"/>
      <c r="L812" s="786"/>
      <c r="M812" s="786"/>
      <c r="N812" s="786"/>
      <c r="O812" s="786"/>
      <c r="P812" s="786"/>
      <c r="Q812" s="812"/>
      <c r="R812" s="786"/>
      <c r="S812" s="786"/>
      <c r="T812" s="786"/>
      <c r="U812" s="786"/>
      <c r="V812" s="786"/>
      <c r="W812" s="786"/>
      <c r="X812" s="786"/>
      <c r="Y812" s="786"/>
      <c r="Z812" s="786"/>
      <c r="AA812" s="786"/>
      <c r="AB812" s="786"/>
      <c r="AC812" s="786"/>
      <c r="AD812" s="786"/>
    </row>
    <row r="813" ht="13.5" customHeight="1">
      <c r="A813" s="786"/>
      <c r="B813" s="786"/>
      <c r="C813" s="786"/>
      <c r="D813" s="786"/>
      <c r="E813" s="786"/>
      <c r="F813" s="786"/>
      <c r="G813" s="786"/>
      <c r="H813" s="786"/>
      <c r="I813" s="786"/>
      <c r="J813" s="786"/>
      <c r="K813" s="786"/>
      <c r="L813" s="786"/>
      <c r="M813" s="786"/>
      <c r="N813" s="786"/>
      <c r="O813" s="786"/>
      <c r="P813" s="786"/>
      <c r="Q813" s="812"/>
      <c r="R813" s="786"/>
      <c r="S813" s="786"/>
      <c r="T813" s="786"/>
      <c r="U813" s="786"/>
      <c r="V813" s="786"/>
      <c r="W813" s="786"/>
      <c r="X813" s="786"/>
      <c r="Y813" s="786"/>
      <c r="Z813" s="786"/>
      <c r="AA813" s="786"/>
      <c r="AB813" s="786"/>
      <c r="AC813" s="786"/>
      <c r="AD813" s="786"/>
    </row>
    <row r="814" ht="13.5" customHeight="1">
      <c r="A814" s="786"/>
      <c r="B814" s="786"/>
      <c r="C814" s="786"/>
      <c r="D814" s="786"/>
      <c r="E814" s="786"/>
      <c r="F814" s="786"/>
      <c r="G814" s="786"/>
      <c r="H814" s="786"/>
      <c r="I814" s="786"/>
      <c r="J814" s="786"/>
      <c r="K814" s="786"/>
      <c r="L814" s="786"/>
      <c r="M814" s="786"/>
      <c r="N814" s="786"/>
      <c r="O814" s="786"/>
      <c r="P814" s="786"/>
      <c r="Q814" s="812"/>
      <c r="R814" s="786"/>
      <c r="S814" s="786"/>
      <c r="T814" s="786"/>
      <c r="U814" s="786"/>
      <c r="V814" s="786"/>
      <c r="W814" s="786"/>
      <c r="X814" s="786"/>
      <c r="Y814" s="786"/>
      <c r="Z814" s="786"/>
      <c r="AA814" s="786"/>
      <c r="AB814" s="786"/>
      <c r="AC814" s="786"/>
      <c r="AD814" s="786"/>
    </row>
    <row r="815" ht="13.5" customHeight="1">
      <c r="A815" s="786"/>
      <c r="B815" s="786"/>
      <c r="C815" s="786"/>
      <c r="D815" s="786"/>
      <c r="E815" s="786"/>
      <c r="F815" s="786"/>
      <c r="G815" s="786"/>
      <c r="H815" s="786"/>
      <c r="I815" s="786"/>
      <c r="J815" s="786"/>
      <c r="K815" s="786"/>
      <c r="L815" s="786"/>
      <c r="M815" s="786"/>
      <c r="N815" s="786"/>
      <c r="O815" s="786"/>
      <c r="P815" s="786"/>
      <c r="Q815" s="812"/>
      <c r="R815" s="786"/>
      <c r="S815" s="786"/>
      <c r="T815" s="786"/>
      <c r="U815" s="786"/>
      <c r="V815" s="786"/>
      <c r="W815" s="786"/>
      <c r="X815" s="786"/>
      <c r="Y815" s="786"/>
      <c r="Z815" s="786"/>
      <c r="AA815" s="786"/>
      <c r="AB815" s="786"/>
      <c r="AC815" s="786"/>
      <c r="AD815" s="786"/>
    </row>
    <row r="816" ht="13.5" customHeight="1">
      <c r="A816" s="786"/>
      <c r="B816" s="786"/>
      <c r="C816" s="786"/>
      <c r="D816" s="786"/>
      <c r="E816" s="786"/>
      <c r="F816" s="786"/>
      <c r="G816" s="786"/>
      <c r="H816" s="786"/>
      <c r="I816" s="786"/>
      <c r="J816" s="786"/>
      <c r="K816" s="786"/>
      <c r="L816" s="786"/>
      <c r="M816" s="786"/>
      <c r="N816" s="786"/>
      <c r="O816" s="786"/>
      <c r="P816" s="786"/>
      <c r="Q816" s="812"/>
      <c r="R816" s="786"/>
      <c r="S816" s="786"/>
      <c r="T816" s="786"/>
      <c r="U816" s="786"/>
      <c r="V816" s="786"/>
      <c r="W816" s="786"/>
      <c r="X816" s="786"/>
      <c r="Y816" s="786"/>
      <c r="Z816" s="786"/>
      <c r="AA816" s="786"/>
      <c r="AB816" s="786"/>
      <c r="AC816" s="786"/>
      <c r="AD816" s="786"/>
    </row>
    <row r="817" ht="13.5" customHeight="1">
      <c r="A817" s="786"/>
      <c r="B817" s="786"/>
      <c r="C817" s="786"/>
      <c r="D817" s="786"/>
      <c r="E817" s="786"/>
      <c r="F817" s="786"/>
      <c r="G817" s="786"/>
      <c r="H817" s="786"/>
      <c r="I817" s="786"/>
      <c r="J817" s="786"/>
      <c r="K817" s="786"/>
      <c r="L817" s="786"/>
      <c r="M817" s="786"/>
      <c r="N817" s="786"/>
      <c r="O817" s="786"/>
      <c r="P817" s="786"/>
      <c r="Q817" s="812"/>
      <c r="R817" s="786"/>
      <c r="S817" s="786"/>
      <c r="T817" s="786"/>
      <c r="U817" s="786"/>
      <c r="V817" s="786"/>
      <c r="W817" s="786"/>
      <c r="X817" s="786"/>
      <c r="Y817" s="786"/>
      <c r="Z817" s="786"/>
      <c r="AA817" s="786"/>
      <c r="AB817" s="786"/>
      <c r="AC817" s="786"/>
      <c r="AD817" s="786"/>
    </row>
    <row r="818" ht="13.5" customHeight="1">
      <c r="A818" s="786"/>
      <c r="B818" s="786"/>
      <c r="C818" s="786"/>
      <c r="D818" s="786"/>
      <c r="E818" s="786"/>
      <c r="F818" s="786"/>
      <c r="G818" s="786"/>
      <c r="H818" s="786"/>
      <c r="I818" s="786"/>
      <c r="J818" s="786"/>
      <c r="K818" s="786"/>
      <c r="L818" s="786"/>
      <c r="M818" s="786"/>
      <c r="N818" s="786"/>
      <c r="O818" s="786"/>
      <c r="P818" s="786"/>
      <c r="Q818" s="812"/>
      <c r="R818" s="786"/>
      <c r="S818" s="786"/>
      <c r="T818" s="786"/>
      <c r="U818" s="786"/>
      <c r="V818" s="786"/>
      <c r="W818" s="786"/>
      <c r="X818" s="786"/>
      <c r="Y818" s="786"/>
      <c r="Z818" s="786"/>
      <c r="AA818" s="786"/>
      <c r="AB818" s="786"/>
      <c r="AC818" s="786"/>
      <c r="AD818" s="786"/>
    </row>
    <row r="819" ht="13.5" customHeight="1">
      <c r="A819" s="786"/>
      <c r="B819" s="786"/>
      <c r="C819" s="786"/>
      <c r="D819" s="786"/>
      <c r="E819" s="786"/>
      <c r="F819" s="786"/>
      <c r="G819" s="786"/>
      <c r="H819" s="786"/>
      <c r="I819" s="786"/>
      <c r="J819" s="786"/>
      <c r="K819" s="786"/>
      <c r="L819" s="786"/>
      <c r="M819" s="786"/>
      <c r="N819" s="786"/>
      <c r="O819" s="786"/>
      <c r="P819" s="786"/>
      <c r="Q819" s="812"/>
      <c r="R819" s="786"/>
      <c r="S819" s="786"/>
      <c r="T819" s="786"/>
      <c r="U819" s="786"/>
      <c r="V819" s="786"/>
      <c r="W819" s="786"/>
      <c r="X819" s="786"/>
      <c r="Y819" s="786"/>
      <c r="Z819" s="786"/>
      <c r="AA819" s="786"/>
      <c r="AB819" s="786"/>
      <c r="AC819" s="786"/>
      <c r="AD819" s="786"/>
    </row>
    <row r="820" ht="13.5" customHeight="1">
      <c r="A820" s="786"/>
      <c r="B820" s="786"/>
      <c r="C820" s="786"/>
      <c r="D820" s="786"/>
      <c r="E820" s="786"/>
      <c r="F820" s="786"/>
      <c r="G820" s="786"/>
      <c r="H820" s="786"/>
      <c r="I820" s="786"/>
      <c r="J820" s="786"/>
      <c r="K820" s="786"/>
      <c r="L820" s="786"/>
      <c r="M820" s="786"/>
      <c r="N820" s="786"/>
      <c r="O820" s="786"/>
      <c r="P820" s="786"/>
      <c r="Q820" s="812"/>
      <c r="R820" s="786"/>
      <c r="S820" s="786"/>
      <c r="T820" s="786"/>
      <c r="U820" s="786"/>
      <c r="V820" s="786"/>
      <c r="W820" s="786"/>
      <c r="X820" s="786"/>
      <c r="Y820" s="786"/>
      <c r="Z820" s="786"/>
      <c r="AA820" s="786"/>
      <c r="AB820" s="786"/>
      <c r="AC820" s="786"/>
      <c r="AD820" s="786"/>
    </row>
    <row r="821" ht="13.5" customHeight="1">
      <c r="A821" s="786"/>
      <c r="B821" s="786"/>
      <c r="C821" s="786"/>
      <c r="D821" s="786"/>
      <c r="E821" s="786"/>
      <c r="F821" s="786"/>
      <c r="G821" s="786"/>
      <c r="H821" s="786"/>
      <c r="I821" s="786"/>
      <c r="J821" s="786"/>
      <c r="K821" s="786"/>
      <c r="L821" s="786"/>
      <c r="M821" s="786"/>
      <c r="N821" s="786"/>
      <c r="O821" s="786"/>
      <c r="P821" s="786"/>
      <c r="Q821" s="812"/>
      <c r="R821" s="786"/>
      <c r="S821" s="786"/>
      <c r="T821" s="786"/>
      <c r="U821" s="786"/>
      <c r="V821" s="786"/>
      <c r="W821" s="786"/>
      <c r="X821" s="786"/>
      <c r="Y821" s="786"/>
      <c r="Z821" s="786"/>
      <c r="AA821" s="786"/>
      <c r="AB821" s="786"/>
      <c r="AC821" s="786"/>
      <c r="AD821" s="786"/>
    </row>
    <row r="822" ht="13.5" customHeight="1">
      <c r="A822" s="786"/>
      <c r="B822" s="786"/>
      <c r="C822" s="786"/>
      <c r="D822" s="786"/>
      <c r="E822" s="786"/>
      <c r="F822" s="786"/>
      <c r="G822" s="786"/>
      <c r="H822" s="786"/>
      <c r="I822" s="786"/>
      <c r="J822" s="786"/>
      <c r="K822" s="786"/>
      <c r="L822" s="786"/>
      <c r="M822" s="786"/>
      <c r="N822" s="786"/>
      <c r="O822" s="786"/>
      <c r="P822" s="786"/>
      <c r="Q822" s="812"/>
      <c r="R822" s="786"/>
      <c r="S822" s="786"/>
      <c r="T822" s="786"/>
      <c r="U822" s="786"/>
      <c r="V822" s="786"/>
      <c r="W822" s="786"/>
      <c r="X822" s="786"/>
      <c r="Y822" s="786"/>
      <c r="Z822" s="786"/>
      <c r="AA822" s="786"/>
      <c r="AB822" s="786"/>
      <c r="AC822" s="786"/>
      <c r="AD822" s="786"/>
    </row>
    <row r="823" ht="13.5" customHeight="1">
      <c r="A823" s="786"/>
      <c r="B823" s="786"/>
      <c r="C823" s="786"/>
      <c r="D823" s="786"/>
      <c r="E823" s="786"/>
      <c r="F823" s="786"/>
      <c r="G823" s="786"/>
      <c r="H823" s="786"/>
      <c r="I823" s="786"/>
      <c r="J823" s="786"/>
      <c r="K823" s="786"/>
      <c r="L823" s="786"/>
      <c r="M823" s="786"/>
      <c r="N823" s="786"/>
      <c r="O823" s="786"/>
      <c r="P823" s="786"/>
      <c r="Q823" s="812"/>
      <c r="R823" s="786"/>
      <c r="S823" s="786"/>
      <c r="T823" s="786"/>
      <c r="U823" s="786"/>
      <c r="V823" s="786"/>
      <c r="W823" s="786"/>
      <c r="X823" s="786"/>
      <c r="Y823" s="786"/>
      <c r="Z823" s="786"/>
      <c r="AA823" s="786"/>
      <c r="AB823" s="786"/>
      <c r="AC823" s="786"/>
      <c r="AD823" s="786"/>
    </row>
    <row r="824" ht="13.5" customHeight="1">
      <c r="A824" s="786"/>
      <c r="B824" s="786"/>
      <c r="C824" s="786"/>
      <c r="D824" s="786"/>
      <c r="E824" s="786"/>
      <c r="F824" s="786"/>
      <c r="G824" s="786"/>
      <c r="H824" s="786"/>
      <c r="I824" s="786"/>
      <c r="J824" s="786"/>
      <c r="K824" s="786"/>
      <c r="L824" s="786"/>
      <c r="M824" s="786"/>
      <c r="N824" s="786"/>
      <c r="O824" s="786"/>
      <c r="P824" s="786"/>
      <c r="Q824" s="812"/>
      <c r="R824" s="786"/>
      <c r="S824" s="786"/>
      <c r="T824" s="786"/>
      <c r="U824" s="786"/>
      <c r="V824" s="786"/>
      <c r="W824" s="786"/>
      <c r="X824" s="786"/>
      <c r="Y824" s="786"/>
      <c r="Z824" s="786"/>
      <c r="AA824" s="786"/>
      <c r="AB824" s="786"/>
      <c r="AC824" s="786"/>
      <c r="AD824" s="786"/>
    </row>
    <row r="825" ht="13.5" customHeight="1">
      <c r="A825" s="786"/>
      <c r="B825" s="786"/>
      <c r="C825" s="786"/>
      <c r="D825" s="786"/>
      <c r="E825" s="786"/>
      <c r="F825" s="786"/>
      <c r="G825" s="786"/>
      <c r="H825" s="786"/>
      <c r="I825" s="786"/>
      <c r="J825" s="786"/>
      <c r="K825" s="786"/>
      <c r="L825" s="786"/>
      <c r="M825" s="786"/>
      <c r="N825" s="786"/>
      <c r="O825" s="786"/>
      <c r="P825" s="786"/>
      <c r="Q825" s="812"/>
      <c r="R825" s="786"/>
      <c r="S825" s="786"/>
      <c r="T825" s="786"/>
      <c r="U825" s="786"/>
      <c r="V825" s="786"/>
      <c r="W825" s="786"/>
      <c r="X825" s="786"/>
      <c r="Y825" s="786"/>
      <c r="Z825" s="786"/>
      <c r="AA825" s="786"/>
      <c r="AB825" s="786"/>
      <c r="AC825" s="786"/>
      <c r="AD825" s="786"/>
    </row>
    <row r="826" ht="13.5" customHeight="1">
      <c r="A826" s="786"/>
      <c r="B826" s="786"/>
      <c r="C826" s="786"/>
      <c r="D826" s="786"/>
      <c r="E826" s="786"/>
      <c r="F826" s="786"/>
      <c r="G826" s="786"/>
      <c r="H826" s="786"/>
      <c r="I826" s="786"/>
      <c r="J826" s="786"/>
      <c r="K826" s="786"/>
      <c r="L826" s="786"/>
      <c r="M826" s="786"/>
      <c r="N826" s="786"/>
      <c r="O826" s="786"/>
      <c r="P826" s="786"/>
      <c r="Q826" s="812"/>
      <c r="R826" s="786"/>
      <c r="S826" s="786"/>
      <c r="T826" s="786"/>
      <c r="U826" s="786"/>
      <c r="V826" s="786"/>
      <c r="W826" s="786"/>
      <c r="X826" s="786"/>
      <c r="Y826" s="786"/>
      <c r="Z826" s="786"/>
      <c r="AA826" s="786"/>
      <c r="AB826" s="786"/>
      <c r="AC826" s="786"/>
      <c r="AD826" s="786"/>
    </row>
    <row r="827" ht="13.5" customHeight="1">
      <c r="A827" s="786"/>
      <c r="B827" s="786"/>
      <c r="C827" s="786"/>
      <c r="D827" s="786"/>
      <c r="E827" s="786"/>
      <c r="F827" s="786"/>
      <c r="G827" s="786"/>
      <c r="H827" s="786"/>
      <c r="I827" s="786"/>
      <c r="J827" s="786"/>
      <c r="K827" s="786"/>
      <c r="L827" s="786"/>
      <c r="M827" s="786"/>
      <c r="N827" s="786"/>
      <c r="O827" s="786"/>
      <c r="P827" s="786"/>
      <c r="Q827" s="812"/>
      <c r="R827" s="786"/>
      <c r="S827" s="786"/>
      <c r="T827" s="786"/>
      <c r="U827" s="786"/>
      <c r="V827" s="786"/>
      <c r="W827" s="786"/>
      <c r="X827" s="786"/>
      <c r="Y827" s="786"/>
      <c r="Z827" s="786"/>
      <c r="AA827" s="786"/>
      <c r="AB827" s="786"/>
      <c r="AC827" s="786"/>
      <c r="AD827" s="786"/>
    </row>
    <row r="828" ht="13.5" customHeight="1">
      <c r="A828" s="786"/>
      <c r="B828" s="786"/>
      <c r="C828" s="786"/>
      <c r="D828" s="786"/>
      <c r="E828" s="786"/>
      <c r="F828" s="786"/>
      <c r="G828" s="786"/>
      <c r="H828" s="786"/>
      <c r="I828" s="786"/>
      <c r="J828" s="786"/>
      <c r="K828" s="786"/>
      <c r="L828" s="786"/>
      <c r="M828" s="786"/>
      <c r="N828" s="786"/>
      <c r="O828" s="786"/>
      <c r="P828" s="786"/>
      <c r="Q828" s="812"/>
      <c r="R828" s="786"/>
      <c r="S828" s="786"/>
      <c r="T828" s="786"/>
      <c r="U828" s="786"/>
      <c r="V828" s="786"/>
      <c r="W828" s="786"/>
      <c r="X828" s="786"/>
      <c r="Y828" s="786"/>
      <c r="Z828" s="786"/>
      <c r="AA828" s="786"/>
      <c r="AB828" s="786"/>
      <c r="AC828" s="786"/>
      <c r="AD828" s="786"/>
    </row>
    <row r="829" ht="13.5" customHeight="1">
      <c r="A829" s="786"/>
      <c r="B829" s="786"/>
      <c r="C829" s="786"/>
      <c r="D829" s="786"/>
      <c r="E829" s="786"/>
      <c r="F829" s="786"/>
      <c r="G829" s="786"/>
      <c r="H829" s="786"/>
      <c r="I829" s="786"/>
      <c r="J829" s="786"/>
      <c r="K829" s="786"/>
      <c r="L829" s="786"/>
      <c r="M829" s="786"/>
      <c r="N829" s="786"/>
      <c r="O829" s="786"/>
      <c r="P829" s="786"/>
      <c r="Q829" s="812"/>
      <c r="R829" s="786"/>
      <c r="S829" s="786"/>
      <c r="T829" s="786"/>
      <c r="U829" s="786"/>
      <c r="V829" s="786"/>
      <c r="W829" s="786"/>
      <c r="X829" s="786"/>
      <c r="Y829" s="786"/>
      <c r="Z829" s="786"/>
      <c r="AA829" s="786"/>
      <c r="AB829" s="786"/>
      <c r="AC829" s="786"/>
      <c r="AD829" s="786"/>
    </row>
    <row r="830" ht="13.5" customHeight="1">
      <c r="A830" s="786"/>
      <c r="B830" s="786"/>
      <c r="C830" s="786"/>
      <c r="D830" s="786"/>
      <c r="E830" s="786"/>
      <c r="F830" s="786"/>
      <c r="G830" s="786"/>
      <c r="H830" s="786"/>
      <c r="I830" s="786"/>
      <c r="J830" s="786"/>
      <c r="K830" s="786"/>
      <c r="L830" s="786"/>
      <c r="M830" s="786"/>
      <c r="N830" s="786"/>
      <c r="O830" s="786"/>
      <c r="P830" s="786"/>
      <c r="Q830" s="812"/>
      <c r="R830" s="786"/>
      <c r="S830" s="786"/>
      <c r="T830" s="786"/>
      <c r="U830" s="786"/>
      <c r="V830" s="786"/>
      <c r="W830" s="786"/>
      <c r="X830" s="786"/>
      <c r="Y830" s="786"/>
      <c r="Z830" s="786"/>
      <c r="AA830" s="786"/>
      <c r="AB830" s="786"/>
      <c r="AC830" s="786"/>
      <c r="AD830" s="786"/>
    </row>
    <row r="831" ht="13.5" customHeight="1">
      <c r="A831" s="786"/>
      <c r="B831" s="786"/>
      <c r="C831" s="786"/>
      <c r="D831" s="786"/>
      <c r="E831" s="786"/>
      <c r="F831" s="786"/>
      <c r="G831" s="786"/>
      <c r="H831" s="786"/>
      <c r="I831" s="786"/>
      <c r="J831" s="786"/>
      <c r="K831" s="786"/>
      <c r="L831" s="786"/>
      <c r="M831" s="786"/>
      <c r="N831" s="786"/>
      <c r="O831" s="786"/>
      <c r="P831" s="786"/>
      <c r="Q831" s="812"/>
      <c r="R831" s="786"/>
      <c r="S831" s="786"/>
      <c r="T831" s="786"/>
      <c r="U831" s="786"/>
      <c r="V831" s="786"/>
      <c r="W831" s="786"/>
      <c r="X831" s="786"/>
      <c r="Y831" s="786"/>
      <c r="Z831" s="786"/>
      <c r="AA831" s="786"/>
      <c r="AB831" s="786"/>
      <c r="AC831" s="786"/>
      <c r="AD831" s="786"/>
    </row>
    <row r="832" ht="13.5" customHeight="1">
      <c r="A832" s="786"/>
      <c r="B832" s="786"/>
      <c r="C832" s="786"/>
      <c r="D832" s="786"/>
      <c r="E832" s="786"/>
      <c r="F832" s="786"/>
      <c r="G832" s="786"/>
      <c r="H832" s="786"/>
      <c r="I832" s="786"/>
      <c r="J832" s="786"/>
      <c r="K832" s="786"/>
      <c r="L832" s="786"/>
      <c r="M832" s="786"/>
      <c r="N832" s="786"/>
      <c r="O832" s="786"/>
      <c r="P832" s="786"/>
      <c r="Q832" s="812"/>
      <c r="R832" s="786"/>
      <c r="S832" s="786"/>
      <c r="T832" s="786"/>
      <c r="U832" s="786"/>
      <c r="V832" s="786"/>
      <c r="W832" s="786"/>
      <c r="X832" s="786"/>
      <c r="Y832" s="786"/>
      <c r="Z832" s="786"/>
      <c r="AA832" s="786"/>
      <c r="AB832" s="786"/>
      <c r="AC832" s="786"/>
      <c r="AD832" s="786"/>
    </row>
    <row r="833" ht="13.5" customHeight="1">
      <c r="A833" s="786"/>
      <c r="B833" s="786"/>
      <c r="C833" s="786"/>
      <c r="D833" s="786"/>
      <c r="E833" s="786"/>
      <c r="F833" s="786"/>
      <c r="G833" s="786"/>
      <c r="H833" s="786"/>
      <c r="I833" s="786"/>
      <c r="J833" s="786"/>
      <c r="K833" s="786"/>
      <c r="L833" s="786"/>
      <c r="M833" s="786"/>
      <c r="N833" s="786"/>
      <c r="O833" s="786"/>
      <c r="P833" s="786"/>
      <c r="Q833" s="812"/>
      <c r="R833" s="786"/>
      <c r="S833" s="786"/>
      <c r="T833" s="786"/>
      <c r="U833" s="786"/>
      <c r="V833" s="786"/>
      <c r="W833" s="786"/>
      <c r="X833" s="786"/>
      <c r="Y833" s="786"/>
      <c r="Z833" s="786"/>
      <c r="AA833" s="786"/>
      <c r="AB833" s="786"/>
      <c r="AC833" s="786"/>
      <c r="AD833" s="786"/>
    </row>
    <row r="834" ht="13.5" customHeight="1">
      <c r="A834" s="786"/>
      <c r="B834" s="786"/>
      <c r="C834" s="786"/>
      <c r="D834" s="786"/>
      <c r="E834" s="786"/>
      <c r="F834" s="786"/>
      <c r="G834" s="786"/>
      <c r="H834" s="786"/>
      <c r="I834" s="786"/>
      <c r="J834" s="786"/>
      <c r="K834" s="786"/>
      <c r="L834" s="786"/>
      <c r="M834" s="786"/>
      <c r="N834" s="786"/>
      <c r="O834" s="786"/>
      <c r="P834" s="786"/>
      <c r="Q834" s="812"/>
      <c r="R834" s="786"/>
      <c r="S834" s="786"/>
      <c r="T834" s="786"/>
      <c r="U834" s="786"/>
      <c r="V834" s="786"/>
      <c r="W834" s="786"/>
      <c r="X834" s="786"/>
      <c r="Y834" s="786"/>
      <c r="Z834" s="786"/>
      <c r="AA834" s="786"/>
      <c r="AB834" s="786"/>
      <c r="AC834" s="786"/>
      <c r="AD834" s="786"/>
    </row>
    <row r="835" ht="13.5" customHeight="1">
      <c r="A835" s="786"/>
      <c r="B835" s="786"/>
      <c r="C835" s="786"/>
      <c r="D835" s="786"/>
      <c r="E835" s="786"/>
      <c r="F835" s="786"/>
      <c r="G835" s="786"/>
      <c r="H835" s="786"/>
      <c r="I835" s="786"/>
      <c r="J835" s="786"/>
      <c r="K835" s="786"/>
      <c r="L835" s="786"/>
      <c r="M835" s="786"/>
      <c r="N835" s="786"/>
      <c r="O835" s="786"/>
      <c r="P835" s="786"/>
      <c r="Q835" s="812"/>
      <c r="R835" s="786"/>
      <c r="S835" s="786"/>
      <c r="T835" s="786"/>
      <c r="U835" s="786"/>
      <c r="V835" s="786"/>
      <c r="W835" s="786"/>
      <c r="X835" s="786"/>
      <c r="Y835" s="786"/>
      <c r="Z835" s="786"/>
      <c r="AA835" s="786"/>
      <c r="AB835" s="786"/>
      <c r="AC835" s="786"/>
      <c r="AD835" s="786"/>
    </row>
    <row r="836" ht="13.5" customHeight="1">
      <c r="A836" s="786"/>
      <c r="B836" s="786"/>
      <c r="C836" s="786"/>
      <c r="D836" s="786"/>
      <c r="E836" s="786"/>
      <c r="F836" s="786"/>
      <c r="G836" s="786"/>
      <c r="H836" s="786"/>
      <c r="I836" s="786"/>
      <c r="J836" s="786"/>
      <c r="K836" s="786"/>
      <c r="L836" s="786"/>
      <c r="M836" s="786"/>
      <c r="N836" s="786"/>
      <c r="O836" s="786"/>
      <c r="P836" s="786"/>
      <c r="Q836" s="812"/>
      <c r="R836" s="786"/>
      <c r="S836" s="786"/>
      <c r="T836" s="786"/>
      <c r="U836" s="786"/>
      <c r="V836" s="786"/>
      <c r="W836" s="786"/>
      <c r="X836" s="786"/>
      <c r="Y836" s="786"/>
      <c r="Z836" s="786"/>
      <c r="AA836" s="786"/>
      <c r="AB836" s="786"/>
      <c r="AC836" s="786"/>
      <c r="AD836" s="786"/>
    </row>
    <row r="837" ht="13.5" customHeight="1">
      <c r="A837" s="786"/>
      <c r="B837" s="786"/>
      <c r="C837" s="786"/>
      <c r="D837" s="786"/>
      <c r="E837" s="786"/>
      <c r="F837" s="786"/>
      <c r="G837" s="786"/>
      <c r="H837" s="786"/>
      <c r="I837" s="786"/>
      <c r="J837" s="786"/>
      <c r="K837" s="786"/>
      <c r="L837" s="786"/>
      <c r="M837" s="786"/>
      <c r="N837" s="786"/>
      <c r="O837" s="786"/>
      <c r="P837" s="786"/>
      <c r="Q837" s="812"/>
      <c r="R837" s="786"/>
      <c r="S837" s="786"/>
      <c r="T837" s="786"/>
      <c r="U837" s="786"/>
      <c r="V837" s="786"/>
      <c r="W837" s="786"/>
      <c r="X837" s="786"/>
      <c r="Y837" s="786"/>
      <c r="Z837" s="786"/>
      <c r="AA837" s="786"/>
      <c r="AB837" s="786"/>
      <c r="AC837" s="786"/>
      <c r="AD837" s="786"/>
    </row>
    <row r="838" ht="13.5" customHeight="1">
      <c r="A838" s="786"/>
      <c r="B838" s="786"/>
      <c r="C838" s="786"/>
      <c r="D838" s="786"/>
      <c r="E838" s="786"/>
      <c r="F838" s="786"/>
      <c r="G838" s="786"/>
      <c r="H838" s="786"/>
      <c r="I838" s="786"/>
      <c r="J838" s="786"/>
      <c r="K838" s="786"/>
      <c r="L838" s="786"/>
      <c r="M838" s="786"/>
      <c r="N838" s="786"/>
      <c r="O838" s="786"/>
      <c r="P838" s="786"/>
      <c r="Q838" s="812"/>
      <c r="R838" s="786"/>
      <c r="S838" s="786"/>
      <c r="T838" s="786"/>
      <c r="U838" s="786"/>
      <c r="V838" s="786"/>
      <c r="W838" s="786"/>
      <c r="X838" s="786"/>
      <c r="Y838" s="786"/>
      <c r="Z838" s="786"/>
      <c r="AA838" s="786"/>
      <c r="AB838" s="786"/>
      <c r="AC838" s="786"/>
      <c r="AD838" s="786"/>
    </row>
    <row r="839" ht="13.5" customHeight="1">
      <c r="A839" s="786"/>
      <c r="B839" s="786"/>
      <c r="C839" s="786"/>
      <c r="D839" s="786"/>
      <c r="E839" s="786"/>
      <c r="F839" s="786"/>
      <c r="G839" s="786"/>
      <c r="H839" s="786"/>
      <c r="I839" s="786"/>
      <c r="J839" s="786"/>
      <c r="K839" s="786"/>
      <c r="L839" s="786"/>
      <c r="M839" s="786"/>
      <c r="N839" s="786"/>
      <c r="O839" s="786"/>
      <c r="P839" s="786"/>
      <c r="Q839" s="812"/>
      <c r="R839" s="786"/>
      <c r="S839" s="786"/>
      <c r="T839" s="786"/>
      <c r="U839" s="786"/>
      <c r="V839" s="786"/>
      <c r="W839" s="786"/>
      <c r="X839" s="786"/>
      <c r="Y839" s="786"/>
      <c r="Z839" s="786"/>
      <c r="AA839" s="786"/>
      <c r="AB839" s="786"/>
      <c r="AC839" s="786"/>
      <c r="AD839" s="786"/>
    </row>
    <row r="840" ht="13.5" customHeight="1">
      <c r="A840" s="786"/>
      <c r="B840" s="786"/>
      <c r="C840" s="786"/>
      <c r="D840" s="786"/>
      <c r="E840" s="786"/>
      <c r="F840" s="786"/>
      <c r="G840" s="786"/>
      <c r="H840" s="786"/>
      <c r="I840" s="786"/>
      <c r="J840" s="786"/>
      <c r="K840" s="786"/>
      <c r="L840" s="786"/>
      <c r="M840" s="786"/>
      <c r="N840" s="786"/>
      <c r="O840" s="786"/>
      <c r="P840" s="786"/>
      <c r="Q840" s="812"/>
      <c r="R840" s="786"/>
      <c r="S840" s="786"/>
      <c r="T840" s="786"/>
      <c r="U840" s="786"/>
      <c r="V840" s="786"/>
      <c r="W840" s="786"/>
      <c r="X840" s="786"/>
      <c r="Y840" s="786"/>
      <c r="Z840" s="786"/>
      <c r="AA840" s="786"/>
      <c r="AB840" s="786"/>
      <c r="AC840" s="786"/>
      <c r="AD840" s="786"/>
    </row>
    <row r="841" ht="13.5" customHeight="1">
      <c r="A841" s="786"/>
      <c r="B841" s="786"/>
      <c r="C841" s="786"/>
      <c r="D841" s="786"/>
      <c r="E841" s="786"/>
      <c r="F841" s="786"/>
      <c r="G841" s="786"/>
      <c r="H841" s="786"/>
      <c r="I841" s="786"/>
      <c r="J841" s="786"/>
      <c r="K841" s="786"/>
      <c r="L841" s="786"/>
      <c r="M841" s="786"/>
      <c r="N841" s="786"/>
      <c r="O841" s="786"/>
      <c r="P841" s="786"/>
      <c r="Q841" s="812"/>
      <c r="R841" s="786"/>
      <c r="S841" s="786"/>
      <c r="T841" s="786"/>
      <c r="U841" s="786"/>
      <c r="V841" s="786"/>
      <c r="W841" s="786"/>
      <c r="X841" s="786"/>
      <c r="Y841" s="786"/>
      <c r="Z841" s="786"/>
      <c r="AA841" s="786"/>
      <c r="AB841" s="786"/>
      <c r="AC841" s="786"/>
      <c r="AD841" s="786"/>
    </row>
    <row r="842" ht="13.5" customHeight="1">
      <c r="A842" s="786"/>
      <c r="B842" s="786"/>
      <c r="C842" s="786"/>
      <c r="D842" s="786"/>
      <c r="E842" s="786"/>
      <c r="F842" s="786"/>
      <c r="G842" s="786"/>
      <c r="H842" s="786"/>
      <c r="I842" s="786"/>
      <c r="J842" s="786"/>
      <c r="K842" s="786"/>
      <c r="L842" s="786"/>
      <c r="M842" s="786"/>
      <c r="N842" s="786"/>
      <c r="O842" s="786"/>
      <c r="P842" s="786"/>
      <c r="Q842" s="812"/>
      <c r="R842" s="786"/>
      <c r="S842" s="786"/>
      <c r="T842" s="786"/>
      <c r="U842" s="786"/>
      <c r="V842" s="786"/>
      <c r="W842" s="786"/>
      <c r="X842" s="786"/>
      <c r="Y842" s="786"/>
      <c r="Z842" s="786"/>
      <c r="AA842" s="786"/>
      <c r="AB842" s="786"/>
      <c r="AC842" s="786"/>
      <c r="AD842" s="786"/>
    </row>
    <row r="843" ht="13.5" customHeight="1">
      <c r="A843" s="786"/>
      <c r="B843" s="786"/>
      <c r="C843" s="786"/>
      <c r="D843" s="786"/>
      <c r="E843" s="786"/>
      <c r="F843" s="786"/>
      <c r="G843" s="786"/>
      <c r="H843" s="786"/>
      <c r="I843" s="786"/>
      <c r="J843" s="786"/>
      <c r="K843" s="786"/>
      <c r="L843" s="786"/>
      <c r="M843" s="786"/>
      <c r="N843" s="786"/>
      <c r="O843" s="786"/>
      <c r="P843" s="786"/>
      <c r="Q843" s="812"/>
      <c r="R843" s="786"/>
      <c r="S843" s="786"/>
      <c r="T843" s="786"/>
      <c r="U843" s="786"/>
      <c r="V843" s="786"/>
      <c r="W843" s="786"/>
      <c r="X843" s="786"/>
      <c r="Y843" s="786"/>
      <c r="Z843" s="786"/>
      <c r="AA843" s="786"/>
      <c r="AB843" s="786"/>
      <c r="AC843" s="786"/>
      <c r="AD843" s="786"/>
    </row>
    <row r="844" ht="13.5" customHeight="1">
      <c r="A844" s="786"/>
      <c r="B844" s="786"/>
      <c r="C844" s="786"/>
      <c r="D844" s="786"/>
      <c r="E844" s="786"/>
      <c r="F844" s="786"/>
      <c r="G844" s="786"/>
      <c r="H844" s="786"/>
      <c r="I844" s="786"/>
      <c r="J844" s="786"/>
      <c r="K844" s="786"/>
      <c r="L844" s="786"/>
      <c r="M844" s="786"/>
      <c r="N844" s="786"/>
      <c r="O844" s="786"/>
      <c r="P844" s="786"/>
      <c r="Q844" s="812"/>
      <c r="R844" s="786"/>
      <c r="S844" s="786"/>
      <c r="T844" s="786"/>
      <c r="U844" s="786"/>
      <c r="V844" s="786"/>
      <c r="W844" s="786"/>
      <c r="X844" s="786"/>
      <c r="Y844" s="786"/>
      <c r="Z844" s="786"/>
      <c r="AA844" s="786"/>
      <c r="AB844" s="786"/>
      <c r="AC844" s="786"/>
      <c r="AD844" s="786"/>
    </row>
    <row r="845" ht="13.5" customHeight="1">
      <c r="A845" s="786"/>
      <c r="B845" s="786"/>
      <c r="C845" s="786"/>
      <c r="D845" s="786"/>
      <c r="E845" s="786"/>
      <c r="F845" s="786"/>
      <c r="G845" s="786"/>
      <c r="H845" s="786"/>
      <c r="I845" s="786"/>
      <c r="J845" s="786"/>
      <c r="K845" s="786"/>
      <c r="L845" s="786"/>
      <c r="M845" s="786"/>
      <c r="N845" s="786"/>
      <c r="O845" s="786"/>
      <c r="P845" s="786"/>
      <c r="Q845" s="812"/>
      <c r="R845" s="786"/>
      <c r="S845" s="786"/>
      <c r="T845" s="786"/>
      <c r="U845" s="786"/>
      <c r="V845" s="786"/>
      <c r="W845" s="786"/>
      <c r="X845" s="786"/>
      <c r="Y845" s="786"/>
      <c r="Z845" s="786"/>
      <c r="AA845" s="786"/>
      <c r="AB845" s="786"/>
      <c r="AC845" s="786"/>
      <c r="AD845" s="786"/>
    </row>
    <row r="846" ht="13.5" customHeight="1">
      <c r="A846" s="786"/>
      <c r="B846" s="786"/>
      <c r="C846" s="786"/>
      <c r="D846" s="786"/>
      <c r="E846" s="786"/>
      <c r="F846" s="786"/>
      <c r="G846" s="786"/>
      <c r="H846" s="786"/>
      <c r="I846" s="786"/>
      <c r="J846" s="786"/>
      <c r="K846" s="786"/>
      <c r="L846" s="786"/>
      <c r="M846" s="786"/>
      <c r="N846" s="786"/>
      <c r="O846" s="786"/>
      <c r="P846" s="786"/>
      <c r="Q846" s="812"/>
      <c r="R846" s="786"/>
      <c r="S846" s="786"/>
      <c r="T846" s="786"/>
      <c r="U846" s="786"/>
      <c r="V846" s="786"/>
      <c r="W846" s="786"/>
      <c r="X846" s="786"/>
      <c r="Y846" s="786"/>
      <c r="Z846" s="786"/>
      <c r="AA846" s="786"/>
      <c r="AB846" s="786"/>
      <c r="AC846" s="786"/>
      <c r="AD846" s="786"/>
    </row>
    <row r="847" ht="13.5" customHeight="1">
      <c r="A847" s="786"/>
      <c r="B847" s="786"/>
      <c r="C847" s="786"/>
      <c r="D847" s="786"/>
      <c r="E847" s="786"/>
      <c r="F847" s="786"/>
      <c r="G847" s="786"/>
      <c r="H847" s="786"/>
      <c r="I847" s="786"/>
      <c r="J847" s="786"/>
      <c r="K847" s="786"/>
      <c r="L847" s="786"/>
      <c r="M847" s="786"/>
      <c r="N847" s="786"/>
      <c r="O847" s="786"/>
      <c r="P847" s="786"/>
      <c r="Q847" s="812"/>
      <c r="R847" s="786"/>
      <c r="S847" s="786"/>
      <c r="T847" s="786"/>
      <c r="U847" s="786"/>
      <c r="V847" s="786"/>
      <c r="W847" s="786"/>
      <c r="X847" s="786"/>
      <c r="Y847" s="786"/>
      <c r="Z847" s="786"/>
      <c r="AA847" s="786"/>
      <c r="AB847" s="786"/>
      <c r="AC847" s="786"/>
      <c r="AD847" s="786"/>
    </row>
    <row r="848" ht="13.5" customHeight="1">
      <c r="A848" s="786"/>
      <c r="B848" s="786"/>
      <c r="C848" s="786"/>
      <c r="D848" s="786"/>
      <c r="E848" s="786"/>
      <c r="F848" s="786"/>
      <c r="G848" s="786"/>
      <c r="H848" s="786"/>
      <c r="I848" s="786"/>
      <c r="J848" s="786"/>
      <c r="K848" s="786"/>
      <c r="L848" s="786"/>
      <c r="M848" s="786"/>
      <c r="N848" s="786"/>
      <c r="O848" s="786"/>
      <c r="P848" s="786"/>
      <c r="Q848" s="812"/>
      <c r="R848" s="786"/>
      <c r="S848" s="786"/>
      <c r="T848" s="786"/>
      <c r="U848" s="786"/>
      <c r="V848" s="786"/>
      <c r="W848" s="786"/>
      <c r="X848" s="786"/>
      <c r="Y848" s="786"/>
      <c r="Z848" s="786"/>
      <c r="AA848" s="786"/>
      <c r="AB848" s="786"/>
      <c r="AC848" s="786"/>
      <c r="AD848" s="786"/>
    </row>
    <row r="849" ht="13.5" customHeight="1">
      <c r="A849" s="786"/>
      <c r="B849" s="786"/>
      <c r="C849" s="786"/>
      <c r="D849" s="786"/>
      <c r="E849" s="786"/>
      <c r="F849" s="786"/>
      <c r="G849" s="786"/>
      <c r="H849" s="786"/>
      <c r="I849" s="786"/>
      <c r="J849" s="786"/>
      <c r="K849" s="786"/>
      <c r="L849" s="786"/>
      <c r="M849" s="786"/>
      <c r="N849" s="786"/>
      <c r="O849" s="786"/>
      <c r="P849" s="786"/>
      <c r="Q849" s="812"/>
      <c r="R849" s="786"/>
      <c r="S849" s="786"/>
      <c r="T849" s="786"/>
      <c r="U849" s="786"/>
      <c r="V849" s="786"/>
      <c r="W849" s="786"/>
      <c r="X849" s="786"/>
      <c r="Y849" s="786"/>
      <c r="Z849" s="786"/>
      <c r="AA849" s="786"/>
      <c r="AB849" s="786"/>
      <c r="AC849" s="786"/>
      <c r="AD849" s="786"/>
    </row>
    <row r="850" ht="13.5" customHeight="1">
      <c r="A850" s="786"/>
      <c r="B850" s="786"/>
      <c r="C850" s="786"/>
      <c r="D850" s="786"/>
      <c r="E850" s="786"/>
      <c r="F850" s="786"/>
      <c r="G850" s="786"/>
      <c r="H850" s="786"/>
      <c r="I850" s="786"/>
      <c r="J850" s="786"/>
      <c r="K850" s="786"/>
      <c r="L850" s="786"/>
      <c r="M850" s="786"/>
      <c r="N850" s="786"/>
      <c r="O850" s="786"/>
      <c r="P850" s="786"/>
      <c r="Q850" s="812"/>
      <c r="R850" s="786"/>
      <c r="S850" s="786"/>
      <c r="T850" s="786"/>
      <c r="U850" s="786"/>
      <c r="V850" s="786"/>
      <c r="W850" s="786"/>
      <c r="X850" s="786"/>
      <c r="Y850" s="786"/>
      <c r="Z850" s="786"/>
      <c r="AA850" s="786"/>
      <c r="AB850" s="786"/>
      <c r="AC850" s="786"/>
      <c r="AD850" s="786"/>
    </row>
    <row r="851" ht="13.5" customHeight="1">
      <c r="A851" s="786"/>
      <c r="B851" s="786"/>
      <c r="C851" s="786"/>
      <c r="D851" s="786"/>
      <c r="E851" s="786"/>
      <c r="F851" s="786"/>
      <c r="G851" s="786"/>
      <c r="H851" s="786"/>
      <c r="I851" s="786"/>
      <c r="J851" s="786"/>
      <c r="K851" s="786"/>
      <c r="L851" s="786"/>
      <c r="M851" s="786"/>
      <c r="N851" s="786"/>
      <c r="O851" s="786"/>
      <c r="P851" s="786"/>
      <c r="Q851" s="812"/>
      <c r="R851" s="786"/>
      <c r="S851" s="786"/>
      <c r="T851" s="786"/>
      <c r="U851" s="786"/>
      <c r="V851" s="786"/>
      <c r="W851" s="786"/>
      <c r="X851" s="786"/>
      <c r="Y851" s="786"/>
      <c r="Z851" s="786"/>
      <c r="AA851" s="786"/>
      <c r="AB851" s="786"/>
      <c r="AC851" s="786"/>
      <c r="AD851" s="786"/>
    </row>
    <row r="852" ht="13.5" customHeight="1">
      <c r="A852" s="786"/>
      <c r="B852" s="786"/>
      <c r="C852" s="786"/>
      <c r="D852" s="786"/>
      <c r="E852" s="786"/>
      <c r="F852" s="786"/>
      <c r="G852" s="786"/>
      <c r="H852" s="786"/>
      <c r="I852" s="786"/>
      <c r="J852" s="786"/>
      <c r="K852" s="786"/>
      <c r="L852" s="786"/>
      <c r="M852" s="786"/>
      <c r="N852" s="786"/>
      <c r="O852" s="786"/>
      <c r="P852" s="786"/>
      <c r="Q852" s="812"/>
      <c r="R852" s="786"/>
      <c r="S852" s="786"/>
      <c r="T852" s="786"/>
      <c r="U852" s="786"/>
      <c r="V852" s="786"/>
      <c r="W852" s="786"/>
      <c r="X852" s="786"/>
      <c r="Y852" s="786"/>
      <c r="Z852" s="786"/>
      <c r="AA852" s="786"/>
      <c r="AB852" s="786"/>
      <c r="AC852" s="786"/>
      <c r="AD852" s="786"/>
    </row>
    <row r="853" ht="13.5" customHeight="1">
      <c r="A853" s="786"/>
      <c r="B853" s="786"/>
      <c r="C853" s="786"/>
      <c r="D853" s="786"/>
      <c r="E853" s="786"/>
      <c r="F853" s="786"/>
      <c r="G853" s="786"/>
      <c r="H853" s="786"/>
      <c r="I853" s="786"/>
      <c r="J853" s="786"/>
      <c r="K853" s="786"/>
      <c r="L853" s="786"/>
      <c r="M853" s="786"/>
      <c r="N853" s="786"/>
      <c r="O853" s="786"/>
      <c r="P853" s="786"/>
      <c r="Q853" s="812"/>
      <c r="R853" s="786"/>
      <c r="S853" s="786"/>
      <c r="T853" s="786"/>
      <c r="U853" s="786"/>
      <c r="V853" s="786"/>
      <c r="W853" s="786"/>
      <c r="X853" s="786"/>
      <c r="Y853" s="786"/>
      <c r="Z853" s="786"/>
      <c r="AA853" s="786"/>
      <c r="AB853" s="786"/>
      <c r="AC853" s="786"/>
      <c r="AD853" s="786"/>
    </row>
    <row r="854" ht="13.5" customHeight="1">
      <c r="A854" s="786"/>
      <c r="B854" s="786"/>
      <c r="C854" s="786"/>
      <c r="D854" s="786"/>
      <c r="E854" s="786"/>
      <c r="F854" s="786"/>
      <c r="G854" s="786"/>
      <c r="H854" s="786"/>
      <c r="I854" s="786"/>
      <c r="J854" s="786"/>
      <c r="K854" s="786"/>
      <c r="L854" s="786"/>
      <c r="M854" s="786"/>
      <c r="N854" s="786"/>
      <c r="O854" s="786"/>
      <c r="P854" s="786"/>
      <c r="Q854" s="812"/>
      <c r="R854" s="786"/>
      <c r="S854" s="786"/>
      <c r="T854" s="786"/>
      <c r="U854" s="786"/>
      <c r="V854" s="786"/>
      <c r="W854" s="786"/>
      <c r="X854" s="786"/>
      <c r="Y854" s="786"/>
      <c r="Z854" s="786"/>
      <c r="AA854" s="786"/>
      <c r="AB854" s="786"/>
      <c r="AC854" s="786"/>
      <c r="AD854" s="786"/>
    </row>
    <row r="855" ht="13.5" customHeight="1">
      <c r="A855" s="786"/>
      <c r="B855" s="786"/>
      <c r="C855" s="786"/>
      <c r="D855" s="786"/>
      <c r="E855" s="786"/>
      <c r="F855" s="786"/>
      <c r="G855" s="786"/>
      <c r="H855" s="786"/>
      <c r="I855" s="786"/>
      <c r="J855" s="786"/>
      <c r="K855" s="786"/>
      <c r="L855" s="786"/>
      <c r="M855" s="786"/>
      <c r="N855" s="786"/>
      <c r="O855" s="786"/>
      <c r="P855" s="786"/>
      <c r="Q855" s="812"/>
      <c r="R855" s="786"/>
      <c r="S855" s="786"/>
      <c r="T855" s="786"/>
      <c r="U855" s="786"/>
      <c r="V855" s="786"/>
      <c r="W855" s="786"/>
      <c r="X855" s="786"/>
      <c r="Y855" s="786"/>
      <c r="Z855" s="786"/>
      <c r="AA855" s="786"/>
      <c r="AB855" s="786"/>
      <c r="AC855" s="786"/>
      <c r="AD855" s="786"/>
    </row>
    <row r="856" ht="13.5" customHeight="1">
      <c r="A856" s="786"/>
      <c r="B856" s="786"/>
      <c r="C856" s="786"/>
      <c r="D856" s="786"/>
      <c r="E856" s="786"/>
      <c r="F856" s="786"/>
      <c r="G856" s="786"/>
      <c r="H856" s="786"/>
      <c r="I856" s="786"/>
      <c r="J856" s="786"/>
      <c r="K856" s="786"/>
      <c r="L856" s="786"/>
      <c r="M856" s="786"/>
      <c r="N856" s="786"/>
      <c r="O856" s="786"/>
      <c r="P856" s="786"/>
      <c r="Q856" s="812"/>
      <c r="R856" s="786"/>
      <c r="S856" s="786"/>
      <c r="T856" s="786"/>
      <c r="U856" s="786"/>
      <c r="V856" s="786"/>
      <c r="W856" s="786"/>
      <c r="X856" s="786"/>
      <c r="Y856" s="786"/>
      <c r="Z856" s="786"/>
      <c r="AA856" s="786"/>
      <c r="AB856" s="786"/>
      <c r="AC856" s="786"/>
      <c r="AD856" s="786"/>
    </row>
    <row r="857" ht="13.5" customHeight="1">
      <c r="A857" s="786"/>
      <c r="B857" s="786"/>
      <c r="C857" s="786"/>
      <c r="D857" s="786"/>
      <c r="E857" s="786"/>
      <c r="F857" s="786"/>
      <c r="G857" s="786"/>
      <c r="H857" s="786"/>
      <c r="I857" s="786"/>
      <c r="J857" s="786"/>
      <c r="K857" s="786"/>
      <c r="L857" s="786"/>
      <c r="M857" s="786"/>
      <c r="N857" s="786"/>
      <c r="O857" s="786"/>
      <c r="P857" s="786"/>
      <c r="Q857" s="812"/>
      <c r="R857" s="786"/>
      <c r="S857" s="786"/>
      <c r="T857" s="786"/>
      <c r="U857" s="786"/>
      <c r="V857" s="786"/>
      <c r="W857" s="786"/>
      <c r="X857" s="786"/>
      <c r="Y857" s="786"/>
      <c r="Z857" s="786"/>
      <c r="AA857" s="786"/>
      <c r="AB857" s="786"/>
      <c r="AC857" s="786"/>
      <c r="AD857" s="786"/>
    </row>
    <row r="858" ht="13.5" customHeight="1">
      <c r="A858" s="786"/>
      <c r="B858" s="786"/>
      <c r="C858" s="786"/>
      <c r="D858" s="786"/>
      <c r="E858" s="786"/>
      <c r="F858" s="786"/>
      <c r="G858" s="786"/>
      <c r="H858" s="786"/>
      <c r="I858" s="786"/>
      <c r="J858" s="786"/>
      <c r="K858" s="786"/>
      <c r="L858" s="786"/>
      <c r="M858" s="786"/>
      <c r="N858" s="786"/>
      <c r="O858" s="786"/>
      <c r="P858" s="786"/>
      <c r="Q858" s="812"/>
      <c r="R858" s="786"/>
      <c r="S858" s="786"/>
      <c r="T858" s="786"/>
      <c r="U858" s="786"/>
      <c r="V858" s="786"/>
      <c r="W858" s="786"/>
      <c r="X858" s="786"/>
      <c r="Y858" s="786"/>
      <c r="Z858" s="786"/>
      <c r="AA858" s="786"/>
      <c r="AB858" s="786"/>
      <c r="AC858" s="786"/>
      <c r="AD858" s="786"/>
    </row>
    <row r="859" ht="13.5" customHeight="1">
      <c r="A859" s="786"/>
      <c r="B859" s="786"/>
      <c r="C859" s="786"/>
      <c r="D859" s="786"/>
      <c r="E859" s="786"/>
      <c r="F859" s="786"/>
      <c r="G859" s="786"/>
      <c r="H859" s="786"/>
      <c r="I859" s="786"/>
      <c r="J859" s="786"/>
      <c r="K859" s="786"/>
      <c r="L859" s="786"/>
      <c r="M859" s="786"/>
      <c r="N859" s="786"/>
      <c r="O859" s="786"/>
      <c r="P859" s="786"/>
      <c r="Q859" s="812"/>
      <c r="R859" s="786"/>
      <c r="S859" s="786"/>
      <c r="T859" s="786"/>
      <c r="U859" s="786"/>
      <c r="V859" s="786"/>
      <c r="W859" s="786"/>
      <c r="X859" s="786"/>
      <c r="Y859" s="786"/>
      <c r="Z859" s="786"/>
      <c r="AA859" s="786"/>
      <c r="AB859" s="786"/>
      <c r="AC859" s="786"/>
      <c r="AD859" s="786"/>
    </row>
    <row r="860" ht="13.5" customHeight="1">
      <c r="A860" s="786"/>
      <c r="B860" s="786"/>
      <c r="C860" s="786"/>
      <c r="D860" s="786"/>
      <c r="E860" s="786"/>
      <c r="F860" s="786"/>
      <c r="G860" s="786"/>
      <c r="H860" s="786"/>
      <c r="I860" s="786"/>
      <c r="J860" s="786"/>
      <c r="K860" s="786"/>
      <c r="L860" s="786"/>
      <c r="M860" s="786"/>
      <c r="N860" s="786"/>
      <c r="O860" s="786"/>
      <c r="P860" s="786"/>
      <c r="Q860" s="812"/>
      <c r="R860" s="786"/>
      <c r="S860" s="786"/>
      <c r="T860" s="786"/>
      <c r="U860" s="786"/>
      <c r="V860" s="786"/>
      <c r="W860" s="786"/>
      <c r="X860" s="786"/>
      <c r="Y860" s="786"/>
      <c r="Z860" s="786"/>
      <c r="AA860" s="786"/>
      <c r="AB860" s="786"/>
      <c r="AC860" s="786"/>
      <c r="AD860" s="786"/>
    </row>
    <row r="861" ht="13.5" customHeight="1">
      <c r="A861" s="786"/>
      <c r="B861" s="786"/>
      <c r="C861" s="786"/>
      <c r="D861" s="786"/>
      <c r="E861" s="786"/>
      <c r="F861" s="786"/>
      <c r="G861" s="786"/>
      <c r="H861" s="786"/>
      <c r="I861" s="786"/>
      <c r="J861" s="786"/>
      <c r="K861" s="786"/>
      <c r="L861" s="786"/>
      <c r="M861" s="786"/>
      <c r="N861" s="786"/>
      <c r="O861" s="786"/>
      <c r="P861" s="786"/>
      <c r="Q861" s="812"/>
      <c r="R861" s="786"/>
      <c r="S861" s="786"/>
      <c r="T861" s="786"/>
      <c r="U861" s="786"/>
      <c r="V861" s="786"/>
      <c r="W861" s="786"/>
      <c r="X861" s="786"/>
      <c r="Y861" s="786"/>
      <c r="Z861" s="786"/>
      <c r="AA861" s="786"/>
      <c r="AB861" s="786"/>
      <c r="AC861" s="786"/>
      <c r="AD861" s="786"/>
    </row>
    <row r="862" ht="13.5" customHeight="1">
      <c r="A862" s="786"/>
      <c r="B862" s="786"/>
      <c r="C862" s="786"/>
      <c r="D862" s="786"/>
      <c r="E862" s="786"/>
      <c r="F862" s="786"/>
      <c r="G862" s="786"/>
      <c r="H862" s="786"/>
      <c r="I862" s="786"/>
      <c r="J862" s="786"/>
      <c r="K862" s="786"/>
      <c r="L862" s="786"/>
      <c r="M862" s="786"/>
      <c r="N862" s="786"/>
      <c r="O862" s="786"/>
      <c r="P862" s="786"/>
      <c r="Q862" s="812"/>
      <c r="R862" s="786"/>
      <c r="S862" s="786"/>
      <c r="T862" s="786"/>
      <c r="U862" s="786"/>
      <c r="V862" s="786"/>
      <c r="W862" s="786"/>
      <c r="X862" s="786"/>
      <c r="Y862" s="786"/>
      <c r="Z862" s="786"/>
      <c r="AA862" s="786"/>
      <c r="AB862" s="786"/>
      <c r="AC862" s="786"/>
      <c r="AD862" s="786"/>
    </row>
    <row r="863" ht="13.5" customHeight="1">
      <c r="A863" s="786"/>
      <c r="B863" s="786"/>
      <c r="C863" s="786"/>
      <c r="D863" s="786"/>
      <c r="E863" s="786"/>
      <c r="F863" s="786"/>
      <c r="G863" s="786"/>
      <c r="H863" s="786"/>
      <c r="I863" s="786"/>
      <c r="J863" s="786"/>
      <c r="K863" s="786"/>
      <c r="L863" s="786"/>
      <c r="M863" s="786"/>
      <c r="N863" s="786"/>
      <c r="O863" s="786"/>
      <c r="P863" s="786"/>
      <c r="Q863" s="812"/>
      <c r="R863" s="786"/>
      <c r="S863" s="786"/>
      <c r="T863" s="786"/>
      <c r="U863" s="786"/>
      <c r="V863" s="786"/>
      <c r="W863" s="786"/>
      <c r="X863" s="786"/>
      <c r="Y863" s="786"/>
      <c r="Z863" s="786"/>
      <c r="AA863" s="786"/>
      <c r="AB863" s="786"/>
      <c r="AC863" s="786"/>
      <c r="AD863" s="786"/>
    </row>
    <row r="864" ht="13.5" customHeight="1">
      <c r="A864" s="786"/>
      <c r="B864" s="786"/>
      <c r="C864" s="786"/>
      <c r="D864" s="786"/>
      <c r="E864" s="786"/>
      <c r="F864" s="786"/>
      <c r="G864" s="786"/>
      <c r="H864" s="786"/>
      <c r="I864" s="786"/>
      <c r="J864" s="786"/>
      <c r="K864" s="786"/>
      <c r="L864" s="786"/>
      <c r="M864" s="786"/>
      <c r="N864" s="786"/>
      <c r="O864" s="786"/>
      <c r="P864" s="786"/>
      <c r="Q864" s="812"/>
      <c r="R864" s="786"/>
      <c r="S864" s="786"/>
      <c r="T864" s="786"/>
      <c r="U864" s="786"/>
      <c r="V864" s="786"/>
      <c r="W864" s="786"/>
      <c r="X864" s="786"/>
      <c r="Y864" s="786"/>
      <c r="Z864" s="786"/>
      <c r="AA864" s="786"/>
      <c r="AB864" s="786"/>
      <c r="AC864" s="786"/>
      <c r="AD864" s="786"/>
    </row>
    <row r="865" ht="13.5" customHeight="1">
      <c r="A865" s="786"/>
      <c r="B865" s="786"/>
      <c r="C865" s="786"/>
      <c r="D865" s="786"/>
      <c r="E865" s="786"/>
      <c r="F865" s="786"/>
      <c r="G865" s="786"/>
      <c r="H865" s="786"/>
      <c r="I865" s="786"/>
      <c r="J865" s="786"/>
      <c r="K865" s="786"/>
      <c r="L865" s="786"/>
      <c r="M865" s="786"/>
      <c r="N865" s="786"/>
      <c r="O865" s="786"/>
      <c r="P865" s="786"/>
      <c r="Q865" s="812"/>
      <c r="R865" s="786"/>
      <c r="S865" s="786"/>
      <c r="T865" s="786"/>
      <c r="U865" s="786"/>
      <c r="V865" s="786"/>
      <c r="W865" s="786"/>
      <c r="X865" s="786"/>
      <c r="Y865" s="786"/>
      <c r="Z865" s="786"/>
      <c r="AA865" s="786"/>
      <c r="AB865" s="786"/>
      <c r="AC865" s="786"/>
      <c r="AD865" s="786"/>
    </row>
    <row r="866" ht="13.5" customHeight="1">
      <c r="A866" s="786"/>
      <c r="B866" s="786"/>
      <c r="C866" s="786"/>
      <c r="D866" s="786"/>
      <c r="E866" s="786"/>
      <c r="F866" s="786"/>
      <c r="G866" s="786"/>
      <c r="H866" s="786"/>
      <c r="I866" s="786"/>
      <c r="J866" s="786"/>
      <c r="K866" s="786"/>
      <c r="L866" s="786"/>
      <c r="M866" s="786"/>
      <c r="N866" s="786"/>
      <c r="O866" s="786"/>
      <c r="P866" s="786"/>
      <c r="Q866" s="812"/>
      <c r="R866" s="786"/>
      <c r="S866" s="786"/>
      <c r="T866" s="786"/>
      <c r="U866" s="786"/>
      <c r="V866" s="786"/>
      <c r="W866" s="786"/>
      <c r="X866" s="786"/>
      <c r="Y866" s="786"/>
      <c r="Z866" s="786"/>
      <c r="AA866" s="786"/>
      <c r="AB866" s="786"/>
      <c r="AC866" s="786"/>
      <c r="AD866" s="786"/>
    </row>
    <row r="867" ht="13.5" customHeight="1">
      <c r="A867" s="786"/>
      <c r="B867" s="786"/>
      <c r="C867" s="786"/>
      <c r="D867" s="786"/>
      <c r="E867" s="786"/>
      <c r="F867" s="786"/>
      <c r="G867" s="786"/>
      <c r="H867" s="786"/>
      <c r="I867" s="786"/>
      <c r="J867" s="786"/>
      <c r="K867" s="786"/>
      <c r="L867" s="786"/>
      <c r="M867" s="786"/>
      <c r="N867" s="786"/>
      <c r="O867" s="786"/>
      <c r="P867" s="786"/>
      <c r="Q867" s="812"/>
      <c r="R867" s="786"/>
      <c r="S867" s="786"/>
      <c r="T867" s="786"/>
      <c r="U867" s="786"/>
      <c r="V867" s="786"/>
      <c r="W867" s="786"/>
      <c r="X867" s="786"/>
      <c r="Y867" s="786"/>
      <c r="Z867" s="786"/>
      <c r="AA867" s="786"/>
      <c r="AB867" s="786"/>
      <c r="AC867" s="786"/>
      <c r="AD867" s="786"/>
    </row>
    <row r="868" ht="13.5" customHeight="1">
      <c r="A868" s="786"/>
      <c r="B868" s="786"/>
      <c r="C868" s="786"/>
      <c r="D868" s="786"/>
      <c r="E868" s="786"/>
      <c r="F868" s="786"/>
      <c r="G868" s="786"/>
      <c r="H868" s="786"/>
      <c r="I868" s="786"/>
      <c r="J868" s="786"/>
      <c r="K868" s="786"/>
      <c r="L868" s="786"/>
      <c r="M868" s="786"/>
      <c r="N868" s="786"/>
      <c r="O868" s="786"/>
      <c r="P868" s="786"/>
      <c r="Q868" s="812"/>
      <c r="R868" s="786"/>
      <c r="S868" s="786"/>
      <c r="T868" s="786"/>
      <c r="U868" s="786"/>
      <c r="V868" s="786"/>
      <c r="W868" s="786"/>
      <c r="X868" s="786"/>
      <c r="Y868" s="786"/>
      <c r="Z868" s="786"/>
      <c r="AA868" s="786"/>
      <c r="AB868" s="786"/>
      <c r="AC868" s="786"/>
      <c r="AD868" s="786"/>
    </row>
    <row r="869" ht="13.5" customHeight="1">
      <c r="A869" s="786"/>
      <c r="B869" s="786"/>
      <c r="C869" s="786"/>
      <c r="D869" s="786"/>
      <c r="E869" s="786"/>
      <c r="F869" s="786"/>
      <c r="G869" s="786"/>
      <c r="H869" s="786"/>
      <c r="I869" s="786"/>
      <c r="J869" s="786"/>
      <c r="K869" s="786"/>
      <c r="L869" s="786"/>
      <c r="M869" s="786"/>
      <c r="N869" s="786"/>
      <c r="O869" s="786"/>
      <c r="P869" s="786"/>
      <c r="Q869" s="812"/>
      <c r="R869" s="786"/>
      <c r="S869" s="786"/>
      <c r="T869" s="786"/>
      <c r="U869" s="786"/>
      <c r="V869" s="786"/>
      <c r="W869" s="786"/>
      <c r="X869" s="786"/>
      <c r="Y869" s="786"/>
      <c r="Z869" s="786"/>
      <c r="AA869" s="786"/>
      <c r="AB869" s="786"/>
      <c r="AC869" s="786"/>
      <c r="AD869" s="786"/>
    </row>
    <row r="870" ht="13.5" customHeight="1">
      <c r="A870" s="786"/>
      <c r="B870" s="786"/>
      <c r="C870" s="786"/>
      <c r="D870" s="786"/>
      <c r="E870" s="786"/>
      <c r="F870" s="786"/>
      <c r="G870" s="786"/>
      <c r="H870" s="786"/>
      <c r="I870" s="786"/>
      <c r="J870" s="786"/>
      <c r="K870" s="786"/>
      <c r="L870" s="786"/>
      <c r="M870" s="786"/>
      <c r="N870" s="786"/>
      <c r="O870" s="786"/>
      <c r="P870" s="786"/>
      <c r="Q870" s="812"/>
      <c r="R870" s="786"/>
      <c r="S870" s="786"/>
      <c r="T870" s="786"/>
      <c r="U870" s="786"/>
      <c r="V870" s="786"/>
      <c r="W870" s="786"/>
      <c r="X870" s="786"/>
      <c r="Y870" s="786"/>
      <c r="Z870" s="786"/>
      <c r="AA870" s="786"/>
      <c r="AB870" s="786"/>
      <c r="AC870" s="786"/>
      <c r="AD870" s="786"/>
    </row>
    <row r="871" ht="13.5" customHeight="1">
      <c r="A871" s="786"/>
      <c r="B871" s="786"/>
      <c r="C871" s="786"/>
      <c r="D871" s="786"/>
      <c r="E871" s="786"/>
      <c r="F871" s="786"/>
      <c r="G871" s="786"/>
      <c r="H871" s="786"/>
      <c r="I871" s="786"/>
      <c r="J871" s="786"/>
      <c r="K871" s="786"/>
      <c r="L871" s="786"/>
      <c r="M871" s="786"/>
      <c r="N871" s="786"/>
      <c r="O871" s="786"/>
      <c r="P871" s="786"/>
      <c r="Q871" s="812"/>
      <c r="R871" s="786"/>
      <c r="S871" s="786"/>
      <c r="T871" s="786"/>
      <c r="U871" s="786"/>
      <c r="V871" s="786"/>
      <c r="W871" s="786"/>
      <c r="X871" s="786"/>
      <c r="Y871" s="786"/>
      <c r="Z871" s="786"/>
      <c r="AA871" s="786"/>
      <c r="AB871" s="786"/>
      <c r="AC871" s="786"/>
      <c r="AD871" s="786"/>
    </row>
    <row r="872" ht="13.5" customHeight="1">
      <c r="A872" s="786"/>
      <c r="B872" s="786"/>
      <c r="C872" s="786"/>
      <c r="D872" s="786"/>
      <c r="E872" s="786"/>
      <c r="F872" s="786"/>
      <c r="G872" s="786"/>
      <c r="H872" s="786"/>
      <c r="I872" s="786"/>
      <c r="J872" s="786"/>
      <c r="K872" s="786"/>
      <c r="L872" s="786"/>
      <c r="M872" s="786"/>
      <c r="N872" s="786"/>
      <c r="O872" s="786"/>
      <c r="P872" s="786"/>
      <c r="Q872" s="812"/>
      <c r="R872" s="786"/>
      <c r="S872" s="786"/>
      <c r="T872" s="786"/>
      <c r="U872" s="786"/>
      <c r="V872" s="786"/>
      <c r="W872" s="786"/>
      <c r="X872" s="786"/>
      <c r="Y872" s="786"/>
      <c r="Z872" s="786"/>
      <c r="AA872" s="786"/>
      <c r="AB872" s="786"/>
      <c r="AC872" s="786"/>
      <c r="AD872" s="786"/>
    </row>
    <row r="873" ht="13.5" customHeight="1">
      <c r="A873" s="786"/>
      <c r="B873" s="786"/>
      <c r="C873" s="786"/>
      <c r="D873" s="786"/>
      <c r="E873" s="786"/>
      <c r="F873" s="786"/>
      <c r="G873" s="786"/>
      <c r="H873" s="786"/>
      <c r="I873" s="786"/>
      <c r="J873" s="786"/>
      <c r="K873" s="786"/>
      <c r="L873" s="786"/>
      <c r="M873" s="786"/>
      <c r="N873" s="786"/>
      <c r="O873" s="786"/>
      <c r="P873" s="786"/>
      <c r="Q873" s="812"/>
      <c r="R873" s="786"/>
      <c r="S873" s="786"/>
      <c r="T873" s="786"/>
      <c r="U873" s="786"/>
      <c r="V873" s="786"/>
      <c r="W873" s="786"/>
      <c r="X873" s="786"/>
      <c r="Y873" s="786"/>
      <c r="Z873" s="786"/>
      <c r="AA873" s="786"/>
      <c r="AB873" s="786"/>
      <c r="AC873" s="786"/>
      <c r="AD873" s="786"/>
    </row>
    <row r="874" ht="13.5" customHeight="1">
      <c r="A874" s="786"/>
      <c r="B874" s="786"/>
      <c r="C874" s="786"/>
      <c r="D874" s="786"/>
      <c r="E874" s="786"/>
      <c r="F874" s="786"/>
      <c r="G874" s="786"/>
      <c r="H874" s="786"/>
      <c r="I874" s="786"/>
      <c r="J874" s="786"/>
      <c r="K874" s="786"/>
      <c r="L874" s="786"/>
      <c r="M874" s="786"/>
      <c r="N874" s="786"/>
      <c r="O874" s="786"/>
      <c r="P874" s="786"/>
      <c r="Q874" s="812"/>
      <c r="R874" s="786"/>
      <c r="S874" s="786"/>
      <c r="T874" s="786"/>
      <c r="U874" s="786"/>
      <c r="V874" s="786"/>
      <c r="W874" s="786"/>
      <c r="X874" s="786"/>
      <c r="Y874" s="786"/>
      <c r="Z874" s="786"/>
      <c r="AA874" s="786"/>
      <c r="AB874" s="786"/>
      <c r="AC874" s="786"/>
      <c r="AD874" s="786"/>
    </row>
    <row r="875" ht="13.5" customHeight="1">
      <c r="A875" s="786"/>
      <c r="B875" s="786"/>
      <c r="C875" s="786"/>
      <c r="D875" s="786"/>
      <c r="E875" s="786"/>
      <c r="F875" s="786"/>
      <c r="G875" s="786"/>
      <c r="H875" s="786"/>
      <c r="I875" s="786"/>
      <c r="J875" s="786"/>
      <c r="K875" s="786"/>
      <c r="L875" s="786"/>
      <c r="M875" s="786"/>
      <c r="N875" s="786"/>
      <c r="O875" s="786"/>
      <c r="P875" s="786"/>
      <c r="Q875" s="812"/>
      <c r="R875" s="786"/>
      <c r="S875" s="786"/>
      <c r="T875" s="786"/>
      <c r="U875" s="786"/>
      <c r="V875" s="786"/>
      <c r="W875" s="786"/>
      <c r="X875" s="786"/>
      <c r="Y875" s="786"/>
      <c r="Z875" s="786"/>
      <c r="AA875" s="786"/>
      <c r="AB875" s="786"/>
      <c r="AC875" s="786"/>
      <c r="AD875" s="786"/>
    </row>
    <row r="876" ht="13.5" customHeight="1">
      <c r="A876" s="786"/>
      <c r="B876" s="786"/>
      <c r="C876" s="786"/>
      <c r="D876" s="786"/>
      <c r="E876" s="786"/>
      <c r="F876" s="786"/>
      <c r="G876" s="786"/>
      <c r="H876" s="786"/>
      <c r="I876" s="786"/>
      <c r="J876" s="786"/>
      <c r="K876" s="786"/>
      <c r="L876" s="786"/>
      <c r="M876" s="786"/>
      <c r="N876" s="786"/>
      <c r="O876" s="786"/>
      <c r="P876" s="786"/>
      <c r="Q876" s="812"/>
      <c r="R876" s="786"/>
      <c r="S876" s="786"/>
      <c r="T876" s="786"/>
      <c r="U876" s="786"/>
      <c r="V876" s="786"/>
      <c r="W876" s="786"/>
      <c r="X876" s="786"/>
      <c r="Y876" s="786"/>
      <c r="Z876" s="786"/>
      <c r="AA876" s="786"/>
      <c r="AB876" s="786"/>
      <c r="AC876" s="786"/>
      <c r="AD876" s="786"/>
    </row>
    <row r="877" ht="13.5" customHeight="1">
      <c r="A877" s="786"/>
      <c r="B877" s="786"/>
      <c r="C877" s="786"/>
      <c r="D877" s="786"/>
      <c r="E877" s="786"/>
      <c r="F877" s="786"/>
      <c r="G877" s="786"/>
      <c r="H877" s="786"/>
      <c r="I877" s="786"/>
      <c r="J877" s="786"/>
      <c r="K877" s="786"/>
      <c r="L877" s="786"/>
      <c r="M877" s="786"/>
      <c r="N877" s="786"/>
      <c r="O877" s="786"/>
      <c r="P877" s="786"/>
      <c r="Q877" s="812"/>
      <c r="R877" s="786"/>
      <c r="S877" s="786"/>
      <c r="T877" s="786"/>
      <c r="U877" s="786"/>
      <c r="V877" s="786"/>
      <c r="W877" s="786"/>
      <c r="X877" s="786"/>
      <c r="Y877" s="786"/>
      <c r="Z877" s="786"/>
      <c r="AA877" s="786"/>
      <c r="AB877" s="786"/>
      <c r="AC877" s="786"/>
      <c r="AD877" s="786"/>
    </row>
    <row r="878" ht="13.5" customHeight="1">
      <c r="A878" s="786"/>
      <c r="B878" s="786"/>
      <c r="C878" s="786"/>
      <c r="D878" s="786"/>
      <c r="E878" s="786"/>
      <c r="F878" s="786"/>
      <c r="G878" s="786"/>
      <c r="H878" s="786"/>
      <c r="I878" s="786"/>
      <c r="J878" s="786"/>
      <c r="K878" s="786"/>
      <c r="L878" s="786"/>
      <c r="M878" s="786"/>
      <c r="N878" s="786"/>
      <c r="O878" s="786"/>
      <c r="P878" s="786"/>
      <c r="Q878" s="812"/>
      <c r="R878" s="786"/>
      <c r="S878" s="786"/>
      <c r="T878" s="786"/>
      <c r="U878" s="786"/>
      <c r="V878" s="786"/>
      <c r="W878" s="786"/>
      <c r="X878" s="786"/>
      <c r="Y878" s="786"/>
      <c r="Z878" s="786"/>
      <c r="AA878" s="786"/>
      <c r="AB878" s="786"/>
      <c r="AC878" s="786"/>
      <c r="AD878" s="786"/>
    </row>
    <row r="879" ht="13.5" customHeight="1">
      <c r="A879" s="786"/>
      <c r="B879" s="786"/>
      <c r="C879" s="786"/>
      <c r="D879" s="786"/>
      <c r="E879" s="786"/>
      <c r="F879" s="786"/>
      <c r="G879" s="786"/>
      <c r="H879" s="786"/>
      <c r="I879" s="786"/>
      <c r="J879" s="786"/>
      <c r="K879" s="786"/>
      <c r="L879" s="786"/>
      <c r="M879" s="786"/>
      <c r="N879" s="786"/>
      <c r="O879" s="786"/>
      <c r="P879" s="786"/>
      <c r="Q879" s="812"/>
      <c r="R879" s="786"/>
      <c r="S879" s="786"/>
      <c r="T879" s="786"/>
      <c r="U879" s="786"/>
      <c r="V879" s="786"/>
      <c r="W879" s="786"/>
      <c r="X879" s="786"/>
      <c r="Y879" s="786"/>
      <c r="Z879" s="786"/>
      <c r="AA879" s="786"/>
      <c r="AB879" s="786"/>
      <c r="AC879" s="786"/>
      <c r="AD879" s="786"/>
    </row>
    <row r="880" ht="13.5" customHeight="1">
      <c r="A880" s="786"/>
      <c r="B880" s="786"/>
      <c r="C880" s="786"/>
      <c r="D880" s="786"/>
      <c r="E880" s="786"/>
      <c r="F880" s="786"/>
      <c r="G880" s="786"/>
      <c r="H880" s="786"/>
      <c r="I880" s="786"/>
      <c r="J880" s="786"/>
      <c r="K880" s="786"/>
      <c r="L880" s="786"/>
      <c r="M880" s="786"/>
      <c r="N880" s="786"/>
      <c r="O880" s="786"/>
      <c r="P880" s="786"/>
      <c r="Q880" s="812"/>
      <c r="R880" s="786"/>
      <c r="S880" s="786"/>
      <c r="T880" s="786"/>
      <c r="U880" s="786"/>
      <c r="V880" s="786"/>
      <c r="W880" s="786"/>
      <c r="X880" s="786"/>
      <c r="Y880" s="786"/>
      <c r="Z880" s="786"/>
      <c r="AA880" s="786"/>
      <c r="AB880" s="786"/>
      <c r="AC880" s="786"/>
      <c r="AD880" s="786"/>
    </row>
    <row r="881" ht="13.5" customHeight="1">
      <c r="A881" s="786"/>
      <c r="B881" s="786"/>
      <c r="C881" s="786"/>
      <c r="D881" s="786"/>
      <c r="E881" s="786"/>
      <c r="F881" s="786"/>
      <c r="G881" s="786"/>
      <c r="H881" s="786"/>
      <c r="I881" s="786"/>
      <c r="J881" s="786"/>
      <c r="K881" s="786"/>
      <c r="L881" s="786"/>
      <c r="M881" s="786"/>
      <c r="N881" s="786"/>
      <c r="O881" s="786"/>
      <c r="P881" s="786"/>
      <c r="Q881" s="812"/>
      <c r="R881" s="786"/>
      <c r="S881" s="786"/>
      <c r="T881" s="786"/>
      <c r="U881" s="786"/>
      <c r="V881" s="786"/>
      <c r="W881" s="786"/>
      <c r="X881" s="786"/>
      <c r="Y881" s="786"/>
      <c r="Z881" s="786"/>
      <c r="AA881" s="786"/>
      <c r="AB881" s="786"/>
      <c r="AC881" s="786"/>
      <c r="AD881" s="786"/>
    </row>
    <row r="882" ht="13.5" customHeight="1">
      <c r="A882" s="786"/>
      <c r="B882" s="786"/>
      <c r="C882" s="786"/>
      <c r="D882" s="786"/>
      <c r="E882" s="786"/>
      <c r="F882" s="786"/>
      <c r="G882" s="786"/>
      <c r="H882" s="786"/>
      <c r="I882" s="786"/>
      <c r="J882" s="786"/>
      <c r="K882" s="786"/>
      <c r="L882" s="786"/>
      <c r="M882" s="786"/>
      <c r="N882" s="786"/>
      <c r="O882" s="786"/>
      <c r="P882" s="786"/>
      <c r="Q882" s="812"/>
      <c r="R882" s="786"/>
      <c r="S882" s="786"/>
      <c r="T882" s="786"/>
      <c r="U882" s="786"/>
      <c r="V882" s="786"/>
      <c r="W882" s="786"/>
      <c r="X882" s="786"/>
      <c r="Y882" s="786"/>
      <c r="Z882" s="786"/>
      <c r="AA882" s="786"/>
      <c r="AB882" s="786"/>
      <c r="AC882" s="786"/>
      <c r="AD882" s="786"/>
    </row>
    <row r="883" ht="13.5" customHeight="1">
      <c r="A883" s="786"/>
      <c r="B883" s="786"/>
      <c r="C883" s="786"/>
      <c r="D883" s="786"/>
      <c r="E883" s="786"/>
      <c r="F883" s="786"/>
      <c r="G883" s="786"/>
      <c r="H883" s="786"/>
      <c r="I883" s="786"/>
      <c r="J883" s="786"/>
      <c r="K883" s="786"/>
      <c r="L883" s="786"/>
      <c r="M883" s="786"/>
      <c r="N883" s="786"/>
      <c r="O883" s="786"/>
      <c r="P883" s="786"/>
      <c r="Q883" s="812"/>
      <c r="R883" s="786"/>
      <c r="S883" s="786"/>
      <c r="T883" s="786"/>
      <c r="U883" s="786"/>
      <c r="V883" s="786"/>
      <c r="W883" s="786"/>
      <c r="X883" s="786"/>
      <c r="Y883" s="786"/>
      <c r="Z883" s="786"/>
      <c r="AA883" s="786"/>
      <c r="AB883" s="786"/>
      <c r="AC883" s="786"/>
      <c r="AD883" s="786"/>
    </row>
    <row r="884" ht="13.5" customHeight="1">
      <c r="A884" s="786"/>
      <c r="B884" s="786"/>
      <c r="C884" s="786"/>
      <c r="D884" s="786"/>
      <c r="E884" s="786"/>
      <c r="F884" s="786"/>
      <c r="G884" s="786"/>
      <c r="H884" s="786"/>
      <c r="I884" s="786"/>
      <c r="J884" s="786"/>
      <c r="K884" s="786"/>
      <c r="L884" s="786"/>
      <c r="M884" s="786"/>
      <c r="N884" s="786"/>
      <c r="O884" s="786"/>
      <c r="P884" s="786"/>
      <c r="Q884" s="812"/>
      <c r="R884" s="786"/>
      <c r="S884" s="786"/>
      <c r="T884" s="786"/>
      <c r="U884" s="786"/>
      <c r="V884" s="786"/>
      <c r="W884" s="786"/>
      <c r="X884" s="786"/>
      <c r="Y884" s="786"/>
      <c r="Z884" s="786"/>
      <c r="AA884" s="786"/>
      <c r="AB884" s="786"/>
      <c r="AC884" s="786"/>
      <c r="AD884" s="786"/>
    </row>
    <row r="885" ht="13.5" customHeight="1">
      <c r="A885" s="786"/>
      <c r="B885" s="786"/>
      <c r="C885" s="786"/>
      <c r="D885" s="786"/>
      <c r="E885" s="786"/>
      <c r="F885" s="786"/>
      <c r="G885" s="786"/>
      <c r="H885" s="786"/>
      <c r="I885" s="786"/>
      <c r="J885" s="786"/>
      <c r="K885" s="786"/>
      <c r="L885" s="786"/>
      <c r="M885" s="786"/>
      <c r="N885" s="786"/>
      <c r="O885" s="786"/>
      <c r="P885" s="786"/>
      <c r="Q885" s="812"/>
      <c r="R885" s="786"/>
      <c r="S885" s="786"/>
      <c r="T885" s="786"/>
      <c r="U885" s="786"/>
      <c r="V885" s="786"/>
      <c r="W885" s="786"/>
      <c r="X885" s="786"/>
      <c r="Y885" s="786"/>
      <c r="Z885" s="786"/>
      <c r="AA885" s="786"/>
      <c r="AB885" s="786"/>
      <c r="AC885" s="786"/>
      <c r="AD885" s="786"/>
    </row>
    <row r="886" ht="13.5" customHeight="1">
      <c r="A886" s="786"/>
      <c r="B886" s="786"/>
      <c r="C886" s="786"/>
      <c r="D886" s="786"/>
      <c r="E886" s="786"/>
      <c r="F886" s="786"/>
      <c r="G886" s="786"/>
      <c r="H886" s="786"/>
      <c r="I886" s="786"/>
      <c r="J886" s="786"/>
      <c r="K886" s="786"/>
      <c r="L886" s="786"/>
      <c r="M886" s="786"/>
      <c r="N886" s="786"/>
      <c r="O886" s="786"/>
      <c r="P886" s="786"/>
      <c r="Q886" s="812"/>
      <c r="R886" s="786"/>
      <c r="S886" s="786"/>
      <c r="T886" s="786"/>
      <c r="U886" s="786"/>
      <c r="V886" s="786"/>
      <c r="W886" s="786"/>
      <c r="X886" s="786"/>
      <c r="Y886" s="786"/>
      <c r="Z886" s="786"/>
      <c r="AA886" s="786"/>
      <c r="AB886" s="786"/>
      <c r="AC886" s="786"/>
      <c r="AD886" s="786"/>
    </row>
    <row r="887" ht="13.5" customHeight="1">
      <c r="A887" s="786"/>
      <c r="B887" s="786"/>
      <c r="C887" s="786"/>
      <c r="D887" s="786"/>
      <c r="E887" s="786"/>
      <c r="F887" s="786"/>
      <c r="G887" s="786"/>
      <c r="H887" s="786"/>
      <c r="I887" s="786"/>
      <c r="J887" s="786"/>
      <c r="K887" s="786"/>
      <c r="L887" s="786"/>
      <c r="M887" s="786"/>
      <c r="N887" s="786"/>
      <c r="O887" s="786"/>
      <c r="P887" s="786"/>
      <c r="Q887" s="812"/>
      <c r="R887" s="786"/>
      <c r="S887" s="786"/>
      <c r="T887" s="786"/>
      <c r="U887" s="786"/>
      <c r="V887" s="786"/>
      <c r="W887" s="786"/>
      <c r="X887" s="786"/>
      <c r="Y887" s="786"/>
      <c r="Z887" s="786"/>
      <c r="AA887" s="786"/>
      <c r="AB887" s="786"/>
      <c r="AC887" s="786"/>
      <c r="AD887" s="786"/>
    </row>
    <row r="888" ht="13.5" customHeight="1">
      <c r="A888" s="786"/>
      <c r="B888" s="786"/>
      <c r="C888" s="786"/>
      <c r="D888" s="786"/>
      <c r="E888" s="786"/>
      <c r="F888" s="786"/>
      <c r="G888" s="786"/>
      <c r="H888" s="786"/>
      <c r="I888" s="786"/>
      <c r="J888" s="786"/>
      <c r="K888" s="786"/>
      <c r="L888" s="786"/>
      <c r="M888" s="786"/>
      <c r="N888" s="786"/>
      <c r="O888" s="786"/>
      <c r="P888" s="786"/>
      <c r="Q888" s="812"/>
      <c r="R888" s="786"/>
      <c r="S888" s="786"/>
      <c r="T888" s="786"/>
      <c r="U888" s="786"/>
      <c r="V888" s="786"/>
      <c r="W888" s="786"/>
      <c r="X888" s="786"/>
      <c r="Y888" s="786"/>
      <c r="Z888" s="786"/>
      <c r="AA888" s="786"/>
      <c r="AB888" s="786"/>
      <c r="AC888" s="786"/>
      <c r="AD888" s="786"/>
    </row>
    <row r="889" ht="13.5" customHeight="1">
      <c r="A889" s="786"/>
      <c r="B889" s="786"/>
      <c r="C889" s="786"/>
      <c r="D889" s="786"/>
      <c r="E889" s="786"/>
      <c r="F889" s="786"/>
      <c r="G889" s="786"/>
      <c r="H889" s="786"/>
      <c r="I889" s="786"/>
      <c r="J889" s="786"/>
      <c r="K889" s="786"/>
      <c r="L889" s="786"/>
      <c r="M889" s="786"/>
      <c r="N889" s="786"/>
      <c r="O889" s="786"/>
      <c r="P889" s="786"/>
      <c r="Q889" s="812"/>
      <c r="R889" s="786"/>
      <c r="S889" s="786"/>
      <c r="T889" s="786"/>
      <c r="U889" s="786"/>
      <c r="V889" s="786"/>
      <c r="W889" s="786"/>
      <c r="X889" s="786"/>
      <c r="Y889" s="786"/>
      <c r="Z889" s="786"/>
      <c r="AA889" s="786"/>
      <c r="AB889" s="786"/>
      <c r="AC889" s="786"/>
      <c r="AD889" s="786"/>
    </row>
    <row r="890" ht="13.5" customHeight="1">
      <c r="A890" s="786"/>
      <c r="B890" s="786"/>
      <c r="C890" s="786"/>
      <c r="D890" s="786"/>
      <c r="E890" s="786"/>
      <c r="F890" s="786"/>
      <c r="G890" s="786"/>
      <c r="H890" s="786"/>
      <c r="I890" s="786"/>
      <c r="J890" s="786"/>
      <c r="K890" s="786"/>
      <c r="L890" s="786"/>
      <c r="M890" s="786"/>
      <c r="N890" s="786"/>
      <c r="O890" s="786"/>
      <c r="P890" s="786"/>
      <c r="Q890" s="812"/>
      <c r="R890" s="786"/>
      <c r="S890" s="786"/>
      <c r="T890" s="786"/>
      <c r="U890" s="786"/>
      <c r="V890" s="786"/>
      <c r="W890" s="786"/>
      <c r="X890" s="786"/>
      <c r="Y890" s="786"/>
      <c r="Z890" s="786"/>
      <c r="AA890" s="786"/>
      <c r="AB890" s="786"/>
      <c r="AC890" s="786"/>
      <c r="AD890" s="786"/>
    </row>
    <row r="891" ht="13.5" customHeight="1">
      <c r="A891" s="786"/>
      <c r="B891" s="786"/>
      <c r="C891" s="786"/>
      <c r="D891" s="786"/>
      <c r="E891" s="786"/>
      <c r="F891" s="786"/>
      <c r="G891" s="786"/>
      <c r="H891" s="786"/>
      <c r="I891" s="786"/>
      <c r="J891" s="786"/>
      <c r="K891" s="786"/>
      <c r="L891" s="786"/>
      <c r="M891" s="786"/>
      <c r="N891" s="786"/>
      <c r="O891" s="786"/>
      <c r="P891" s="786"/>
      <c r="Q891" s="812"/>
      <c r="R891" s="786"/>
      <c r="S891" s="786"/>
      <c r="T891" s="786"/>
      <c r="U891" s="786"/>
      <c r="V891" s="786"/>
      <c r="W891" s="786"/>
      <c r="X891" s="786"/>
      <c r="Y891" s="786"/>
      <c r="Z891" s="786"/>
      <c r="AA891" s="786"/>
      <c r="AB891" s="786"/>
      <c r="AC891" s="786"/>
      <c r="AD891" s="786"/>
    </row>
    <row r="892" ht="13.5" customHeight="1">
      <c r="A892" s="786"/>
      <c r="B892" s="786"/>
      <c r="C892" s="786"/>
      <c r="D892" s="786"/>
      <c r="E892" s="786"/>
      <c r="F892" s="786"/>
      <c r="G892" s="786"/>
      <c r="H892" s="786"/>
      <c r="I892" s="786"/>
      <c r="J892" s="786"/>
      <c r="K892" s="786"/>
      <c r="L892" s="786"/>
      <c r="M892" s="786"/>
      <c r="N892" s="786"/>
      <c r="O892" s="786"/>
      <c r="P892" s="786"/>
      <c r="Q892" s="812"/>
      <c r="R892" s="786"/>
      <c r="S892" s="786"/>
      <c r="T892" s="786"/>
      <c r="U892" s="786"/>
      <c r="V892" s="786"/>
      <c r="W892" s="786"/>
      <c r="X892" s="786"/>
      <c r="Y892" s="786"/>
      <c r="Z892" s="786"/>
      <c r="AA892" s="786"/>
      <c r="AB892" s="786"/>
      <c r="AC892" s="786"/>
      <c r="AD892" s="786"/>
    </row>
    <row r="893" ht="13.5" customHeight="1">
      <c r="A893" s="786"/>
      <c r="B893" s="786"/>
      <c r="C893" s="786"/>
      <c r="D893" s="786"/>
      <c r="E893" s="786"/>
      <c r="F893" s="786"/>
      <c r="G893" s="786"/>
      <c r="H893" s="786"/>
      <c r="I893" s="786"/>
      <c r="J893" s="786"/>
      <c r="K893" s="786"/>
      <c r="L893" s="786"/>
      <c r="M893" s="786"/>
      <c r="N893" s="786"/>
      <c r="O893" s="786"/>
      <c r="P893" s="786"/>
      <c r="Q893" s="812"/>
      <c r="R893" s="786"/>
      <c r="S893" s="786"/>
      <c r="T893" s="786"/>
      <c r="U893" s="786"/>
      <c r="V893" s="786"/>
      <c r="W893" s="786"/>
      <c r="X893" s="786"/>
      <c r="Y893" s="786"/>
      <c r="Z893" s="786"/>
      <c r="AA893" s="786"/>
      <c r="AB893" s="786"/>
      <c r="AC893" s="786"/>
      <c r="AD893" s="786"/>
    </row>
    <row r="894" ht="13.5" customHeight="1">
      <c r="A894" s="786"/>
      <c r="B894" s="786"/>
      <c r="C894" s="786"/>
      <c r="D894" s="786"/>
      <c r="E894" s="786"/>
      <c r="F894" s="786"/>
      <c r="G894" s="786"/>
      <c r="H894" s="786"/>
      <c r="I894" s="786"/>
      <c r="J894" s="786"/>
      <c r="K894" s="786"/>
      <c r="L894" s="786"/>
      <c r="M894" s="786"/>
      <c r="N894" s="786"/>
      <c r="O894" s="786"/>
      <c r="P894" s="786"/>
      <c r="Q894" s="812"/>
      <c r="R894" s="786"/>
      <c r="S894" s="786"/>
      <c r="T894" s="786"/>
      <c r="U894" s="786"/>
      <c r="V894" s="786"/>
      <c r="W894" s="786"/>
      <c r="X894" s="786"/>
      <c r="Y894" s="786"/>
      <c r="Z894" s="786"/>
      <c r="AA894" s="786"/>
      <c r="AB894" s="786"/>
      <c r="AC894" s="786"/>
      <c r="AD894" s="786"/>
    </row>
    <row r="895" ht="13.5" customHeight="1">
      <c r="A895" s="786"/>
      <c r="B895" s="786"/>
      <c r="C895" s="786"/>
      <c r="D895" s="786"/>
      <c r="E895" s="786"/>
      <c r="F895" s="786"/>
      <c r="G895" s="786"/>
      <c r="H895" s="786"/>
      <c r="I895" s="786"/>
      <c r="J895" s="786"/>
      <c r="K895" s="786"/>
      <c r="L895" s="786"/>
      <c r="M895" s="786"/>
      <c r="N895" s="786"/>
      <c r="O895" s="786"/>
      <c r="P895" s="786"/>
      <c r="Q895" s="812"/>
      <c r="R895" s="786"/>
      <c r="S895" s="786"/>
      <c r="T895" s="786"/>
      <c r="U895" s="786"/>
      <c r="V895" s="786"/>
      <c r="W895" s="786"/>
      <c r="X895" s="786"/>
      <c r="Y895" s="786"/>
      <c r="Z895" s="786"/>
      <c r="AA895" s="786"/>
      <c r="AB895" s="786"/>
      <c r="AC895" s="786"/>
      <c r="AD895" s="786"/>
    </row>
    <row r="896" ht="13.5" customHeight="1">
      <c r="A896" s="786"/>
      <c r="B896" s="786"/>
      <c r="C896" s="786"/>
      <c r="D896" s="786"/>
      <c r="E896" s="786"/>
      <c r="F896" s="786"/>
      <c r="G896" s="786"/>
      <c r="H896" s="786"/>
      <c r="I896" s="786"/>
      <c r="J896" s="786"/>
      <c r="K896" s="786"/>
      <c r="L896" s="786"/>
      <c r="M896" s="786"/>
      <c r="N896" s="786"/>
      <c r="O896" s="786"/>
      <c r="P896" s="786"/>
      <c r="Q896" s="812"/>
      <c r="R896" s="786"/>
      <c r="S896" s="786"/>
      <c r="T896" s="786"/>
      <c r="U896" s="786"/>
      <c r="V896" s="786"/>
      <c r="W896" s="786"/>
      <c r="X896" s="786"/>
      <c r="Y896" s="786"/>
      <c r="Z896" s="786"/>
      <c r="AA896" s="786"/>
      <c r="AB896" s="786"/>
      <c r="AC896" s="786"/>
      <c r="AD896" s="786"/>
    </row>
    <row r="897" ht="13.5" customHeight="1">
      <c r="A897" s="786"/>
      <c r="B897" s="786"/>
      <c r="C897" s="786"/>
      <c r="D897" s="786"/>
      <c r="E897" s="786"/>
      <c r="F897" s="786"/>
      <c r="G897" s="786"/>
      <c r="H897" s="786"/>
      <c r="I897" s="786"/>
      <c r="J897" s="786"/>
      <c r="K897" s="786"/>
      <c r="L897" s="786"/>
      <c r="M897" s="786"/>
      <c r="N897" s="786"/>
      <c r="O897" s="786"/>
      <c r="P897" s="786"/>
      <c r="Q897" s="812"/>
      <c r="R897" s="786"/>
      <c r="S897" s="786"/>
      <c r="T897" s="786"/>
      <c r="U897" s="786"/>
      <c r="V897" s="786"/>
      <c r="W897" s="786"/>
      <c r="X897" s="786"/>
      <c r="Y897" s="786"/>
      <c r="Z897" s="786"/>
      <c r="AA897" s="786"/>
      <c r="AB897" s="786"/>
      <c r="AC897" s="786"/>
      <c r="AD897" s="786"/>
    </row>
    <row r="898" ht="13.5" customHeight="1">
      <c r="A898" s="786"/>
      <c r="B898" s="786"/>
      <c r="C898" s="786"/>
      <c r="D898" s="786"/>
      <c r="E898" s="786"/>
      <c r="F898" s="786"/>
      <c r="G898" s="786"/>
      <c r="H898" s="786"/>
      <c r="I898" s="786"/>
      <c r="J898" s="786"/>
      <c r="K898" s="786"/>
      <c r="L898" s="786"/>
      <c r="M898" s="786"/>
      <c r="N898" s="786"/>
      <c r="O898" s="786"/>
      <c r="P898" s="786"/>
      <c r="Q898" s="812"/>
      <c r="R898" s="786"/>
      <c r="S898" s="786"/>
      <c r="T898" s="786"/>
      <c r="U898" s="786"/>
      <c r="V898" s="786"/>
      <c r="W898" s="786"/>
      <c r="X898" s="786"/>
      <c r="Y898" s="786"/>
      <c r="Z898" s="786"/>
      <c r="AA898" s="786"/>
      <c r="AB898" s="786"/>
      <c r="AC898" s="786"/>
      <c r="AD898" s="786"/>
    </row>
    <row r="899" ht="13.5" customHeight="1">
      <c r="A899" s="786"/>
      <c r="B899" s="786"/>
      <c r="C899" s="786"/>
      <c r="D899" s="786"/>
      <c r="E899" s="786"/>
      <c r="F899" s="786"/>
      <c r="G899" s="786"/>
      <c r="H899" s="786"/>
      <c r="I899" s="786"/>
      <c r="J899" s="786"/>
      <c r="K899" s="786"/>
      <c r="L899" s="786"/>
      <c r="M899" s="786"/>
      <c r="N899" s="786"/>
      <c r="O899" s="786"/>
      <c r="P899" s="786"/>
      <c r="Q899" s="812"/>
      <c r="R899" s="786"/>
      <c r="S899" s="786"/>
      <c r="T899" s="786"/>
      <c r="U899" s="786"/>
      <c r="V899" s="786"/>
      <c r="W899" s="786"/>
      <c r="X899" s="786"/>
      <c r="Y899" s="786"/>
      <c r="Z899" s="786"/>
      <c r="AA899" s="786"/>
      <c r="AB899" s="786"/>
      <c r="AC899" s="786"/>
      <c r="AD899" s="786"/>
    </row>
    <row r="900" ht="13.5" customHeight="1">
      <c r="A900" s="786"/>
      <c r="B900" s="786"/>
      <c r="C900" s="786"/>
      <c r="D900" s="786"/>
      <c r="E900" s="786"/>
      <c r="F900" s="786"/>
      <c r="G900" s="786"/>
      <c r="H900" s="786"/>
      <c r="I900" s="786"/>
      <c r="J900" s="786"/>
      <c r="K900" s="786"/>
      <c r="L900" s="786"/>
      <c r="M900" s="786"/>
      <c r="N900" s="786"/>
      <c r="O900" s="786"/>
      <c r="P900" s="786"/>
      <c r="Q900" s="812"/>
      <c r="R900" s="786"/>
      <c r="S900" s="786"/>
      <c r="T900" s="786"/>
      <c r="U900" s="786"/>
      <c r="V900" s="786"/>
      <c r="W900" s="786"/>
      <c r="X900" s="786"/>
      <c r="Y900" s="786"/>
      <c r="Z900" s="786"/>
      <c r="AA900" s="786"/>
      <c r="AB900" s="786"/>
      <c r="AC900" s="786"/>
      <c r="AD900" s="786"/>
    </row>
    <row r="901" ht="13.5" customHeight="1">
      <c r="A901" s="786"/>
      <c r="B901" s="786"/>
      <c r="C901" s="786"/>
      <c r="D901" s="786"/>
      <c r="E901" s="786"/>
      <c r="F901" s="786"/>
      <c r="G901" s="786"/>
      <c r="H901" s="786"/>
      <c r="I901" s="786"/>
      <c r="J901" s="786"/>
      <c r="K901" s="786"/>
      <c r="L901" s="786"/>
      <c r="M901" s="786"/>
      <c r="N901" s="786"/>
      <c r="O901" s="786"/>
      <c r="P901" s="786"/>
      <c r="Q901" s="812"/>
      <c r="R901" s="786"/>
      <c r="S901" s="786"/>
      <c r="T901" s="786"/>
      <c r="U901" s="786"/>
      <c r="V901" s="786"/>
      <c r="W901" s="786"/>
      <c r="X901" s="786"/>
      <c r="Y901" s="786"/>
      <c r="Z901" s="786"/>
      <c r="AA901" s="786"/>
      <c r="AB901" s="786"/>
      <c r="AC901" s="786"/>
      <c r="AD901" s="786"/>
    </row>
    <row r="902" ht="13.5" customHeight="1">
      <c r="A902" s="786"/>
      <c r="B902" s="786"/>
      <c r="C902" s="786"/>
      <c r="D902" s="786"/>
      <c r="E902" s="786"/>
      <c r="F902" s="786"/>
      <c r="G902" s="786"/>
      <c r="H902" s="786"/>
      <c r="I902" s="786"/>
      <c r="J902" s="786"/>
      <c r="K902" s="786"/>
      <c r="L902" s="786"/>
      <c r="M902" s="786"/>
      <c r="N902" s="786"/>
      <c r="O902" s="786"/>
      <c r="P902" s="786"/>
      <c r="Q902" s="812"/>
      <c r="R902" s="786"/>
      <c r="S902" s="786"/>
      <c r="T902" s="786"/>
      <c r="U902" s="786"/>
      <c r="V902" s="786"/>
      <c r="W902" s="786"/>
      <c r="X902" s="786"/>
      <c r="Y902" s="786"/>
      <c r="Z902" s="786"/>
      <c r="AA902" s="786"/>
      <c r="AB902" s="786"/>
      <c r="AC902" s="786"/>
      <c r="AD902" s="786"/>
    </row>
    <row r="903" ht="13.5" customHeight="1">
      <c r="A903" s="786"/>
      <c r="B903" s="786"/>
      <c r="C903" s="786"/>
      <c r="D903" s="786"/>
      <c r="E903" s="786"/>
      <c r="F903" s="786"/>
      <c r="G903" s="786"/>
      <c r="H903" s="786"/>
      <c r="I903" s="786"/>
      <c r="J903" s="786"/>
      <c r="K903" s="786"/>
      <c r="L903" s="786"/>
      <c r="M903" s="786"/>
      <c r="N903" s="786"/>
      <c r="O903" s="786"/>
      <c r="P903" s="786"/>
      <c r="Q903" s="812"/>
      <c r="R903" s="786"/>
      <c r="S903" s="786"/>
      <c r="T903" s="786"/>
      <c r="U903" s="786"/>
      <c r="V903" s="786"/>
      <c r="W903" s="786"/>
      <c r="X903" s="786"/>
      <c r="Y903" s="786"/>
      <c r="Z903" s="786"/>
      <c r="AA903" s="786"/>
      <c r="AB903" s="786"/>
      <c r="AC903" s="786"/>
      <c r="AD903" s="786"/>
    </row>
    <row r="904" ht="13.5" customHeight="1">
      <c r="A904" s="786"/>
      <c r="B904" s="786"/>
      <c r="C904" s="786"/>
      <c r="D904" s="786"/>
      <c r="E904" s="786"/>
      <c r="F904" s="786"/>
      <c r="G904" s="786"/>
      <c r="H904" s="786"/>
      <c r="I904" s="786"/>
      <c r="J904" s="786"/>
      <c r="K904" s="786"/>
      <c r="L904" s="786"/>
      <c r="M904" s="786"/>
      <c r="N904" s="786"/>
      <c r="O904" s="786"/>
      <c r="P904" s="786"/>
      <c r="Q904" s="812"/>
      <c r="R904" s="786"/>
      <c r="S904" s="786"/>
      <c r="T904" s="786"/>
      <c r="U904" s="786"/>
      <c r="V904" s="786"/>
      <c r="W904" s="786"/>
      <c r="X904" s="786"/>
      <c r="Y904" s="786"/>
      <c r="Z904" s="786"/>
      <c r="AA904" s="786"/>
      <c r="AB904" s="786"/>
      <c r="AC904" s="786"/>
      <c r="AD904" s="786"/>
    </row>
    <row r="905" ht="13.5" customHeight="1">
      <c r="A905" s="786"/>
      <c r="B905" s="786"/>
      <c r="C905" s="786"/>
      <c r="D905" s="786"/>
      <c r="E905" s="786"/>
      <c r="F905" s="786"/>
      <c r="G905" s="786"/>
      <c r="H905" s="786"/>
      <c r="I905" s="786"/>
      <c r="J905" s="786"/>
      <c r="K905" s="786"/>
      <c r="L905" s="786"/>
      <c r="M905" s="786"/>
      <c r="N905" s="786"/>
      <c r="O905" s="786"/>
      <c r="P905" s="786"/>
      <c r="Q905" s="812"/>
      <c r="R905" s="786"/>
      <c r="S905" s="786"/>
      <c r="T905" s="786"/>
      <c r="U905" s="786"/>
      <c r="V905" s="786"/>
      <c r="W905" s="786"/>
      <c r="X905" s="786"/>
      <c r="Y905" s="786"/>
      <c r="Z905" s="786"/>
      <c r="AA905" s="786"/>
      <c r="AB905" s="786"/>
      <c r="AC905" s="786"/>
      <c r="AD905" s="786"/>
    </row>
    <row r="906" ht="13.5" customHeight="1">
      <c r="A906" s="786"/>
      <c r="B906" s="786"/>
      <c r="C906" s="786"/>
      <c r="D906" s="786"/>
      <c r="E906" s="786"/>
      <c r="F906" s="786"/>
      <c r="G906" s="786"/>
      <c r="H906" s="786"/>
      <c r="I906" s="786"/>
      <c r="J906" s="786"/>
      <c r="K906" s="786"/>
      <c r="L906" s="786"/>
      <c r="M906" s="786"/>
      <c r="N906" s="786"/>
      <c r="O906" s="786"/>
      <c r="P906" s="786"/>
      <c r="Q906" s="812"/>
      <c r="R906" s="786"/>
      <c r="S906" s="786"/>
      <c r="T906" s="786"/>
      <c r="U906" s="786"/>
      <c r="V906" s="786"/>
      <c r="W906" s="786"/>
      <c r="X906" s="786"/>
      <c r="Y906" s="786"/>
      <c r="Z906" s="786"/>
      <c r="AA906" s="786"/>
      <c r="AB906" s="786"/>
      <c r="AC906" s="786"/>
      <c r="AD906" s="786"/>
    </row>
    <row r="907" ht="13.5" customHeight="1">
      <c r="A907" s="786"/>
      <c r="B907" s="786"/>
      <c r="C907" s="786"/>
      <c r="D907" s="786"/>
      <c r="E907" s="786"/>
      <c r="F907" s="786"/>
      <c r="G907" s="786"/>
      <c r="H907" s="786"/>
      <c r="I907" s="786"/>
      <c r="J907" s="786"/>
      <c r="K907" s="786"/>
      <c r="L907" s="786"/>
      <c r="M907" s="786"/>
      <c r="N907" s="786"/>
      <c r="O907" s="786"/>
      <c r="P907" s="786"/>
      <c r="Q907" s="812"/>
      <c r="R907" s="786"/>
      <c r="S907" s="786"/>
      <c r="T907" s="786"/>
      <c r="U907" s="786"/>
      <c r="V907" s="786"/>
      <c r="W907" s="786"/>
      <c r="X907" s="786"/>
      <c r="Y907" s="786"/>
      <c r="Z907" s="786"/>
      <c r="AA907" s="786"/>
      <c r="AB907" s="786"/>
      <c r="AC907" s="786"/>
      <c r="AD907" s="786"/>
    </row>
    <row r="908" ht="13.5" customHeight="1">
      <c r="A908" s="786"/>
      <c r="B908" s="786"/>
      <c r="C908" s="786"/>
      <c r="D908" s="786"/>
      <c r="E908" s="786"/>
      <c r="F908" s="786"/>
      <c r="G908" s="786"/>
      <c r="H908" s="786"/>
      <c r="I908" s="786"/>
      <c r="J908" s="786"/>
      <c r="K908" s="786"/>
      <c r="L908" s="786"/>
      <c r="M908" s="786"/>
      <c r="N908" s="786"/>
      <c r="O908" s="786"/>
      <c r="P908" s="786"/>
      <c r="Q908" s="812"/>
      <c r="R908" s="786"/>
      <c r="S908" s="786"/>
      <c r="T908" s="786"/>
      <c r="U908" s="786"/>
      <c r="V908" s="786"/>
      <c r="W908" s="786"/>
      <c r="X908" s="786"/>
      <c r="Y908" s="786"/>
      <c r="Z908" s="786"/>
      <c r="AA908" s="786"/>
      <c r="AB908" s="786"/>
      <c r="AC908" s="786"/>
      <c r="AD908" s="786"/>
    </row>
    <row r="909" ht="13.5" customHeight="1">
      <c r="A909" s="786"/>
      <c r="B909" s="786"/>
      <c r="C909" s="786"/>
      <c r="D909" s="786"/>
      <c r="E909" s="786"/>
      <c r="F909" s="786"/>
      <c r="G909" s="786"/>
      <c r="H909" s="786"/>
      <c r="I909" s="786"/>
      <c r="J909" s="786"/>
      <c r="K909" s="786"/>
      <c r="L909" s="786"/>
      <c r="M909" s="786"/>
      <c r="N909" s="786"/>
      <c r="O909" s="786"/>
      <c r="P909" s="786"/>
      <c r="Q909" s="812"/>
      <c r="R909" s="786"/>
      <c r="S909" s="786"/>
      <c r="T909" s="786"/>
      <c r="U909" s="786"/>
      <c r="V909" s="786"/>
      <c r="W909" s="786"/>
      <c r="X909" s="786"/>
      <c r="Y909" s="786"/>
      <c r="Z909" s="786"/>
      <c r="AA909" s="786"/>
      <c r="AB909" s="786"/>
      <c r="AC909" s="786"/>
      <c r="AD909" s="786"/>
    </row>
    <row r="910" ht="13.5" customHeight="1">
      <c r="A910" s="786"/>
      <c r="B910" s="786"/>
      <c r="C910" s="786"/>
      <c r="D910" s="786"/>
      <c r="E910" s="786"/>
      <c r="F910" s="786"/>
      <c r="G910" s="786"/>
      <c r="H910" s="786"/>
      <c r="I910" s="786"/>
      <c r="J910" s="786"/>
      <c r="K910" s="786"/>
      <c r="L910" s="786"/>
      <c r="M910" s="786"/>
      <c r="N910" s="786"/>
      <c r="O910" s="786"/>
      <c r="P910" s="786"/>
      <c r="Q910" s="812"/>
      <c r="R910" s="786"/>
      <c r="S910" s="786"/>
      <c r="T910" s="786"/>
      <c r="U910" s="786"/>
      <c r="V910" s="786"/>
      <c r="W910" s="786"/>
      <c r="X910" s="786"/>
      <c r="Y910" s="786"/>
      <c r="Z910" s="786"/>
      <c r="AA910" s="786"/>
      <c r="AB910" s="786"/>
      <c r="AC910" s="786"/>
      <c r="AD910" s="786"/>
    </row>
    <row r="911" ht="13.5" customHeight="1">
      <c r="A911" s="786"/>
      <c r="B911" s="786"/>
      <c r="C911" s="786"/>
      <c r="D911" s="786"/>
      <c r="E911" s="786"/>
      <c r="F911" s="786"/>
      <c r="G911" s="786"/>
      <c r="H911" s="786"/>
      <c r="I911" s="786"/>
      <c r="J911" s="786"/>
      <c r="K911" s="786"/>
      <c r="L911" s="786"/>
      <c r="M911" s="786"/>
      <c r="N911" s="786"/>
      <c r="O911" s="786"/>
      <c r="P911" s="786"/>
      <c r="Q911" s="812"/>
      <c r="R911" s="786"/>
      <c r="S911" s="786"/>
      <c r="T911" s="786"/>
      <c r="U911" s="786"/>
      <c r="V911" s="786"/>
      <c r="W911" s="786"/>
      <c r="X911" s="786"/>
      <c r="Y911" s="786"/>
      <c r="Z911" s="786"/>
      <c r="AA911" s="786"/>
      <c r="AB911" s="786"/>
      <c r="AC911" s="786"/>
      <c r="AD911" s="786"/>
    </row>
    <row r="912" ht="13.5" customHeight="1">
      <c r="A912" s="786"/>
      <c r="B912" s="786"/>
      <c r="C912" s="786"/>
      <c r="D912" s="786"/>
      <c r="E912" s="786"/>
      <c r="F912" s="786"/>
      <c r="G912" s="786"/>
      <c r="H912" s="786"/>
      <c r="I912" s="786"/>
      <c r="J912" s="786"/>
      <c r="K912" s="786"/>
      <c r="L912" s="786"/>
      <c r="M912" s="786"/>
      <c r="N912" s="786"/>
      <c r="O912" s="786"/>
      <c r="P912" s="786"/>
      <c r="Q912" s="812"/>
      <c r="R912" s="786"/>
      <c r="S912" s="786"/>
      <c r="T912" s="786"/>
      <c r="U912" s="786"/>
      <c r="V912" s="786"/>
      <c r="W912" s="786"/>
      <c r="X912" s="786"/>
      <c r="Y912" s="786"/>
      <c r="Z912" s="786"/>
      <c r="AA912" s="786"/>
      <c r="AB912" s="786"/>
      <c r="AC912" s="786"/>
      <c r="AD912" s="786"/>
    </row>
    <row r="913" ht="13.5" customHeight="1">
      <c r="A913" s="786"/>
      <c r="B913" s="786"/>
      <c r="C913" s="786"/>
      <c r="D913" s="786"/>
      <c r="E913" s="786"/>
      <c r="F913" s="786"/>
      <c r="G913" s="786"/>
      <c r="H913" s="786"/>
      <c r="I913" s="786"/>
      <c r="J913" s="786"/>
      <c r="K913" s="786"/>
      <c r="L913" s="786"/>
      <c r="M913" s="786"/>
      <c r="N913" s="786"/>
      <c r="O913" s="786"/>
      <c r="P913" s="786"/>
      <c r="Q913" s="812"/>
      <c r="R913" s="786"/>
      <c r="S913" s="786"/>
      <c r="T913" s="786"/>
      <c r="U913" s="786"/>
      <c r="V913" s="786"/>
      <c r="W913" s="786"/>
      <c r="X913" s="786"/>
      <c r="Y913" s="786"/>
      <c r="Z913" s="786"/>
      <c r="AA913" s="786"/>
      <c r="AB913" s="786"/>
      <c r="AC913" s="786"/>
      <c r="AD913" s="786"/>
    </row>
    <row r="914" ht="13.5" customHeight="1">
      <c r="A914" s="786"/>
      <c r="B914" s="786"/>
      <c r="C914" s="786"/>
      <c r="D914" s="786"/>
      <c r="E914" s="786"/>
      <c r="F914" s="786"/>
      <c r="G914" s="786"/>
      <c r="H914" s="786"/>
      <c r="I914" s="786"/>
      <c r="J914" s="786"/>
      <c r="K914" s="786"/>
      <c r="L914" s="786"/>
      <c r="M914" s="786"/>
      <c r="N914" s="786"/>
      <c r="O914" s="786"/>
      <c r="P914" s="786"/>
      <c r="Q914" s="812"/>
      <c r="R914" s="786"/>
      <c r="S914" s="786"/>
      <c r="T914" s="786"/>
      <c r="U914" s="786"/>
      <c r="V914" s="786"/>
      <c r="W914" s="786"/>
      <c r="X914" s="786"/>
      <c r="Y914" s="786"/>
      <c r="Z914" s="786"/>
      <c r="AA914" s="786"/>
      <c r="AB914" s="786"/>
      <c r="AC914" s="786"/>
      <c r="AD914" s="786"/>
    </row>
    <row r="915" ht="13.5" customHeight="1">
      <c r="A915" s="786"/>
      <c r="B915" s="786"/>
      <c r="C915" s="786"/>
      <c r="D915" s="786"/>
      <c r="E915" s="786"/>
      <c r="F915" s="786"/>
      <c r="G915" s="786"/>
      <c r="H915" s="786"/>
      <c r="I915" s="786"/>
      <c r="J915" s="786"/>
      <c r="K915" s="786"/>
      <c r="L915" s="786"/>
      <c r="M915" s="786"/>
      <c r="N915" s="786"/>
      <c r="O915" s="786"/>
      <c r="P915" s="786"/>
      <c r="Q915" s="812"/>
      <c r="R915" s="786"/>
      <c r="S915" s="786"/>
      <c r="T915" s="786"/>
      <c r="U915" s="786"/>
      <c r="V915" s="786"/>
      <c r="W915" s="786"/>
      <c r="X915" s="786"/>
      <c r="Y915" s="786"/>
      <c r="Z915" s="786"/>
      <c r="AA915" s="786"/>
      <c r="AB915" s="786"/>
      <c r="AC915" s="786"/>
      <c r="AD915" s="786"/>
    </row>
    <row r="916" ht="13.5" customHeight="1">
      <c r="A916" s="786"/>
      <c r="B916" s="786"/>
      <c r="C916" s="786"/>
      <c r="D916" s="786"/>
      <c r="E916" s="786"/>
      <c r="F916" s="786"/>
      <c r="G916" s="786"/>
      <c r="H916" s="786"/>
      <c r="I916" s="786"/>
      <c r="J916" s="786"/>
      <c r="K916" s="786"/>
      <c r="L916" s="786"/>
      <c r="M916" s="786"/>
      <c r="N916" s="786"/>
      <c r="O916" s="786"/>
      <c r="P916" s="786"/>
      <c r="Q916" s="812"/>
      <c r="R916" s="786"/>
      <c r="S916" s="786"/>
      <c r="T916" s="786"/>
      <c r="U916" s="786"/>
      <c r="V916" s="786"/>
      <c r="W916" s="786"/>
      <c r="X916" s="786"/>
      <c r="Y916" s="786"/>
      <c r="Z916" s="786"/>
      <c r="AA916" s="786"/>
      <c r="AB916" s="786"/>
      <c r="AC916" s="786"/>
      <c r="AD916" s="786"/>
    </row>
    <row r="917" ht="13.5" customHeight="1">
      <c r="A917" s="786"/>
      <c r="B917" s="786"/>
      <c r="C917" s="786"/>
      <c r="D917" s="786"/>
      <c r="E917" s="786"/>
      <c r="F917" s="786"/>
      <c r="G917" s="786"/>
      <c r="H917" s="786"/>
      <c r="I917" s="786"/>
      <c r="J917" s="786"/>
      <c r="K917" s="786"/>
      <c r="L917" s="786"/>
      <c r="M917" s="786"/>
      <c r="N917" s="786"/>
      <c r="O917" s="786"/>
      <c r="P917" s="786"/>
      <c r="Q917" s="812"/>
      <c r="R917" s="786"/>
      <c r="S917" s="786"/>
      <c r="T917" s="786"/>
      <c r="U917" s="786"/>
      <c r="V917" s="786"/>
      <c r="W917" s="786"/>
      <c r="X917" s="786"/>
      <c r="Y917" s="786"/>
      <c r="Z917" s="786"/>
      <c r="AA917" s="786"/>
      <c r="AB917" s="786"/>
      <c r="AC917" s="786"/>
      <c r="AD917" s="786"/>
    </row>
    <row r="918" ht="13.5" customHeight="1">
      <c r="A918" s="786"/>
      <c r="B918" s="786"/>
      <c r="C918" s="786"/>
      <c r="D918" s="786"/>
      <c r="E918" s="786"/>
      <c r="F918" s="786"/>
      <c r="G918" s="786"/>
      <c r="H918" s="786"/>
      <c r="I918" s="786"/>
      <c r="J918" s="786"/>
      <c r="K918" s="786"/>
      <c r="L918" s="786"/>
      <c r="M918" s="786"/>
      <c r="N918" s="786"/>
      <c r="O918" s="786"/>
      <c r="P918" s="786"/>
      <c r="Q918" s="812"/>
      <c r="R918" s="786"/>
      <c r="S918" s="786"/>
      <c r="T918" s="786"/>
      <c r="U918" s="786"/>
      <c r="V918" s="786"/>
      <c r="W918" s="786"/>
      <c r="X918" s="786"/>
      <c r="Y918" s="786"/>
      <c r="Z918" s="786"/>
      <c r="AA918" s="786"/>
      <c r="AB918" s="786"/>
      <c r="AC918" s="786"/>
      <c r="AD918" s="786"/>
    </row>
    <row r="919" ht="13.5" customHeight="1">
      <c r="A919" s="786"/>
      <c r="B919" s="786"/>
      <c r="C919" s="786"/>
      <c r="D919" s="786"/>
      <c r="E919" s="786"/>
      <c r="F919" s="786"/>
      <c r="G919" s="786"/>
      <c r="H919" s="786"/>
      <c r="I919" s="786"/>
      <c r="J919" s="786"/>
      <c r="K919" s="786"/>
      <c r="L919" s="786"/>
      <c r="M919" s="786"/>
      <c r="N919" s="786"/>
      <c r="O919" s="786"/>
      <c r="P919" s="786"/>
      <c r="Q919" s="812"/>
      <c r="R919" s="786"/>
      <c r="S919" s="786"/>
      <c r="T919" s="786"/>
      <c r="U919" s="786"/>
      <c r="V919" s="786"/>
      <c r="W919" s="786"/>
      <c r="X919" s="786"/>
      <c r="Y919" s="786"/>
      <c r="Z919" s="786"/>
      <c r="AA919" s="786"/>
      <c r="AB919" s="786"/>
      <c r="AC919" s="786"/>
      <c r="AD919" s="786"/>
    </row>
    <row r="920" ht="13.5" customHeight="1">
      <c r="A920" s="786"/>
      <c r="B920" s="786"/>
      <c r="C920" s="786"/>
      <c r="D920" s="786"/>
      <c r="E920" s="786"/>
      <c r="F920" s="786"/>
      <c r="G920" s="786"/>
      <c r="H920" s="786"/>
      <c r="I920" s="786"/>
      <c r="J920" s="786"/>
      <c r="K920" s="786"/>
      <c r="L920" s="786"/>
      <c r="M920" s="786"/>
      <c r="N920" s="786"/>
      <c r="O920" s="786"/>
      <c r="P920" s="786"/>
      <c r="Q920" s="812"/>
      <c r="R920" s="786"/>
      <c r="S920" s="786"/>
      <c r="T920" s="786"/>
      <c r="U920" s="786"/>
      <c r="V920" s="786"/>
      <c r="W920" s="786"/>
      <c r="X920" s="786"/>
      <c r="Y920" s="786"/>
      <c r="Z920" s="786"/>
      <c r="AA920" s="786"/>
      <c r="AB920" s="786"/>
      <c r="AC920" s="786"/>
      <c r="AD920" s="786"/>
    </row>
    <row r="921" ht="13.5" customHeight="1">
      <c r="A921" s="786"/>
      <c r="B921" s="786"/>
      <c r="C921" s="786"/>
      <c r="D921" s="786"/>
      <c r="E921" s="786"/>
      <c r="F921" s="786"/>
      <c r="G921" s="786"/>
      <c r="H921" s="786"/>
      <c r="I921" s="786"/>
      <c r="J921" s="786"/>
      <c r="K921" s="786"/>
      <c r="L921" s="786"/>
      <c r="M921" s="786"/>
      <c r="N921" s="786"/>
      <c r="O921" s="786"/>
      <c r="P921" s="786"/>
      <c r="Q921" s="812"/>
      <c r="R921" s="786"/>
      <c r="S921" s="786"/>
      <c r="T921" s="786"/>
      <c r="U921" s="786"/>
      <c r="V921" s="786"/>
      <c r="W921" s="786"/>
      <c r="X921" s="786"/>
      <c r="Y921" s="786"/>
      <c r="Z921" s="786"/>
      <c r="AA921" s="786"/>
      <c r="AB921" s="786"/>
      <c r="AC921" s="786"/>
      <c r="AD921" s="786"/>
    </row>
    <row r="922" ht="13.5" customHeight="1">
      <c r="A922" s="786"/>
      <c r="B922" s="786"/>
      <c r="C922" s="786"/>
      <c r="D922" s="786"/>
      <c r="E922" s="786"/>
      <c r="F922" s="786"/>
      <c r="G922" s="786"/>
      <c r="H922" s="786"/>
      <c r="I922" s="786"/>
      <c r="J922" s="786"/>
      <c r="K922" s="786"/>
      <c r="L922" s="786"/>
      <c r="M922" s="786"/>
      <c r="N922" s="786"/>
      <c r="O922" s="786"/>
      <c r="P922" s="786"/>
      <c r="Q922" s="812"/>
      <c r="R922" s="786"/>
      <c r="S922" s="786"/>
      <c r="T922" s="786"/>
      <c r="U922" s="786"/>
      <c r="V922" s="786"/>
      <c r="W922" s="786"/>
      <c r="X922" s="786"/>
      <c r="Y922" s="786"/>
      <c r="Z922" s="786"/>
      <c r="AA922" s="786"/>
      <c r="AB922" s="786"/>
      <c r="AC922" s="786"/>
      <c r="AD922" s="786"/>
    </row>
    <row r="923" ht="13.5" customHeight="1">
      <c r="A923" s="786"/>
      <c r="B923" s="786"/>
      <c r="C923" s="786"/>
      <c r="D923" s="786"/>
      <c r="E923" s="786"/>
      <c r="F923" s="786"/>
      <c r="G923" s="786"/>
      <c r="H923" s="786"/>
      <c r="I923" s="786"/>
      <c r="J923" s="786"/>
      <c r="K923" s="786"/>
      <c r="L923" s="786"/>
      <c r="M923" s="786"/>
      <c r="N923" s="786"/>
      <c r="O923" s="786"/>
      <c r="P923" s="786"/>
      <c r="Q923" s="812"/>
      <c r="R923" s="786"/>
      <c r="S923" s="786"/>
      <c r="T923" s="786"/>
      <c r="U923" s="786"/>
      <c r="V923" s="786"/>
      <c r="W923" s="786"/>
      <c r="X923" s="786"/>
      <c r="Y923" s="786"/>
      <c r="Z923" s="786"/>
      <c r="AA923" s="786"/>
      <c r="AB923" s="786"/>
      <c r="AC923" s="786"/>
      <c r="AD923" s="786"/>
    </row>
    <row r="924" ht="13.5" customHeight="1">
      <c r="A924" s="786"/>
      <c r="B924" s="786"/>
      <c r="C924" s="786"/>
      <c r="D924" s="786"/>
      <c r="E924" s="786"/>
      <c r="F924" s="786"/>
      <c r="G924" s="786"/>
      <c r="H924" s="786"/>
      <c r="I924" s="786"/>
      <c r="J924" s="786"/>
      <c r="K924" s="786"/>
      <c r="L924" s="786"/>
      <c r="M924" s="786"/>
      <c r="N924" s="786"/>
      <c r="O924" s="786"/>
      <c r="P924" s="786"/>
      <c r="Q924" s="812"/>
      <c r="R924" s="786"/>
      <c r="S924" s="786"/>
      <c r="T924" s="786"/>
      <c r="U924" s="786"/>
      <c r="V924" s="786"/>
      <c r="W924" s="786"/>
      <c r="X924" s="786"/>
      <c r="Y924" s="786"/>
      <c r="Z924" s="786"/>
      <c r="AA924" s="786"/>
      <c r="AB924" s="786"/>
      <c r="AC924" s="786"/>
      <c r="AD924" s="786"/>
    </row>
    <row r="925" ht="13.5" customHeight="1">
      <c r="A925" s="786"/>
      <c r="B925" s="786"/>
      <c r="C925" s="786"/>
      <c r="D925" s="786"/>
      <c r="E925" s="786"/>
      <c r="F925" s="786"/>
      <c r="G925" s="786"/>
      <c r="H925" s="786"/>
      <c r="I925" s="786"/>
      <c r="J925" s="786"/>
      <c r="K925" s="786"/>
      <c r="L925" s="786"/>
      <c r="M925" s="786"/>
      <c r="N925" s="786"/>
      <c r="O925" s="786"/>
      <c r="P925" s="786"/>
      <c r="Q925" s="812"/>
      <c r="R925" s="786"/>
      <c r="S925" s="786"/>
      <c r="T925" s="786"/>
      <c r="U925" s="786"/>
      <c r="V925" s="786"/>
      <c r="W925" s="786"/>
      <c r="X925" s="786"/>
      <c r="Y925" s="786"/>
      <c r="Z925" s="786"/>
      <c r="AA925" s="786"/>
      <c r="AB925" s="786"/>
      <c r="AC925" s="786"/>
      <c r="AD925" s="786"/>
    </row>
    <row r="926" ht="13.5" customHeight="1">
      <c r="A926" s="786"/>
      <c r="B926" s="786"/>
      <c r="C926" s="786"/>
      <c r="D926" s="786"/>
      <c r="E926" s="786"/>
      <c r="F926" s="786"/>
      <c r="G926" s="786"/>
      <c r="H926" s="786"/>
      <c r="I926" s="786"/>
      <c r="J926" s="786"/>
      <c r="K926" s="786"/>
      <c r="L926" s="786"/>
      <c r="M926" s="786"/>
      <c r="N926" s="786"/>
      <c r="O926" s="786"/>
      <c r="P926" s="786"/>
      <c r="Q926" s="812"/>
      <c r="R926" s="786"/>
      <c r="S926" s="786"/>
      <c r="T926" s="786"/>
      <c r="U926" s="786"/>
      <c r="V926" s="786"/>
      <c r="W926" s="786"/>
      <c r="X926" s="786"/>
      <c r="Y926" s="786"/>
      <c r="Z926" s="786"/>
      <c r="AA926" s="786"/>
      <c r="AB926" s="786"/>
      <c r="AC926" s="786"/>
      <c r="AD926" s="786"/>
    </row>
    <row r="927" ht="13.5" customHeight="1">
      <c r="A927" s="786"/>
      <c r="B927" s="786"/>
      <c r="C927" s="786"/>
      <c r="D927" s="786"/>
      <c r="E927" s="786"/>
      <c r="F927" s="786"/>
      <c r="G927" s="786"/>
      <c r="H927" s="786"/>
      <c r="I927" s="786"/>
      <c r="J927" s="786"/>
      <c r="K927" s="786"/>
      <c r="L927" s="786"/>
      <c r="M927" s="786"/>
      <c r="N927" s="786"/>
      <c r="O927" s="786"/>
      <c r="P927" s="786"/>
      <c r="Q927" s="812"/>
      <c r="R927" s="786"/>
      <c r="S927" s="786"/>
      <c r="T927" s="786"/>
      <c r="U927" s="786"/>
      <c r="V927" s="786"/>
      <c r="W927" s="786"/>
      <c r="X927" s="786"/>
      <c r="Y927" s="786"/>
      <c r="Z927" s="786"/>
      <c r="AA927" s="786"/>
      <c r="AB927" s="786"/>
      <c r="AC927" s="786"/>
      <c r="AD927" s="786"/>
    </row>
    <row r="928" ht="13.5" customHeight="1">
      <c r="A928" s="786"/>
      <c r="B928" s="786"/>
      <c r="C928" s="786"/>
      <c r="D928" s="786"/>
      <c r="E928" s="786"/>
      <c r="F928" s="786"/>
      <c r="G928" s="786"/>
      <c r="H928" s="786"/>
      <c r="I928" s="786"/>
      <c r="J928" s="786"/>
      <c r="K928" s="786"/>
      <c r="L928" s="786"/>
      <c r="M928" s="786"/>
      <c r="N928" s="786"/>
      <c r="O928" s="786"/>
      <c r="P928" s="786"/>
      <c r="Q928" s="812"/>
      <c r="R928" s="786"/>
      <c r="S928" s="786"/>
      <c r="T928" s="786"/>
      <c r="U928" s="786"/>
      <c r="V928" s="786"/>
      <c r="W928" s="786"/>
      <c r="X928" s="786"/>
      <c r="Y928" s="786"/>
      <c r="Z928" s="786"/>
      <c r="AA928" s="786"/>
      <c r="AB928" s="786"/>
      <c r="AC928" s="786"/>
      <c r="AD928" s="786"/>
    </row>
    <row r="929" ht="13.5" customHeight="1">
      <c r="A929" s="786"/>
      <c r="B929" s="786"/>
      <c r="C929" s="786"/>
      <c r="D929" s="786"/>
      <c r="E929" s="786"/>
      <c r="F929" s="786"/>
      <c r="G929" s="786"/>
      <c r="H929" s="786"/>
      <c r="I929" s="786"/>
      <c r="J929" s="786"/>
      <c r="K929" s="786"/>
      <c r="L929" s="786"/>
      <c r="M929" s="786"/>
      <c r="N929" s="786"/>
      <c r="O929" s="786"/>
      <c r="P929" s="786"/>
      <c r="Q929" s="812"/>
      <c r="R929" s="786"/>
      <c r="S929" s="786"/>
      <c r="T929" s="786"/>
      <c r="U929" s="786"/>
      <c r="V929" s="786"/>
      <c r="W929" s="786"/>
      <c r="X929" s="786"/>
      <c r="Y929" s="786"/>
      <c r="Z929" s="786"/>
      <c r="AA929" s="786"/>
      <c r="AB929" s="786"/>
      <c r="AC929" s="786"/>
      <c r="AD929" s="786"/>
    </row>
    <row r="930" ht="13.5" customHeight="1">
      <c r="A930" s="786"/>
      <c r="B930" s="786"/>
      <c r="C930" s="786"/>
      <c r="D930" s="786"/>
      <c r="E930" s="786"/>
      <c r="F930" s="786"/>
      <c r="G930" s="786"/>
      <c r="H930" s="786"/>
      <c r="I930" s="786"/>
      <c r="J930" s="786"/>
      <c r="K930" s="786"/>
      <c r="L930" s="786"/>
      <c r="M930" s="786"/>
      <c r="N930" s="786"/>
      <c r="O930" s="786"/>
      <c r="P930" s="786"/>
      <c r="Q930" s="812"/>
      <c r="R930" s="786"/>
      <c r="S930" s="786"/>
      <c r="T930" s="786"/>
      <c r="U930" s="786"/>
      <c r="V930" s="786"/>
      <c r="W930" s="786"/>
      <c r="X930" s="786"/>
      <c r="Y930" s="786"/>
      <c r="Z930" s="786"/>
      <c r="AA930" s="786"/>
      <c r="AB930" s="786"/>
      <c r="AC930" s="786"/>
      <c r="AD930" s="786"/>
    </row>
    <row r="931" ht="13.5" customHeight="1">
      <c r="A931" s="786"/>
      <c r="B931" s="786"/>
      <c r="C931" s="786"/>
      <c r="D931" s="786"/>
      <c r="E931" s="786"/>
      <c r="F931" s="786"/>
      <c r="G931" s="786"/>
      <c r="H931" s="786"/>
      <c r="I931" s="786"/>
      <c r="J931" s="786"/>
      <c r="K931" s="786"/>
      <c r="L931" s="786"/>
      <c r="M931" s="786"/>
      <c r="N931" s="786"/>
      <c r="O931" s="786"/>
      <c r="P931" s="786"/>
      <c r="Q931" s="812"/>
      <c r="R931" s="786"/>
      <c r="S931" s="786"/>
      <c r="T931" s="786"/>
      <c r="U931" s="786"/>
      <c r="V931" s="786"/>
      <c r="W931" s="786"/>
      <c r="X931" s="786"/>
      <c r="Y931" s="786"/>
      <c r="Z931" s="786"/>
      <c r="AA931" s="786"/>
      <c r="AB931" s="786"/>
      <c r="AC931" s="786"/>
      <c r="AD931" s="786"/>
    </row>
    <row r="932" ht="13.5" customHeight="1">
      <c r="A932" s="786"/>
      <c r="B932" s="786"/>
      <c r="C932" s="786"/>
      <c r="D932" s="786"/>
      <c r="E932" s="786"/>
      <c r="F932" s="786"/>
      <c r="G932" s="786"/>
      <c r="H932" s="786"/>
      <c r="I932" s="786"/>
      <c r="J932" s="786"/>
      <c r="K932" s="786"/>
      <c r="L932" s="786"/>
      <c r="M932" s="786"/>
      <c r="N932" s="786"/>
      <c r="O932" s="786"/>
      <c r="P932" s="786"/>
      <c r="Q932" s="812"/>
      <c r="R932" s="786"/>
      <c r="S932" s="786"/>
      <c r="T932" s="786"/>
      <c r="U932" s="786"/>
      <c r="V932" s="786"/>
      <c r="W932" s="786"/>
      <c r="X932" s="786"/>
      <c r="Y932" s="786"/>
      <c r="Z932" s="786"/>
      <c r="AA932" s="786"/>
      <c r="AB932" s="786"/>
      <c r="AC932" s="786"/>
      <c r="AD932" s="786"/>
    </row>
    <row r="933" ht="13.5" customHeight="1">
      <c r="A933" s="786"/>
      <c r="B933" s="786"/>
      <c r="C933" s="786"/>
      <c r="D933" s="786"/>
      <c r="E933" s="786"/>
      <c r="F933" s="786"/>
      <c r="G933" s="786"/>
      <c r="H933" s="786"/>
      <c r="I933" s="786"/>
      <c r="J933" s="786"/>
      <c r="K933" s="786"/>
      <c r="L933" s="786"/>
      <c r="M933" s="786"/>
      <c r="N933" s="786"/>
      <c r="O933" s="786"/>
      <c r="P933" s="786"/>
      <c r="Q933" s="812"/>
      <c r="R933" s="786"/>
      <c r="S933" s="786"/>
      <c r="T933" s="786"/>
      <c r="U933" s="786"/>
      <c r="V933" s="786"/>
      <c r="W933" s="786"/>
      <c r="X933" s="786"/>
      <c r="Y933" s="786"/>
      <c r="Z933" s="786"/>
      <c r="AA933" s="786"/>
      <c r="AB933" s="786"/>
      <c r="AC933" s="786"/>
      <c r="AD933" s="786"/>
    </row>
    <row r="934" ht="13.5" customHeight="1">
      <c r="A934" s="786"/>
      <c r="B934" s="786"/>
      <c r="C934" s="786"/>
      <c r="D934" s="786"/>
      <c r="E934" s="786"/>
      <c r="F934" s="786"/>
      <c r="G934" s="786"/>
      <c r="H934" s="786"/>
      <c r="I934" s="786"/>
      <c r="J934" s="786"/>
      <c r="K934" s="786"/>
      <c r="L934" s="786"/>
      <c r="M934" s="786"/>
      <c r="N934" s="786"/>
      <c r="O934" s="786"/>
      <c r="P934" s="786"/>
      <c r="Q934" s="812"/>
      <c r="R934" s="786"/>
      <c r="S934" s="786"/>
      <c r="T934" s="786"/>
      <c r="U934" s="786"/>
      <c r="V934" s="786"/>
      <c r="W934" s="786"/>
      <c r="X934" s="786"/>
      <c r="Y934" s="786"/>
      <c r="Z934" s="786"/>
      <c r="AA934" s="786"/>
      <c r="AB934" s="786"/>
      <c r="AC934" s="786"/>
      <c r="AD934" s="786"/>
    </row>
    <row r="935" ht="13.5" customHeight="1">
      <c r="A935" s="786"/>
      <c r="B935" s="786"/>
      <c r="C935" s="786"/>
      <c r="D935" s="786"/>
      <c r="E935" s="786"/>
      <c r="F935" s="786"/>
      <c r="G935" s="786"/>
      <c r="H935" s="786"/>
      <c r="I935" s="786"/>
      <c r="J935" s="786"/>
      <c r="K935" s="786"/>
      <c r="L935" s="786"/>
      <c r="M935" s="786"/>
      <c r="N935" s="786"/>
      <c r="O935" s="786"/>
      <c r="P935" s="786"/>
      <c r="Q935" s="812"/>
      <c r="R935" s="786"/>
      <c r="S935" s="786"/>
      <c r="T935" s="786"/>
      <c r="U935" s="786"/>
      <c r="V935" s="786"/>
      <c r="W935" s="786"/>
      <c r="X935" s="786"/>
      <c r="Y935" s="786"/>
      <c r="Z935" s="786"/>
      <c r="AA935" s="786"/>
      <c r="AB935" s="786"/>
      <c r="AC935" s="786"/>
      <c r="AD935" s="786"/>
    </row>
    <row r="936" ht="13.5" customHeight="1">
      <c r="A936" s="786"/>
      <c r="B936" s="786"/>
      <c r="C936" s="786"/>
      <c r="D936" s="786"/>
      <c r="E936" s="786"/>
      <c r="F936" s="786"/>
      <c r="G936" s="786"/>
      <c r="H936" s="786"/>
      <c r="I936" s="786"/>
      <c r="J936" s="786"/>
      <c r="K936" s="786"/>
      <c r="L936" s="786"/>
      <c r="M936" s="786"/>
      <c r="N936" s="786"/>
      <c r="O936" s="786"/>
      <c r="P936" s="786"/>
      <c r="Q936" s="812"/>
      <c r="R936" s="786"/>
      <c r="S936" s="786"/>
      <c r="T936" s="786"/>
      <c r="U936" s="786"/>
      <c r="V936" s="786"/>
      <c r="W936" s="786"/>
      <c r="X936" s="786"/>
      <c r="Y936" s="786"/>
      <c r="Z936" s="786"/>
      <c r="AA936" s="786"/>
      <c r="AB936" s="786"/>
      <c r="AC936" s="786"/>
      <c r="AD936" s="786"/>
    </row>
    <row r="937" ht="13.5" customHeight="1">
      <c r="A937" s="786"/>
      <c r="B937" s="786"/>
      <c r="C937" s="786"/>
      <c r="D937" s="786"/>
      <c r="E937" s="786"/>
      <c r="F937" s="786"/>
      <c r="G937" s="786"/>
      <c r="H937" s="786"/>
      <c r="I937" s="786"/>
      <c r="J937" s="786"/>
      <c r="K937" s="786"/>
      <c r="L937" s="786"/>
      <c r="M937" s="786"/>
      <c r="N937" s="786"/>
      <c r="O937" s="786"/>
      <c r="P937" s="786"/>
      <c r="Q937" s="812"/>
      <c r="R937" s="786"/>
      <c r="S937" s="786"/>
      <c r="T937" s="786"/>
      <c r="U937" s="786"/>
      <c r="V937" s="786"/>
      <c r="W937" s="786"/>
      <c r="X937" s="786"/>
      <c r="Y937" s="786"/>
      <c r="Z937" s="786"/>
      <c r="AA937" s="786"/>
      <c r="AB937" s="786"/>
      <c r="AC937" s="786"/>
      <c r="AD937" s="786"/>
    </row>
    <row r="938" ht="13.5" customHeight="1">
      <c r="A938" s="786"/>
      <c r="B938" s="786"/>
      <c r="C938" s="786"/>
      <c r="D938" s="786"/>
      <c r="E938" s="786"/>
      <c r="F938" s="786"/>
      <c r="G938" s="786"/>
      <c r="H938" s="786"/>
      <c r="I938" s="786"/>
      <c r="J938" s="786"/>
      <c r="K938" s="786"/>
      <c r="L938" s="786"/>
      <c r="M938" s="786"/>
      <c r="N938" s="786"/>
      <c r="O938" s="786"/>
      <c r="P938" s="786"/>
      <c r="Q938" s="812"/>
      <c r="R938" s="786"/>
      <c r="S938" s="786"/>
      <c r="T938" s="786"/>
      <c r="U938" s="786"/>
      <c r="V938" s="786"/>
      <c r="W938" s="786"/>
      <c r="X938" s="786"/>
      <c r="Y938" s="786"/>
      <c r="Z938" s="786"/>
      <c r="AA938" s="786"/>
      <c r="AB938" s="786"/>
      <c r="AC938" s="786"/>
      <c r="AD938" s="786"/>
    </row>
    <row r="939" ht="13.5" customHeight="1">
      <c r="A939" s="786"/>
      <c r="B939" s="786"/>
      <c r="C939" s="786"/>
      <c r="D939" s="786"/>
      <c r="E939" s="786"/>
      <c r="F939" s="786"/>
      <c r="G939" s="786"/>
      <c r="H939" s="786"/>
      <c r="I939" s="786"/>
      <c r="J939" s="786"/>
      <c r="K939" s="786"/>
      <c r="L939" s="786"/>
      <c r="M939" s="786"/>
      <c r="N939" s="786"/>
      <c r="O939" s="786"/>
      <c r="P939" s="786"/>
      <c r="Q939" s="812"/>
      <c r="R939" s="786"/>
      <c r="S939" s="786"/>
      <c r="T939" s="786"/>
      <c r="U939" s="786"/>
      <c r="V939" s="786"/>
      <c r="W939" s="786"/>
      <c r="X939" s="786"/>
      <c r="Y939" s="786"/>
      <c r="Z939" s="786"/>
      <c r="AA939" s="786"/>
      <c r="AB939" s="786"/>
      <c r="AC939" s="786"/>
      <c r="AD939" s="786"/>
    </row>
    <row r="940" ht="13.5" customHeight="1">
      <c r="A940" s="786"/>
      <c r="B940" s="786"/>
      <c r="C940" s="786"/>
      <c r="D940" s="786"/>
      <c r="E940" s="786"/>
      <c r="F940" s="786"/>
      <c r="G940" s="786"/>
      <c r="H940" s="786"/>
      <c r="I940" s="786"/>
      <c r="J940" s="786"/>
      <c r="K940" s="786"/>
      <c r="L940" s="786"/>
      <c r="M940" s="786"/>
      <c r="N940" s="786"/>
      <c r="O940" s="786"/>
      <c r="P940" s="786"/>
      <c r="Q940" s="812"/>
      <c r="R940" s="786"/>
      <c r="S940" s="786"/>
      <c r="T940" s="786"/>
      <c r="U940" s="786"/>
      <c r="V940" s="786"/>
      <c r="W940" s="786"/>
      <c r="X940" s="786"/>
      <c r="Y940" s="786"/>
      <c r="Z940" s="786"/>
      <c r="AA940" s="786"/>
      <c r="AB940" s="786"/>
      <c r="AC940" s="786"/>
      <c r="AD940" s="786"/>
    </row>
    <row r="941" ht="13.5" customHeight="1">
      <c r="A941" s="786"/>
      <c r="B941" s="786"/>
      <c r="C941" s="786"/>
      <c r="D941" s="786"/>
      <c r="E941" s="786"/>
      <c r="F941" s="786"/>
      <c r="G941" s="786"/>
      <c r="H941" s="786"/>
      <c r="I941" s="786"/>
      <c r="J941" s="786"/>
      <c r="K941" s="786"/>
      <c r="L941" s="786"/>
      <c r="M941" s="786"/>
      <c r="N941" s="786"/>
      <c r="O941" s="786"/>
      <c r="P941" s="786"/>
      <c r="Q941" s="812"/>
      <c r="R941" s="786"/>
      <c r="S941" s="786"/>
      <c r="T941" s="786"/>
      <c r="U941" s="786"/>
      <c r="V941" s="786"/>
      <c r="W941" s="786"/>
      <c r="X941" s="786"/>
      <c r="Y941" s="786"/>
      <c r="Z941" s="786"/>
      <c r="AA941" s="786"/>
      <c r="AB941" s="786"/>
      <c r="AC941" s="786"/>
      <c r="AD941" s="786"/>
    </row>
    <row r="942" ht="13.5" customHeight="1">
      <c r="A942" s="786"/>
      <c r="B942" s="786"/>
      <c r="C942" s="786"/>
      <c r="D942" s="786"/>
      <c r="E942" s="786"/>
      <c r="F942" s="786"/>
      <c r="G942" s="786"/>
      <c r="H942" s="786"/>
      <c r="I942" s="786"/>
      <c r="J942" s="786"/>
      <c r="K942" s="786"/>
      <c r="L942" s="786"/>
      <c r="M942" s="786"/>
      <c r="N942" s="786"/>
      <c r="O942" s="786"/>
      <c r="P942" s="786"/>
      <c r="Q942" s="812"/>
      <c r="R942" s="786"/>
      <c r="S942" s="786"/>
      <c r="T942" s="786"/>
      <c r="U942" s="786"/>
      <c r="V942" s="786"/>
      <c r="W942" s="786"/>
      <c r="X942" s="786"/>
      <c r="Y942" s="786"/>
      <c r="Z942" s="786"/>
      <c r="AA942" s="786"/>
      <c r="AB942" s="786"/>
      <c r="AC942" s="786"/>
      <c r="AD942" s="786"/>
    </row>
    <row r="943" ht="13.5" customHeight="1">
      <c r="A943" s="786"/>
      <c r="B943" s="786"/>
      <c r="C943" s="786"/>
      <c r="D943" s="786"/>
      <c r="E943" s="786"/>
      <c r="F943" s="786"/>
      <c r="G943" s="786"/>
      <c r="H943" s="786"/>
      <c r="I943" s="786"/>
      <c r="J943" s="786"/>
      <c r="K943" s="786"/>
      <c r="L943" s="786"/>
      <c r="M943" s="786"/>
      <c r="N943" s="786"/>
      <c r="O943" s="786"/>
      <c r="P943" s="786"/>
      <c r="Q943" s="812"/>
      <c r="R943" s="786"/>
      <c r="S943" s="786"/>
      <c r="T943" s="786"/>
      <c r="U943" s="786"/>
      <c r="V943" s="786"/>
      <c r="W943" s="786"/>
      <c r="X943" s="786"/>
      <c r="Y943" s="786"/>
      <c r="Z943" s="786"/>
      <c r="AA943" s="786"/>
      <c r="AB943" s="786"/>
      <c r="AC943" s="786"/>
      <c r="AD943" s="786"/>
    </row>
    <row r="944" ht="13.5" customHeight="1">
      <c r="A944" s="786"/>
      <c r="B944" s="786"/>
      <c r="C944" s="786"/>
      <c r="D944" s="786"/>
      <c r="E944" s="786"/>
      <c r="F944" s="786"/>
      <c r="G944" s="786"/>
      <c r="H944" s="786"/>
      <c r="I944" s="786"/>
      <c r="J944" s="786"/>
      <c r="K944" s="786"/>
      <c r="L944" s="786"/>
      <c r="M944" s="786"/>
      <c r="N944" s="786"/>
      <c r="O944" s="786"/>
      <c r="P944" s="786"/>
      <c r="Q944" s="812"/>
      <c r="R944" s="786"/>
      <c r="S944" s="786"/>
      <c r="T944" s="786"/>
      <c r="U944" s="786"/>
      <c r="V944" s="786"/>
      <c r="W944" s="786"/>
      <c r="X944" s="786"/>
      <c r="Y944" s="786"/>
      <c r="Z944" s="786"/>
      <c r="AA944" s="786"/>
      <c r="AB944" s="786"/>
      <c r="AC944" s="786"/>
      <c r="AD944" s="786"/>
    </row>
    <row r="945" ht="13.5" customHeight="1">
      <c r="A945" s="786"/>
      <c r="B945" s="786"/>
      <c r="C945" s="786"/>
      <c r="D945" s="786"/>
      <c r="E945" s="786"/>
      <c r="F945" s="786"/>
      <c r="G945" s="786"/>
      <c r="H945" s="786"/>
      <c r="I945" s="786"/>
      <c r="J945" s="786"/>
      <c r="K945" s="786"/>
      <c r="L945" s="786"/>
      <c r="M945" s="786"/>
      <c r="N945" s="786"/>
      <c r="O945" s="786"/>
      <c r="P945" s="786"/>
      <c r="Q945" s="812"/>
      <c r="R945" s="786"/>
      <c r="S945" s="786"/>
      <c r="T945" s="786"/>
      <c r="U945" s="786"/>
      <c r="V945" s="786"/>
      <c r="W945" s="786"/>
      <c r="X945" s="786"/>
      <c r="Y945" s="786"/>
      <c r="Z945" s="786"/>
      <c r="AA945" s="786"/>
      <c r="AB945" s="786"/>
      <c r="AC945" s="786"/>
      <c r="AD945" s="786"/>
    </row>
    <row r="946" ht="13.5" customHeight="1">
      <c r="A946" s="786"/>
      <c r="B946" s="786"/>
      <c r="C946" s="786"/>
      <c r="D946" s="786"/>
      <c r="E946" s="786"/>
      <c r="F946" s="786"/>
      <c r="G946" s="786"/>
      <c r="H946" s="786"/>
      <c r="I946" s="786"/>
      <c r="J946" s="786"/>
      <c r="K946" s="786"/>
      <c r="L946" s="786"/>
      <c r="M946" s="786"/>
      <c r="N946" s="786"/>
      <c r="O946" s="786"/>
      <c r="P946" s="786"/>
      <c r="Q946" s="812"/>
      <c r="R946" s="786"/>
      <c r="S946" s="786"/>
      <c r="T946" s="786"/>
      <c r="U946" s="786"/>
      <c r="V946" s="786"/>
      <c r="W946" s="786"/>
      <c r="X946" s="786"/>
      <c r="Y946" s="786"/>
      <c r="Z946" s="786"/>
      <c r="AA946" s="786"/>
      <c r="AB946" s="786"/>
      <c r="AC946" s="786"/>
      <c r="AD946" s="786"/>
    </row>
    <row r="947" ht="13.5" customHeight="1">
      <c r="A947" s="786"/>
      <c r="B947" s="786"/>
      <c r="C947" s="786"/>
      <c r="D947" s="786"/>
      <c r="E947" s="786"/>
      <c r="F947" s="786"/>
      <c r="G947" s="786"/>
      <c r="H947" s="786"/>
      <c r="I947" s="786"/>
      <c r="J947" s="786"/>
      <c r="K947" s="786"/>
      <c r="L947" s="786"/>
      <c r="M947" s="786"/>
      <c r="N947" s="786"/>
      <c r="O947" s="786"/>
      <c r="P947" s="786"/>
      <c r="Q947" s="812"/>
      <c r="R947" s="786"/>
      <c r="S947" s="786"/>
      <c r="T947" s="786"/>
      <c r="U947" s="786"/>
      <c r="V947" s="786"/>
      <c r="W947" s="786"/>
      <c r="X947" s="786"/>
      <c r="Y947" s="786"/>
      <c r="Z947" s="786"/>
      <c r="AA947" s="786"/>
      <c r="AB947" s="786"/>
      <c r="AC947" s="786"/>
      <c r="AD947" s="786"/>
    </row>
    <row r="948" ht="13.5" customHeight="1">
      <c r="A948" s="786"/>
      <c r="B948" s="786"/>
      <c r="C948" s="786"/>
      <c r="D948" s="786"/>
      <c r="E948" s="786"/>
      <c r="F948" s="786"/>
      <c r="G948" s="786"/>
      <c r="H948" s="786"/>
      <c r="I948" s="786"/>
      <c r="J948" s="786"/>
      <c r="K948" s="786"/>
      <c r="L948" s="786"/>
      <c r="M948" s="786"/>
      <c r="N948" s="786"/>
      <c r="O948" s="786"/>
      <c r="P948" s="786"/>
      <c r="Q948" s="812"/>
      <c r="R948" s="786"/>
      <c r="S948" s="786"/>
      <c r="T948" s="786"/>
      <c r="U948" s="786"/>
      <c r="V948" s="786"/>
      <c r="W948" s="786"/>
      <c r="X948" s="786"/>
      <c r="Y948" s="786"/>
      <c r="Z948" s="786"/>
      <c r="AA948" s="786"/>
      <c r="AB948" s="786"/>
      <c r="AC948" s="786"/>
      <c r="AD948" s="786"/>
    </row>
    <row r="949" ht="13.5" customHeight="1">
      <c r="A949" s="786"/>
      <c r="B949" s="786"/>
      <c r="C949" s="786"/>
      <c r="D949" s="786"/>
      <c r="E949" s="786"/>
      <c r="F949" s="786"/>
      <c r="G949" s="786"/>
      <c r="H949" s="786"/>
      <c r="I949" s="786"/>
      <c r="J949" s="786"/>
      <c r="K949" s="786"/>
      <c r="L949" s="786"/>
      <c r="M949" s="786"/>
      <c r="N949" s="786"/>
      <c r="O949" s="786"/>
      <c r="P949" s="786"/>
      <c r="Q949" s="812"/>
      <c r="R949" s="786"/>
      <c r="S949" s="786"/>
      <c r="T949" s="786"/>
      <c r="U949" s="786"/>
      <c r="V949" s="786"/>
      <c r="W949" s="786"/>
      <c r="X949" s="786"/>
      <c r="Y949" s="786"/>
      <c r="Z949" s="786"/>
      <c r="AA949" s="786"/>
      <c r="AB949" s="786"/>
      <c r="AC949" s="786"/>
      <c r="AD949" s="786"/>
    </row>
    <row r="950" ht="13.5" customHeight="1">
      <c r="A950" s="786"/>
      <c r="B950" s="786"/>
      <c r="C950" s="786"/>
      <c r="D950" s="786"/>
      <c r="E950" s="786"/>
      <c r="F950" s="786"/>
      <c r="G950" s="786"/>
      <c r="H950" s="786"/>
      <c r="I950" s="786"/>
      <c r="J950" s="786"/>
      <c r="K950" s="786"/>
      <c r="L950" s="786"/>
      <c r="M950" s="786"/>
      <c r="N950" s="786"/>
      <c r="O950" s="786"/>
      <c r="P950" s="786"/>
      <c r="Q950" s="812"/>
      <c r="R950" s="786"/>
      <c r="S950" s="786"/>
      <c r="T950" s="786"/>
      <c r="U950" s="786"/>
      <c r="V950" s="786"/>
      <c r="W950" s="786"/>
      <c r="X950" s="786"/>
      <c r="Y950" s="786"/>
      <c r="Z950" s="786"/>
      <c r="AA950" s="786"/>
      <c r="AB950" s="786"/>
      <c r="AC950" s="786"/>
      <c r="AD950" s="786"/>
    </row>
    <row r="951" ht="13.5" customHeight="1">
      <c r="A951" s="786"/>
      <c r="B951" s="786"/>
      <c r="C951" s="786"/>
      <c r="D951" s="786"/>
      <c r="E951" s="786"/>
      <c r="F951" s="786"/>
      <c r="G951" s="786"/>
      <c r="H951" s="786"/>
      <c r="I951" s="786"/>
      <c r="J951" s="786"/>
      <c r="K951" s="786"/>
      <c r="L951" s="786"/>
      <c r="M951" s="786"/>
      <c r="N951" s="786"/>
      <c r="O951" s="786"/>
      <c r="P951" s="786"/>
      <c r="Q951" s="812"/>
      <c r="R951" s="786"/>
      <c r="S951" s="786"/>
      <c r="T951" s="786"/>
      <c r="U951" s="786"/>
      <c r="V951" s="786"/>
      <c r="W951" s="786"/>
      <c r="X951" s="786"/>
      <c r="Y951" s="786"/>
      <c r="Z951" s="786"/>
      <c r="AA951" s="786"/>
      <c r="AB951" s="786"/>
      <c r="AC951" s="786"/>
      <c r="AD951" s="786"/>
    </row>
    <row r="952" ht="13.5" customHeight="1">
      <c r="A952" s="786"/>
      <c r="B952" s="786"/>
      <c r="C952" s="786"/>
      <c r="D952" s="786"/>
      <c r="E952" s="786"/>
      <c r="F952" s="786"/>
      <c r="G952" s="786"/>
      <c r="H952" s="786"/>
      <c r="I952" s="786"/>
      <c r="J952" s="786"/>
      <c r="K952" s="786"/>
      <c r="L952" s="786"/>
      <c r="M952" s="786"/>
      <c r="N952" s="786"/>
      <c r="O952" s="786"/>
      <c r="P952" s="786"/>
      <c r="Q952" s="812"/>
      <c r="R952" s="786"/>
      <c r="S952" s="786"/>
      <c r="T952" s="786"/>
      <c r="U952" s="786"/>
      <c r="V952" s="786"/>
      <c r="W952" s="786"/>
      <c r="X952" s="786"/>
      <c r="Y952" s="786"/>
      <c r="Z952" s="786"/>
      <c r="AA952" s="786"/>
      <c r="AB952" s="786"/>
      <c r="AC952" s="786"/>
      <c r="AD952" s="786"/>
    </row>
    <row r="953" ht="13.5" customHeight="1">
      <c r="A953" s="786"/>
      <c r="B953" s="786"/>
      <c r="C953" s="786"/>
      <c r="D953" s="786"/>
      <c r="E953" s="786"/>
      <c r="F953" s="786"/>
      <c r="G953" s="786"/>
      <c r="H953" s="786"/>
      <c r="I953" s="786"/>
      <c r="J953" s="786"/>
      <c r="K953" s="786"/>
      <c r="L953" s="786"/>
      <c r="M953" s="786"/>
      <c r="N953" s="786"/>
      <c r="O953" s="786"/>
      <c r="P953" s="786"/>
      <c r="Q953" s="812"/>
      <c r="R953" s="786"/>
      <c r="S953" s="786"/>
      <c r="T953" s="786"/>
      <c r="U953" s="786"/>
      <c r="V953" s="786"/>
      <c r="W953" s="786"/>
      <c r="X953" s="786"/>
      <c r="Y953" s="786"/>
      <c r="Z953" s="786"/>
      <c r="AA953" s="786"/>
      <c r="AB953" s="786"/>
      <c r="AC953" s="786"/>
      <c r="AD953" s="786"/>
    </row>
    <row r="954" ht="13.5" customHeight="1">
      <c r="A954" s="786"/>
      <c r="B954" s="786"/>
      <c r="C954" s="786"/>
      <c r="D954" s="786"/>
      <c r="E954" s="786"/>
      <c r="F954" s="786"/>
      <c r="G954" s="786"/>
      <c r="H954" s="786"/>
      <c r="I954" s="786"/>
      <c r="J954" s="786"/>
      <c r="K954" s="786"/>
      <c r="L954" s="786"/>
      <c r="M954" s="786"/>
      <c r="N954" s="786"/>
      <c r="O954" s="786"/>
      <c r="P954" s="786"/>
      <c r="Q954" s="812"/>
      <c r="R954" s="786"/>
      <c r="S954" s="786"/>
      <c r="T954" s="786"/>
      <c r="U954" s="786"/>
      <c r="V954" s="786"/>
      <c r="W954" s="786"/>
      <c r="X954" s="786"/>
      <c r="Y954" s="786"/>
      <c r="Z954" s="786"/>
      <c r="AA954" s="786"/>
      <c r="AB954" s="786"/>
      <c r="AC954" s="786"/>
      <c r="AD954" s="786"/>
    </row>
    <row r="955" ht="13.5" customHeight="1">
      <c r="A955" s="786"/>
      <c r="B955" s="786"/>
      <c r="C955" s="786"/>
      <c r="D955" s="786"/>
      <c r="E955" s="786"/>
      <c r="F955" s="786"/>
      <c r="G955" s="786"/>
      <c r="H955" s="786"/>
      <c r="I955" s="786"/>
      <c r="J955" s="786"/>
      <c r="K955" s="786"/>
      <c r="L955" s="786"/>
      <c r="M955" s="786"/>
      <c r="N955" s="786"/>
      <c r="O955" s="786"/>
      <c r="P955" s="786"/>
      <c r="Q955" s="812"/>
      <c r="R955" s="786"/>
      <c r="S955" s="786"/>
      <c r="T955" s="786"/>
      <c r="U955" s="786"/>
      <c r="V955" s="786"/>
      <c r="W955" s="786"/>
      <c r="X955" s="786"/>
      <c r="Y955" s="786"/>
      <c r="Z955" s="786"/>
      <c r="AA955" s="786"/>
      <c r="AB955" s="786"/>
      <c r="AC955" s="786"/>
      <c r="AD955" s="786"/>
    </row>
    <row r="956" ht="13.5" customHeight="1">
      <c r="A956" s="786"/>
      <c r="B956" s="786"/>
      <c r="C956" s="786"/>
      <c r="D956" s="786"/>
      <c r="E956" s="786"/>
      <c r="F956" s="786"/>
      <c r="G956" s="786"/>
      <c r="H956" s="786"/>
      <c r="I956" s="786"/>
      <c r="J956" s="786"/>
      <c r="K956" s="786"/>
      <c r="L956" s="786"/>
      <c r="M956" s="786"/>
      <c r="N956" s="786"/>
      <c r="O956" s="786"/>
      <c r="P956" s="786"/>
      <c r="Q956" s="812"/>
      <c r="R956" s="786"/>
      <c r="S956" s="786"/>
      <c r="T956" s="786"/>
      <c r="U956" s="786"/>
      <c r="V956" s="786"/>
      <c r="W956" s="786"/>
      <c r="X956" s="786"/>
      <c r="Y956" s="786"/>
      <c r="Z956" s="786"/>
      <c r="AA956" s="786"/>
      <c r="AB956" s="786"/>
      <c r="AC956" s="786"/>
      <c r="AD956" s="786"/>
    </row>
    <row r="957" ht="13.5" customHeight="1">
      <c r="A957" s="786"/>
      <c r="B957" s="786"/>
      <c r="C957" s="786"/>
      <c r="D957" s="786"/>
      <c r="E957" s="786"/>
      <c r="F957" s="786"/>
      <c r="G957" s="786"/>
      <c r="H957" s="786"/>
      <c r="I957" s="786"/>
      <c r="J957" s="786"/>
      <c r="K957" s="786"/>
      <c r="L957" s="786"/>
      <c r="M957" s="786"/>
      <c r="N957" s="786"/>
      <c r="O957" s="786"/>
      <c r="P957" s="786"/>
      <c r="Q957" s="812"/>
      <c r="R957" s="786"/>
      <c r="S957" s="786"/>
      <c r="T957" s="786"/>
      <c r="U957" s="786"/>
      <c r="V957" s="786"/>
      <c r="W957" s="786"/>
      <c r="X957" s="786"/>
      <c r="Y957" s="786"/>
      <c r="Z957" s="786"/>
      <c r="AA957" s="786"/>
      <c r="AB957" s="786"/>
      <c r="AC957" s="786"/>
      <c r="AD957" s="786"/>
    </row>
    <row r="958" ht="13.5" customHeight="1">
      <c r="A958" s="786"/>
      <c r="B958" s="786"/>
      <c r="C958" s="786"/>
      <c r="D958" s="786"/>
      <c r="E958" s="786"/>
      <c r="F958" s="786"/>
      <c r="G958" s="786"/>
      <c r="H958" s="786"/>
      <c r="I958" s="786"/>
      <c r="J958" s="786"/>
      <c r="K958" s="786"/>
      <c r="L958" s="786"/>
      <c r="M958" s="786"/>
      <c r="N958" s="786"/>
      <c r="O958" s="786"/>
      <c r="P958" s="786"/>
      <c r="Q958" s="812"/>
      <c r="R958" s="786"/>
      <c r="S958" s="786"/>
      <c r="T958" s="786"/>
      <c r="U958" s="786"/>
      <c r="V958" s="786"/>
      <c r="W958" s="786"/>
      <c r="X958" s="786"/>
      <c r="Y958" s="786"/>
      <c r="Z958" s="786"/>
      <c r="AA958" s="786"/>
      <c r="AB958" s="786"/>
      <c r="AC958" s="786"/>
      <c r="AD958" s="786"/>
    </row>
    <row r="959" ht="13.5" customHeight="1">
      <c r="A959" s="786"/>
      <c r="B959" s="786"/>
      <c r="C959" s="786"/>
      <c r="D959" s="786"/>
      <c r="E959" s="786"/>
      <c r="F959" s="786"/>
      <c r="G959" s="786"/>
      <c r="H959" s="786"/>
      <c r="I959" s="786"/>
      <c r="J959" s="786"/>
      <c r="K959" s="786"/>
      <c r="L959" s="786"/>
      <c r="M959" s="786"/>
      <c r="N959" s="786"/>
      <c r="O959" s="786"/>
      <c r="P959" s="786"/>
      <c r="Q959" s="812"/>
      <c r="R959" s="786"/>
      <c r="S959" s="786"/>
      <c r="T959" s="786"/>
      <c r="U959" s="786"/>
      <c r="V959" s="786"/>
      <c r="W959" s="786"/>
      <c r="X959" s="786"/>
      <c r="Y959" s="786"/>
      <c r="Z959" s="786"/>
      <c r="AA959" s="786"/>
      <c r="AB959" s="786"/>
      <c r="AC959" s="786"/>
      <c r="AD959" s="786"/>
    </row>
    <row r="960" ht="13.5" customHeight="1">
      <c r="A960" s="786"/>
      <c r="B960" s="786"/>
      <c r="C960" s="786"/>
      <c r="D960" s="786"/>
      <c r="E960" s="786"/>
      <c r="F960" s="786"/>
      <c r="G960" s="786"/>
      <c r="H960" s="786"/>
      <c r="I960" s="786"/>
      <c r="J960" s="786"/>
      <c r="K960" s="786"/>
      <c r="L960" s="786"/>
      <c r="M960" s="786"/>
      <c r="N960" s="786"/>
      <c r="O960" s="786"/>
      <c r="P960" s="786"/>
      <c r="Q960" s="812"/>
      <c r="R960" s="786"/>
      <c r="S960" s="786"/>
      <c r="T960" s="786"/>
      <c r="U960" s="786"/>
      <c r="V960" s="786"/>
      <c r="W960" s="786"/>
      <c r="X960" s="786"/>
      <c r="Y960" s="786"/>
      <c r="Z960" s="786"/>
      <c r="AA960" s="786"/>
      <c r="AB960" s="786"/>
      <c r="AC960" s="786"/>
      <c r="AD960" s="786"/>
    </row>
    <row r="961" ht="13.5" customHeight="1">
      <c r="A961" s="786"/>
      <c r="B961" s="786"/>
      <c r="C961" s="786"/>
      <c r="D961" s="786"/>
      <c r="E961" s="786"/>
      <c r="F961" s="786"/>
      <c r="G961" s="786"/>
      <c r="H961" s="786"/>
      <c r="I961" s="786"/>
      <c r="J961" s="786"/>
      <c r="K961" s="786"/>
      <c r="L961" s="786"/>
      <c r="M961" s="786"/>
      <c r="N961" s="786"/>
      <c r="O961" s="786"/>
      <c r="P961" s="786"/>
      <c r="Q961" s="812"/>
      <c r="R961" s="786"/>
      <c r="S961" s="786"/>
      <c r="T961" s="786"/>
      <c r="U961" s="786"/>
      <c r="V961" s="786"/>
      <c r="W961" s="786"/>
      <c r="X961" s="786"/>
      <c r="Y961" s="786"/>
      <c r="Z961" s="786"/>
      <c r="AA961" s="786"/>
      <c r="AB961" s="786"/>
      <c r="AC961" s="786"/>
      <c r="AD961" s="786"/>
    </row>
    <row r="962" ht="13.5" customHeight="1">
      <c r="A962" s="786"/>
      <c r="B962" s="786"/>
      <c r="C962" s="786"/>
      <c r="D962" s="786"/>
      <c r="E962" s="786"/>
      <c r="F962" s="786"/>
      <c r="G962" s="786"/>
      <c r="H962" s="786"/>
      <c r="I962" s="786"/>
      <c r="J962" s="786"/>
      <c r="K962" s="786"/>
      <c r="L962" s="786"/>
      <c r="M962" s="786"/>
      <c r="N962" s="786"/>
      <c r="O962" s="786"/>
      <c r="P962" s="786"/>
      <c r="Q962" s="812"/>
      <c r="R962" s="786"/>
      <c r="S962" s="786"/>
      <c r="T962" s="786"/>
      <c r="U962" s="786"/>
      <c r="V962" s="786"/>
      <c r="W962" s="786"/>
      <c r="X962" s="786"/>
      <c r="Y962" s="786"/>
      <c r="Z962" s="786"/>
      <c r="AA962" s="786"/>
      <c r="AB962" s="786"/>
      <c r="AC962" s="786"/>
      <c r="AD962" s="786"/>
    </row>
    <row r="963" ht="13.5" customHeight="1">
      <c r="A963" s="786"/>
      <c r="B963" s="786"/>
      <c r="C963" s="786"/>
      <c r="D963" s="786"/>
      <c r="E963" s="786"/>
      <c r="F963" s="786"/>
      <c r="G963" s="786"/>
      <c r="H963" s="786"/>
      <c r="I963" s="786"/>
      <c r="J963" s="786"/>
      <c r="K963" s="786"/>
      <c r="L963" s="786"/>
      <c r="M963" s="786"/>
      <c r="N963" s="786"/>
      <c r="O963" s="786"/>
      <c r="P963" s="786"/>
      <c r="Q963" s="812"/>
      <c r="R963" s="786"/>
      <c r="S963" s="786"/>
      <c r="T963" s="786"/>
      <c r="U963" s="786"/>
      <c r="V963" s="786"/>
      <c r="W963" s="786"/>
      <c r="X963" s="786"/>
      <c r="Y963" s="786"/>
      <c r="Z963" s="786"/>
      <c r="AA963" s="786"/>
      <c r="AB963" s="786"/>
      <c r="AC963" s="786"/>
      <c r="AD963" s="786"/>
    </row>
    <row r="964" ht="13.5" customHeight="1">
      <c r="A964" s="786"/>
      <c r="B964" s="786"/>
      <c r="C964" s="786"/>
      <c r="D964" s="786"/>
      <c r="E964" s="786"/>
      <c r="F964" s="786"/>
      <c r="G964" s="786"/>
      <c r="H964" s="786"/>
      <c r="I964" s="786"/>
      <c r="J964" s="786"/>
      <c r="K964" s="786"/>
      <c r="L964" s="786"/>
      <c r="M964" s="786"/>
      <c r="N964" s="786"/>
      <c r="O964" s="786"/>
      <c r="P964" s="786"/>
      <c r="Q964" s="812"/>
      <c r="R964" s="786"/>
      <c r="S964" s="786"/>
      <c r="T964" s="786"/>
      <c r="U964" s="786"/>
      <c r="V964" s="786"/>
      <c r="W964" s="786"/>
      <c r="X964" s="786"/>
      <c r="Y964" s="786"/>
      <c r="Z964" s="786"/>
      <c r="AA964" s="786"/>
      <c r="AB964" s="786"/>
      <c r="AC964" s="786"/>
      <c r="AD964" s="786"/>
    </row>
    <row r="965" ht="13.5" customHeight="1">
      <c r="A965" s="786"/>
      <c r="B965" s="786"/>
      <c r="C965" s="786"/>
      <c r="D965" s="786"/>
      <c r="E965" s="786"/>
      <c r="F965" s="786"/>
      <c r="G965" s="786"/>
      <c r="H965" s="786"/>
      <c r="I965" s="786"/>
      <c r="J965" s="786"/>
      <c r="K965" s="786"/>
      <c r="L965" s="786"/>
      <c r="M965" s="786"/>
      <c r="N965" s="786"/>
      <c r="O965" s="786"/>
      <c r="P965" s="786"/>
      <c r="Q965" s="812"/>
      <c r="R965" s="786"/>
      <c r="S965" s="786"/>
      <c r="T965" s="786"/>
      <c r="U965" s="786"/>
      <c r="V965" s="786"/>
      <c r="W965" s="786"/>
      <c r="X965" s="786"/>
      <c r="Y965" s="786"/>
      <c r="Z965" s="786"/>
      <c r="AA965" s="786"/>
      <c r="AB965" s="786"/>
      <c r="AC965" s="786"/>
      <c r="AD965" s="786"/>
    </row>
    <row r="966" ht="13.5" customHeight="1">
      <c r="A966" s="786"/>
      <c r="B966" s="786"/>
      <c r="C966" s="786"/>
      <c r="D966" s="786"/>
      <c r="E966" s="786"/>
      <c r="F966" s="786"/>
      <c r="G966" s="786"/>
      <c r="H966" s="786"/>
      <c r="I966" s="786"/>
      <c r="J966" s="786"/>
      <c r="K966" s="786"/>
      <c r="L966" s="786"/>
      <c r="M966" s="786"/>
      <c r="N966" s="786"/>
      <c r="O966" s="786"/>
      <c r="P966" s="786"/>
      <c r="Q966" s="812"/>
      <c r="R966" s="786"/>
      <c r="S966" s="786"/>
      <c r="T966" s="786"/>
      <c r="U966" s="786"/>
      <c r="V966" s="786"/>
      <c r="W966" s="786"/>
      <c r="X966" s="786"/>
      <c r="Y966" s="786"/>
      <c r="Z966" s="786"/>
      <c r="AA966" s="786"/>
      <c r="AB966" s="786"/>
      <c r="AC966" s="786"/>
      <c r="AD966" s="786"/>
    </row>
    <row r="967" ht="13.5" customHeight="1">
      <c r="A967" s="786"/>
      <c r="B967" s="786"/>
      <c r="C967" s="786"/>
      <c r="D967" s="786"/>
      <c r="E967" s="786"/>
      <c r="F967" s="786"/>
      <c r="G967" s="786"/>
      <c r="H967" s="786"/>
      <c r="I967" s="786"/>
      <c r="J967" s="786"/>
      <c r="K967" s="786"/>
      <c r="L967" s="786"/>
      <c r="M967" s="786"/>
      <c r="N967" s="786"/>
      <c r="O967" s="786"/>
      <c r="P967" s="786"/>
      <c r="Q967" s="812"/>
      <c r="R967" s="786"/>
      <c r="S967" s="786"/>
      <c r="T967" s="786"/>
      <c r="U967" s="786"/>
      <c r="V967" s="786"/>
      <c r="W967" s="786"/>
      <c r="X967" s="786"/>
      <c r="Y967" s="786"/>
      <c r="Z967" s="786"/>
      <c r="AA967" s="786"/>
      <c r="AB967" s="786"/>
      <c r="AC967" s="786"/>
      <c r="AD967" s="786"/>
    </row>
    <row r="968" ht="13.5" customHeight="1">
      <c r="A968" s="786"/>
      <c r="B968" s="786"/>
      <c r="C968" s="786"/>
      <c r="D968" s="786"/>
      <c r="E968" s="786"/>
      <c r="F968" s="786"/>
      <c r="G968" s="786"/>
      <c r="H968" s="786"/>
      <c r="I968" s="786"/>
      <c r="J968" s="786"/>
      <c r="K968" s="786"/>
      <c r="L968" s="786"/>
      <c r="M968" s="786"/>
      <c r="N968" s="786"/>
      <c r="O968" s="786"/>
      <c r="P968" s="786"/>
      <c r="Q968" s="812"/>
      <c r="R968" s="786"/>
      <c r="S968" s="786"/>
      <c r="T968" s="786"/>
      <c r="U968" s="786"/>
      <c r="V968" s="786"/>
      <c r="W968" s="786"/>
      <c r="X968" s="786"/>
      <c r="Y968" s="786"/>
      <c r="Z968" s="786"/>
      <c r="AA968" s="786"/>
      <c r="AB968" s="786"/>
      <c r="AC968" s="786"/>
      <c r="AD968" s="786"/>
    </row>
    <row r="969" ht="13.5" customHeight="1">
      <c r="A969" s="786"/>
      <c r="B969" s="786"/>
      <c r="C969" s="786"/>
      <c r="D969" s="786"/>
      <c r="E969" s="786"/>
      <c r="F969" s="786"/>
      <c r="G969" s="786"/>
      <c r="H969" s="786"/>
      <c r="I969" s="786"/>
      <c r="J969" s="786"/>
      <c r="K969" s="786"/>
      <c r="L969" s="786"/>
      <c r="M969" s="786"/>
      <c r="N969" s="786"/>
      <c r="O969" s="786"/>
      <c r="P969" s="786"/>
      <c r="Q969" s="812"/>
      <c r="R969" s="786"/>
      <c r="S969" s="786"/>
      <c r="T969" s="786"/>
      <c r="U969" s="786"/>
      <c r="V969" s="786"/>
      <c r="W969" s="786"/>
      <c r="X969" s="786"/>
      <c r="Y969" s="786"/>
      <c r="Z969" s="786"/>
      <c r="AA969" s="786"/>
      <c r="AB969" s="786"/>
      <c r="AC969" s="786"/>
      <c r="AD969" s="786"/>
    </row>
    <row r="970" ht="13.5" customHeight="1">
      <c r="A970" s="786"/>
      <c r="B970" s="786"/>
      <c r="C970" s="786"/>
      <c r="D970" s="786"/>
      <c r="E970" s="786"/>
      <c r="F970" s="786"/>
      <c r="G970" s="786"/>
      <c r="H970" s="786"/>
      <c r="I970" s="786"/>
      <c r="J970" s="786"/>
      <c r="K970" s="786"/>
      <c r="L970" s="786"/>
      <c r="M970" s="786"/>
      <c r="N970" s="786"/>
      <c r="O970" s="786"/>
      <c r="P970" s="786"/>
      <c r="Q970" s="812"/>
      <c r="R970" s="786"/>
      <c r="S970" s="786"/>
      <c r="T970" s="786"/>
      <c r="U970" s="786"/>
      <c r="V970" s="786"/>
      <c r="W970" s="786"/>
      <c r="X970" s="786"/>
      <c r="Y970" s="786"/>
      <c r="Z970" s="786"/>
      <c r="AA970" s="786"/>
      <c r="AB970" s="786"/>
      <c r="AC970" s="786"/>
      <c r="AD970" s="786"/>
    </row>
    <row r="971" ht="13.5" customHeight="1">
      <c r="A971" s="786"/>
      <c r="B971" s="786"/>
      <c r="C971" s="786"/>
      <c r="D971" s="786"/>
      <c r="E971" s="786"/>
      <c r="F971" s="786"/>
      <c r="G971" s="786"/>
      <c r="H971" s="786"/>
      <c r="I971" s="786"/>
      <c r="J971" s="786"/>
      <c r="K971" s="786"/>
      <c r="L971" s="786"/>
      <c r="M971" s="786"/>
      <c r="N971" s="786"/>
      <c r="O971" s="786"/>
      <c r="P971" s="786"/>
      <c r="Q971" s="812"/>
      <c r="R971" s="786"/>
      <c r="S971" s="786"/>
      <c r="T971" s="786"/>
      <c r="U971" s="786"/>
      <c r="V971" s="786"/>
      <c r="W971" s="786"/>
      <c r="X971" s="786"/>
      <c r="Y971" s="786"/>
      <c r="Z971" s="786"/>
      <c r="AA971" s="786"/>
      <c r="AB971" s="786"/>
      <c r="AC971" s="786"/>
      <c r="AD971" s="786"/>
    </row>
    <row r="972" ht="13.5" customHeight="1">
      <c r="A972" s="786"/>
      <c r="B972" s="786"/>
      <c r="C972" s="786"/>
      <c r="D972" s="786"/>
      <c r="E972" s="786"/>
      <c r="F972" s="786"/>
      <c r="G972" s="786"/>
      <c r="H972" s="786"/>
      <c r="I972" s="786"/>
      <c r="J972" s="786"/>
      <c r="K972" s="786"/>
      <c r="L972" s="786"/>
      <c r="M972" s="786"/>
      <c r="N972" s="786"/>
      <c r="O972" s="786"/>
      <c r="P972" s="786"/>
      <c r="Q972" s="812"/>
      <c r="R972" s="786"/>
      <c r="S972" s="786"/>
      <c r="T972" s="786"/>
      <c r="U972" s="786"/>
      <c r="V972" s="786"/>
      <c r="W972" s="786"/>
      <c r="X972" s="786"/>
      <c r="Y972" s="786"/>
      <c r="Z972" s="786"/>
      <c r="AA972" s="786"/>
      <c r="AB972" s="786"/>
      <c r="AC972" s="786"/>
      <c r="AD972" s="786"/>
    </row>
    <row r="973" ht="13.5" customHeight="1">
      <c r="A973" s="786"/>
      <c r="B973" s="786"/>
      <c r="C973" s="786"/>
      <c r="D973" s="786"/>
      <c r="E973" s="786"/>
      <c r="F973" s="786"/>
      <c r="G973" s="786"/>
      <c r="H973" s="786"/>
      <c r="I973" s="786"/>
      <c r="J973" s="786"/>
      <c r="K973" s="786"/>
      <c r="L973" s="786"/>
      <c r="M973" s="786"/>
      <c r="N973" s="786"/>
      <c r="O973" s="786"/>
      <c r="P973" s="786"/>
      <c r="Q973" s="812"/>
      <c r="R973" s="786"/>
      <c r="S973" s="786"/>
      <c r="T973" s="786"/>
      <c r="U973" s="786"/>
      <c r="V973" s="786"/>
      <c r="W973" s="786"/>
      <c r="X973" s="786"/>
      <c r="Y973" s="786"/>
      <c r="Z973" s="786"/>
      <c r="AA973" s="786"/>
      <c r="AB973" s="786"/>
      <c r="AC973" s="786"/>
      <c r="AD973" s="786"/>
    </row>
    <row r="974" ht="13.5" customHeight="1">
      <c r="A974" s="786"/>
      <c r="B974" s="786"/>
      <c r="C974" s="786"/>
      <c r="D974" s="786"/>
      <c r="E974" s="786"/>
      <c r="F974" s="786"/>
      <c r="G974" s="786"/>
      <c r="H974" s="786"/>
      <c r="I974" s="786"/>
      <c r="J974" s="786"/>
      <c r="K974" s="786"/>
      <c r="L974" s="786"/>
      <c r="M974" s="786"/>
      <c r="N974" s="786"/>
      <c r="O974" s="786"/>
      <c r="P974" s="786"/>
      <c r="Q974" s="812"/>
      <c r="R974" s="786"/>
      <c r="S974" s="786"/>
      <c r="T974" s="786"/>
      <c r="U974" s="786"/>
      <c r="V974" s="786"/>
      <c r="W974" s="786"/>
      <c r="X974" s="786"/>
      <c r="Y974" s="786"/>
      <c r="Z974" s="786"/>
      <c r="AA974" s="786"/>
      <c r="AB974" s="786"/>
      <c r="AC974" s="786"/>
      <c r="AD974" s="786"/>
    </row>
    <row r="975" ht="13.5" customHeight="1">
      <c r="A975" s="786"/>
      <c r="B975" s="786"/>
      <c r="C975" s="786"/>
      <c r="D975" s="786"/>
      <c r="E975" s="786"/>
      <c r="F975" s="786"/>
      <c r="G975" s="786"/>
      <c r="H975" s="786"/>
      <c r="I975" s="786"/>
      <c r="J975" s="786"/>
      <c r="K975" s="786"/>
      <c r="L975" s="786"/>
      <c r="M975" s="786"/>
      <c r="N975" s="786"/>
      <c r="O975" s="786"/>
      <c r="P975" s="786"/>
      <c r="Q975" s="812"/>
      <c r="R975" s="786"/>
      <c r="S975" s="786"/>
      <c r="T975" s="786"/>
      <c r="U975" s="786"/>
      <c r="V975" s="786"/>
      <c r="W975" s="786"/>
      <c r="X975" s="786"/>
      <c r="Y975" s="786"/>
      <c r="Z975" s="786"/>
      <c r="AA975" s="786"/>
      <c r="AB975" s="786"/>
      <c r="AC975" s="786"/>
      <c r="AD975" s="786"/>
    </row>
    <row r="976" ht="13.5" customHeight="1">
      <c r="A976" s="786"/>
      <c r="B976" s="786"/>
      <c r="C976" s="786"/>
      <c r="D976" s="786"/>
      <c r="E976" s="786"/>
      <c r="F976" s="786"/>
      <c r="G976" s="786"/>
      <c r="H976" s="786"/>
      <c r="I976" s="786"/>
      <c r="J976" s="786"/>
      <c r="K976" s="786"/>
      <c r="L976" s="786"/>
      <c r="M976" s="786"/>
      <c r="N976" s="786"/>
      <c r="O976" s="786"/>
      <c r="P976" s="786"/>
      <c r="Q976" s="812"/>
      <c r="R976" s="786"/>
      <c r="S976" s="786"/>
      <c r="T976" s="786"/>
      <c r="U976" s="786"/>
      <c r="V976" s="786"/>
      <c r="W976" s="786"/>
      <c r="X976" s="786"/>
      <c r="Y976" s="786"/>
      <c r="Z976" s="786"/>
      <c r="AA976" s="786"/>
      <c r="AB976" s="786"/>
      <c r="AC976" s="786"/>
      <c r="AD976" s="786"/>
    </row>
    <row r="977" ht="13.5" customHeight="1">
      <c r="A977" s="786"/>
      <c r="B977" s="786"/>
      <c r="C977" s="786"/>
      <c r="D977" s="786"/>
      <c r="E977" s="786"/>
      <c r="F977" s="786"/>
      <c r="G977" s="786"/>
      <c r="H977" s="786"/>
      <c r="I977" s="786"/>
      <c r="J977" s="786"/>
      <c r="K977" s="786"/>
      <c r="L977" s="786"/>
      <c r="M977" s="786"/>
      <c r="N977" s="786"/>
      <c r="O977" s="786"/>
      <c r="P977" s="786"/>
      <c r="Q977" s="812"/>
      <c r="R977" s="786"/>
      <c r="S977" s="786"/>
      <c r="T977" s="786"/>
      <c r="U977" s="786"/>
      <c r="V977" s="786"/>
      <c r="W977" s="786"/>
      <c r="X977" s="786"/>
      <c r="Y977" s="786"/>
      <c r="Z977" s="786"/>
      <c r="AA977" s="786"/>
      <c r="AB977" s="786"/>
      <c r="AC977" s="786"/>
      <c r="AD977" s="786"/>
    </row>
    <row r="978" ht="13.5" customHeight="1">
      <c r="A978" s="786"/>
      <c r="B978" s="786"/>
      <c r="C978" s="786"/>
      <c r="D978" s="786"/>
      <c r="E978" s="786"/>
      <c r="F978" s="786"/>
      <c r="G978" s="786"/>
      <c r="H978" s="786"/>
      <c r="I978" s="786"/>
      <c r="J978" s="786"/>
      <c r="K978" s="786"/>
      <c r="L978" s="786"/>
      <c r="M978" s="786"/>
      <c r="N978" s="786"/>
      <c r="O978" s="786"/>
      <c r="P978" s="786"/>
      <c r="Q978" s="812"/>
      <c r="R978" s="786"/>
      <c r="S978" s="786"/>
      <c r="T978" s="786"/>
      <c r="U978" s="786"/>
      <c r="V978" s="786"/>
      <c r="W978" s="786"/>
      <c r="X978" s="786"/>
      <c r="Y978" s="786"/>
      <c r="Z978" s="786"/>
      <c r="AA978" s="786"/>
      <c r="AB978" s="786"/>
      <c r="AC978" s="786"/>
      <c r="AD978" s="786"/>
    </row>
    <row r="979" ht="13.5" customHeight="1">
      <c r="A979" s="786"/>
      <c r="B979" s="786"/>
      <c r="C979" s="786"/>
      <c r="D979" s="786"/>
      <c r="E979" s="786"/>
      <c r="F979" s="786"/>
      <c r="G979" s="786"/>
      <c r="H979" s="786"/>
      <c r="I979" s="786"/>
      <c r="J979" s="786"/>
      <c r="K979" s="786"/>
      <c r="L979" s="786"/>
      <c r="M979" s="786"/>
      <c r="N979" s="786"/>
      <c r="O979" s="786"/>
      <c r="P979" s="786"/>
      <c r="Q979" s="812"/>
      <c r="R979" s="786"/>
      <c r="S979" s="786"/>
      <c r="T979" s="786"/>
      <c r="U979" s="786"/>
      <c r="V979" s="786"/>
      <c r="W979" s="786"/>
      <c r="X979" s="786"/>
      <c r="Y979" s="786"/>
      <c r="Z979" s="786"/>
      <c r="AA979" s="786"/>
      <c r="AB979" s="786"/>
      <c r="AC979" s="786"/>
      <c r="AD979" s="786"/>
    </row>
    <row r="980" ht="13.5" customHeight="1">
      <c r="A980" s="786"/>
      <c r="B980" s="786"/>
      <c r="C980" s="786"/>
      <c r="D980" s="786"/>
      <c r="E980" s="786"/>
      <c r="F980" s="786"/>
      <c r="G980" s="786"/>
      <c r="H980" s="786"/>
      <c r="I980" s="786"/>
      <c r="J980" s="786"/>
      <c r="K980" s="786"/>
      <c r="L980" s="786"/>
      <c r="M980" s="786"/>
      <c r="N980" s="786"/>
      <c r="O980" s="786"/>
      <c r="P980" s="786"/>
      <c r="Q980" s="812"/>
      <c r="R980" s="786"/>
      <c r="S980" s="786"/>
      <c r="T980" s="786"/>
      <c r="U980" s="786"/>
      <c r="V980" s="786"/>
      <c r="W980" s="786"/>
      <c r="X980" s="786"/>
      <c r="Y980" s="786"/>
      <c r="Z980" s="786"/>
      <c r="AA980" s="786"/>
      <c r="AB980" s="786"/>
      <c r="AC980" s="786"/>
      <c r="AD980" s="786"/>
    </row>
    <row r="981" ht="13.5" customHeight="1">
      <c r="A981" s="786"/>
      <c r="B981" s="786"/>
      <c r="C981" s="786"/>
      <c r="D981" s="786"/>
      <c r="E981" s="786"/>
      <c r="F981" s="786"/>
      <c r="G981" s="786"/>
      <c r="H981" s="786"/>
      <c r="I981" s="786"/>
      <c r="J981" s="786"/>
      <c r="K981" s="786"/>
      <c r="L981" s="786"/>
      <c r="M981" s="786"/>
      <c r="N981" s="786"/>
      <c r="O981" s="786"/>
      <c r="P981" s="786"/>
      <c r="Q981" s="812"/>
      <c r="R981" s="786"/>
      <c r="S981" s="786"/>
      <c r="T981" s="786"/>
      <c r="U981" s="786"/>
      <c r="V981" s="786"/>
      <c r="W981" s="786"/>
      <c r="X981" s="786"/>
      <c r="Y981" s="786"/>
      <c r="Z981" s="786"/>
      <c r="AA981" s="786"/>
      <c r="AB981" s="786"/>
      <c r="AC981" s="786"/>
      <c r="AD981" s="786"/>
    </row>
    <row r="982" ht="13.5" customHeight="1">
      <c r="A982" s="786"/>
      <c r="B982" s="786"/>
      <c r="C982" s="786"/>
      <c r="D982" s="786"/>
      <c r="E982" s="786"/>
      <c r="F982" s="786"/>
      <c r="G982" s="786"/>
      <c r="H982" s="786"/>
      <c r="I982" s="786"/>
      <c r="J982" s="786"/>
      <c r="K982" s="786"/>
      <c r="L982" s="786"/>
      <c r="M982" s="786"/>
      <c r="N982" s="786"/>
      <c r="O982" s="786"/>
      <c r="P982" s="786"/>
      <c r="Q982" s="812"/>
      <c r="R982" s="786"/>
      <c r="S982" s="786"/>
      <c r="T982" s="786"/>
      <c r="U982" s="786"/>
      <c r="V982" s="786"/>
      <c r="W982" s="786"/>
      <c r="X982" s="786"/>
      <c r="Y982" s="786"/>
      <c r="Z982" s="786"/>
      <c r="AA982" s="786"/>
      <c r="AB982" s="786"/>
      <c r="AC982" s="786"/>
      <c r="AD982" s="786"/>
    </row>
    <row r="983" ht="13.5" customHeight="1">
      <c r="A983" s="786"/>
      <c r="B983" s="786"/>
      <c r="C983" s="786"/>
      <c r="D983" s="786"/>
      <c r="E983" s="786"/>
      <c r="F983" s="786"/>
      <c r="G983" s="786"/>
      <c r="H983" s="786"/>
      <c r="I983" s="786"/>
      <c r="J983" s="786"/>
      <c r="K983" s="786"/>
      <c r="L983" s="786"/>
      <c r="M983" s="786"/>
      <c r="N983" s="786"/>
      <c r="O983" s="786"/>
      <c r="P983" s="786"/>
      <c r="Q983" s="812"/>
      <c r="R983" s="786"/>
      <c r="S983" s="786"/>
      <c r="T983" s="786"/>
      <c r="U983" s="786"/>
      <c r="V983" s="786"/>
      <c r="W983" s="786"/>
      <c r="X983" s="786"/>
      <c r="Y983" s="786"/>
      <c r="Z983" s="786"/>
      <c r="AA983" s="786"/>
      <c r="AB983" s="786"/>
      <c r="AC983" s="786"/>
      <c r="AD983" s="786"/>
    </row>
    <row r="984" ht="13.5" customHeight="1">
      <c r="A984" s="786"/>
      <c r="B984" s="786"/>
      <c r="C984" s="786"/>
      <c r="D984" s="786"/>
      <c r="E984" s="786"/>
      <c r="F984" s="786"/>
      <c r="G984" s="786"/>
      <c r="H984" s="786"/>
      <c r="I984" s="786"/>
      <c r="J984" s="786"/>
      <c r="K984" s="786"/>
      <c r="L984" s="786"/>
      <c r="M984" s="786"/>
      <c r="N984" s="786"/>
      <c r="O984" s="786"/>
      <c r="P984" s="786"/>
      <c r="Q984" s="812"/>
      <c r="R984" s="786"/>
      <c r="S984" s="786"/>
      <c r="T984" s="786"/>
      <c r="U984" s="786"/>
      <c r="V984" s="786"/>
      <c r="W984" s="786"/>
      <c r="X984" s="786"/>
      <c r="Y984" s="786"/>
      <c r="Z984" s="786"/>
      <c r="AA984" s="786"/>
      <c r="AB984" s="786"/>
      <c r="AC984" s="786"/>
      <c r="AD984" s="786"/>
    </row>
    <row r="985" ht="13.5" customHeight="1">
      <c r="A985" s="786"/>
      <c r="B985" s="786"/>
      <c r="C985" s="786"/>
      <c r="D985" s="786"/>
      <c r="E985" s="786"/>
      <c r="F985" s="786"/>
      <c r="G985" s="786"/>
      <c r="H985" s="786"/>
      <c r="I985" s="786"/>
      <c r="J985" s="786"/>
      <c r="K985" s="786"/>
      <c r="L985" s="786"/>
      <c r="M985" s="786"/>
      <c r="N985" s="786"/>
      <c r="O985" s="786"/>
      <c r="P985" s="786"/>
      <c r="Q985" s="812"/>
      <c r="R985" s="786"/>
      <c r="S985" s="786"/>
      <c r="T985" s="786"/>
      <c r="U985" s="786"/>
      <c r="V985" s="786"/>
      <c r="W985" s="786"/>
      <c r="X985" s="786"/>
      <c r="Y985" s="786"/>
      <c r="Z985" s="786"/>
      <c r="AA985" s="786"/>
      <c r="AB985" s="786"/>
      <c r="AC985" s="786"/>
      <c r="AD985" s="786"/>
    </row>
    <row r="986" ht="13.5" customHeight="1">
      <c r="A986" s="786"/>
      <c r="B986" s="786"/>
      <c r="C986" s="786"/>
      <c r="D986" s="786"/>
      <c r="E986" s="786"/>
      <c r="F986" s="786"/>
      <c r="G986" s="786"/>
      <c r="H986" s="786"/>
      <c r="I986" s="786"/>
      <c r="J986" s="786"/>
      <c r="K986" s="786"/>
      <c r="L986" s="786"/>
      <c r="M986" s="786"/>
      <c r="N986" s="786"/>
      <c r="O986" s="786"/>
      <c r="P986" s="786"/>
      <c r="Q986" s="812"/>
      <c r="R986" s="786"/>
      <c r="S986" s="786"/>
      <c r="T986" s="786"/>
      <c r="U986" s="786"/>
      <c r="V986" s="786"/>
      <c r="W986" s="786"/>
      <c r="X986" s="786"/>
      <c r="Y986" s="786"/>
      <c r="Z986" s="786"/>
      <c r="AA986" s="786"/>
      <c r="AB986" s="786"/>
      <c r="AC986" s="786"/>
      <c r="AD986" s="786"/>
    </row>
    <row r="987" ht="13.5" customHeight="1">
      <c r="A987" s="786"/>
      <c r="B987" s="786"/>
      <c r="C987" s="786"/>
      <c r="D987" s="786"/>
      <c r="E987" s="786"/>
      <c r="F987" s="786"/>
      <c r="G987" s="786"/>
      <c r="H987" s="786"/>
      <c r="I987" s="786"/>
      <c r="J987" s="786"/>
      <c r="K987" s="786"/>
      <c r="L987" s="786"/>
      <c r="M987" s="786"/>
      <c r="N987" s="786"/>
      <c r="O987" s="786"/>
      <c r="P987" s="786"/>
      <c r="Q987" s="812"/>
      <c r="R987" s="786"/>
      <c r="S987" s="786"/>
      <c r="T987" s="786"/>
      <c r="U987" s="786"/>
      <c r="V987" s="786"/>
      <c r="W987" s="786"/>
      <c r="X987" s="786"/>
      <c r="Y987" s="786"/>
      <c r="Z987" s="786"/>
      <c r="AA987" s="786"/>
      <c r="AB987" s="786"/>
      <c r="AC987" s="786"/>
      <c r="AD987" s="786"/>
    </row>
    <row r="988" ht="13.5" customHeight="1">
      <c r="A988" s="786"/>
      <c r="B988" s="786"/>
      <c r="C988" s="786"/>
      <c r="D988" s="786"/>
      <c r="E988" s="786"/>
      <c r="F988" s="786"/>
      <c r="G988" s="786"/>
      <c r="H988" s="786"/>
      <c r="I988" s="786"/>
      <c r="J988" s="786"/>
      <c r="K988" s="786"/>
      <c r="L988" s="786"/>
      <c r="M988" s="786"/>
      <c r="N988" s="786"/>
      <c r="O988" s="786"/>
      <c r="P988" s="786"/>
      <c r="Q988" s="812"/>
      <c r="R988" s="786"/>
      <c r="S988" s="786"/>
      <c r="T988" s="786"/>
      <c r="U988" s="786"/>
      <c r="V988" s="786"/>
      <c r="W988" s="786"/>
      <c r="X988" s="786"/>
      <c r="Y988" s="786"/>
      <c r="Z988" s="786"/>
      <c r="AA988" s="786"/>
      <c r="AB988" s="786"/>
      <c r="AC988" s="786"/>
      <c r="AD988" s="786"/>
    </row>
    <row r="989" ht="13.5" customHeight="1">
      <c r="A989" s="786"/>
      <c r="B989" s="786"/>
      <c r="C989" s="786"/>
      <c r="D989" s="786"/>
      <c r="E989" s="786"/>
      <c r="F989" s="786"/>
      <c r="G989" s="786"/>
      <c r="H989" s="786"/>
      <c r="I989" s="786"/>
      <c r="J989" s="786"/>
      <c r="K989" s="786"/>
      <c r="L989" s="786"/>
      <c r="M989" s="786"/>
      <c r="N989" s="786"/>
      <c r="O989" s="786"/>
      <c r="P989" s="786"/>
      <c r="Q989" s="812"/>
      <c r="R989" s="786"/>
      <c r="S989" s="786"/>
      <c r="T989" s="786"/>
      <c r="U989" s="786"/>
      <c r="V989" s="786"/>
      <c r="W989" s="786"/>
      <c r="X989" s="786"/>
      <c r="Y989" s="786"/>
      <c r="Z989" s="786"/>
      <c r="AA989" s="786"/>
      <c r="AB989" s="786"/>
      <c r="AC989" s="786"/>
      <c r="AD989" s="786"/>
    </row>
    <row r="990" ht="13.5" customHeight="1">
      <c r="A990" s="786"/>
      <c r="B990" s="786"/>
      <c r="C990" s="786"/>
      <c r="D990" s="786"/>
      <c r="E990" s="786"/>
      <c r="F990" s="786"/>
      <c r="G990" s="786"/>
      <c r="H990" s="786"/>
      <c r="I990" s="786"/>
      <c r="J990" s="786"/>
      <c r="K990" s="786"/>
      <c r="L990" s="786"/>
      <c r="M990" s="786"/>
      <c r="N990" s="786"/>
      <c r="O990" s="786"/>
      <c r="P990" s="786"/>
      <c r="Q990" s="812"/>
      <c r="R990" s="786"/>
      <c r="S990" s="786"/>
      <c r="T990" s="786"/>
      <c r="U990" s="786"/>
      <c r="V990" s="786"/>
      <c r="W990" s="786"/>
      <c r="X990" s="786"/>
      <c r="Y990" s="786"/>
      <c r="Z990" s="786"/>
      <c r="AA990" s="786"/>
      <c r="AB990" s="786"/>
      <c r="AC990" s="786"/>
      <c r="AD990" s="786"/>
    </row>
    <row r="991" ht="13.5" customHeight="1">
      <c r="A991" s="786"/>
      <c r="B991" s="786"/>
      <c r="C991" s="786"/>
      <c r="D991" s="786"/>
      <c r="E991" s="786"/>
      <c r="F991" s="786"/>
      <c r="G991" s="786"/>
      <c r="H991" s="786"/>
      <c r="I991" s="786"/>
      <c r="J991" s="786"/>
      <c r="K991" s="786"/>
      <c r="L991" s="786"/>
      <c r="M991" s="786"/>
      <c r="N991" s="786"/>
      <c r="O991" s="786"/>
      <c r="P991" s="786"/>
      <c r="Q991" s="812"/>
      <c r="R991" s="786"/>
      <c r="S991" s="786"/>
      <c r="T991" s="786"/>
      <c r="U991" s="786"/>
      <c r="V991" s="786"/>
      <c r="W991" s="786"/>
      <c r="X991" s="786"/>
      <c r="Y991" s="786"/>
      <c r="Z991" s="786"/>
      <c r="AA991" s="786"/>
      <c r="AB991" s="786"/>
      <c r="AC991" s="786"/>
      <c r="AD991" s="786"/>
    </row>
    <row r="992" ht="13.5" customHeight="1">
      <c r="A992" s="786"/>
      <c r="B992" s="786"/>
      <c r="C992" s="786"/>
      <c r="D992" s="786"/>
      <c r="E992" s="786"/>
      <c r="F992" s="786"/>
      <c r="G992" s="786"/>
      <c r="H992" s="786"/>
      <c r="I992" s="786"/>
      <c r="J992" s="786"/>
      <c r="K992" s="786"/>
      <c r="L992" s="786"/>
      <c r="M992" s="786"/>
      <c r="N992" s="786"/>
      <c r="O992" s="786"/>
      <c r="P992" s="786"/>
      <c r="Q992" s="812"/>
      <c r="R992" s="786"/>
      <c r="S992" s="786"/>
      <c r="T992" s="786"/>
      <c r="U992" s="786"/>
      <c r="V992" s="786"/>
      <c r="W992" s="786"/>
      <c r="X992" s="786"/>
      <c r="Y992" s="786"/>
      <c r="Z992" s="786"/>
      <c r="AA992" s="786"/>
      <c r="AB992" s="786"/>
      <c r="AC992" s="786"/>
      <c r="AD992" s="786"/>
    </row>
    <row r="993" ht="13.5" customHeight="1">
      <c r="A993" s="786"/>
      <c r="B993" s="786"/>
      <c r="C993" s="786"/>
      <c r="D993" s="786"/>
      <c r="E993" s="786"/>
      <c r="F993" s="786"/>
      <c r="G993" s="786"/>
      <c r="H993" s="786"/>
      <c r="I993" s="786"/>
      <c r="J993" s="786"/>
      <c r="K993" s="786"/>
      <c r="L993" s="786"/>
      <c r="M993" s="786"/>
      <c r="N993" s="786"/>
      <c r="O993" s="786"/>
      <c r="P993" s="786"/>
      <c r="Q993" s="812"/>
      <c r="R993" s="786"/>
      <c r="S993" s="786"/>
      <c r="T993" s="786"/>
      <c r="U993" s="786"/>
      <c r="V993" s="786"/>
      <c r="W993" s="786"/>
      <c r="X993" s="786"/>
      <c r="Y993" s="786"/>
      <c r="Z993" s="786"/>
      <c r="AA993" s="786"/>
      <c r="AB993" s="786"/>
      <c r="AC993" s="786"/>
      <c r="AD993" s="786"/>
    </row>
    <row r="994" ht="13.5" customHeight="1">
      <c r="A994" s="786"/>
      <c r="B994" s="786"/>
      <c r="C994" s="786"/>
      <c r="D994" s="786"/>
      <c r="E994" s="786"/>
      <c r="F994" s="786"/>
      <c r="G994" s="786"/>
      <c r="H994" s="786"/>
      <c r="I994" s="786"/>
      <c r="J994" s="786"/>
      <c r="K994" s="786"/>
      <c r="L994" s="786"/>
      <c r="M994" s="786"/>
      <c r="N994" s="786"/>
      <c r="O994" s="786"/>
      <c r="P994" s="786"/>
      <c r="Q994" s="812"/>
      <c r="R994" s="786"/>
      <c r="S994" s="786"/>
      <c r="T994" s="786"/>
      <c r="U994" s="786"/>
      <c r="V994" s="786"/>
      <c r="W994" s="786"/>
      <c r="X994" s="786"/>
      <c r="Y994" s="786"/>
      <c r="Z994" s="786"/>
      <c r="AA994" s="786"/>
      <c r="AB994" s="786"/>
      <c r="AC994" s="786"/>
      <c r="AD994" s="786"/>
    </row>
    <row r="995" ht="13.5" customHeight="1">
      <c r="A995" s="786"/>
      <c r="B995" s="786"/>
      <c r="C995" s="786"/>
      <c r="D995" s="786"/>
      <c r="E995" s="786"/>
      <c r="F995" s="786"/>
      <c r="G995" s="786"/>
      <c r="H995" s="786"/>
      <c r="I995" s="786"/>
      <c r="J995" s="786"/>
      <c r="K995" s="786"/>
      <c r="L995" s="786"/>
      <c r="M995" s="786"/>
      <c r="N995" s="786"/>
      <c r="O995" s="786"/>
      <c r="P995" s="786"/>
      <c r="Q995" s="812"/>
      <c r="R995" s="786"/>
      <c r="S995" s="786"/>
      <c r="T995" s="786"/>
      <c r="U995" s="786"/>
      <c r="V995" s="786"/>
      <c r="W995" s="786"/>
      <c r="X995" s="786"/>
      <c r="Y995" s="786"/>
      <c r="Z995" s="786"/>
      <c r="AA995" s="786"/>
      <c r="AB995" s="786"/>
      <c r="AC995" s="786"/>
      <c r="AD995" s="786"/>
    </row>
    <row r="996" ht="13.5" customHeight="1">
      <c r="A996" s="786"/>
      <c r="B996" s="786"/>
      <c r="C996" s="786"/>
      <c r="D996" s="786"/>
      <c r="E996" s="786"/>
      <c r="F996" s="786"/>
      <c r="G996" s="786"/>
      <c r="H996" s="786"/>
      <c r="I996" s="786"/>
      <c r="J996" s="786"/>
      <c r="K996" s="786"/>
      <c r="L996" s="786"/>
      <c r="M996" s="786"/>
      <c r="N996" s="786"/>
      <c r="O996" s="786"/>
      <c r="P996" s="786"/>
      <c r="Q996" s="812"/>
      <c r="R996" s="786"/>
      <c r="S996" s="786"/>
      <c r="T996" s="786"/>
      <c r="U996" s="786"/>
      <c r="V996" s="786"/>
      <c r="W996" s="786"/>
      <c r="X996" s="786"/>
      <c r="Y996" s="786"/>
      <c r="Z996" s="786"/>
      <c r="AA996" s="786"/>
      <c r="AB996" s="786"/>
      <c r="AC996" s="786"/>
      <c r="AD996" s="786"/>
    </row>
    <row r="997" ht="13.5" customHeight="1">
      <c r="A997" s="786"/>
      <c r="B997" s="786"/>
      <c r="C997" s="786"/>
      <c r="D997" s="786"/>
      <c r="E997" s="786"/>
      <c r="F997" s="786"/>
      <c r="G997" s="786"/>
      <c r="H997" s="786"/>
      <c r="I997" s="786"/>
      <c r="J997" s="786"/>
      <c r="K997" s="786"/>
      <c r="L997" s="786"/>
      <c r="M997" s="786"/>
      <c r="N997" s="786"/>
      <c r="O997" s="786"/>
      <c r="P997" s="786"/>
      <c r="Q997" s="812"/>
      <c r="R997" s="786"/>
      <c r="S997" s="786"/>
      <c r="T997" s="786"/>
      <c r="U997" s="786"/>
      <c r="V997" s="786"/>
      <c r="W997" s="786"/>
      <c r="X997" s="786"/>
      <c r="Y997" s="786"/>
      <c r="Z997" s="786"/>
      <c r="AA997" s="786"/>
      <c r="AB997" s="786"/>
      <c r="AC997" s="786"/>
      <c r="AD997" s="786"/>
    </row>
    <row r="998" ht="13.5" customHeight="1">
      <c r="A998" s="786"/>
      <c r="B998" s="786"/>
      <c r="C998" s="786"/>
      <c r="D998" s="786"/>
      <c r="E998" s="786"/>
      <c r="F998" s="786"/>
      <c r="G998" s="786"/>
      <c r="H998" s="786"/>
      <c r="I998" s="786"/>
      <c r="J998" s="786"/>
      <c r="K998" s="786"/>
      <c r="L998" s="786"/>
      <c r="M998" s="786"/>
      <c r="N998" s="786"/>
      <c r="O998" s="786"/>
      <c r="P998" s="786"/>
      <c r="Q998" s="812"/>
      <c r="R998" s="786"/>
      <c r="S998" s="786"/>
      <c r="T998" s="786"/>
      <c r="U998" s="786"/>
      <c r="V998" s="786"/>
      <c r="W998" s="786"/>
      <c r="X998" s="786"/>
      <c r="Y998" s="786"/>
      <c r="Z998" s="786"/>
      <c r="AA998" s="786"/>
      <c r="AB998" s="786"/>
      <c r="AC998" s="786"/>
      <c r="AD998" s="786"/>
    </row>
    <row r="999" ht="13.5" customHeight="1">
      <c r="A999" s="786"/>
      <c r="B999" s="786"/>
      <c r="C999" s="786"/>
      <c r="D999" s="786"/>
      <c r="E999" s="786"/>
      <c r="F999" s="786"/>
      <c r="G999" s="786"/>
      <c r="H999" s="786"/>
      <c r="I999" s="786"/>
      <c r="J999" s="786"/>
      <c r="K999" s="786"/>
      <c r="L999" s="786"/>
      <c r="M999" s="786"/>
      <c r="N999" s="786"/>
      <c r="O999" s="786"/>
      <c r="P999" s="786"/>
      <c r="Q999" s="812"/>
      <c r="R999" s="786"/>
      <c r="S999" s="786"/>
      <c r="T999" s="786"/>
      <c r="U999" s="786"/>
      <c r="V999" s="786"/>
      <c r="W999" s="786"/>
      <c r="X999" s="786"/>
      <c r="Y999" s="786"/>
      <c r="Z999" s="786"/>
      <c r="AA999" s="786"/>
      <c r="AB999" s="786"/>
      <c r="AC999" s="786"/>
      <c r="AD999" s="786"/>
    </row>
    <row r="1000" ht="13.5" customHeight="1">
      <c r="A1000" s="786"/>
      <c r="B1000" s="786"/>
      <c r="C1000" s="786"/>
      <c r="D1000" s="786"/>
      <c r="E1000" s="786"/>
      <c r="F1000" s="786"/>
      <c r="G1000" s="786"/>
      <c r="H1000" s="786"/>
      <c r="I1000" s="786"/>
      <c r="J1000" s="786"/>
      <c r="K1000" s="786"/>
      <c r="L1000" s="786"/>
      <c r="M1000" s="786"/>
      <c r="N1000" s="786"/>
      <c r="O1000" s="786"/>
      <c r="P1000" s="786"/>
      <c r="Q1000" s="812"/>
      <c r="R1000" s="786"/>
      <c r="S1000" s="786"/>
      <c r="T1000" s="786"/>
      <c r="U1000" s="786"/>
      <c r="V1000" s="786"/>
      <c r="W1000" s="786"/>
      <c r="X1000" s="786"/>
      <c r="Y1000" s="786"/>
      <c r="Z1000" s="786"/>
      <c r="AA1000" s="786"/>
      <c r="AB1000" s="786"/>
      <c r="AC1000" s="786"/>
      <c r="AD1000" s="786"/>
    </row>
  </sheetData>
  <pageMargins left="0.7" right="0.7" top="0.75" bottom="0.75" header="0" footer="0"/>
  <pageSetup firstPageNumber="1" fitToHeight="1" fitToWidth="1" scale="100" useFirstPageNumber="0" orientation="landscape" pageOrder="downThenOver"/>
  <headerFooter>
    <oddFooter>&amp;C&amp;"Helvetica Neue,Regular"&amp;12&amp;K000000&amp;P</oddFooter>
  </headerFooter>
</worksheet>
</file>

<file path=xl/worksheets/sheet7.xml><?xml version="1.0" encoding="utf-8"?>
<worksheet xmlns:r="http://schemas.openxmlformats.org/officeDocument/2006/relationships" xmlns="http://schemas.openxmlformats.org/spreadsheetml/2006/main">
  <dimension ref="A1:AD1000"/>
  <sheetViews>
    <sheetView workbookViewId="0" showGridLines="0" defaultGridColor="1"/>
  </sheetViews>
  <sheetFormatPr defaultColWidth="14.4" defaultRowHeight="15" customHeight="1" outlineLevelRow="0" outlineLevelCol="0"/>
  <cols>
    <col min="1" max="1" width="21.2109" style="817" customWidth="1"/>
    <col min="2" max="30" width="8.8125" style="817" customWidth="1"/>
    <col min="31" max="16384" width="14.4219" style="817" customWidth="1"/>
  </cols>
  <sheetData>
    <row r="1" ht="13.5" customHeight="1">
      <c r="A1" s="771"/>
      <c r="B1" t="s" s="772">
        <v>1274</v>
      </c>
      <c r="C1" t="s" s="772">
        <v>1275</v>
      </c>
      <c r="D1" t="s" s="772">
        <v>1276</v>
      </c>
      <c r="E1" t="s" s="772">
        <v>1277</v>
      </c>
      <c r="F1" t="s" s="772">
        <v>1278</v>
      </c>
      <c r="G1" t="s" s="772">
        <v>1279</v>
      </c>
      <c r="H1" t="s" s="772">
        <v>1280</v>
      </c>
      <c r="I1" t="s" s="772">
        <v>1281</v>
      </c>
      <c r="J1" t="s" s="772">
        <v>1282</v>
      </c>
      <c r="K1" t="s" s="772">
        <v>1283</v>
      </c>
      <c r="L1" t="s" s="772">
        <v>1284</v>
      </c>
      <c r="M1" t="s" s="772">
        <v>1285</v>
      </c>
      <c r="N1" t="s" s="773">
        <v>1286</v>
      </c>
      <c r="O1" s="774"/>
      <c r="P1" s="775"/>
      <c r="Q1" s="776"/>
      <c r="R1" t="s" s="772">
        <v>1274</v>
      </c>
      <c r="S1" t="s" s="772">
        <v>1275</v>
      </c>
      <c r="T1" t="s" s="772">
        <v>1276</v>
      </c>
      <c r="U1" t="s" s="772">
        <v>1277</v>
      </c>
      <c r="V1" t="s" s="772">
        <v>1278</v>
      </c>
      <c r="W1" t="s" s="772">
        <v>1279</v>
      </c>
      <c r="X1" t="s" s="772">
        <v>1280</v>
      </c>
      <c r="Y1" t="s" s="772">
        <v>1281</v>
      </c>
      <c r="Z1" t="s" s="772">
        <v>1282</v>
      </c>
      <c r="AA1" t="s" s="772">
        <v>1283</v>
      </c>
      <c r="AB1" t="s" s="772">
        <v>1284</v>
      </c>
      <c r="AC1" t="s" s="772">
        <v>1285</v>
      </c>
      <c r="AD1" t="s" s="773">
        <v>1286</v>
      </c>
    </row>
    <row r="2" ht="13.5" customHeight="1">
      <c r="A2" s="777"/>
      <c r="B2" t="s" s="778">
        <v>1287</v>
      </c>
      <c r="C2" t="s" s="778">
        <v>1287</v>
      </c>
      <c r="D2" t="s" s="778">
        <v>1287</v>
      </c>
      <c r="E2" t="s" s="778">
        <v>1287</v>
      </c>
      <c r="F2" t="s" s="778">
        <v>1287</v>
      </c>
      <c r="G2" t="s" s="778">
        <v>1287</v>
      </c>
      <c r="H2" t="s" s="778">
        <v>1287</v>
      </c>
      <c r="I2" t="s" s="778">
        <v>1287</v>
      </c>
      <c r="J2" t="s" s="778">
        <v>1287</v>
      </c>
      <c r="K2" t="s" s="778">
        <v>1287</v>
      </c>
      <c r="L2" t="s" s="778">
        <v>1287</v>
      </c>
      <c r="M2" t="s" s="778">
        <v>1287</v>
      </c>
      <c r="N2" t="s" s="779">
        <v>1287</v>
      </c>
      <c r="O2" s="774"/>
      <c r="P2" s="775"/>
      <c r="Q2" s="780"/>
      <c r="R2" t="s" s="778">
        <v>1287</v>
      </c>
      <c r="S2" t="s" s="778">
        <v>1287</v>
      </c>
      <c r="T2" t="s" s="778">
        <v>1287</v>
      </c>
      <c r="U2" t="s" s="778">
        <v>1287</v>
      </c>
      <c r="V2" t="s" s="778">
        <v>1287</v>
      </c>
      <c r="W2" t="s" s="778">
        <v>1287</v>
      </c>
      <c r="X2" t="s" s="778">
        <v>1287</v>
      </c>
      <c r="Y2" t="s" s="778">
        <v>1287</v>
      </c>
      <c r="Z2" t="s" s="778">
        <v>1287</v>
      </c>
      <c r="AA2" t="s" s="778">
        <v>1287</v>
      </c>
      <c r="AB2" t="s" s="778">
        <v>1287</v>
      </c>
      <c r="AC2" t="s" s="778">
        <v>1287</v>
      </c>
      <c r="AD2" t="s" s="779">
        <v>1287</v>
      </c>
    </row>
    <row r="3" ht="13.5" customHeight="1">
      <c r="A3" t="str" s="774" cm="1">
        <f t="array" ref="A3">IF('Kalkulator nadgodzin'!B51="","",'Kalkulator nadgodzin'!B51)</f>
        <v>Producent</v>
      </c>
      <c r="B3" s="781" cm="1">
        <f t="array" ref="B3">IF(OR('Kalkulator nadgodzin'!$D50="",'Kalkulator nadgodzin'!D50=""),"",IF('Kalkulator nadgodzin'!D50&gt;=1,1*'Kalkulator nadgodzin'!$C50,0))</f>
        <v>0</v>
      </c>
      <c r="C3" s="781" cm="1">
        <f t="array" ref="C3">IF(OR('Kalkulator nadgodzin'!$D50="",'Kalkulator nadgodzin'!E50=""),"",IF('Kalkulator nadgodzin'!E50&gt;=1,1*'Kalkulator nadgodzin'!$C50,0))</f>
        <v>0</v>
      </c>
      <c r="D3" s="781" cm="1">
        <f t="array" ref="D3">IF(OR('Kalkulator nadgodzin'!$D50="",'Kalkulator nadgodzin'!F50=""),"",IF('Kalkulator nadgodzin'!F50&gt;=1,1*'Kalkulator nadgodzin'!$C50,0))</f>
        <v>0</v>
      </c>
      <c r="E3" s="781" cm="1">
        <f t="array" ref="E3">IF(OR('Kalkulator nadgodzin'!$D50="",'Kalkulator nadgodzin'!G50=""),"",IF('Kalkulator nadgodzin'!G50&gt;=1,1*'Kalkulator nadgodzin'!$C50,0))</f>
        <v>0</v>
      </c>
      <c r="F3" s="781" cm="1">
        <f t="array" ref="F3">IF(OR('Kalkulator nadgodzin'!$D50="",'Kalkulator nadgodzin'!H50=""),"",IF('Kalkulator nadgodzin'!H50&gt;=1,1*'Kalkulator nadgodzin'!$C50,0))</f>
        <v>0</v>
      </c>
      <c r="G3" s="781" cm="1">
        <f t="array" ref="G3">IF(OR('Kalkulator nadgodzin'!$D50="",'Kalkulator nadgodzin'!I50=""),"",IF('Kalkulator nadgodzin'!I50&gt;=1,1*'Kalkulator nadgodzin'!$C50,0))</f>
        <v>0</v>
      </c>
      <c r="H3" s="781" cm="1">
        <f t="array" ref="H3">IF(OR('Kalkulator nadgodzin'!$D50="",'Kalkulator nadgodzin'!J50=""),"",IF('Kalkulator nadgodzin'!J50&gt;=1,1*'Kalkulator nadgodzin'!$C50,0))</f>
        <v>0</v>
      </c>
      <c r="I3" s="781" cm="1">
        <f t="array" ref="I3">IF(OR('Kalkulator nadgodzin'!$D50="",'Kalkulator nadgodzin'!K50=""),"",IF('Kalkulator nadgodzin'!K50&gt;=1,1*'Kalkulator nadgodzin'!$C50,0))</f>
        <v>0</v>
      </c>
      <c r="J3" s="781" cm="1">
        <f t="array" ref="J3">IF(OR('Kalkulator nadgodzin'!$D50="",'Kalkulator nadgodzin'!L50=""),"",IF('Kalkulator nadgodzin'!L50&gt;=1,1*'Kalkulator nadgodzin'!$C50,0))</f>
        <v>0</v>
      </c>
      <c r="K3" s="781" cm="1">
        <f t="array" ref="K3">IF(OR('Kalkulator nadgodzin'!$D50="",'Kalkulator nadgodzin'!M50=""),"",IF('Kalkulator nadgodzin'!M50&gt;=1,1*'Kalkulator nadgodzin'!$C50,0))</f>
        <v>0</v>
      </c>
      <c r="L3" s="781" cm="1">
        <f t="array" ref="L3">IF(OR('Kalkulator nadgodzin'!$D50="",'Kalkulator nadgodzin'!N50=""),"",IF('Kalkulator nadgodzin'!N50&gt;=1,1*'Kalkulator nadgodzin'!$C50,0))</f>
        <v>0</v>
      </c>
      <c r="M3" s="781" cm="1">
        <f t="array" ref="M3">IF(OR('Kalkulator nadgodzin'!$D50="",'Kalkulator nadgodzin'!O50=""),"",IF('Kalkulator nadgodzin'!O50&gt;=1,1*'Kalkulator nadgodzin'!$C50,0))</f>
        <v>0</v>
      </c>
      <c r="N3" s="782" cm="1">
        <f t="array" ref="N3">IF(OR('Kalkulator nadgodzin'!$D50="",'Kalkulator nadgodzin'!P50=""),"",IF('Kalkulator nadgodzin'!P50&gt;=1,1*'Kalkulator nadgodzin'!$C50,0))</f>
        <v>0</v>
      </c>
      <c r="O3" s="774"/>
      <c r="P3" s="775"/>
      <c r="Q3" s="818" cm="1">
        <f t="array" ref="Q3">IF('Kalkulator nadgodzin'!D170="","",'Kalkulator nadgodzin'!C170)</f>
        <v>0</v>
      </c>
      <c r="R3" s="781" cm="1">
        <f t="array" ref="R3">_xlfn.IFERROR($Q3*B3*'Kalkulator nadgodzin'!$Y$2,0)</f>
        <v>0</v>
      </c>
      <c r="S3" s="781" cm="1">
        <f t="array" ref="S3">_xlfn.IFERROR($Q3*C3*'Kalkulator nadgodzin'!$Y$2,0)</f>
        <v>0</v>
      </c>
      <c r="T3" s="781" cm="1">
        <f t="array" ref="T3">_xlfn.IFERROR($Q3*D3*'Kalkulator nadgodzin'!$Y$2,0)</f>
        <v>0</v>
      </c>
      <c r="U3" s="781" cm="1">
        <f t="array" ref="U3">_xlfn.IFERROR($Q3*E3*'Kalkulator nadgodzin'!$Y$2,0)</f>
        <v>0</v>
      </c>
      <c r="V3" s="781" cm="1">
        <f t="array" ref="V3">_xlfn.IFERROR($Q3*F3*'Kalkulator nadgodzin'!$Y$2,0)</f>
        <v>0</v>
      </c>
      <c r="W3" s="781" cm="1">
        <f t="array" ref="W3">_xlfn.IFERROR($Q3*G3*'Kalkulator nadgodzin'!$Y$2,0)</f>
        <v>0</v>
      </c>
      <c r="X3" s="781" cm="1">
        <f t="array" ref="X3">_xlfn.IFERROR($Q3*H3*'Kalkulator nadgodzin'!$Y$2,0)</f>
        <v>0</v>
      </c>
      <c r="Y3" s="781" cm="1">
        <f t="array" ref="Y3">_xlfn.IFERROR($Q3*I3*'Kalkulator nadgodzin'!$Y$2,0)</f>
        <v>0</v>
      </c>
      <c r="Z3" s="781" cm="1">
        <f t="array" ref="Z3">_xlfn.IFERROR($Q3*J3*'Kalkulator nadgodzin'!$Y$2,0)</f>
        <v>0</v>
      </c>
      <c r="AA3" s="781" cm="1">
        <f t="array" ref="AA3">_xlfn.IFERROR($Q3*K3*'Kalkulator nadgodzin'!$Y$2,0)</f>
        <v>0</v>
      </c>
      <c r="AB3" s="781" cm="1">
        <f t="array" ref="AB3">_xlfn.IFERROR($Q3*L3*'Kalkulator nadgodzin'!$Y$2,0)</f>
        <v>0</v>
      </c>
      <c r="AC3" s="781" cm="1">
        <f t="array" ref="AC3">_xlfn.IFERROR($Q3*M3*'Kalkulator nadgodzin'!$Y$2,0)</f>
        <v>0</v>
      </c>
      <c r="AD3" s="782" cm="1">
        <f t="array" ref="AD3">_xlfn.IFERROR($Q3*N3*'Kalkulator nadgodzin'!$Y$2,0)</f>
        <v>0</v>
      </c>
    </row>
    <row r="4" ht="13.5" customHeight="1">
      <c r="A4" t="str" s="774" cm="1">
        <f t="array" ref="A4">IF('Kalkulator nadgodzin'!B52="","",'Kalkulator nadgodzin'!B52)</f>
        <v>Kierownik produckji</v>
      </c>
      <c r="B4" s="784" cm="1">
        <f t="array" ref="B4">IF(OR('Kalkulator nadgodzin'!$D51="",'Kalkulator nadgodzin'!D51=""),"",IF('Kalkulator nadgodzin'!D51&gt;=1,1*'Kalkulator nadgodzin'!$C51,0))</f>
        <v>0</v>
      </c>
      <c r="C4" s="784" cm="1">
        <f t="array" ref="C4">IF(OR('Kalkulator nadgodzin'!$D51="",'Kalkulator nadgodzin'!E51=""),"",IF('Kalkulator nadgodzin'!E51&gt;=1,1*'Kalkulator nadgodzin'!$C51,0))</f>
        <v>0</v>
      </c>
      <c r="D4" s="784" cm="1">
        <f t="array" ref="D4">IF(OR('Kalkulator nadgodzin'!$D51="",'Kalkulator nadgodzin'!F51=""),"",IF('Kalkulator nadgodzin'!F51&gt;=1,1*'Kalkulator nadgodzin'!$C51,0))</f>
        <v>0</v>
      </c>
      <c r="E4" s="784" cm="1">
        <f t="array" ref="E4">IF(OR('Kalkulator nadgodzin'!$D51="",'Kalkulator nadgodzin'!G51=""),"",IF('Kalkulator nadgodzin'!G51&gt;=1,1*'Kalkulator nadgodzin'!$C51,0))</f>
        <v>0</v>
      </c>
      <c r="F4" s="784" cm="1">
        <f t="array" ref="F4">IF(OR('Kalkulator nadgodzin'!$D51="",'Kalkulator nadgodzin'!H51=""),"",IF('Kalkulator nadgodzin'!H51&gt;=1,1*'Kalkulator nadgodzin'!$C51,0))</f>
        <v>0</v>
      </c>
      <c r="G4" s="784" cm="1">
        <f t="array" ref="G4">IF(OR('Kalkulator nadgodzin'!$D51="",'Kalkulator nadgodzin'!I51=""),"",IF('Kalkulator nadgodzin'!I51&gt;=1,1*'Kalkulator nadgodzin'!$C51,0))</f>
        <v>0</v>
      </c>
      <c r="H4" s="784" cm="1">
        <f t="array" ref="H4">IF(OR('Kalkulator nadgodzin'!$D51="",'Kalkulator nadgodzin'!J51=""),"",IF('Kalkulator nadgodzin'!J51&gt;=1,1*'Kalkulator nadgodzin'!$C51,0))</f>
        <v>0</v>
      </c>
      <c r="I4" s="784" cm="1">
        <f t="array" ref="I4">IF(OR('Kalkulator nadgodzin'!$D51="",'Kalkulator nadgodzin'!K51=""),"",IF('Kalkulator nadgodzin'!K51&gt;=1,1*'Kalkulator nadgodzin'!$C51,0))</f>
        <v>0</v>
      </c>
      <c r="J4" s="784" cm="1">
        <f t="array" ref="J4">IF(OR('Kalkulator nadgodzin'!$D51="",'Kalkulator nadgodzin'!L51=""),"",IF('Kalkulator nadgodzin'!L51&gt;=1,1*'Kalkulator nadgodzin'!$C51,0))</f>
        <v>0</v>
      </c>
      <c r="K4" s="784" cm="1">
        <f t="array" ref="K4">IF(OR('Kalkulator nadgodzin'!$D51="",'Kalkulator nadgodzin'!M51=""),"",IF('Kalkulator nadgodzin'!M51&gt;=1,1*'Kalkulator nadgodzin'!$C51,0))</f>
        <v>0</v>
      </c>
      <c r="L4" s="784" cm="1">
        <f t="array" ref="L4">IF(OR('Kalkulator nadgodzin'!$D51="",'Kalkulator nadgodzin'!N51=""),"",IF('Kalkulator nadgodzin'!N51&gt;=1,1*'Kalkulator nadgodzin'!$C51,0))</f>
        <v>0</v>
      </c>
      <c r="M4" s="784" cm="1">
        <f t="array" ref="M4">IF(OR('Kalkulator nadgodzin'!$D51="",'Kalkulator nadgodzin'!O51=""),"",IF('Kalkulator nadgodzin'!O51&gt;=1,1*'Kalkulator nadgodzin'!$C51,0))</f>
        <v>0</v>
      </c>
      <c r="N4" s="785" cm="1">
        <f t="array" ref="N4">IF(OR('Kalkulator nadgodzin'!$D51="",'Kalkulator nadgodzin'!P51=""),"",IF('Kalkulator nadgodzin'!P51&gt;=1,1*'Kalkulator nadgodzin'!$C51,0))</f>
        <v>0</v>
      </c>
      <c r="O4" s="774"/>
      <c r="P4" s="775"/>
      <c r="Q4" s="818" cm="1">
        <f t="array" ref="Q4">IF('Kalkulator nadgodzin'!D171="","",'Kalkulator nadgodzin'!C171)</f>
        <v>0</v>
      </c>
      <c r="R4" s="784" cm="1">
        <f t="array" ref="R4">_xlfn.IFERROR($Q4*B4*'Kalkulator nadgodzin'!$Y$2,0)</f>
        <v>0</v>
      </c>
      <c r="S4" s="784" cm="1">
        <f t="array" ref="S4">_xlfn.IFERROR($Q4*C4*'Kalkulator nadgodzin'!$Y$2,0)</f>
        <v>0</v>
      </c>
      <c r="T4" s="784" cm="1">
        <f t="array" ref="T4">_xlfn.IFERROR($Q4*D4*'Kalkulator nadgodzin'!$Y$2,0)</f>
        <v>0</v>
      </c>
      <c r="U4" s="784" cm="1">
        <f t="array" ref="U4">_xlfn.IFERROR($Q4*E4*'Kalkulator nadgodzin'!$Y$2,0)</f>
        <v>0</v>
      </c>
      <c r="V4" s="784" cm="1">
        <f t="array" ref="V4">_xlfn.IFERROR($Q4*F4*'Kalkulator nadgodzin'!$Y$2,0)</f>
        <v>0</v>
      </c>
      <c r="W4" s="784" cm="1">
        <f t="array" ref="W4">_xlfn.IFERROR($Q4*G4*'Kalkulator nadgodzin'!$Y$2,0)</f>
        <v>0</v>
      </c>
      <c r="X4" s="784" cm="1">
        <f t="array" ref="X4">_xlfn.IFERROR($Q4*H4*'Kalkulator nadgodzin'!$Y$2,0)</f>
        <v>0</v>
      </c>
      <c r="Y4" s="784" cm="1">
        <f t="array" ref="Y4">_xlfn.IFERROR($Q4*I4*'Kalkulator nadgodzin'!$Y$2,0)</f>
        <v>0</v>
      </c>
      <c r="Z4" s="784" cm="1">
        <f t="array" ref="Z4">_xlfn.IFERROR($Q4*J4*'Kalkulator nadgodzin'!$Y$2,0)</f>
        <v>0</v>
      </c>
      <c r="AA4" s="784" cm="1">
        <f t="array" ref="AA4">_xlfn.IFERROR($Q4*K4*'Kalkulator nadgodzin'!$Y$2,0)</f>
        <v>0</v>
      </c>
      <c r="AB4" s="784" cm="1">
        <f t="array" ref="AB4">_xlfn.IFERROR($Q4*L4*'Kalkulator nadgodzin'!$Y$2,0)</f>
        <v>0</v>
      </c>
      <c r="AC4" s="784" cm="1">
        <f t="array" ref="AC4">_xlfn.IFERROR($Q4*M4*'Kalkulator nadgodzin'!$Y$2,0)</f>
        <v>0</v>
      </c>
      <c r="AD4" s="785" cm="1">
        <f t="array" ref="AD4">_xlfn.IFERROR($Q4*N4*'Kalkulator nadgodzin'!$Y$2,0)</f>
        <v>0</v>
      </c>
    </row>
    <row r="5" ht="13.5" customHeight="1">
      <c r="A5" t="str" s="774" cm="1">
        <f t="array" ref="A5">IF('Kalkulator nadgodzin'!B53="","",'Kalkulator nadgodzin'!B53)</f>
        <v>Koordynator produkcji</v>
      </c>
      <c r="B5" s="784" cm="1">
        <f t="array" ref="B5">IF(OR('Kalkulator nadgodzin'!$D52="",'Kalkulator nadgodzin'!D52=""),"",IF('Kalkulator nadgodzin'!D52&gt;=1,1*'Kalkulator nadgodzin'!$C52,0))</f>
        <v>0</v>
      </c>
      <c r="C5" s="784" cm="1">
        <f t="array" ref="C5">IF(OR('Kalkulator nadgodzin'!$D52="",'Kalkulator nadgodzin'!E52=""),"",IF('Kalkulator nadgodzin'!E52&gt;=1,1*'Kalkulator nadgodzin'!$C52,0))</f>
        <v>0</v>
      </c>
      <c r="D5" s="784" cm="1">
        <f t="array" ref="D5">IF(OR('Kalkulator nadgodzin'!$D52="",'Kalkulator nadgodzin'!F52=""),"",IF('Kalkulator nadgodzin'!F52&gt;=1,1*'Kalkulator nadgodzin'!$C52,0))</f>
        <v>0</v>
      </c>
      <c r="E5" s="784" cm="1">
        <f t="array" ref="E5">IF(OR('Kalkulator nadgodzin'!$D52="",'Kalkulator nadgodzin'!G52=""),"",IF('Kalkulator nadgodzin'!G52&gt;=1,1*'Kalkulator nadgodzin'!$C52,0))</f>
        <v>0</v>
      </c>
      <c r="F5" s="784" cm="1">
        <f t="array" ref="F5">IF(OR('Kalkulator nadgodzin'!$D52="",'Kalkulator nadgodzin'!H52=""),"",IF('Kalkulator nadgodzin'!H52&gt;=1,1*'Kalkulator nadgodzin'!$C52,0))</f>
        <v>0</v>
      </c>
      <c r="G5" s="784" cm="1">
        <f t="array" ref="G5">IF(OR('Kalkulator nadgodzin'!$D52="",'Kalkulator nadgodzin'!I52=""),"",IF('Kalkulator nadgodzin'!I52&gt;=1,1*'Kalkulator nadgodzin'!$C52,0))</f>
        <v>0</v>
      </c>
      <c r="H5" s="784" cm="1">
        <f t="array" ref="H5">IF(OR('Kalkulator nadgodzin'!$D52="",'Kalkulator nadgodzin'!J52=""),"",IF('Kalkulator nadgodzin'!J52&gt;=1,1*'Kalkulator nadgodzin'!$C52,0))</f>
        <v>0</v>
      </c>
      <c r="I5" s="784" cm="1">
        <f t="array" ref="I5">IF(OR('Kalkulator nadgodzin'!$D52="",'Kalkulator nadgodzin'!K52=""),"",IF('Kalkulator nadgodzin'!K52&gt;=1,1*'Kalkulator nadgodzin'!$C52,0))</f>
        <v>0</v>
      </c>
      <c r="J5" s="784" cm="1">
        <f t="array" ref="J5">IF(OR('Kalkulator nadgodzin'!$D52="",'Kalkulator nadgodzin'!L52=""),"",IF('Kalkulator nadgodzin'!L52&gt;=1,1*'Kalkulator nadgodzin'!$C52,0))</f>
        <v>0</v>
      </c>
      <c r="K5" s="784" cm="1">
        <f t="array" ref="K5">IF(OR('Kalkulator nadgodzin'!$D52="",'Kalkulator nadgodzin'!M52=""),"",IF('Kalkulator nadgodzin'!M52&gt;=1,1*'Kalkulator nadgodzin'!$C52,0))</f>
        <v>0</v>
      </c>
      <c r="L5" s="784" cm="1">
        <f t="array" ref="L5">IF(OR('Kalkulator nadgodzin'!$D52="",'Kalkulator nadgodzin'!N52=""),"",IF('Kalkulator nadgodzin'!N52&gt;=1,1*'Kalkulator nadgodzin'!$C52,0))</f>
        <v>0</v>
      </c>
      <c r="M5" s="784" cm="1">
        <f t="array" ref="M5">IF(OR('Kalkulator nadgodzin'!$D52="",'Kalkulator nadgodzin'!O52=""),"",IF('Kalkulator nadgodzin'!O52&gt;=1,1*'Kalkulator nadgodzin'!$C52,0))</f>
        <v>0</v>
      </c>
      <c r="N5" s="785" cm="1">
        <f t="array" ref="N5">IF(OR('Kalkulator nadgodzin'!$D52="",'Kalkulator nadgodzin'!P52=""),"",IF('Kalkulator nadgodzin'!P52&gt;=1,1*'Kalkulator nadgodzin'!$C52,0))</f>
        <v>0</v>
      </c>
      <c r="O5" s="774"/>
      <c r="P5" s="775"/>
      <c r="Q5" s="818" cm="1">
        <f t="array" ref="Q5">IF('Kalkulator nadgodzin'!D172="","",'Kalkulator nadgodzin'!C172)</f>
        <v>0</v>
      </c>
      <c r="R5" s="784" cm="1">
        <f t="array" ref="R5">_xlfn.IFERROR($Q5*B5*'Kalkulator nadgodzin'!$Y$2,0)</f>
        <v>0</v>
      </c>
      <c r="S5" s="784" cm="1">
        <f t="array" ref="S5">_xlfn.IFERROR($Q5*C5*'Kalkulator nadgodzin'!$Y$2,0)</f>
        <v>0</v>
      </c>
      <c r="T5" s="784" cm="1">
        <f t="array" ref="T5">_xlfn.IFERROR($Q5*D5*'Kalkulator nadgodzin'!$Y$2,0)</f>
        <v>0</v>
      </c>
      <c r="U5" s="784" cm="1">
        <f t="array" ref="U5">_xlfn.IFERROR($Q5*E5*'Kalkulator nadgodzin'!$Y$2,0)</f>
        <v>0</v>
      </c>
      <c r="V5" s="784" cm="1">
        <f t="array" ref="V5">_xlfn.IFERROR($Q5*F5*'Kalkulator nadgodzin'!$Y$2,0)</f>
        <v>0</v>
      </c>
      <c r="W5" s="784" cm="1">
        <f t="array" ref="W5">_xlfn.IFERROR($Q5*G5*'Kalkulator nadgodzin'!$Y$2,0)</f>
        <v>0</v>
      </c>
      <c r="X5" s="784" cm="1">
        <f t="array" ref="X5">_xlfn.IFERROR($Q5*H5*'Kalkulator nadgodzin'!$Y$2,0)</f>
        <v>0</v>
      </c>
      <c r="Y5" s="784" cm="1">
        <f t="array" ref="Y5">_xlfn.IFERROR($Q5*I5*'Kalkulator nadgodzin'!$Y$2,0)</f>
        <v>0</v>
      </c>
      <c r="Z5" s="784" cm="1">
        <f t="array" ref="Z5">_xlfn.IFERROR($Q5*J5*'Kalkulator nadgodzin'!$Y$2,0)</f>
        <v>0</v>
      </c>
      <c r="AA5" s="784" cm="1">
        <f t="array" ref="AA5">_xlfn.IFERROR($Q5*K5*'Kalkulator nadgodzin'!$Y$2,0)</f>
        <v>0</v>
      </c>
      <c r="AB5" s="784" cm="1">
        <f t="array" ref="AB5">_xlfn.IFERROR($Q5*L5*'Kalkulator nadgodzin'!$Y$2,0)</f>
        <v>0</v>
      </c>
      <c r="AC5" s="784" cm="1">
        <f t="array" ref="AC5">_xlfn.IFERROR($Q5*M5*'Kalkulator nadgodzin'!$Y$2,0)</f>
        <v>0</v>
      </c>
      <c r="AD5" s="785" cm="1">
        <f t="array" ref="AD5">_xlfn.IFERROR($Q5*N5*'Kalkulator nadgodzin'!$Y$2,0)</f>
        <v>0</v>
      </c>
    </row>
    <row r="6" ht="13.5" customHeight="1">
      <c r="A6" t="str" s="774" cm="1">
        <f t="array" ref="A6">IF('Kalkulator nadgodzin'!B54="","",'Kalkulator nadgodzin'!B54)</f>
        <v>Asystent produkcji</v>
      </c>
      <c r="B6" s="784" cm="1">
        <f t="array" ref="B6">IF(OR('Kalkulator nadgodzin'!$D53="",'Kalkulator nadgodzin'!D53=""),"",IF('Kalkulator nadgodzin'!D53&gt;=1,1*'Kalkulator nadgodzin'!$C53,0))</f>
        <v>0</v>
      </c>
      <c r="C6" s="784" cm="1">
        <f t="array" ref="C6">IF(OR('Kalkulator nadgodzin'!$D53="",'Kalkulator nadgodzin'!E53=""),"",IF('Kalkulator nadgodzin'!E53&gt;=1,1*'Kalkulator nadgodzin'!$C53,0))</f>
        <v>0</v>
      </c>
      <c r="D6" s="784" cm="1">
        <f t="array" ref="D6">IF(OR('Kalkulator nadgodzin'!$D53="",'Kalkulator nadgodzin'!F53=""),"",IF('Kalkulator nadgodzin'!F53&gt;=1,1*'Kalkulator nadgodzin'!$C53,0))</f>
        <v>0</v>
      </c>
      <c r="E6" s="784" cm="1">
        <f t="array" ref="E6">IF(OR('Kalkulator nadgodzin'!$D53="",'Kalkulator nadgodzin'!G53=""),"",IF('Kalkulator nadgodzin'!G53&gt;=1,1*'Kalkulator nadgodzin'!$C53,0))</f>
        <v>0</v>
      </c>
      <c r="F6" s="784" cm="1">
        <f t="array" ref="F6">IF(OR('Kalkulator nadgodzin'!$D53="",'Kalkulator nadgodzin'!H53=""),"",IF('Kalkulator nadgodzin'!H53&gt;=1,1*'Kalkulator nadgodzin'!$C53,0))</f>
        <v>0</v>
      </c>
      <c r="G6" s="784" cm="1">
        <f t="array" ref="G6">IF(OR('Kalkulator nadgodzin'!$D53="",'Kalkulator nadgodzin'!I53=""),"",IF('Kalkulator nadgodzin'!I53&gt;=1,1*'Kalkulator nadgodzin'!$C53,0))</f>
        <v>0</v>
      </c>
      <c r="H6" s="784" cm="1">
        <f t="array" ref="H6">IF(OR('Kalkulator nadgodzin'!$D53="",'Kalkulator nadgodzin'!J53=""),"",IF('Kalkulator nadgodzin'!J53&gt;=1,1*'Kalkulator nadgodzin'!$C53,0))</f>
        <v>0</v>
      </c>
      <c r="I6" s="784" cm="1">
        <f t="array" ref="I6">IF(OR('Kalkulator nadgodzin'!$D53="",'Kalkulator nadgodzin'!K53=""),"",IF('Kalkulator nadgodzin'!K53&gt;=1,1*'Kalkulator nadgodzin'!$C53,0))</f>
        <v>0</v>
      </c>
      <c r="J6" s="784" cm="1">
        <f t="array" ref="J6">IF(OR('Kalkulator nadgodzin'!$D53="",'Kalkulator nadgodzin'!L53=""),"",IF('Kalkulator nadgodzin'!L53&gt;=1,1*'Kalkulator nadgodzin'!$C53,0))</f>
        <v>0</v>
      </c>
      <c r="K6" s="784" cm="1">
        <f t="array" ref="K6">IF(OR('Kalkulator nadgodzin'!$D53="",'Kalkulator nadgodzin'!M53=""),"",IF('Kalkulator nadgodzin'!M53&gt;=1,1*'Kalkulator nadgodzin'!$C53,0))</f>
        <v>0</v>
      </c>
      <c r="L6" s="784" cm="1">
        <f t="array" ref="L6">IF(OR('Kalkulator nadgodzin'!$D53="",'Kalkulator nadgodzin'!N53=""),"",IF('Kalkulator nadgodzin'!N53&gt;=1,1*'Kalkulator nadgodzin'!$C53,0))</f>
        <v>0</v>
      </c>
      <c r="M6" s="784" cm="1">
        <f t="array" ref="M6">IF(OR('Kalkulator nadgodzin'!$D53="",'Kalkulator nadgodzin'!O53=""),"",IF('Kalkulator nadgodzin'!O53&gt;=1,1*'Kalkulator nadgodzin'!$C53,0))</f>
        <v>0</v>
      </c>
      <c r="N6" s="785" cm="1">
        <f t="array" ref="N6">IF(OR('Kalkulator nadgodzin'!$D53="",'Kalkulator nadgodzin'!P53=""),"",IF('Kalkulator nadgodzin'!P53&gt;=1,1*'Kalkulator nadgodzin'!$C53,0))</f>
        <v>0</v>
      </c>
      <c r="O6" s="774"/>
      <c r="P6" s="775"/>
      <c r="Q6" s="818" cm="1">
        <f t="array" ref="Q6">IF('Kalkulator nadgodzin'!D173="","",'Kalkulator nadgodzin'!C173)</f>
        <v>0</v>
      </c>
      <c r="R6" s="784" cm="1">
        <f t="array" ref="R6">_xlfn.IFERROR($Q6*B6*'Kalkulator nadgodzin'!$Y$2,0)</f>
        <v>0</v>
      </c>
      <c r="S6" s="784" cm="1">
        <f t="array" ref="S6">_xlfn.IFERROR($Q6*C6*'Kalkulator nadgodzin'!$Y$2,0)</f>
        <v>0</v>
      </c>
      <c r="T6" s="784" cm="1">
        <f t="array" ref="T6">_xlfn.IFERROR($Q6*D6*'Kalkulator nadgodzin'!$Y$2,0)</f>
        <v>0</v>
      </c>
      <c r="U6" s="784" cm="1">
        <f t="array" ref="U6">_xlfn.IFERROR($Q6*E6*'Kalkulator nadgodzin'!$Y$2,0)</f>
        <v>0</v>
      </c>
      <c r="V6" s="784" cm="1">
        <f t="array" ref="V6">_xlfn.IFERROR($Q6*F6*'Kalkulator nadgodzin'!$Y$2,0)</f>
        <v>0</v>
      </c>
      <c r="W6" s="784" cm="1">
        <f t="array" ref="W6">_xlfn.IFERROR($Q6*G6*'Kalkulator nadgodzin'!$Y$2,0)</f>
        <v>0</v>
      </c>
      <c r="X6" s="784" cm="1">
        <f t="array" ref="X6">_xlfn.IFERROR($Q6*H6*'Kalkulator nadgodzin'!$Y$2,0)</f>
        <v>0</v>
      </c>
      <c r="Y6" s="784" cm="1">
        <f t="array" ref="Y6">_xlfn.IFERROR($Q6*I6*'Kalkulator nadgodzin'!$Y$2,0)</f>
        <v>0</v>
      </c>
      <c r="Z6" s="784" cm="1">
        <f t="array" ref="Z6">_xlfn.IFERROR($Q6*J6*'Kalkulator nadgodzin'!$Y$2,0)</f>
        <v>0</v>
      </c>
      <c r="AA6" s="784" cm="1">
        <f t="array" ref="AA6">_xlfn.IFERROR($Q6*K6*'Kalkulator nadgodzin'!$Y$2,0)</f>
        <v>0</v>
      </c>
      <c r="AB6" s="784" cm="1">
        <f t="array" ref="AB6">_xlfn.IFERROR($Q6*L6*'Kalkulator nadgodzin'!$Y$2,0)</f>
        <v>0</v>
      </c>
      <c r="AC6" s="784" cm="1">
        <f t="array" ref="AC6">_xlfn.IFERROR($Q6*M6*'Kalkulator nadgodzin'!$Y$2,0)</f>
        <v>0</v>
      </c>
      <c r="AD6" s="785" cm="1">
        <f t="array" ref="AD6">_xlfn.IFERROR($Q6*N6*'Kalkulator nadgodzin'!$Y$2,0)</f>
        <v>0</v>
      </c>
    </row>
    <row r="7" ht="13.5" customHeight="1">
      <c r="A7" t="str" s="774" cm="1">
        <f t="array" ref="A7">IF('Kalkulator nadgodzin'!B55="","",'Kalkulator nadgodzin'!B55)</f>
        <v>II Asystent produkcji</v>
      </c>
      <c r="B7" s="784" cm="1">
        <f t="array" ref="B7">IF(OR('Kalkulator nadgodzin'!$D54="",'Kalkulator nadgodzin'!D54=""),"",IF('Kalkulator nadgodzin'!D54&gt;=1,1*'Kalkulator nadgodzin'!$C54,0))</f>
        <v>0</v>
      </c>
      <c r="C7" s="784" cm="1">
        <f t="array" ref="C7">IF(OR('Kalkulator nadgodzin'!$D54="",'Kalkulator nadgodzin'!E54=""),"",IF('Kalkulator nadgodzin'!E54&gt;=1,1*'Kalkulator nadgodzin'!$C54,0))</f>
        <v>0</v>
      </c>
      <c r="D7" s="784" cm="1">
        <f t="array" ref="D7">IF(OR('Kalkulator nadgodzin'!$D54="",'Kalkulator nadgodzin'!F54=""),"",IF('Kalkulator nadgodzin'!F54&gt;=1,1*'Kalkulator nadgodzin'!$C54,0))</f>
        <v>0</v>
      </c>
      <c r="E7" s="784" cm="1">
        <f t="array" ref="E7">IF(OR('Kalkulator nadgodzin'!$D54="",'Kalkulator nadgodzin'!G54=""),"",IF('Kalkulator nadgodzin'!G54&gt;=1,1*'Kalkulator nadgodzin'!$C54,0))</f>
        <v>0</v>
      </c>
      <c r="F7" s="784" cm="1">
        <f t="array" ref="F7">IF(OR('Kalkulator nadgodzin'!$D54="",'Kalkulator nadgodzin'!H54=""),"",IF('Kalkulator nadgodzin'!H54&gt;=1,1*'Kalkulator nadgodzin'!$C54,0))</f>
        <v>0</v>
      </c>
      <c r="G7" s="784" cm="1">
        <f t="array" ref="G7">IF(OR('Kalkulator nadgodzin'!$D54="",'Kalkulator nadgodzin'!I54=""),"",IF('Kalkulator nadgodzin'!I54&gt;=1,1*'Kalkulator nadgodzin'!$C54,0))</f>
        <v>0</v>
      </c>
      <c r="H7" s="784" cm="1">
        <f t="array" ref="H7">IF(OR('Kalkulator nadgodzin'!$D54="",'Kalkulator nadgodzin'!J54=""),"",IF('Kalkulator nadgodzin'!J54&gt;=1,1*'Kalkulator nadgodzin'!$C54,0))</f>
        <v>0</v>
      </c>
      <c r="I7" s="784" cm="1">
        <f t="array" ref="I7">IF(OR('Kalkulator nadgodzin'!$D54="",'Kalkulator nadgodzin'!K54=""),"",IF('Kalkulator nadgodzin'!K54&gt;=1,1*'Kalkulator nadgodzin'!$C54,0))</f>
        <v>0</v>
      </c>
      <c r="J7" s="784" cm="1">
        <f t="array" ref="J7">IF(OR('Kalkulator nadgodzin'!$D54="",'Kalkulator nadgodzin'!L54=""),"",IF('Kalkulator nadgodzin'!L54&gt;=1,1*'Kalkulator nadgodzin'!$C54,0))</f>
        <v>0</v>
      </c>
      <c r="K7" s="784" cm="1">
        <f t="array" ref="K7">IF(OR('Kalkulator nadgodzin'!$D54="",'Kalkulator nadgodzin'!M54=""),"",IF('Kalkulator nadgodzin'!M54&gt;=1,1*'Kalkulator nadgodzin'!$C54,0))</f>
        <v>0</v>
      </c>
      <c r="L7" s="784" cm="1">
        <f t="array" ref="L7">IF(OR('Kalkulator nadgodzin'!$D54="",'Kalkulator nadgodzin'!N54=""),"",IF('Kalkulator nadgodzin'!N54&gt;=1,1*'Kalkulator nadgodzin'!$C54,0))</f>
        <v>0</v>
      </c>
      <c r="M7" s="784" cm="1">
        <f t="array" ref="M7">IF(OR('Kalkulator nadgodzin'!$D54="",'Kalkulator nadgodzin'!O54=""),"",IF('Kalkulator nadgodzin'!O54&gt;=1,1*'Kalkulator nadgodzin'!$C54,0))</f>
        <v>0</v>
      </c>
      <c r="N7" s="785" cm="1">
        <f t="array" ref="N7">IF(OR('Kalkulator nadgodzin'!$D54="",'Kalkulator nadgodzin'!P54=""),"",IF('Kalkulator nadgodzin'!P54&gt;=1,1*'Kalkulator nadgodzin'!$C54,0))</f>
        <v>0</v>
      </c>
      <c r="O7" s="774"/>
      <c r="P7" s="775"/>
      <c r="Q7" s="818" cm="1">
        <f t="array" ref="Q7">IF('Kalkulator nadgodzin'!D174="","",'Kalkulator nadgodzin'!C174)</f>
        <v>0</v>
      </c>
      <c r="R7" s="784" cm="1">
        <f t="array" ref="R7">_xlfn.IFERROR($Q7*B7*'Kalkulator nadgodzin'!$Y$2,0)</f>
        <v>0</v>
      </c>
      <c r="S7" s="784" cm="1">
        <f t="array" ref="S7">_xlfn.IFERROR($Q7*C7*'Kalkulator nadgodzin'!$Y$2,0)</f>
        <v>0</v>
      </c>
      <c r="T7" s="784" cm="1">
        <f t="array" ref="T7">_xlfn.IFERROR($Q7*D7*'Kalkulator nadgodzin'!$Y$2,0)</f>
        <v>0</v>
      </c>
      <c r="U7" s="784" cm="1">
        <f t="array" ref="U7">_xlfn.IFERROR($Q7*E7*'Kalkulator nadgodzin'!$Y$2,0)</f>
        <v>0</v>
      </c>
      <c r="V7" s="784" cm="1">
        <f t="array" ref="V7">_xlfn.IFERROR($Q7*F7*'Kalkulator nadgodzin'!$Y$2,0)</f>
        <v>0</v>
      </c>
      <c r="W7" s="784" cm="1">
        <f t="array" ref="W7">_xlfn.IFERROR($Q7*G7*'Kalkulator nadgodzin'!$Y$2,0)</f>
        <v>0</v>
      </c>
      <c r="X7" s="784" cm="1">
        <f t="array" ref="X7">_xlfn.IFERROR($Q7*H7*'Kalkulator nadgodzin'!$Y$2,0)</f>
        <v>0</v>
      </c>
      <c r="Y7" s="784" cm="1">
        <f t="array" ref="Y7">_xlfn.IFERROR($Q7*I7*'Kalkulator nadgodzin'!$Y$2,0)</f>
        <v>0</v>
      </c>
      <c r="Z7" s="784" cm="1">
        <f t="array" ref="Z7">_xlfn.IFERROR($Q7*J7*'Kalkulator nadgodzin'!$Y$2,0)</f>
        <v>0</v>
      </c>
      <c r="AA7" s="784" cm="1">
        <f t="array" ref="AA7">_xlfn.IFERROR($Q7*K7*'Kalkulator nadgodzin'!$Y$2,0)</f>
        <v>0</v>
      </c>
      <c r="AB7" s="784" cm="1">
        <f t="array" ref="AB7">_xlfn.IFERROR($Q7*L7*'Kalkulator nadgodzin'!$Y$2,0)</f>
        <v>0</v>
      </c>
      <c r="AC7" s="784" cm="1">
        <f t="array" ref="AC7">_xlfn.IFERROR($Q7*M7*'Kalkulator nadgodzin'!$Y$2,0)</f>
        <v>0</v>
      </c>
      <c r="AD7" s="785" cm="1">
        <f t="array" ref="AD7">_xlfn.IFERROR($Q7*N7*'Kalkulator nadgodzin'!$Y$2,0)</f>
        <v>0</v>
      </c>
    </row>
    <row r="8" ht="13.5" customHeight="1">
      <c r="A8" t="str" s="774" cm="1">
        <f t="array" ref="A8">IF('Kalkulator nadgodzin'!B56="","",'Kalkulator nadgodzin'!B56)</f>
        <v>Runner</v>
      </c>
      <c r="B8" s="784" cm="1">
        <f t="array" ref="B8">IF(OR('Kalkulator nadgodzin'!$D55="",'Kalkulator nadgodzin'!D55=""),"",IF('Kalkulator nadgodzin'!D55&gt;=1,1*'Kalkulator nadgodzin'!$C55,0))</f>
        <v>0</v>
      </c>
      <c r="C8" s="784" cm="1">
        <f t="array" ref="C8">IF(OR('Kalkulator nadgodzin'!$D55="",'Kalkulator nadgodzin'!E55=""),"",IF('Kalkulator nadgodzin'!E55&gt;=1,1*'Kalkulator nadgodzin'!$C55,0))</f>
        <v>0</v>
      </c>
      <c r="D8" s="784" cm="1">
        <f t="array" ref="D8">IF(OR('Kalkulator nadgodzin'!$D55="",'Kalkulator nadgodzin'!F55=""),"",IF('Kalkulator nadgodzin'!F55&gt;=1,1*'Kalkulator nadgodzin'!$C55,0))</f>
        <v>0</v>
      </c>
      <c r="E8" s="784" cm="1">
        <f t="array" ref="E8">IF(OR('Kalkulator nadgodzin'!$D55="",'Kalkulator nadgodzin'!G55=""),"",IF('Kalkulator nadgodzin'!G55&gt;=1,1*'Kalkulator nadgodzin'!$C55,0))</f>
        <v>0</v>
      </c>
      <c r="F8" s="784" cm="1">
        <f t="array" ref="F8">IF(OR('Kalkulator nadgodzin'!$D55="",'Kalkulator nadgodzin'!H55=""),"",IF('Kalkulator nadgodzin'!H55&gt;=1,1*'Kalkulator nadgodzin'!$C55,0))</f>
        <v>0</v>
      </c>
      <c r="G8" s="784" cm="1">
        <f t="array" ref="G8">IF(OR('Kalkulator nadgodzin'!$D55="",'Kalkulator nadgodzin'!I55=""),"",IF('Kalkulator nadgodzin'!I55&gt;=1,1*'Kalkulator nadgodzin'!$C55,0))</f>
        <v>0</v>
      </c>
      <c r="H8" s="784" cm="1">
        <f t="array" ref="H8">IF(OR('Kalkulator nadgodzin'!$D55="",'Kalkulator nadgodzin'!J55=""),"",IF('Kalkulator nadgodzin'!J55&gt;=1,1*'Kalkulator nadgodzin'!$C55,0))</f>
        <v>0</v>
      </c>
      <c r="I8" s="784" cm="1">
        <f t="array" ref="I8">IF(OR('Kalkulator nadgodzin'!$D55="",'Kalkulator nadgodzin'!K55=""),"",IF('Kalkulator nadgodzin'!K55&gt;=1,1*'Kalkulator nadgodzin'!$C55,0))</f>
        <v>0</v>
      </c>
      <c r="J8" s="784" cm="1">
        <f t="array" ref="J8">IF(OR('Kalkulator nadgodzin'!$D55="",'Kalkulator nadgodzin'!L55=""),"",IF('Kalkulator nadgodzin'!L55&gt;=1,1*'Kalkulator nadgodzin'!$C55,0))</f>
        <v>0</v>
      </c>
      <c r="K8" s="784" cm="1">
        <f t="array" ref="K8">IF(OR('Kalkulator nadgodzin'!$D55="",'Kalkulator nadgodzin'!M55=""),"",IF('Kalkulator nadgodzin'!M55&gt;=1,1*'Kalkulator nadgodzin'!$C55,0))</f>
        <v>0</v>
      </c>
      <c r="L8" s="784" cm="1">
        <f t="array" ref="L8">IF(OR('Kalkulator nadgodzin'!$D55="",'Kalkulator nadgodzin'!N55=""),"",IF('Kalkulator nadgodzin'!N55&gt;=1,1*'Kalkulator nadgodzin'!$C55,0))</f>
        <v>0</v>
      </c>
      <c r="M8" s="784" cm="1">
        <f t="array" ref="M8">IF(OR('Kalkulator nadgodzin'!$D55="",'Kalkulator nadgodzin'!O55=""),"",IF('Kalkulator nadgodzin'!O55&gt;=1,1*'Kalkulator nadgodzin'!$C55,0))</f>
        <v>0</v>
      </c>
      <c r="N8" s="785" cm="1">
        <f t="array" ref="N8">IF(OR('Kalkulator nadgodzin'!$D55="",'Kalkulator nadgodzin'!P55=""),"",IF('Kalkulator nadgodzin'!P55&gt;=1,1*'Kalkulator nadgodzin'!$C55,0))</f>
        <v>0</v>
      </c>
      <c r="O8" s="774"/>
      <c r="P8" s="775"/>
      <c r="Q8" s="818" cm="1">
        <f t="array" ref="Q8">IF('Kalkulator nadgodzin'!D175="","",'Kalkulator nadgodzin'!C175)</f>
        <v>0</v>
      </c>
      <c r="R8" s="784" cm="1">
        <f t="array" ref="R8">_xlfn.IFERROR($Q8*B8*'Kalkulator nadgodzin'!$Y$2,0)</f>
        <v>0</v>
      </c>
      <c r="S8" s="784" cm="1">
        <f t="array" ref="S8">_xlfn.IFERROR($Q8*C8*'Kalkulator nadgodzin'!$Y$2,0)</f>
        <v>0</v>
      </c>
      <c r="T8" s="784" cm="1">
        <f t="array" ref="T8">_xlfn.IFERROR($Q8*D8*'Kalkulator nadgodzin'!$Y$2,0)</f>
        <v>0</v>
      </c>
      <c r="U8" s="784" cm="1">
        <f t="array" ref="U8">_xlfn.IFERROR($Q8*E8*'Kalkulator nadgodzin'!$Y$2,0)</f>
        <v>0</v>
      </c>
      <c r="V8" s="784" cm="1">
        <f t="array" ref="V8">_xlfn.IFERROR($Q8*F8*'Kalkulator nadgodzin'!$Y$2,0)</f>
        <v>0</v>
      </c>
      <c r="W8" s="784" cm="1">
        <f t="array" ref="W8">_xlfn.IFERROR($Q8*G8*'Kalkulator nadgodzin'!$Y$2,0)</f>
        <v>0</v>
      </c>
      <c r="X8" s="784" cm="1">
        <f t="array" ref="X8">_xlfn.IFERROR($Q8*H8*'Kalkulator nadgodzin'!$Y$2,0)</f>
        <v>0</v>
      </c>
      <c r="Y8" s="784" cm="1">
        <f t="array" ref="Y8">_xlfn.IFERROR($Q8*I8*'Kalkulator nadgodzin'!$Y$2,0)</f>
        <v>0</v>
      </c>
      <c r="Z8" s="784" cm="1">
        <f t="array" ref="Z8">_xlfn.IFERROR($Q8*J8*'Kalkulator nadgodzin'!$Y$2,0)</f>
        <v>0</v>
      </c>
      <c r="AA8" s="784" cm="1">
        <f t="array" ref="AA8">_xlfn.IFERROR($Q8*K8*'Kalkulator nadgodzin'!$Y$2,0)</f>
        <v>0</v>
      </c>
      <c r="AB8" s="784" cm="1">
        <f t="array" ref="AB8">_xlfn.IFERROR($Q8*L8*'Kalkulator nadgodzin'!$Y$2,0)</f>
        <v>0</v>
      </c>
      <c r="AC8" s="784" cm="1">
        <f t="array" ref="AC8">_xlfn.IFERROR($Q8*M8*'Kalkulator nadgodzin'!$Y$2,0)</f>
        <v>0</v>
      </c>
      <c r="AD8" s="785" cm="1">
        <f t="array" ref="AD8">_xlfn.IFERROR($Q8*N8*'Kalkulator nadgodzin'!$Y$2,0)</f>
        <v>0</v>
      </c>
    </row>
    <row r="9" ht="13.5" customHeight="1">
      <c r="A9" t="str" s="774" cm="1">
        <f t="array" ref="A9">IF('Kalkulator nadgodzin'!B57="","",'Kalkulator nadgodzin'!B57)</f>
        <v>Kierownik planu</v>
      </c>
      <c r="B9" s="784" cm="1">
        <f t="array" ref="B9">IF(OR('Kalkulator nadgodzin'!$D56="",'Kalkulator nadgodzin'!D56=""),"",IF('Kalkulator nadgodzin'!D56&gt;=1,1*'Kalkulator nadgodzin'!$C56,0))</f>
        <v>0</v>
      </c>
      <c r="C9" s="784" cm="1">
        <f t="array" ref="C9">IF(OR('Kalkulator nadgodzin'!$D56="",'Kalkulator nadgodzin'!E56=""),"",IF('Kalkulator nadgodzin'!E56&gt;=1,1*'Kalkulator nadgodzin'!$C56,0))</f>
        <v>0</v>
      </c>
      <c r="D9" s="784" cm="1">
        <f t="array" ref="D9">IF(OR('Kalkulator nadgodzin'!$D56="",'Kalkulator nadgodzin'!F56=""),"",IF('Kalkulator nadgodzin'!F56&gt;=1,1*'Kalkulator nadgodzin'!$C56,0))</f>
        <v>0</v>
      </c>
      <c r="E9" s="784" cm="1">
        <f t="array" ref="E9">IF(OR('Kalkulator nadgodzin'!$D56="",'Kalkulator nadgodzin'!G56=""),"",IF('Kalkulator nadgodzin'!G56&gt;=1,1*'Kalkulator nadgodzin'!$C56,0))</f>
        <v>0</v>
      </c>
      <c r="F9" s="784" cm="1">
        <f t="array" ref="F9">IF(OR('Kalkulator nadgodzin'!$D56="",'Kalkulator nadgodzin'!H56=""),"",IF('Kalkulator nadgodzin'!H56&gt;=1,1*'Kalkulator nadgodzin'!$C56,0))</f>
        <v>0</v>
      </c>
      <c r="G9" s="784" cm="1">
        <f t="array" ref="G9">IF(OR('Kalkulator nadgodzin'!$D56="",'Kalkulator nadgodzin'!I56=""),"",IF('Kalkulator nadgodzin'!I56&gt;=1,1*'Kalkulator nadgodzin'!$C56,0))</f>
        <v>0</v>
      </c>
      <c r="H9" s="784" cm="1">
        <f t="array" ref="H9">IF(OR('Kalkulator nadgodzin'!$D56="",'Kalkulator nadgodzin'!J56=""),"",IF('Kalkulator nadgodzin'!J56&gt;=1,1*'Kalkulator nadgodzin'!$C56,0))</f>
        <v>0</v>
      </c>
      <c r="I9" s="784" cm="1">
        <f t="array" ref="I9">IF(OR('Kalkulator nadgodzin'!$D56="",'Kalkulator nadgodzin'!K56=""),"",IF('Kalkulator nadgodzin'!K56&gt;=1,1*'Kalkulator nadgodzin'!$C56,0))</f>
        <v>0</v>
      </c>
      <c r="J9" s="784" cm="1">
        <f t="array" ref="J9">IF(OR('Kalkulator nadgodzin'!$D56="",'Kalkulator nadgodzin'!L56=""),"",IF('Kalkulator nadgodzin'!L56&gt;=1,1*'Kalkulator nadgodzin'!$C56,0))</f>
        <v>0</v>
      </c>
      <c r="K9" s="784" cm="1">
        <f t="array" ref="K9">IF(OR('Kalkulator nadgodzin'!$D56="",'Kalkulator nadgodzin'!M56=""),"",IF('Kalkulator nadgodzin'!M56&gt;=1,1*'Kalkulator nadgodzin'!$C56,0))</f>
        <v>0</v>
      </c>
      <c r="L9" s="784" cm="1">
        <f t="array" ref="L9">IF(OR('Kalkulator nadgodzin'!$D56="",'Kalkulator nadgodzin'!N56=""),"",IF('Kalkulator nadgodzin'!N56&gt;=1,1*'Kalkulator nadgodzin'!$C56,0))</f>
        <v>0</v>
      </c>
      <c r="M9" s="784" cm="1">
        <f t="array" ref="M9">IF(OR('Kalkulator nadgodzin'!$D56="",'Kalkulator nadgodzin'!O56=""),"",IF('Kalkulator nadgodzin'!O56&gt;=1,1*'Kalkulator nadgodzin'!$C56,0))</f>
        <v>0</v>
      </c>
      <c r="N9" s="785" cm="1">
        <f t="array" ref="N9">IF(OR('Kalkulator nadgodzin'!$D56="",'Kalkulator nadgodzin'!P56=""),"",IF('Kalkulator nadgodzin'!P56&gt;=1,1*'Kalkulator nadgodzin'!$C56,0))</f>
        <v>0</v>
      </c>
      <c r="O9" s="774"/>
      <c r="P9" s="775"/>
      <c r="Q9" s="818" cm="1">
        <f t="array" ref="Q9">IF('Kalkulator nadgodzin'!D176="","",'Kalkulator nadgodzin'!C176)</f>
        <v>0</v>
      </c>
      <c r="R9" s="784" cm="1">
        <f t="array" ref="R9">_xlfn.IFERROR($Q9*B9*'Kalkulator nadgodzin'!$Y$2,0)</f>
        <v>0</v>
      </c>
      <c r="S9" s="784" cm="1">
        <f t="array" ref="S9">_xlfn.IFERROR($Q9*C9*'Kalkulator nadgodzin'!$Y$2,0)</f>
        <v>0</v>
      </c>
      <c r="T9" s="784" cm="1">
        <f t="array" ref="T9">_xlfn.IFERROR($Q9*D9*'Kalkulator nadgodzin'!$Y$2,0)</f>
        <v>0</v>
      </c>
      <c r="U9" s="784" cm="1">
        <f t="array" ref="U9">_xlfn.IFERROR($Q9*E9*'Kalkulator nadgodzin'!$Y$2,0)</f>
        <v>0</v>
      </c>
      <c r="V9" s="784" cm="1">
        <f t="array" ref="V9">_xlfn.IFERROR($Q9*F9*'Kalkulator nadgodzin'!$Y$2,0)</f>
        <v>0</v>
      </c>
      <c r="W9" s="784" cm="1">
        <f t="array" ref="W9">_xlfn.IFERROR($Q9*G9*'Kalkulator nadgodzin'!$Y$2,0)</f>
        <v>0</v>
      </c>
      <c r="X9" s="784" cm="1">
        <f t="array" ref="X9">_xlfn.IFERROR($Q9*H9*'Kalkulator nadgodzin'!$Y$2,0)</f>
        <v>0</v>
      </c>
      <c r="Y9" s="784" cm="1">
        <f t="array" ref="Y9">_xlfn.IFERROR($Q9*I9*'Kalkulator nadgodzin'!$Y$2,0)</f>
        <v>0</v>
      </c>
      <c r="Z9" s="784" cm="1">
        <f t="array" ref="Z9">_xlfn.IFERROR($Q9*J9*'Kalkulator nadgodzin'!$Y$2,0)</f>
        <v>0</v>
      </c>
      <c r="AA9" s="784" cm="1">
        <f t="array" ref="AA9">_xlfn.IFERROR($Q9*K9*'Kalkulator nadgodzin'!$Y$2,0)</f>
        <v>0</v>
      </c>
      <c r="AB9" s="784" cm="1">
        <f t="array" ref="AB9">_xlfn.IFERROR($Q9*L9*'Kalkulator nadgodzin'!$Y$2,0)</f>
        <v>0</v>
      </c>
      <c r="AC9" s="784" cm="1">
        <f t="array" ref="AC9">_xlfn.IFERROR($Q9*M9*'Kalkulator nadgodzin'!$Y$2,0)</f>
        <v>0</v>
      </c>
      <c r="AD9" s="785" cm="1">
        <f t="array" ref="AD9">_xlfn.IFERROR($Q9*N9*'Kalkulator nadgodzin'!$Y$2,0)</f>
        <v>0</v>
      </c>
    </row>
    <row r="10" ht="13.5" customHeight="1">
      <c r="A10" t="str" s="774" cm="1">
        <f t="array" ref="A10">IF('Kalkulator nadgodzin'!B58="","",'Kalkulator nadgodzin'!B58)</f>
        <v>1st AD </v>
      </c>
      <c r="B10" s="784" cm="1">
        <f t="array" ref="B10">IF(OR('Kalkulator nadgodzin'!$D57="",'Kalkulator nadgodzin'!D57=""),"",IF('Kalkulator nadgodzin'!D57&gt;=1,1*'Kalkulator nadgodzin'!$C57,0))</f>
        <v>0</v>
      </c>
      <c r="C10" s="784" cm="1">
        <f t="array" ref="C10">IF(OR('Kalkulator nadgodzin'!$D57="",'Kalkulator nadgodzin'!E57=""),"",IF('Kalkulator nadgodzin'!E57&gt;=1,1*'Kalkulator nadgodzin'!$C57,0))</f>
        <v>0</v>
      </c>
      <c r="D10" s="784" cm="1">
        <f t="array" ref="D10">IF(OR('Kalkulator nadgodzin'!$D57="",'Kalkulator nadgodzin'!F57=""),"",IF('Kalkulator nadgodzin'!F57&gt;=1,1*'Kalkulator nadgodzin'!$C57,0))</f>
        <v>0</v>
      </c>
      <c r="E10" s="784" cm="1">
        <f t="array" ref="E10">IF(OR('Kalkulator nadgodzin'!$D57="",'Kalkulator nadgodzin'!G57=""),"",IF('Kalkulator nadgodzin'!G57&gt;=1,1*'Kalkulator nadgodzin'!$C57,0))</f>
        <v>0</v>
      </c>
      <c r="F10" s="784" cm="1">
        <f t="array" ref="F10">IF(OR('Kalkulator nadgodzin'!$D57="",'Kalkulator nadgodzin'!H57=""),"",IF('Kalkulator nadgodzin'!H57&gt;=1,1*'Kalkulator nadgodzin'!$C57,0))</f>
        <v>0</v>
      </c>
      <c r="G10" s="784" cm="1">
        <f t="array" ref="G10">IF(OR('Kalkulator nadgodzin'!$D57="",'Kalkulator nadgodzin'!I57=""),"",IF('Kalkulator nadgodzin'!I57&gt;=1,1*'Kalkulator nadgodzin'!$C57,0))</f>
        <v>0</v>
      </c>
      <c r="H10" s="784" cm="1">
        <f t="array" ref="H10">IF(OR('Kalkulator nadgodzin'!$D57="",'Kalkulator nadgodzin'!J57=""),"",IF('Kalkulator nadgodzin'!J57&gt;=1,1*'Kalkulator nadgodzin'!$C57,0))</f>
        <v>0</v>
      </c>
      <c r="I10" s="784" cm="1">
        <f t="array" ref="I10">IF(OR('Kalkulator nadgodzin'!$D57="",'Kalkulator nadgodzin'!K57=""),"",IF('Kalkulator nadgodzin'!K57&gt;=1,1*'Kalkulator nadgodzin'!$C57,0))</f>
        <v>0</v>
      </c>
      <c r="J10" s="784" cm="1">
        <f t="array" ref="J10">IF(OR('Kalkulator nadgodzin'!$D57="",'Kalkulator nadgodzin'!L57=""),"",IF('Kalkulator nadgodzin'!L57&gt;=1,1*'Kalkulator nadgodzin'!$C57,0))</f>
        <v>0</v>
      </c>
      <c r="K10" s="784" cm="1">
        <f t="array" ref="K10">IF(OR('Kalkulator nadgodzin'!$D57="",'Kalkulator nadgodzin'!M57=""),"",IF('Kalkulator nadgodzin'!M57&gt;=1,1*'Kalkulator nadgodzin'!$C57,0))</f>
        <v>0</v>
      </c>
      <c r="L10" s="784" cm="1">
        <f t="array" ref="L10">IF(OR('Kalkulator nadgodzin'!$D57="",'Kalkulator nadgodzin'!N57=""),"",IF('Kalkulator nadgodzin'!N57&gt;=1,1*'Kalkulator nadgodzin'!$C57,0))</f>
        <v>0</v>
      </c>
      <c r="M10" s="784" cm="1">
        <f t="array" ref="M10">IF(OR('Kalkulator nadgodzin'!$D57="",'Kalkulator nadgodzin'!O57=""),"",IF('Kalkulator nadgodzin'!O57&gt;=1,1*'Kalkulator nadgodzin'!$C57,0))</f>
        <v>0</v>
      </c>
      <c r="N10" s="785" cm="1">
        <f t="array" ref="N10">IF(OR('Kalkulator nadgodzin'!$D57="",'Kalkulator nadgodzin'!P57=""),"",IF('Kalkulator nadgodzin'!P57&gt;=1,1*'Kalkulator nadgodzin'!$C57,0))</f>
        <v>0</v>
      </c>
      <c r="O10" s="774"/>
      <c r="P10" s="775"/>
      <c r="Q10" s="818" cm="1">
        <f t="array" ref="Q10">IF('Kalkulator nadgodzin'!D177="","",'Kalkulator nadgodzin'!C177)</f>
        <v>0</v>
      </c>
      <c r="R10" s="784" cm="1">
        <f t="array" ref="R10">_xlfn.IFERROR($Q10*B10*'Kalkulator nadgodzin'!$Y$2,0)</f>
        <v>0</v>
      </c>
      <c r="S10" s="784" cm="1">
        <f t="array" ref="S10">_xlfn.IFERROR($Q10*C10*'Kalkulator nadgodzin'!$Y$2,0)</f>
        <v>0</v>
      </c>
      <c r="T10" s="784" cm="1">
        <f t="array" ref="T10">_xlfn.IFERROR($Q10*D10*'Kalkulator nadgodzin'!$Y$2,0)</f>
        <v>0</v>
      </c>
      <c r="U10" s="784" cm="1">
        <f t="array" ref="U10">_xlfn.IFERROR($Q10*E10*'Kalkulator nadgodzin'!$Y$2,0)</f>
        <v>0</v>
      </c>
      <c r="V10" s="784" cm="1">
        <f t="array" ref="V10">_xlfn.IFERROR($Q10*F10*'Kalkulator nadgodzin'!$Y$2,0)</f>
        <v>0</v>
      </c>
      <c r="W10" s="784" cm="1">
        <f t="array" ref="W10">_xlfn.IFERROR($Q10*G10*'Kalkulator nadgodzin'!$Y$2,0)</f>
        <v>0</v>
      </c>
      <c r="X10" s="784" cm="1">
        <f t="array" ref="X10">_xlfn.IFERROR($Q10*H10*'Kalkulator nadgodzin'!$Y$2,0)</f>
        <v>0</v>
      </c>
      <c r="Y10" s="784" cm="1">
        <f t="array" ref="Y10">_xlfn.IFERROR($Q10*I10*'Kalkulator nadgodzin'!$Y$2,0)</f>
        <v>0</v>
      </c>
      <c r="Z10" s="784" cm="1">
        <f t="array" ref="Z10">_xlfn.IFERROR($Q10*J10*'Kalkulator nadgodzin'!$Y$2,0)</f>
        <v>0</v>
      </c>
      <c r="AA10" s="784" cm="1">
        <f t="array" ref="AA10">_xlfn.IFERROR($Q10*K10*'Kalkulator nadgodzin'!$Y$2,0)</f>
        <v>0</v>
      </c>
      <c r="AB10" s="784" cm="1">
        <f t="array" ref="AB10">_xlfn.IFERROR($Q10*L10*'Kalkulator nadgodzin'!$Y$2,0)</f>
        <v>0</v>
      </c>
      <c r="AC10" s="784" cm="1">
        <f t="array" ref="AC10">_xlfn.IFERROR($Q10*M10*'Kalkulator nadgodzin'!$Y$2,0)</f>
        <v>0</v>
      </c>
      <c r="AD10" s="785" cm="1">
        <f t="array" ref="AD10">_xlfn.IFERROR($Q10*N10*'Kalkulator nadgodzin'!$Y$2,0)</f>
        <v>0</v>
      </c>
    </row>
    <row r="11" ht="13.5" customHeight="1">
      <c r="A11" t="str" s="774" cm="1">
        <f t="array" ref="A11">IF('Kalkulator nadgodzin'!B59="","",'Kalkulator nadgodzin'!B59)</f>
        <v>2nd AD</v>
      </c>
      <c r="B11" s="784" cm="1">
        <f t="array" ref="B11">IF(OR('Kalkulator nadgodzin'!$D58="",'Kalkulator nadgodzin'!D58=""),"",IF('Kalkulator nadgodzin'!D58&gt;=1,1*'Kalkulator nadgodzin'!$C58,0))</f>
        <v>0</v>
      </c>
      <c r="C11" s="784" cm="1">
        <f t="array" ref="C11">IF(OR('Kalkulator nadgodzin'!$D58="",'Kalkulator nadgodzin'!E58=""),"",IF('Kalkulator nadgodzin'!E58&gt;=1,1*'Kalkulator nadgodzin'!$C58,0))</f>
        <v>0</v>
      </c>
      <c r="D11" s="784" cm="1">
        <f t="array" ref="D11">IF(OR('Kalkulator nadgodzin'!$D58="",'Kalkulator nadgodzin'!F58=""),"",IF('Kalkulator nadgodzin'!F58&gt;=1,1*'Kalkulator nadgodzin'!$C58,0))</f>
        <v>0</v>
      </c>
      <c r="E11" s="784" cm="1">
        <f t="array" ref="E11">IF(OR('Kalkulator nadgodzin'!$D58="",'Kalkulator nadgodzin'!G58=""),"",IF('Kalkulator nadgodzin'!G58&gt;=1,1*'Kalkulator nadgodzin'!$C58,0))</f>
        <v>0</v>
      </c>
      <c r="F11" s="784" cm="1">
        <f t="array" ref="F11">IF(OR('Kalkulator nadgodzin'!$D58="",'Kalkulator nadgodzin'!H58=""),"",IF('Kalkulator nadgodzin'!H58&gt;=1,1*'Kalkulator nadgodzin'!$C58,0))</f>
        <v>0</v>
      </c>
      <c r="G11" s="784" cm="1">
        <f t="array" ref="G11">IF(OR('Kalkulator nadgodzin'!$D58="",'Kalkulator nadgodzin'!I58=""),"",IF('Kalkulator nadgodzin'!I58&gt;=1,1*'Kalkulator nadgodzin'!$C58,0))</f>
        <v>0</v>
      </c>
      <c r="H11" s="784" cm="1">
        <f t="array" ref="H11">IF(OR('Kalkulator nadgodzin'!$D58="",'Kalkulator nadgodzin'!J58=""),"",IF('Kalkulator nadgodzin'!J58&gt;=1,1*'Kalkulator nadgodzin'!$C58,0))</f>
        <v>0</v>
      </c>
      <c r="I11" s="784" cm="1">
        <f t="array" ref="I11">IF(OR('Kalkulator nadgodzin'!$D58="",'Kalkulator nadgodzin'!K58=""),"",IF('Kalkulator nadgodzin'!K58&gt;=1,1*'Kalkulator nadgodzin'!$C58,0))</f>
        <v>0</v>
      </c>
      <c r="J11" s="784" cm="1">
        <f t="array" ref="J11">IF(OR('Kalkulator nadgodzin'!$D58="",'Kalkulator nadgodzin'!L58=""),"",IF('Kalkulator nadgodzin'!L58&gt;=1,1*'Kalkulator nadgodzin'!$C58,0))</f>
        <v>0</v>
      </c>
      <c r="K11" s="784" cm="1">
        <f t="array" ref="K11">IF(OR('Kalkulator nadgodzin'!$D58="",'Kalkulator nadgodzin'!M58=""),"",IF('Kalkulator nadgodzin'!M58&gt;=1,1*'Kalkulator nadgodzin'!$C58,0))</f>
        <v>0</v>
      </c>
      <c r="L11" s="784" cm="1">
        <f t="array" ref="L11">IF(OR('Kalkulator nadgodzin'!$D58="",'Kalkulator nadgodzin'!N58=""),"",IF('Kalkulator nadgodzin'!N58&gt;=1,1*'Kalkulator nadgodzin'!$C58,0))</f>
        <v>0</v>
      </c>
      <c r="M11" s="784" cm="1">
        <f t="array" ref="M11">IF(OR('Kalkulator nadgodzin'!$D58="",'Kalkulator nadgodzin'!O58=""),"",IF('Kalkulator nadgodzin'!O58&gt;=1,1*'Kalkulator nadgodzin'!$C58,0))</f>
        <v>0</v>
      </c>
      <c r="N11" s="785" cm="1">
        <f t="array" ref="N11">IF(OR('Kalkulator nadgodzin'!$D58="",'Kalkulator nadgodzin'!P58=""),"",IF('Kalkulator nadgodzin'!P58&gt;=1,1*'Kalkulator nadgodzin'!$C58,0))</f>
        <v>0</v>
      </c>
      <c r="O11" s="774"/>
      <c r="P11" s="775"/>
      <c r="Q11" s="818" cm="1">
        <f t="array" ref="Q11">IF('Kalkulator nadgodzin'!D178="","",'Kalkulator nadgodzin'!C178)</f>
        <v>0</v>
      </c>
      <c r="R11" s="784" cm="1">
        <f t="array" ref="R11">_xlfn.IFERROR($Q11*B11*'Kalkulator nadgodzin'!$Y$2,0)</f>
        <v>0</v>
      </c>
      <c r="S11" s="784" cm="1">
        <f t="array" ref="S11">_xlfn.IFERROR($Q11*C11*'Kalkulator nadgodzin'!$Y$2,0)</f>
        <v>0</v>
      </c>
      <c r="T11" s="784" cm="1">
        <f t="array" ref="T11">_xlfn.IFERROR($Q11*D11*'Kalkulator nadgodzin'!$Y$2,0)</f>
        <v>0</v>
      </c>
      <c r="U11" s="784" cm="1">
        <f t="array" ref="U11">_xlfn.IFERROR($Q11*E11*'Kalkulator nadgodzin'!$Y$2,0)</f>
        <v>0</v>
      </c>
      <c r="V11" s="784" cm="1">
        <f t="array" ref="V11">_xlfn.IFERROR($Q11*F11*'Kalkulator nadgodzin'!$Y$2,0)</f>
        <v>0</v>
      </c>
      <c r="W11" s="784" cm="1">
        <f t="array" ref="W11">_xlfn.IFERROR($Q11*G11*'Kalkulator nadgodzin'!$Y$2,0)</f>
        <v>0</v>
      </c>
      <c r="X11" s="784" cm="1">
        <f t="array" ref="X11">_xlfn.IFERROR($Q11*H11*'Kalkulator nadgodzin'!$Y$2,0)</f>
        <v>0</v>
      </c>
      <c r="Y11" s="784" cm="1">
        <f t="array" ref="Y11">_xlfn.IFERROR($Q11*I11*'Kalkulator nadgodzin'!$Y$2,0)</f>
        <v>0</v>
      </c>
      <c r="Z11" s="784" cm="1">
        <f t="array" ref="Z11">_xlfn.IFERROR($Q11*J11*'Kalkulator nadgodzin'!$Y$2,0)</f>
        <v>0</v>
      </c>
      <c r="AA11" s="784" cm="1">
        <f t="array" ref="AA11">_xlfn.IFERROR($Q11*K11*'Kalkulator nadgodzin'!$Y$2,0)</f>
        <v>0</v>
      </c>
      <c r="AB11" s="784" cm="1">
        <f t="array" ref="AB11">_xlfn.IFERROR($Q11*L11*'Kalkulator nadgodzin'!$Y$2,0)</f>
        <v>0</v>
      </c>
      <c r="AC11" s="784" cm="1">
        <f t="array" ref="AC11">_xlfn.IFERROR($Q11*M11*'Kalkulator nadgodzin'!$Y$2,0)</f>
        <v>0</v>
      </c>
      <c r="AD11" s="785" cm="1">
        <f t="array" ref="AD11">_xlfn.IFERROR($Q11*N11*'Kalkulator nadgodzin'!$Y$2,0)</f>
        <v>0</v>
      </c>
    </row>
    <row r="12" ht="13.5" customHeight="1">
      <c r="A12" t="str" s="774" cm="1">
        <f t="array" ref="A12">IF('Kalkulator nadgodzin'!B60="","",'Kalkulator nadgodzin'!B60)</f>
        <v>Kierownik ds. Lokacji</v>
      </c>
      <c r="B12" s="784" cm="1">
        <f t="array" ref="B12">IF(OR('Kalkulator nadgodzin'!$D59="",'Kalkulator nadgodzin'!D59=""),"",IF('Kalkulator nadgodzin'!D59&gt;=1,1*'Kalkulator nadgodzin'!$C59,0))</f>
        <v>0</v>
      </c>
      <c r="C12" s="784" cm="1">
        <f t="array" ref="C12">IF(OR('Kalkulator nadgodzin'!$D59="",'Kalkulator nadgodzin'!E59=""),"",IF('Kalkulator nadgodzin'!E59&gt;=1,1*'Kalkulator nadgodzin'!$C59,0))</f>
        <v>0</v>
      </c>
      <c r="D12" s="784" cm="1">
        <f t="array" ref="D12">IF(OR('Kalkulator nadgodzin'!$D59="",'Kalkulator nadgodzin'!F59=""),"",IF('Kalkulator nadgodzin'!F59&gt;=1,1*'Kalkulator nadgodzin'!$C59,0))</f>
        <v>0</v>
      </c>
      <c r="E12" s="784" cm="1">
        <f t="array" ref="E12">IF(OR('Kalkulator nadgodzin'!$D59="",'Kalkulator nadgodzin'!G59=""),"",IF('Kalkulator nadgodzin'!G59&gt;=1,1*'Kalkulator nadgodzin'!$C59,0))</f>
        <v>0</v>
      </c>
      <c r="F12" s="784" cm="1">
        <f t="array" ref="F12">IF(OR('Kalkulator nadgodzin'!$D59="",'Kalkulator nadgodzin'!H59=""),"",IF('Kalkulator nadgodzin'!H59&gt;=1,1*'Kalkulator nadgodzin'!$C59,0))</f>
        <v>0</v>
      </c>
      <c r="G12" s="784" cm="1">
        <f t="array" ref="G12">IF(OR('Kalkulator nadgodzin'!$D59="",'Kalkulator nadgodzin'!I59=""),"",IF('Kalkulator nadgodzin'!I59&gt;=1,1*'Kalkulator nadgodzin'!$C59,0))</f>
        <v>0</v>
      </c>
      <c r="H12" s="784" cm="1">
        <f t="array" ref="H12">IF(OR('Kalkulator nadgodzin'!$D59="",'Kalkulator nadgodzin'!J59=""),"",IF('Kalkulator nadgodzin'!J59&gt;=1,1*'Kalkulator nadgodzin'!$C59,0))</f>
        <v>0</v>
      </c>
      <c r="I12" s="784" cm="1">
        <f t="array" ref="I12">IF(OR('Kalkulator nadgodzin'!$D59="",'Kalkulator nadgodzin'!K59=""),"",IF('Kalkulator nadgodzin'!K59&gt;=1,1*'Kalkulator nadgodzin'!$C59,0))</f>
        <v>0</v>
      </c>
      <c r="J12" s="784" cm="1">
        <f t="array" ref="J12">IF(OR('Kalkulator nadgodzin'!$D59="",'Kalkulator nadgodzin'!L59=""),"",IF('Kalkulator nadgodzin'!L59&gt;=1,1*'Kalkulator nadgodzin'!$C59,0))</f>
        <v>0</v>
      </c>
      <c r="K12" s="784" cm="1">
        <f t="array" ref="K12">IF(OR('Kalkulator nadgodzin'!$D59="",'Kalkulator nadgodzin'!M59=""),"",IF('Kalkulator nadgodzin'!M59&gt;=1,1*'Kalkulator nadgodzin'!$C59,0))</f>
        <v>0</v>
      </c>
      <c r="L12" s="784" cm="1">
        <f t="array" ref="L12">IF(OR('Kalkulator nadgodzin'!$D59="",'Kalkulator nadgodzin'!N59=""),"",IF('Kalkulator nadgodzin'!N59&gt;=1,1*'Kalkulator nadgodzin'!$C59,0))</f>
        <v>0</v>
      </c>
      <c r="M12" s="784" cm="1">
        <f t="array" ref="M12">IF(OR('Kalkulator nadgodzin'!$D59="",'Kalkulator nadgodzin'!O59=""),"",IF('Kalkulator nadgodzin'!O59&gt;=1,1*'Kalkulator nadgodzin'!$C59,0))</f>
        <v>0</v>
      </c>
      <c r="N12" s="785" cm="1">
        <f t="array" ref="N12">IF(OR('Kalkulator nadgodzin'!$D59="",'Kalkulator nadgodzin'!P59=""),"",IF('Kalkulator nadgodzin'!P59&gt;=1,1*'Kalkulator nadgodzin'!$C59,0))</f>
        <v>0</v>
      </c>
      <c r="O12" s="774"/>
      <c r="P12" s="775"/>
      <c r="Q12" s="818" cm="1">
        <f t="array" ref="Q12">IF('Kalkulator nadgodzin'!D179="","",'Kalkulator nadgodzin'!C179)</f>
        <v>0</v>
      </c>
      <c r="R12" s="784" cm="1">
        <f t="array" ref="R12">_xlfn.IFERROR($Q12*B12*'Kalkulator nadgodzin'!$Y$2,0)</f>
        <v>0</v>
      </c>
      <c r="S12" s="784" cm="1">
        <f t="array" ref="S12">_xlfn.IFERROR($Q12*C12*'Kalkulator nadgodzin'!$Y$2,0)</f>
        <v>0</v>
      </c>
      <c r="T12" s="784" cm="1">
        <f t="array" ref="T12">_xlfn.IFERROR($Q12*D12*'Kalkulator nadgodzin'!$Y$2,0)</f>
        <v>0</v>
      </c>
      <c r="U12" s="784" cm="1">
        <f t="array" ref="U12">_xlfn.IFERROR($Q12*E12*'Kalkulator nadgodzin'!$Y$2,0)</f>
        <v>0</v>
      </c>
      <c r="V12" s="784" cm="1">
        <f t="array" ref="V12">_xlfn.IFERROR($Q12*F12*'Kalkulator nadgodzin'!$Y$2,0)</f>
        <v>0</v>
      </c>
      <c r="W12" s="784" cm="1">
        <f t="array" ref="W12">_xlfn.IFERROR($Q12*G12*'Kalkulator nadgodzin'!$Y$2,0)</f>
        <v>0</v>
      </c>
      <c r="X12" s="784" cm="1">
        <f t="array" ref="X12">_xlfn.IFERROR($Q12*H12*'Kalkulator nadgodzin'!$Y$2,0)</f>
        <v>0</v>
      </c>
      <c r="Y12" s="784" cm="1">
        <f t="array" ref="Y12">_xlfn.IFERROR($Q12*I12*'Kalkulator nadgodzin'!$Y$2,0)</f>
        <v>0</v>
      </c>
      <c r="Z12" s="784" cm="1">
        <f t="array" ref="Z12">_xlfn.IFERROR($Q12*J12*'Kalkulator nadgodzin'!$Y$2,0)</f>
        <v>0</v>
      </c>
      <c r="AA12" s="784" cm="1">
        <f t="array" ref="AA12">_xlfn.IFERROR($Q12*K12*'Kalkulator nadgodzin'!$Y$2,0)</f>
        <v>0</v>
      </c>
      <c r="AB12" s="784" cm="1">
        <f t="array" ref="AB12">_xlfn.IFERROR($Q12*L12*'Kalkulator nadgodzin'!$Y$2,0)</f>
        <v>0</v>
      </c>
      <c r="AC12" s="784" cm="1">
        <f t="array" ref="AC12">_xlfn.IFERROR($Q12*M12*'Kalkulator nadgodzin'!$Y$2,0)</f>
        <v>0</v>
      </c>
      <c r="AD12" s="785" cm="1">
        <f t="array" ref="AD12">_xlfn.IFERROR($Q12*N12*'Kalkulator nadgodzin'!$Y$2,0)</f>
        <v>0</v>
      </c>
    </row>
    <row r="13" ht="13.5" customHeight="1">
      <c r="A13" t="str" s="774" cm="1">
        <f t="array" ref="A13">IF('Kalkulator nadgodzin'!B61="","",'Kalkulator nadgodzin'!B61)</f>
        <v>Skrypt</v>
      </c>
      <c r="B13" s="784" cm="1">
        <f t="array" ref="B13">IF(OR('Kalkulator nadgodzin'!$D60="",'Kalkulator nadgodzin'!D60=""),"",IF('Kalkulator nadgodzin'!D60&gt;=1,1*'Kalkulator nadgodzin'!$C60,0))</f>
        <v>0</v>
      </c>
      <c r="C13" s="784" cm="1">
        <f t="array" ref="C13">IF(OR('Kalkulator nadgodzin'!$D60="",'Kalkulator nadgodzin'!E60=""),"",IF('Kalkulator nadgodzin'!E60&gt;=1,1*'Kalkulator nadgodzin'!$C60,0))</f>
        <v>0</v>
      </c>
      <c r="D13" s="784" cm="1">
        <f t="array" ref="D13">IF(OR('Kalkulator nadgodzin'!$D60="",'Kalkulator nadgodzin'!F60=""),"",IF('Kalkulator nadgodzin'!F60&gt;=1,1*'Kalkulator nadgodzin'!$C60,0))</f>
        <v>0</v>
      </c>
      <c r="E13" s="784" cm="1">
        <f t="array" ref="E13">IF(OR('Kalkulator nadgodzin'!$D60="",'Kalkulator nadgodzin'!G60=""),"",IF('Kalkulator nadgodzin'!G60&gt;=1,1*'Kalkulator nadgodzin'!$C60,0))</f>
        <v>0</v>
      </c>
      <c r="F13" s="784" cm="1">
        <f t="array" ref="F13">IF(OR('Kalkulator nadgodzin'!$D60="",'Kalkulator nadgodzin'!H60=""),"",IF('Kalkulator nadgodzin'!H60&gt;=1,1*'Kalkulator nadgodzin'!$C60,0))</f>
        <v>0</v>
      </c>
      <c r="G13" s="784" cm="1">
        <f t="array" ref="G13">IF(OR('Kalkulator nadgodzin'!$D60="",'Kalkulator nadgodzin'!I60=""),"",IF('Kalkulator nadgodzin'!I60&gt;=1,1*'Kalkulator nadgodzin'!$C60,0))</f>
        <v>0</v>
      </c>
      <c r="H13" s="784" cm="1">
        <f t="array" ref="H13">IF(OR('Kalkulator nadgodzin'!$D60="",'Kalkulator nadgodzin'!J60=""),"",IF('Kalkulator nadgodzin'!J60&gt;=1,1*'Kalkulator nadgodzin'!$C60,0))</f>
        <v>0</v>
      </c>
      <c r="I13" s="784" cm="1">
        <f t="array" ref="I13">IF(OR('Kalkulator nadgodzin'!$D60="",'Kalkulator nadgodzin'!K60=""),"",IF('Kalkulator nadgodzin'!K60&gt;=1,1*'Kalkulator nadgodzin'!$C60,0))</f>
        <v>0</v>
      </c>
      <c r="J13" s="784" cm="1">
        <f t="array" ref="J13">IF(OR('Kalkulator nadgodzin'!$D60="",'Kalkulator nadgodzin'!L60=""),"",IF('Kalkulator nadgodzin'!L60&gt;=1,1*'Kalkulator nadgodzin'!$C60,0))</f>
        <v>0</v>
      </c>
      <c r="K13" s="784" cm="1">
        <f t="array" ref="K13">IF(OR('Kalkulator nadgodzin'!$D60="",'Kalkulator nadgodzin'!M60=""),"",IF('Kalkulator nadgodzin'!M60&gt;=1,1*'Kalkulator nadgodzin'!$C60,0))</f>
        <v>0</v>
      </c>
      <c r="L13" s="784" cm="1">
        <f t="array" ref="L13">IF(OR('Kalkulator nadgodzin'!$D60="",'Kalkulator nadgodzin'!N60=""),"",IF('Kalkulator nadgodzin'!N60&gt;=1,1*'Kalkulator nadgodzin'!$C60,0))</f>
        <v>0</v>
      </c>
      <c r="M13" s="784" cm="1">
        <f t="array" ref="M13">IF(OR('Kalkulator nadgodzin'!$D60="",'Kalkulator nadgodzin'!O60=""),"",IF('Kalkulator nadgodzin'!O60&gt;=1,1*'Kalkulator nadgodzin'!$C60,0))</f>
        <v>0</v>
      </c>
      <c r="N13" s="785" cm="1">
        <f t="array" ref="N13">IF(OR('Kalkulator nadgodzin'!$D60="",'Kalkulator nadgodzin'!P60=""),"",IF('Kalkulator nadgodzin'!P60&gt;=1,1*'Kalkulator nadgodzin'!$C60,0))</f>
        <v>0</v>
      </c>
      <c r="O13" s="774"/>
      <c r="P13" s="775"/>
      <c r="Q13" s="818" cm="1">
        <f t="array" ref="Q13">IF('Kalkulator nadgodzin'!D180="","",'Kalkulator nadgodzin'!C180)</f>
        <v>0</v>
      </c>
      <c r="R13" s="784" cm="1">
        <f t="array" ref="R13">_xlfn.IFERROR($Q13*B13*'Kalkulator nadgodzin'!$Y$2,0)</f>
        <v>0</v>
      </c>
      <c r="S13" s="784" cm="1">
        <f t="array" ref="S13">_xlfn.IFERROR($Q13*C13*'Kalkulator nadgodzin'!$Y$2,0)</f>
        <v>0</v>
      </c>
      <c r="T13" s="784" cm="1">
        <f t="array" ref="T13">_xlfn.IFERROR($Q13*D13*'Kalkulator nadgodzin'!$Y$2,0)</f>
        <v>0</v>
      </c>
      <c r="U13" s="784" cm="1">
        <f t="array" ref="U13">_xlfn.IFERROR($Q13*E13*'Kalkulator nadgodzin'!$Y$2,0)</f>
        <v>0</v>
      </c>
      <c r="V13" s="784" cm="1">
        <f t="array" ref="V13">_xlfn.IFERROR($Q13*F13*'Kalkulator nadgodzin'!$Y$2,0)</f>
        <v>0</v>
      </c>
      <c r="W13" s="784" cm="1">
        <f t="array" ref="W13">_xlfn.IFERROR($Q13*G13*'Kalkulator nadgodzin'!$Y$2,0)</f>
        <v>0</v>
      </c>
      <c r="X13" s="784" cm="1">
        <f t="array" ref="X13">_xlfn.IFERROR($Q13*H13*'Kalkulator nadgodzin'!$Y$2,0)</f>
        <v>0</v>
      </c>
      <c r="Y13" s="784" cm="1">
        <f t="array" ref="Y13">_xlfn.IFERROR($Q13*I13*'Kalkulator nadgodzin'!$Y$2,0)</f>
        <v>0</v>
      </c>
      <c r="Z13" s="784" cm="1">
        <f t="array" ref="Z13">_xlfn.IFERROR($Q13*J13*'Kalkulator nadgodzin'!$Y$2,0)</f>
        <v>0</v>
      </c>
      <c r="AA13" s="784" cm="1">
        <f t="array" ref="AA13">_xlfn.IFERROR($Q13*K13*'Kalkulator nadgodzin'!$Y$2,0)</f>
        <v>0</v>
      </c>
      <c r="AB13" s="784" cm="1">
        <f t="array" ref="AB13">_xlfn.IFERROR($Q13*L13*'Kalkulator nadgodzin'!$Y$2,0)</f>
        <v>0</v>
      </c>
      <c r="AC13" s="784" cm="1">
        <f t="array" ref="AC13">_xlfn.IFERROR($Q13*M13*'Kalkulator nadgodzin'!$Y$2,0)</f>
        <v>0</v>
      </c>
      <c r="AD13" s="785" cm="1">
        <f t="array" ref="AD13">_xlfn.IFERROR($Q13*N13*'Kalkulator nadgodzin'!$Y$2,0)</f>
        <v>0</v>
      </c>
    </row>
    <row r="14" ht="13.5" customHeight="1">
      <c r="A14" t="str" s="774" cm="1">
        <f t="array" ref="A14">IF('Kalkulator nadgodzin'!B62="","",'Kalkulator nadgodzin'!B62)</f>
        <v>Scenograf</v>
      </c>
      <c r="B14" s="784" cm="1">
        <f t="array" ref="B14">IF(OR('Kalkulator nadgodzin'!$D61="",'Kalkulator nadgodzin'!D61=""),"",IF('Kalkulator nadgodzin'!D61&gt;=1,1*'Kalkulator nadgodzin'!$C61,0))</f>
        <v>0</v>
      </c>
      <c r="C14" s="784" cm="1">
        <f t="array" ref="C14">IF(OR('Kalkulator nadgodzin'!$D61="",'Kalkulator nadgodzin'!E61=""),"",IF('Kalkulator nadgodzin'!E61&gt;=1,1*'Kalkulator nadgodzin'!$C61,0))</f>
        <v>0</v>
      </c>
      <c r="D14" s="784" cm="1">
        <f t="array" ref="D14">IF(OR('Kalkulator nadgodzin'!$D61="",'Kalkulator nadgodzin'!F61=""),"",IF('Kalkulator nadgodzin'!F61&gt;=1,1*'Kalkulator nadgodzin'!$C61,0))</f>
        <v>0</v>
      </c>
      <c r="E14" s="784" cm="1">
        <f t="array" ref="E14">IF(OR('Kalkulator nadgodzin'!$D61="",'Kalkulator nadgodzin'!G61=""),"",IF('Kalkulator nadgodzin'!G61&gt;=1,1*'Kalkulator nadgodzin'!$C61,0))</f>
        <v>0</v>
      </c>
      <c r="F14" s="784" cm="1">
        <f t="array" ref="F14">IF(OR('Kalkulator nadgodzin'!$D61="",'Kalkulator nadgodzin'!H61=""),"",IF('Kalkulator nadgodzin'!H61&gt;=1,1*'Kalkulator nadgodzin'!$C61,0))</f>
        <v>0</v>
      </c>
      <c r="G14" s="784" cm="1">
        <f t="array" ref="G14">IF(OR('Kalkulator nadgodzin'!$D61="",'Kalkulator nadgodzin'!I61=""),"",IF('Kalkulator nadgodzin'!I61&gt;=1,1*'Kalkulator nadgodzin'!$C61,0))</f>
        <v>0</v>
      </c>
      <c r="H14" s="784" cm="1">
        <f t="array" ref="H14">IF(OR('Kalkulator nadgodzin'!$D61="",'Kalkulator nadgodzin'!J61=""),"",IF('Kalkulator nadgodzin'!J61&gt;=1,1*'Kalkulator nadgodzin'!$C61,0))</f>
        <v>0</v>
      </c>
      <c r="I14" s="784" cm="1">
        <f t="array" ref="I14">IF(OR('Kalkulator nadgodzin'!$D61="",'Kalkulator nadgodzin'!K61=""),"",IF('Kalkulator nadgodzin'!K61&gt;=1,1*'Kalkulator nadgodzin'!$C61,0))</f>
        <v>0</v>
      </c>
      <c r="J14" s="784" cm="1">
        <f t="array" ref="J14">IF(OR('Kalkulator nadgodzin'!$D61="",'Kalkulator nadgodzin'!L61=""),"",IF('Kalkulator nadgodzin'!L61&gt;=1,1*'Kalkulator nadgodzin'!$C61,0))</f>
        <v>0</v>
      </c>
      <c r="K14" s="784" cm="1">
        <f t="array" ref="K14">IF(OR('Kalkulator nadgodzin'!$D61="",'Kalkulator nadgodzin'!M61=""),"",IF('Kalkulator nadgodzin'!M61&gt;=1,1*'Kalkulator nadgodzin'!$C61,0))</f>
        <v>0</v>
      </c>
      <c r="L14" s="784" cm="1">
        <f t="array" ref="L14">IF(OR('Kalkulator nadgodzin'!$D61="",'Kalkulator nadgodzin'!N61=""),"",IF('Kalkulator nadgodzin'!N61&gt;=1,1*'Kalkulator nadgodzin'!$C61,0))</f>
        <v>0</v>
      </c>
      <c r="M14" s="784" cm="1">
        <f t="array" ref="M14">IF(OR('Kalkulator nadgodzin'!$D61="",'Kalkulator nadgodzin'!O61=""),"",IF('Kalkulator nadgodzin'!O61&gt;=1,1*'Kalkulator nadgodzin'!$C61,0))</f>
        <v>0</v>
      </c>
      <c r="N14" s="785" cm="1">
        <f t="array" ref="N14">IF(OR('Kalkulator nadgodzin'!$D61="",'Kalkulator nadgodzin'!P61=""),"",IF('Kalkulator nadgodzin'!P61&gt;=1,1*'Kalkulator nadgodzin'!$C61,0))</f>
        <v>0</v>
      </c>
      <c r="O14" s="774"/>
      <c r="P14" s="775"/>
      <c r="Q14" s="818" cm="1">
        <f t="array" ref="Q14">IF('Kalkulator nadgodzin'!D181="","",'Kalkulator nadgodzin'!C181)</f>
        <v>0</v>
      </c>
      <c r="R14" s="784" cm="1">
        <f t="array" ref="R14">_xlfn.IFERROR($Q14*B14*'Kalkulator nadgodzin'!$Y$2,0)</f>
        <v>0</v>
      </c>
      <c r="S14" s="784" cm="1">
        <f t="array" ref="S14">_xlfn.IFERROR($Q14*C14*'Kalkulator nadgodzin'!$Y$2,0)</f>
        <v>0</v>
      </c>
      <c r="T14" s="784" cm="1">
        <f t="array" ref="T14">_xlfn.IFERROR($Q14*D14*'Kalkulator nadgodzin'!$Y$2,0)</f>
        <v>0</v>
      </c>
      <c r="U14" s="784" cm="1">
        <f t="array" ref="U14">_xlfn.IFERROR($Q14*E14*'Kalkulator nadgodzin'!$Y$2,0)</f>
        <v>0</v>
      </c>
      <c r="V14" s="784" cm="1">
        <f t="array" ref="V14">_xlfn.IFERROR($Q14*F14*'Kalkulator nadgodzin'!$Y$2,0)</f>
        <v>0</v>
      </c>
      <c r="W14" s="784" cm="1">
        <f t="array" ref="W14">_xlfn.IFERROR($Q14*G14*'Kalkulator nadgodzin'!$Y$2,0)</f>
        <v>0</v>
      </c>
      <c r="X14" s="784" cm="1">
        <f t="array" ref="X14">_xlfn.IFERROR($Q14*H14*'Kalkulator nadgodzin'!$Y$2,0)</f>
        <v>0</v>
      </c>
      <c r="Y14" s="784" cm="1">
        <f t="array" ref="Y14">_xlfn.IFERROR($Q14*I14*'Kalkulator nadgodzin'!$Y$2,0)</f>
        <v>0</v>
      </c>
      <c r="Z14" s="784" cm="1">
        <f t="array" ref="Z14">_xlfn.IFERROR($Q14*J14*'Kalkulator nadgodzin'!$Y$2,0)</f>
        <v>0</v>
      </c>
      <c r="AA14" s="784" cm="1">
        <f t="array" ref="AA14">_xlfn.IFERROR($Q14*K14*'Kalkulator nadgodzin'!$Y$2,0)</f>
        <v>0</v>
      </c>
      <c r="AB14" s="784" cm="1">
        <f t="array" ref="AB14">_xlfn.IFERROR($Q14*L14*'Kalkulator nadgodzin'!$Y$2,0)</f>
        <v>0</v>
      </c>
      <c r="AC14" s="784" cm="1">
        <f t="array" ref="AC14">_xlfn.IFERROR($Q14*M14*'Kalkulator nadgodzin'!$Y$2,0)</f>
        <v>0</v>
      </c>
      <c r="AD14" s="785" cm="1">
        <f t="array" ref="AD14">_xlfn.IFERROR($Q14*N14*'Kalkulator nadgodzin'!$Y$2,0)</f>
        <v>0</v>
      </c>
    </row>
    <row r="15" ht="13.5" customHeight="1">
      <c r="A15" t="str" s="774" cm="1">
        <f t="array" ref="A15">IF('Kalkulator nadgodzin'!B63="","",'Kalkulator nadgodzin'!B63)</f>
        <v>Dekorator Wnętrz</v>
      </c>
      <c r="B15" s="784" cm="1">
        <f t="array" ref="B15">IF(OR('Kalkulator nadgodzin'!$D62="",'Kalkulator nadgodzin'!D62=""),"",IF('Kalkulator nadgodzin'!D62&gt;=1,1*'Kalkulator nadgodzin'!$C62,0))</f>
        <v>0</v>
      </c>
      <c r="C15" s="784" cm="1">
        <f t="array" ref="C15">IF(OR('Kalkulator nadgodzin'!$D62="",'Kalkulator nadgodzin'!E62=""),"",IF('Kalkulator nadgodzin'!E62&gt;=1,1*'Kalkulator nadgodzin'!$C62,0))</f>
        <v>0</v>
      </c>
      <c r="D15" s="784" cm="1">
        <f t="array" ref="D15">IF(OR('Kalkulator nadgodzin'!$D62="",'Kalkulator nadgodzin'!F62=""),"",IF('Kalkulator nadgodzin'!F62&gt;=1,1*'Kalkulator nadgodzin'!$C62,0))</f>
        <v>0</v>
      </c>
      <c r="E15" s="784" cm="1">
        <f t="array" ref="E15">IF(OR('Kalkulator nadgodzin'!$D62="",'Kalkulator nadgodzin'!G62=""),"",IF('Kalkulator nadgodzin'!G62&gt;=1,1*'Kalkulator nadgodzin'!$C62,0))</f>
        <v>0</v>
      </c>
      <c r="F15" s="784" cm="1">
        <f t="array" ref="F15">IF(OR('Kalkulator nadgodzin'!$D62="",'Kalkulator nadgodzin'!H62=""),"",IF('Kalkulator nadgodzin'!H62&gt;=1,1*'Kalkulator nadgodzin'!$C62,0))</f>
        <v>0</v>
      </c>
      <c r="G15" s="784" cm="1">
        <f t="array" ref="G15">IF(OR('Kalkulator nadgodzin'!$D62="",'Kalkulator nadgodzin'!I62=""),"",IF('Kalkulator nadgodzin'!I62&gt;=1,1*'Kalkulator nadgodzin'!$C62,0))</f>
        <v>0</v>
      </c>
      <c r="H15" s="784" cm="1">
        <f t="array" ref="H15">IF(OR('Kalkulator nadgodzin'!$D62="",'Kalkulator nadgodzin'!J62=""),"",IF('Kalkulator nadgodzin'!J62&gt;=1,1*'Kalkulator nadgodzin'!$C62,0))</f>
        <v>0</v>
      </c>
      <c r="I15" s="784" cm="1">
        <f t="array" ref="I15">IF(OR('Kalkulator nadgodzin'!$D62="",'Kalkulator nadgodzin'!K62=""),"",IF('Kalkulator nadgodzin'!K62&gt;=1,1*'Kalkulator nadgodzin'!$C62,0))</f>
        <v>0</v>
      </c>
      <c r="J15" s="784" cm="1">
        <f t="array" ref="J15">IF(OR('Kalkulator nadgodzin'!$D62="",'Kalkulator nadgodzin'!L62=""),"",IF('Kalkulator nadgodzin'!L62&gt;=1,1*'Kalkulator nadgodzin'!$C62,0))</f>
        <v>0</v>
      </c>
      <c r="K15" s="784" cm="1">
        <f t="array" ref="K15">IF(OR('Kalkulator nadgodzin'!$D62="",'Kalkulator nadgodzin'!M62=""),"",IF('Kalkulator nadgodzin'!M62&gt;=1,1*'Kalkulator nadgodzin'!$C62,0))</f>
        <v>0</v>
      </c>
      <c r="L15" s="784" cm="1">
        <f t="array" ref="L15">IF(OR('Kalkulator nadgodzin'!$D62="",'Kalkulator nadgodzin'!N62=""),"",IF('Kalkulator nadgodzin'!N62&gt;=1,1*'Kalkulator nadgodzin'!$C62,0))</f>
        <v>0</v>
      </c>
      <c r="M15" s="784" cm="1">
        <f t="array" ref="M15">IF(OR('Kalkulator nadgodzin'!$D62="",'Kalkulator nadgodzin'!O62=""),"",IF('Kalkulator nadgodzin'!O62&gt;=1,1*'Kalkulator nadgodzin'!$C62,0))</f>
        <v>0</v>
      </c>
      <c r="N15" s="785" cm="1">
        <f t="array" ref="N15">IF(OR('Kalkulator nadgodzin'!$D62="",'Kalkulator nadgodzin'!P62=""),"",IF('Kalkulator nadgodzin'!P62&gt;=1,1*'Kalkulator nadgodzin'!$C62,0))</f>
        <v>0</v>
      </c>
      <c r="O15" s="774"/>
      <c r="P15" s="775"/>
      <c r="Q15" s="818" cm="1">
        <f t="array" ref="Q15">IF('Kalkulator nadgodzin'!D182="","",'Kalkulator nadgodzin'!C182)</f>
        <v>0</v>
      </c>
      <c r="R15" s="784" cm="1">
        <f t="array" ref="R15">_xlfn.IFERROR($Q15*B15*'Kalkulator nadgodzin'!$Y$2,0)</f>
        <v>0</v>
      </c>
      <c r="S15" s="784" cm="1">
        <f t="array" ref="S15">_xlfn.IFERROR($Q15*C15*'Kalkulator nadgodzin'!$Y$2,0)</f>
        <v>0</v>
      </c>
      <c r="T15" s="784" cm="1">
        <f t="array" ref="T15">_xlfn.IFERROR($Q15*D15*'Kalkulator nadgodzin'!$Y$2,0)</f>
        <v>0</v>
      </c>
      <c r="U15" s="784" cm="1">
        <f t="array" ref="U15">_xlfn.IFERROR($Q15*E15*'Kalkulator nadgodzin'!$Y$2,0)</f>
        <v>0</v>
      </c>
      <c r="V15" s="784" cm="1">
        <f t="array" ref="V15">_xlfn.IFERROR($Q15*F15*'Kalkulator nadgodzin'!$Y$2,0)</f>
        <v>0</v>
      </c>
      <c r="W15" s="784" cm="1">
        <f t="array" ref="W15">_xlfn.IFERROR($Q15*G15*'Kalkulator nadgodzin'!$Y$2,0)</f>
        <v>0</v>
      </c>
      <c r="X15" s="784" cm="1">
        <f t="array" ref="X15">_xlfn.IFERROR($Q15*H15*'Kalkulator nadgodzin'!$Y$2,0)</f>
        <v>0</v>
      </c>
      <c r="Y15" s="784" cm="1">
        <f t="array" ref="Y15">_xlfn.IFERROR($Q15*I15*'Kalkulator nadgodzin'!$Y$2,0)</f>
        <v>0</v>
      </c>
      <c r="Z15" s="784" cm="1">
        <f t="array" ref="Z15">_xlfn.IFERROR($Q15*J15*'Kalkulator nadgodzin'!$Y$2,0)</f>
        <v>0</v>
      </c>
      <c r="AA15" s="784" cm="1">
        <f t="array" ref="AA15">_xlfn.IFERROR($Q15*K15*'Kalkulator nadgodzin'!$Y$2,0)</f>
        <v>0</v>
      </c>
      <c r="AB15" s="784" cm="1">
        <f t="array" ref="AB15">_xlfn.IFERROR($Q15*L15*'Kalkulator nadgodzin'!$Y$2,0)</f>
        <v>0</v>
      </c>
      <c r="AC15" s="784" cm="1">
        <f t="array" ref="AC15">_xlfn.IFERROR($Q15*M15*'Kalkulator nadgodzin'!$Y$2,0)</f>
        <v>0</v>
      </c>
      <c r="AD15" s="785" cm="1">
        <f t="array" ref="AD15">_xlfn.IFERROR($Q15*N15*'Kalkulator nadgodzin'!$Y$2,0)</f>
        <v>0</v>
      </c>
    </row>
    <row r="16" ht="13.5" customHeight="1">
      <c r="A16" t="str" s="774" cm="1">
        <f t="array" ref="A16">IF('Kalkulator nadgodzin'!B64="","",'Kalkulator nadgodzin'!B64)</f>
        <v>Asystent Scenografa</v>
      </c>
      <c r="B16" s="784" cm="1">
        <f t="array" ref="B16">IF(OR('Kalkulator nadgodzin'!$D63="",'Kalkulator nadgodzin'!D63=""),"",IF('Kalkulator nadgodzin'!D63&gt;=1,1*'Kalkulator nadgodzin'!$C63,0))</f>
        <v>0</v>
      </c>
      <c r="C16" s="784" cm="1">
        <f t="array" ref="C16">IF(OR('Kalkulator nadgodzin'!$D63="",'Kalkulator nadgodzin'!E63=""),"",IF('Kalkulator nadgodzin'!E63&gt;=1,1*'Kalkulator nadgodzin'!$C63,0))</f>
        <v>0</v>
      </c>
      <c r="D16" s="784" cm="1">
        <f t="array" ref="D16">IF(OR('Kalkulator nadgodzin'!$D63="",'Kalkulator nadgodzin'!F63=""),"",IF('Kalkulator nadgodzin'!F63&gt;=1,1*'Kalkulator nadgodzin'!$C63,0))</f>
        <v>0</v>
      </c>
      <c r="E16" s="784" cm="1">
        <f t="array" ref="E16">IF(OR('Kalkulator nadgodzin'!$D63="",'Kalkulator nadgodzin'!G63=""),"",IF('Kalkulator nadgodzin'!G63&gt;=1,1*'Kalkulator nadgodzin'!$C63,0))</f>
        <v>0</v>
      </c>
      <c r="F16" s="784" cm="1">
        <f t="array" ref="F16">IF(OR('Kalkulator nadgodzin'!$D63="",'Kalkulator nadgodzin'!H63=""),"",IF('Kalkulator nadgodzin'!H63&gt;=1,1*'Kalkulator nadgodzin'!$C63,0))</f>
        <v>0</v>
      </c>
      <c r="G16" s="784" cm="1">
        <f t="array" ref="G16">IF(OR('Kalkulator nadgodzin'!$D63="",'Kalkulator nadgodzin'!I63=""),"",IF('Kalkulator nadgodzin'!I63&gt;=1,1*'Kalkulator nadgodzin'!$C63,0))</f>
        <v>0</v>
      </c>
      <c r="H16" s="784" cm="1">
        <f t="array" ref="H16">IF(OR('Kalkulator nadgodzin'!$D63="",'Kalkulator nadgodzin'!J63=""),"",IF('Kalkulator nadgodzin'!J63&gt;=1,1*'Kalkulator nadgodzin'!$C63,0))</f>
        <v>0</v>
      </c>
      <c r="I16" s="784" cm="1">
        <f t="array" ref="I16">IF(OR('Kalkulator nadgodzin'!$D63="",'Kalkulator nadgodzin'!K63=""),"",IF('Kalkulator nadgodzin'!K63&gt;=1,1*'Kalkulator nadgodzin'!$C63,0))</f>
        <v>0</v>
      </c>
      <c r="J16" s="784" cm="1">
        <f t="array" ref="J16">IF(OR('Kalkulator nadgodzin'!$D63="",'Kalkulator nadgodzin'!L63=""),"",IF('Kalkulator nadgodzin'!L63&gt;=1,1*'Kalkulator nadgodzin'!$C63,0))</f>
        <v>0</v>
      </c>
      <c r="K16" s="784" cm="1">
        <f t="array" ref="K16">IF(OR('Kalkulator nadgodzin'!$D63="",'Kalkulator nadgodzin'!M63=""),"",IF('Kalkulator nadgodzin'!M63&gt;=1,1*'Kalkulator nadgodzin'!$C63,0))</f>
        <v>0</v>
      </c>
      <c r="L16" s="784" cm="1">
        <f t="array" ref="L16">IF(OR('Kalkulator nadgodzin'!$D63="",'Kalkulator nadgodzin'!N63=""),"",IF('Kalkulator nadgodzin'!N63&gt;=1,1*'Kalkulator nadgodzin'!$C63,0))</f>
        <v>0</v>
      </c>
      <c r="M16" s="784" cm="1">
        <f t="array" ref="M16">IF(OR('Kalkulator nadgodzin'!$D63="",'Kalkulator nadgodzin'!O63=""),"",IF('Kalkulator nadgodzin'!O63&gt;=1,1*'Kalkulator nadgodzin'!$C63,0))</f>
        <v>0</v>
      </c>
      <c r="N16" s="785" cm="1">
        <f t="array" ref="N16">IF(OR('Kalkulator nadgodzin'!$D63="",'Kalkulator nadgodzin'!P63=""),"",IF('Kalkulator nadgodzin'!P63&gt;=1,1*'Kalkulator nadgodzin'!$C63,0))</f>
        <v>0</v>
      </c>
      <c r="O16" s="774"/>
      <c r="P16" s="775"/>
      <c r="Q16" s="818" cm="1">
        <f t="array" ref="Q16">IF('Kalkulator nadgodzin'!D183="","",'Kalkulator nadgodzin'!C183)</f>
        <v>0</v>
      </c>
      <c r="R16" s="784" cm="1">
        <f t="array" ref="R16">_xlfn.IFERROR($Q16*B16*'Kalkulator nadgodzin'!$Y$2,0)</f>
        <v>0</v>
      </c>
      <c r="S16" s="784" cm="1">
        <f t="array" ref="S16">_xlfn.IFERROR($Q16*C16*'Kalkulator nadgodzin'!$Y$2,0)</f>
        <v>0</v>
      </c>
      <c r="T16" s="784" cm="1">
        <f t="array" ref="T16">_xlfn.IFERROR($Q16*D16*'Kalkulator nadgodzin'!$Y$2,0)</f>
        <v>0</v>
      </c>
      <c r="U16" s="784" cm="1">
        <f t="array" ref="U16">_xlfn.IFERROR($Q16*E16*'Kalkulator nadgodzin'!$Y$2,0)</f>
        <v>0</v>
      </c>
      <c r="V16" s="784" cm="1">
        <f t="array" ref="V16">_xlfn.IFERROR($Q16*F16*'Kalkulator nadgodzin'!$Y$2,0)</f>
        <v>0</v>
      </c>
      <c r="W16" s="784" cm="1">
        <f t="array" ref="W16">_xlfn.IFERROR($Q16*G16*'Kalkulator nadgodzin'!$Y$2,0)</f>
        <v>0</v>
      </c>
      <c r="X16" s="784" cm="1">
        <f t="array" ref="X16">_xlfn.IFERROR($Q16*H16*'Kalkulator nadgodzin'!$Y$2,0)</f>
        <v>0</v>
      </c>
      <c r="Y16" s="784" cm="1">
        <f t="array" ref="Y16">_xlfn.IFERROR($Q16*I16*'Kalkulator nadgodzin'!$Y$2,0)</f>
        <v>0</v>
      </c>
      <c r="Z16" s="784" cm="1">
        <f t="array" ref="Z16">_xlfn.IFERROR($Q16*J16*'Kalkulator nadgodzin'!$Y$2,0)</f>
        <v>0</v>
      </c>
      <c r="AA16" s="784" cm="1">
        <f t="array" ref="AA16">_xlfn.IFERROR($Q16*K16*'Kalkulator nadgodzin'!$Y$2,0)</f>
        <v>0</v>
      </c>
      <c r="AB16" s="784" cm="1">
        <f t="array" ref="AB16">_xlfn.IFERROR($Q16*L16*'Kalkulator nadgodzin'!$Y$2,0)</f>
        <v>0</v>
      </c>
      <c r="AC16" s="784" cm="1">
        <f t="array" ref="AC16">_xlfn.IFERROR($Q16*M16*'Kalkulator nadgodzin'!$Y$2,0)</f>
        <v>0</v>
      </c>
      <c r="AD16" s="785" cm="1">
        <f t="array" ref="AD16">_xlfn.IFERROR($Q16*N16*'Kalkulator nadgodzin'!$Y$2,0)</f>
        <v>0</v>
      </c>
    </row>
    <row r="17" ht="13.5" customHeight="1">
      <c r="A17" t="str" s="774" cm="1">
        <f t="array" ref="A17">IF('Kalkulator nadgodzin'!B65="","",'Kalkulator nadgodzin'!B65)</f>
        <v>Rekwizytor</v>
      </c>
      <c r="B17" s="784" cm="1">
        <f t="array" ref="B17">IF(OR('Kalkulator nadgodzin'!$D64="",'Kalkulator nadgodzin'!D64=""),"",IF('Kalkulator nadgodzin'!D64&gt;=1,1*'Kalkulator nadgodzin'!$C64,0))</f>
        <v>0</v>
      </c>
      <c r="C17" s="784" cm="1">
        <f t="array" ref="C17">IF(OR('Kalkulator nadgodzin'!$D64="",'Kalkulator nadgodzin'!E64=""),"",IF('Kalkulator nadgodzin'!E64&gt;=1,1*'Kalkulator nadgodzin'!$C64,0))</f>
        <v>0</v>
      </c>
      <c r="D17" s="784" cm="1">
        <f t="array" ref="D17">IF(OR('Kalkulator nadgodzin'!$D64="",'Kalkulator nadgodzin'!F64=""),"",IF('Kalkulator nadgodzin'!F64&gt;=1,1*'Kalkulator nadgodzin'!$C64,0))</f>
        <v>0</v>
      </c>
      <c r="E17" s="784" cm="1">
        <f t="array" ref="E17">IF(OR('Kalkulator nadgodzin'!$D64="",'Kalkulator nadgodzin'!G64=""),"",IF('Kalkulator nadgodzin'!G64&gt;=1,1*'Kalkulator nadgodzin'!$C64,0))</f>
        <v>0</v>
      </c>
      <c r="F17" s="784" cm="1">
        <f t="array" ref="F17">IF(OR('Kalkulator nadgodzin'!$D64="",'Kalkulator nadgodzin'!H64=""),"",IF('Kalkulator nadgodzin'!H64&gt;=1,1*'Kalkulator nadgodzin'!$C64,0))</f>
        <v>0</v>
      </c>
      <c r="G17" s="784" cm="1">
        <f t="array" ref="G17">IF(OR('Kalkulator nadgodzin'!$D64="",'Kalkulator nadgodzin'!I64=""),"",IF('Kalkulator nadgodzin'!I64&gt;=1,1*'Kalkulator nadgodzin'!$C64,0))</f>
        <v>0</v>
      </c>
      <c r="H17" s="784" cm="1">
        <f t="array" ref="H17">IF(OR('Kalkulator nadgodzin'!$D64="",'Kalkulator nadgodzin'!J64=""),"",IF('Kalkulator nadgodzin'!J64&gt;=1,1*'Kalkulator nadgodzin'!$C64,0))</f>
        <v>0</v>
      </c>
      <c r="I17" s="784" cm="1">
        <f t="array" ref="I17">IF(OR('Kalkulator nadgodzin'!$D64="",'Kalkulator nadgodzin'!K64=""),"",IF('Kalkulator nadgodzin'!K64&gt;=1,1*'Kalkulator nadgodzin'!$C64,0))</f>
        <v>0</v>
      </c>
      <c r="J17" s="784" cm="1">
        <f t="array" ref="J17">IF(OR('Kalkulator nadgodzin'!$D64="",'Kalkulator nadgodzin'!L64=""),"",IF('Kalkulator nadgodzin'!L64&gt;=1,1*'Kalkulator nadgodzin'!$C64,0))</f>
        <v>0</v>
      </c>
      <c r="K17" s="784" cm="1">
        <f t="array" ref="K17">IF(OR('Kalkulator nadgodzin'!$D64="",'Kalkulator nadgodzin'!M64=""),"",IF('Kalkulator nadgodzin'!M64&gt;=1,1*'Kalkulator nadgodzin'!$C64,0))</f>
        <v>0</v>
      </c>
      <c r="L17" s="784" cm="1">
        <f t="array" ref="L17">IF(OR('Kalkulator nadgodzin'!$D64="",'Kalkulator nadgodzin'!N64=""),"",IF('Kalkulator nadgodzin'!N64&gt;=1,1*'Kalkulator nadgodzin'!$C64,0))</f>
        <v>0</v>
      </c>
      <c r="M17" s="784" cm="1">
        <f t="array" ref="M17">IF(OR('Kalkulator nadgodzin'!$D64="",'Kalkulator nadgodzin'!O64=""),"",IF('Kalkulator nadgodzin'!O64&gt;=1,1*'Kalkulator nadgodzin'!$C64,0))</f>
        <v>0</v>
      </c>
      <c r="N17" s="785" cm="1">
        <f t="array" ref="N17">IF(OR('Kalkulator nadgodzin'!$D64="",'Kalkulator nadgodzin'!P64=""),"",IF('Kalkulator nadgodzin'!P64&gt;=1,1*'Kalkulator nadgodzin'!$C64,0))</f>
        <v>0</v>
      </c>
      <c r="O17" s="774"/>
      <c r="P17" s="775"/>
      <c r="Q17" s="818" cm="1">
        <f t="array" ref="Q17">IF('Kalkulator nadgodzin'!D184="","",'Kalkulator nadgodzin'!C184)</f>
        <v>0</v>
      </c>
      <c r="R17" s="784" cm="1">
        <f t="array" ref="R17">_xlfn.IFERROR($Q17*B17*'Kalkulator nadgodzin'!$Y$2,0)</f>
        <v>0</v>
      </c>
      <c r="S17" s="784" cm="1">
        <f t="array" ref="S17">_xlfn.IFERROR($Q17*C17*'Kalkulator nadgodzin'!$Y$2,0)</f>
        <v>0</v>
      </c>
      <c r="T17" s="784" cm="1">
        <f t="array" ref="T17">_xlfn.IFERROR($Q17*D17*'Kalkulator nadgodzin'!$Y$2,0)</f>
        <v>0</v>
      </c>
      <c r="U17" s="784" cm="1">
        <f t="array" ref="U17">_xlfn.IFERROR($Q17*E17*'Kalkulator nadgodzin'!$Y$2,0)</f>
        <v>0</v>
      </c>
      <c r="V17" s="784" cm="1">
        <f t="array" ref="V17">_xlfn.IFERROR($Q17*F17*'Kalkulator nadgodzin'!$Y$2,0)</f>
        <v>0</v>
      </c>
      <c r="W17" s="784" cm="1">
        <f t="array" ref="W17">_xlfn.IFERROR($Q17*G17*'Kalkulator nadgodzin'!$Y$2,0)</f>
        <v>0</v>
      </c>
      <c r="X17" s="784" cm="1">
        <f t="array" ref="X17">_xlfn.IFERROR($Q17*H17*'Kalkulator nadgodzin'!$Y$2,0)</f>
        <v>0</v>
      </c>
      <c r="Y17" s="784" cm="1">
        <f t="array" ref="Y17">_xlfn.IFERROR($Q17*I17*'Kalkulator nadgodzin'!$Y$2,0)</f>
        <v>0</v>
      </c>
      <c r="Z17" s="784" cm="1">
        <f t="array" ref="Z17">_xlfn.IFERROR($Q17*J17*'Kalkulator nadgodzin'!$Y$2,0)</f>
        <v>0</v>
      </c>
      <c r="AA17" s="784" cm="1">
        <f t="array" ref="AA17">_xlfn.IFERROR($Q17*K17*'Kalkulator nadgodzin'!$Y$2,0)</f>
        <v>0</v>
      </c>
      <c r="AB17" s="784" cm="1">
        <f t="array" ref="AB17">_xlfn.IFERROR($Q17*L17*'Kalkulator nadgodzin'!$Y$2,0)</f>
        <v>0</v>
      </c>
      <c r="AC17" s="784" cm="1">
        <f t="array" ref="AC17">_xlfn.IFERROR($Q17*M17*'Kalkulator nadgodzin'!$Y$2,0)</f>
        <v>0</v>
      </c>
      <c r="AD17" s="785" cm="1">
        <f t="array" ref="AD17">_xlfn.IFERROR($Q17*N17*'Kalkulator nadgodzin'!$Y$2,0)</f>
        <v>0</v>
      </c>
    </row>
    <row r="18" ht="13.5" customHeight="1">
      <c r="A18" t="str" s="774" cm="1">
        <f t="array" ref="A18">IF('Kalkulator nadgodzin'!B67="","",'Kalkulator nadgodzin'!B67)</f>
        <v>Stylista/ Kostiumograf</v>
      </c>
      <c r="B18" s="784" cm="1">
        <f t="array" ref="B18">IF(OR('Kalkulator nadgodzin'!$D65="",'Kalkulator nadgodzin'!D65=""),"",IF('Kalkulator nadgodzin'!D65&gt;=1,1*'Kalkulator nadgodzin'!$C65,0))</f>
        <v>0</v>
      </c>
      <c r="C18" s="784" cm="1">
        <f t="array" ref="C18">IF(OR('Kalkulator nadgodzin'!$D65="",'Kalkulator nadgodzin'!E65=""),"",IF('Kalkulator nadgodzin'!E65&gt;=1,1*'Kalkulator nadgodzin'!$C65,0))</f>
        <v>0</v>
      </c>
      <c r="D18" s="784" cm="1">
        <f t="array" ref="D18">IF(OR('Kalkulator nadgodzin'!$D65="",'Kalkulator nadgodzin'!F65=""),"",IF('Kalkulator nadgodzin'!F65&gt;=1,1*'Kalkulator nadgodzin'!$C65,0))</f>
        <v>0</v>
      </c>
      <c r="E18" s="784" cm="1">
        <f t="array" ref="E18">IF(OR('Kalkulator nadgodzin'!$D65="",'Kalkulator nadgodzin'!G65=""),"",IF('Kalkulator nadgodzin'!G65&gt;=1,1*'Kalkulator nadgodzin'!$C65,0))</f>
        <v>0</v>
      </c>
      <c r="F18" s="784" cm="1">
        <f t="array" ref="F18">IF(OR('Kalkulator nadgodzin'!$D65="",'Kalkulator nadgodzin'!H65=""),"",IF('Kalkulator nadgodzin'!H65&gt;=1,1*'Kalkulator nadgodzin'!$C65,0))</f>
        <v>0</v>
      </c>
      <c r="G18" s="784" cm="1">
        <f t="array" ref="G18">IF(OR('Kalkulator nadgodzin'!$D65="",'Kalkulator nadgodzin'!I65=""),"",IF('Kalkulator nadgodzin'!I65&gt;=1,1*'Kalkulator nadgodzin'!$C65,0))</f>
        <v>0</v>
      </c>
      <c r="H18" s="784" cm="1">
        <f t="array" ref="H18">IF(OR('Kalkulator nadgodzin'!$D65="",'Kalkulator nadgodzin'!J65=""),"",IF('Kalkulator nadgodzin'!J65&gt;=1,1*'Kalkulator nadgodzin'!$C65,0))</f>
        <v>0</v>
      </c>
      <c r="I18" s="784" cm="1">
        <f t="array" ref="I18">IF(OR('Kalkulator nadgodzin'!$D65="",'Kalkulator nadgodzin'!K65=""),"",IF('Kalkulator nadgodzin'!K65&gt;=1,1*'Kalkulator nadgodzin'!$C65,0))</f>
        <v>0</v>
      </c>
      <c r="J18" s="784" cm="1">
        <f t="array" ref="J18">IF(OR('Kalkulator nadgodzin'!$D65="",'Kalkulator nadgodzin'!L65=""),"",IF('Kalkulator nadgodzin'!L65&gt;=1,1*'Kalkulator nadgodzin'!$C65,0))</f>
        <v>0</v>
      </c>
      <c r="K18" s="784" cm="1">
        <f t="array" ref="K18">IF(OR('Kalkulator nadgodzin'!$D65="",'Kalkulator nadgodzin'!M65=""),"",IF('Kalkulator nadgodzin'!M65&gt;=1,1*'Kalkulator nadgodzin'!$C65,0))</f>
        <v>0</v>
      </c>
      <c r="L18" s="784" cm="1">
        <f t="array" ref="L18">IF(OR('Kalkulator nadgodzin'!$D65="",'Kalkulator nadgodzin'!N65=""),"",IF('Kalkulator nadgodzin'!N65&gt;=1,1*'Kalkulator nadgodzin'!$C65,0))</f>
        <v>0</v>
      </c>
      <c r="M18" s="784" cm="1">
        <f t="array" ref="M18">IF(OR('Kalkulator nadgodzin'!$D65="",'Kalkulator nadgodzin'!O65=""),"",IF('Kalkulator nadgodzin'!O65&gt;=1,1*'Kalkulator nadgodzin'!$C65,0))</f>
        <v>0</v>
      </c>
      <c r="N18" s="785" cm="1">
        <f t="array" ref="N18">IF(OR('Kalkulator nadgodzin'!$D65="",'Kalkulator nadgodzin'!P65=""),"",IF('Kalkulator nadgodzin'!P65&gt;=1,1*'Kalkulator nadgodzin'!$C65,0))</f>
        <v>0</v>
      </c>
      <c r="O18" s="774"/>
      <c r="P18" s="775"/>
      <c r="Q18" s="818" cm="1">
        <f t="array" ref="Q18">IF('Kalkulator nadgodzin'!D185="","",'Kalkulator nadgodzin'!C185)</f>
        <v>0</v>
      </c>
      <c r="R18" s="784" cm="1">
        <f t="array" ref="R18">_xlfn.IFERROR($Q18*B18*'Kalkulator nadgodzin'!$Y$2,0)</f>
        <v>0</v>
      </c>
      <c r="S18" s="784" cm="1">
        <f t="array" ref="S18">_xlfn.IFERROR($Q18*C18*'Kalkulator nadgodzin'!$Y$2,0)</f>
        <v>0</v>
      </c>
      <c r="T18" s="784" cm="1">
        <f t="array" ref="T18">_xlfn.IFERROR($Q18*D18*'Kalkulator nadgodzin'!$Y$2,0)</f>
        <v>0</v>
      </c>
      <c r="U18" s="784" cm="1">
        <f t="array" ref="U18">_xlfn.IFERROR($Q18*E18*'Kalkulator nadgodzin'!$Y$2,0)</f>
        <v>0</v>
      </c>
      <c r="V18" s="784" cm="1">
        <f t="array" ref="V18">_xlfn.IFERROR($Q18*F18*'Kalkulator nadgodzin'!$Y$2,0)</f>
        <v>0</v>
      </c>
      <c r="W18" s="784" cm="1">
        <f t="array" ref="W18">_xlfn.IFERROR($Q18*G18*'Kalkulator nadgodzin'!$Y$2,0)</f>
        <v>0</v>
      </c>
      <c r="X18" s="784" cm="1">
        <f t="array" ref="X18">_xlfn.IFERROR($Q18*H18*'Kalkulator nadgodzin'!$Y$2,0)</f>
        <v>0</v>
      </c>
      <c r="Y18" s="784" cm="1">
        <f t="array" ref="Y18">_xlfn.IFERROR($Q18*I18*'Kalkulator nadgodzin'!$Y$2,0)</f>
        <v>0</v>
      </c>
      <c r="Z18" s="784" cm="1">
        <f t="array" ref="Z18">_xlfn.IFERROR($Q18*J18*'Kalkulator nadgodzin'!$Y$2,0)</f>
        <v>0</v>
      </c>
      <c r="AA18" s="784" cm="1">
        <f t="array" ref="AA18">_xlfn.IFERROR($Q18*K18*'Kalkulator nadgodzin'!$Y$2,0)</f>
        <v>0</v>
      </c>
      <c r="AB18" s="784" cm="1">
        <f t="array" ref="AB18">_xlfn.IFERROR($Q18*L18*'Kalkulator nadgodzin'!$Y$2,0)</f>
        <v>0</v>
      </c>
      <c r="AC18" s="784" cm="1">
        <f t="array" ref="AC18">_xlfn.IFERROR($Q18*M18*'Kalkulator nadgodzin'!$Y$2,0)</f>
        <v>0</v>
      </c>
      <c r="AD18" s="785" cm="1">
        <f t="array" ref="AD18">_xlfn.IFERROR($Q18*N18*'Kalkulator nadgodzin'!$Y$2,0)</f>
        <v>0</v>
      </c>
    </row>
    <row r="19" ht="13.5" customHeight="1">
      <c r="A19" t="str" s="774" cm="1">
        <f t="array" ref="A19">IF('Kalkulator nadgodzin'!B68="","",'Kalkulator nadgodzin'!B68)</f>
        <v>Asystent Kostiumografa</v>
      </c>
      <c r="B19" s="784" cm="1">
        <f t="array" ref="B19">IF(OR('Kalkulator nadgodzin'!$D66="",'Kalkulator nadgodzin'!D66=""),"",IF('Kalkulator nadgodzin'!D66&gt;=1,1*'Kalkulator nadgodzin'!$C66,0))</f>
        <v>0</v>
      </c>
      <c r="C19" s="784" cm="1">
        <f t="array" ref="C19">IF(OR('Kalkulator nadgodzin'!$D66="",'Kalkulator nadgodzin'!E66=""),"",IF('Kalkulator nadgodzin'!E66&gt;=1,1*'Kalkulator nadgodzin'!$C66,0))</f>
        <v>0</v>
      </c>
      <c r="D19" s="784" cm="1">
        <f t="array" ref="D19">IF(OR('Kalkulator nadgodzin'!$D66="",'Kalkulator nadgodzin'!F66=""),"",IF('Kalkulator nadgodzin'!F66&gt;=1,1*'Kalkulator nadgodzin'!$C66,0))</f>
        <v>0</v>
      </c>
      <c r="E19" s="784" cm="1">
        <f t="array" ref="E19">IF(OR('Kalkulator nadgodzin'!$D66="",'Kalkulator nadgodzin'!G66=""),"",IF('Kalkulator nadgodzin'!G66&gt;=1,1*'Kalkulator nadgodzin'!$C66,0))</f>
        <v>0</v>
      </c>
      <c r="F19" s="784" cm="1">
        <f t="array" ref="F19">IF(OR('Kalkulator nadgodzin'!$D66="",'Kalkulator nadgodzin'!H66=""),"",IF('Kalkulator nadgodzin'!H66&gt;=1,1*'Kalkulator nadgodzin'!$C66,0))</f>
        <v>0</v>
      </c>
      <c r="G19" s="784" cm="1">
        <f t="array" ref="G19">IF(OR('Kalkulator nadgodzin'!$D66="",'Kalkulator nadgodzin'!I66=""),"",IF('Kalkulator nadgodzin'!I66&gt;=1,1*'Kalkulator nadgodzin'!$C66,0))</f>
        <v>0</v>
      </c>
      <c r="H19" s="784" cm="1">
        <f t="array" ref="H19">IF(OR('Kalkulator nadgodzin'!$D66="",'Kalkulator nadgodzin'!J66=""),"",IF('Kalkulator nadgodzin'!J66&gt;=1,1*'Kalkulator nadgodzin'!$C66,0))</f>
        <v>0</v>
      </c>
      <c r="I19" s="784" cm="1">
        <f t="array" ref="I19">IF(OR('Kalkulator nadgodzin'!$D66="",'Kalkulator nadgodzin'!K66=""),"",IF('Kalkulator nadgodzin'!K66&gt;=1,1*'Kalkulator nadgodzin'!$C66,0))</f>
        <v>0</v>
      </c>
      <c r="J19" s="784" cm="1">
        <f t="array" ref="J19">IF(OR('Kalkulator nadgodzin'!$D66="",'Kalkulator nadgodzin'!L66=""),"",IF('Kalkulator nadgodzin'!L66&gt;=1,1*'Kalkulator nadgodzin'!$C66,0))</f>
        <v>0</v>
      </c>
      <c r="K19" s="784" cm="1">
        <f t="array" ref="K19">IF(OR('Kalkulator nadgodzin'!$D66="",'Kalkulator nadgodzin'!M66=""),"",IF('Kalkulator nadgodzin'!M66&gt;=1,1*'Kalkulator nadgodzin'!$C66,0))</f>
        <v>0</v>
      </c>
      <c r="L19" s="784" cm="1">
        <f t="array" ref="L19">IF(OR('Kalkulator nadgodzin'!$D66="",'Kalkulator nadgodzin'!N66=""),"",IF('Kalkulator nadgodzin'!N66&gt;=1,1*'Kalkulator nadgodzin'!$C66,0))</f>
        <v>0</v>
      </c>
      <c r="M19" s="784" cm="1">
        <f t="array" ref="M19">IF(OR('Kalkulator nadgodzin'!$D66="",'Kalkulator nadgodzin'!O66=""),"",IF('Kalkulator nadgodzin'!O66&gt;=1,1*'Kalkulator nadgodzin'!$C66,0))</f>
        <v>0</v>
      </c>
      <c r="N19" s="785" cm="1">
        <f t="array" ref="N19">IF(OR('Kalkulator nadgodzin'!$D66="",'Kalkulator nadgodzin'!P66=""),"",IF('Kalkulator nadgodzin'!P66&gt;=1,1*'Kalkulator nadgodzin'!$C66,0))</f>
        <v>0</v>
      </c>
      <c r="O19" s="774"/>
      <c r="P19" s="775"/>
      <c r="Q19" s="818" cm="1">
        <f t="array" ref="Q19">IF('Kalkulator nadgodzin'!D186="","",'Kalkulator nadgodzin'!C186)</f>
        <v>0</v>
      </c>
      <c r="R19" s="784" cm="1">
        <f t="array" ref="R19">_xlfn.IFERROR($Q19*B19*'Kalkulator nadgodzin'!$Y$2,0)</f>
        <v>0</v>
      </c>
      <c r="S19" s="784" cm="1">
        <f t="array" ref="S19">_xlfn.IFERROR($Q19*C19*'Kalkulator nadgodzin'!$Y$2,0)</f>
        <v>0</v>
      </c>
      <c r="T19" s="784" cm="1">
        <f t="array" ref="T19">_xlfn.IFERROR($Q19*D19*'Kalkulator nadgodzin'!$Y$2,0)</f>
        <v>0</v>
      </c>
      <c r="U19" s="784" cm="1">
        <f t="array" ref="U19">_xlfn.IFERROR($Q19*E19*'Kalkulator nadgodzin'!$Y$2,0)</f>
        <v>0</v>
      </c>
      <c r="V19" s="784" cm="1">
        <f t="array" ref="V19">_xlfn.IFERROR($Q19*F19*'Kalkulator nadgodzin'!$Y$2,0)</f>
        <v>0</v>
      </c>
      <c r="W19" s="784" cm="1">
        <f t="array" ref="W19">_xlfn.IFERROR($Q19*G19*'Kalkulator nadgodzin'!$Y$2,0)</f>
        <v>0</v>
      </c>
      <c r="X19" s="784" cm="1">
        <f t="array" ref="X19">_xlfn.IFERROR($Q19*H19*'Kalkulator nadgodzin'!$Y$2,0)</f>
        <v>0</v>
      </c>
      <c r="Y19" s="784" cm="1">
        <f t="array" ref="Y19">_xlfn.IFERROR($Q19*I19*'Kalkulator nadgodzin'!$Y$2,0)</f>
        <v>0</v>
      </c>
      <c r="Z19" s="784" cm="1">
        <f t="array" ref="Z19">_xlfn.IFERROR($Q19*J19*'Kalkulator nadgodzin'!$Y$2,0)</f>
        <v>0</v>
      </c>
      <c r="AA19" s="784" cm="1">
        <f t="array" ref="AA19">_xlfn.IFERROR($Q19*K19*'Kalkulator nadgodzin'!$Y$2,0)</f>
        <v>0</v>
      </c>
      <c r="AB19" s="784" cm="1">
        <f t="array" ref="AB19">_xlfn.IFERROR($Q19*L19*'Kalkulator nadgodzin'!$Y$2,0)</f>
        <v>0</v>
      </c>
      <c r="AC19" s="784" cm="1">
        <f t="array" ref="AC19">_xlfn.IFERROR($Q19*M19*'Kalkulator nadgodzin'!$Y$2,0)</f>
        <v>0</v>
      </c>
      <c r="AD19" s="785" cm="1">
        <f t="array" ref="AD19">_xlfn.IFERROR($Q19*N19*'Kalkulator nadgodzin'!$Y$2,0)</f>
        <v>0</v>
      </c>
    </row>
    <row r="20" ht="13.5" customHeight="1">
      <c r="A20" t="str" s="774" cm="1">
        <f t="array" ref="A20">IF('Kalkulator nadgodzin'!B69="","",'Kalkulator nadgodzin'!B69)</f>
        <v>Garderobiana</v>
      </c>
      <c r="B20" s="784" cm="1">
        <f t="array" ref="B20">IF(OR('Kalkulator nadgodzin'!$D67="",'Kalkulator nadgodzin'!D67=""),"",IF('Kalkulator nadgodzin'!D67&gt;=1,1*'Kalkulator nadgodzin'!$C67,0))</f>
        <v>0</v>
      </c>
      <c r="C20" s="784" cm="1">
        <f t="array" ref="C20">IF(OR('Kalkulator nadgodzin'!$D67="",'Kalkulator nadgodzin'!E67=""),"",IF('Kalkulator nadgodzin'!E67&gt;=1,1*'Kalkulator nadgodzin'!$C67,0))</f>
        <v>0</v>
      </c>
      <c r="D20" s="784" cm="1">
        <f t="array" ref="D20">IF(OR('Kalkulator nadgodzin'!$D67="",'Kalkulator nadgodzin'!F67=""),"",IF('Kalkulator nadgodzin'!F67&gt;=1,1*'Kalkulator nadgodzin'!$C67,0))</f>
        <v>0</v>
      </c>
      <c r="E20" s="784" cm="1">
        <f t="array" ref="E20">IF(OR('Kalkulator nadgodzin'!$D67="",'Kalkulator nadgodzin'!G67=""),"",IF('Kalkulator nadgodzin'!G67&gt;=1,1*'Kalkulator nadgodzin'!$C67,0))</f>
        <v>0</v>
      </c>
      <c r="F20" s="784" cm="1">
        <f t="array" ref="F20">IF(OR('Kalkulator nadgodzin'!$D67="",'Kalkulator nadgodzin'!H67=""),"",IF('Kalkulator nadgodzin'!H67&gt;=1,1*'Kalkulator nadgodzin'!$C67,0))</f>
        <v>0</v>
      </c>
      <c r="G20" s="784" cm="1">
        <f t="array" ref="G20">IF(OR('Kalkulator nadgodzin'!$D67="",'Kalkulator nadgodzin'!I67=""),"",IF('Kalkulator nadgodzin'!I67&gt;=1,1*'Kalkulator nadgodzin'!$C67,0))</f>
        <v>0</v>
      </c>
      <c r="H20" s="784" cm="1">
        <f t="array" ref="H20">IF(OR('Kalkulator nadgodzin'!$D67="",'Kalkulator nadgodzin'!J67=""),"",IF('Kalkulator nadgodzin'!J67&gt;=1,1*'Kalkulator nadgodzin'!$C67,0))</f>
        <v>0</v>
      </c>
      <c r="I20" s="784" cm="1">
        <f t="array" ref="I20">IF(OR('Kalkulator nadgodzin'!$D67="",'Kalkulator nadgodzin'!K67=""),"",IF('Kalkulator nadgodzin'!K67&gt;=1,1*'Kalkulator nadgodzin'!$C67,0))</f>
        <v>0</v>
      </c>
      <c r="J20" s="784" cm="1">
        <f t="array" ref="J20">IF(OR('Kalkulator nadgodzin'!$D67="",'Kalkulator nadgodzin'!L67=""),"",IF('Kalkulator nadgodzin'!L67&gt;=1,1*'Kalkulator nadgodzin'!$C67,0))</f>
        <v>0</v>
      </c>
      <c r="K20" s="784" cm="1">
        <f t="array" ref="K20">IF(OR('Kalkulator nadgodzin'!$D67="",'Kalkulator nadgodzin'!M67=""),"",IF('Kalkulator nadgodzin'!M67&gt;=1,1*'Kalkulator nadgodzin'!$C67,0))</f>
        <v>0</v>
      </c>
      <c r="L20" s="784" cm="1">
        <f t="array" ref="L20">IF(OR('Kalkulator nadgodzin'!$D67="",'Kalkulator nadgodzin'!N67=""),"",IF('Kalkulator nadgodzin'!N67&gt;=1,1*'Kalkulator nadgodzin'!$C67,0))</f>
        <v>0</v>
      </c>
      <c r="M20" s="784" cm="1">
        <f t="array" ref="M20">IF(OR('Kalkulator nadgodzin'!$D67="",'Kalkulator nadgodzin'!O67=""),"",IF('Kalkulator nadgodzin'!O67&gt;=1,1*'Kalkulator nadgodzin'!$C67,0))</f>
        <v>0</v>
      </c>
      <c r="N20" s="785" cm="1">
        <f t="array" ref="N20">IF(OR('Kalkulator nadgodzin'!$D67="",'Kalkulator nadgodzin'!P67=""),"",IF('Kalkulator nadgodzin'!P67&gt;=1,1*'Kalkulator nadgodzin'!$C67,0))</f>
        <v>0</v>
      </c>
      <c r="O20" s="774"/>
      <c r="P20" s="775"/>
      <c r="Q20" s="818" cm="1">
        <f t="array" ref="Q20">IF('Kalkulator nadgodzin'!D187="","",'Kalkulator nadgodzin'!C187)</f>
        <v>0</v>
      </c>
      <c r="R20" s="784" cm="1">
        <f t="array" ref="R20">_xlfn.IFERROR($Q20*B20*'Kalkulator nadgodzin'!$Y$2,0)</f>
        <v>0</v>
      </c>
      <c r="S20" s="784" cm="1">
        <f t="array" ref="S20">_xlfn.IFERROR($Q20*C20*'Kalkulator nadgodzin'!$Y$2,0)</f>
        <v>0</v>
      </c>
      <c r="T20" s="784" cm="1">
        <f t="array" ref="T20">_xlfn.IFERROR($Q20*D20*'Kalkulator nadgodzin'!$Y$2,0)</f>
        <v>0</v>
      </c>
      <c r="U20" s="784" cm="1">
        <f t="array" ref="U20">_xlfn.IFERROR($Q20*E20*'Kalkulator nadgodzin'!$Y$2,0)</f>
        <v>0</v>
      </c>
      <c r="V20" s="784" cm="1">
        <f t="array" ref="V20">_xlfn.IFERROR($Q20*F20*'Kalkulator nadgodzin'!$Y$2,0)</f>
        <v>0</v>
      </c>
      <c r="W20" s="784" cm="1">
        <f t="array" ref="W20">_xlfn.IFERROR($Q20*G20*'Kalkulator nadgodzin'!$Y$2,0)</f>
        <v>0</v>
      </c>
      <c r="X20" s="784" cm="1">
        <f t="array" ref="X20">_xlfn.IFERROR($Q20*H20*'Kalkulator nadgodzin'!$Y$2,0)</f>
        <v>0</v>
      </c>
      <c r="Y20" s="784" cm="1">
        <f t="array" ref="Y20">_xlfn.IFERROR($Q20*I20*'Kalkulator nadgodzin'!$Y$2,0)</f>
        <v>0</v>
      </c>
      <c r="Z20" s="784" cm="1">
        <f t="array" ref="Z20">_xlfn.IFERROR($Q20*J20*'Kalkulator nadgodzin'!$Y$2,0)</f>
        <v>0</v>
      </c>
      <c r="AA20" s="784" cm="1">
        <f t="array" ref="AA20">_xlfn.IFERROR($Q20*K20*'Kalkulator nadgodzin'!$Y$2,0)</f>
        <v>0</v>
      </c>
      <c r="AB20" s="784" cm="1">
        <f t="array" ref="AB20">_xlfn.IFERROR($Q20*L20*'Kalkulator nadgodzin'!$Y$2,0)</f>
        <v>0</v>
      </c>
      <c r="AC20" s="784" cm="1">
        <f t="array" ref="AC20">_xlfn.IFERROR($Q20*M20*'Kalkulator nadgodzin'!$Y$2,0)</f>
        <v>0</v>
      </c>
      <c r="AD20" s="785" cm="1">
        <f t="array" ref="AD20">_xlfn.IFERROR($Q20*N20*'Kalkulator nadgodzin'!$Y$2,0)</f>
        <v>0</v>
      </c>
    </row>
    <row r="21" ht="13.5" customHeight="1">
      <c r="A21" t="str" s="774" cm="1">
        <f t="array" ref="A21">IF('Kalkulator nadgodzin'!B70="","",'Kalkulator nadgodzin'!B70)</f>
        <v>Charakteryzator</v>
      </c>
      <c r="B21" s="784" cm="1">
        <f t="array" ref="B21">IF(OR('Kalkulator nadgodzin'!$D68="",'Kalkulator nadgodzin'!D68=""),"",IF('Kalkulator nadgodzin'!D68&gt;=1,1*'Kalkulator nadgodzin'!$C68,0))</f>
        <v>0</v>
      </c>
      <c r="C21" s="784" cm="1">
        <f t="array" ref="C21">IF(OR('Kalkulator nadgodzin'!$D68="",'Kalkulator nadgodzin'!E68=""),"",IF('Kalkulator nadgodzin'!E68&gt;=1,1*'Kalkulator nadgodzin'!$C68,0))</f>
        <v>0</v>
      </c>
      <c r="D21" s="784" cm="1">
        <f t="array" ref="D21">IF(OR('Kalkulator nadgodzin'!$D68="",'Kalkulator nadgodzin'!F68=""),"",IF('Kalkulator nadgodzin'!F68&gt;=1,1*'Kalkulator nadgodzin'!$C68,0))</f>
        <v>0</v>
      </c>
      <c r="E21" s="784" cm="1">
        <f t="array" ref="E21">IF(OR('Kalkulator nadgodzin'!$D68="",'Kalkulator nadgodzin'!G68=""),"",IF('Kalkulator nadgodzin'!G68&gt;=1,1*'Kalkulator nadgodzin'!$C68,0))</f>
        <v>0</v>
      </c>
      <c r="F21" s="784" cm="1">
        <f t="array" ref="F21">IF(OR('Kalkulator nadgodzin'!$D68="",'Kalkulator nadgodzin'!H68=""),"",IF('Kalkulator nadgodzin'!H68&gt;=1,1*'Kalkulator nadgodzin'!$C68,0))</f>
        <v>0</v>
      </c>
      <c r="G21" s="784" cm="1">
        <f t="array" ref="G21">IF(OR('Kalkulator nadgodzin'!$D68="",'Kalkulator nadgodzin'!I68=""),"",IF('Kalkulator nadgodzin'!I68&gt;=1,1*'Kalkulator nadgodzin'!$C68,0))</f>
        <v>0</v>
      </c>
      <c r="H21" s="784" cm="1">
        <f t="array" ref="H21">IF(OR('Kalkulator nadgodzin'!$D68="",'Kalkulator nadgodzin'!J68=""),"",IF('Kalkulator nadgodzin'!J68&gt;=1,1*'Kalkulator nadgodzin'!$C68,0))</f>
        <v>0</v>
      </c>
      <c r="I21" s="784" cm="1">
        <f t="array" ref="I21">IF(OR('Kalkulator nadgodzin'!$D68="",'Kalkulator nadgodzin'!K68=""),"",IF('Kalkulator nadgodzin'!K68&gt;=1,1*'Kalkulator nadgodzin'!$C68,0))</f>
        <v>0</v>
      </c>
      <c r="J21" s="784" cm="1">
        <f t="array" ref="J21">IF(OR('Kalkulator nadgodzin'!$D68="",'Kalkulator nadgodzin'!L68=""),"",IF('Kalkulator nadgodzin'!L68&gt;=1,1*'Kalkulator nadgodzin'!$C68,0))</f>
        <v>0</v>
      </c>
      <c r="K21" s="784" cm="1">
        <f t="array" ref="K21">IF(OR('Kalkulator nadgodzin'!$D68="",'Kalkulator nadgodzin'!M68=""),"",IF('Kalkulator nadgodzin'!M68&gt;=1,1*'Kalkulator nadgodzin'!$C68,0))</f>
        <v>0</v>
      </c>
      <c r="L21" s="784" cm="1">
        <f t="array" ref="L21">IF(OR('Kalkulator nadgodzin'!$D68="",'Kalkulator nadgodzin'!N68=""),"",IF('Kalkulator nadgodzin'!N68&gt;=1,1*'Kalkulator nadgodzin'!$C68,0))</f>
        <v>0</v>
      </c>
      <c r="M21" s="784" cm="1">
        <f t="array" ref="M21">IF(OR('Kalkulator nadgodzin'!$D68="",'Kalkulator nadgodzin'!O68=""),"",IF('Kalkulator nadgodzin'!O68&gt;=1,1*'Kalkulator nadgodzin'!$C68,0))</f>
        <v>0</v>
      </c>
      <c r="N21" s="785" cm="1">
        <f t="array" ref="N21">IF(OR('Kalkulator nadgodzin'!$D68="",'Kalkulator nadgodzin'!P68=""),"",IF('Kalkulator nadgodzin'!P68&gt;=1,1*'Kalkulator nadgodzin'!$C68,0))</f>
        <v>0</v>
      </c>
      <c r="O21" s="774"/>
      <c r="P21" s="775"/>
      <c r="Q21" s="818" cm="1">
        <f t="array" ref="Q21">IF('Kalkulator nadgodzin'!D188="","",'Kalkulator nadgodzin'!C188)</f>
        <v>0</v>
      </c>
      <c r="R21" s="784" cm="1">
        <f t="array" ref="R21">_xlfn.IFERROR($Q21*B21*'Kalkulator nadgodzin'!$Y$2,0)</f>
        <v>0</v>
      </c>
      <c r="S21" s="784" cm="1">
        <f t="array" ref="S21">_xlfn.IFERROR($Q21*C21*'Kalkulator nadgodzin'!$Y$2,0)</f>
        <v>0</v>
      </c>
      <c r="T21" s="784" cm="1">
        <f t="array" ref="T21">_xlfn.IFERROR($Q21*D21*'Kalkulator nadgodzin'!$Y$2,0)</f>
        <v>0</v>
      </c>
      <c r="U21" s="784" cm="1">
        <f t="array" ref="U21">_xlfn.IFERROR($Q21*E21*'Kalkulator nadgodzin'!$Y$2,0)</f>
        <v>0</v>
      </c>
      <c r="V21" s="784" cm="1">
        <f t="array" ref="V21">_xlfn.IFERROR($Q21*F21*'Kalkulator nadgodzin'!$Y$2,0)</f>
        <v>0</v>
      </c>
      <c r="W21" s="784" cm="1">
        <f t="array" ref="W21">_xlfn.IFERROR($Q21*G21*'Kalkulator nadgodzin'!$Y$2,0)</f>
        <v>0</v>
      </c>
      <c r="X21" s="784" cm="1">
        <f t="array" ref="X21">_xlfn.IFERROR($Q21*H21*'Kalkulator nadgodzin'!$Y$2,0)</f>
        <v>0</v>
      </c>
      <c r="Y21" s="784" cm="1">
        <f t="array" ref="Y21">_xlfn.IFERROR($Q21*I21*'Kalkulator nadgodzin'!$Y$2,0)</f>
        <v>0</v>
      </c>
      <c r="Z21" s="784" cm="1">
        <f t="array" ref="Z21">_xlfn.IFERROR($Q21*J21*'Kalkulator nadgodzin'!$Y$2,0)</f>
        <v>0</v>
      </c>
      <c r="AA21" s="784" cm="1">
        <f t="array" ref="AA21">_xlfn.IFERROR($Q21*K21*'Kalkulator nadgodzin'!$Y$2,0)</f>
        <v>0</v>
      </c>
      <c r="AB21" s="784" cm="1">
        <f t="array" ref="AB21">_xlfn.IFERROR($Q21*L21*'Kalkulator nadgodzin'!$Y$2,0)</f>
        <v>0</v>
      </c>
      <c r="AC21" s="784" cm="1">
        <f t="array" ref="AC21">_xlfn.IFERROR($Q21*M21*'Kalkulator nadgodzin'!$Y$2,0)</f>
        <v>0</v>
      </c>
      <c r="AD21" s="785" cm="1">
        <f t="array" ref="AD21">_xlfn.IFERROR($Q21*N21*'Kalkulator nadgodzin'!$Y$2,0)</f>
        <v>0</v>
      </c>
    </row>
    <row r="22" ht="13.5" customHeight="1">
      <c r="A22" t="str" s="774" cm="1">
        <f t="array" ref="A22">IF('Kalkulator nadgodzin'!B71="","",'Kalkulator nadgodzin'!B71)</f>
        <v>Asystent Charakteryz.</v>
      </c>
      <c r="B22" s="784" cm="1">
        <f t="array" ref="B22">IF(OR('Kalkulator nadgodzin'!$D69="",'Kalkulator nadgodzin'!D69=""),"",IF('Kalkulator nadgodzin'!D69&gt;=1,1*'Kalkulator nadgodzin'!$C69,0))</f>
        <v>0</v>
      </c>
      <c r="C22" s="784" cm="1">
        <f t="array" ref="C22">IF(OR('Kalkulator nadgodzin'!$D69="",'Kalkulator nadgodzin'!E69=""),"",IF('Kalkulator nadgodzin'!E69&gt;=1,1*'Kalkulator nadgodzin'!$C69,0))</f>
        <v>0</v>
      </c>
      <c r="D22" s="784" cm="1">
        <f t="array" ref="D22">IF(OR('Kalkulator nadgodzin'!$D69="",'Kalkulator nadgodzin'!F69=""),"",IF('Kalkulator nadgodzin'!F69&gt;=1,1*'Kalkulator nadgodzin'!$C69,0))</f>
        <v>0</v>
      </c>
      <c r="E22" s="784" cm="1">
        <f t="array" ref="E22">IF(OR('Kalkulator nadgodzin'!$D69="",'Kalkulator nadgodzin'!G69=""),"",IF('Kalkulator nadgodzin'!G69&gt;=1,1*'Kalkulator nadgodzin'!$C69,0))</f>
        <v>0</v>
      </c>
      <c r="F22" s="784" cm="1">
        <f t="array" ref="F22">IF(OR('Kalkulator nadgodzin'!$D69="",'Kalkulator nadgodzin'!H69=""),"",IF('Kalkulator nadgodzin'!H69&gt;=1,1*'Kalkulator nadgodzin'!$C69,0))</f>
        <v>0</v>
      </c>
      <c r="G22" s="784" cm="1">
        <f t="array" ref="G22">IF(OR('Kalkulator nadgodzin'!$D69="",'Kalkulator nadgodzin'!I69=""),"",IF('Kalkulator nadgodzin'!I69&gt;=1,1*'Kalkulator nadgodzin'!$C69,0))</f>
        <v>0</v>
      </c>
      <c r="H22" s="784" cm="1">
        <f t="array" ref="H22">IF(OR('Kalkulator nadgodzin'!$D69="",'Kalkulator nadgodzin'!J69=""),"",IF('Kalkulator nadgodzin'!J69&gt;=1,1*'Kalkulator nadgodzin'!$C69,0))</f>
        <v>0</v>
      </c>
      <c r="I22" s="784" cm="1">
        <f t="array" ref="I22">IF(OR('Kalkulator nadgodzin'!$D69="",'Kalkulator nadgodzin'!K69=""),"",IF('Kalkulator nadgodzin'!K69&gt;=1,1*'Kalkulator nadgodzin'!$C69,0))</f>
        <v>0</v>
      </c>
      <c r="J22" s="784" cm="1">
        <f t="array" ref="J22">IF(OR('Kalkulator nadgodzin'!$D69="",'Kalkulator nadgodzin'!L69=""),"",IF('Kalkulator nadgodzin'!L69&gt;=1,1*'Kalkulator nadgodzin'!$C69,0))</f>
        <v>0</v>
      </c>
      <c r="K22" s="784" cm="1">
        <f t="array" ref="K22">IF(OR('Kalkulator nadgodzin'!$D69="",'Kalkulator nadgodzin'!M69=""),"",IF('Kalkulator nadgodzin'!M69&gt;=1,1*'Kalkulator nadgodzin'!$C69,0))</f>
        <v>0</v>
      </c>
      <c r="L22" s="784" cm="1">
        <f t="array" ref="L22">IF(OR('Kalkulator nadgodzin'!$D69="",'Kalkulator nadgodzin'!N69=""),"",IF('Kalkulator nadgodzin'!N69&gt;=1,1*'Kalkulator nadgodzin'!$C69,0))</f>
        <v>0</v>
      </c>
      <c r="M22" s="784" cm="1">
        <f t="array" ref="M22">IF(OR('Kalkulator nadgodzin'!$D69="",'Kalkulator nadgodzin'!O69=""),"",IF('Kalkulator nadgodzin'!O69&gt;=1,1*'Kalkulator nadgodzin'!$C69,0))</f>
        <v>0</v>
      </c>
      <c r="N22" s="785" cm="1">
        <f t="array" ref="N22">IF(OR('Kalkulator nadgodzin'!$D69="",'Kalkulator nadgodzin'!P69=""),"",IF('Kalkulator nadgodzin'!P69&gt;=1,1*'Kalkulator nadgodzin'!$C69,0))</f>
        <v>0</v>
      </c>
      <c r="O22" s="774"/>
      <c r="P22" s="775"/>
      <c r="Q22" s="818" cm="1">
        <f t="array" ref="Q22">IF('Kalkulator nadgodzin'!D189="","",'Kalkulator nadgodzin'!C189)</f>
        <v>0</v>
      </c>
      <c r="R22" s="784" cm="1">
        <f t="array" ref="R22">_xlfn.IFERROR($Q22*B22*'Kalkulator nadgodzin'!$Y$2,0)</f>
        <v>0</v>
      </c>
      <c r="S22" s="784" cm="1">
        <f t="array" ref="S22">_xlfn.IFERROR($Q22*C22*'Kalkulator nadgodzin'!$Y$2,0)</f>
        <v>0</v>
      </c>
      <c r="T22" s="784" cm="1">
        <f t="array" ref="T22">_xlfn.IFERROR($Q22*D22*'Kalkulator nadgodzin'!$Y$2,0)</f>
        <v>0</v>
      </c>
      <c r="U22" s="784" cm="1">
        <f t="array" ref="U22">_xlfn.IFERROR($Q22*E22*'Kalkulator nadgodzin'!$Y$2,0)</f>
        <v>0</v>
      </c>
      <c r="V22" s="784" cm="1">
        <f t="array" ref="V22">_xlfn.IFERROR($Q22*F22*'Kalkulator nadgodzin'!$Y$2,0)</f>
        <v>0</v>
      </c>
      <c r="W22" s="784" cm="1">
        <f t="array" ref="W22">_xlfn.IFERROR($Q22*G22*'Kalkulator nadgodzin'!$Y$2,0)</f>
        <v>0</v>
      </c>
      <c r="X22" s="784" cm="1">
        <f t="array" ref="X22">_xlfn.IFERROR($Q22*H22*'Kalkulator nadgodzin'!$Y$2,0)</f>
        <v>0</v>
      </c>
      <c r="Y22" s="784" cm="1">
        <f t="array" ref="Y22">_xlfn.IFERROR($Q22*I22*'Kalkulator nadgodzin'!$Y$2,0)</f>
        <v>0</v>
      </c>
      <c r="Z22" s="784" cm="1">
        <f t="array" ref="Z22">_xlfn.IFERROR($Q22*J22*'Kalkulator nadgodzin'!$Y$2,0)</f>
        <v>0</v>
      </c>
      <c r="AA22" s="784" cm="1">
        <f t="array" ref="AA22">_xlfn.IFERROR($Q22*K22*'Kalkulator nadgodzin'!$Y$2,0)</f>
        <v>0</v>
      </c>
      <c r="AB22" s="784" cm="1">
        <f t="array" ref="AB22">_xlfn.IFERROR($Q22*L22*'Kalkulator nadgodzin'!$Y$2,0)</f>
        <v>0</v>
      </c>
      <c r="AC22" s="784" cm="1">
        <f t="array" ref="AC22">_xlfn.IFERROR($Q22*M22*'Kalkulator nadgodzin'!$Y$2,0)</f>
        <v>0</v>
      </c>
      <c r="AD22" s="785" cm="1">
        <f t="array" ref="AD22">_xlfn.IFERROR($Q22*N22*'Kalkulator nadgodzin'!$Y$2,0)</f>
        <v>0</v>
      </c>
    </row>
    <row r="23" ht="13.5" customHeight="1">
      <c r="A23" t="str" s="774" cm="1">
        <f t="array" ref="A23">IF('Kalkulator nadgodzin'!B72="","",'Kalkulator nadgodzin'!B72)</f>
        <v>Fryzjer</v>
      </c>
      <c r="B23" s="784" cm="1">
        <f t="array" ref="B23">IF(OR('Kalkulator nadgodzin'!$D70="",'Kalkulator nadgodzin'!D70=""),"",IF('Kalkulator nadgodzin'!D70&gt;=1,1*'Kalkulator nadgodzin'!$C70,0))</f>
        <v>0</v>
      </c>
      <c r="C23" s="784" cm="1">
        <f t="array" ref="C23">IF(OR('Kalkulator nadgodzin'!$D70="",'Kalkulator nadgodzin'!E70=""),"",IF('Kalkulator nadgodzin'!E70&gt;=1,1*'Kalkulator nadgodzin'!$C70,0))</f>
        <v>0</v>
      </c>
      <c r="D23" s="784" cm="1">
        <f t="array" ref="D23">IF(OR('Kalkulator nadgodzin'!$D70="",'Kalkulator nadgodzin'!F70=""),"",IF('Kalkulator nadgodzin'!F70&gt;=1,1*'Kalkulator nadgodzin'!$C70,0))</f>
        <v>0</v>
      </c>
      <c r="E23" s="784" cm="1">
        <f t="array" ref="E23">IF(OR('Kalkulator nadgodzin'!$D70="",'Kalkulator nadgodzin'!G70=""),"",IF('Kalkulator nadgodzin'!G70&gt;=1,1*'Kalkulator nadgodzin'!$C70,0))</f>
        <v>0</v>
      </c>
      <c r="F23" s="784" cm="1">
        <f t="array" ref="F23">IF(OR('Kalkulator nadgodzin'!$D70="",'Kalkulator nadgodzin'!H70=""),"",IF('Kalkulator nadgodzin'!H70&gt;=1,1*'Kalkulator nadgodzin'!$C70,0))</f>
        <v>0</v>
      </c>
      <c r="G23" s="784" cm="1">
        <f t="array" ref="G23">IF(OR('Kalkulator nadgodzin'!$D70="",'Kalkulator nadgodzin'!I70=""),"",IF('Kalkulator nadgodzin'!I70&gt;=1,1*'Kalkulator nadgodzin'!$C70,0))</f>
        <v>0</v>
      </c>
      <c r="H23" s="784" cm="1">
        <f t="array" ref="H23">IF(OR('Kalkulator nadgodzin'!$D70="",'Kalkulator nadgodzin'!J70=""),"",IF('Kalkulator nadgodzin'!J70&gt;=1,1*'Kalkulator nadgodzin'!$C70,0))</f>
        <v>0</v>
      </c>
      <c r="I23" s="784" cm="1">
        <f t="array" ref="I23">IF(OR('Kalkulator nadgodzin'!$D70="",'Kalkulator nadgodzin'!K70=""),"",IF('Kalkulator nadgodzin'!K70&gt;=1,1*'Kalkulator nadgodzin'!$C70,0))</f>
        <v>0</v>
      </c>
      <c r="J23" s="784" cm="1">
        <f t="array" ref="J23">IF(OR('Kalkulator nadgodzin'!$D70="",'Kalkulator nadgodzin'!L70=""),"",IF('Kalkulator nadgodzin'!L70&gt;=1,1*'Kalkulator nadgodzin'!$C70,0))</f>
        <v>0</v>
      </c>
      <c r="K23" s="784" cm="1">
        <f t="array" ref="K23">IF(OR('Kalkulator nadgodzin'!$D70="",'Kalkulator nadgodzin'!M70=""),"",IF('Kalkulator nadgodzin'!M70&gt;=1,1*'Kalkulator nadgodzin'!$C70,0))</f>
        <v>0</v>
      </c>
      <c r="L23" s="784" cm="1">
        <f t="array" ref="L23">IF(OR('Kalkulator nadgodzin'!$D70="",'Kalkulator nadgodzin'!N70=""),"",IF('Kalkulator nadgodzin'!N70&gt;=1,1*'Kalkulator nadgodzin'!$C70,0))</f>
        <v>0</v>
      </c>
      <c r="M23" s="784" cm="1">
        <f t="array" ref="M23">IF(OR('Kalkulator nadgodzin'!$D70="",'Kalkulator nadgodzin'!O70=""),"",IF('Kalkulator nadgodzin'!O70&gt;=1,1*'Kalkulator nadgodzin'!$C70,0))</f>
        <v>0</v>
      </c>
      <c r="N23" s="785" cm="1">
        <f t="array" ref="N23">IF(OR('Kalkulator nadgodzin'!$D70="",'Kalkulator nadgodzin'!P70=""),"",IF('Kalkulator nadgodzin'!P70&gt;=1,1*'Kalkulator nadgodzin'!$C70,0))</f>
        <v>0</v>
      </c>
      <c r="O23" s="774"/>
      <c r="P23" s="775"/>
      <c r="Q23" s="818" cm="1">
        <f t="array" ref="Q23">IF('Kalkulator nadgodzin'!D190="","",'Kalkulator nadgodzin'!C190)</f>
        <v>0</v>
      </c>
      <c r="R23" s="784" cm="1">
        <f t="array" ref="R23">_xlfn.IFERROR($Q23*B23*'Kalkulator nadgodzin'!$Y$2,0)</f>
        <v>0</v>
      </c>
      <c r="S23" s="784" cm="1">
        <f t="array" ref="S23">_xlfn.IFERROR($Q23*C23*'Kalkulator nadgodzin'!$Y$2,0)</f>
        <v>0</v>
      </c>
      <c r="T23" s="784" cm="1">
        <f t="array" ref="T23">_xlfn.IFERROR($Q23*D23*'Kalkulator nadgodzin'!$Y$2,0)</f>
        <v>0</v>
      </c>
      <c r="U23" s="784" cm="1">
        <f t="array" ref="U23">_xlfn.IFERROR($Q23*E23*'Kalkulator nadgodzin'!$Y$2,0)</f>
        <v>0</v>
      </c>
      <c r="V23" s="784" cm="1">
        <f t="array" ref="V23">_xlfn.IFERROR($Q23*F23*'Kalkulator nadgodzin'!$Y$2,0)</f>
        <v>0</v>
      </c>
      <c r="W23" s="784" cm="1">
        <f t="array" ref="W23">_xlfn.IFERROR($Q23*G23*'Kalkulator nadgodzin'!$Y$2,0)</f>
        <v>0</v>
      </c>
      <c r="X23" s="784" cm="1">
        <f t="array" ref="X23">_xlfn.IFERROR($Q23*H23*'Kalkulator nadgodzin'!$Y$2,0)</f>
        <v>0</v>
      </c>
      <c r="Y23" s="784" cm="1">
        <f t="array" ref="Y23">_xlfn.IFERROR($Q23*I23*'Kalkulator nadgodzin'!$Y$2,0)</f>
        <v>0</v>
      </c>
      <c r="Z23" s="784" cm="1">
        <f t="array" ref="Z23">_xlfn.IFERROR($Q23*J23*'Kalkulator nadgodzin'!$Y$2,0)</f>
        <v>0</v>
      </c>
      <c r="AA23" s="784" cm="1">
        <f t="array" ref="AA23">_xlfn.IFERROR($Q23*K23*'Kalkulator nadgodzin'!$Y$2,0)</f>
        <v>0</v>
      </c>
      <c r="AB23" s="784" cm="1">
        <f t="array" ref="AB23">_xlfn.IFERROR($Q23*L23*'Kalkulator nadgodzin'!$Y$2,0)</f>
        <v>0</v>
      </c>
      <c r="AC23" s="784" cm="1">
        <f t="array" ref="AC23">_xlfn.IFERROR($Q23*M23*'Kalkulator nadgodzin'!$Y$2,0)</f>
        <v>0</v>
      </c>
      <c r="AD23" s="785" cm="1">
        <f t="array" ref="AD23">_xlfn.IFERROR($Q23*N23*'Kalkulator nadgodzin'!$Y$2,0)</f>
        <v>0</v>
      </c>
    </row>
    <row r="24" ht="13.5" customHeight="1">
      <c r="A24" t="str" s="774" cm="1">
        <f t="array" ref="A24">IF('Kalkulator nadgodzin'!B73="","",'Kalkulator nadgodzin'!B73)</f>
        <v>Asystent Fryzjera</v>
      </c>
      <c r="B24" s="784" cm="1">
        <f t="array" ref="B24">IF(OR('Kalkulator nadgodzin'!$D71="",'Kalkulator nadgodzin'!D71=""),"",IF('Kalkulator nadgodzin'!D71&gt;=1,1*'Kalkulator nadgodzin'!$C71,0))</f>
        <v>0</v>
      </c>
      <c r="C24" s="784" cm="1">
        <f t="array" ref="C24">IF(OR('Kalkulator nadgodzin'!$D71="",'Kalkulator nadgodzin'!E71=""),"",IF('Kalkulator nadgodzin'!E71&gt;=1,1*'Kalkulator nadgodzin'!$C71,0))</f>
        <v>0</v>
      </c>
      <c r="D24" s="784" cm="1">
        <f t="array" ref="D24">IF(OR('Kalkulator nadgodzin'!$D71="",'Kalkulator nadgodzin'!F71=""),"",IF('Kalkulator nadgodzin'!F71&gt;=1,1*'Kalkulator nadgodzin'!$C71,0))</f>
        <v>0</v>
      </c>
      <c r="E24" s="784" cm="1">
        <f t="array" ref="E24">IF(OR('Kalkulator nadgodzin'!$D71="",'Kalkulator nadgodzin'!G71=""),"",IF('Kalkulator nadgodzin'!G71&gt;=1,1*'Kalkulator nadgodzin'!$C71,0))</f>
        <v>0</v>
      </c>
      <c r="F24" s="784" cm="1">
        <f t="array" ref="F24">IF(OR('Kalkulator nadgodzin'!$D71="",'Kalkulator nadgodzin'!H71=""),"",IF('Kalkulator nadgodzin'!H71&gt;=1,1*'Kalkulator nadgodzin'!$C71,0))</f>
        <v>0</v>
      </c>
      <c r="G24" s="784" cm="1">
        <f t="array" ref="G24">IF(OR('Kalkulator nadgodzin'!$D71="",'Kalkulator nadgodzin'!I71=""),"",IF('Kalkulator nadgodzin'!I71&gt;=1,1*'Kalkulator nadgodzin'!$C71,0))</f>
        <v>0</v>
      </c>
      <c r="H24" s="784" cm="1">
        <f t="array" ref="H24">IF(OR('Kalkulator nadgodzin'!$D71="",'Kalkulator nadgodzin'!J71=""),"",IF('Kalkulator nadgodzin'!J71&gt;=1,1*'Kalkulator nadgodzin'!$C71,0))</f>
        <v>0</v>
      </c>
      <c r="I24" s="784" cm="1">
        <f t="array" ref="I24">IF(OR('Kalkulator nadgodzin'!$D71="",'Kalkulator nadgodzin'!K71=""),"",IF('Kalkulator nadgodzin'!K71&gt;=1,1*'Kalkulator nadgodzin'!$C71,0))</f>
        <v>0</v>
      </c>
      <c r="J24" s="784" cm="1">
        <f t="array" ref="J24">IF(OR('Kalkulator nadgodzin'!$D71="",'Kalkulator nadgodzin'!L71=""),"",IF('Kalkulator nadgodzin'!L71&gt;=1,1*'Kalkulator nadgodzin'!$C71,0))</f>
        <v>0</v>
      </c>
      <c r="K24" s="784" cm="1">
        <f t="array" ref="K24">IF(OR('Kalkulator nadgodzin'!$D71="",'Kalkulator nadgodzin'!M71=""),"",IF('Kalkulator nadgodzin'!M71&gt;=1,1*'Kalkulator nadgodzin'!$C71,0))</f>
        <v>0</v>
      </c>
      <c r="L24" s="784" cm="1">
        <f t="array" ref="L24">IF(OR('Kalkulator nadgodzin'!$D71="",'Kalkulator nadgodzin'!N71=""),"",IF('Kalkulator nadgodzin'!N71&gt;=1,1*'Kalkulator nadgodzin'!$C71,0))</f>
        <v>0</v>
      </c>
      <c r="M24" s="784" cm="1">
        <f t="array" ref="M24">IF(OR('Kalkulator nadgodzin'!$D71="",'Kalkulator nadgodzin'!O71=""),"",IF('Kalkulator nadgodzin'!O71&gt;=1,1*'Kalkulator nadgodzin'!$C71,0))</f>
        <v>0</v>
      </c>
      <c r="N24" s="785" cm="1">
        <f t="array" ref="N24">IF(OR('Kalkulator nadgodzin'!$D71="",'Kalkulator nadgodzin'!P71=""),"",IF('Kalkulator nadgodzin'!P71&gt;=1,1*'Kalkulator nadgodzin'!$C71,0))</f>
        <v>0</v>
      </c>
      <c r="O24" s="774"/>
      <c r="P24" s="775"/>
      <c r="Q24" s="818" cm="1">
        <f t="array" ref="Q24">IF('Kalkulator nadgodzin'!D191="","",'Kalkulator nadgodzin'!C191)</f>
        <v>0</v>
      </c>
      <c r="R24" s="784" cm="1">
        <f t="array" ref="R24">_xlfn.IFERROR($Q24*B24*'Kalkulator nadgodzin'!$Y$2,0)</f>
        <v>0</v>
      </c>
      <c r="S24" s="784" cm="1">
        <f t="array" ref="S24">_xlfn.IFERROR($Q24*C24*'Kalkulator nadgodzin'!$Y$2,0)</f>
        <v>0</v>
      </c>
      <c r="T24" s="784" cm="1">
        <f t="array" ref="T24">_xlfn.IFERROR($Q24*D24*'Kalkulator nadgodzin'!$Y$2,0)</f>
        <v>0</v>
      </c>
      <c r="U24" s="784" cm="1">
        <f t="array" ref="U24">_xlfn.IFERROR($Q24*E24*'Kalkulator nadgodzin'!$Y$2,0)</f>
        <v>0</v>
      </c>
      <c r="V24" s="784" cm="1">
        <f t="array" ref="V24">_xlfn.IFERROR($Q24*F24*'Kalkulator nadgodzin'!$Y$2,0)</f>
        <v>0</v>
      </c>
      <c r="W24" s="784" cm="1">
        <f t="array" ref="W24">_xlfn.IFERROR($Q24*G24*'Kalkulator nadgodzin'!$Y$2,0)</f>
        <v>0</v>
      </c>
      <c r="X24" s="784" cm="1">
        <f t="array" ref="X24">_xlfn.IFERROR($Q24*H24*'Kalkulator nadgodzin'!$Y$2,0)</f>
        <v>0</v>
      </c>
      <c r="Y24" s="784" cm="1">
        <f t="array" ref="Y24">_xlfn.IFERROR($Q24*I24*'Kalkulator nadgodzin'!$Y$2,0)</f>
        <v>0</v>
      </c>
      <c r="Z24" s="784" cm="1">
        <f t="array" ref="Z24">_xlfn.IFERROR($Q24*J24*'Kalkulator nadgodzin'!$Y$2,0)</f>
        <v>0</v>
      </c>
      <c r="AA24" s="784" cm="1">
        <f t="array" ref="AA24">_xlfn.IFERROR($Q24*K24*'Kalkulator nadgodzin'!$Y$2,0)</f>
        <v>0</v>
      </c>
      <c r="AB24" s="784" cm="1">
        <f t="array" ref="AB24">_xlfn.IFERROR($Q24*L24*'Kalkulator nadgodzin'!$Y$2,0)</f>
        <v>0</v>
      </c>
      <c r="AC24" s="784" cm="1">
        <f t="array" ref="AC24">_xlfn.IFERROR($Q24*M24*'Kalkulator nadgodzin'!$Y$2,0)</f>
        <v>0</v>
      </c>
      <c r="AD24" s="785" cm="1">
        <f t="array" ref="AD24">_xlfn.IFERROR($Q24*N24*'Kalkulator nadgodzin'!$Y$2,0)</f>
        <v>0</v>
      </c>
    </row>
    <row r="25" ht="13.5" customHeight="1">
      <c r="A25" t="str" s="774" cm="1">
        <f t="array" ref="A25">IF('Kalkulator nadgodzin'!B74="","",'Kalkulator nadgodzin'!B74)</f>
        <v>Stylista Żywności</v>
      </c>
      <c r="B25" s="784" cm="1">
        <f t="array" ref="B25">IF(OR('Kalkulator nadgodzin'!$D72="",'Kalkulator nadgodzin'!D72=""),"",IF('Kalkulator nadgodzin'!D72&gt;=1,1*'Kalkulator nadgodzin'!$C72,0))</f>
        <v>0</v>
      </c>
      <c r="C25" s="784" cm="1">
        <f t="array" ref="C25">IF(OR('Kalkulator nadgodzin'!$D72="",'Kalkulator nadgodzin'!E72=""),"",IF('Kalkulator nadgodzin'!E72&gt;=1,1*'Kalkulator nadgodzin'!$C72,0))</f>
        <v>0</v>
      </c>
      <c r="D25" s="784" cm="1">
        <f t="array" ref="D25">IF(OR('Kalkulator nadgodzin'!$D72="",'Kalkulator nadgodzin'!F72=""),"",IF('Kalkulator nadgodzin'!F72&gt;=1,1*'Kalkulator nadgodzin'!$C72,0))</f>
        <v>0</v>
      </c>
      <c r="E25" s="784" cm="1">
        <f t="array" ref="E25">IF(OR('Kalkulator nadgodzin'!$D72="",'Kalkulator nadgodzin'!G72=""),"",IF('Kalkulator nadgodzin'!G72&gt;=1,1*'Kalkulator nadgodzin'!$C72,0))</f>
        <v>0</v>
      </c>
      <c r="F25" s="784" cm="1">
        <f t="array" ref="F25">IF(OR('Kalkulator nadgodzin'!$D72="",'Kalkulator nadgodzin'!H72=""),"",IF('Kalkulator nadgodzin'!H72&gt;=1,1*'Kalkulator nadgodzin'!$C72,0))</f>
        <v>0</v>
      </c>
      <c r="G25" s="784" cm="1">
        <f t="array" ref="G25">IF(OR('Kalkulator nadgodzin'!$D72="",'Kalkulator nadgodzin'!I72=""),"",IF('Kalkulator nadgodzin'!I72&gt;=1,1*'Kalkulator nadgodzin'!$C72,0))</f>
        <v>0</v>
      </c>
      <c r="H25" s="784" cm="1">
        <f t="array" ref="H25">IF(OR('Kalkulator nadgodzin'!$D72="",'Kalkulator nadgodzin'!J72=""),"",IF('Kalkulator nadgodzin'!J72&gt;=1,1*'Kalkulator nadgodzin'!$C72,0))</f>
        <v>0</v>
      </c>
      <c r="I25" s="784" cm="1">
        <f t="array" ref="I25">IF(OR('Kalkulator nadgodzin'!$D72="",'Kalkulator nadgodzin'!K72=""),"",IF('Kalkulator nadgodzin'!K72&gt;=1,1*'Kalkulator nadgodzin'!$C72,0))</f>
        <v>0</v>
      </c>
      <c r="J25" s="784" cm="1">
        <f t="array" ref="J25">IF(OR('Kalkulator nadgodzin'!$D72="",'Kalkulator nadgodzin'!L72=""),"",IF('Kalkulator nadgodzin'!L72&gt;=1,1*'Kalkulator nadgodzin'!$C72,0))</f>
        <v>0</v>
      </c>
      <c r="K25" s="784" cm="1">
        <f t="array" ref="K25">IF(OR('Kalkulator nadgodzin'!$D72="",'Kalkulator nadgodzin'!M72=""),"",IF('Kalkulator nadgodzin'!M72&gt;=1,1*'Kalkulator nadgodzin'!$C72,0))</f>
        <v>0</v>
      </c>
      <c r="L25" s="784" cm="1">
        <f t="array" ref="L25">IF(OR('Kalkulator nadgodzin'!$D72="",'Kalkulator nadgodzin'!N72=""),"",IF('Kalkulator nadgodzin'!N72&gt;=1,1*'Kalkulator nadgodzin'!$C72,0))</f>
        <v>0</v>
      </c>
      <c r="M25" s="784" cm="1">
        <f t="array" ref="M25">IF(OR('Kalkulator nadgodzin'!$D72="",'Kalkulator nadgodzin'!O72=""),"",IF('Kalkulator nadgodzin'!O72&gt;=1,1*'Kalkulator nadgodzin'!$C72,0))</f>
        <v>0</v>
      </c>
      <c r="N25" s="785" cm="1">
        <f t="array" ref="N25">IF(OR('Kalkulator nadgodzin'!$D72="",'Kalkulator nadgodzin'!P72=""),"",IF('Kalkulator nadgodzin'!P72&gt;=1,1*'Kalkulator nadgodzin'!$C72,0))</f>
        <v>0</v>
      </c>
      <c r="O25" s="774"/>
      <c r="P25" s="775"/>
      <c r="Q25" s="818" cm="1">
        <f t="array" ref="Q25">IF('Kalkulator nadgodzin'!D192="","",'Kalkulator nadgodzin'!C192)</f>
        <v>0</v>
      </c>
      <c r="R25" s="784" cm="1">
        <f t="array" ref="R25">_xlfn.IFERROR($Q25*B25*'Kalkulator nadgodzin'!$Y$2,0)</f>
        <v>0</v>
      </c>
      <c r="S25" s="784" cm="1">
        <f t="array" ref="S25">_xlfn.IFERROR($Q25*C25*'Kalkulator nadgodzin'!$Y$2,0)</f>
        <v>0</v>
      </c>
      <c r="T25" s="784" cm="1">
        <f t="array" ref="T25">_xlfn.IFERROR($Q25*D25*'Kalkulator nadgodzin'!$Y$2,0)</f>
        <v>0</v>
      </c>
      <c r="U25" s="784" cm="1">
        <f t="array" ref="U25">_xlfn.IFERROR($Q25*E25*'Kalkulator nadgodzin'!$Y$2,0)</f>
        <v>0</v>
      </c>
      <c r="V25" s="784" cm="1">
        <f t="array" ref="V25">_xlfn.IFERROR($Q25*F25*'Kalkulator nadgodzin'!$Y$2,0)</f>
        <v>0</v>
      </c>
      <c r="W25" s="784" cm="1">
        <f t="array" ref="W25">_xlfn.IFERROR($Q25*G25*'Kalkulator nadgodzin'!$Y$2,0)</f>
        <v>0</v>
      </c>
      <c r="X25" s="784" cm="1">
        <f t="array" ref="X25">_xlfn.IFERROR($Q25*H25*'Kalkulator nadgodzin'!$Y$2,0)</f>
        <v>0</v>
      </c>
      <c r="Y25" s="784" cm="1">
        <f t="array" ref="Y25">_xlfn.IFERROR($Q25*I25*'Kalkulator nadgodzin'!$Y$2,0)</f>
        <v>0</v>
      </c>
      <c r="Z25" s="784" cm="1">
        <f t="array" ref="Z25">_xlfn.IFERROR($Q25*J25*'Kalkulator nadgodzin'!$Y$2,0)</f>
        <v>0</v>
      </c>
      <c r="AA25" s="784" cm="1">
        <f t="array" ref="AA25">_xlfn.IFERROR($Q25*K25*'Kalkulator nadgodzin'!$Y$2,0)</f>
        <v>0</v>
      </c>
      <c r="AB25" s="784" cm="1">
        <f t="array" ref="AB25">_xlfn.IFERROR($Q25*L25*'Kalkulator nadgodzin'!$Y$2,0)</f>
        <v>0</v>
      </c>
      <c r="AC25" s="784" cm="1">
        <f t="array" ref="AC25">_xlfn.IFERROR($Q25*M25*'Kalkulator nadgodzin'!$Y$2,0)</f>
        <v>0</v>
      </c>
      <c r="AD25" s="785" cm="1">
        <f t="array" ref="AD25">_xlfn.IFERROR($Q25*N25*'Kalkulator nadgodzin'!$Y$2,0)</f>
        <v>0</v>
      </c>
    </row>
    <row r="26" ht="13.5" customHeight="1">
      <c r="A26" t="str" s="774" cm="1">
        <f t="array" ref="A26">IF('Kalkulator nadgodzin'!B75="","",'Kalkulator nadgodzin'!B75)</f>
        <v>Asystent Styl. Żywności</v>
      </c>
      <c r="B26" s="784" cm="1">
        <f t="array" ref="B26">IF(OR('Kalkulator nadgodzin'!$D73="",'Kalkulator nadgodzin'!D73=""),"",IF('Kalkulator nadgodzin'!D73&gt;=1,1*'Kalkulator nadgodzin'!$C73,0))</f>
        <v>0</v>
      </c>
      <c r="C26" s="784" cm="1">
        <f t="array" ref="C26">IF(OR('Kalkulator nadgodzin'!$D73="",'Kalkulator nadgodzin'!E73=""),"",IF('Kalkulator nadgodzin'!E73&gt;=1,1*'Kalkulator nadgodzin'!$C73,0))</f>
        <v>0</v>
      </c>
      <c r="D26" s="784" cm="1">
        <f t="array" ref="D26">IF(OR('Kalkulator nadgodzin'!$D73="",'Kalkulator nadgodzin'!F73=""),"",IF('Kalkulator nadgodzin'!F73&gt;=1,1*'Kalkulator nadgodzin'!$C73,0))</f>
        <v>0</v>
      </c>
      <c r="E26" s="784" cm="1">
        <f t="array" ref="E26">IF(OR('Kalkulator nadgodzin'!$D73="",'Kalkulator nadgodzin'!G73=""),"",IF('Kalkulator nadgodzin'!G73&gt;=1,1*'Kalkulator nadgodzin'!$C73,0))</f>
        <v>0</v>
      </c>
      <c r="F26" s="784" cm="1">
        <f t="array" ref="F26">IF(OR('Kalkulator nadgodzin'!$D73="",'Kalkulator nadgodzin'!H73=""),"",IF('Kalkulator nadgodzin'!H73&gt;=1,1*'Kalkulator nadgodzin'!$C73,0))</f>
        <v>0</v>
      </c>
      <c r="G26" s="784" cm="1">
        <f t="array" ref="G26">IF(OR('Kalkulator nadgodzin'!$D73="",'Kalkulator nadgodzin'!I73=""),"",IF('Kalkulator nadgodzin'!I73&gt;=1,1*'Kalkulator nadgodzin'!$C73,0))</f>
        <v>0</v>
      </c>
      <c r="H26" s="784" cm="1">
        <f t="array" ref="H26">IF(OR('Kalkulator nadgodzin'!$D73="",'Kalkulator nadgodzin'!J73=""),"",IF('Kalkulator nadgodzin'!J73&gt;=1,1*'Kalkulator nadgodzin'!$C73,0))</f>
        <v>0</v>
      </c>
      <c r="I26" s="784" cm="1">
        <f t="array" ref="I26">IF(OR('Kalkulator nadgodzin'!$D73="",'Kalkulator nadgodzin'!K73=""),"",IF('Kalkulator nadgodzin'!K73&gt;=1,1*'Kalkulator nadgodzin'!$C73,0))</f>
        <v>0</v>
      </c>
      <c r="J26" s="784" cm="1">
        <f t="array" ref="J26">IF(OR('Kalkulator nadgodzin'!$D73="",'Kalkulator nadgodzin'!L73=""),"",IF('Kalkulator nadgodzin'!L73&gt;=1,1*'Kalkulator nadgodzin'!$C73,0))</f>
        <v>0</v>
      </c>
      <c r="K26" s="784" cm="1">
        <f t="array" ref="K26">IF(OR('Kalkulator nadgodzin'!$D73="",'Kalkulator nadgodzin'!M73=""),"",IF('Kalkulator nadgodzin'!M73&gt;=1,1*'Kalkulator nadgodzin'!$C73,0))</f>
        <v>0</v>
      </c>
      <c r="L26" s="784" cm="1">
        <f t="array" ref="L26">IF(OR('Kalkulator nadgodzin'!$D73="",'Kalkulator nadgodzin'!N73=""),"",IF('Kalkulator nadgodzin'!N73&gt;=1,1*'Kalkulator nadgodzin'!$C73,0))</f>
        <v>0</v>
      </c>
      <c r="M26" s="784" cm="1">
        <f t="array" ref="M26">IF(OR('Kalkulator nadgodzin'!$D73="",'Kalkulator nadgodzin'!O73=""),"",IF('Kalkulator nadgodzin'!O73&gt;=1,1*'Kalkulator nadgodzin'!$C73,0))</f>
        <v>0</v>
      </c>
      <c r="N26" s="785" cm="1">
        <f t="array" ref="N26">IF(OR('Kalkulator nadgodzin'!$D73="",'Kalkulator nadgodzin'!P73=""),"",IF('Kalkulator nadgodzin'!P73&gt;=1,1*'Kalkulator nadgodzin'!$C73,0))</f>
        <v>0</v>
      </c>
      <c r="O26" s="774"/>
      <c r="P26" s="775"/>
      <c r="Q26" s="818" cm="1">
        <f t="array" ref="Q26">IF('Kalkulator nadgodzin'!D193="","",'Kalkulator nadgodzin'!C193)</f>
        <v>0</v>
      </c>
      <c r="R26" s="784" cm="1">
        <f t="array" ref="R26">_xlfn.IFERROR($Q26*B26*'Kalkulator nadgodzin'!$Y$2,0)</f>
        <v>0</v>
      </c>
      <c r="S26" s="784" cm="1">
        <f t="array" ref="S26">_xlfn.IFERROR($Q26*C26*'Kalkulator nadgodzin'!$Y$2,0)</f>
        <v>0</v>
      </c>
      <c r="T26" s="784" cm="1">
        <f t="array" ref="T26">_xlfn.IFERROR($Q26*D26*'Kalkulator nadgodzin'!$Y$2,0)</f>
        <v>0</v>
      </c>
      <c r="U26" s="784" cm="1">
        <f t="array" ref="U26">_xlfn.IFERROR($Q26*E26*'Kalkulator nadgodzin'!$Y$2,0)</f>
        <v>0</v>
      </c>
      <c r="V26" s="784" cm="1">
        <f t="array" ref="V26">_xlfn.IFERROR($Q26*F26*'Kalkulator nadgodzin'!$Y$2,0)</f>
        <v>0</v>
      </c>
      <c r="W26" s="784" cm="1">
        <f t="array" ref="W26">_xlfn.IFERROR($Q26*G26*'Kalkulator nadgodzin'!$Y$2,0)</f>
        <v>0</v>
      </c>
      <c r="X26" s="784" cm="1">
        <f t="array" ref="X26">_xlfn.IFERROR($Q26*H26*'Kalkulator nadgodzin'!$Y$2,0)</f>
        <v>0</v>
      </c>
      <c r="Y26" s="784" cm="1">
        <f t="array" ref="Y26">_xlfn.IFERROR($Q26*I26*'Kalkulator nadgodzin'!$Y$2,0)</f>
        <v>0</v>
      </c>
      <c r="Z26" s="784" cm="1">
        <f t="array" ref="Z26">_xlfn.IFERROR($Q26*J26*'Kalkulator nadgodzin'!$Y$2,0)</f>
        <v>0</v>
      </c>
      <c r="AA26" s="784" cm="1">
        <f t="array" ref="AA26">_xlfn.IFERROR($Q26*K26*'Kalkulator nadgodzin'!$Y$2,0)</f>
        <v>0</v>
      </c>
      <c r="AB26" s="784" cm="1">
        <f t="array" ref="AB26">_xlfn.IFERROR($Q26*L26*'Kalkulator nadgodzin'!$Y$2,0)</f>
        <v>0</v>
      </c>
      <c r="AC26" s="784" cm="1">
        <f t="array" ref="AC26">_xlfn.IFERROR($Q26*M26*'Kalkulator nadgodzin'!$Y$2,0)</f>
        <v>0</v>
      </c>
      <c r="AD26" s="785" cm="1">
        <f t="array" ref="AD26">_xlfn.IFERROR($Q26*N26*'Kalkulator nadgodzin'!$Y$2,0)</f>
        <v>0</v>
      </c>
    </row>
    <row r="27" ht="13.5" customHeight="1">
      <c r="A27" t="str" s="774" cm="1">
        <f t="array" ref="A27">IF('Kalkulator nadgodzin'!B76="","",'Kalkulator nadgodzin'!B76)</f>
        <v>Kierowca Precyzyjny</v>
      </c>
      <c r="B27" s="784" cm="1">
        <f t="array" ref="B27">IF(OR('Kalkulator nadgodzin'!$D74="",'Kalkulator nadgodzin'!D74=""),"",IF('Kalkulator nadgodzin'!D74&gt;=1,1*'Kalkulator nadgodzin'!$C74,0))</f>
        <v>0</v>
      </c>
      <c r="C27" s="784" cm="1">
        <f t="array" ref="C27">IF(OR('Kalkulator nadgodzin'!$D74="",'Kalkulator nadgodzin'!E74=""),"",IF('Kalkulator nadgodzin'!E74&gt;=1,1*'Kalkulator nadgodzin'!$C74,0))</f>
        <v>0</v>
      </c>
      <c r="D27" s="784" cm="1">
        <f t="array" ref="D27">IF(OR('Kalkulator nadgodzin'!$D74="",'Kalkulator nadgodzin'!F74=""),"",IF('Kalkulator nadgodzin'!F74&gt;=1,1*'Kalkulator nadgodzin'!$C74,0))</f>
        <v>0</v>
      </c>
      <c r="E27" s="784" cm="1">
        <f t="array" ref="E27">IF(OR('Kalkulator nadgodzin'!$D74="",'Kalkulator nadgodzin'!G74=""),"",IF('Kalkulator nadgodzin'!G74&gt;=1,1*'Kalkulator nadgodzin'!$C74,0))</f>
        <v>0</v>
      </c>
      <c r="F27" s="784" cm="1">
        <f t="array" ref="F27">IF(OR('Kalkulator nadgodzin'!$D74="",'Kalkulator nadgodzin'!H74=""),"",IF('Kalkulator nadgodzin'!H74&gt;=1,1*'Kalkulator nadgodzin'!$C74,0))</f>
        <v>0</v>
      </c>
      <c r="G27" s="784" cm="1">
        <f t="array" ref="G27">IF(OR('Kalkulator nadgodzin'!$D74="",'Kalkulator nadgodzin'!I74=""),"",IF('Kalkulator nadgodzin'!I74&gt;=1,1*'Kalkulator nadgodzin'!$C74,0))</f>
        <v>0</v>
      </c>
      <c r="H27" s="784" cm="1">
        <f t="array" ref="H27">IF(OR('Kalkulator nadgodzin'!$D74="",'Kalkulator nadgodzin'!J74=""),"",IF('Kalkulator nadgodzin'!J74&gt;=1,1*'Kalkulator nadgodzin'!$C74,0))</f>
        <v>0</v>
      </c>
      <c r="I27" s="784" cm="1">
        <f t="array" ref="I27">IF(OR('Kalkulator nadgodzin'!$D74="",'Kalkulator nadgodzin'!K74=""),"",IF('Kalkulator nadgodzin'!K74&gt;=1,1*'Kalkulator nadgodzin'!$C74,0))</f>
        <v>0</v>
      </c>
      <c r="J27" s="784" cm="1">
        <f t="array" ref="J27">IF(OR('Kalkulator nadgodzin'!$D74="",'Kalkulator nadgodzin'!L74=""),"",IF('Kalkulator nadgodzin'!L74&gt;=1,1*'Kalkulator nadgodzin'!$C74,0))</f>
        <v>0</v>
      </c>
      <c r="K27" s="784" cm="1">
        <f t="array" ref="K27">IF(OR('Kalkulator nadgodzin'!$D74="",'Kalkulator nadgodzin'!M74=""),"",IF('Kalkulator nadgodzin'!M74&gt;=1,1*'Kalkulator nadgodzin'!$C74,0))</f>
        <v>0</v>
      </c>
      <c r="L27" s="784" cm="1">
        <f t="array" ref="L27">IF(OR('Kalkulator nadgodzin'!$D74="",'Kalkulator nadgodzin'!N74=""),"",IF('Kalkulator nadgodzin'!N74&gt;=1,1*'Kalkulator nadgodzin'!$C74,0))</f>
        <v>0</v>
      </c>
      <c r="M27" s="784" cm="1">
        <f t="array" ref="M27">IF(OR('Kalkulator nadgodzin'!$D74="",'Kalkulator nadgodzin'!O74=""),"",IF('Kalkulator nadgodzin'!O74&gt;=1,1*'Kalkulator nadgodzin'!$C74,0))</f>
        <v>0</v>
      </c>
      <c r="N27" s="785" cm="1">
        <f t="array" ref="N27">IF(OR('Kalkulator nadgodzin'!$D74="",'Kalkulator nadgodzin'!P74=""),"",IF('Kalkulator nadgodzin'!P74&gt;=1,1*'Kalkulator nadgodzin'!$C74,0))</f>
        <v>0</v>
      </c>
      <c r="O27" s="774"/>
      <c r="P27" s="775"/>
      <c r="Q27" s="818" cm="1">
        <f t="array" ref="Q27">IF('Kalkulator nadgodzin'!D194="","",'Kalkulator nadgodzin'!C194)</f>
        <v>0</v>
      </c>
      <c r="R27" s="784" cm="1">
        <f t="array" ref="R27">_xlfn.IFERROR($Q27*B27*'Kalkulator nadgodzin'!$Y$2,0)</f>
        <v>0</v>
      </c>
      <c r="S27" s="784" cm="1">
        <f t="array" ref="S27">_xlfn.IFERROR($Q27*C27*'Kalkulator nadgodzin'!$Y$2,0)</f>
        <v>0</v>
      </c>
      <c r="T27" s="784" cm="1">
        <f t="array" ref="T27">_xlfn.IFERROR($Q27*D27*'Kalkulator nadgodzin'!$Y$2,0)</f>
        <v>0</v>
      </c>
      <c r="U27" s="784" cm="1">
        <f t="array" ref="U27">_xlfn.IFERROR($Q27*E27*'Kalkulator nadgodzin'!$Y$2,0)</f>
        <v>0</v>
      </c>
      <c r="V27" s="784" cm="1">
        <f t="array" ref="V27">_xlfn.IFERROR($Q27*F27*'Kalkulator nadgodzin'!$Y$2,0)</f>
        <v>0</v>
      </c>
      <c r="W27" s="784" cm="1">
        <f t="array" ref="W27">_xlfn.IFERROR($Q27*G27*'Kalkulator nadgodzin'!$Y$2,0)</f>
        <v>0</v>
      </c>
      <c r="X27" s="784" cm="1">
        <f t="array" ref="X27">_xlfn.IFERROR($Q27*H27*'Kalkulator nadgodzin'!$Y$2,0)</f>
        <v>0</v>
      </c>
      <c r="Y27" s="784" cm="1">
        <f t="array" ref="Y27">_xlfn.IFERROR($Q27*I27*'Kalkulator nadgodzin'!$Y$2,0)</f>
        <v>0</v>
      </c>
      <c r="Z27" s="784" cm="1">
        <f t="array" ref="Z27">_xlfn.IFERROR($Q27*J27*'Kalkulator nadgodzin'!$Y$2,0)</f>
        <v>0</v>
      </c>
      <c r="AA27" s="784" cm="1">
        <f t="array" ref="AA27">_xlfn.IFERROR($Q27*K27*'Kalkulator nadgodzin'!$Y$2,0)</f>
        <v>0</v>
      </c>
      <c r="AB27" s="784" cm="1">
        <f t="array" ref="AB27">_xlfn.IFERROR($Q27*L27*'Kalkulator nadgodzin'!$Y$2,0)</f>
        <v>0</v>
      </c>
      <c r="AC27" s="784" cm="1">
        <f t="array" ref="AC27">_xlfn.IFERROR($Q27*M27*'Kalkulator nadgodzin'!$Y$2,0)</f>
        <v>0</v>
      </c>
      <c r="AD27" s="785" cm="1">
        <f t="array" ref="AD27">_xlfn.IFERROR($Q27*N27*'Kalkulator nadgodzin'!$Y$2,0)</f>
        <v>0</v>
      </c>
    </row>
    <row r="28" ht="13.5" customHeight="1">
      <c r="A28" t="str" s="774" cm="1">
        <f t="array" ref="A28">IF('Kalkulator nadgodzin'!B77="","",'Kalkulator nadgodzin'!B77)</f>
        <v>Kaskader</v>
      </c>
      <c r="B28" s="784" cm="1">
        <f t="array" ref="B28">IF(OR('Kalkulator nadgodzin'!$D75="",'Kalkulator nadgodzin'!D75=""),"",IF('Kalkulator nadgodzin'!D75&gt;=1,1*'Kalkulator nadgodzin'!$C75,0))</f>
        <v>0</v>
      </c>
      <c r="C28" s="784" cm="1">
        <f t="array" ref="C28">IF(OR('Kalkulator nadgodzin'!$D75="",'Kalkulator nadgodzin'!E75=""),"",IF('Kalkulator nadgodzin'!E75&gt;=1,1*'Kalkulator nadgodzin'!$C75,0))</f>
        <v>0</v>
      </c>
      <c r="D28" s="784" cm="1">
        <f t="array" ref="D28">IF(OR('Kalkulator nadgodzin'!$D75="",'Kalkulator nadgodzin'!F75=""),"",IF('Kalkulator nadgodzin'!F75&gt;=1,1*'Kalkulator nadgodzin'!$C75,0))</f>
        <v>0</v>
      </c>
      <c r="E28" s="784" cm="1">
        <f t="array" ref="E28">IF(OR('Kalkulator nadgodzin'!$D75="",'Kalkulator nadgodzin'!G75=""),"",IF('Kalkulator nadgodzin'!G75&gt;=1,1*'Kalkulator nadgodzin'!$C75,0))</f>
        <v>0</v>
      </c>
      <c r="F28" s="784" cm="1">
        <f t="array" ref="F28">IF(OR('Kalkulator nadgodzin'!$D75="",'Kalkulator nadgodzin'!H75=""),"",IF('Kalkulator nadgodzin'!H75&gt;=1,1*'Kalkulator nadgodzin'!$C75,0))</f>
        <v>0</v>
      </c>
      <c r="G28" s="784" cm="1">
        <f t="array" ref="G28">IF(OR('Kalkulator nadgodzin'!$D75="",'Kalkulator nadgodzin'!I75=""),"",IF('Kalkulator nadgodzin'!I75&gt;=1,1*'Kalkulator nadgodzin'!$C75,0))</f>
        <v>0</v>
      </c>
      <c r="H28" s="784" cm="1">
        <f t="array" ref="H28">IF(OR('Kalkulator nadgodzin'!$D75="",'Kalkulator nadgodzin'!J75=""),"",IF('Kalkulator nadgodzin'!J75&gt;=1,1*'Kalkulator nadgodzin'!$C75,0))</f>
        <v>0</v>
      </c>
      <c r="I28" s="784" cm="1">
        <f t="array" ref="I28">IF(OR('Kalkulator nadgodzin'!$D75="",'Kalkulator nadgodzin'!K75=""),"",IF('Kalkulator nadgodzin'!K75&gt;=1,1*'Kalkulator nadgodzin'!$C75,0))</f>
        <v>0</v>
      </c>
      <c r="J28" s="784" cm="1">
        <f t="array" ref="J28">IF(OR('Kalkulator nadgodzin'!$D75="",'Kalkulator nadgodzin'!L75=""),"",IF('Kalkulator nadgodzin'!L75&gt;=1,1*'Kalkulator nadgodzin'!$C75,0))</f>
        <v>0</v>
      </c>
      <c r="K28" s="784" cm="1">
        <f t="array" ref="K28">IF(OR('Kalkulator nadgodzin'!$D75="",'Kalkulator nadgodzin'!M75=""),"",IF('Kalkulator nadgodzin'!M75&gt;=1,1*'Kalkulator nadgodzin'!$C75,0))</f>
        <v>0</v>
      </c>
      <c r="L28" s="784" cm="1">
        <f t="array" ref="L28">IF(OR('Kalkulator nadgodzin'!$D75="",'Kalkulator nadgodzin'!N75=""),"",IF('Kalkulator nadgodzin'!N75&gt;=1,1*'Kalkulator nadgodzin'!$C75,0))</f>
        <v>0</v>
      </c>
      <c r="M28" s="784" cm="1">
        <f t="array" ref="M28">IF(OR('Kalkulator nadgodzin'!$D75="",'Kalkulator nadgodzin'!O75=""),"",IF('Kalkulator nadgodzin'!O75&gt;=1,1*'Kalkulator nadgodzin'!$C75,0))</f>
        <v>0</v>
      </c>
      <c r="N28" s="785" cm="1">
        <f t="array" ref="N28">IF(OR('Kalkulator nadgodzin'!$D75="",'Kalkulator nadgodzin'!P75=""),"",IF('Kalkulator nadgodzin'!P75&gt;=1,1*'Kalkulator nadgodzin'!$C75,0))</f>
        <v>0</v>
      </c>
      <c r="O28" s="774"/>
      <c r="P28" s="775"/>
      <c r="Q28" s="818" cm="1">
        <f t="array" ref="Q28">IF('Kalkulator nadgodzin'!D195="","",'Kalkulator nadgodzin'!C195)</f>
        <v>0</v>
      </c>
      <c r="R28" s="784" cm="1">
        <f t="array" ref="R28">_xlfn.IFERROR($Q28*B28*'Kalkulator nadgodzin'!$Y$2,0)</f>
        <v>0</v>
      </c>
      <c r="S28" s="784" cm="1">
        <f t="array" ref="S28">_xlfn.IFERROR($Q28*C28*'Kalkulator nadgodzin'!$Y$2,0)</f>
        <v>0</v>
      </c>
      <c r="T28" s="784" cm="1">
        <f t="array" ref="T28">_xlfn.IFERROR($Q28*D28*'Kalkulator nadgodzin'!$Y$2,0)</f>
        <v>0</v>
      </c>
      <c r="U28" s="784" cm="1">
        <f t="array" ref="U28">_xlfn.IFERROR($Q28*E28*'Kalkulator nadgodzin'!$Y$2,0)</f>
        <v>0</v>
      </c>
      <c r="V28" s="784" cm="1">
        <f t="array" ref="V28">_xlfn.IFERROR($Q28*F28*'Kalkulator nadgodzin'!$Y$2,0)</f>
        <v>0</v>
      </c>
      <c r="W28" s="784" cm="1">
        <f t="array" ref="W28">_xlfn.IFERROR($Q28*G28*'Kalkulator nadgodzin'!$Y$2,0)</f>
        <v>0</v>
      </c>
      <c r="X28" s="784" cm="1">
        <f t="array" ref="X28">_xlfn.IFERROR($Q28*H28*'Kalkulator nadgodzin'!$Y$2,0)</f>
        <v>0</v>
      </c>
      <c r="Y28" s="784" cm="1">
        <f t="array" ref="Y28">_xlfn.IFERROR($Q28*I28*'Kalkulator nadgodzin'!$Y$2,0)</f>
        <v>0</v>
      </c>
      <c r="Z28" s="784" cm="1">
        <f t="array" ref="Z28">_xlfn.IFERROR($Q28*J28*'Kalkulator nadgodzin'!$Y$2,0)</f>
        <v>0</v>
      </c>
      <c r="AA28" s="784" cm="1">
        <f t="array" ref="AA28">_xlfn.IFERROR($Q28*K28*'Kalkulator nadgodzin'!$Y$2,0)</f>
        <v>0</v>
      </c>
      <c r="AB28" s="784" cm="1">
        <f t="array" ref="AB28">_xlfn.IFERROR($Q28*L28*'Kalkulator nadgodzin'!$Y$2,0)</f>
        <v>0</v>
      </c>
      <c r="AC28" s="784" cm="1">
        <f t="array" ref="AC28">_xlfn.IFERROR($Q28*M28*'Kalkulator nadgodzin'!$Y$2,0)</f>
        <v>0</v>
      </c>
      <c r="AD28" s="785" cm="1">
        <f t="array" ref="AD28">_xlfn.IFERROR($Q28*N28*'Kalkulator nadgodzin'!$Y$2,0)</f>
        <v>0</v>
      </c>
    </row>
    <row r="29" ht="13.5" customHeight="1">
      <c r="A29" t="str" s="774" cm="1">
        <f t="array" ref="A29">IF('Kalkulator nadgodzin'!B78="","",'Kalkulator nadgodzin'!B78)</f>
        <v>Spec. -Efekty Specjalne</v>
      </c>
      <c r="B29" s="784" cm="1">
        <f t="array" ref="B29">IF(OR('Kalkulator nadgodzin'!$D76="",'Kalkulator nadgodzin'!D76=""),"",IF('Kalkulator nadgodzin'!D76&gt;=1,1*'Kalkulator nadgodzin'!$C76,0))</f>
        <v>0</v>
      </c>
      <c r="C29" s="784" cm="1">
        <f t="array" ref="C29">IF(OR('Kalkulator nadgodzin'!$D76="",'Kalkulator nadgodzin'!E76=""),"",IF('Kalkulator nadgodzin'!E76&gt;=1,1*'Kalkulator nadgodzin'!$C76,0))</f>
        <v>0</v>
      </c>
      <c r="D29" s="784" cm="1">
        <f t="array" ref="D29">IF(OR('Kalkulator nadgodzin'!$D76="",'Kalkulator nadgodzin'!F76=""),"",IF('Kalkulator nadgodzin'!F76&gt;=1,1*'Kalkulator nadgodzin'!$C76,0))</f>
        <v>0</v>
      </c>
      <c r="E29" s="784" cm="1">
        <f t="array" ref="E29">IF(OR('Kalkulator nadgodzin'!$D76="",'Kalkulator nadgodzin'!G76=""),"",IF('Kalkulator nadgodzin'!G76&gt;=1,1*'Kalkulator nadgodzin'!$C76,0))</f>
        <v>0</v>
      </c>
      <c r="F29" s="784" cm="1">
        <f t="array" ref="F29">IF(OR('Kalkulator nadgodzin'!$D76="",'Kalkulator nadgodzin'!H76=""),"",IF('Kalkulator nadgodzin'!H76&gt;=1,1*'Kalkulator nadgodzin'!$C76,0))</f>
        <v>0</v>
      </c>
      <c r="G29" s="784" cm="1">
        <f t="array" ref="G29">IF(OR('Kalkulator nadgodzin'!$D76="",'Kalkulator nadgodzin'!I76=""),"",IF('Kalkulator nadgodzin'!I76&gt;=1,1*'Kalkulator nadgodzin'!$C76,0))</f>
        <v>0</v>
      </c>
      <c r="H29" s="784" cm="1">
        <f t="array" ref="H29">IF(OR('Kalkulator nadgodzin'!$D76="",'Kalkulator nadgodzin'!J76=""),"",IF('Kalkulator nadgodzin'!J76&gt;=1,1*'Kalkulator nadgodzin'!$C76,0))</f>
        <v>0</v>
      </c>
      <c r="I29" s="784" cm="1">
        <f t="array" ref="I29">IF(OR('Kalkulator nadgodzin'!$D76="",'Kalkulator nadgodzin'!K76=""),"",IF('Kalkulator nadgodzin'!K76&gt;=1,1*'Kalkulator nadgodzin'!$C76,0))</f>
        <v>0</v>
      </c>
      <c r="J29" s="784" cm="1">
        <f t="array" ref="J29">IF(OR('Kalkulator nadgodzin'!$D76="",'Kalkulator nadgodzin'!L76=""),"",IF('Kalkulator nadgodzin'!L76&gt;=1,1*'Kalkulator nadgodzin'!$C76,0))</f>
        <v>0</v>
      </c>
      <c r="K29" s="784" cm="1">
        <f t="array" ref="K29">IF(OR('Kalkulator nadgodzin'!$D76="",'Kalkulator nadgodzin'!M76=""),"",IF('Kalkulator nadgodzin'!M76&gt;=1,1*'Kalkulator nadgodzin'!$C76,0))</f>
        <v>0</v>
      </c>
      <c r="L29" s="784" cm="1">
        <f t="array" ref="L29">IF(OR('Kalkulator nadgodzin'!$D76="",'Kalkulator nadgodzin'!N76=""),"",IF('Kalkulator nadgodzin'!N76&gt;=1,1*'Kalkulator nadgodzin'!$C76,0))</f>
        <v>0</v>
      </c>
      <c r="M29" s="784" cm="1">
        <f t="array" ref="M29">IF(OR('Kalkulator nadgodzin'!$D76="",'Kalkulator nadgodzin'!O76=""),"",IF('Kalkulator nadgodzin'!O76&gt;=1,1*'Kalkulator nadgodzin'!$C76,0))</f>
        <v>0</v>
      </c>
      <c r="N29" s="785" cm="1">
        <f t="array" ref="N29">IF(OR('Kalkulator nadgodzin'!$D76="",'Kalkulator nadgodzin'!P76=""),"",IF('Kalkulator nadgodzin'!P76&gt;=1,1*'Kalkulator nadgodzin'!$C76,0))</f>
        <v>0</v>
      </c>
      <c r="O29" s="774"/>
      <c r="P29" s="775"/>
      <c r="Q29" s="818" cm="1">
        <f t="array" ref="Q29">IF('Kalkulator nadgodzin'!D196="","",'Kalkulator nadgodzin'!C196)</f>
        <v>0</v>
      </c>
      <c r="R29" s="784" cm="1">
        <f t="array" ref="R29">_xlfn.IFERROR($Q29*B29*'Kalkulator nadgodzin'!$Y$2,0)</f>
        <v>0</v>
      </c>
      <c r="S29" s="784" cm="1">
        <f t="array" ref="S29">_xlfn.IFERROR($Q29*C29*'Kalkulator nadgodzin'!$Y$2,0)</f>
        <v>0</v>
      </c>
      <c r="T29" s="784" cm="1">
        <f t="array" ref="T29">_xlfn.IFERROR($Q29*D29*'Kalkulator nadgodzin'!$Y$2,0)</f>
        <v>0</v>
      </c>
      <c r="U29" s="784" cm="1">
        <f t="array" ref="U29">_xlfn.IFERROR($Q29*E29*'Kalkulator nadgodzin'!$Y$2,0)</f>
        <v>0</v>
      </c>
      <c r="V29" s="784" cm="1">
        <f t="array" ref="V29">_xlfn.IFERROR($Q29*F29*'Kalkulator nadgodzin'!$Y$2,0)</f>
        <v>0</v>
      </c>
      <c r="W29" s="784" cm="1">
        <f t="array" ref="W29">_xlfn.IFERROR($Q29*G29*'Kalkulator nadgodzin'!$Y$2,0)</f>
        <v>0</v>
      </c>
      <c r="X29" s="784" cm="1">
        <f t="array" ref="X29">_xlfn.IFERROR($Q29*H29*'Kalkulator nadgodzin'!$Y$2,0)</f>
        <v>0</v>
      </c>
      <c r="Y29" s="784" cm="1">
        <f t="array" ref="Y29">_xlfn.IFERROR($Q29*I29*'Kalkulator nadgodzin'!$Y$2,0)</f>
        <v>0</v>
      </c>
      <c r="Z29" s="784" cm="1">
        <f t="array" ref="Z29">_xlfn.IFERROR($Q29*J29*'Kalkulator nadgodzin'!$Y$2,0)</f>
        <v>0</v>
      </c>
      <c r="AA29" s="784" cm="1">
        <f t="array" ref="AA29">_xlfn.IFERROR($Q29*K29*'Kalkulator nadgodzin'!$Y$2,0)</f>
        <v>0</v>
      </c>
      <c r="AB29" s="784" cm="1">
        <f t="array" ref="AB29">_xlfn.IFERROR($Q29*L29*'Kalkulator nadgodzin'!$Y$2,0)</f>
        <v>0</v>
      </c>
      <c r="AC29" s="784" cm="1">
        <f t="array" ref="AC29">_xlfn.IFERROR($Q29*M29*'Kalkulator nadgodzin'!$Y$2,0)</f>
        <v>0</v>
      </c>
      <c r="AD29" s="785" cm="1">
        <f t="array" ref="AD29">_xlfn.IFERROR($Q29*N29*'Kalkulator nadgodzin'!$Y$2,0)</f>
        <v>0</v>
      </c>
    </row>
    <row r="30" ht="13.5" customHeight="1">
      <c r="A30" t="str" s="774" cm="1">
        <f t="array" ref="A30">IF('Kalkulator nadgodzin'!B79="","",'Kalkulator nadgodzin'!B79)</f>
        <v>Producent Wirt. Prod.</v>
      </c>
      <c r="B30" s="784" cm="1">
        <f t="array" ref="B30">IF(OR('Kalkulator nadgodzin'!$D77="",'Kalkulator nadgodzin'!D77=""),"",IF('Kalkulator nadgodzin'!D77&gt;=1,1*'Kalkulator nadgodzin'!$C77,0))</f>
        <v>0</v>
      </c>
      <c r="C30" s="784" cm="1">
        <f t="array" ref="C30">IF(OR('Kalkulator nadgodzin'!$D77="",'Kalkulator nadgodzin'!E77=""),"",IF('Kalkulator nadgodzin'!E77&gt;=1,1*'Kalkulator nadgodzin'!$C77,0))</f>
        <v>0</v>
      </c>
      <c r="D30" s="784" cm="1">
        <f t="array" ref="D30">IF(OR('Kalkulator nadgodzin'!$D77="",'Kalkulator nadgodzin'!F77=""),"",IF('Kalkulator nadgodzin'!F77&gt;=1,1*'Kalkulator nadgodzin'!$C77,0))</f>
        <v>0</v>
      </c>
      <c r="E30" s="784" cm="1">
        <f t="array" ref="E30">IF(OR('Kalkulator nadgodzin'!$D77="",'Kalkulator nadgodzin'!G77=""),"",IF('Kalkulator nadgodzin'!G77&gt;=1,1*'Kalkulator nadgodzin'!$C77,0))</f>
        <v>0</v>
      </c>
      <c r="F30" s="784" cm="1">
        <f t="array" ref="F30">IF(OR('Kalkulator nadgodzin'!$D77="",'Kalkulator nadgodzin'!H77=""),"",IF('Kalkulator nadgodzin'!H77&gt;=1,1*'Kalkulator nadgodzin'!$C77,0))</f>
        <v>0</v>
      </c>
      <c r="G30" s="784" cm="1">
        <f t="array" ref="G30">IF(OR('Kalkulator nadgodzin'!$D77="",'Kalkulator nadgodzin'!I77=""),"",IF('Kalkulator nadgodzin'!I77&gt;=1,1*'Kalkulator nadgodzin'!$C77,0))</f>
        <v>0</v>
      </c>
      <c r="H30" s="784" cm="1">
        <f t="array" ref="H30">IF(OR('Kalkulator nadgodzin'!$D77="",'Kalkulator nadgodzin'!J77=""),"",IF('Kalkulator nadgodzin'!J77&gt;=1,1*'Kalkulator nadgodzin'!$C77,0))</f>
        <v>0</v>
      </c>
      <c r="I30" s="784" cm="1">
        <f t="array" ref="I30">IF(OR('Kalkulator nadgodzin'!$D77="",'Kalkulator nadgodzin'!K77=""),"",IF('Kalkulator nadgodzin'!K77&gt;=1,1*'Kalkulator nadgodzin'!$C77,0))</f>
        <v>0</v>
      </c>
      <c r="J30" s="784" cm="1">
        <f t="array" ref="J30">IF(OR('Kalkulator nadgodzin'!$D77="",'Kalkulator nadgodzin'!L77=""),"",IF('Kalkulator nadgodzin'!L77&gt;=1,1*'Kalkulator nadgodzin'!$C77,0))</f>
        <v>0</v>
      </c>
      <c r="K30" s="784" cm="1">
        <f t="array" ref="K30">IF(OR('Kalkulator nadgodzin'!$D77="",'Kalkulator nadgodzin'!M77=""),"",IF('Kalkulator nadgodzin'!M77&gt;=1,1*'Kalkulator nadgodzin'!$C77,0))</f>
        <v>0</v>
      </c>
      <c r="L30" s="784" cm="1">
        <f t="array" ref="L30">IF(OR('Kalkulator nadgodzin'!$D77="",'Kalkulator nadgodzin'!N77=""),"",IF('Kalkulator nadgodzin'!N77&gt;=1,1*'Kalkulator nadgodzin'!$C77,0))</f>
        <v>0</v>
      </c>
      <c r="M30" s="784" cm="1">
        <f t="array" ref="M30">IF(OR('Kalkulator nadgodzin'!$D77="",'Kalkulator nadgodzin'!O77=""),"",IF('Kalkulator nadgodzin'!O77&gt;=1,1*'Kalkulator nadgodzin'!$C77,0))</f>
        <v>0</v>
      </c>
      <c r="N30" s="785" cm="1">
        <f t="array" ref="N30">IF(OR('Kalkulator nadgodzin'!$D77="",'Kalkulator nadgodzin'!P77=""),"",IF('Kalkulator nadgodzin'!P77&gt;=1,1*'Kalkulator nadgodzin'!$C77,0))</f>
        <v>0</v>
      </c>
      <c r="O30" s="774"/>
      <c r="P30" s="775"/>
      <c r="Q30" s="818" cm="1">
        <f t="array" ref="Q30">IF('Kalkulator nadgodzin'!D197="","",'Kalkulator nadgodzin'!C197)</f>
        <v>0</v>
      </c>
      <c r="R30" s="784" cm="1">
        <f t="array" ref="R30">_xlfn.IFERROR($Q30*B30*'Kalkulator nadgodzin'!$Y$2,0)</f>
        <v>0</v>
      </c>
      <c r="S30" s="784" cm="1">
        <f t="array" ref="S30">_xlfn.IFERROR($Q30*C30*'Kalkulator nadgodzin'!$Y$2,0)</f>
        <v>0</v>
      </c>
      <c r="T30" s="784" cm="1">
        <f t="array" ref="T30">_xlfn.IFERROR($Q30*D30*'Kalkulator nadgodzin'!$Y$2,0)</f>
        <v>0</v>
      </c>
      <c r="U30" s="784" cm="1">
        <f t="array" ref="U30">_xlfn.IFERROR($Q30*E30*'Kalkulator nadgodzin'!$Y$2,0)</f>
        <v>0</v>
      </c>
      <c r="V30" s="784" cm="1">
        <f t="array" ref="V30">_xlfn.IFERROR($Q30*F30*'Kalkulator nadgodzin'!$Y$2,0)</f>
        <v>0</v>
      </c>
      <c r="W30" s="784" cm="1">
        <f t="array" ref="W30">_xlfn.IFERROR($Q30*G30*'Kalkulator nadgodzin'!$Y$2,0)</f>
        <v>0</v>
      </c>
      <c r="X30" s="784" cm="1">
        <f t="array" ref="X30">_xlfn.IFERROR($Q30*H30*'Kalkulator nadgodzin'!$Y$2,0)</f>
        <v>0</v>
      </c>
      <c r="Y30" s="784" cm="1">
        <f t="array" ref="Y30">_xlfn.IFERROR($Q30*I30*'Kalkulator nadgodzin'!$Y$2,0)</f>
        <v>0</v>
      </c>
      <c r="Z30" s="784" cm="1">
        <f t="array" ref="Z30">_xlfn.IFERROR($Q30*J30*'Kalkulator nadgodzin'!$Y$2,0)</f>
        <v>0</v>
      </c>
      <c r="AA30" s="784" cm="1">
        <f t="array" ref="AA30">_xlfn.IFERROR($Q30*K30*'Kalkulator nadgodzin'!$Y$2,0)</f>
        <v>0</v>
      </c>
      <c r="AB30" s="784" cm="1">
        <f t="array" ref="AB30">_xlfn.IFERROR($Q30*L30*'Kalkulator nadgodzin'!$Y$2,0)</f>
        <v>0</v>
      </c>
      <c r="AC30" s="784" cm="1">
        <f t="array" ref="AC30">_xlfn.IFERROR($Q30*M30*'Kalkulator nadgodzin'!$Y$2,0)</f>
        <v>0</v>
      </c>
      <c r="AD30" s="785" cm="1">
        <f t="array" ref="AD30">_xlfn.IFERROR($Q30*N30*'Kalkulator nadgodzin'!$Y$2,0)</f>
        <v>0</v>
      </c>
    </row>
    <row r="31" ht="13.5" customHeight="1">
      <c r="A31" t="str" s="774" cm="1">
        <f t="array" ref="A31">IF('Kalkulator nadgodzin'!B80="","",'Kalkulator nadgodzin'!B80)</f>
        <v>Kierownik Wirt. Prod.</v>
      </c>
      <c r="B31" s="784" cm="1">
        <f t="array" ref="B31">IF(OR('Kalkulator nadgodzin'!$D78="",'Kalkulator nadgodzin'!D78=""),"",IF('Kalkulator nadgodzin'!D78&gt;=1,1*'Kalkulator nadgodzin'!$C78,0))</f>
        <v>0</v>
      </c>
      <c r="C31" s="784" cm="1">
        <f t="array" ref="C31">IF(OR('Kalkulator nadgodzin'!$D78="",'Kalkulator nadgodzin'!E78=""),"",IF('Kalkulator nadgodzin'!E78&gt;=1,1*'Kalkulator nadgodzin'!$C78,0))</f>
        <v>0</v>
      </c>
      <c r="D31" s="784" cm="1">
        <f t="array" ref="D31">IF(OR('Kalkulator nadgodzin'!$D78="",'Kalkulator nadgodzin'!F78=""),"",IF('Kalkulator nadgodzin'!F78&gt;=1,1*'Kalkulator nadgodzin'!$C78,0))</f>
        <v>0</v>
      </c>
      <c r="E31" s="784" cm="1">
        <f t="array" ref="E31">IF(OR('Kalkulator nadgodzin'!$D78="",'Kalkulator nadgodzin'!G78=""),"",IF('Kalkulator nadgodzin'!G78&gt;=1,1*'Kalkulator nadgodzin'!$C78,0))</f>
        <v>0</v>
      </c>
      <c r="F31" s="784" cm="1">
        <f t="array" ref="F31">IF(OR('Kalkulator nadgodzin'!$D78="",'Kalkulator nadgodzin'!H78=""),"",IF('Kalkulator nadgodzin'!H78&gt;=1,1*'Kalkulator nadgodzin'!$C78,0))</f>
        <v>0</v>
      </c>
      <c r="G31" s="784" cm="1">
        <f t="array" ref="G31">IF(OR('Kalkulator nadgodzin'!$D78="",'Kalkulator nadgodzin'!I78=""),"",IF('Kalkulator nadgodzin'!I78&gt;=1,1*'Kalkulator nadgodzin'!$C78,0))</f>
        <v>0</v>
      </c>
      <c r="H31" s="784" cm="1">
        <f t="array" ref="H31">IF(OR('Kalkulator nadgodzin'!$D78="",'Kalkulator nadgodzin'!J78=""),"",IF('Kalkulator nadgodzin'!J78&gt;=1,1*'Kalkulator nadgodzin'!$C78,0))</f>
        <v>0</v>
      </c>
      <c r="I31" s="784" cm="1">
        <f t="array" ref="I31">IF(OR('Kalkulator nadgodzin'!$D78="",'Kalkulator nadgodzin'!K78=""),"",IF('Kalkulator nadgodzin'!K78&gt;=1,1*'Kalkulator nadgodzin'!$C78,0))</f>
        <v>0</v>
      </c>
      <c r="J31" s="784" cm="1">
        <f t="array" ref="J31">IF(OR('Kalkulator nadgodzin'!$D78="",'Kalkulator nadgodzin'!L78=""),"",IF('Kalkulator nadgodzin'!L78&gt;=1,1*'Kalkulator nadgodzin'!$C78,0))</f>
        <v>0</v>
      </c>
      <c r="K31" s="784" cm="1">
        <f t="array" ref="K31">IF(OR('Kalkulator nadgodzin'!$D78="",'Kalkulator nadgodzin'!M78=""),"",IF('Kalkulator nadgodzin'!M78&gt;=1,1*'Kalkulator nadgodzin'!$C78,0))</f>
        <v>0</v>
      </c>
      <c r="L31" s="784" cm="1">
        <f t="array" ref="L31">IF(OR('Kalkulator nadgodzin'!$D78="",'Kalkulator nadgodzin'!N78=""),"",IF('Kalkulator nadgodzin'!N78&gt;=1,1*'Kalkulator nadgodzin'!$C78,0))</f>
        <v>0</v>
      </c>
      <c r="M31" s="784" cm="1">
        <f t="array" ref="M31">IF(OR('Kalkulator nadgodzin'!$D78="",'Kalkulator nadgodzin'!O78=""),"",IF('Kalkulator nadgodzin'!O78&gt;=1,1*'Kalkulator nadgodzin'!$C78,0))</f>
        <v>0</v>
      </c>
      <c r="N31" s="785" cm="1">
        <f t="array" ref="N31">IF(OR('Kalkulator nadgodzin'!$D78="",'Kalkulator nadgodzin'!P78=""),"",IF('Kalkulator nadgodzin'!P78&gt;=1,1*'Kalkulator nadgodzin'!$C78,0))</f>
        <v>0</v>
      </c>
      <c r="O31" s="774"/>
      <c r="P31" s="775"/>
      <c r="Q31" s="818" cm="1">
        <f t="array" ref="Q31">IF('Kalkulator nadgodzin'!D198="","",'Kalkulator nadgodzin'!C198)</f>
        <v>0</v>
      </c>
      <c r="R31" s="784" cm="1">
        <f t="array" ref="R31">_xlfn.IFERROR($Q31*B31*'Kalkulator nadgodzin'!$Y$2,0)</f>
        <v>0</v>
      </c>
      <c r="S31" s="784" cm="1">
        <f t="array" ref="S31">_xlfn.IFERROR($Q31*C31*'Kalkulator nadgodzin'!$Y$2,0)</f>
        <v>0</v>
      </c>
      <c r="T31" s="784" cm="1">
        <f t="array" ref="T31">_xlfn.IFERROR($Q31*D31*'Kalkulator nadgodzin'!$Y$2,0)</f>
        <v>0</v>
      </c>
      <c r="U31" s="784" cm="1">
        <f t="array" ref="U31">_xlfn.IFERROR($Q31*E31*'Kalkulator nadgodzin'!$Y$2,0)</f>
        <v>0</v>
      </c>
      <c r="V31" s="784" cm="1">
        <f t="array" ref="V31">_xlfn.IFERROR($Q31*F31*'Kalkulator nadgodzin'!$Y$2,0)</f>
        <v>0</v>
      </c>
      <c r="W31" s="784" cm="1">
        <f t="array" ref="W31">_xlfn.IFERROR($Q31*G31*'Kalkulator nadgodzin'!$Y$2,0)</f>
        <v>0</v>
      </c>
      <c r="X31" s="784" cm="1">
        <f t="array" ref="X31">_xlfn.IFERROR($Q31*H31*'Kalkulator nadgodzin'!$Y$2,0)</f>
        <v>0</v>
      </c>
      <c r="Y31" s="784" cm="1">
        <f t="array" ref="Y31">_xlfn.IFERROR($Q31*I31*'Kalkulator nadgodzin'!$Y$2,0)</f>
        <v>0</v>
      </c>
      <c r="Z31" s="784" cm="1">
        <f t="array" ref="Z31">_xlfn.IFERROR($Q31*J31*'Kalkulator nadgodzin'!$Y$2,0)</f>
        <v>0</v>
      </c>
      <c r="AA31" s="784" cm="1">
        <f t="array" ref="AA31">_xlfn.IFERROR($Q31*K31*'Kalkulator nadgodzin'!$Y$2,0)</f>
        <v>0</v>
      </c>
      <c r="AB31" s="784" cm="1">
        <f t="array" ref="AB31">_xlfn.IFERROR($Q31*L31*'Kalkulator nadgodzin'!$Y$2,0)</f>
        <v>0</v>
      </c>
      <c r="AC31" s="784" cm="1">
        <f t="array" ref="AC31">_xlfn.IFERROR($Q31*M31*'Kalkulator nadgodzin'!$Y$2,0)</f>
        <v>0</v>
      </c>
      <c r="AD31" s="785" cm="1">
        <f t="array" ref="AD31">_xlfn.IFERROR($Q31*N31*'Kalkulator nadgodzin'!$Y$2,0)</f>
        <v>0</v>
      </c>
    </row>
    <row r="32" ht="13.5" customHeight="1">
      <c r="A32" t="str" s="774" cm="1">
        <f t="array" ref="A32">IF('Kalkulator nadgodzin'!B81="","",'Kalkulator nadgodzin'!B81)</f>
        <v>Nadzór Wirt. Produkcji</v>
      </c>
      <c r="B32" s="784" cm="1">
        <f t="array" ref="B32">IF(OR('Kalkulator nadgodzin'!$D79="",'Kalkulator nadgodzin'!D79=""),"",IF('Kalkulator nadgodzin'!D79&gt;=1,1*'Kalkulator nadgodzin'!$C79,0))</f>
        <v>0</v>
      </c>
      <c r="C32" s="784" cm="1">
        <f t="array" ref="C32">IF(OR('Kalkulator nadgodzin'!$D79="",'Kalkulator nadgodzin'!E79=""),"",IF('Kalkulator nadgodzin'!E79&gt;=1,1*'Kalkulator nadgodzin'!$C79,0))</f>
        <v>0</v>
      </c>
      <c r="D32" s="784" cm="1">
        <f t="array" ref="D32">IF(OR('Kalkulator nadgodzin'!$D79="",'Kalkulator nadgodzin'!F79=""),"",IF('Kalkulator nadgodzin'!F79&gt;=1,1*'Kalkulator nadgodzin'!$C79,0))</f>
        <v>0</v>
      </c>
      <c r="E32" s="784" cm="1">
        <f t="array" ref="E32">IF(OR('Kalkulator nadgodzin'!$D79="",'Kalkulator nadgodzin'!G79=""),"",IF('Kalkulator nadgodzin'!G79&gt;=1,1*'Kalkulator nadgodzin'!$C79,0))</f>
        <v>0</v>
      </c>
      <c r="F32" s="784" cm="1">
        <f t="array" ref="F32">IF(OR('Kalkulator nadgodzin'!$D79="",'Kalkulator nadgodzin'!H79=""),"",IF('Kalkulator nadgodzin'!H79&gt;=1,1*'Kalkulator nadgodzin'!$C79,0))</f>
        <v>0</v>
      </c>
      <c r="G32" s="784" cm="1">
        <f t="array" ref="G32">IF(OR('Kalkulator nadgodzin'!$D79="",'Kalkulator nadgodzin'!I79=""),"",IF('Kalkulator nadgodzin'!I79&gt;=1,1*'Kalkulator nadgodzin'!$C79,0))</f>
        <v>0</v>
      </c>
      <c r="H32" s="784" cm="1">
        <f t="array" ref="H32">IF(OR('Kalkulator nadgodzin'!$D79="",'Kalkulator nadgodzin'!J79=""),"",IF('Kalkulator nadgodzin'!J79&gt;=1,1*'Kalkulator nadgodzin'!$C79,0))</f>
        <v>0</v>
      </c>
      <c r="I32" s="784" cm="1">
        <f t="array" ref="I32">IF(OR('Kalkulator nadgodzin'!$D79="",'Kalkulator nadgodzin'!K79=""),"",IF('Kalkulator nadgodzin'!K79&gt;=1,1*'Kalkulator nadgodzin'!$C79,0))</f>
        <v>0</v>
      </c>
      <c r="J32" s="784" cm="1">
        <f t="array" ref="J32">IF(OR('Kalkulator nadgodzin'!$D79="",'Kalkulator nadgodzin'!L79=""),"",IF('Kalkulator nadgodzin'!L79&gt;=1,1*'Kalkulator nadgodzin'!$C79,0))</f>
        <v>0</v>
      </c>
      <c r="K32" s="784" cm="1">
        <f t="array" ref="K32">IF(OR('Kalkulator nadgodzin'!$D79="",'Kalkulator nadgodzin'!M79=""),"",IF('Kalkulator nadgodzin'!M79&gt;=1,1*'Kalkulator nadgodzin'!$C79,0))</f>
        <v>0</v>
      </c>
      <c r="L32" s="784" cm="1">
        <f t="array" ref="L32">IF(OR('Kalkulator nadgodzin'!$D79="",'Kalkulator nadgodzin'!N79=""),"",IF('Kalkulator nadgodzin'!N79&gt;=1,1*'Kalkulator nadgodzin'!$C79,0))</f>
        <v>0</v>
      </c>
      <c r="M32" s="784" cm="1">
        <f t="array" ref="M32">IF(OR('Kalkulator nadgodzin'!$D79="",'Kalkulator nadgodzin'!O79=""),"",IF('Kalkulator nadgodzin'!O79&gt;=1,1*'Kalkulator nadgodzin'!$C79,0))</f>
        <v>0</v>
      </c>
      <c r="N32" s="785" cm="1">
        <f t="array" ref="N32">IF(OR('Kalkulator nadgodzin'!$D79="",'Kalkulator nadgodzin'!P79=""),"",IF('Kalkulator nadgodzin'!P79&gt;=1,1*'Kalkulator nadgodzin'!$C79,0))</f>
        <v>0</v>
      </c>
      <c r="O32" s="774"/>
      <c r="P32" s="775"/>
      <c r="Q32" s="818" cm="1">
        <f t="array" ref="Q32">IF('Kalkulator nadgodzin'!D199="","",'Kalkulator nadgodzin'!C199)</f>
        <v>0</v>
      </c>
      <c r="R32" s="784" cm="1">
        <f t="array" ref="R32">_xlfn.IFERROR($Q32*B32*'Kalkulator nadgodzin'!$Y$2,0)</f>
        <v>0</v>
      </c>
      <c r="S32" s="784" cm="1">
        <f t="array" ref="S32">_xlfn.IFERROR($Q32*C32*'Kalkulator nadgodzin'!$Y$2,0)</f>
        <v>0</v>
      </c>
      <c r="T32" s="784" cm="1">
        <f t="array" ref="T32">_xlfn.IFERROR($Q32*D32*'Kalkulator nadgodzin'!$Y$2,0)</f>
        <v>0</v>
      </c>
      <c r="U32" s="784" cm="1">
        <f t="array" ref="U32">_xlfn.IFERROR($Q32*E32*'Kalkulator nadgodzin'!$Y$2,0)</f>
        <v>0</v>
      </c>
      <c r="V32" s="784" cm="1">
        <f t="array" ref="V32">_xlfn.IFERROR($Q32*F32*'Kalkulator nadgodzin'!$Y$2,0)</f>
        <v>0</v>
      </c>
      <c r="W32" s="784" cm="1">
        <f t="array" ref="W32">_xlfn.IFERROR($Q32*G32*'Kalkulator nadgodzin'!$Y$2,0)</f>
        <v>0</v>
      </c>
      <c r="X32" s="784" cm="1">
        <f t="array" ref="X32">_xlfn.IFERROR($Q32*H32*'Kalkulator nadgodzin'!$Y$2,0)</f>
        <v>0</v>
      </c>
      <c r="Y32" s="784" cm="1">
        <f t="array" ref="Y32">_xlfn.IFERROR($Q32*I32*'Kalkulator nadgodzin'!$Y$2,0)</f>
        <v>0</v>
      </c>
      <c r="Z32" s="784" cm="1">
        <f t="array" ref="Z32">_xlfn.IFERROR($Q32*J32*'Kalkulator nadgodzin'!$Y$2,0)</f>
        <v>0</v>
      </c>
      <c r="AA32" s="784" cm="1">
        <f t="array" ref="AA32">_xlfn.IFERROR($Q32*K32*'Kalkulator nadgodzin'!$Y$2,0)</f>
        <v>0</v>
      </c>
      <c r="AB32" s="784" cm="1">
        <f t="array" ref="AB32">_xlfn.IFERROR($Q32*L32*'Kalkulator nadgodzin'!$Y$2,0)</f>
        <v>0</v>
      </c>
      <c r="AC32" s="784" cm="1">
        <f t="array" ref="AC32">_xlfn.IFERROR($Q32*M32*'Kalkulator nadgodzin'!$Y$2,0)</f>
        <v>0</v>
      </c>
      <c r="AD32" s="785" cm="1">
        <f t="array" ref="AD32">_xlfn.IFERROR($Q32*N32*'Kalkulator nadgodzin'!$Y$2,0)</f>
        <v>0</v>
      </c>
    </row>
    <row r="33" ht="13.5" customHeight="1">
      <c r="A33" t="str" s="774" cm="1">
        <f t="array" ref="A33">IF('Kalkulator nadgodzin'!B82="","",'Kalkulator nadgodzin'!B82)</f>
        <v>Nadzór Wirt. Scenografii</v>
      </c>
      <c r="B33" s="784" cm="1">
        <f t="array" ref="B33">IF(OR('Kalkulator nadgodzin'!$D80="",'Kalkulator nadgodzin'!D80=""),"",IF('Kalkulator nadgodzin'!D80&gt;=1,1*'Kalkulator nadgodzin'!$C80,0))</f>
        <v>0</v>
      </c>
      <c r="C33" s="784" cm="1">
        <f t="array" ref="C33">IF(OR('Kalkulator nadgodzin'!$D80="",'Kalkulator nadgodzin'!E80=""),"",IF('Kalkulator nadgodzin'!E80&gt;=1,1*'Kalkulator nadgodzin'!$C80,0))</f>
        <v>0</v>
      </c>
      <c r="D33" s="784" cm="1">
        <f t="array" ref="D33">IF(OR('Kalkulator nadgodzin'!$D80="",'Kalkulator nadgodzin'!F80=""),"",IF('Kalkulator nadgodzin'!F80&gt;=1,1*'Kalkulator nadgodzin'!$C80,0))</f>
        <v>0</v>
      </c>
      <c r="E33" s="784" cm="1">
        <f t="array" ref="E33">IF(OR('Kalkulator nadgodzin'!$D80="",'Kalkulator nadgodzin'!G80=""),"",IF('Kalkulator nadgodzin'!G80&gt;=1,1*'Kalkulator nadgodzin'!$C80,0))</f>
        <v>0</v>
      </c>
      <c r="F33" s="784" cm="1">
        <f t="array" ref="F33">IF(OR('Kalkulator nadgodzin'!$D80="",'Kalkulator nadgodzin'!H80=""),"",IF('Kalkulator nadgodzin'!H80&gt;=1,1*'Kalkulator nadgodzin'!$C80,0))</f>
        <v>0</v>
      </c>
      <c r="G33" s="784" cm="1">
        <f t="array" ref="G33">IF(OR('Kalkulator nadgodzin'!$D80="",'Kalkulator nadgodzin'!I80=""),"",IF('Kalkulator nadgodzin'!I80&gt;=1,1*'Kalkulator nadgodzin'!$C80,0))</f>
        <v>0</v>
      </c>
      <c r="H33" s="784" cm="1">
        <f t="array" ref="H33">IF(OR('Kalkulator nadgodzin'!$D80="",'Kalkulator nadgodzin'!J80=""),"",IF('Kalkulator nadgodzin'!J80&gt;=1,1*'Kalkulator nadgodzin'!$C80,0))</f>
        <v>0</v>
      </c>
      <c r="I33" s="784" cm="1">
        <f t="array" ref="I33">IF(OR('Kalkulator nadgodzin'!$D80="",'Kalkulator nadgodzin'!K80=""),"",IF('Kalkulator nadgodzin'!K80&gt;=1,1*'Kalkulator nadgodzin'!$C80,0))</f>
        <v>0</v>
      </c>
      <c r="J33" s="784" cm="1">
        <f t="array" ref="J33">IF(OR('Kalkulator nadgodzin'!$D80="",'Kalkulator nadgodzin'!L80=""),"",IF('Kalkulator nadgodzin'!L80&gt;=1,1*'Kalkulator nadgodzin'!$C80,0))</f>
        <v>0</v>
      </c>
      <c r="K33" s="784" cm="1">
        <f t="array" ref="K33">IF(OR('Kalkulator nadgodzin'!$D80="",'Kalkulator nadgodzin'!M80=""),"",IF('Kalkulator nadgodzin'!M80&gt;=1,1*'Kalkulator nadgodzin'!$C80,0))</f>
        <v>0</v>
      </c>
      <c r="L33" s="784" cm="1">
        <f t="array" ref="L33">IF(OR('Kalkulator nadgodzin'!$D80="",'Kalkulator nadgodzin'!N80=""),"",IF('Kalkulator nadgodzin'!N80&gt;=1,1*'Kalkulator nadgodzin'!$C80,0))</f>
        <v>0</v>
      </c>
      <c r="M33" s="784" cm="1">
        <f t="array" ref="M33">IF(OR('Kalkulator nadgodzin'!$D80="",'Kalkulator nadgodzin'!O80=""),"",IF('Kalkulator nadgodzin'!O80&gt;=1,1*'Kalkulator nadgodzin'!$C80,0))</f>
        <v>0</v>
      </c>
      <c r="N33" s="785" cm="1">
        <f t="array" ref="N33">IF(OR('Kalkulator nadgodzin'!$D80="",'Kalkulator nadgodzin'!P80=""),"",IF('Kalkulator nadgodzin'!P80&gt;=1,1*'Kalkulator nadgodzin'!$C80,0))</f>
        <v>0</v>
      </c>
      <c r="O33" s="774"/>
      <c r="P33" s="775"/>
      <c r="Q33" s="818" cm="1">
        <f t="array" ref="Q33">IF('Kalkulator nadgodzin'!D200="","",'Kalkulator nadgodzin'!C200)</f>
        <v>0</v>
      </c>
      <c r="R33" s="784" cm="1">
        <f t="array" ref="R33">_xlfn.IFERROR($Q33*B33*'Kalkulator nadgodzin'!$Y$2,0)</f>
        <v>0</v>
      </c>
      <c r="S33" s="784" cm="1">
        <f t="array" ref="S33">_xlfn.IFERROR($Q33*C33*'Kalkulator nadgodzin'!$Y$2,0)</f>
        <v>0</v>
      </c>
      <c r="T33" s="784" cm="1">
        <f t="array" ref="T33">_xlfn.IFERROR($Q33*D33*'Kalkulator nadgodzin'!$Y$2,0)</f>
        <v>0</v>
      </c>
      <c r="U33" s="784" cm="1">
        <f t="array" ref="U33">_xlfn.IFERROR($Q33*E33*'Kalkulator nadgodzin'!$Y$2,0)</f>
        <v>0</v>
      </c>
      <c r="V33" s="784" cm="1">
        <f t="array" ref="V33">_xlfn.IFERROR($Q33*F33*'Kalkulator nadgodzin'!$Y$2,0)</f>
        <v>0</v>
      </c>
      <c r="W33" s="784" cm="1">
        <f t="array" ref="W33">_xlfn.IFERROR($Q33*G33*'Kalkulator nadgodzin'!$Y$2,0)</f>
        <v>0</v>
      </c>
      <c r="X33" s="784" cm="1">
        <f t="array" ref="X33">_xlfn.IFERROR($Q33*H33*'Kalkulator nadgodzin'!$Y$2,0)</f>
        <v>0</v>
      </c>
      <c r="Y33" s="784" cm="1">
        <f t="array" ref="Y33">_xlfn.IFERROR($Q33*I33*'Kalkulator nadgodzin'!$Y$2,0)</f>
        <v>0</v>
      </c>
      <c r="Z33" s="784" cm="1">
        <f t="array" ref="Z33">_xlfn.IFERROR($Q33*J33*'Kalkulator nadgodzin'!$Y$2,0)</f>
        <v>0</v>
      </c>
      <c r="AA33" s="784" cm="1">
        <f t="array" ref="AA33">_xlfn.IFERROR($Q33*K33*'Kalkulator nadgodzin'!$Y$2,0)</f>
        <v>0</v>
      </c>
      <c r="AB33" s="784" cm="1">
        <f t="array" ref="AB33">_xlfn.IFERROR($Q33*L33*'Kalkulator nadgodzin'!$Y$2,0)</f>
        <v>0</v>
      </c>
      <c r="AC33" s="784" cm="1">
        <f t="array" ref="AC33">_xlfn.IFERROR($Q33*M33*'Kalkulator nadgodzin'!$Y$2,0)</f>
        <v>0</v>
      </c>
      <c r="AD33" s="785" cm="1">
        <f t="array" ref="AD33">_xlfn.IFERROR($Q33*N33*'Kalkulator nadgodzin'!$Y$2,0)</f>
        <v>0</v>
      </c>
    </row>
    <row r="34" ht="13.5" customHeight="1">
      <c r="A34" t="str" s="774" cm="1">
        <f t="array" ref="A34">IF('Kalkulator nadgodzin'!B83="","",'Kalkulator nadgodzin'!B83)</f>
        <v>Technik Wirt. Produkcji</v>
      </c>
      <c r="B34" s="784" cm="1">
        <f t="array" ref="B34">IF(OR('Kalkulator nadgodzin'!$D81="",'Kalkulator nadgodzin'!D81=""),"",IF('Kalkulator nadgodzin'!D81&gt;=1,1*'Kalkulator nadgodzin'!$C81,0))</f>
        <v>0</v>
      </c>
      <c r="C34" s="784" cm="1">
        <f t="array" ref="C34">IF(OR('Kalkulator nadgodzin'!$D81="",'Kalkulator nadgodzin'!E81=""),"",IF('Kalkulator nadgodzin'!E81&gt;=1,1*'Kalkulator nadgodzin'!$C81,0))</f>
        <v>0</v>
      </c>
      <c r="D34" s="784" cm="1">
        <f t="array" ref="D34">IF(OR('Kalkulator nadgodzin'!$D81="",'Kalkulator nadgodzin'!F81=""),"",IF('Kalkulator nadgodzin'!F81&gt;=1,1*'Kalkulator nadgodzin'!$C81,0))</f>
        <v>0</v>
      </c>
      <c r="E34" s="784" cm="1">
        <f t="array" ref="E34">IF(OR('Kalkulator nadgodzin'!$D81="",'Kalkulator nadgodzin'!G81=""),"",IF('Kalkulator nadgodzin'!G81&gt;=1,1*'Kalkulator nadgodzin'!$C81,0))</f>
        <v>0</v>
      </c>
      <c r="F34" s="784" cm="1">
        <f t="array" ref="F34">IF(OR('Kalkulator nadgodzin'!$D81="",'Kalkulator nadgodzin'!H81=""),"",IF('Kalkulator nadgodzin'!H81&gt;=1,1*'Kalkulator nadgodzin'!$C81,0))</f>
        <v>0</v>
      </c>
      <c r="G34" s="784" cm="1">
        <f t="array" ref="G34">IF(OR('Kalkulator nadgodzin'!$D81="",'Kalkulator nadgodzin'!I81=""),"",IF('Kalkulator nadgodzin'!I81&gt;=1,1*'Kalkulator nadgodzin'!$C81,0))</f>
        <v>0</v>
      </c>
      <c r="H34" s="784" cm="1">
        <f t="array" ref="H34">IF(OR('Kalkulator nadgodzin'!$D81="",'Kalkulator nadgodzin'!J81=""),"",IF('Kalkulator nadgodzin'!J81&gt;=1,1*'Kalkulator nadgodzin'!$C81,0))</f>
        <v>0</v>
      </c>
      <c r="I34" s="784" cm="1">
        <f t="array" ref="I34">IF(OR('Kalkulator nadgodzin'!$D81="",'Kalkulator nadgodzin'!K81=""),"",IF('Kalkulator nadgodzin'!K81&gt;=1,1*'Kalkulator nadgodzin'!$C81,0))</f>
        <v>0</v>
      </c>
      <c r="J34" s="784" cm="1">
        <f t="array" ref="J34">IF(OR('Kalkulator nadgodzin'!$D81="",'Kalkulator nadgodzin'!L81=""),"",IF('Kalkulator nadgodzin'!L81&gt;=1,1*'Kalkulator nadgodzin'!$C81,0))</f>
        <v>0</v>
      </c>
      <c r="K34" s="784" cm="1">
        <f t="array" ref="K34">IF(OR('Kalkulator nadgodzin'!$D81="",'Kalkulator nadgodzin'!M81=""),"",IF('Kalkulator nadgodzin'!M81&gt;=1,1*'Kalkulator nadgodzin'!$C81,0))</f>
        <v>0</v>
      </c>
      <c r="L34" s="784" cm="1">
        <f t="array" ref="L34">IF(OR('Kalkulator nadgodzin'!$D81="",'Kalkulator nadgodzin'!N81=""),"",IF('Kalkulator nadgodzin'!N81&gt;=1,1*'Kalkulator nadgodzin'!$C81,0))</f>
        <v>0</v>
      </c>
      <c r="M34" s="784" cm="1">
        <f t="array" ref="M34">IF(OR('Kalkulator nadgodzin'!$D81="",'Kalkulator nadgodzin'!O81=""),"",IF('Kalkulator nadgodzin'!O81&gt;=1,1*'Kalkulator nadgodzin'!$C81,0))</f>
        <v>0</v>
      </c>
      <c r="N34" s="785" cm="1">
        <f t="array" ref="N34">IF(OR('Kalkulator nadgodzin'!$D81="",'Kalkulator nadgodzin'!P81=""),"",IF('Kalkulator nadgodzin'!P81&gt;=1,1*'Kalkulator nadgodzin'!$C81,0))</f>
        <v>0</v>
      </c>
      <c r="O34" s="774"/>
      <c r="P34" s="775"/>
      <c r="Q34" s="818" cm="1">
        <f t="array" ref="Q34">IF('Kalkulator nadgodzin'!D201="","",'Kalkulator nadgodzin'!C201)</f>
        <v>0</v>
      </c>
      <c r="R34" s="784" cm="1">
        <f t="array" ref="R34">_xlfn.IFERROR($Q34*B34*'Kalkulator nadgodzin'!$Y$2,0)</f>
        <v>0</v>
      </c>
      <c r="S34" s="784" cm="1">
        <f t="array" ref="S34">_xlfn.IFERROR($Q34*C34*'Kalkulator nadgodzin'!$Y$2,0)</f>
        <v>0</v>
      </c>
      <c r="T34" s="784" cm="1">
        <f t="array" ref="T34">_xlfn.IFERROR($Q34*D34*'Kalkulator nadgodzin'!$Y$2,0)</f>
        <v>0</v>
      </c>
      <c r="U34" s="784" cm="1">
        <f t="array" ref="U34">_xlfn.IFERROR($Q34*E34*'Kalkulator nadgodzin'!$Y$2,0)</f>
        <v>0</v>
      </c>
      <c r="V34" s="784" cm="1">
        <f t="array" ref="V34">_xlfn.IFERROR($Q34*F34*'Kalkulator nadgodzin'!$Y$2,0)</f>
        <v>0</v>
      </c>
      <c r="W34" s="784" cm="1">
        <f t="array" ref="W34">_xlfn.IFERROR($Q34*G34*'Kalkulator nadgodzin'!$Y$2,0)</f>
        <v>0</v>
      </c>
      <c r="X34" s="784" cm="1">
        <f t="array" ref="X34">_xlfn.IFERROR($Q34*H34*'Kalkulator nadgodzin'!$Y$2,0)</f>
        <v>0</v>
      </c>
      <c r="Y34" s="784" cm="1">
        <f t="array" ref="Y34">_xlfn.IFERROR($Q34*I34*'Kalkulator nadgodzin'!$Y$2,0)</f>
        <v>0</v>
      </c>
      <c r="Z34" s="784" cm="1">
        <f t="array" ref="Z34">_xlfn.IFERROR($Q34*J34*'Kalkulator nadgodzin'!$Y$2,0)</f>
        <v>0</v>
      </c>
      <c r="AA34" s="784" cm="1">
        <f t="array" ref="AA34">_xlfn.IFERROR($Q34*K34*'Kalkulator nadgodzin'!$Y$2,0)</f>
        <v>0</v>
      </c>
      <c r="AB34" s="784" cm="1">
        <f t="array" ref="AB34">_xlfn.IFERROR($Q34*L34*'Kalkulator nadgodzin'!$Y$2,0)</f>
        <v>0</v>
      </c>
      <c r="AC34" s="784" cm="1">
        <f t="array" ref="AC34">_xlfn.IFERROR($Q34*M34*'Kalkulator nadgodzin'!$Y$2,0)</f>
        <v>0</v>
      </c>
      <c r="AD34" s="785" cm="1">
        <f t="array" ref="AD34">_xlfn.IFERROR($Q34*N34*'Kalkulator nadgodzin'!$Y$2,0)</f>
        <v>0</v>
      </c>
    </row>
    <row r="35" ht="13.5" customHeight="1">
      <c r="A35" t="str" s="774" cm="1">
        <f t="array" ref="A35">IF('Kalkulator nadgodzin'!B84="","",'Kalkulator nadgodzin'!B84)</f>
        <v>Agregaciarz</v>
      </c>
      <c r="B35" s="784" cm="1">
        <f t="array" ref="B35">IF(OR('Kalkulator nadgodzin'!$D82="",'Kalkulator nadgodzin'!D82=""),"",IF('Kalkulator nadgodzin'!D82&gt;=1,1*'Kalkulator nadgodzin'!$C82,0))</f>
        <v>0</v>
      </c>
      <c r="C35" s="784" cm="1">
        <f t="array" ref="C35">IF(OR('Kalkulator nadgodzin'!$D82="",'Kalkulator nadgodzin'!E82=""),"",IF('Kalkulator nadgodzin'!E82&gt;=1,1*'Kalkulator nadgodzin'!$C82,0))</f>
        <v>0</v>
      </c>
      <c r="D35" s="784" cm="1">
        <f t="array" ref="D35">IF(OR('Kalkulator nadgodzin'!$D82="",'Kalkulator nadgodzin'!F82=""),"",IF('Kalkulator nadgodzin'!F82&gt;=1,1*'Kalkulator nadgodzin'!$C82,0))</f>
        <v>0</v>
      </c>
      <c r="E35" s="784" cm="1">
        <f t="array" ref="E35">IF(OR('Kalkulator nadgodzin'!$D82="",'Kalkulator nadgodzin'!G82=""),"",IF('Kalkulator nadgodzin'!G82&gt;=1,1*'Kalkulator nadgodzin'!$C82,0))</f>
        <v>0</v>
      </c>
      <c r="F35" s="784" cm="1">
        <f t="array" ref="F35">IF(OR('Kalkulator nadgodzin'!$D82="",'Kalkulator nadgodzin'!H82=""),"",IF('Kalkulator nadgodzin'!H82&gt;=1,1*'Kalkulator nadgodzin'!$C82,0))</f>
        <v>0</v>
      </c>
      <c r="G35" s="784" cm="1">
        <f t="array" ref="G35">IF(OR('Kalkulator nadgodzin'!$D82="",'Kalkulator nadgodzin'!I82=""),"",IF('Kalkulator nadgodzin'!I82&gt;=1,1*'Kalkulator nadgodzin'!$C82,0))</f>
        <v>0</v>
      </c>
      <c r="H35" s="784" cm="1">
        <f t="array" ref="H35">IF(OR('Kalkulator nadgodzin'!$D82="",'Kalkulator nadgodzin'!J82=""),"",IF('Kalkulator nadgodzin'!J82&gt;=1,1*'Kalkulator nadgodzin'!$C82,0))</f>
        <v>0</v>
      </c>
      <c r="I35" s="784" cm="1">
        <f t="array" ref="I35">IF(OR('Kalkulator nadgodzin'!$D82="",'Kalkulator nadgodzin'!K82=""),"",IF('Kalkulator nadgodzin'!K82&gt;=1,1*'Kalkulator nadgodzin'!$C82,0))</f>
        <v>0</v>
      </c>
      <c r="J35" s="784" cm="1">
        <f t="array" ref="J35">IF(OR('Kalkulator nadgodzin'!$D82="",'Kalkulator nadgodzin'!L82=""),"",IF('Kalkulator nadgodzin'!L82&gt;=1,1*'Kalkulator nadgodzin'!$C82,0))</f>
        <v>0</v>
      </c>
      <c r="K35" s="784" cm="1">
        <f t="array" ref="K35">IF(OR('Kalkulator nadgodzin'!$D82="",'Kalkulator nadgodzin'!M82=""),"",IF('Kalkulator nadgodzin'!M82&gt;=1,1*'Kalkulator nadgodzin'!$C82,0))</f>
        <v>0</v>
      </c>
      <c r="L35" s="784" cm="1">
        <f t="array" ref="L35">IF(OR('Kalkulator nadgodzin'!$D82="",'Kalkulator nadgodzin'!N82=""),"",IF('Kalkulator nadgodzin'!N82&gt;=1,1*'Kalkulator nadgodzin'!$C82,0))</f>
        <v>0</v>
      </c>
      <c r="M35" s="784" cm="1">
        <f t="array" ref="M35">IF(OR('Kalkulator nadgodzin'!$D82="",'Kalkulator nadgodzin'!O82=""),"",IF('Kalkulator nadgodzin'!O82&gt;=1,1*'Kalkulator nadgodzin'!$C82,0))</f>
        <v>0</v>
      </c>
      <c r="N35" s="785" cm="1">
        <f t="array" ref="N35">IF(OR('Kalkulator nadgodzin'!$D82="",'Kalkulator nadgodzin'!P82=""),"",IF('Kalkulator nadgodzin'!P82&gt;=1,1*'Kalkulator nadgodzin'!$C82,0))</f>
        <v>0</v>
      </c>
      <c r="O35" s="774"/>
      <c r="P35" s="775"/>
      <c r="Q35" s="818" cm="1">
        <f t="array" ref="Q35">IF('Kalkulator nadgodzin'!D202="","",'Kalkulator nadgodzin'!C202)</f>
        <v>0</v>
      </c>
      <c r="R35" s="784" cm="1">
        <f t="array" ref="R35">_xlfn.IFERROR($Q35*B35*'Kalkulator nadgodzin'!$Y$2,0)</f>
        <v>0</v>
      </c>
      <c r="S35" s="784" cm="1">
        <f t="array" ref="S35">_xlfn.IFERROR($Q35*C35*'Kalkulator nadgodzin'!$Y$2,0)</f>
        <v>0</v>
      </c>
      <c r="T35" s="784" cm="1">
        <f t="array" ref="T35">_xlfn.IFERROR($Q35*D35*'Kalkulator nadgodzin'!$Y$2,0)</f>
        <v>0</v>
      </c>
      <c r="U35" s="784" cm="1">
        <f t="array" ref="U35">_xlfn.IFERROR($Q35*E35*'Kalkulator nadgodzin'!$Y$2,0)</f>
        <v>0</v>
      </c>
      <c r="V35" s="784" cm="1">
        <f t="array" ref="V35">_xlfn.IFERROR($Q35*F35*'Kalkulator nadgodzin'!$Y$2,0)</f>
        <v>0</v>
      </c>
      <c r="W35" s="784" cm="1">
        <f t="array" ref="W35">_xlfn.IFERROR($Q35*G35*'Kalkulator nadgodzin'!$Y$2,0)</f>
        <v>0</v>
      </c>
      <c r="X35" s="784" cm="1">
        <f t="array" ref="X35">_xlfn.IFERROR($Q35*H35*'Kalkulator nadgodzin'!$Y$2,0)</f>
        <v>0</v>
      </c>
      <c r="Y35" s="784" cm="1">
        <f t="array" ref="Y35">_xlfn.IFERROR($Q35*I35*'Kalkulator nadgodzin'!$Y$2,0)</f>
        <v>0</v>
      </c>
      <c r="Z35" s="784" cm="1">
        <f t="array" ref="Z35">_xlfn.IFERROR($Q35*J35*'Kalkulator nadgodzin'!$Y$2,0)</f>
        <v>0</v>
      </c>
      <c r="AA35" s="784" cm="1">
        <f t="array" ref="AA35">_xlfn.IFERROR($Q35*K35*'Kalkulator nadgodzin'!$Y$2,0)</f>
        <v>0</v>
      </c>
      <c r="AB35" s="784" cm="1">
        <f t="array" ref="AB35">_xlfn.IFERROR($Q35*L35*'Kalkulator nadgodzin'!$Y$2,0)</f>
        <v>0</v>
      </c>
      <c r="AC35" s="784" cm="1">
        <f t="array" ref="AC35">_xlfn.IFERROR($Q35*M35*'Kalkulator nadgodzin'!$Y$2,0)</f>
        <v>0</v>
      </c>
      <c r="AD35" s="785" cm="1">
        <f t="array" ref="AD35">_xlfn.IFERROR($Q35*N35*'Kalkulator nadgodzin'!$Y$2,0)</f>
        <v>0</v>
      </c>
    </row>
    <row r="36" ht="13.5" customHeight="1">
      <c r="A36" t="str" s="774" cm="1">
        <f t="array" ref="A36">IF('Kalkulator nadgodzin'!B85="","",'Kalkulator nadgodzin'!B85)</f>
        <v>Obsługa toalety jezdnej</v>
      </c>
      <c r="B36" s="784" cm="1">
        <f t="array" ref="B36">IF(OR('Kalkulator nadgodzin'!$D83="",'Kalkulator nadgodzin'!D83=""),"",IF('Kalkulator nadgodzin'!D83&gt;=1,1*'Kalkulator nadgodzin'!$C83,0))</f>
        <v>0</v>
      </c>
      <c r="C36" s="784" cm="1">
        <f t="array" ref="C36">IF(OR('Kalkulator nadgodzin'!$D83="",'Kalkulator nadgodzin'!E83=""),"",IF('Kalkulator nadgodzin'!E83&gt;=1,1*'Kalkulator nadgodzin'!$C83,0))</f>
        <v>0</v>
      </c>
      <c r="D36" s="784" cm="1">
        <f t="array" ref="D36">IF(OR('Kalkulator nadgodzin'!$D83="",'Kalkulator nadgodzin'!F83=""),"",IF('Kalkulator nadgodzin'!F83&gt;=1,1*'Kalkulator nadgodzin'!$C83,0))</f>
        <v>0</v>
      </c>
      <c r="E36" s="784" cm="1">
        <f t="array" ref="E36">IF(OR('Kalkulator nadgodzin'!$D83="",'Kalkulator nadgodzin'!G83=""),"",IF('Kalkulator nadgodzin'!G83&gt;=1,1*'Kalkulator nadgodzin'!$C83,0))</f>
        <v>0</v>
      </c>
      <c r="F36" s="784" cm="1">
        <f t="array" ref="F36">IF(OR('Kalkulator nadgodzin'!$D83="",'Kalkulator nadgodzin'!H83=""),"",IF('Kalkulator nadgodzin'!H83&gt;=1,1*'Kalkulator nadgodzin'!$C83,0))</f>
        <v>0</v>
      </c>
      <c r="G36" s="784" cm="1">
        <f t="array" ref="G36">IF(OR('Kalkulator nadgodzin'!$D83="",'Kalkulator nadgodzin'!I83=""),"",IF('Kalkulator nadgodzin'!I83&gt;=1,1*'Kalkulator nadgodzin'!$C83,0))</f>
        <v>0</v>
      </c>
      <c r="H36" s="784" cm="1">
        <f t="array" ref="H36">IF(OR('Kalkulator nadgodzin'!$D83="",'Kalkulator nadgodzin'!J83=""),"",IF('Kalkulator nadgodzin'!J83&gt;=1,1*'Kalkulator nadgodzin'!$C83,0))</f>
        <v>0</v>
      </c>
      <c r="I36" s="784" cm="1">
        <f t="array" ref="I36">IF(OR('Kalkulator nadgodzin'!$D83="",'Kalkulator nadgodzin'!K83=""),"",IF('Kalkulator nadgodzin'!K83&gt;=1,1*'Kalkulator nadgodzin'!$C83,0))</f>
        <v>0</v>
      </c>
      <c r="J36" s="784" cm="1">
        <f t="array" ref="J36">IF(OR('Kalkulator nadgodzin'!$D83="",'Kalkulator nadgodzin'!L83=""),"",IF('Kalkulator nadgodzin'!L83&gt;=1,1*'Kalkulator nadgodzin'!$C83,0))</f>
        <v>0</v>
      </c>
      <c r="K36" s="784" cm="1">
        <f t="array" ref="K36">IF(OR('Kalkulator nadgodzin'!$D83="",'Kalkulator nadgodzin'!M83=""),"",IF('Kalkulator nadgodzin'!M83&gt;=1,1*'Kalkulator nadgodzin'!$C83,0))</f>
        <v>0</v>
      </c>
      <c r="L36" s="784" cm="1">
        <f t="array" ref="L36">IF(OR('Kalkulator nadgodzin'!$D83="",'Kalkulator nadgodzin'!N83=""),"",IF('Kalkulator nadgodzin'!N83&gt;=1,1*'Kalkulator nadgodzin'!$C83,0))</f>
        <v>0</v>
      </c>
      <c r="M36" s="784" cm="1">
        <f t="array" ref="M36">IF(OR('Kalkulator nadgodzin'!$D83="",'Kalkulator nadgodzin'!O83=""),"",IF('Kalkulator nadgodzin'!O83&gt;=1,1*'Kalkulator nadgodzin'!$C83,0))</f>
        <v>0</v>
      </c>
      <c r="N36" s="785" cm="1">
        <f t="array" ref="N36">IF(OR('Kalkulator nadgodzin'!$D83="",'Kalkulator nadgodzin'!P83=""),"",IF('Kalkulator nadgodzin'!P83&gt;=1,1*'Kalkulator nadgodzin'!$C83,0))</f>
        <v>0</v>
      </c>
      <c r="O36" s="774"/>
      <c r="P36" s="775"/>
      <c r="Q36" s="818" cm="1">
        <f t="array" ref="Q36">IF('Kalkulator nadgodzin'!D203="","",'Kalkulator nadgodzin'!C203)</f>
        <v>0</v>
      </c>
      <c r="R36" s="784" cm="1">
        <f t="array" ref="R36">_xlfn.IFERROR($Q36*B36*'Kalkulator nadgodzin'!$Y$2,0)</f>
        <v>0</v>
      </c>
      <c r="S36" s="784" cm="1">
        <f t="array" ref="S36">_xlfn.IFERROR($Q36*C36*'Kalkulator nadgodzin'!$Y$2,0)</f>
        <v>0</v>
      </c>
      <c r="T36" s="784" cm="1">
        <f t="array" ref="T36">_xlfn.IFERROR($Q36*D36*'Kalkulator nadgodzin'!$Y$2,0)</f>
        <v>0</v>
      </c>
      <c r="U36" s="784" cm="1">
        <f t="array" ref="U36">_xlfn.IFERROR($Q36*E36*'Kalkulator nadgodzin'!$Y$2,0)</f>
        <v>0</v>
      </c>
      <c r="V36" s="784" cm="1">
        <f t="array" ref="V36">_xlfn.IFERROR($Q36*F36*'Kalkulator nadgodzin'!$Y$2,0)</f>
        <v>0</v>
      </c>
      <c r="W36" s="784" cm="1">
        <f t="array" ref="W36">_xlfn.IFERROR($Q36*G36*'Kalkulator nadgodzin'!$Y$2,0)</f>
        <v>0</v>
      </c>
      <c r="X36" s="784" cm="1">
        <f t="array" ref="X36">_xlfn.IFERROR($Q36*H36*'Kalkulator nadgodzin'!$Y$2,0)</f>
        <v>0</v>
      </c>
      <c r="Y36" s="784" cm="1">
        <f t="array" ref="Y36">_xlfn.IFERROR($Q36*I36*'Kalkulator nadgodzin'!$Y$2,0)</f>
        <v>0</v>
      </c>
      <c r="Z36" s="784" cm="1">
        <f t="array" ref="Z36">_xlfn.IFERROR($Q36*J36*'Kalkulator nadgodzin'!$Y$2,0)</f>
        <v>0</v>
      </c>
      <c r="AA36" s="784" cm="1">
        <f t="array" ref="AA36">_xlfn.IFERROR($Q36*K36*'Kalkulator nadgodzin'!$Y$2,0)</f>
        <v>0</v>
      </c>
      <c r="AB36" s="784" cm="1">
        <f t="array" ref="AB36">_xlfn.IFERROR($Q36*L36*'Kalkulator nadgodzin'!$Y$2,0)</f>
        <v>0</v>
      </c>
      <c r="AC36" s="784" cm="1">
        <f t="array" ref="AC36">_xlfn.IFERROR($Q36*M36*'Kalkulator nadgodzin'!$Y$2,0)</f>
        <v>0</v>
      </c>
      <c r="AD36" s="785" cm="1">
        <f t="array" ref="AD36">_xlfn.IFERROR($Q36*N36*'Kalkulator nadgodzin'!$Y$2,0)</f>
        <v>0</v>
      </c>
    </row>
    <row r="37" ht="13.5" customHeight="1">
      <c r="A37" t="str" s="774" cm="1">
        <f t="array" ref="A37">IF('Kalkulator nadgodzin'!B86="","",'Kalkulator nadgodzin'!B86)</f>
        <v>Catering</v>
      </c>
      <c r="B37" s="784" cm="1">
        <f t="array" ref="B37">IF(OR('Kalkulator nadgodzin'!$D84="",'Kalkulator nadgodzin'!D84=""),"",IF('Kalkulator nadgodzin'!D84&gt;=1,1*'Kalkulator nadgodzin'!$C84,0))</f>
        <v>0</v>
      </c>
      <c r="C37" s="784" cm="1">
        <f t="array" ref="C37">IF(OR('Kalkulator nadgodzin'!$D84="",'Kalkulator nadgodzin'!E84=""),"",IF('Kalkulator nadgodzin'!E84&gt;=1,1*'Kalkulator nadgodzin'!$C84,0))</f>
        <v>0</v>
      </c>
      <c r="D37" s="784" cm="1">
        <f t="array" ref="D37">IF(OR('Kalkulator nadgodzin'!$D84="",'Kalkulator nadgodzin'!F84=""),"",IF('Kalkulator nadgodzin'!F84&gt;=1,1*'Kalkulator nadgodzin'!$C84,0))</f>
        <v>0</v>
      </c>
      <c r="E37" s="784" cm="1">
        <f t="array" ref="E37">IF(OR('Kalkulator nadgodzin'!$D84="",'Kalkulator nadgodzin'!G84=""),"",IF('Kalkulator nadgodzin'!G84&gt;=1,1*'Kalkulator nadgodzin'!$C84,0))</f>
        <v>0</v>
      </c>
      <c r="F37" s="784" cm="1">
        <f t="array" ref="F37">IF(OR('Kalkulator nadgodzin'!$D84="",'Kalkulator nadgodzin'!H84=""),"",IF('Kalkulator nadgodzin'!H84&gt;=1,1*'Kalkulator nadgodzin'!$C84,0))</f>
        <v>0</v>
      </c>
      <c r="G37" s="784" cm="1">
        <f t="array" ref="G37">IF(OR('Kalkulator nadgodzin'!$D84="",'Kalkulator nadgodzin'!I84=""),"",IF('Kalkulator nadgodzin'!I84&gt;=1,1*'Kalkulator nadgodzin'!$C84,0))</f>
        <v>0</v>
      </c>
      <c r="H37" s="784" cm="1">
        <f t="array" ref="H37">IF(OR('Kalkulator nadgodzin'!$D84="",'Kalkulator nadgodzin'!J84=""),"",IF('Kalkulator nadgodzin'!J84&gt;=1,1*'Kalkulator nadgodzin'!$C84,0))</f>
        <v>0</v>
      </c>
      <c r="I37" s="784" cm="1">
        <f t="array" ref="I37">IF(OR('Kalkulator nadgodzin'!$D84="",'Kalkulator nadgodzin'!K84=""),"",IF('Kalkulator nadgodzin'!K84&gt;=1,1*'Kalkulator nadgodzin'!$C84,0))</f>
        <v>0</v>
      </c>
      <c r="J37" s="784" cm="1">
        <f t="array" ref="J37">IF(OR('Kalkulator nadgodzin'!$D84="",'Kalkulator nadgodzin'!L84=""),"",IF('Kalkulator nadgodzin'!L84&gt;=1,1*'Kalkulator nadgodzin'!$C84,0))</f>
        <v>0</v>
      </c>
      <c r="K37" s="784" cm="1">
        <f t="array" ref="K37">IF(OR('Kalkulator nadgodzin'!$D84="",'Kalkulator nadgodzin'!M84=""),"",IF('Kalkulator nadgodzin'!M84&gt;=1,1*'Kalkulator nadgodzin'!$C84,0))</f>
        <v>0</v>
      </c>
      <c r="L37" s="784" cm="1">
        <f t="array" ref="L37">IF(OR('Kalkulator nadgodzin'!$D84="",'Kalkulator nadgodzin'!N84=""),"",IF('Kalkulator nadgodzin'!N84&gt;=1,1*'Kalkulator nadgodzin'!$C84,0))</f>
        <v>0</v>
      </c>
      <c r="M37" s="784" cm="1">
        <f t="array" ref="M37">IF(OR('Kalkulator nadgodzin'!$D84="",'Kalkulator nadgodzin'!O84=""),"",IF('Kalkulator nadgodzin'!O84&gt;=1,1*'Kalkulator nadgodzin'!$C84,0))</f>
        <v>0</v>
      </c>
      <c r="N37" s="785" cm="1">
        <f t="array" ref="N37">IF(OR('Kalkulator nadgodzin'!$D84="",'Kalkulator nadgodzin'!P84=""),"",IF('Kalkulator nadgodzin'!P84&gt;=1,1*'Kalkulator nadgodzin'!$C84,0))</f>
        <v>0</v>
      </c>
      <c r="O37" s="774"/>
      <c r="P37" s="775"/>
      <c r="Q37" s="818" cm="1">
        <f t="array" ref="Q37">IF('Kalkulator nadgodzin'!D204="","",'Kalkulator nadgodzin'!C204)</f>
        <v>0</v>
      </c>
      <c r="R37" s="784" cm="1">
        <f t="array" ref="R37">_xlfn.IFERROR($Q37*B37*'Kalkulator nadgodzin'!$Y$2,0)</f>
        <v>0</v>
      </c>
      <c r="S37" s="784" cm="1">
        <f t="array" ref="S37">_xlfn.IFERROR($Q37*C37*'Kalkulator nadgodzin'!$Y$2,0)</f>
        <v>0</v>
      </c>
      <c r="T37" s="784" cm="1">
        <f t="array" ref="T37">_xlfn.IFERROR($Q37*D37*'Kalkulator nadgodzin'!$Y$2,0)</f>
        <v>0</v>
      </c>
      <c r="U37" s="784" cm="1">
        <f t="array" ref="U37">_xlfn.IFERROR($Q37*E37*'Kalkulator nadgodzin'!$Y$2,0)</f>
        <v>0</v>
      </c>
      <c r="V37" s="784" cm="1">
        <f t="array" ref="V37">_xlfn.IFERROR($Q37*F37*'Kalkulator nadgodzin'!$Y$2,0)</f>
        <v>0</v>
      </c>
      <c r="W37" s="784" cm="1">
        <f t="array" ref="W37">_xlfn.IFERROR($Q37*G37*'Kalkulator nadgodzin'!$Y$2,0)</f>
        <v>0</v>
      </c>
      <c r="X37" s="784" cm="1">
        <f t="array" ref="X37">_xlfn.IFERROR($Q37*H37*'Kalkulator nadgodzin'!$Y$2,0)</f>
        <v>0</v>
      </c>
      <c r="Y37" s="784" cm="1">
        <f t="array" ref="Y37">_xlfn.IFERROR($Q37*I37*'Kalkulator nadgodzin'!$Y$2,0)</f>
        <v>0</v>
      </c>
      <c r="Z37" s="784" cm="1">
        <f t="array" ref="Z37">_xlfn.IFERROR($Q37*J37*'Kalkulator nadgodzin'!$Y$2,0)</f>
        <v>0</v>
      </c>
      <c r="AA37" s="784" cm="1">
        <f t="array" ref="AA37">_xlfn.IFERROR($Q37*K37*'Kalkulator nadgodzin'!$Y$2,0)</f>
        <v>0</v>
      </c>
      <c r="AB37" s="784" cm="1">
        <f t="array" ref="AB37">_xlfn.IFERROR($Q37*L37*'Kalkulator nadgodzin'!$Y$2,0)</f>
        <v>0</v>
      </c>
      <c r="AC37" s="784" cm="1">
        <f t="array" ref="AC37">_xlfn.IFERROR($Q37*M37*'Kalkulator nadgodzin'!$Y$2,0)</f>
        <v>0</v>
      </c>
      <c r="AD37" s="785" cm="1">
        <f t="array" ref="AD37">_xlfn.IFERROR($Q37*N37*'Kalkulator nadgodzin'!$Y$2,0)</f>
        <v>0</v>
      </c>
    </row>
    <row r="38" ht="13.5" customHeight="1">
      <c r="A38" t="str" s="774" cm="1">
        <f t="array" ref="A38">IF('Kalkulator nadgodzin'!B87="","",'Kalkulator nadgodzin'!B87)</f>
        <v>Medyk</v>
      </c>
      <c r="B38" s="784" cm="1">
        <f t="array" ref="B38">IF(OR('Kalkulator nadgodzin'!$D85="",'Kalkulator nadgodzin'!D85=""),"",IF('Kalkulator nadgodzin'!D85&gt;=1,1*'Kalkulator nadgodzin'!$C85,0))</f>
        <v>0</v>
      </c>
      <c r="C38" s="784" cm="1">
        <f t="array" ref="C38">IF(OR('Kalkulator nadgodzin'!$D85="",'Kalkulator nadgodzin'!E85=""),"",IF('Kalkulator nadgodzin'!E85&gt;=1,1*'Kalkulator nadgodzin'!$C85,0))</f>
        <v>0</v>
      </c>
      <c r="D38" s="784" cm="1">
        <f t="array" ref="D38">IF(OR('Kalkulator nadgodzin'!$D85="",'Kalkulator nadgodzin'!F85=""),"",IF('Kalkulator nadgodzin'!F85&gt;=1,1*'Kalkulator nadgodzin'!$C85,0))</f>
        <v>0</v>
      </c>
      <c r="E38" s="784" cm="1">
        <f t="array" ref="E38">IF(OR('Kalkulator nadgodzin'!$D85="",'Kalkulator nadgodzin'!G85=""),"",IF('Kalkulator nadgodzin'!G85&gt;=1,1*'Kalkulator nadgodzin'!$C85,0))</f>
        <v>0</v>
      </c>
      <c r="F38" s="784" cm="1">
        <f t="array" ref="F38">IF(OR('Kalkulator nadgodzin'!$D85="",'Kalkulator nadgodzin'!H85=""),"",IF('Kalkulator nadgodzin'!H85&gt;=1,1*'Kalkulator nadgodzin'!$C85,0))</f>
        <v>0</v>
      </c>
      <c r="G38" s="784" cm="1">
        <f t="array" ref="G38">IF(OR('Kalkulator nadgodzin'!$D85="",'Kalkulator nadgodzin'!I85=""),"",IF('Kalkulator nadgodzin'!I85&gt;=1,1*'Kalkulator nadgodzin'!$C85,0))</f>
        <v>0</v>
      </c>
      <c r="H38" s="784" cm="1">
        <f t="array" ref="H38">IF(OR('Kalkulator nadgodzin'!$D85="",'Kalkulator nadgodzin'!J85=""),"",IF('Kalkulator nadgodzin'!J85&gt;=1,1*'Kalkulator nadgodzin'!$C85,0))</f>
        <v>0</v>
      </c>
      <c r="I38" s="784" cm="1">
        <f t="array" ref="I38">IF(OR('Kalkulator nadgodzin'!$D85="",'Kalkulator nadgodzin'!K85=""),"",IF('Kalkulator nadgodzin'!K85&gt;=1,1*'Kalkulator nadgodzin'!$C85,0))</f>
        <v>0</v>
      </c>
      <c r="J38" s="784" cm="1">
        <f t="array" ref="J38">IF(OR('Kalkulator nadgodzin'!$D85="",'Kalkulator nadgodzin'!L85=""),"",IF('Kalkulator nadgodzin'!L85&gt;=1,1*'Kalkulator nadgodzin'!$C85,0))</f>
        <v>0</v>
      </c>
      <c r="K38" s="784" cm="1">
        <f t="array" ref="K38">IF(OR('Kalkulator nadgodzin'!$D85="",'Kalkulator nadgodzin'!M85=""),"",IF('Kalkulator nadgodzin'!M85&gt;=1,1*'Kalkulator nadgodzin'!$C85,0))</f>
        <v>0</v>
      </c>
      <c r="L38" s="784" cm="1">
        <f t="array" ref="L38">IF(OR('Kalkulator nadgodzin'!$D85="",'Kalkulator nadgodzin'!N85=""),"",IF('Kalkulator nadgodzin'!N85&gt;=1,1*'Kalkulator nadgodzin'!$C85,0))</f>
        <v>0</v>
      </c>
      <c r="M38" s="784" cm="1">
        <f t="array" ref="M38">IF(OR('Kalkulator nadgodzin'!$D85="",'Kalkulator nadgodzin'!O85=""),"",IF('Kalkulator nadgodzin'!O85&gt;=1,1*'Kalkulator nadgodzin'!$C85,0))</f>
        <v>0</v>
      </c>
      <c r="N38" s="785" cm="1">
        <f t="array" ref="N38">IF(OR('Kalkulator nadgodzin'!$D85="",'Kalkulator nadgodzin'!P85=""),"",IF('Kalkulator nadgodzin'!P85&gt;=1,1*'Kalkulator nadgodzin'!$C85,0))</f>
        <v>0</v>
      </c>
      <c r="O38" s="774"/>
      <c r="P38" s="775"/>
      <c r="Q38" s="818" cm="1">
        <f t="array" ref="Q38">IF('Kalkulator nadgodzin'!D205="","",'Kalkulator nadgodzin'!C205)</f>
        <v>0</v>
      </c>
      <c r="R38" s="784" cm="1">
        <f t="array" ref="R38">_xlfn.IFERROR($Q38*B38*'Kalkulator nadgodzin'!$Y$2,0)</f>
        <v>0</v>
      </c>
      <c r="S38" s="784" cm="1">
        <f t="array" ref="S38">_xlfn.IFERROR($Q38*C38*'Kalkulator nadgodzin'!$Y$2,0)</f>
        <v>0</v>
      </c>
      <c r="T38" s="784" cm="1">
        <f t="array" ref="T38">_xlfn.IFERROR($Q38*D38*'Kalkulator nadgodzin'!$Y$2,0)</f>
        <v>0</v>
      </c>
      <c r="U38" s="784" cm="1">
        <f t="array" ref="U38">_xlfn.IFERROR($Q38*E38*'Kalkulator nadgodzin'!$Y$2,0)</f>
        <v>0</v>
      </c>
      <c r="V38" s="784" cm="1">
        <f t="array" ref="V38">_xlfn.IFERROR($Q38*F38*'Kalkulator nadgodzin'!$Y$2,0)</f>
        <v>0</v>
      </c>
      <c r="W38" s="784" cm="1">
        <f t="array" ref="W38">_xlfn.IFERROR($Q38*G38*'Kalkulator nadgodzin'!$Y$2,0)</f>
        <v>0</v>
      </c>
      <c r="X38" s="784" cm="1">
        <f t="array" ref="X38">_xlfn.IFERROR($Q38*H38*'Kalkulator nadgodzin'!$Y$2,0)</f>
        <v>0</v>
      </c>
      <c r="Y38" s="784" cm="1">
        <f t="array" ref="Y38">_xlfn.IFERROR($Q38*I38*'Kalkulator nadgodzin'!$Y$2,0)</f>
        <v>0</v>
      </c>
      <c r="Z38" s="784" cm="1">
        <f t="array" ref="Z38">_xlfn.IFERROR($Q38*J38*'Kalkulator nadgodzin'!$Y$2,0)</f>
        <v>0</v>
      </c>
      <c r="AA38" s="784" cm="1">
        <f t="array" ref="AA38">_xlfn.IFERROR($Q38*K38*'Kalkulator nadgodzin'!$Y$2,0)</f>
        <v>0</v>
      </c>
      <c r="AB38" s="784" cm="1">
        <f t="array" ref="AB38">_xlfn.IFERROR($Q38*L38*'Kalkulator nadgodzin'!$Y$2,0)</f>
        <v>0</v>
      </c>
      <c r="AC38" s="784" cm="1">
        <f t="array" ref="AC38">_xlfn.IFERROR($Q38*M38*'Kalkulator nadgodzin'!$Y$2,0)</f>
        <v>0</v>
      </c>
      <c r="AD38" s="785" cm="1">
        <f t="array" ref="AD38">_xlfn.IFERROR($Q38*N38*'Kalkulator nadgodzin'!$Y$2,0)</f>
        <v>0</v>
      </c>
    </row>
    <row r="39" ht="13.5" customHeight="1">
      <c r="A39" t="str" s="774" cm="1">
        <f t="array" ref="A39">IF('Kalkulator nadgodzin'!B88="","",'Kalkulator nadgodzin'!B88)</f>
        <v>Making of</v>
      </c>
      <c r="B39" s="784" cm="1">
        <f t="array" ref="B39">IF(OR('Kalkulator nadgodzin'!$D86="",'Kalkulator nadgodzin'!D86=""),"",IF('Kalkulator nadgodzin'!D86&gt;=1,1*'Kalkulator nadgodzin'!$C86,0))</f>
        <v>0</v>
      </c>
      <c r="C39" s="784" cm="1">
        <f t="array" ref="C39">IF(OR('Kalkulator nadgodzin'!$D86="",'Kalkulator nadgodzin'!E86=""),"",IF('Kalkulator nadgodzin'!E86&gt;=1,1*'Kalkulator nadgodzin'!$C86,0))</f>
        <v>0</v>
      </c>
      <c r="D39" s="784" cm="1">
        <f t="array" ref="D39">IF(OR('Kalkulator nadgodzin'!$D86="",'Kalkulator nadgodzin'!F86=""),"",IF('Kalkulator nadgodzin'!F86&gt;=1,1*'Kalkulator nadgodzin'!$C86,0))</f>
        <v>0</v>
      </c>
      <c r="E39" s="784" cm="1">
        <f t="array" ref="E39">IF(OR('Kalkulator nadgodzin'!$D86="",'Kalkulator nadgodzin'!G86=""),"",IF('Kalkulator nadgodzin'!G86&gt;=1,1*'Kalkulator nadgodzin'!$C86,0))</f>
        <v>0</v>
      </c>
      <c r="F39" s="784" cm="1">
        <f t="array" ref="F39">IF(OR('Kalkulator nadgodzin'!$D86="",'Kalkulator nadgodzin'!H86=""),"",IF('Kalkulator nadgodzin'!H86&gt;=1,1*'Kalkulator nadgodzin'!$C86,0))</f>
        <v>0</v>
      </c>
      <c r="G39" s="784" cm="1">
        <f t="array" ref="G39">IF(OR('Kalkulator nadgodzin'!$D86="",'Kalkulator nadgodzin'!I86=""),"",IF('Kalkulator nadgodzin'!I86&gt;=1,1*'Kalkulator nadgodzin'!$C86,0))</f>
        <v>0</v>
      </c>
      <c r="H39" s="784" cm="1">
        <f t="array" ref="H39">IF(OR('Kalkulator nadgodzin'!$D86="",'Kalkulator nadgodzin'!J86=""),"",IF('Kalkulator nadgodzin'!J86&gt;=1,1*'Kalkulator nadgodzin'!$C86,0))</f>
        <v>0</v>
      </c>
      <c r="I39" s="784" cm="1">
        <f t="array" ref="I39">IF(OR('Kalkulator nadgodzin'!$D86="",'Kalkulator nadgodzin'!K86=""),"",IF('Kalkulator nadgodzin'!K86&gt;=1,1*'Kalkulator nadgodzin'!$C86,0))</f>
        <v>0</v>
      </c>
      <c r="J39" s="784" cm="1">
        <f t="array" ref="J39">IF(OR('Kalkulator nadgodzin'!$D86="",'Kalkulator nadgodzin'!L86=""),"",IF('Kalkulator nadgodzin'!L86&gt;=1,1*'Kalkulator nadgodzin'!$C86,0))</f>
        <v>0</v>
      </c>
      <c r="K39" s="784" cm="1">
        <f t="array" ref="K39">IF(OR('Kalkulator nadgodzin'!$D86="",'Kalkulator nadgodzin'!M86=""),"",IF('Kalkulator nadgodzin'!M86&gt;=1,1*'Kalkulator nadgodzin'!$C86,0))</f>
        <v>0</v>
      </c>
      <c r="L39" s="784" cm="1">
        <f t="array" ref="L39">IF(OR('Kalkulator nadgodzin'!$D86="",'Kalkulator nadgodzin'!N86=""),"",IF('Kalkulator nadgodzin'!N86&gt;=1,1*'Kalkulator nadgodzin'!$C86,0))</f>
        <v>0</v>
      </c>
      <c r="M39" s="784" cm="1">
        <f t="array" ref="M39">IF(OR('Kalkulator nadgodzin'!$D86="",'Kalkulator nadgodzin'!O86=""),"",IF('Kalkulator nadgodzin'!O86&gt;=1,1*'Kalkulator nadgodzin'!$C86,0))</f>
        <v>0</v>
      </c>
      <c r="N39" s="785" cm="1">
        <f t="array" ref="N39">IF(OR('Kalkulator nadgodzin'!$D86="",'Kalkulator nadgodzin'!P86=""),"",IF('Kalkulator nadgodzin'!P86&gt;=1,1*'Kalkulator nadgodzin'!$C86,0))</f>
        <v>0</v>
      </c>
      <c r="O39" s="774"/>
      <c r="P39" s="775"/>
      <c r="Q39" s="818" cm="1">
        <f t="array" ref="Q39">IF('Kalkulator nadgodzin'!D206="","",'Kalkulator nadgodzin'!C206)</f>
        <v>0</v>
      </c>
      <c r="R39" s="784" cm="1">
        <f t="array" ref="R39">_xlfn.IFERROR($Q39*B39*'Kalkulator nadgodzin'!$Y$2,0)</f>
        <v>0</v>
      </c>
      <c r="S39" s="784" cm="1">
        <f t="array" ref="S39">_xlfn.IFERROR($Q39*C39*'Kalkulator nadgodzin'!$Y$2,0)</f>
        <v>0</v>
      </c>
      <c r="T39" s="784" cm="1">
        <f t="array" ref="T39">_xlfn.IFERROR($Q39*D39*'Kalkulator nadgodzin'!$Y$2,0)</f>
        <v>0</v>
      </c>
      <c r="U39" s="784" cm="1">
        <f t="array" ref="U39">_xlfn.IFERROR($Q39*E39*'Kalkulator nadgodzin'!$Y$2,0)</f>
        <v>0</v>
      </c>
      <c r="V39" s="784" cm="1">
        <f t="array" ref="V39">_xlfn.IFERROR($Q39*F39*'Kalkulator nadgodzin'!$Y$2,0)</f>
        <v>0</v>
      </c>
      <c r="W39" s="784" cm="1">
        <f t="array" ref="W39">_xlfn.IFERROR($Q39*G39*'Kalkulator nadgodzin'!$Y$2,0)</f>
        <v>0</v>
      </c>
      <c r="X39" s="784" cm="1">
        <f t="array" ref="X39">_xlfn.IFERROR($Q39*H39*'Kalkulator nadgodzin'!$Y$2,0)</f>
        <v>0</v>
      </c>
      <c r="Y39" s="784" cm="1">
        <f t="array" ref="Y39">_xlfn.IFERROR($Q39*I39*'Kalkulator nadgodzin'!$Y$2,0)</f>
        <v>0</v>
      </c>
      <c r="Z39" s="784" cm="1">
        <f t="array" ref="Z39">_xlfn.IFERROR($Q39*J39*'Kalkulator nadgodzin'!$Y$2,0)</f>
        <v>0</v>
      </c>
      <c r="AA39" s="784" cm="1">
        <f t="array" ref="AA39">_xlfn.IFERROR($Q39*K39*'Kalkulator nadgodzin'!$Y$2,0)</f>
        <v>0</v>
      </c>
      <c r="AB39" s="784" cm="1">
        <f t="array" ref="AB39">_xlfn.IFERROR($Q39*L39*'Kalkulator nadgodzin'!$Y$2,0)</f>
        <v>0</v>
      </c>
      <c r="AC39" s="784" cm="1">
        <f t="array" ref="AC39">_xlfn.IFERROR($Q39*M39*'Kalkulator nadgodzin'!$Y$2,0)</f>
        <v>0</v>
      </c>
      <c r="AD39" s="785" cm="1">
        <f t="array" ref="AD39">_xlfn.IFERROR($Q39*N39*'Kalkulator nadgodzin'!$Y$2,0)</f>
        <v>0</v>
      </c>
    </row>
    <row r="40" ht="13.5" customHeight="1">
      <c r="A40" t="str" s="774" cm="1">
        <f t="array" ref="A40">IF('Kalkulator nadgodzin'!B89="","",'Kalkulator nadgodzin'!B89)</f>
        <v>Fotograf</v>
      </c>
      <c r="B40" s="784" cm="1">
        <f t="array" ref="B40">IF(OR('Kalkulator nadgodzin'!$D87="",'Kalkulator nadgodzin'!D87=""),"",IF('Kalkulator nadgodzin'!D87&gt;=1,1*'Kalkulator nadgodzin'!$C87,0))</f>
        <v>0</v>
      </c>
      <c r="C40" s="784" cm="1">
        <f t="array" ref="C40">IF(OR('Kalkulator nadgodzin'!$D87="",'Kalkulator nadgodzin'!E87=""),"",IF('Kalkulator nadgodzin'!E87&gt;=1,1*'Kalkulator nadgodzin'!$C87,0))</f>
        <v>0</v>
      </c>
      <c r="D40" s="784" cm="1">
        <f t="array" ref="D40">IF(OR('Kalkulator nadgodzin'!$D87="",'Kalkulator nadgodzin'!F87=""),"",IF('Kalkulator nadgodzin'!F87&gt;=1,1*'Kalkulator nadgodzin'!$C87,0))</f>
        <v>0</v>
      </c>
      <c r="E40" s="784" cm="1">
        <f t="array" ref="E40">IF(OR('Kalkulator nadgodzin'!$D87="",'Kalkulator nadgodzin'!G87=""),"",IF('Kalkulator nadgodzin'!G87&gt;=1,1*'Kalkulator nadgodzin'!$C87,0))</f>
        <v>0</v>
      </c>
      <c r="F40" s="784" cm="1">
        <f t="array" ref="F40">IF(OR('Kalkulator nadgodzin'!$D87="",'Kalkulator nadgodzin'!H87=""),"",IF('Kalkulator nadgodzin'!H87&gt;=1,1*'Kalkulator nadgodzin'!$C87,0))</f>
        <v>0</v>
      </c>
      <c r="G40" s="784" cm="1">
        <f t="array" ref="G40">IF(OR('Kalkulator nadgodzin'!$D87="",'Kalkulator nadgodzin'!I87=""),"",IF('Kalkulator nadgodzin'!I87&gt;=1,1*'Kalkulator nadgodzin'!$C87,0))</f>
        <v>0</v>
      </c>
      <c r="H40" s="784" cm="1">
        <f t="array" ref="H40">IF(OR('Kalkulator nadgodzin'!$D87="",'Kalkulator nadgodzin'!J87=""),"",IF('Kalkulator nadgodzin'!J87&gt;=1,1*'Kalkulator nadgodzin'!$C87,0))</f>
        <v>0</v>
      </c>
      <c r="I40" s="784" cm="1">
        <f t="array" ref="I40">IF(OR('Kalkulator nadgodzin'!$D87="",'Kalkulator nadgodzin'!K87=""),"",IF('Kalkulator nadgodzin'!K87&gt;=1,1*'Kalkulator nadgodzin'!$C87,0))</f>
        <v>0</v>
      </c>
      <c r="J40" s="784" cm="1">
        <f t="array" ref="J40">IF(OR('Kalkulator nadgodzin'!$D87="",'Kalkulator nadgodzin'!L87=""),"",IF('Kalkulator nadgodzin'!L87&gt;=1,1*'Kalkulator nadgodzin'!$C87,0))</f>
        <v>0</v>
      </c>
      <c r="K40" s="784" cm="1">
        <f t="array" ref="K40">IF(OR('Kalkulator nadgodzin'!$D87="",'Kalkulator nadgodzin'!M87=""),"",IF('Kalkulator nadgodzin'!M87&gt;=1,1*'Kalkulator nadgodzin'!$C87,0))</f>
        <v>0</v>
      </c>
      <c r="L40" s="784" cm="1">
        <f t="array" ref="L40">IF(OR('Kalkulator nadgodzin'!$D87="",'Kalkulator nadgodzin'!N87=""),"",IF('Kalkulator nadgodzin'!N87&gt;=1,1*'Kalkulator nadgodzin'!$C87,0))</f>
        <v>0</v>
      </c>
      <c r="M40" s="784" cm="1">
        <f t="array" ref="M40">IF(OR('Kalkulator nadgodzin'!$D87="",'Kalkulator nadgodzin'!O87=""),"",IF('Kalkulator nadgodzin'!O87&gt;=1,1*'Kalkulator nadgodzin'!$C87,0))</f>
        <v>0</v>
      </c>
      <c r="N40" s="785" cm="1">
        <f t="array" ref="N40">IF(OR('Kalkulator nadgodzin'!$D87="",'Kalkulator nadgodzin'!P87=""),"",IF('Kalkulator nadgodzin'!P87&gt;=1,1*'Kalkulator nadgodzin'!$C87,0))</f>
        <v>0</v>
      </c>
      <c r="O40" s="774"/>
      <c r="P40" s="775"/>
      <c r="Q40" s="818" cm="1">
        <f t="array" ref="Q40">IF('Kalkulator nadgodzin'!D207="","",'Kalkulator nadgodzin'!C207)</f>
        <v>0</v>
      </c>
      <c r="R40" s="784" cm="1">
        <f t="array" ref="R40">_xlfn.IFERROR($Q40*B40*'Kalkulator nadgodzin'!$Y$2,0)</f>
        <v>0</v>
      </c>
      <c r="S40" s="784" cm="1">
        <f t="array" ref="S40">_xlfn.IFERROR($Q40*C40*'Kalkulator nadgodzin'!$Y$2,0)</f>
        <v>0</v>
      </c>
      <c r="T40" s="784" cm="1">
        <f t="array" ref="T40">_xlfn.IFERROR($Q40*D40*'Kalkulator nadgodzin'!$Y$2,0)</f>
        <v>0</v>
      </c>
      <c r="U40" s="784" cm="1">
        <f t="array" ref="U40">_xlfn.IFERROR($Q40*E40*'Kalkulator nadgodzin'!$Y$2,0)</f>
        <v>0</v>
      </c>
      <c r="V40" s="784" cm="1">
        <f t="array" ref="V40">_xlfn.IFERROR($Q40*F40*'Kalkulator nadgodzin'!$Y$2,0)</f>
        <v>0</v>
      </c>
      <c r="W40" s="784" cm="1">
        <f t="array" ref="W40">_xlfn.IFERROR($Q40*G40*'Kalkulator nadgodzin'!$Y$2,0)</f>
        <v>0</v>
      </c>
      <c r="X40" s="784" cm="1">
        <f t="array" ref="X40">_xlfn.IFERROR($Q40*H40*'Kalkulator nadgodzin'!$Y$2,0)</f>
        <v>0</v>
      </c>
      <c r="Y40" s="784" cm="1">
        <f t="array" ref="Y40">_xlfn.IFERROR($Q40*I40*'Kalkulator nadgodzin'!$Y$2,0)</f>
        <v>0</v>
      </c>
      <c r="Z40" s="784" cm="1">
        <f t="array" ref="Z40">_xlfn.IFERROR($Q40*J40*'Kalkulator nadgodzin'!$Y$2,0)</f>
        <v>0</v>
      </c>
      <c r="AA40" s="784" cm="1">
        <f t="array" ref="AA40">_xlfn.IFERROR($Q40*K40*'Kalkulator nadgodzin'!$Y$2,0)</f>
        <v>0</v>
      </c>
      <c r="AB40" s="784" cm="1">
        <f t="array" ref="AB40">_xlfn.IFERROR($Q40*L40*'Kalkulator nadgodzin'!$Y$2,0)</f>
        <v>0</v>
      </c>
      <c r="AC40" s="784" cm="1">
        <f t="array" ref="AC40">_xlfn.IFERROR($Q40*M40*'Kalkulator nadgodzin'!$Y$2,0)</f>
        <v>0</v>
      </c>
      <c r="AD40" s="785" cm="1">
        <f t="array" ref="AD40">_xlfn.IFERROR($Q40*N40*'Kalkulator nadgodzin'!$Y$2,0)</f>
        <v>0</v>
      </c>
    </row>
    <row r="41" ht="13.5" customHeight="1">
      <c r="A41" t="str" s="774" cm="1">
        <f t="array" ref="A41">IF('Kalkulator nadgodzin'!B90="","",'Kalkulator nadgodzin'!B90)</f>
        <v>Asystent fotografa</v>
      </c>
      <c r="B41" s="784" cm="1">
        <f t="array" ref="B41">IF(OR('Kalkulator nadgodzin'!$D88="",'Kalkulator nadgodzin'!D88=""),"",IF('Kalkulator nadgodzin'!D88&gt;=1,1*'Kalkulator nadgodzin'!$C88,0))</f>
        <v>0</v>
      </c>
      <c r="C41" s="784" cm="1">
        <f t="array" ref="C41">IF(OR('Kalkulator nadgodzin'!$D88="",'Kalkulator nadgodzin'!E88=""),"",IF('Kalkulator nadgodzin'!E88&gt;=1,1*'Kalkulator nadgodzin'!$C88,0))</f>
        <v>0</v>
      </c>
      <c r="D41" s="784" cm="1">
        <f t="array" ref="D41">IF(OR('Kalkulator nadgodzin'!$D88="",'Kalkulator nadgodzin'!F88=""),"",IF('Kalkulator nadgodzin'!F88&gt;=1,1*'Kalkulator nadgodzin'!$C88,0))</f>
        <v>0</v>
      </c>
      <c r="E41" s="784" cm="1">
        <f t="array" ref="E41">IF(OR('Kalkulator nadgodzin'!$D88="",'Kalkulator nadgodzin'!G88=""),"",IF('Kalkulator nadgodzin'!G88&gt;=1,1*'Kalkulator nadgodzin'!$C88,0))</f>
        <v>0</v>
      </c>
      <c r="F41" s="784" cm="1">
        <f t="array" ref="F41">IF(OR('Kalkulator nadgodzin'!$D88="",'Kalkulator nadgodzin'!H88=""),"",IF('Kalkulator nadgodzin'!H88&gt;=1,1*'Kalkulator nadgodzin'!$C88,0))</f>
        <v>0</v>
      </c>
      <c r="G41" s="784" cm="1">
        <f t="array" ref="G41">IF(OR('Kalkulator nadgodzin'!$D88="",'Kalkulator nadgodzin'!I88=""),"",IF('Kalkulator nadgodzin'!I88&gt;=1,1*'Kalkulator nadgodzin'!$C88,0))</f>
        <v>0</v>
      </c>
      <c r="H41" s="784" cm="1">
        <f t="array" ref="H41">IF(OR('Kalkulator nadgodzin'!$D88="",'Kalkulator nadgodzin'!J88=""),"",IF('Kalkulator nadgodzin'!J88&gt;=1,1*'Kalkulator nadgodzin'!$C88,0))</f>
        <v>0</v>
      </c>
      <c r="I41" s="784" cm="1">
        <f t="array" ref="I41">IF(OR('Kalkulator nadgodzin'!$D88="",'Kalkulator nadgodzin'!K88=""),"",IF('Kalkulator nadgodzin'!K88&gt;=1,1*'Kalkulator nadgodzin'!$C88,0))</f>
        <v>0</v>
      </c>
      <c r="J41" s="784" cm="1">
        <f t="array" ref="J41">IF(OR('Kalkulator nadgodzin'!$D88="",'Kalkulator nadgodzin'!L88=""),"",IF('Kalkulator nadgodzin'!L88&gt;=1,1*'Kalkulator nadgodzin'!$C88,0))</f>
        <v>0</v>
      </c>
      <c r="K41" s="784" cm="1">
        <f t="array" ref="K41">IF(OR('Kalkulator nadgodzin'!$D88="",'Kalkulator nadgodzin'!M88=""),"",IF('Kalkulator nadgodzin'!M88&gt;=1,1*'Kalkulator nadgodzin'!$C88,0))</f>
        <v>0</v>
      </c>
      <c r="L41" s="784" cm="1">
        <f t="array" ref="L41">IF(OR('Kalkulator nadgodzin'!$D88="",'Kalkulator nadgodzin'!N88=""),"",IF('Kalkulator nadgodzin'!N88&gt;=1,1*'Kalkulator nadgodzin'!$C88,0))</f>
        <v>0</v>
      </c>
      <c r="M41" s="784" cm="1">
        <f t="array" ref="M41">IF(OR('Kalkulator nadgodzin'!$D88="",'Kalkulator nadgodzin'!O88=""),"",IF('Kalkulator nadgodzin'!O88&gt;=1,1*'Kalkulator nadgodzin'!$C88,0))</f>
        <v>0</v>
      </c>
      <c r="N41" s="785" cm="1">
        <f t="array" ref="N41">IF(OR('Kalkulator nadgodzin'!$D88="",'Kalkulator nadgodzin'!P88=""),"",IF('Kalkulator nadgodzin'!P88&gt;=1,1*'Kalkulator nadgodzin'!$C88,0))</f>
        <v>0</v>
      </c>
      <c r="O41" s="774"/>
      <c r="P41" s="775"/>
      <c r="Q41" s="818" cm="1">
        <f t="array" ref="Q41">IF('Kalkulator nadgodzin'!D208="","",'Kalkulator nadgodzin'!C208)</f>
        <v>0</v>
      </c>
      <c r="R41" s="784" cm="1">
        <f t="array" ref="R41">_xlfn.IFERROR($Q41*B41*'Kalkulator nadgodzin'!$Y$2,0)</f>
        <v>0</v>
      </c>
      <c r="S41" s="784" cm="1">
        <f t="array" ref="S41">_xlfn.IFERROR($Q41*C41*'Kalkulator nadgodzin'!$Y$2,0)</f>
        <v>0</v>
      </c>
      <c r="T41" s="784" cm="1">
        <f t="array" ref="T41">_xlfn.IFERROR($Q41*D41*'Kalkulator nadgodzin'!$Y$2,0)</f>
        <v>0</v>
      </c>
      <c r="U41" s="784" cm="1">
        <f t="array" ref="U41">_xlfn.IFERROR($Q41*E41*'Kalkulator nadgodzin'!$Y$2,0)</f>
        <v>0</v>
      </c>
      <c r="V41" s="784" cm="1">
        <f t="array" ref="V41">_xlfn.IFERROR($Q41*F41*'Kalkulator nadgodzin'!$Y$2,0)</f>
        <v>0</v>
      </c>
      <c r="W41" s="784" cm="1">
        <f t="array" ref="W41">_xlfn.IFERROR($Q41*G41*'Kalkulator nadgodzin'!$Y$2,0)</f>
        <v>0</v>
      </c>
      <c r="X41" s="784" cm="1">
        <f t="array" ref="X41">_xlfn.IFERROR($Q41*H41*'Kalkulator nadgodzin'!$Y$2,0)</f>
        <v>0</v>
      </c>
      <c r="Y41" s="784" cm="1">
        <f t="array" ref="Y41">_xlfn.IFERROR($Q41*I41*'Kalkulator nadgodzin'!$Y$2,0)</f>
        <v>0</v>
      </c>
      <c r="Z41" s="784" cm="1">
        <f t="array" ref="Z41">_xlfn.IFERROR($Q41*J41*'Kalkulator nadgodzin'!$Y$2,0)</f>
        <v>0</v>
      </c>
      <c r="AA41" s="784" cm="1">
        <f t="array" ref="AA41">_xlfn.IFERROR($Q41*K41*'Kalkulator nadgodzin'!$Y$2,0)</f>
        <v>0</v>
      </c>
      <c r="AB41" s="784" cm="1">
        <f t="array" ref="AB41">_xlfn.IFERROR($Q41*L41*'Kalkulator nadgodzin'!$Y$2,0)</f>
        <v>0</v>
      </c>
      <c r="AC41" s="784" cm="1">
        <f t="array" ref="AC41">_xlfn.IFERROR($Q41*M41*'Kalkulator nadgodzin'!$Y$2,0)</f>
        <v>0</v>
      </c>
      <c r="AD41" s="785" cm="1">
        <f t="array" ref="AD41">_xlfn.IFERROR($Q41*N41*'Kalkulator nadgodzin'!$Y$2,0)</f>
        <v>0</v>
      </c>
    </row>
    <row r="42" ht="13.5" customHeight="1">
      <c r="A42" t="s" s="819">
        <v>1374</v>
      </c>
      <c r="B42" s="784" cm="1">
        <f t="array" ref="B42">IF(OR('Kalkulator nadgodzin'!$D89="",'Kalkulator nadgodzin'!D89=""),"",IF('Kalkulator nadgodzin'!D89&gt;=1,1*'Kalkulator nadgodzin'!$C89,0))</f>
        <v>0</v>
      </c>
      <c r="C42" s="784" cm="1">
        <f t="array" ref="C42">IF(OR('Kalkulator nadgodzin'!$D89="",'Kalkulator nadgodzin'!E89=""),"",IF('Kalkulator nadgodzin'!E89&gt;=1,1*'Kalkulator nadgodzin'!$C89,0))</f>
        <v>0</v>
      </c>
      <c r="D42" s="784" cm="1">
        <f t="array" ref="D42">IF(OR('Kalkulator nadgodzin'!$D89="",'Kalkulator nadgodzin'!F89=""),"",IF('Kalkulator nadgodzin'!F89&gt;=1,1*'Kalkulator nadgodzin'!$C89,0))</f>
        <v>0</v>
      </c>
      <c r="E42" s="784" cm="1">
        <f t="array" ref="E42">IF(OR('Kalkulator nadgodzin'!$D89="",'Kalkulator nadgodzin'!G89=""),"",IF('Kalkulator nadgodzin'!G89&gt;=1,1*'Kalkulator nadgodzin'!$C89,0))</f>
        <v>0</v>
      </c>
      <c r="F42" s="784" cm="1">
        <f t="array" ref="F42">IF(OR('Kalkulator nadgodzin'!$D89="",'Kalkulator nadgodzin'!H89=""),"",IF('Kalkulator nadgodzin'!H89&gt;=1,1*'Kalkulator nadgodzin'!$C89,0))</f>
        <v>0</v>
      </c>
      <c r="G42" s="784" cm="1">
        <f t="array" ref="G42">IF(OR('Kalkulator nadgodzin'!$D89="",'Kalkulator nadgodzin'!I89=""),"",IF('Kalkulator nadgodzin'!I89&gt;=1,1*'Kalkulator nadgodzin'!$C89,0))</f>
        <v>0</v>
      </c>
      <c r="H42" s="784" cm="1">
        <f t="array" ref="H42">IF(OR('Kalkulator nadgodzin'!$D89="",'Kalkulator nadgodzin'!J89=""),"",IF('Kalkulator nadgodzin'!J89&gt;=1,1*'Kalkulator nadgodzin'!$C89,0))</f>
        <v>0</v>
      </c>
      <c r="I42" s="784" cm="1">
        <f t="array" ref="I42">IF(OR('Kalkulator nadgodzin'!$D89="",'Kalkulator nadgodzin'!K89=""),"",IF('Kalkulator nadgodzin'!K89&gt;=1,1*'Kalkulator nadgodzin'!$C89,0))</f>
        <v>0</v>
      </c>
      <c r="J42" s="784" cm="1">
        <f t="array" ref="J42">IF(OR('Kalkulator nadgodzin'!$D89="",'Kalkulator nadgodzin'!L89=""),"",IF('Kalkulator nadgodzin'!L89&gt;=1,1*'Kalkulator nadgodzin'!$C89,0))</f>
        <v>0</v>
      </c>
      <c r="K42" s="784" cm="1">
        <f t="array" ref="K42">IF(OR('Kalkulator nadgodzin'!$D89="",'Kalkulator nadgodzin'!M89=""),"",IF('Kalkulator nadgodzin'!M89&gt;=1,1*'Kalkulator nadgodzin'!$C89,0))</f>
        <v>0</v>
      </c>
      <c r="L42" s="784" cm="1">
        <f t="array" ref="L42">IF(OR('Kalkulator nadgodzin'!$D89="",'Kalkulator nadgodzin'!N89=""),"",IF('Kalkulator nadgodzin'!N89&gt;=1,1*'Kalkulator nadgodzin'!$C89,0))</f>
        <v>0</v>
      </c>
      <c r="M42" s="784" cm="1">
        <f t="array" ref="M42">IF(OR('Kalkulator nadgodzin'!$D89="",'Kalkulator nadgodzin'!O89=""),"",IF('Kalkulator nadgodzin'!O89&gt;=1,1*'Kalkulator nadgodzin'!$C89,0))</f>
        <v>0</v>
      </c>
      <c r="N42" s="785" cm="1">
        <f t="array" ref="N42">IF(OR('Kalkulator nadgodzin'!$D89="",'Kalkulator nadgodzin'!P89=""),"",IF('Kalkulator nadgodzin'!P89&gt;=1,1*'Kalkulator nadgodzin'!$C89,0))</f>
        <v>0</v>
      </c>
      <c r="O42" s="774"/>
      <c r="P42" s="775"/>
      <c r="Q42" s="818" cm="1">
        <f t="array" ref="Q42">IF('Kalkulator nadgodzin'!D209="","",'Kalkulator nadgodzin'!C209)</f>
        <v>0</v>
      </c>
      <c r="R42" s="784" cm="1">
        <f t="array" ref="R42">_xlfn.IFERROR($Q42*B42*'Kalkulator nadgodzin'!$Y$2,0)</f>
        <v>0</v>
      </c>
      <c r="S42" s="784" cm="1">
        <f t="array" ref="S42">_xlfn.IFERROR($Q42*C42*'Kalkulator nadgodzin'!$Y$2,0)</f>
        <v>0</v>
      </c>
      <c r="T42" s="784" cm="1">
        <f t="array" ref="T42">_xlfn.IFERROR($Q42*D42*'Kalkulator nadgodzin'!$Y$2,0)</f>
        <v>0</v>
      </c>
      <c r="U42" s="784" cm="1">
        <f t="array" ref="U42">_xlfn.IFERROR($Q42*E42*'Kalkulator nadgodzin'!$Y$2,0)</f>
        <v>0</v>
      </c>
      <c r="V42" s="784" cm="1">
        <f t="array" ref="V42">_xlfn.IFERROR($Q42*F42*'Kalkulator nadgodzin'!$Y$2,0)</f>
        <v>0</v>
      </c>
      <c r="W42" s="784" cm="1">
        <f t="array" ref="W42">_xlfn.IFERROR($Q42*G42*'Kalkulator nadgodzin'!$Y$2,0)</f>
        <v>0</v>
      </c>
      <c r="X42" s="784" cm="1">
        <f t="array" ref="X42">_xlfn.IFERROR($Q42*H42*'Kalkulator nadgodzin'!$Y$2,0)</f>
        <v>0</v>
      </c>
      <c r="Y42" s="784" cm="1">
        <f t="array" ref="Y42">_xlfn.IFERROR($Q42*I42*'Kalkulator nadgodzin'!$Y$2,0)</f>
        <v>0</v>
      </c>
      <c r="Z42" s="784" cm="1">
        <f t="array" ref="Z42">_xlfn.IFERROR($Q42*J42*'Kalkulator nadgodzin'!$Y$2,0)</f>
        <v>0</v>
      </c>
      <c r="AA42" s="784" cm="1">
        <f t="array" ref="AA42">_xlfn.IFERROR($Q42*K42*'Kalkulator nadgodzin'!$Y$2,0)</f>
        <v>0</v>
      </c>
      <c r="AB42" s="784" cm="1">
        <f t="array" ref="AB42">_xlfn.IFERROR($Q42*L42*'Kalkulator nadgodzin'!$Y$2,0)</f>
        <v>0</v>
      </c>
      <c r="AC42" s="784" cm="1">
        <f t="array" ref="AC42">_xlfn.IFERROR($Q42*M42*'Kalkulator nadgodzin'!$Y$2,0)</f>
        <v>0</v>
      </c>
      <c r="AD42" s="785" cm="1">
        <f t="array" ref="AD42">_xlfn.IFERROR($Q42*N42*'Kalkulator nadgodzin'!$Y$2,0)</f>
        <v>0</v>
      </c>
    </row>
    <row r="43" ht="13.5" customHeight="1">
      <c r="A43" t="s" s="819">
        <v>1374</v>
      </c>
      <c r="B43" s="784" cm="1">
        <f t="array" ref="B43">IF(OR('Kalkulator nadgodzin'!$D90="",'Kalkulator nadgodzin'!D90=""),"",IF('Kalkulator nadgodzin'!D90&gt;=1,1*'Kalkulator nadgodzin'!$C90,0))</f>
        <v>0</v>
      </c>
      <c r="C43" s="784" cm="1">
        <f t="array" ref="C43">IF(OR('Kalkulator nadgodzin'!$D90="",'Kalkulator nadgodzin'!E90=""),"",IF('Kalkulator nadgodzin'!E90&gt;=1,1*'Kalkulator nadgodzin'!$C90,0))</f>
        <v>0</v>
      </c>
      <c r="D43" s="784" cm="1">
        <f t="array" ref="D43">IF(OR('Kalkulator nadgodzin'!$D90="",'Kalkulator nadgodzin'!F90=""),"",IF('Kalkulator nadgodzin'!F90&gt;=1,1*'Kalkulator nadgodzin'!$C90,0))</f>
        <v>0</v>
      </c>
      <c r="E43" s="784" cm="1">
        <f t="array" ref="E43">IF(OR('Kalkulator nadgodzin'!$D90="",'Kalkulator nadgodzin'!G90=""),"",IF('Kalkulator nadgodzin'!G90&gt;=1,1*'Kalkulator nadgodzin'!$C90,0))</f>
        <v>0</v>
      </c>
      <c r="F43" s="784" cm="1">
        <f t="array" ref="F43">IF(OR('Kalkulator nadgodzin'!$D90="",'Kalkulator nadgodzin'!H90=""),"",IF('Kalkulator nadgodzin'!H90&gt;=1,1*'Kalkulator nadgodzin'!$C90,0))</f>
        <v>0</v>
      </c>
      <c r="G43" s="784" cm="1">
        <f t="array" ref="G43">IF(OR('Kalkulator nadgodzin'!$D90="",'Kalkulator nadgodzin'!I90=""),"",IF('Kalkulator nadgodzin'!I90&gt;=1,1*'Kalkulator nadgodzin'!$C90,0))</f>
        <v>0</v>
      </c>
      <c r="H43" s="784" cm="1">
        <f t="array" ref="H43">IF(OR('Kalkulator nadgodzin'!$D90="",'Kalkulator nadgodzin'!J90=""),"",IF('Kalkulator nadgodzin'!J90&gt;=1,1*'Kalkulator nadgodzin'!$C90,0))</f>
        <v>0</v>
      </c>
      <c r="I43" s="784" cm="1">
        <f t="array" ref="I43">IF(OR('Kalkulator nadgodzin'!$D90="",'Kalkulator nadgodzin'!K90=""),"",IF('Kalkulator nadgodzin'!K90&gt;=1,1*'Kalkulator nadgodzin'!$C90,0))</f>
        <v>0</v>
      </c>
      <c r="J43" s="784" cm="1">
        <f t="array" ref="J43">IF(OR('Kalkulator nadgodzin'!$D90="",'Kalkulator nadgodzin'!L90=""),"",IF('Kalkulator nadgodzin'!L90&gt;=1,1*'Kalkulator nadgodzin'!$C90,0))</f>
        <v>0</v>
      </c>
      <c r="K43" s="784" cm="1">
        <f t="array" ref="K43">IF(OR('Kalkulator nadgodzin'!$D90="",'Kalkulator nadgodzin'!M90=""),"",IF('Kalkulator nadgodzin'!M90&gt;=1,1*'Kalkulator nadgodzin'!$C90,0))</f>
        <v>0</v>
      </c>
      <c r="L43" s="784" cm="1">
        <f t="array" ref="L43">IF(OR('Kalkulator nadgodzin'!$D90="",'Kalkulator nadgodzin'!N90=""),"",IF('Kalkulator nadgodzin'!N90&gt;=1,1*'Kalkulator nadgodzin'!$C90,0))</f>
        <v>0</v>
      </c>
      <c r="M43" s="784" cm="1">
        <f t="array" ref="M43">IF(OR('Kalkulator nadgodzin'!$D90="",'Kalkulator nadgodzin'!O90=""),"",IF('Kalkulator nadgodzin'!O90&gt;=1,1*'Kalkulator nadgodzin'!$C90,0))</f>
        <v>0</v>
      </c>
      <c r="N43" s="785" cm="1">
        <f t="array" ref="N43">IF(OR('Kalkulator nadgodzin'!$D90="",'Kalkulator nadgodzin'!P90=""),"",IF('Kalkulator nadgodzin'!P90&gt;=1,1*'Kalkulator nadgodzin'!$C90,0))</f>
        <v>0</v>
      </c>
      <c r="O43" s="774"/>
      <c r="P43" s="775"/>
      <c r="Q43" s="818" cm="1">
        <f t="array" ref="Q43">IF('Kalkulator nadgodzin'!D210="","",'Kalkulator nadgodzin'!C210)</f>
        <v>0</v>
      </c>
      <c r="R43" s="784" cm="1">
        <f t="array" ref="R43">_xlfn.IFERROR($Q43*B43*'Kalkulator nadgodzin'!$Y$2,0)</f>
        <v>0</v>
      </c>
      <c r="S43" s="784" cm="1">
        <f t="array" ref="S43">_xlfn.IFERROR($Q43*C43*'Kalkulator nadgodzin'!$Y$2,0)</f>
        <v>0</v>
      </c>
      <c r="T43" s="784" cm="1">
        <f t="array" ref="T43">_xlfn.IFERROR($Q43*D43*'Kalkulator nadgodzin'!$Y$2,0)</f>
        <v>0</v>
      </c>
      <c r="U43" s="784" cm="1">
        <f t="array" ref="U43">_xlfn.IFERROR($Q43*E43*'Kalkulator nadgodzin'!$Y$2,0)</f>
        <v>0</v>
      </c>
      <c r="V43" s="784" cm="1">
        <f t="array" ref="V43">_xlfn.IFERROR($Q43*F43*'Kalkulator nadgodzin'!$Y$2,0)</f>
        <v>0</v>
      </c>
      <c r="W43" s="784" cm="1">
        <f t="array" ref="W43">_xlfn.IFERROR($Q43*G43*'Kalkulator nadgodzin'!$Y$2,0)</f>
        <v>0</v>
      </c>
      <c r="X43" s="784" cm="1">
        <f t="array" ref="X43">_xlfn.IFERROR($Q43*H43*'Kalkulator nadgodzin'!$Y$2,0)</f>
        <v>0</v>
      </c>
      <c r="Y43" s="784" cm="1">
        <f t="array" ref="Y43">_xlfn.IFERROR($Q43*I43*'Kalkulator nadgodzin'!$Y$2,0)</f>
        <v>0</v>
      </c>
      <c r="Z43" s="784" cm="1">
        <f t="array" ref="Z43">_xlfn.IFERROR($Q43*J43*'Kalkulator nadgodzin'!$Y$2,0)</f>
        <v>0</v>
      </c>
      <c r="AA43" s="784" cm="1">
        <f t="array" ref="AA43">_xlfn.IFERROR($Q43*K43*'Kalkulator nadgodzin'!$Y$2,0)</f>
        <v>0</v>
      </c>
      <c r="AB43" s="784" cm="1">
        <f t="array" ref="AB43">_xlfn.IFERROR($Q43*L43*'Kalkulator nadgodzin'!$Y$2,0)</f>
        <v>0</v>
      </c>
      <c r="AC43" s="784" cm="1">
        <f t="array" ref="AC43">_xlfn.IFERROR($Q43*M43*'Kalkulator nadgodzin'!$Y$2,0)</f>
        <v>0</v>
      </c>
      <c r="AD43" s="785" cm="1">
        <f t="array" ref="AD43">_xlfn.IFERROR($Q43*N43*'Kalkulator nadgodzin'!$Y$2,0)</f>
        <v>0</v>
      </c>
    </row>
    <row r="44" ht="13.5" customHeight="1">
      <c r="A44" t="str" s="774" cm="1">
        <f t="array" ref="A44">IF('Kalkulator nadgodzin'!B91="","",'Kalkulator nadgodzin'!B91)</f>
      </c>
      <c r="B44" s="784" cm="1">
        <f t="array" ref="B44">IF(OR('Kalkulator nadgodzin'!$D91="",'Kalkulator nadgodzin'!D91=""),"",IF('Kalkulator nadgodzin'!D91&gt;=1,1*'Kalkulator nadgodzin'!$C91,0))</f>
        <v>0</v>
      </c>
      <c r="C44" s="784" cm="1">
        <f t="array" ref="C44">IF(OR('Kalkulator nadgodzin'!$D91="",'Kalkulator nadgodzin'!E91=""),"",IF('Kalkulator nadgodzin'!E91&gt;=1,1*'Kalkulator nadgodzin'!$C91,0))</f>
        <v>0</v>
      </c>
      <c r="D44" s="784" cm="1">
        <f t="array" ref="D44">IF(OR('Kalkulator nadgodzin'!$D91="",'Kalkulator nadgodzin'!F91=""),"",IF('Kalkulator nadgodzin'!F91&gt;=1,1*'Kalkulator nadgodzin'!$C91,0))</f>
        <v>0</v>
      </c>
      <c r="E44" s="784" cm="1">
        <f t="array" ref="E44">IF(OR('Kalkulator nadgodzin'!$D91="",'Kalkulator nadgodzin'!G91=""),"",IF('Kalkulator nadgodzin'!G91&gt;=1,1*'Kalkulator nadgodzin'!$C91,0))</f>
        <v>0</v>
      </c>
      <c r="F44" s="784" cm="1">
        <f t="array" ref="F44">IF(OR('Kalkulator nadgodzin'!$D91="",'Kalkulator nadgodzin'!H91=""),"",IF('Kalkulator nadgodzin'!H91&gt;=1,1*'Kalkulator nadgodzin'!$C91,0))</f>
        <v>0</v>
      </c>
      <c r="G44" s="784" cm="1">
        <f t="array" ref="G44">IF(OR('Kalkulator nadgodzin'!$D91="",'Kalkulator nadgodzin'!I91=""),"",IF('Kalkulator nadgodzin'!I91&gt;=1,1*'Kalkulator nadgodzin'!$C91,0))</f>
        <v>0</v>
      </c>
      <c r="H44" s="784" cm="1">
        <f t="array" ref="H44">IF(OR('Kalkulator nadgodzin'!$D91="",'Kalkulator nadgodzin'!J91=""),"",IF('Kalkulator nadgodzin'!J91&gt;=1,1*'Kalkulator nadgodzin'!$C91,0))</f>
        <v>0</v>
      </c>
      <c r="I44" s="784" cm="1">
        <f t="array" ref="I44">IF(OR('Kalkulator nadgodzin'!$D91="",'Kalkulator nadgodzin'!K91=""),"",IF('Kalkulator nadgodzin'!K91&gt;=1,1*'Kalkulator nadgodzin'!$C91,0))</f>
        <v>0</v>
      </c>
      <c r="J44" s="784" cm="1">
        <f t="array" ref="J44">IF(OR('Kalkulator nadgodzin'!$D91="",'Kalkulator nadgodzin'!L91=""),"",IF('Kalkulator nadgodzin'!L91&gt;=1,1*'Kalkulator nadgodzin'!$C91,0))</f>
        <v>0</v>
      </c>
      <c r="K44" s="784" cm="1">
        <f t="array" ref="K44">IF(OR('Kalkulator nadgodzin'!$D91="",'Kalkulator nadgodzin'!M91=""),"",IF('Kalkulator nadgodzin'!M91&gt;=1,1*'Kalkulator nadgodzin'!$C91,0))</f>
        <v>0</v>
      </c>
      <c r="L44" s="784" cm="1">
        <f t="array" ref="L44">IF(OR('Kalkulator nadgodzin'!$D91="",'Kalkulator nadgodzin'!N91=""),"",IF('Kalkulator nadgodzin'!N91&gt;=1,1*'Kalkulator nadgodzin'!$C91,0))</f>
        <v>0</v>
      </c>
      <c r="M44" s="784" cm="1">
        <f t="array" ref="M44">IF(OR('Kalkulator nadgodzin'!$D91="",'Kalkulator nadgodzin'!O91=""),"",IF('Kalkulator nadgodzin'!O91&gt;=1,1*'Kalkulator nadgodzin'!$C91,0))</f>
        <v>0</v>
      </c>
      <c r="N44" s="785" cm="1">
        <f t="array" ref="N44">IF(OR('Kalkulator nadgodzin'!$D91="",'Kalkulator nadgodzin'!P91=""),"",IF('Kalkulator nadgodzin'!P91&gt;=1,1*'Kalkulator nadgodzin'!$C91,0))</f>
        <v>0</v>
      </c>
      <c r="O44" s="774"/>
      <c r="P44" s="775"/>
      <c r="Q44" s="818" cm="1">
        <f t="array" ref="Q44">IF('Kalkulator nadgodzin'!D211="","",'Kalkulator nadgodzin'!C211)</f>
        <v>0</v>
      </c>
      <c r="R44" s="784" cm="1">
        <f t="array" ref="R44">_xlfn.IFERROR($Q44*B44*'Kalkulator nadgodzin'!$Y$2,0)</f>
        <v>0</v>
      </c>
      <c r="S44" s="784" cm="1">
        <f t="array" ref="S44">_xlfn.IFERROR($Q44*C44*'Kalkulator nadgodzin'!$Y$2,0)</f>
        <v>0</v>
      </c>
      <c r="T44" s="784" cm="1">
        <f t="array" ref="T44">_xlfn.IFERROR($Q44*D44*'Kalkulator nadgodzin'!$Y$2,0)</f>
        <v>0</v>
      </c>
      <c r="U44" s="784" cm="1">
        <f t="array" ref="U44">_xlfn.IFERROR($Q44*E44*'Kalkulator nadgodzin'!$Y$2,0)</f>
        <v>0</v>
      </c>
      <c r="V44" s="784" cm="1">
        <f t="array" ref="V44">_xlfn.IFERROR($Q44*F44*'Kalkulator nadgodzin'!$Y$2,0)</f>
        <v>0</v>
      </c>
      <c r="W44" s="784" cm="1">
        <f t="array" ref="W44">_xlfn.IFERROR($Q44*G44*'Kalkulator nadgodzin'!$Y$2,0)</f>
        <v>0</v>
      </c>
      <c r="X44" s="784" cm="1">
        <f t="array" ref="X44">_xlfn.IFERROR($Q44*H44*'Kalkulator nadgodzin'!$Y$2,0)</f>
        <v>0</v>
      </c>
      <c r="Y44" s="784" cm="1">
        <f t="array" ref="Y44">_xlfn.IFERROR($Q44*I44*'Kalkulator nadgodzin'!$Y$2,0)</f>
        <v>0</v>
      </c>
      <c r="Z44" s="784" cm="1">
        <f t="array" ref="Z44">_xlfn.IFERROR($Q44*J44*'Kalkulator nadgodzin'!$Y$2,0)</f>
        <v>0</v>
      </c>
      <c r="AA44" s="784" cm="1">
        <f t="array" ref="AA44">_xlfn.IFERROR($Q44*K44*'Kalkulator nadgodzin'!$Y$2,0)</f>
        <v>0</v>
      </c>
      <c r="AB44" s="784" cm="1">
        <f t="array" ref="AB44">_xlfn.IFERROR($Q44*L44*'Kalkulator nadgodzin'!$Y$2,0)</f>
        <v>0</v>
      </c>
      <c r="AC44" s="784" cm="1">
        <f t="array" ref="AC44">_xlfn.IFERROR($Q44*M44*'Kalkulator nadgodzin'!$Y$2,0)</f>
        <v>0</v>
      </c>
      <c r="AD44" s="785" cm="1">
        <f t="array" ref="AD44">_xlfn.IFERROR($Q44*N44*'Kalkulator nadgodzin'!$Y$2,0)</f>
        <v>0</v>
      </c>
    </row>
    <row r="45" ht="13.5" customHeight="1">
      <c r="A45" t="str" s="774" cm="1">
        <f t="array" ref="A45">IF('Kalkulator nadgodzin'!B92="","",'Kalkulator nadgodzin'!B92)</f>
      </c>
      <c r="B45" s="784" cm="1">
        <f t="array" ref="B45">IF(OR('Kalkulator nadgodzin'!$D92="",'Kalkulator nadgodzin'!D92=""),"",IF('Kalkulator nadgodzin'!D92&gt;=1,1*'Kalkulator nadgodzin'!$C92,0))</f>
        <v>0</v>
      </c>
      <c r="C45" s="784" cm="1">
        <f t="array" ref="C45">IF(OR('Kalkulator nadgodzin'!$D92="",'Kalkulator nadgodzin'!E92=""),"",IF('Kalkulator nadgodzin'!E92&gt;=1,1*'Kalkulator nadgodzin'!$C92,0))</f>
        <v>0</v>
      </c>
      <c r="D45" s="784" cm="1">
        <f t="array" ref="D45">IF(OR('Kalkulator nadgodzin'!$D92="",'Kalkulator nadgodzin'!F92=""),"",IF('Kalkulator nadgodzin'!F92&gt;=1,1*'Kalkulator nadgodzin'!$C92,0))</f>
        <v>0</v>
      </c>
      <c r="E45" s="784" cm="1">
        <f t="array" ref="E45">IF(OR('Kalkulator nadgodzin'!$D92="",'Kalkulator nadgodzin'!G92=""),"",IF('Kalkulator nadgodzin'!G92&gt;=1,1*'Kalkulator nadgodzin'!$C92,0))</f>
        <v>0</v>
      </c>
      <c r="F45" s="784" cm="1">
        <f t="array" ref="F45">IF(OR('Kalkulator nadgodzin'!$D92="",'Kalkulator nadgodzin'!H92=""),"",IF('Kalkulator nadgodzin'!H92&gt;=1,1*'Kalkulator nadgodzin'!$C92,0))</f>
        <v>0</v>
      </c>
      <c r="G45" s="784" cm="1">
        <f t="array" ref="G45">IF(OR('Kalkulator nadgodzin'!$D92="",'Kalkulator nadgodzin'!I92=""),"",IF('Kalkulator nadgodzin'!I92&gt;=1,1*'Kalkulator nadgodzin'!$C92,0))</f>
        <v>0</v>
      </c>
      <c r="H45" s="784" cm="1">
        <f t="array" ref="H45">IF(OR('Kalkulator nadgodzin'!$D92="",'Kalkulator nadgodzin'!J92=""),"",IF('Kalkulator nadgodzin'!J92&gt;=1,1*'Kalkulator nadgodzin'!$C92,0))</f>
        <v>0</v>
      </c>
      <c r="I45" s="784" cm="1">
        <f t="array" ref="I45">IF(OR('Kalkulator nadgodzin'!$D92="",'Kalkulator nadgodzin'!K92=""),"",IF('Kalkulator nadgodzin'!K92&gt;=1,1*'Kalkulator nadgodzin'!$C92,0))</f>
        <v>0</v>
      </c>
      <c r="J45" s="784" cm="1">
        <f t="array" ref="J45">IF(OR('Kalkulator nadgodzin'!$D92="",'Kalkulator nadgodzin'!L92=""),"",IF('Kalkulator nadgodzin'!L92&gt;=1,1*'Kalkulator nadgodzin'!$C92,0))</f>
        <v>0</v>
      </c>
      <c r="K45" s="784" cm="1">
        <f t="array" ref="K45">IF(OR('Kalkulator nadgodzin'!$D92="",'Kalkulator nadgodzin'!M92=""),"",IF('Kalkulator nadgodzin'!M92&gt;=1,1*'Kalkulator nadgodzin'!$C92,0))</f>
        <v>0</v>
      </c>
      <c r="L45" s="784" cm="1">
        <f t="array" ref="L45">IF(OR('Kalkulator nadgodzin'!$D92="",'Kalkulator nadgodzin'!N92=""),"",IF('Kalkulator nadgodzin'!N92&gt;=1,1*'Kalkulator nadgodzin'!$C92,0))</f>
        <v>0</v>
      </c>
      <c r="M45" s="784" cm="1">
        <f t="array" ref="M45">IF(OR('Kalkulator nadgodzin'!$D92="",'Kalkulator nadgodzin'!O92=""),"",IF('Kalkulator nadgodzin'!O92&gt;=1,1*'Kalkulator nadgodzin'!$C92,0))</f>
        <v>0</v>
      </c>
      <c r="N45" s="785" cm="1">
        <f t="array" ref="N45">IF(OR('Kalkulator nadgodzin'!$D92="",'Kalkulator nadgodzin'!P92=""),"",IF('Kalkulator nadgodzin'!P92&gt;=1,1*'Kalkulator nadgodzin'!$C92,0))</f>
        <v>0</v>
      </c>
      <c r="O45" s="774"/>
      <c r="P45" s="775"/>
      <c r="Q45" s="818" cm="1">
        <f t="array" ref="Q45">IF('Kalkulator nadgodzin'!D212="","",'Kalkulator nadgodzin'!C212)</f>
        <v>0</v>
      </c>
      <c r="R45" s="784" cm="1">
        <f t="array" ref="R45">_xlfn.IFERROR($Q45*B45*'Kalkulator nadgodzin'!$Y$2,0)</f>
        <v>0</v>
      </c>
      <c r="S45" s="784" cm="1">
        <f t="array" ref="S45">_xlfn.IFERROR($Q45*C45*'Kalkulator nadgodzin'!$Y$2,0)</f>
        <v>0</v>
      </c>
      <c r="T45" s="784" cm="1">
        <f t="array" ref="T45">_xlfn.IFERROR($Q45*D45*'Kalkulator nadgodzin'!$Y$2,0)</f>
        <v>0</v>
      </c>
      <c r="U45" s="784" cm="1">
        <f t="array" ref="U45">_xlfn.IFERROR($Q45*E45*'Kalkulator nadgodzin'!$Y$2,0)</f>
        <v>0</v>
      </c>
      <c r="V45" s="784" cm="1">
        <f t="array" ref="V45">_xlfn.IFERROR($Q45*F45*'Kalkulator nadgodzin'!$Y$2,0)</f>
        <v>0</v>
      </c>
      <c r="W45" s="784" cm="1">
        <f t="array" ref="W45">_xlfn.IFERROR($Q45*G45*'Kalkulator nadgodzin'!$Y$2,0)</f>
        <v>0</v>
      </c>
      <c r="X45" s="784" cm="1">
        <f t="array" ref="X45">_xlfn.IFERROR($Q45*H45*'Kalkulator nadgodzin'!$Y$2,0)</f>
        <v>0</v>
      </c>
      <c r="Y45" s="784" cm="1">
        <f t="array" ref="Y45">_xlfn.IFERROR($Q45*I45*'Kalkulator nadgodzin'!$Y$2,0)</f>
        <v>0</v>
      </c>
      <c r="Z45" s="784" cm="1">
        <f t="array" ref="Z45">_xlfn.IFERROR($Q45*J45*'Kalkulator nadgodzin'!$Y$2,0)</f>
        <v>0</v>
      </c>
      <c r="AA45" s="784" cm="1">
        <f t="array" ref="AA45">_xlfn.IFERROR($Q45*K45*'Kalkulator nadgodzin'!$Y$2,0)</f>
        <v>0</v>
      </c>
      <c r="AB45" s="784" cm="1">
        <f t="array" ref="AB45">_xlfn.IFERROR($Q45*L45*'Kalkulator nadgodzin'!$Y$2,0)</f>
        <v>0</v>
      </c>
      <c r="AC45" s="784" cm="1">
        <f t="array" ref="AC45">_xlfn.IFERROR($Q45*M45*'Kalkulator nadgodzin'!$Y$2,0)</f>
        <v>0</v>
      </c>
      <c r="AD45" s="785" cm="1">
        <f t="array" ref="AD45">_xlfn.IFERROR($Q45*N45*'Kalkulator nadgodzin'!$Y$2,0)</f>
        <v>0</v>
      </c>
    </row>
    <row r="46" ht="13.5" customHeight="1">
      <c r="A46" t="str" s="774" cm="1">
        <f t="array" ref="A46">IF('Kalkulator nadgodzin'!B93="","",'Kalkulator nadgodzin'!B93)</f>
      </c>
      <c r="B46" s="784" cm="1">
        <f t="array" ref="B46">IF(OR('Kalkulator nadgodzin'!$D93="",'Kalkulator nadgodzin'!D93=""),"",IF('Kalkulator nadgodzin'!D93&gt;=1,1*'Kalkulator nadgodzin'!$C93,0))</f>
        <v>0</v>
      </c>
      <c r="C46" s="784" cm="1">
        <f t="array" ref="C46">IF(OR('Kalkulator nadgodzin'!$D93="",'Kalkulator nadgodzin'!E93=""),"",IF('Kalkulator nadgodzin'!E93&gt;=1,1*'Kalkulator nadgodzin'!$C93,0))</f>
        <v>0</v>
      </c>
      <c r="D46" s="784" cm="1">
        <f t="array" ref="D46">IF(OR('Kalkulator nadgodzin'!$D93="",'Kalkulator nadgodzin'!F93=""),"",IF('Kalkulator nadgodzin'!F93&gt;=1,1*'Kalkulator nadgodzin'!$C93,0))</f>
        <v>0</v>
      </c>
      <c r="E46" s="784" cm="1">
        <f t="array" ref="E46">IF(OR('Kalkulator nadgodzin'!$D93="",'Kalkulator nadgodzin'!G93=""),"",IF('Kalkulator nadgodzin'!G93&gt;=1,1*'Kalkulator nadgodzin'!$C93,0))</f>
        <v>0</v>
      </c>
      <c r="F46" s="784" cm="1">
        <f t="array" ref="F46">IF(OR('Kalkulator nadgodzin'!$D93="",'Kalkulator nadgodzin'!H93=""),"",IF('Kalkulator nadgodzin'!H93&gt;=1,1*'Kalkulator nadgodzin'!$C93,0))</f>
        <v>0</v>
      </c>
      <c r="G46" s="784" cm="1">
        <f t="array" ref="G46">IF(OR('Kalkulator nadgodzin'!$D93="",'Kalkulator nadgodzin'!I93=""),"",IF('Kalkulator nadgodzin'!I93&gt;=1,1*'Kalkulator nadgodzin'!$C93,0))</f>
        <v>0</v>
      </c>
      <c r="H46" s="784" cm="1">
        <f t="array" ref="H46">IF(OR('Kalkulator nadgodzin'!$D93="",'Kalkulator nadgodzin'!J93=""),"",IF('Kalkulator nadgodzin'!J93&gt;=1,1*'Kalkulator nadgodzin'!$C93,0))</f>
        <v>0</v>
      </c>
      <c r="I46" s="784" cm="1">
        <f t="array" ref="I46">IF(OR('Kalkulator nadgodzin'!$D93="",'Kalkulator nadgodzin'!K93=""),"",IF('Kalkulator nadgodzin'!K93&gt;=1,1*'Kalkulator nadgodzin'!$C93,0))</f>
        <v>0</v>
      </c>
      <c r="J46" s="784" cm="1">
        <f t="array" ref="J46">IF(OR('Kalkulator nadgodzin'!$D93="",'Kalkulator nadgodzin'!L93=""),"",IF('Kalkulator nadgodzin'!L93&gt;=1,1*'Kalkulator nadgodzin'!$C93,0))</f>
        <v>0</v>
      </c>
      <c r="K46" s="784" cm="1">
        <f t="array" ref="K46">IF(OR('Kalkulator nadgodzin'!$D93="",'Kalkulator nadgodzin'!M93=""),"",IF('Kalkulator nadgodzin'!M93&gt;=1,1*'Kalkulator nadgodzin'!$C93,0))</f>
        <v>0</v>
      </c>
      <c r="L46" s="784" cm="1">
        <f t="array" ref="L46">IF(OR('Kalkulator nadgodzin'!$D93="",'Kalkulator nadgodzin'!N93=""),"",IF('Kalkulator nadgodzin'!N93&gt;=1,1*'Kalkulator nadgodzin'!$C93,0))</f>
        <v>0</v>
      </c>
      <c r="M46" s="784" cm="1">
        <f t="array" ref="M46">IF(OR('Kalkulator nadgodzin'!$D93="",'Kalkulator nadgodzin'!O93=""),"",IF('Kalkulator nadgodzin'!O93&gt;=1,1*'Kalkulator nadgodzin'!$C93,0))</f>
        <v>0</v>
      </c>
      <c r="N46" s="785" cm="1">
        <f t="array" ref="N46">IF(OR('Kalkulator nadgodzin'!$D93="",'Kalkulator nadgodzin'!P93=""),"",IF('Kalkulator nadgodzin'!P93&gt;=1,1*'Kalkulator nadgodzin'!$C93,0))</f>
        <v>0</v>
      </c>
      <c r="O46" s="774"/>
      <c r="P46" s="775"/>
      <c r="Q46" s="818" cm="1">
        <f t="array" ref="Q46">IF('Kalkulator nadgodzin'!D213="","",'Kalkulator nadgodzin'!C213)</f>
        <v>0</v>
      </c>
      <c r="R46" s="784" cm="1">
        <f t="array" ref="R46">_xlfn.IFERROR($Q46*B46*'Kalkulator nadgodzin'!$Y$2,0)</f>
        <v>0</v>
      </c>
      <c r="S46" s="784" cm="1">
        <f t="array" ref="S46">_xlfn.IFERROR($Q46*C46*'Kalkulator nadgodzin'!$Y$2,0)</f>
        <v>0</v>
      </c>
      <c r="T46" s="784" cm="1">
        <f t="array" ref="T46">_xlfn.IFERROR($Q46*D46*'Kalkulator nadgodzin'!$Y$2,0)</f>
        <v>0</v>
      </c>
      <c r="U46" s="784" cm="1">
        <f t="array" ref="U46">_xlfn.IFERROR($Q46*E46*'Kalkulator nadgodzin'!$Y$2,0)</f>
        <v>0</v>
      </c>
      <c r="V46" s="784" cm="1">
        <f t="array" ref="V46">_xlfn.IFERROR($Q46*F46*'Kalkulator nadgodzin'!$Y$2,0)</f>
        <v>0</v>
      </c>
      <c r="W46" s="784" cm="1">
        <f t="array" ref="W46">_xlfn.IFERROR($Q46*G46*'Kalkulator nadgodzin'!$Y$2,0)</f>
        <v>0</v>
      </c>
      <c r="X46" s="784" cm="1">
        <f t="array" ref="X46">_xlfn.IFERROR($Q46*H46*'Kalkulator nadgodzin'!$Y$2,0)</f>
        <v>0</v>
      </c>
      <c r="Y46" s="784" cm="1">
        <f t="array" ref="Y46">_xlfn.IFERROR($Q46*I46*'Kalkulator nadgodzin'!$Y$2,0)</f>
        <v>0</v>
      </c>
      <c r="Z46" s="784" cm="1">
        <f t="array" ref="Z46">_xlfn.IFERROR($Q46*J46*'Kalkulator nadgodzin'!$Y$2,0)</f>
        <v>0</v>
      </c>
      <c r="AA46" s="784" cm="1">
        <f t="array" ref="AA46">_xlfn.IFERROR($Q46*K46*'Kalkulator nadgodzin'!$Y$2,0)</f>
        <v>0</v>
      </c>
      <c r="AB46" s="784" cm="1">
        <f t="array" ref="AB46">_xlfn.IFERROR($Q46*L46*'Kalkulator nadgodzin'!$Y$2,0)</f>
        <v>0</v>
      </c>
      <c r="AC46" s="784" cm="1">
        <f t="array" ref="AC46">_xlfn.IFERROR($Q46*M46*'Kalkulator nadgodzin'!$Y$2,0)</f>
        <v>0</v>
      </c>
      <c r="AD46" s="785" cm="1">
        <f t="array" ref="AD46">_xlfn.IFERROR($Q46*N46*'Kalkulator nadgodzin'!$Y$2,0)</f>
        <v>0</v>
      </c>
    </row>
    <row r="47" ht="13.5" customHeight="1">
      <c r="A47" t="str" s="774" cm="1">
        <f t="array" ref="A47">IF('Kalkulator nadgodzin'!B94="","",'Kalkulator nadgodzin'!B94)</f>
      </c>
      <c r="B47" s="784" cm="1">
        <f t="array" ref="B47">IF(OR('Kalkulator nadgodzin'!$D94="",'Kalkulator nadgodzin'!D94=""),"",IF('Kalkulator nadgodzin'!D94&gt;=1,1*'Kalkulator nadgodzin'!$C94,0))</f>
        <v>0</v>
      </c>
      <c r="C47" s="784" cm="1">
        <f t="array" ref="C47">IF(OR('Kalkulator nadgodzin'!$D94="",'Kalkulator nadgodzin'!E94=""),"",IF('Kalkulator nadgodzin'!E94&gt;=1,1*'Kalkulator nadgodzin'!$C94,0))</f>
        <v>0</v>
      </c>
      <c r="D47" s="784" cm="1">
        <f t="array" ref="D47">IF(OR('Kalkulator nadgodzin'!$D94="",'Kalkulator nadgodzin'!F94=""),"",IF('Kalkulator nadgodzin'!F94&gt;=1,1*'Kalkulator nadgodzin'!$C94,0))</f>
        <v>0</v>
      </c>
      <c r="E47" s="784" cm="1">
        <f t="array" ref="E47">IF(OR('Kalkulator nadgodzin'!$D94="",'Kalkulator nadgodzin'!G94=""),"",IF('Kalkulator nadgodzin'!G94&gt;=1,1*'Kalkulator nadgodzin'!$C94,0))</f>
        <v>0</v>
      </c>
      <c r="F47" s="784" cm="1">
        <f t="array" ref="F47">IF(OR('Kalkulator nadgodzin'!$D94="",'Kalkulator nadgodzin'!H94=""),"",IF('Kalkulator nadgodzin'!H94&gt;=1,1*'Kalkulator nadgodzin'!$C94,0))</f>
        <v>0</v>
      </c>
      <c r="G47" s="784" cm="1">
        <f t="array" ref="G47">IF(OR('Kalkulator nadgodzin'!$D94="",'Kalkulator nadgodzin'!I94=""),"",IF('Kalkulator nadgodzin'!I94&gt;=1,1*'Kalkulator nadgodzin'!$C94,0))</f>
        <v>0</v>
      </c>
      <c r="H47" s="784" cm="1">
        <f t="array" ref="H47">IF(OR('Kalkulator nadgodzin'!$D94="",'Kalkulator nadgodzin'!J94=""),"",IF('Kalkulator nadgodzin'!J94&gt;=1,1*'Kalkulator nadgodzin'!$C94,0))</f>
        <v>0</v>
      </c>
      <c r="I47" s="784" cm="1">
        <f t="array" ref="I47">IF(OR('Kalkulator nadgodzin'!$D94="",'Kalkulator nadgodzin'!K94=""),"",IF('Kalkulator nadgodzin'!K94&gt;=1,1*'Kalkulator nadgodzin'!$C94,0))</f>
        <v>0</v>
      </c>
      <c r="J47" s="784" cm="1">
        <f t="array" ref="J47">IF(OR('Kalkulator nadgodzin'!$D94="",'Kalkulator nadgodzin'!L94=""),"",IF('Kalkulator nadgodzin'!L94&gt;=1,1*'Kalkulator nadgodzin'!$C94,0))</f>
        <v>0</v>
      </c>
      <c r="K47" s="784" cm="1">
        <f t="array" ref="K47">IF(OR('Kalkulator nadgodzin'!$D94="",'Kalkulator nadgodzin'!M94=""),"",IF('Kalkulator nadgodzin'!M94&gt;=1,1*'Kalkulator nadgodzin'!$C94,0))</f>
        <v>0</v>
      </c>
      <c r="L47" s="784" cm="1">
        <f t="array" ref="L47">IF(OR('Kalkulator nadgodzin'!$D94="",'Kalkulator nadgodzin'!N94=""),"",IF('Kalkulator nadgodzin'!N94&gt;=1,1*'Kalkulator nadgodzin'!$C94,0))</f>
        <v>0</v>
      </c>
      <c r="M47" s="784" cm="1">
        <f t="array" ref="M47">IF(OR('Kalkulator nadgodzin'!$D94="",'Kalkulator nadgodzin'!O94=""),"",IF('Kalkulator nadgodzin'!O94&gt;=1,1*'Kalkulator nadgodzin'!$C94,0))</f>
        <v>0</v>
      </c>
      <c r="N47" s="785" cm="1">
        <f t="array" ref="N47">IF(OR('Kalkulator nadgodzin'!$D94="",'Kalkulator nadgodzin'!P94=""),"",IF('Kalkulator nadgodzin'!P94&gt;=1,1*'Kalkulator nadgodzin'!$C94,0))</f>
        <v>0</v>
      </c>
      <c r="O47" s="774"/>
      <c r="P47" s="775"/>
      <c r="Q47" s="818" cm="1">
        <f t="array" ref="Q47">IF('Kalkulator nadgodzin'!D214="","",'Kalkulator nadgodzin'!C214)</f>
        <v>0</v>
      </c>
      <c r="R47" s="784" cm="1">
        <f t="array" ref="R47">_xlfn.IFERROR($Q47*B47*'Kalkulator nadgodzin'!$Y$2,0)</f>
        <v>0</v>
      </c>
      <c r="S47" s="784" cm="1">
        <f t="array" ref="S47">_xlfn.IFERROR($Q47*C47*'Kalkulator nadgodzin'!$Y$2,0)</f>
        <v>0</v>
      </c>
      <c r="T47" s="784" cm="1">
        <f t="array" ref="T47">_xlfn.IFERROR($Q47*D47*'Kalkulator nadgodzin'!$Y$2,0)</f>
        <v>0</v>
      </c>
      <c r="U47" s="784" cm="1">
        <f t="array" ref="U47">_xlfn.IFERROR($Q47*E47*'Kalkulator nadgodzin'!$Y$2,0)</f>
        <v>0</v>
      </c>
      <c r="V47" s="784" cm="1">
        <f t="array" ref="V47">_xlfn.IFERROR($Q47*F47*'Kalkulator nadgodzin'!$Y$2,0)</f>
        <v>0</v>
      </c>
      <c r="W47" s="784" cm="1">
        <f t="array" ref="W47">_xlfn.IFERROR($Q47*G47*'Kalkulator nadgodzin'!$Y$2,0)</f>
        <v>0</v>
      </c>
      <c r="X47" s="784" cm="1">
        <f t="array" ref="X47">_xlfn.IFERROR($Q47*H47*'Kalkulator nadgodzin'!$Y$2,0)</f>
        <v>0</v>
      </c>
      <c r="Y47" s="784" cm="1">
        <f t="array" ref="Y47">_xlfn.IFERROR($Q47*I47*'Kalkulator nadgodzin'!$Y$2,0)</f>
        <v>0</v>
      </c>
      <c r="Z47" s="784" cm="1">
        <f t="array" ref="Z47">_xlfn.IFERROR($Q47*J47*'Kalkulator nadgodzin'!$Y$2,0)</f>
        <v>0</v>
      </c>
      <c r="AA47" s="784" cm="1">
        <f t="array" ref="AA47">_xlfn.IFERROR($Q47*K47*'Kalkulator nadgodzin'!$Y$2,0)</f>
        <v>0</v>
      </c>
      <c r="AB47" s="784" cm="1">
        <f t="array" ref="AB47">_xlfn.IFERROR($Q47*L47*'Kalkulator nadgodzin'!$Y$2,0)</f>
        <v>0</v>
      </c>
      <c r="AC47" s="784" cm="1">
        <f t="array" ref="AC47">_xlfn.IFERROR($Q47*M47*'Kalkulator nadgodzin'!$Y$2,0)</f>
        <v>0</v>
      </c>
      <c r="AD47" s="785" cm="1">
        <f t="array" ref="AD47">_xlfn.IFERROR($Q47*N47*'Kalkulator nadgodzin'!$Y$2,0)</f>
        <v>0</v>
      </c>
    </row>
    <row r="48" ht="13.5" customHeight="1">
      <c r="A48" t="str" s="774" cm="1">
        <f t="array" ref="A48">IF('Kalkulator nadgodzin'!B95="","",'Kalkulator nadgodzin'!B95)</f>
      </c>
      <c r="B48" s="784" cm="1">
        <f t="array" ref="B48">IF(OR('Kalkulator nadgodzin'!$D95="",'Kalkulator nadgodzin'!D95=""),"",IF('Kalkulator nadgodzin'!D95&gt;=1,1*'Kalkulator nadgodzin'!$C95,0))</f>
        <v>0</v>
      </c>
      <c r="C48" s="784" cm="1">
        <f t="array" ref="C48">IF(OR('Kalkulator nadgodzin'!$D95="",'Kalkulator nadgodzin'!E95=""),"",IF('Kalkulator nadgodzin'!E95&gt;=1,1*'Kalkulator nadgodzin'!$C95,0))</f>
        <v>0</v>
      </c>
      <c r="D48" s="784" cm="1">
        <f t="array" ref="D48">IF(OR('Kalkulator nadgodzin'!$D95="",'Kalkulator nadgodzin'!F95=""),"",IF('Kalkulator nadgodzin'!F95&gt;=1,1*'Kalkulator nadgodzin'!$C95,0))</f>
        <v>0</v>
      </c>
      <c r="E48" s="784" cm="1">
        <f t="array" ref="E48">IF(OR('Kalkulator nadgodzin'!$D95="",'Kalkulator nadgodzin'!G95=""),"",IF('Kalkulator nadgodzin'!G95&gt;=1,1*'Kalkulator nadgodzin'!$C95,0))</f>
        <v>0</v>
      </c>
      <c r="F48" s="784" cm="1">
        <f t="array" ref="F48">IF(OR('Kalkulator nadgodzin'!$D95="",'Kalkulator nadgodzin'!H95=""),"",IF('Kalkulator nadgodzin'!H95&gt;=1,1*'Kalkulator nadgodzin'!$C95,0))</f>
        <v>0</v>
      </c>
      <c r="G48" s="784" cm="1">
        <f t="array" ref="G48">IF(OR('Kalkulator nadgodzin'!$D95="",'Kalkulator nadgodzin'!I95=""),"",IF('Kalkulator nadgodzin'!I95&gt;=1,1*'Kalkulator nadgodzin'!$C95,0))</f>
        <v>0</v>
      </c>
      <c r="H48" s="784" cm="1">
        <f t="array" ref="H48">IF(OR('Kalkulator nadgodzin'!$D95="",'Kalkulator nadgodzin'!J95=""),"",IF('Kalkulator nadgodzin'!J95&gt;=1,1*'Kalkulator nadgodzin'!$C95,0))</f>
        <v>0</v>
      </c>
      <c r="I48" s="784" cm="1">
        <f t="array" ref="I48">IF(OR('Kalkulator nadgodzin'!$D95="",'Kalkulator nadgodzin'!K95=""),"",IF('Kalkulator nadgodzin'!K95&gt;=1,1*'Kalkulator nadgodzin'!$C95,0))</f>
        <v>0</v>
      </c>
      <c r="J48" s="784" cm="1">
        <f t="array" ref="J48">IF(OR('Kalkulator nadgodzin'!$D95="",'Kalkulator nadgodzin'!L95=""),"",IF('Kalkulator nadgodzin'!L95&gt;=1,1*'Kalkulator nadgodzin'!$C95,0))</f>
        <v>0</v>
      </c>
      <c r="K48" s="784" cm="1">
        <f t="array" ref="K48">IF(OR('Kalkulator nadgodzin'!$D95="",'Kalkulator nadgodzin'!M95=""),"",IF('Kalkulator nadgodzin'!M95&gt;=1,1*'Kalkulator nadgodzin'!$C95,0))</f>
        <v>0</v>
      </c>
      <c r="L48" s="784" cm="1">
        <f t="array" ref="L48">IF(OR('Kalkulator nadgodzin'!$D95="",'Kalkulator nadgodzin'!N95=""),"",IF('Kalkulator nadgodzin'!N95&gt;=1,1*'Kalkulator nadgodzin'!$C95,0))</f>
        <v>0</v>
      </c>
      <c r="M48" s="784" cm="1">
        <f t="array" ref="M48">IF(OR('Kalkulator nadgodzin'!$D95="",'Kalkulator nadgodzin'!O95=""),"",IF('Kalkulator nadgodzin'!O95&gt;=1,1*'Kalkulator nadgodzin'!$C95,0))</f>
        <v>0</v>
      </c>
      <c r="N48" s="785" cm="1">
        <f t="array" ref="N48">IF(OR('Kalkulator nadgodzin'!$D95="",'Kalkulator nadgodzin'!P95=""),"",IF('Kalkulator nadgodzin'!P95&gt;=1,1*'Kalkulator nadgodzin'!$C95,0))</f>
        <v>0</v>
      </c>
      <c r="O48" s="774"/>
      <c r="P48" s="775"/>
      <c r="Q48" s="818" cm="1">
        <f t="array" ref="Q48">IF('Kalkulator nadgodzin'!D215="","",'Kalkulator nadgodzin'!C215)</f>
        <v>0</v>
      </c>
      <c r="R48" s="784" cm="1">
        <f t="array" ref="R48">_xlfn.IFERROR($Q48*B48*'Kalkulator nadgodzin'!$Y$2,0)</f>
        <v>0</v>
      </c>
      <c r="S48" s="784" cm="1">
        <f t="array" ref="S48">_xlfn.IFERROR($Q48*C48*'Kalkulator nadgodzin'!$Y$2,0)</f>
        <v>0</v>
      </c>
      <c r="T48" s="784" cm="1">
        <f t="array" ref="T48">_xlfn.IFERROR($Q48*D48*'Kalkulator nadgodzin'!$Y$2,0)</f>
        <v>0</v>
      </c>
      <c r="U48" s="784" cm="1">
        <f t="array" ref="U48">_xlfn.IFERROR($Q48*E48*'Kalkulator nadgodzin'!$Y$2,0)</f>
        <v>0</v>
      </c>
      <c r="V48" s="784" cm="1">
        <f t="array" ref="V48">_xlfn.IFERROR($Q48*F48*'Kalkulator nadgodzin'!$Y$2,0)</f>
        <v>0</v>
      </c>
      <c r="W48" s="784" cm="1">
        <f t="array" ref="W48">_xlfn.IFERROR($Q48*G48*'Kalkulator nadgodzin'!$Y$2,0)</f>
        <v>0</v>
      </c>
      <c r="X48" s="784" cm="1">
        <f t="array" ref="X48">_xlfn.IFERROR($Q48*H48*'Kalkulator nadgodzin'!$Y$2,0)</f>
        <v>0</v>
      </c>
      <c r="Y48" s="784" cm="1">
        <f t="array" ref="Y48">_xlfn.IFERROR($Q48*I48*'Kalkulator nadgodzin'!$Y$2,0)</f>
        <v>0</v>
      </c>
      <c r="Z48" s="784" cm="1">
        <f t="array" ref="Z48">_xlfn.IFERROR($Q48*J48*'Kalkulator nadgodzin'!$Y$2,0)</f>
        <v>0</v>
      </c>
      <c r="AA48" s="784" cm="1">
        <f t="array" ref="AA48">_xlfn.IFERROR($Q48*K48*'Kalkulator nadgodzin'!$Y$2,0)</f>
        <v>0</v>
      </c>
      <c r="AB48" s="784" cm="1">
        <f t="array" ref="AB48">_xlfn.IFERROR($Q48*L48*'Kalkulator nadgodzin'!$Y$2,0)</f>
        <v>0</v>
      </c>
      <c r="AC48" s="784" cm="1">
        <f t="array" ref="AC48">_xlfn.IFERROR($Q48*M48*'Kalkulator nadgodzin'!$Y$2,0)</f>
        <v>0</v>
      </c>
      <c r="AD48" s="785" cm="1">
        <f t="array" ref="AD48">_xlfn.IFERROR($Q48*N48*'Kalkulator nadgodzin'!$Y$2,0)</f>
        <v>0</v>
      </c>
    </row>
    <row r="49" ht="13.5" customHeight="1">
      <c r="A49" t="str" s="774" cm="1">
        <f t="array" ref="A49">IF('Kalkulator nadgodzin'!B96="","",'Kalkulator nadgodzin'!B96)</f>
      </c>
      <c r="B49" s="784" cm="1">
        <f t="array" ref="B49">IF(OR('Kalkulator nadgodzin'!$D96="",'Kalkulator nadgodzin'!D96=""),"",IF('Kalkulator nadgodzin'!D96&gt;=1,1*'Kalkulator nadgodzin'!$C96,0))</f>
        <v>0</v>
      </c>
      <c r="C49" s="784" cm="1">
        <f t="array" ref="C49">IF(OR('Kalkulator nadgodzin'!$D96="",'Kalkulator nadgodzin'!E96=""),"",IF('Kalkulator nadgodzin'!E96&gt;=1,1*'Kalkulator nadgodzin'!$C96,0))</f>
        <v>0</v>
      </c>
      <c r="D49" s="784" cm="1">
        <f t="array" ref="D49">IF(OR('Kalkulator nadgodzin'!$D96="",'Kalkulator nadgodzin'!F96=""),"",IF('Kalkulator nadgodzin'!F96&gt;=1,1*'Kalkulator nadgodzin'!$C96,0))</f>
        <v>0</v>
      </c>
      <c r="E49" s="784" cm="1">
        <f t="array" ref="E49">IF(OR('Kalkulator nadgodzin'!$D96="",'Kalkulator nadgodzin'!G96=""),"",IF('Kalkulator nadgodzin'!G96&gt;=1,1*'Kalkulator nadgodzin'!$C96,0))</f>
        <v>0</v>
      </c>
      <c r="F49" s="784" cm="1">
        <f t="array" ref="F49">IF(OR('Kalkulator nadgodzin'!$D96="",'Kalkulator nadgodzin'!H96=""),"",IF('Kalkulator nadgodzin'!H96&gt;=1,1*'Kalkulator nadgodzin'!$C96,0))</f>
        <v>0</v>
      </c>
      <c r="G49" s="784" cm="1">
        <f t="array" ref="G49">IF(OR('Kalkulator nadgodzin'!$D96="",'Kalkulator nadgodzin'!I96=""),"",IF('Kalkulator nadgodzin'!I96&gt;=1,1*'Kalkulator nadgodzin'!$C96,0))</f>
        <v>0</v>
      </c>
      <c r="H49" s="784" cm="1">
        <f t="array" ref="H49">IF(OR('Kalkulator nadgodzin'!$D96="",'Kalkulator nadgodzin'!J96=""),"",IF('Kalkulator nadgodzin'!J96&gt;=1,1*'Kalkulator nadgodzin'!$C96,0))</f>
        <v>0</v>
      </c>
      <c r="I49" s="784" cm="1">
        <f t="array" ref="I49">IF(OR('Kalkulator nadgodzin'!$D96="",'Kalkulator nadgodzin'!K96=""),"",IF('Kalkulator nadgodzin'!K96&gt;=1,1*'Kalkulator nadgodzin'!$C96,0))</f>
        <v>0</v>
      </c>
      <c r="J49" s="784" cm="1">
        <f t="array" ref="J49">IF(OR('Kalkulator nadgodzin'!$D96="",'Kalkulator nadgodzin'!L96=""),"",IF('Kalkulator nadgodzin'!L96&gt;=1,1*'Kalkulator nadgodzin'!$C96,0))</f>
        <v>0</v>
      </c>
      <c r="K49" s="784" cm="1">
        <f t="array" ref="K49">IF(OR('Kalkulator nadgodzin'!$D96="",'Kalkulator nadgodzin'!M96=""),"",IF('Kalkulator nadgodzin'!M96&gt;=1,1*'Kalkulator nadgodzin'!$C96,0))</f>
        <v>0</v>
      </c>
      <c r="L49" s="784" cm="1">
        <f t="array" ref="L49">IF(OR('Kalkulator nadgodzin'!$D96="",'Kalkulator nadgodzin'!N96=""),"",IF('Kalkulator nadgodzin'!N96&gt;=1,1*'Kalkulator nadgodzin'!$C96,0))</f>
        <v>0</v>
      </c>
      <c r="M49" s="784" cm="1">
        <f t="array" ref="M49">IF(OR('Kalkulator nadgodzin'!$D96="",'Kalkulator nadgodzin'!O96=""),"",IF('Kalkulator nadgodzin'!O96&gt;=1,1*'Kalkulator nadgodzin'!$C96,0))</f>
        <v>0</v>
      </c>
      <c r="N49" s="785" cm="1">
        <f t="array" ref="N49">IF(OR('Kalkulator nadgodzin'!$D96="",'Kalkulator nadgodzin'!P96=""),"",IF('Kalkulator nadgodzin'!P96&gt;=1,1*'Kalkulator nadgodzin'!$C96,0))</f>
        <v>0</v>
      </c>
      <c r="O49" s="774"/>
      <c r="P49" s="775"/>
      <c r="Q49" s="818" cm="1">
        <f t="array" ref="Q49">IF('Kalkulator nadgodzin'!D216="","",'Kalkulator nadgodzin'!C216)</f>
        <v>0</v>
      </c>
      <c r="R49" s="784" cm="1">
        <f t="array" ref="R49">_xlfn.IFERROR($Q49*B49*'Kalkulator nadgodzin'!$Y$2,0)</f>
        <v>0</v>
      </c>
      <c r="S49" s="784" cm="1">
        <f t="array" ref="S49">_xlfn.IFERROR($Q49*C49*'Kalkulator nadgodzin'!$Y$2,0)</f>
        <v>0</v>
      </c>
      <c r="T49" s="784" cm="1">
        <f t="array" ref="T49">_xlfn.IFERROR($Q49*D49*'Kalkulator nadgodzin'!$Y$2,0)</f>
        <v>0</v>
      </c>
      <c r="U49" s="784" cm="1">
        <f t="array" ref="U49">_xlfn.IFERROR($Q49*E49*'Kalkulator nadgodzin'!$Y$2,0)</f>
        <v>0</v>
      </c>
      <c r="V49" s="784" cm="1">
        <f t="array" ref="V49">_xlfn.IFERROR($Q49*F49*'Kalkulator nadgodzin'!$Y$2,0)</f>
        <v>0</v>
      </c>
      <c r="W49" s="784" cm="1">
        <f t="array" ref="W49">_xlfn.IFERROR($Q49*G49*'Kalkulator nadgodzin'!$Y$2,0)</f>
        <v>0</v>
      </c>
      <c r="X49" s="784" cm="1">
        <f t="array" ref="X49">_xlfn.IFERROR($Q49*H49*'Kalkulator nadgodzin'!$Y$2,0)</f>
        <v>0</v>
      </c>
      <c r="Y49" s="784" cm="1">
        <f t="array" ref="Y49">_xlfn.IFERROR($Q49*I49*'Kalkulator nadgodzin'!$Y$2,0)</f>
        <v>0</v>
      </c>
      <c r="Z49" s="784" cm="1">
        <f t="array" ref="Z49">_xlfn.IFERROR($Q49*J49*'Kalkulator nadgodzin'!$Y$2,0)</f>
        <v>0</v>
      </c>
      <c r="AA49" s="784" cm="1">
        <f t="array" ref="AA49">_xlfn.IFERROR($Q49*K49*'Kalkulator nadgodzin'!$Y$2,0)</f>
        <v>0</v>
      </c>
      <c r="AB49" s="784" cm="1">
        <f t="array" ref="AB49">_xlfn.IFERROR($Q49*L49*'Kalkulator nadgodzin'!$Y$2,0)</f>
        <v>0</v>
      </c>
      <c r="AC49" s="784" cm="1">
        <f t="array" ref="AC49">_xlfn.IFERROR($Q49*M49*'Kalkulator nadgodzin'!$Y$2,0)</f>
        <v>0</v>
      </c>
      <c r="AD49" s="785" cm="1">
        <f t="array" ref="AD49">_xlfn.IFERROR($Q49*N49*'Kalkulator nadgodzin'!$Y$2,0)</f>
        <v>0</v>
      </c>
    </row>
    <row r="50" ht="13.5" customHeight="1">
      <c r="A50" t="str" s="774" cm="1">
        <f t="array" ref="A50">IF('Kalkulator nadgodzin'!B97="","",'Kalkulator nadgodzin'!B97)</f>
      </c>
      <c r="B50" s="784" cm="1">
        <f t="array" ref="B50">IF(OR('Kalkulator nadgodzin'!$D97="",'Kalkulator nadgodzin'!D97=""),"",IF('Kalkulator nadgodzin'!D97&gt;=1,1*'Kalkulator nadgodzin'!$C97,0))</f>
        <v>0</v>
      </c>
      <c r="C50" s="784" cm="1">
        <f t="array" ref="C50">IF(OR('Kalkulator nadgodzin'!$D97="",'Kalkulator nadgodzin'!E97=""),"",IF('Kalkulator nadgodzin'!E97&gt;=1,1*'Kalkulator nadgodzin'!$C97,0))</f>
        <v>0</v>
      </c>
      <c r="D50" s="784" cm="1">
        <f t="array" ref="D50">IF(OR('Kalkulator nadgodzin'!$D97="",'Kalkulator nadgodzin'!F97=""),"",IF('Kalkulator nadgodzin'!F97&gt;=1,1*'Kalkulator nadgodzin'!$C97,0))</f>
        <v>0</v>
      </c>
      <c r="E50" s="784" cm="1">
        <f t="array" ref="E50">IF(OR('Kalkulator nadgodzin'!$D97="",'Kalkulator nadgodzin'!G97=""),"",IF('Kalkulator nadgodzin'!G97&gt;=1,1*'Kalkulator nadgodzin'!$C97,0))</f>
        <v>0</v>
      </c>
      <c r="F50" s="784" cm="1">
        <f t="array" ref="F50">IF(OR('Kalkulator nadgodzin'!$D97="",'Kalkulator nadgodzin'!H97=""),"",IF('Kalkulator nadgodzin'!H97&gt;=1,1*'Kalkulator nadgodzin'!$C97,0))</f>
        <v>0</v>
      </c>
      <c r="G50" s="784" cm="1">
        <f t="array" ref="G50">IF(OR('Kalkulator nadgodzin'!$D97="",'Kalkulator nadgodzin'!I97=""),"",IF('Kalkulator nadgodzin'!I97&gt;=1,1*'Kalkulator nadgodzin'!$C97,0))</f>
        <v>0</v>
      </c>
      <c r="H50" s="784" cm="1">
        <f t="array" ref="H50">IF(OR('Kalkulator nadgodzin'!$D97="",'Kalkulator nadgodzin'!J97=""),"",IF('Kalkulator nadgodzin'!J97&gt;=1,1*'Kalkulator nadgodzin'!$C97,0))</f>
        <v>0</v>
      </c>
      <c r="I50" s="784" cm="1">
        <f t="array" ref="I50">IF(OR('Kalkulator nadgodzin'!$D97="",'Kalkulator nadgodzin'!K97=""),"",IF('Kalkulator nadgodzin'!K97&gt;=1,1*'Kalkulator nadgodzin'!$C97,0))</f>
        <v>0</v>
      </c>
      <c r="J50" s="784" cm="1">
        <f t="array" ref="J50">IF(OR('Kalkulator nadgodzin'!$D97="",'Kalkulator nadgodzin'!L97=""),"",IF('Kalkulator nadgodzin'!L97&gt;=1,1*'Kalkulator nadgodzin'!$C97,0))</f>
        <v>0</v>
      </c>
      <c r="K50" s="784" cm="1">
        <f t="array" ref="K50">IF(OR('Kalkulator nadgodzin'!$D97="",'Kalkulator nadgodzin'!M97=""),"",IF('Kalkulator nadgodzin'!M97&gt;=1,1*'Kalkulator nadgodzin'!$C97,0))</f>
        <v>0</v>
      </c>
      <c r="L50" s="784" cm="1">
        <f t="array" ref="L50">IF(OR('Kalkulator nadgodzin'!$D97="",'Kalkulator nadgodzin'!N97=""),"",IF('Kalkulator nadgodzin'!N97&gt;=1,1*'Kalkulator nadgodzin'!$C97,0))</f>
        <v>0</v>
      </c>
      <c r="M50" s="784" cm="1">
        <f t="array" ref="M50">IF(OR('Kalkulator nadgodzin'!$D97="",'Kalkulator nadgodzin'!O97=""),"",IF('Kalkulator nadgodzin'!O97&gt;=1,1*'Kalkulator nadgodzin'!$C97,0))</f>
        <v>0</v>
      </c>
      <c r="N50" s="785" cm="1">
        <f t="array" ref="N50">IF(OR('Kalkulator nadgodzin'!$D97="",'Kalkulator nadgodzin'!P97=""),"",IF('Kalkulator nadgodzin'!P97&gt;=1,1*'Kalkulator nadgodzin'!$C97,0))</f>
        <v>0</v>
      </c>
      <c r="O50" s="774"/>
      <c r="P50" s="775"/>
      <c r="Q50" s="818" cm="1">
        <f t="array" ref="Q50">IF('Kalkulator nadgodzin'!D217="","",'Kalkulator nadgodzin'!C217)</f>
        <v>0</v>
      </c>
      <c r="R50" s="784" cm="1">
        <f t="array" ref="R50">_xlfn.IFERROR($Q50*B50*'Kalkulator nadgodzin'!$Y$2,0)</f>
        <v>0</v>
      </c>
      <c r="S50" s="784" cm="1">
        <f t="array" ref="S50">_xlfn.IFERROR($Q50*C50*'Kalkulator nadgodzin'!$Y$2,0)</f>
        <v>0</v>
      </c>
      <c r="T50" s="784" cm="1">
        <f t="array" ref="T50">_xlfn.IFERROR($Q50*D50*'Kalkulator nadgodzin'!$Y$2,0)</f>
        <v>0</v>
      </c>
      <c r="U50" s="784" cm="1">
        <f t="array" ref="U50">_xlfn.IFERROR($Q50*E50*'Kalkulator nadgodzin'!$Y$2,0)</f>
        <v>0</v>
      </c>
      <c r="V50" s="784" cm="1">
        <f t="array" ref="V50">_xlfn.IFERROR($Q50*F50*'Kalkulator nadgodzin'!$Y$2,0)</f>
        <v>0</v>
      </c>
      <c r="W50" s="784" cm="1">
        <f t="array" ref="W50">_xlfn.IFERROR($Q50*G50*'Kalkulator nadgodzin'!$Y$2,0)</f>
        <v>0</v>
      </c>
      <c r="X50" s="784" cm="1">
        <f t="array" ref="X50">_xlfn.IFERROR($Q50*H50*'Kalkulator nadgodzin'!$Y$2,0)</f>
        <v>0</v>
      </c>
      <c r="Y50" s="784" cm="1">
        <f t="array" ref="Y50">_xlfn.IFERROR($Q50*I50*'Kalkulator nadgodzin'!$Y$2,0)</f>
        <v>0</v>
      </c>
      <c r="Z50" s="784" cm="1">
        <f t="array" ref="Z50">_xlfn.IFERROR($Q50*J50*'Kalkulator nadgodzin'!$Y$2,0)</f>
        <v>0</v>
      </c>
      <c r="AA50" s="784" cm="1">
        <f t="array" ref="AA50">_xlfn.IFERROR($Q50*K50*'Kalkulator nadgodzin'!$Y$2,0)</f>
        <v>0</v>
      </c>
      <c r="AB50" s="784" cm="1">
        <f t="array" ref="AB50">_xlfn.IFERROR($Q50*L50*'Kalkulator nadgodzin'!$Y$2,0)</f>
        <v>0</v>
      </c>
      <c r="AC50" s="784" cm="1">
        <f t="array" ref="AC50">_xlfn.IFERROR($Q50*M50*'Kalkulator nadgodzin'!$Y$2,0)</f>
        <v>0</v>
      </c>
      <c r="AD50" s="785" cm="1">
        <f t="array" ref="AD50">_xlfn.IFERROR($Q50*N50*'Kalkulator nadgodzin'!$Y$2,0)</f>
        <v>0</v>
      </c>
    </row>
    <row r="51" ht="13.5" customHeight="1">
      <c r="A51" t="str" s="774" cm="1">
        <f t="array" ref="A51">IF('Kalkulator nadgodzin'!B98="","",'Kalkulator nadgodzin'!B98)</f>
      </c>
      <c r="B51" t="str" s="786" cm="1">
        <f t="array" ref="B51">IF(OR('Kalkulator nadgodzin'!$D98="",'Kalkulator nadgodzin'!D98=""),"",IF('Kalkulator nadgodzin'!D98&gt;=1,1*'Kalkulator nadgodzin'!$C98,0))</f>
      </c>
      <c r="C51" t="str" s="786" cm="1">
        <f t="array" ref="C51">IF(OR('Kalkulator nadgodzin'!$D98="",'Kalkulator nadgodzin'!E98=""),"",IF('Kalkulator nadgodzin'!E98&gt;=1,1*'Kalkulator nadgodzin'!$C98,0))</f>
      </c>
      <c r="D51" t="str" s="786" cm="1">
        <f t="array" ref="D51">IF(OR('Kalkulator nadgodzin'!$D98="",'Kalkulator nadgodzin'!F98=""),"",IF('Kalkulator nadgodzin'!F98&gt;=1,1*'Kalkulator nadgodzin'!$C98,0))</f>
      </c>
      <c r="E51" t="str" s="786" cm="1">
        <f t="array" ref="E51">IF(OR('Kalkulator nadgodzin'!$D98="",'Kalkulator nadgodzin'!G98=""),"",IF('Kalkulator nadgodzin'!G98&gt;=1,1*'Kalkulator nadgodzin'!$C98,0))</f>
      </c>
      <c r="F51" t="str" s="786" cm="1">
        <f t="array" ref="F51">IF(OR('Kalkulator nadgodzin'!$D98="",'Kalkulator nadgodzin'!H98=""),"",IF('Kalkulator nadgodzin'!H98&gt;=1,1*'Kalkulator nadgodzin'!$C98,0))</f>
      </c>
      <c r="G51" t="str" s="786" cm="1">
        <f t="array" ref="G51">IF(OR('Kalkulator nadgodzin'!$D98="",'Kalkulator nadgodzin'!I98=""),"",IF('Kalkulator nadgodzin'!I98&gt;=1,1*'Kalkulator nadgodzin'!$C98,0))</f>
      </c>
      <c r="H51" t="str" s="786" cm="1">
        <f t="array" ref="H51">IF(OR('Kalkulator nadgodzin'!$D98="",'Kalkulator nadgodzin'!J98=""),"",IF('Kalkulator nadgodzin'!J98&gt;=1,1*'Kalkulator nadgodzin'!$C98,0))</f>
      </c>
      <c r="I51" t="str" s="786" cm="1">
        <f t="array" ref="I51">IF(OR('Kalkulator nadgodzin'!$D98="",'Kalkulator nadgodzin'!K98=""),"",IF('Kalkulator nadgodzin'!K98&gt;=1,1*'Kalkulator nadgodzin'!$C98,0))</f>
      </c>
      <c r="J51" t="str" s="786" cm="1">
        <f t="array" ref="J51">IF(OR('Kalkulator nadgodzin'!$D98="",'Kalkulator nadgodzin'!L98=""),"",IF('Kalkulator nadgodzin'!L98&gt;=1,1*'Kalkulator nadgodzin'!$C98,0))</f>
      </c>
      <c r="K51" t="str" s="786" cm="1">
        <f t="array" ref="K51">IF(OR('Kalkulator nadgodzin'!$D98="",'Kalkulator nadgodzin'!M98=""),"",IF('Kalkulator nadgodzin'!M98&gt;=1,1*'Kalkulator nadgodzin'!$C98,0))</f>
      </c>
      <c r="L51" t="str" s="786" cm="1">
        <f t="array" ref="L51">IF(OR('Kalkulator nadgodzin'!$D98="",'Kalkulator nadgodzin'!N98=""),"",IF('Kalkulator nadgodzin'!N98&gt;=1,1*'Kalkulator nadgodzin'!$C98,0))</f>
      </c>
      <c r="M51" t="str" s="786" cm="1">
        <f t="array" ref="M51">IF(OR('Kalkulator nadgodzin'!$D98="",'Kalkulator nadgodzin'!O98=""),"",IF('Kalkulator nadgodzin'!O98&gt;=1,1*'Kalkulator nadgodzin'!$C98,0))</f>
      </c>
      <c r="N51" t="str" s="775" cm="1">
        <f t="array" ref="N51">IF(OR('Kalkulator nadgodzin'!$D98="",'Kalkulator nadgodzin'!P98=""),"",IF('Kalkulator nadgodzin'!P98&gt;=1,1*'Kalkulator nadgodzin'!$C98,0))</f>
      </c>
      <c r="O51" s="774"/>
      <c r="P51" s="775"/>
      <c r="Q51" t="str" s="783" cm="1">
        <f t="array" ref="Q51">IF('Kalkulator nadgodzin'!D218="","",'Kalkulator nadgodzin'!C218)</f>
      </c>
      <c r="R51" t="s" s="820">
        <v>1374</v>
      </c>
      <c r="S51" t="s" s="820">
        <v>1374</v>
      </c>
      <c r="T51" t="s" s="820">
        <v>1374</v>
      </c>
      <c r="U51" t="s" s="820">
        <v>1374</v>
      </c>
      <c r="V51" t="s" s="820">
        <v>1374</v>
      </c>
      <c r="W51" t="s" s="820">
        <v>1374</v>
      </c>
      <c r="X51" t="s" s="820">
        <v>1374</v>
      </c>
      <c r="Y51" t="s" s="820">
        <v>1374</v>
      </c>
      <c r="Z51" t="s" s="820">
        <v>1374</v>
      </c>
      <c r="AA51" t="s" s="820">
        <v>1374</v>
      </c>
      <c r="AB51" t="s" s="820">
        <v>1374</v>
      </c>
      <c r="AC51" t="s" s="820">
        <v>1374</v>
      </c>
      <c r="AD51" t="s" s="821">
        <v>1374</v>
      </c>
    </row>
    <row r="52" ht="13.5" customHeight="1">
      <c r="A52" t="s" s="787">
        <v>1313</v>
      </c>
      <c r="B52" s="788" cm="1">
        <f t="array" ref="B52">SUM(B3:B51)</f>
        <v>0</v>
      </c>
      <c r="C52" s="788" cm="1">
        <f t="array" ref="C52">SUM(C3:C51)</f>
        <v>0</v>
      </c>
      <c r="D52" s="788" cm="1">
        <f t="array" ref="D52">SUM(D3:D51)</f>
        <v>0</v>
      </c>
      <c r="E52" s="788" cm="1">
        <f t="array" ref="E52">SUM(E3:E51)</f>
        <v>0</v>
      </c>
      <c r="F52" s="788" cm="1">
        <f t="array" ref="F52">SUM(F3:F51)</f>
        <v>0</v>
      </c>
      <c r="G52" s="788" cm="1">
        <f t="array" ref="G52">SUM(G3:G51)</f>
        <v>0</v>
      </c>
      <c r="H52" s="788" cm="1">
        <f t="array" ref="H52">SUM(H3:H51)</f>
        <v>0</v>
      </c>
      <c r="I52" s="788" cm="1">
        <f t="array" ref="I52">SUM(I3:I51)</f>
        <v>0</v>
      </c>
      <c r="J52" s="788" cm="1">
        <f t="array" ref="J52">SUM(J3:J51)</f>
        <v>0</v>
      </c>
      <c r="K52" s="788" cm="1">
        <f t="array" ref="K52">SUM(K3:K51)</f>
        <v>0</v>
      </c>
      <c r="L52" s="788" cm="1">
        <f t="array" ref="L52">SUM(L3:L51)</f>
        <v>0</v>
      </c>
      <c r="M52" s="788" cm="1">
        <f t="array" ref="M52">SUM(M3:M51)</f>
        <v>0</v>
      </c>
      <c r="N52" s="789" cm="1">
        <f t="array" ref="N52">SUM(N3:N51)</f>
        <v>0</v>
      </c>
      <c r="O52" s="790"/>
      <c r="P52" s="791"/>
      <c r="Q52" t="s" s="787">
        <v>1313</v>
      </c>
      <c r="R52" s="788" cm="1">
        <f t="array" ref="R52">SUM(R3:R37)</f>
        <v>0</v>
      </c>
      <c r="S52" s="788" cm="1">
        <f t="array" ref="S52">SUM(S3:S37)</f>
        <v>0</v>
      </c>
      <c r="T52" s="788" cm="1">
        <f t="array" ref="T52">SUM(T3:T37)</f>
        <v>0</v>
      </c>
      <c r="U52" s="788" cm="1">
        <f t="array" ref="U52">SUM(U3:U37)</f>
        <v>0</v>
      </c>
      <c r="V52" s="788" cm="1">
        <f t="array" ref="V52">SUM(V3:V37)</f>
        <v>0</v>
      </c>
      <c r="W52" s="788" cm="1">
        <f t="array" ref="W52">SUM(W3:W37)</f>
        <v>0</v>
      </c>
      <c r="X52" s="788" cm="1">
        <f t="array" ref="X52">SUM(X3:X37)</f>
        <v>0</v>
      </c>
      <c r="Y52" s="788" cm="1">
        <f t="array" ref="Y52">SUM(Y3:Y37)</f>
        <v>0</v>
      </c>
      <c r="Z52" s="788" cm="1">
        <f t="array" ref="Z52">SUM(Z3:Z37)</f>
        <v>0</v>
      </c>
      <c r="AA52" s="788" cm="1">
        <f t="array" ref="AA52">SUM(AA3:AA37)</f>
        <v>0</v>
      </c>
      <c r="AB52" s="788" cm="1">
        <f t="array" ref="AB52">SUM(AB3:AB37)</f>
        <v>0</v>
      </c>
      <c r="AC52" s="788" cm="1">
        <f t="array" ref="AC52">SUM(AC3:AC37)</f>
        <v>0</v>
      </c>
      <c r="AD52" s="789" cm="1">
        <f t="array" ref="AD52">SUM(AD3:AD37)</f>
        <v>0</v>
      </c>
    </row>
    <row r="53" ht="13.5" customHeight="1">
      <c r="A53" s="822"/>
      <c r="B53" s="793"/>
      <c r="C53" s="793"/>
      <c r="D53" s="793"/>
      <c r="E53" s="793"/>
      <c r="F53" s="793"/>
      <c r="G53" s="793"/>
      <c r="H53" s="793"/>
      <c r="I53" s="793"/>
      <c r="J53" s="793"/>
      <c r="K53" s="793"/>
      <c r="L53" s="793"/>
      <c r="M53" s="793"/>
      <c r="N53" s="793"/>
      <c r="O53" s="786"/>
      <c r="P53" s="786"/>
      <c r="Q53" s="793"/>
      <c r="R53" s="793"/>
      <c r="S53" s="793"/>
      <c r="T53" s="793"/>
      <c r="U53" s="793"/>
      <c r="V53" s="793"/>
      <c r="W53" s="793"/>
      <c r="X53" s="793"/>
      <c r="Y53" s="793"/>
      <c r="Z53" s="793"/>
      <c r="AA53" s="793"/>
      <c r="AB53" s="793"/>
      <c r="AC53" s="793"/>
      <c r="AD53" s="793"/>
    </row>
    <row r="54" ht="13.5" customHeight="1">
      <c r="A54" s="771"/>
      <c r="B54" t="s" s="772">
        <v>1274</v>
      </c>
      <c r="C54" t="s" s="772">
        <v>1275</v>
      </c>
      <c r="D54" t="s" s="772">
        <v>1276</v>
      </c>
      <c r="E54" t="s" s="772">
        <v>1277</v>
      </c>
      <c r="F54" t="s" s="772">
        <v>1278</v>
      </c>
      <c r="G54" t="s" s="772">
        <v>1279</v>
      </c>
      <c r="H54" t="s" s="772">
        <v>1280</v>
      </c>
      <c r="I54" t="s" s="772">
        <v>1281</v>
      </c>
      <c r="J54" t="s" s="772">
        <v>1282</v>
      </c>
      <c r="K54" t="s" s="772">
        <v>1283</v>
      </c>
      <c r="L54" t="s" s="772">
        <v>1284</v>
      </c>
      <c r="M54" t="s" s="772">
        <v>1285</v>
      </c>
      <c r="N54" t="s" s="773">
        <v>1286</v>
      </c>
      <c r="O54" s="774"/>
      <c r="P54" s="775"/>
      <c r="Q54" s="776"/>
      <c r="R54" t="s" s="772">
        <v>1274</v>
      </c>
      <c r="S54" t="s" s="772">
        <v>1275</v>
      </c>
      <c r="T54" t="s" s="772">
        <v>1276</v>
      </c>
      <c r="U54" t="s" s="772">
        <v>1277</v>
      </c>
      <c r="V54" t="s" s="772">
        <v>1278</v>
      </c>
      <c r="W54" t="s" s="772">
        <v>1279</v>
      </c>
      <c r="X54" t="s" s="772">
        <v>1280</v>
      </c>
      <c r="Y54" t="s" s="772">
        <v>1281</v>
      </c>
      <c r="Z54" t="s" s="772">
        <v>1282</v>
      </c>
      <c r="AA54" t="s" s="772">
        <v>1283</v>
      </c>
      <c r="AB54" t="s" s="772">
        <v>1284</v>
      </c>
      <c r="AC54" t="s" s="772">
        <v>1285</v>
      </c>
      <c r="AD54" t="s" s="773">
        <v>1286</v>
      </c>
    </row>
    <row r="55" ht="13.5" customHeight="1">
      <c r="A55" s="777"/>
      <c r="B55" t="s" s="778">
        <v>1327</v>
      </c>
      <c r="C55" t="s" s="778">
        <v>1327</v>
      </c>
      <c r="D55" t="s" s="778">
        <v>1327</v>
      </c>
      <c r="E55" t="s" s="778">
        <v>1327</v>
      </c>
      <c r="F55" t="s" s="778">
        <v>1327</v>
      </c>
      <c r="G55" t="s" s="778">
        <v>1327</v>
      </c>
      <c r="H55" t="s" s="778">
        <v>1327</v>
      </c>
      <c r="I55" t="s" s="778">
        <v>1327</v>
      </c>
      <c r="J55" t="s" s="778">
        <v>1327</v>
      </c>
      <c r="K55" t="s" s="778">
        <v>1327</v>
      </c>
      <c r="L55" t="s" s="778">
        <v>1327</v>
      </c>
      <c r="M55" t="s" s="778">
        <v>1327</v>
      </c>
      <c r="N55" t="s" s="779">
        <v>1327</v>
      </c>
      <c r="O55" s="774"/>
      <c r="P55" s="775"/>
      <c r="Q55" s="780"/>
      <c r="R55" t="s" s="778">
        <v>1327</v>
      </c>
      <c r="S55" t="s" s="778">
        <v>1327</v>
      </c>
      <c r="T55" t="s" s="778">
        <v>1327</v>
      </c>
      <c r="U55" t="s" s="778">
        <v>1327</v>
      </c>
      <c r="V55" t="s" s="778">
        <v>1327</v>
      </c>
      <c r="W55" t="s" s="778">
        <v>1327</v>
      </c>
      <c r="X55" t="s" s="778">
        <v>1327</v>
      </c>
      <c r="Y55" t="s" s="778">
        <v>1327</v>
      </c>
      <c r="Z55" t="s" s="778">
        <v>1327</v>
      </c>
      <c r="AA55" t="s" s="778">
        <v>1327</v>
      </c>
      <c r="AB55" t="s" s="778">
        <v>1327</v>
      </c>
      <c r="AC55" t="s" s="778">
        <v>1327</v>
      </c>
      <c r="AD55" t="s" s="779">
        <v>1327</v>
      </c>
    </row>
    <row r="56" ht="13.5" customHeight="1">
      <c r="A56" t="str" s="774" cm="1">
        <f t="array" ref="A56">IF('Kalkulator nadgodzin'!B51="","",'Kalkulator nadgodzin'!B51)</f>
        <v>Producent</v>
      </c>
      <c r="B56" s="781" cm="1">
        <f t="array" ref="B56">IF(OR('Kalkulator nadgodzin'!$B51,'Kalkulator nadgodzin'!D50=""),"",IF('Kalkulator nadgodzin'!D50&gt;=2,1*'Kalkulator nadgodzin'!$C50,0))</f>
        <v>0</v>
      </c>
      <c r="C56" s="781" cm="1">
        <f t="array" ref="C56">IF(OR('Kalkulator nadgodzin'!$B51,'Kalkulator nadgodzin'!E50=""),"",IF('Kalkulator nadgodzin'!E50&gt;=2,1*'Kalkulator nadgodzin'!$C50,0))</f>
        <v>0</v>
      </c>
      <c r="D56" s="781" cm="1">
        <f t="array" ref="D56">IF(OR('Kalkulator nadgodzin'!$B51,'Kalkulator nadgodzin'!F50=""),"",IF('Kalkulator nadgodzin'!F50&gt;=2,1*'Kalkulator nadgodzin'!$C50,0))</f>
        <v>0</v>
      </c>
      <c r="E56" s="781" cm="1">
        <f t="array" ref="E56">IF(OR('Kalkulator nadgodzin'!$B51,'Kalkulator nadgodzin'!G50=""),"",IF('Kalkulator nadgodzin'!G50&gt;=2,1*'Kalkulator nadgodzin'!$C50,0))</f>
        <v>0</v>
      </c>
      <c r="F56" s="781" cm="1">
        <f t="array" ref="F56">IF(OR('Kalkulator nadgodzin'!$B51,'Kalkulator nadgodzin'!H50=""),"",IF('Kalkulator nadgodzin'!H50&gt;=2,1*'Kalkulator nadgodzin'!$C50,0))</f>
        <v>0</v>
      </c>
      <c r="G56" s="781" cm="1">
        <f t="array" ref="G56">IF(OR('Kalkulator nadgodzin'!$B51,'Kalkulator nadgodzin'!I50=""),"",IF('Kalkulator nadgodzin'!I50&gt;=2,1*'Kalkulator nadgodzin'!$C50,0))</f>
        <v>0</v>
      </c>
      <c r="H56" s="781" cm="1">
        <f t="array" ref="H56">IF(OR('Kalkulator nadgodzin'!$B51,'Kalkulator nadgodzin'!J50=""),"",IF('Kalkulator nadgodzin'!J50&gt;=2,1*'Kalkulator nadgodzin'!$C50,0))</f>
        <v>0</v>
      </c>
      <c r="I56" s="781" cm="1">
        <f t="array" ref="I56">IF(OR('Kalkulator nadgodzin'!$B51,'Kalkulator nadgodzin'!K50=""),"",IF('Kalkulator nadgodzin'!K50&gt;=2,1*'Kalkulator nadgodzin'!$C50,0))</f>
        <v>0</v>
      </c>
      <c r="J56" s="781" cm="1">
        <f t="array" ref="J56">IF(OR('Kalkulator nadgodzin'!$B51,'Kalkulator nadgodzin'!L50=""),"",IF('Kalkulator nadgodzin'!L50&gt;=2,1*'Kalkulator nadgodzin'!$C50,0))</f>
        <v>0</v>
      </c>
      <c r="K56" s="781" cm="1">
        <f t="array" ref="K56">IF(OR('Kalkulator nadgodzin'!$B51,'Kalkulator nadgodzin'!M50=""),"",IF('Kalkulator nadgodzin'!M50&gt;=2,1*'Kalkulator nadgodzin'!$C50,0))</f>
        <v>0</v>
      </c>
      <c r="L56" s="781" cm="1">
        <f t="array" ref="L56">IF(OR('Kalkulator nadgodzin'!$B51,'Kalkulator nadgodzin'!N50=""),"",IF('Kalkulator nadgodzin'!N50&gt;=2,1*'Kalkulator nadgodzin'!$C50,0))</f>
        <v>0</v>
      </c>
      <c r="M56" s="781" cm="1">
        <f t="array" ref="M56">IF(OR('Kalkulator nadgodzin'!$B51,'Kalkulator nadgodzin'!O50=""),"",IF('Kalkulator nadgodzin'!O50&gt;=2,1*'Kalkulator nadgodzin'!$C50,0))</f>
        <v>0</v>
      </c>
      <c r="N56" s="782" cm="1">
        <f t="array" ref="N56">IF(OR('Kalkulator nadgodzin'!$B51,'Kalkulator nadgodzin'!P50=""),"",IF('Kalkulator nadgodzin'!P50&gt;=2,1*'Kalkulator nadgodzin'!$C50,0))</f>
        <v>0</v>
      </c>
      <c r="O56" s="774"/>
      <c r="P56" s="775"/>
      <c r="Q56" s="818" cm="1">
        <f t="array" ref="Q56">IF('Kalkulator nadgodzin'!D170="","",'Kalkulator nadgodzin'!C170)</f>
        <v>0</v>
      </c>
      <c r="R56" s="781" cm="1">
        <f t="array" ref="R56">_xlfn.IFERROR($Q56*B56*'Kalkulator nadgodzin'!$Y$2,0)</f>
        <v>0</v>
      </c>
      <c r="S56" s="781" cm="1">
        <f t="array" ref="S56">_xlfn.IFERROR($Q56*C56*'Kalkulator nadgodzin'!$Y$2,0)</f>
        <v>0</v>
      </c>
      <c r="T56" s="781" cm="1">
        <f t="array" ref="T56">_xlfn.IFERROR($Q56*D56*'Kalkulator nadgodzin'!$Y$2,0)</f>
        <v>0</v>
      </c>
      <c r="U56" s="781" cm="1">
        <f t="array" ref="U56">_xlfn.IFERROR($Q56*E56*'Kalkulator nadgodzin'!$Y$2,0)</f>
        <v>0</v>
      </c>
      <c r="V56" s="781" cm="1">
        <f t="array" ref="V56">_xlfn.IFERROR($Q56*F56*'Kalkulator nadgodzin'!$Y$2,0)</f>
        <v>0</v>
      </c>
      <c r="W56" s="781" cm="1">
        <f t="array" ref="W56">_xlfn.IFERROR($Q56*G56*'Kalkulator nadgodzin'!$Y$2,0)</f>
        <v>0</v>
      </c>
      <c r="X56" s="781" cm="1">
        <f t="array" ref="X56">_xlfn.IFERROR($Q56*H56*'Kalkulator nadgodzin'!$Y$2,0)</f>
        <v>0</v>
      </c>
      <c r="Y56" s="781" cm="1">
        <f t="array" ref="Y56">_xlfn.IFERROR($Q56*I56*'Kalkulator nadgodzin'!$Y$2,0)</f>
        <v>0</v>
      </c>
      <c r="Z56" s="781" cm="1">
        <f t="array" ref="Z56">_xlfn.IFERROR($Q56*J56*'Kalkulator nadgodzin'!$Y$2,0)</f>
        <v>0</v>
      </c>
      <c r="AA56" s="781" cm="1">
        <f t="array" ref="AA56">_xlfn.IFERROR($Q56*K56*'Kalkulator nadgodzin'!$Y$2,0)</f>
        <v>0</v>
      </c>
      <c r="AB56" s="781" cm="1">
        <f t="array" ref="AB56">_xlfn.IFERROR($Q56*L56*'Kalkulator nadgodzin'!$Y$2,0)</f>
        <v>0</v>
      </c>
      <c r="AC56" s="781" cm="1">
        <f t="array" ref="AC56">_xlfn.IFERROR($Q56*M56*'Kalkulator nadgodzin'!$Y$2,0)</f>
        <v>0</v>
      </c>
      <c r="AD56" s="782" cm="1">
        <f t="array" ref="AD56">_xlfn.IFERROR($Q56*N56*'Kalkulator nadgodzin'!$Y$2,0)</f>
        <v>0</v>
      </c>
    </row>
    <row r="57" ht="13.5" customHeight="1">
      <c r="A57" t="str" s="774" cm="1">
        <f t="array" ref="A57">IF('Kalkulator nadgodzin'!B52="","",'Kalkulator nadgodzin'!B52)</f>
        <v>Kierownik produckji</v>
      </c>
      <c r="B57" s="784" cm="1">
        <f t="array" ref="B57">IF(OR('Kalkulator nadgodzin'!$B52,'Kalkulator nadgodzin'!D51=""),"",IF('Kalkulator nadgodzin'!D51&gt;=2,1*'Kalkulator nadgodzin'!$C51,0))</f>
        <v>0</v>
      </c>
      <c r="C57" s="784" cm="1">
        <f t="array" ref="C57">IF(OR('Kalkulator nadgodzin'!$B52,'Kalkulator nadgodzin'!E51=""),"",IF('Kalkulator nadgodzin'!E51&gt;=2,1*'Kalkulator nadgodzin'!$C51,0))</f>
        <v>0</v>
      </c>
      <c r="D57" s="784" cm="1">
        <f t="array" ref="D57">IF(OR('Kalkulator nadgodzin'!$B52,'Kalkulator nadgodzin'!F51=""),"",IF('Kalkulator nadgodzin'!F51&gt;=2,1*'Kalkulator nadgodzin'!$C51,0))</f>
        <v>0</v>
      </c>
      <c r="E57" s="784" cm="1">
        <f t="array" ref="E57">IF(OR('Kalkulator nadgodzin'!$B52,'Kalkulator nadgodzin'!G51=""),"",IF('Kalkulator nadgodzin'!G51&gt;=2,1*'Kalkulator nadgodzin'!$C51,0))</f>
        <v>0</v>
      </c>
      <c r="F57" s="784" cm="1">
        <f t="array" ref="F57">IF(OR('Kalkulator nadgodzin'!$B52,'Kalkulator nadgodzin'!H51=""),"",IF('Kalkulator nadgodzin'!H51&gt;=2,1*'Kalkulator nadgodzin'!$C51,0))</f>
        <v>0</v>
      </c>
      <c r="G57" s="784" cm="1">
        <f t="array" ref="G57">IF(OR('Kalkulator nadgodzin'!$B52,'Kalkulator nadgodzin'!I51=""),"",IF('Kalkulator nadgodzin'!I51&gt;=2,1*'Kalkulator nadgodzin'!$C51,0))</f>
        <v>0</v>
      </c>
      <c r="H57" s="784" cm="1">
        <f t="array" ref="H57">IF(OR('Kalkulator nadgodzin'!$B52,'Kalkulator nadgodzin'!J51=""),"",IF('Kalkulator nadgodzin'!J51&gt;=2,1*'Kalkulator nadgodzin'!$C51,0))</f>
        <v>0</v>
      </c>
      <c r="I57" s="784" cm="1">
        <f t="array" ref="I57">IF(OR('Kalkulator nadgodzin'!$B52,'Kalkulator nadgodzin'!K51=""),"",IF('Kalkulator nadgodzin'!K51&gt;=2,1*'Kalkulator nadgodzin'!$C51,0))</f>
        <v>0</v>
      </c>
      <c r="J57" s="784" cm="1">
        <f t="array" ref="J57">IF(OR('Kalkulator nadgodzin'!$B52,'Kalkulator nadgodzin'!L51=""),"",IF('Kalkulator nadgodzin'!L51&gt;=2,1*'Kalkulator nadgodzin'!$C51,0))</f>
        <v>0</v>
      </c>
      <c r="K57" s="784" cm="1">
        <f t="array" ref="K57">IF(OR('Kalkulator nadgodzin'!$B52,'Kalkulator nadgodzin'!M51=""),"",IF('Kalkulator nadgodzin'!M51&gt;=2,1*'Kalkulator nadgodzin'!$C51,0))</f>
        <v>0</v>
      </c>
      <c r="L57" s="784" cm="1">
        <f t="array" ref="L57">IF(OR('Kalkulator nadgodzin'!$B52,'Kalkulator nadgodzin'!N51=""),"",IF('Kalkulator nadgodzin'!N51&gt;=2,1*'Kalkulator nadgodzin'!$C51,0))</f>
        <v>0</v>
      </c>
      <c r="M57" s="784" cm="1">
        <f t="array" ref="M57">IF(OR('Kalkulator nadgodzin'!$B52,'Kalkulator nadgodzin'!O51=""),"",IF('Kalkulator nadgodzin'!O51&gt;=2,1*'Kalkulator nadgodzin'!$C51,0))</f>
        <v>0</v>
      </c>
      <c r="N57" s="785" cm="1">
        <f t="array" ref="N57">IF(OR('Kalkulator nadgodzin'!$B52,'Kalkulator nadgodzin'!P51=""),"",IF('Kalkulator nadgodzin'!P51&gt;=2,1*'Kalkulator nadgodzin'!$C51,0))</f>
        <v>0</v>
      </c>
      <c r="O57" s="774"/>
      <c r="P57" s="775"/>
      <c r="Q57" s="818" cm="1">
        <f t="array" ref="Q57">IF('Kalkulator nadgodzin'!D171="","",'Kalkulator nadgodzin'!C171)</f>
        <v>0</v>
      </c>
      <c r="R57" s="784" cm="1">
        <f t="array" ref="R57">_xlfn.IFERROR($Q57*B57*'Kalkulator nadgodzin'!$Y$2,0)</f>
        <v>0</v>
      </c>
      <c r="S57" s="784" cm="1">
        <f t="array" ref="S57">_xlfn.IFERROR($Q57*C57*'Kalkulator nadgodzin'!$Y$2,0)</f>
        <v>0</v>
      </c>
      <c r="T57" s="784" cm="1">
        <f t="array" ref="T57">_xlfn.IFERROR($Q57*D57*'Kalkulator nadgodzin'!$Y$2,0)</f>
        <v>0</v>
      </c>
      <c r="U57" s="784" cm="1">
        <f t="array" ref="U57">_xlfn.IFERROR($Q57*E57*'Kalkulator nadgodzin'!$Y$2,0)</f>
        <v>0</v>
      </c>
      <c r="V57" s="784" cm="1">
        <f t="array" ref="V57">_xlfn.IFERROR($Q57*F57*'Kalkulator nadgodzin'!$Y$2,0)</f>
        <v>0</v>
      </c>
      <c r="W57" s="784" cm="1">
        <f t="array" ref="W57">_xlfn.IFERROR($Q57*G57*'Kalkulator nadgodzin'!$Y$2,0)</f>
        <v>0</v>
      </c>
      <c r="X57" s="784" cm="1">
        <f t="array" ref="X57">_xlfn.IFERROR($Q57*H57*'Kalkulator nadgodzin'!$Y$2,0)</f>
        <v>0</v>
      </c>
      <c r="Y57" s="784" cm="1">
        <f t="array" ref="Y57">_xlfn.IFERROR($Q57*I57*'Kalkulator nadgodzin'!$Y$2,0)</f>
        <v>0</v>
      </c>
      <c r="Z57" s="784" cm="1">
        <f t="array" ref="Z57">_xlfn.IFERROR($Q57*J57*'Kalkulator nadgodzin'!$Y$2,0)</f>
        <v>0</v>
      </c>
      <c r="AA57" s="784" cm="1">
        <f t="array" ref="AA57">_xlfn.IFERROR($Q57*K57*'Kalkulator nadgodzin'!$Y$2,0)</f>
        <v>0</v>
      </c>
      <c r="AB57" s="784" cm="1">
        <f t="array" ref="AB57">_xlfn.IFERROR($Q57*L57*'Kalkulator nadgodzin'!$Y$2,0)</f>
        <v>0</v>
      </c>
      <c r="AC57" s="784" cm="1">
        <f t="array" ref="AC57">_xlfn.IFERROR($Q57*M57*'Kalkulator nadgodzin'!$Y$2,0)</f>
        <v>0</v>
      </c>
      <c r="AD57" s="785" cm="1">
        <f t="array" ref="AD57">_xlfn.IFERROR($Q57*N57*'Kalkulator nadgodzin'!$Y$2,0)</f>
        <v>0</v>
      </c>
    </row>
    <row r="58" ht="13.5" customHeight="1">
      <c r="A58" t="str" s="774" cm="1">
        <f t="array" ref="A58">IF('Kalkulator nadgodzin'!B53="","",'Kalkulator nadgodzin'!B53)</f>
        <v>Koordynator produkcji</v>
      </c>
      <c r="B58" s="784" cm="1">
        <f t="array" ref="B58">IF(OR('Kalkulator nadgodzin'!$B53,'Kalkulator nadgodzin'!D52=""),"",IF('Kalkulator nadgodzin'!D52&gt;=2,1*'Kalkulator nadgodzin'!$C52,0))</f>
        <v>0</v>
      </c>
      <c r="C58" s="784" cm="1">
        <f t="array" ref="C58">IF(OR('Kalkulator nadgodzin'!$B53,'Kalkulator nadgodzin'!E52=""),"",IF('Kalkulator nadgodzin'!E52&gt;=2,1*'Kalkulator nadgodzin'!$C52,0))</f>
        <v>0</v>
      </c>
      <c r="D58" s="784" cm="1">
        <f t="array" ref="D58">IF(OR('Kalkulator nadgodzin'!$B53,'Kalkulator nadgodzin'!F52=""),"",IF('Kalkulator nadgodzin'!F52&gt;=2,1*'Kalkulator nadgodzin'!$C52,0))</f>
        <v>0</v>
      </c>
      <c r="E58" s="784" cm="1">
        <f t="array" ref="E58">IF(OR('Kalkulator nadgodzin'!$B53,'Kalkulator nadgodzin'!G52=""),"",IF('Kalkulator nadgodzin'!G52&gt;=2,1*'Kalkulator nadgodzin'!$C52,0))</f>
        <v>0</v>
      </c>
      <c r="F58" s="784" cm="1">
        <f t="array" ref="F58">IF(OR('Kalkulator nadgodzin'!$B53,'Kalkulator nadgodzin'!H52=""),"",IF('Kalkulator nadgodzin'!H52&gt;=2,1*'Kalkulator nadgodzin'!$C52,0))</f>
        <v>0</v>
      </c>
      <c r="G58" s="784" cm="1">
        <f t="array" ref="G58">IF(OR('Kalkulator nadgodzin'!$B53,'Kalkulator nadgodzin'!I52=""),"",IF('Kalkulator nadgodzin'!I52&gt;=2,1*'Kalkulator nadgodzin'!$C52,0))</f>
        <v>0</v>
      </c>
      <c r="H58" s="784" cm="1">
        <f t="array" ref="H58">IF(OR('Kalkulator nadgodzin'!$B53,'Kalkulator nadgodzin'!J52=""),"",IF('Kalkulator nadgodzin'!J52&gt;=2,1*'Kalkulator nadgodzin'!$C52,0))</f>
        <v>0</v>
      </c>
      <c r="I58" s="784" cm="1">
        <f t="array" ref="I58">IF(OR('Kalkulator nadgodzin'!$B53,'Kalkulator nadgodzin'!K52=""),"",IF('Kalkulator nadgodzin'!K52&gt;=2,1*'Kalkulator nadgodzin'!$C52,0))</f>
        <v>0</v>
      </c>
      <c r="J58" s="784" cm="1">
        <f t="array" ref="J58">IF(OR('Kalkulator nadgodzin'!$B53,'Kalkulator nadgodzin'!L52=""),"",IF('Kalkulator nadgodzin'!L52&gt;=2,1*'Kalkulator nadgodzin'!$C52,0))</f>
        <v>0</v>
      </c>
      <c r="K58" s="784" cm="1">
        <f t="array" ref="K58">IF(OR('Kalkulator nadgodzin'!$B53,'Kalkulator nadgodzin'!M52=""),"",IF('Kalkulator nadgodzin'!M52&gt;=2,1*'Kalkulator nadgodzin'!$C52,0))</f>
        <v>0</v>
      </c>
      <c r="L58" s="784" cm="1">
        <f t="array" ref="L58">IF(OR('Kalkulator nadgodzin'!$B53,'Kalkulator nadgodzin'!N52=""),"",IF('Kalkulator nadgodzin'!N52&gt;=2,1*'Kalkulator nadgodzin'!$C52,0))</f>
        <v>0</v>
      </c>
      <c r="M58" s="784" cm="1">
        <f t="array" ref="M58">IF(OR('Kalkulator nadgodzin'!$B53,'Kalkulator nadgodzin'!O52=""),"",IF('Kalkulator nadgodzin'!O52&gt;=2,1*'Kalkulator nadgodzin'!$C52,0))</f>
        <v>0</v>
      </c>
      <c r="N58" s="785" cm="1">
        <f t="array" ref="N58">IF(OR('Kalkulator nadgodzin'!$B53,'Kalkulator nadgodzin'!P52=""),"",IF('Kalkulator nadgodzin'!P52&gt;=2,1*'Kalkulator nadgodzin'!$C52,0))</f>
        <v>0</v>
      </c>
      <c r="O58" s="774"/>
      <c r="P58" s="775"/>
      <c r="Q58" s="818" cm="1">
        <f t="array" ref="Q58">IF('Kalkulator nadgodzin'!D172="","",'Kalkulator nadgodzin'!C172)</f>
        <v>0</v>
      </c>
      <c r="R58" s="784" cm="1">
        <f t="array" ref="R58">_xlfn.IFERROR($Q58*B58*'Kalkulator nadgodzin'!$Y$2,0)</f>
        <v>0</v>
      </c>
      <c r="S58" s="784" cm="1">
        <f t="array" ref="S58">_xlfn.IFERROR($Q58*C58*'Kalkulator nadgodzin'!$Y$2,0)</f>
        <v>0</v>
      </c>
      <c r="T58" s="784" cm="1">
        <f t="array" ref="T58">_xlfn.IFERROR($Q58*D58*'Kalkulator nadgodzin'!$Y$2,0)</f>
        <v>0</v>
      </c>
      <c r="U58" s="784" cm="1">
        <f t="array" ref="U58">_xlfn.IFERROR($Q58*E58*'Kalkulator nadgodzin'!$Y$2,0)</f>
        <v>0</v>
      </c>
      <c r="V58" s="784" cm="1">
        <f t="array" ref="V58">_xlfn.IFERROR($Q58*F58*'Kalkulator nadgodzin'!$Y$2,0)</f>
        <v>0</v>
      </c>
      <c r="W58" s="784" cm="1">
        <f t="array" ref="W58">_xlfn.IFERROR($Q58*G58*'Kalkulator nadgodzin'!$Y$2,0)</f>
        <v>0</v>
      </c>
      <c r="X58" s="784" cm="1">
        <f t="array" ref="X58">_xlfn.IFERROR($Q58*H58*'Kalkulator nadgodzin'!$Y$2,0)</f>
        <v>0</v>
      </c>
      <c r="Y58" s="784" cm="1">
        <f t="array" ref="Y58">_xlfn.IFERROR($Q58*I58*'Kalkulator nadgodzin'!$Y$2,0)</f>
        <v>0</v>
      </c>
      <c r="Z58" s="784" cm="1">
        <f t="array" ref="Z58">_xlfn.IFERROR($Q58*J58*'Kalkulator nadgodzin'!$Y$2,0)</f>
        <v>0</v>
      </c>
      <c r="AA58" s="784" cm="1">
        <f t="array" ref="AA58">_xlfn.IFERROR($Q58*K58*'Kalkulator nadgodzin'!$Y$2,0)</f>
        <v>0</v>
      </c>
      <c r="AB58" s="784" cm="1">
        <f t="array" ref="AB58">_xlfn.IFERROR($Q58*L58*'Kalkulator nadgodzin'!$Y$2,0)</f>
        <v>0</v>
      </c>
      <c r="AC58" s="784" cm="1">
        <f t="array" ref="AC58">_xlfn.IFERROR($Q58*M58*'Kalkulator nadgodzin'!$Y$2,0)</f>
        <v>0</v>
      </c>
      <c r="AD58" s="785" cm="1">
        <f t="array" ref="AD58">_xlfn.IFERROR($Q58*N58*'Kalkulator nadgodzin'!$Y$2,0)</f>
        <v>0</v>
      </c>
    </row>
    <row r="59" ht="13.5" customHeight="1">
      <c r="A59" t="str" s="774" cm="1">
        <f t="array" ref="A59">IF('Kalkulator nadgodzin'!B54="","",'Kalkulator nadgodzin'!B54)</f>
        <v>Asystent produkcji</v>
      </c>
      <c r="B59" s="784" cm="1">
        <f t="array" ref="B59">IF(OR('Kalkulator nadgodzin'!$B54,'Kalkulator nadgodzin'!D53=""),"",IF('Kalkulator nadgodzin'!D53&gt;=2,1*'Kalkulator nadgodzin'!$C53,0))</f>
        <v>0</v>
      </c>
      <c r="C59" s="784" cm="1">
        <f t="array" ref="C59">IF(OR('Kalkulator nadgodzin'!$B54,'Kalkulator nadgodzin'!E53=""),"",IF('Kalkulator nadgodzin'!E53&gt;=2,1*'Kalkulator nadgodzin'!$C53,0))</f>
        <v>0</v>
      </c>
      <c r="D59" s="784" cm="1">
        <f t="array" ref="D59">IF(OR('Kalkulator nadgodzin'!$B54,'Kalkulator nadgodzin'!F53=""),"",IF('Kalkulator nadgodzin'!F53&gt;=2,1*'Kalkulator nadgodzin'!$C53,0))</f>
        <v>0</v>
      </c>
      <c r="E59" s="784" cm="1">
        <f t="array" ref="E59">IF(OR('Kalkulator nadgodzin'!$B54,'Kalkulator nadgodzin'!G53=""),"",IF('Kalkulator nadgodzin'!G53&gt;=2,1*'Kalkulator nadgodzin'!$C53,0))</f>
        <v>0</v>
      </c>
      <c r="F59" s="784" cm="1">
        <f t="array" ref="F59">IF(OR('Kalkulator nadgodzin'!$B54,'Kalkulator nadgodzin'!H53=""),"",IF('Kalkulator nadgodzin'!H53&gt;=2,1*'Kalkulator nadgodzin'!$C53,0))</f>
        <v>0</v>
      </c>
      <c r="G59" s="784" cm="1">
        <f t="array" ref="G59">IF(OR('Kalkulator nadgodzin'!$B54,'Kalkulator nadgodzin'!I53=""),"",IF('Kalkulator nadgodzin'!I53&gt;=2,1*'Kalkulator nadgodzin'!$C53,0))</f>
        <v>0</v>
      </c>
      <c r="H59" s="784" cm="1">
        <f t="array" ref="H59">IF(OR('Kalkulator nadgodzin'!$B54,'Kalkulator nadgodzin'!J53=""),"",IF('Kalkulator nadgodzin'!J53&gt;=2,1*'Kalkulator nadgodzin'!$C53,0))</f>
        <v>0</v>
      </c>
      <c r="I59" s="784" cm="1">
        <f t="array" ref="I59">IF(OR('Kalkulator nadgodzin'!$B54,'Kalkulator nadgodzin'!K53=""),"",IF('Kalkulator nadgodzin'!K53&gt;=2,1*'Kalkulator nadgodzin'!$C53,0))</f>
        <v>0</v>
      </c>
      <c r="J59" s="784" cm="1">
        <f t="array" ref="J59">IF(OR('Kalkulator nadgodzin'!$B54,'Kalkulator nadgodzin'!L53=""),"",IF('Kalkulator nadgodzin'!L53&gt;=2,1*'Kalkulator nadgodzin'!$C53,0))</f>
        <v>0</v>
      </c>
      <c r="K59" s="784" cm="1">
        <f t="array" ref="K59">IF(OR('Kalkulator nadgodzin'!$B54,'Kalkulator nadgodzin'!M53=""),"",IF('Kalkulator nadgodzin'!M53&gt;=2,1*'Kalkulator nadgodzin'!$C53,0))</f>
        <v>0</v>
      </c>
      <c r="L59" s="784" cm="1">
        <f t="array" ref="L59">IF(OR('Kalkulator nadgodzin'!$B54,'Kalkulator nadgodzin'!N53=""),"",IF('Kalkulator nadgodzin'!N53&gt;=2,1*'Kalkulator nadgodzin'!$C53,0))</f>
        <v>0</v>
      </c>
      <c r="M59" s="784" cm="1">
        <f t="array" ref="M59">IF(OR('Kalkulator nadgodzin'!$B54,'Kalkulator nadgodzin'!O53=""),"",IF('Kalkulator nadgodzin'!O53&gt;=2,1*'Kalkulator nadgodzin'!$C53,0))</f>
        <v>0</v>
      </c>
      <c r="N59" s="785" cm="1">
        <f t="array" ref="N59">IF(OR('Kalkulator nadgodzin'!$B54,'Kalkulator nadgodzin'!P53=""),"",IF('Kalkulator nadgodzin'!P53&gt;=2,1*'Kalkulator nadgodzin'!$C53,0))</f>
        <v>0</v>
      </c>
      <c r="O59" s="774"/>
      <c r="P59" s="775"/>
      <c r="Q59" s="818" cm="1">
        <f t="array" ref="Q59">IF('Kalkulator nadgodzin'!D173="","",'Kalkulator nadgodzin'!C173)</f>
        <v>0</v>
      </c>
      <c r="R59" s="784" cm="1">
        <f t="array" ref="R59">_xlfn.IFERROR($Q59*B59*'Kalkulator nadgodzin'!$Y$2,0)</f>
        <v>0</v>
      </c>
      <c r="S59" s="784" cm="1">
        <f t="array" ref="S59">_xlfn.IFERROR($Q59*C59*'Kalkulator nadgodzin'!$Y$2,0)</f>
        <v>0</v>
      </c>
      <c r="T59" s="784" cm="1">
        <f t="array" ref="T59">_xlfn.IFERROR($Q59*D59*'Kalkulator nadgodzin'!$Y$2,0)</f>
        <v>0</v>
      </c>
      <c r="U59" s="784" cm="1">
        <f t="array" ref="U59">_xlfn.IFERROR($Q59*E59*'Kalkulator nadgodzin'!$Y$2,0)</f>
        <v>0</v>
      </c>
      <c r="V59" s="784" cm="1">
        <f t="array" ref="V59">_xlfn.IFERROR($Q59*F59*'Kalkulator nadgodzin'!$Y$2,0)</f>
        <v>0</v>
      </c>
      <c r="W59" s="784" cm="1">
        <f t="array" ref="W59">_xlfn.IFERROR($Q59*G59*'Kalkulator nadgodzin'!$Y$2,0)</f>
        <v>0</v>
      </c>
      <c r="X59" s="784" cm="1">
        <f t="array" ref="X59">_xlfn.IFERROR($Q59*H59*'Kalkulator nadgodzin'!$Y$2,0)</f>
        <v>0</v>
      </c>
      <c r="Y59" s="784" cm="1">
        <f t="array" ref="Y59">_xlfn.IFERROR($Q59*I59*'Kalkulator nadgodzin'!$Y$2,0)</f>
        <v>0</v>
      </c>
      <c r="Z59" s="784" cm="1">
        <f t="array" ref="Z59">_xlfn.IFERROR($Q59*J59*'Kalkulator nadgodzin'!$Y$2,0)</f>
        <v>0</v>
      </c>
      <c r="AA59" s="784" cm="1">
        <f t="array" ref="AA59">_xlfn.IFERROR($Q59*K59*'Kalkulator nadgodzin'!$Y$2,0)</f>
        <v>0</v>
      </c>
      <c r="AB59" s="784" cm="1">
        <f t="array" ref="AB59">_xlfn.IFERROR($Q59*L59*'Kalkulator nadgodzin'!$Y$2,0)</f>
        <v>0</v>
      </c>
      <c r="AC59" s="784" cm="1">
        <f t="array" ref="AC59">_xlfn.IFERROR($Q59*M59*'Kalkulator nadgodzin'!$Y$2,0)</f>
        <v>0</v>
      </c>
      <c r="AD59" s="785" cm="1">
        <f t="array" ref="AD59">_xlfn.IFERROR($Q59*N59*'Kalkulator nadgodzin'!$Y$2,0)</f>
        <v>0</v>
      </c>
    </row>
    <row r="60" ht="13.5" customHeight="1">
      <c r="A60" t="str" s="774" cm="1">
        <f t="array" ref="A60">IF('Kalkulator nadgodzin'!B55="","",'Kalkulator nadgodzin'!B55)</f>
        <v>II Asystent produkcji</v>
      </c>
      <c r="B60" s="784" cm="1">
        <f t="array" ref="B60">IF(OR('Kalkulator nadgodzin'!$B55,'Kalkulator nadgodzin'!D54=""),"",IF('Kalkulator nadgodzin'!D54&gt;=2,1*'Kalkulator nadgodzin'!$C54,0))</f>
        <v>0</v>
      </c>
      <c r="C60" s="784" cm="1">
        <f t="array" ref="C60">IF(OR('Kalkulator nadgodzin'!$B55,'Kalkulator nadgodzin'!E54=""),"",IF('Kalkulator nadgodzin'!E54&gt;=2,1*'Kalkulator nadgodzin'!$C54,0))</f>
        <v>0</v>
      </c>
      <c r="D60" s="784" cm="1">
        <f t="array" ref="D60">IF(OR('Kalkulator nadgodzin'!$B55,'Kalkulator nadgodzin'!F54=""),"",IF('Kalkulator nadgodzin'!F54&gt;=2,1*'Kalkulator nadgodzin'!$C54,0))</f>
        <v>0</v>
      </c>
      <c r="E60" s="784" cm="1">
        <f t="array" ref="E60">IF(OR('Kalkulator nadgodzin'!$B55,'Kalkulator nadgodzin'!G54=""),"",IF('Kalkulator nadgodzin'!G54&gt;=2,1*'Kalkulator nadgodzin'!$C54,0))</f>
        <v>0</v>
      </c>
      <c r="F60" s="784" cm="1">
        <f t="array" ref="F60">IF(OR('Kalkulator nadgodzin'!$B55,'Kalkulator nadgodzin'!H54=""),"",IF('Kalkulator nadgodzin'!H54&gt;=2,1*'Kalkulator nadgodzin'!$C54,0))</f>
        <v>0</v>
      </c>
      <c r="G60" s="784" cm="1">
        <f t="array" ref="G60">IF(OR('Kalkulator nadgodzin'!$B55,'Kalkulator nadgodzin'!I54=""),"",IF('Kalkulator nadgodzin'!I54&gt;=2,1*'Kalkulator nadgodzin'!$C54,0))</f>
        <v>0</v>
      </c>
      <c r="H60" s="784" cm="1">
        <f t="array" ref="H60">IF(OR('Kalkulator nadgodzin'!$B55,'Kalkulator nadgodzin'!J54=""),"",IF('Kalkulator nadgodzin'!J54&gt;=2,1*'Kalkulator nadgodzin'!$C54,0))</f>
        <v>0</v>
      </c>
      <c r="I60" s="784" cm="1">
        <f t="array" ref="I60">IF(OR('Kalkulator nadgodzin'!$B55,'Kalkulator nadgodzin'!K54=""),"",IF('Kalkulator nadgodzin'!K54&gt;=2,1*'Kalkulator nadgodzin'!$C54,0))</f>
        <v>0</v>
      </c>
      <c r="J60" s="784" cm="1">
        <f t="array" ref="J60">IF(OR('Kalkulator nadgodzin'!$B55,'Kalkulator nadgodzin'!L54=""),"",IF('Kalkulator nadgodzin'!L54&gt;=2,1*'Kalkulator nadgodzin'!$C54,0))</f>
        <v>0</v>
      </c>
      <c r="K60" s="784" cm="1">
        <f t="array" ref="K60">IF(OR('Kalkulator nadgodzin'!$B55,'Kalkulator nadgodzin'!M54=""),"",IF('Kalkulator nadgodzin'!M54&gt;=2,1*'Kalkulator nadgodzin'!$C54,0))</f>
        <v>0</v>
      </c>
      <c r="L60" s="784" cm="1">
        <f t="array" ref="L60">IF(OR('Kalkulator nadgodzin'!$B55,'Kalkulator nadgodzin'!N54=""),"",IF('Kalkulator nadgodzin'!N54&gt;=2,1*'Kalkulator nadgodzin'!$C54,0))</f>
        <v>0</v>
      </c>
      <c r="M60" s="784" cm="1">
        <f t="array" ref="M60">IF(OR('Kalkulator nadgodzin'!$B55,'Kalkulator nadgodzin'!O54=""),"",IF('Kalkulator nadgodzin'!O54&gt;=2,1*'Kalkulator nadgodzin'!$C54,0))</f>
        <v>0</v>
      </c>
      <c r="N60" s="785" cm="1">
        <f t="array" ref="N60">IF(OR('Kalkulator nadgodzin'!$B55,'Kalkulator nadgodzin'!P54=""),"",IF('Kalkulator nadgodzin'!P54&gt;=2,1*'Kalkulator nadgodzin'!$C54,0))</f>
        <v>0</v>
      </c>
      <c r="O60" s="774"/>
      <c r="P60" s="775"/>
      <c r="Q60" s="818" cm="1">
        <f t="array" ref="Q60">IF('Kalkulator nadgodzin'!D174="","",'Kalkulator nadgodzin'!C174)</f>
        <v>0</v>
      </c>
      <c r="R60" s="784" cm="1">
        <f t="array" ref="R60">_xlfn.IFERROR($Q60*B60*'Kalkulator nadgodzin'!$Y$2,0)</f>
        <v>0</v>
      </c>
      <c r="S60" s="784" cm="1">
        <f t="array" ref="S60">_xlfn.IFERROR($Q60*C60*'Kalkulator nadgodzin'!$Y$2,0)</f>
        <v>0</v>
      </c>
      <c r="T60" s="784" cm="1">
        <f t="array" ref="T60">_xlfn.IFERROR($Q60*D60*'Kalkulator nadgodzin'!$Y$2,0)</f>
        <v>0</v>
      </c>
      <c r="U60" s="784" cm="1">
        <f t="array" ref="U60">_xlfn.IFERROR($Q60*E60*'Kalkulator nadgodzin'!$Y$2,0)</f>
        <v>0</v>
      </c>
      <c r="V60" s="784" cm="1">
        <f t="array" ref="V60">_xlfn.IFERROR($Q60*F60*'Kalkulator nadgodzin'!$Y$2,0)</f>
        <v>0</v>
      </c>
      <c r="W60" s="784" cm="1">
        <f t="array" ref="W60">_xlfn.IFERROR($Q60*G60*'Kalkulator nadgodzin'!$Y$2,0)</f>
        <v>0</v>
      </c>
      <c r="X60" s="784" cm="1">
        <f t="array" ref="X60">_xlfn.IFERROR($Q60*H60*'Kalkulator nadgodzin'!$Y$2,0)</f>
        <v>0</v>
      </c>
      <c r="Y60" s="784" cm="1">
        <f t="array" ref="Y60">_xlfn.IFERROR($Q60*I60*'Kalkulator nadgodzin'!$Y$2,0)</f>
        <v>0</v>
      </c>
      <c r="Z60" s="784" cm="1">
        <f t="array" ref="Z60">_xlfn.IFERROR($Q60*J60*'Kalkulator nadgodzin'!$Y$2,0)</f>
        <v>0</v>
      </c>
      <c r="AA60" s="784" cm="1">
        <f t="array" ref="AA60">_xlfn.IFERROR($Q60*K60*'Kalkulator nadgodzin'!$Y$2,0)</f>
        <v>0</v>
      </c>
      <c r="AB60" s="784" cm="1">
        <f t="array" ref="AB60">_xlfn.IFERROR($Q60*L60*'Kalkulator nadgodzin'!$Y$2,0)</f>
        <v>0</v>
      </c>
      <c r="AC60" s="784" cm="1">
        <f t="array" ref="AC60">_xlfn.IFERROR($Q60*M60*'Kalkulator nadgodzin'!$Y$2,0)</f>
        <v>0</v>
      </c>
      <c r="AD60" s="785" cm="1">
        <f t="array" ref="AD60">_xlfn.IFERROR($Q60*N60*'Kalkulator nadgodzin'!$Y$2,0)</f>
        <v>0</v>
      </c>
    </row>
    <row r="61" ht="13.5" customHeight="1">
      <c r="A61" t="str" s="774" cm="1">
        <f t="array" ref="A61">IF('Kalkulator nadgodzin'!B56="","",'Kalkulator nadgodzin'!B56)</f>
        <v>Runner</v>
      </c>
      <c r="B61" s="784" cm="1">
        <f t="array" ref="B61">IF(OR('Kalkulator nadgodzin'!$B56,'Kalkulator nadgodzin'!D55=""),"",IF('Kalkulator nadgodzin'!D55&gt;=2,1*'Kalkulator nadgodzin'!$C55,0))</f>
        <v>0</v>
      </c>
      <c r="C61" s="784" cm="1">
        <f t="array" ref="C61">IF(OR('Kalkulator nadgodzin'!$B56,'Kalkulator nadgodzin'!E55=""),"",IF('Kalkulator nadgodzin'!E55&gt;=2,1*'Kalkulator nadgodzin'!$C55,0))</f>
        <v>0</v>
      </c>
      <c r="D61" s="784" cm="1">
        <f t="array" ref="D61">IF(OR('Kalkulator nadgodzin'!$B56,'Kalkulator nadgodzin'!F55=""),"",IF('Kalkulator nadgodzin'!F55&gt;=2,1*'Kalkulator nadgodzin'!$C55,0))</f>
        <v>0</v>
      </c>
      <c r="E61" s="784" cm="1">
        <f t="array" ref="E61">IF(OR('Kalkulator nadgodzin'!$B56,'Kalkulator nadgodzin'!G55=""),"",IF('Kalkulator nadgodzin'!G55&gt;=2,1*'Kalkulator nadgodzin'!$C55,0))</f>
        <v>0</v>
      </c>
      <c r="F61" s="784" cm="1">
        <f t="array" ref="F61">IF(OR('Kalkulator nadgodzin'!$B56,'Kalkulator nadgodzin'!H55=""),"",IF('Kalkulator nadgodzin'!H55&gt;=2,1*'Kalkulator nadgodzin'!$C55,0))</f>
        <v>0</v>
      </c>
      <c r="G61" s="784" cm="1">
        <f t="array" ref="G61">IF(OR('Kalkulator nadgodzin'!$B56,'Kalkulator nadgodzin'!I55=""),"",IF('Kalkulator nadgodzin'!I55&gt;=2,1*'Kalkulator nadgodzin'!$C55,0))</f>
        <v>0</v>
      </c>
      <c r="H61" s="784" cm="1">
        <f t="array" ref="H61">IF(OR('Kalkulator nadgodzin'!$B56,'Kalkulator nadgodzin'!J55=""),"",IF('Kalkulator nadgodzin'!J55&gt;=2,1*'Kalkulator nadgodzin'!$C55,0))</f>
        <v>0</v>
      </c>
      <c r="I61" s="784" cm="1">
        <f t="array" ref="I61">IF(OR('Kalkulator nadgodzin'!$B56,'Kalkulator nadgodzin'!K55=""),"",IF('Kalkulator nadgodzin'!K55&gt;=2,1*'Kalkulator nadgodzin'!$C55,0))</f>
        <v>0</v>
      </c>
      <c r="J61" s="784" cm="1">
        <f t="array" ref="J61">IF(OR('Kalkulator nadgodzin'!$B56,'Kalkulator nadgodzin'!L55=""),"",IF('Kalkulator nadgodzin'!L55&gt;=2,1*'Kalkulator nadgodzin'!$C55,0))</f>
        <v>0</v>
      </c>
      <c r="K61" s="784" cm="1">
        <f t="array" ref="K61">IF(OR('Kalkulator nadgodzin'!$B56,'Kalkulator nadgodzin'!M55=""),"",IF('Kalkulator nadgodzin'!M55&gt;=2,1*'Kalkulator nadgodzin'!$C55,0))</f>
        <v>0</v>
      </c>
      <c r="L61" s="784" cm="1">
        <f t="array" ref="L61">IF(OR('Kalkulator nadgodzin'!$B56,'Kalkulator nadgodzin'!N55=""),"",IF('Kalkulator nadgodzin'!N55&gt;=2,1*'Kalkulator nadgodzin'!$C55,0))</f>
        <v>0</v>
      </c>
      <c r="M61" s="784" cm="1">
        <f t="array" ref="M61">IF(OR('Kalkulator nadgodzin'!$B56,'Kalkulator nadgodzin'!O55=""),"",IF('Kalkulator nadgodzin'!O55&gt;=2,1*'Kalkulator nadgodzin'!$C55,0))</f>
        <v>0</v>
      </c>
      <c r="N61" s="785" cm="1">
        <f t="array" ref="N61">IF(OR('Kalkulator nadgodzin'!$B56,'Kalkulator nadgodzin'!P55=""),"",IF('Kalkulator nadgodzin'!P55&gt;=2,1*'Kalkulator nadgodzin'!$C55,0))</f>
        <v>0</v>
      </c>
      <c r="O61" s="774"/>
      <c r="P61" s="775"/>
      <c r="Q61" s="818" cm="1">
        <f t="array" ref="Q61">IF('Kalkulator nadgodzin'!D175="","",'Kalkulator nadgodzin'!C175)</f>
        <v>0</v>
      </c>
      <c r="R61" s="784" cm="1">
        <f t="array" ref="R61">_xlfn.IFERROR($Q61*B61*'Kalkulator nadgodzin'!$Y$2,0)</f>
        <v>0</v>
      </c>
      <c r="S61" s="784" cm="1">
        <f t="array" ref="S61">_xlfn.IFERROR($Q61*C61*'Kalkulator nadgodzin'!$Y$2,0)</f>
        <v>0</v>
      </c>
      <c r="T61" s="784" cm="1">
        <f t="array" ref="T61">_xlfn.IFERROR($Q61*D61*'Kalkulator nadgodzin'!$Y$2,0)</f>
        <v>0</v>
      </c>
      <c r="U61" s="784" cm="1">
        <f t="array" ref="U61">_xlfn.IFERROR($Q61*E61*'Kalkulator nadgodzin'!$Y$2,0)</f>
        <v>0</v>
      </c>
      <c r="V61" s="784" cm="1">
        <f t="array" ref="V61">_xlfn.IFERROR($Q61*F61*'Kalkulator nadgodzin'!$Y$2,0)</f>
        <v>0</v>
      </c>
      <c r="W61" s="784" cm="1">
        <f t="array" ref="W61">_xlfn.IFERROR($Q61*G61*'Kalkulator nadgodzin'!$Y$2,0)</f>
        <v>0</v>
      </c>
      <c r="X61" s="784" cm="1">
        <f t="array" ref="X61">_xlfn.IFERROR($Q61*H61*'Kalkulator nadgodzin'!$Y$2,0)</f>
        <v>0</v>
      </c>
      <c r="Y61" s="784" cm="1">
        <f t="array" ref="Y61">_xlfn.IFERROR($Q61*I61*'Kalkulator nadgodzin'!$Y$2,0)</f>
        <v>0</v>
      </c>
      <c r="Z61" s="784" cm="1">
        <f t="array" ref="Z61">_xlfn.IFERROR($Q61*J61*'Kalkulator nadgodzin'!$Y$2,0)</f>
        <v>0</v>
      </c>
      <c r="AA61" s="784" cm="1">
        <f t="array" ref="AA61">_xlfn.IFERROR($Q61*K61*'Kalkulator nadgodzin'!$Y$2,0)</f>
        <v>0</v>
      </c>
      <c r="AB61" s="784" cm="1">
        <f t="array" ref="AB61">_xlfn.IFERROR($Q61*L61*'Kalkulator nadgodzin'!$Y$2,0)</f>
        <v>0</v>
      </c>
      <c r="AC61" s="784" cm="1">
        <f t="array" ref="AC61">_xlfn.IFERROR($Q61*M61*'Kalkulator nadgodzin'!$Y$2,0)</f>
        <v>0</v>
      </c>
      <c r="AD61" s="785" cm="1">
        <f t="array" ref="AD61">_xlfn.IFERROR($Q61*N61*'Kalkulator nadgodzin'!$Y$2,0)</f>
        <v>0</v>
      </c>
    </row>
    <row r="62" ht="13.5" customHeight="1">
      <c r="A62" t="str" s="774" cm="1">
        <f t="array" ref="A62">IF('Kalkulator nadgodzin'!B57="","",'Kalkulator nadgodzin'!B57)</f>
        <v>Kierownik planu</v>
      </c>
      <c r="B62" s="784" cm="1">
        <f t="array" ref="B62">IF(OR('Kalkulator nadgodzin'!$B57,'Kalkulator nadgodzin'!D56=""),"",IF('Kalkulator nadgodzin'!D56&gt;=2,1*'Kalkulator nadgodzin'!$C56,0))</f>
        <v>0</v>
      </c>
      <c r="C62" s="784" cm="1">
        <f t="array" ref="C62">IF(OR('Kalkulator nadgodzin'!$B57,'Kalkulator nadgodzin'!E56=""),"",IF('Kalkulator nadgodzin'!E56&gt;=2,1*'Kalkulator nadgodzin'!$C56,0))</f>
        <v>0</v>
      </c>
      <c r="D62" s="784" cm="1">
        <f t="array" ref="D62">IF(OR('Kalkulator nadgodzin'!$B57,'Kalkulator nadgodzin'!F56=""),"",IF('Kalkulator nadgodzin'!F56&gt;=2,1*'Kalkulator nadgodzin'!$C56,0))</f>
        <v>0</v>
      </c>
      <c r="E62" s="784" cm="1">
        <f t="array" ref="E62">IF(OR('Kalkulator nadgodzin'!$B57,'Kalkulator nadgodzin'!G56=""),"",IF('Kalkulator nadgodzin'!G56&gt;=2,1*'Kalkulator nadgodzin'!$C56,0))</f>
        <v>0</v>
      </c>
      <c r="F62" s="784" cm="1">
        <f t="array" ref="F62">IF(OR('Kalkulator nadgodzin'!$B57,'Kalkulator nadgodzin'!H56=""),"",IF('Kalkulator nadgodzin'!H56&gt;=2,1*'Kalkulator nadgodzin'!$C56,0))</f>
        <v>0</v>
      </c>
      <c r="G62" s="784" cm="1">
        <f t="array" ref="G62">IF(OR('Kalkulator nadgodzin'!$B57,'Kalkulator nadgodzin'!I56=""),"",IF('Kalkulator nadgodzin'!I56&gt;=2,1*'Kalkulator nadgodzin'!$C56,0))</f>
        <v>0</v>
      </c>
      <c r="H62" s="784" cm="1">
        <f t="array" ref="H62">IF(OR('Kalkulator nadgodzin'!$B57,'Kalkulator nadgodzin'!J56=""),"",IF('Kalkulator nadgodzin'!J56&gt;=2,1*'Kalkulator nadgodzin'!$C56,0))</f>
        <v>0</v>
      </c>
      <c r="I62" s="784" cm="1">
        <f t="array" ref="I62">IF(OR('Kalkulator nadgodzin'!$B57,'Kalkulator nadgodzin'!K56=""),"",IF('Kalkulator nadgodzin'!K56&gt;=2,1*'Kalkulator nadgodzin'!$C56,0))</f>
        <v>0</v>
      </c>
      <c r="J62" s="784" cm="1">
        <f t="array" ref="J62">IF(OR('Kalkulator nadgodzin'!$B57,'Kalkulator nadgodzin'!L56=""),"",IF('Kalkulator nadgodzin'!L56&gt;=2,1*'Kalkulator nadgodzin'!$C56,0))</f>
        <v>0</v>
      </c>
      <c r="K62" s="784" cm="1">
        <f t="array" ref="K62">IF(OR('Kalkulator nadgodzin'!$B57,'Kalkulator nadgodzin'!M56=""),"",IF('Kalkulator nadgodzin'!M56&gt;=2,1*'Kalkulator nadgodzin'!$C56,0))</f>
        <v>0</v>
      </c>
      <c r="L62" s="784" cm="1">
        <f t="array" ref="L62">IF(OR('Kalkulator nadgodzin'!$B57,'Kalkulator nadgodzin'!N56=""),"",IF('Kalkulator nadgodzin'!N56&gt;=2,1*'Kalkulator nadgodzin'!$C56,0))</f>
        <v>0</v>
      </c>
      <c r="M62" s="784" cm="1">
        <f t="array" ref="M62">IF(OR('Kalkulator nadgodzin'!$B57,'Kalkulator nadgodzin'!O56=""),"",IF('Kalkulator nadgodzin'!O56&gt;=2,1*'Kalkulator nadgodzin'!$C56,0))</f>
        <v>0</v>
      </c>
      <c r="N62" s="785" cm="1">
        <f t="array" ref="N62">IF(OR('Kalkulator nadgodzin'!$B57,'Kalkulator nadgodzin'!P56=""),"",IF('Kalkulator nadgodzin'!P56&gt;=2,1*'Kalkulator nadgodzin'!$C56,0))</f>
        <v>0</v>
      </c>
      <c r="O62" s="774"/>
      <c r="P62" s="775"/>
      <c r="Q62" s="818" cm="1">
        <f t="array" ref="Q62">IF('Kalkulator nadgodzin'!D176="","",'Kalkulator nadgodzin'!C176)</f>
        <v>0</v>
      </c>
      <c r="R62" s="784" cm="1">
        <f t="array" ref="R62">_xlfn.IFERROR($Q62*B62*'Kalkulator nadgodzin'!$Y$2,0)</f>
        <v>0</v>
      </c>
      <c r="S62" s="784" cm="1">
        <f t="array" ref="S62">_xlfn.IFERROR($Q62*C62*'Kalkulator nadgodzin'!$Y$2,0)</f>
        <v>0</v>
      </c>
      <c r="T62" s="784" cm="1">
        <f t="array" ref="T62">_xlfn.IFERROR($Q62*D62*'Kalkulator nadgodzin'!$Y$2,0)</f>
        <v>0</v>
      </c>
      <c r="U62" s="784" cm="1">
        <f t="array" ref="U62">_xlfn.IFERROR($Q62*E62*'Kalkulator nadgodzin'!$Y$2,0)</f>
        <v>0</v>
      </c>
      <c r="V62" s="784" cm="1">
        <f t="array" ref="V62">_xlfn.IFERROR($Q62*F62*'Kalkulator nadgodzin'!$Y$2,0)</f>
        <v>0</v>
      </c>
      <c r="W62" s="784" cm="1">
        <f t="array" ref="W62">_xlfn.IFERROR($Q62*G62*'Kalkulator nadgodzin'!$Y$2,0)</f>
        <v>0</v>
      </c>
      <c r="X62" s="784" cm="1">
        <f t="array" ref="X62">_xlfn.IFERROR($Q62*H62*'Kalkulator nadgodzin'!$Y$2,0)</f>
        <v>0</v>
      </c>
      <c r="Y62" s="784" cm="1">
        <f t="array" ref="Y62">_xlfn.IFERROR($Q62*I62*'Kalkulator nadgodzin'!$Y$2,0)</f>
        <v>0</v>
      </c>
      <c r="Z62" s="784" cm="1">
        <f t="array" ref="Z62">_xlfn.IFERROR($Q62*J62*'Kalkulator nadgodzin'!$Y$2,0)</f>
        <v>0</v>
      </c>
      <c r="AA62" s="784" cm="1">
        <f t="array" ref="AA62">_xlfn.IFERROR($Q62*K62*'Kalkulator nadgodzin'!$Y$2,0)</f>
        <v>0</v>
      </c>
      <c r="AB62" s="784" cm="1">
        <f t="array" ref="AB62">_xlfn.IFERROR($Q62*L62*'Kalkulator nadgodzin'!$Y$2,0)</f>
        <v>0</v>
      </c>
      <c r="AC62" s="784" cm="1">
        <f t="array" ref="AC62">_xlfn.IFERROR($Q62*M62*'Kalkulator nadgodzin'!$Y$2,0)</f>
        <v>0</v>
      </c>
      <c r="AD62" s="785" cm="1">
        <f t="array" ref="AD62">_xlfn.IFERROR($Q62*N62*'Kalkulator nadgodzin'!$Y$2,0)</f>
        <v>0</v>
      </c>
    </row>
    <row r="63" ht="13.5" customHeight="1">
      <c r="A63" t="str" s="774" cm="1">
        <f t="array" ref="A63">IF('Kalkulator nadgodzin'!B58="","",'Kalkulator nadgodzin'!B58)</f>
        <v>1st AD </v>
      </c>
      <c r="B63" s="784" cm="1">
        <f t="array" ref="B63">IF(OR('Kalkulator nadgodzin'!$B58,'Kalkulator nadgodzin'!D57=""),"",IF('Kalkulator nadgodzin'!D57&gt;=2,1*'Kalkulator nadgodzin'!$C57,0))</f>
        <v>0</v>
      </c>
      <c r="C63" s="784" cm="1">
        <f t="array" ref="C63">IF(OR('Kalkulator nadgodzin'!$B58,'Kalkulator nadgodzin'!E57=""),"",IF('Kalkulator nadgodzin'!E57&gt;=2,1*'Kalkulator nadgodzin'!$C57,0))</f>
        <v>0</v>
      </c>
      <c r="D63" s="784" cm="1">
        <f t="array" ref="D63">IF(OR('Kalkulator nadgodzin'!$B58,'Kalkulator nadgodzin'!F57=""),"",IF('Kalkulator nadgodzin'!F57&gt;=2,1*'Kalkulator nadgodzin'!$C57,0))</f>
        <v>0</v>
      </c>
      <c r="E63" s="784" cm="1">
        <f t="array" ref="E63">IF(OR('Kalkulator nadgodzin'!$B58,'Kalkulator nadgodzin'!G57=""),"",IF('Kalkulator nadgodzin'!G57&gt;=2,1*'Kalkulator nadgodzin'!$C57,0))</f>
        <v>0</v>
      </c>
      <c r="F63" s="784" cm="1">
        <f t="array" ref="F63">IF(OR('Kalkulator nadgodzin'!$B58,'Kalkulator nadgodzin'!H57=""),"",IF('Kalkulator nadgodzin'!H57&gt;=2,1*'Kalkulator nadgodzin'!$C57,0))</f>
        <v>0</v>
      </c>
      <c r="G63" s="784" cm="1">
        <f t="array" ref="G63">IF(OR('Kalkulator nadgodzin'!$B58,'Kalkulator nadgodzin'!I57=""),"",IF('Kalkulator nadgodzin'!I57&gt;=2,1*'Kalkulator nadgodzin'!$C57,0))</f>
        <v>0</v>
      </c>
      <c r="H63" s="784" cm="1">
        <f t="array" ref="H63">IF(OR('Kalkulator nadgodzin'!$B58,'Kalkulator nadgodzin'!J57=""),"",IF('Kalkulator nadgodzin'!J57&gt;=2,1*'Kalkulator nadgodzin'!$C57,0))</f>
        <v>0</v>
      </c>
      <c r="I63" s="784" cm="1">
        <f t="array" ref="I63">IF(OR('Kalkulator nadgodzin'!$B58,'Kalkulator nadgodzin'!K57=""),"",IF('Kalkulator nadgodzin'!K57&gt;=2,1*'Kalkulator nadgodzin'!$C57,0))</f>
        <v>0</v>
      </c>
      <c r="J63" s="784" cm="1">
        <f t="array" ref="J63">IF(OR('Kalkulator nadgodzin'!$B58,'Kalkulator nadgodzin'!L57=""),"",IF('Kalkulator nadgodzin'!L57&gt;=2,1*'Kalkulator nadgodzin'!$C57,0))</f>
        <v>0</v>
      </c>
      <c r="K63" s="784" cm="1">
        <f t="array" ref="K63">IF(OR('Kalkulator nadgodzin'!$B58,'Kalkulator nadgodzin'!M57=""),"",IF('Kalkulator nadgodzin'!M57&gt;=2,1*'Kalkulator nadgodzin'!$C57,0))</f>
        <v>0</v>
      </c>
      <c r="L63" s="784" cm="1">
        <f t="array" ref="L63">IF(OR('Kalkulator nadgodzin'!$B58,'Kalkulator nadgodzin'!N57=""),"",IF('Kalkulator nadgodzin'!N57&gt;=2,1*'Kalkulator nadgodzin'!$C57,0))</f>
        <v>0</v>
      </c>
      <c r="M63" s="784" cm="1">
        <f t="array" ref="M63">IF(OR('Kalkulator nadgodzin'!$B58,'Kalkulator nadgodzin'!O57=""),"",IF('Kalkulator nadgodzin'!O57&gt;=2,1*'Kalkulator nadgodzin'!$C57,0))</f>
        <v>0</v>
      </c>
      <c r="N63" s="785" cm="1">
        <f t="array" ref="N63">IF(OR('Kalkulator nadgodzin'!$B58,'Kalkulator nadgodzin'!P57=""),"",IF('Kalkulator nadgodzin'!P57&gt;=2,1*'Kalkulator nadgodzin'!$C57,0))</f>
        <v>0</v>
      </c>
      <c r="O63" s="774"/>
      <c r="P63" s="775"/>
      <c r="Q63" s="818" cm="1">
        <f t="array" ref="Q63">IF('Kalkulator nadgodzin'!D177="","",'Kalkulator nadgodzin'!C177)</f>
        <v>0</v>
      </c>
      <c r="R63" s="784" cm="1">
        <f t="array" ref="R63">_xlfn.IFERROR($Q63*B63*'Kalkulator nadgodzin'!$Y$2,0)</f>
        <v>0</v>
      </c>
      <c r="S63" s="784" cm="1">
        <f t="array" ref="S63">_xlfn.IFERROR($Q63*C63*'Kalkulator nadgodzin'!$Y$2,0)</f>
        <v>0</v>
      </c>
      <c r="T63" s="784" cm="1">
        <f t="array" ref="T63">_xlfn.IFERROR($Q63*D63*'Kalkulator nadgodzin'!$Y$2,0)</f>
        <v>0</v>
      </c>
      <c r="U63" s="784" cm="1">
        <f t="array" ref="U63">_xlfn.IFERROR($Q63*E63*'Kalkulator nadgodzin'!$Y$2,0)</f>
        <v>0</v>
      </c>
      <c r="V63" s="784" cm="1">
        <f t="array" ref="V63">_xlfn.IFERROR($Q63*F63*'Kalkulator nadgodzin'!$Y$2,0)</f>
        <v>0</v>
      </c>
      <c r="W63" s="784" cm="1">
        <f t="array" ref="W63">_xlfn.IFERROR($Q63*G63*'Kalkulator nadgodzin'!$Y$2,0)</f>
        <v>0</v>
      </c>
      <c r="X63" s="784" cm="1">
        <f t="array" ref="X63">_xlfn.IFERROR($Q63*H63*'Kalkulator nadgodzin'!$Y$2,0)</f>
        <v>0</v>
      </c>
      <c r="Y63" s="784" cm="1">
        <f t="array" ref="Y63">_xlfn.IFERROR($Q63*I63*'Kalkulator nadgodzin'!$Y$2,0)</f>
        <v>0</v>
      </c>
      <c r="Z63" s="784" cm="1">
        <f t="array" ref="Z63">_xlfn.IFERROR($Q63*J63*'Kalkulator nadgodzin'!$Y$2,0)</f>
        <v>0</v>
      </c>
      <c r="AA63" s="784" cm="1">
        <f t="array" ref="AA63">_xlfn.IFERROR($Q63*K63*'Kalkulator nadgodzin'!$Y$2,0)</f>
        <v>0</v>
      </c>
      <c r="AB63" s="784" cm="1">
        <f t="array" ref="AB63">_xlfn.IFERROR($Q63*L63*'Kalkulator nadgodzin'!$Y$2,0)</f>
        <v>0</v>
      </c>
      <c r="AC63" s="784" cm="1">
        <f t="array" ref="AC63">_xlfn.IFERROR($Q63*M63*'Kalkulator nadgodzin'!$Y$2,0)</f>
        <v>0</v>
      </c>
      <c r="AD63" s="785" cm="1">
        <f t="array" ref="AD63">_xlfn.IFERROR($Q63*N63*'Kalkulator nadgodzin'!$Y$2,0)</f>
        <v>0</v>
      </c>
    </row>
    <row r="64" ht="13.5" customHeight="1">
      <c r="A64" t="str" s="774" cm="1">
        <f t="array" ref="A64">IF('Kalkulator nadgodzin'!B59="","",'Kalkulator nadgodzin'!B59)</f>
        <v>2nd AD</v>
      </c>
      <c r="B64" s="784" cm="1">
        <f t="array" ref="B64">IF(OR('Kalkulator nadgodzin'!$B59,'Kalkulator nadgodzin'!D58=""),"",IF('Kalkulator nadgodzin'!D58&gt;=2,1*'Kalkulator nadgodzin'!$C58,0))</f>
        <v>0</v>
      </c>
      <c r="C64" s="784" cm="1">
        <f t="array" ref="C64">IF(OR('Kalkulator nadgodzin'!$B59,'Kalkulator nadgodzin'!E58=""),"",IF('Kalkulator nadgodzin'!E58&gt;=2,1*'Kalkulator nadgodzin'!$C58,0))</f>
        <v>0</v>
      </c>
      <c r="D64" s="784" cm="1">
        <f t="array" ref="D64">IF(OR('Kalkulator nadgodzin'!$B59,'Kalkulator nadgodzin'!F58=""),"",IF('Kalkulator nadgodzin'!F58&gt;=2,1*'Kalkulator nadgodzin'!$C58,0))</f>
        <v>0</v>
      </c>
      <c r="E64" s="784" cm="1">
        <f t="array" ref="E64">IF(OR('Kalkulator nadgodzin'!$B59,'Kalkulator nadgodzin'!G58=""),"",IF('Kalkulator nadgodzin'!G58&gt;=2,1*'Kalkulator nadgodzin'!$C58,0))</f>
        <v>0</v>
      </c>
      <c r="F64" s="784" cm="1">
        <f t="array" ref="F64">IF(OR('Kalkulator nadgodzin'!$B59,'Kalkulator nadgodzin'!H58=""),"",IF('Kalkulator nadgodzin'!H58&gt;=2,1*'Kalkulator nadgodzin'!$C58,0))</f>
        <v>0</v>
      </c>
      <c r="G64" s="784" cm="1">
        <f t="array" ref="G64">IF(OR('Kalkulator nadgodzin'!$B59,'Kalkulator nadgodzin'!I58=""),"",IF('Kalkulator nadgodzin'!I58&gt;=2,1*'Kalkulator nadgodzin'!$C58,0))</f>
        <v>0</v>
      </c>
      <c r="H64" s="784" cm="1">
        <f t="array" ref="H64">IF(OR('Kalkulator nadgodzin'!$B59,'Kalkulator nadgodzin'!J58=""),"",IF('Kalkulator nadgodzin'!J58&gt;=2,1*'Kalkulator nadgodzin'!$C58,0))</f>
        <v>0</v>
      </c>
      <c r="I64" s="784" cm="1">
        <f t="array" ref="I64">IF(OR('Kalkulator nadgodzin'!$B59,'Kalkulator nadgodzin'!K58=""),"",IF('Kalkulator nadgodzin'!K58&gt;=2,1*'Kalkulator nadgodzin'!$C58,0))</f>
        <v>0</v>
      </c>
      <c r="J64" s="784" cm="1">
        <f t="array" ref="J64">IF(OR('Kalkulator nadgodzin'!$B59,'Kalkulator nadgodzin'!L58=""),"",IF('Kalkulator nadgodzin'!L58&gt;=2,1*'Kalkulator nadgodzin'!$C58,0))</f>
        <v>0</v>
      </c>
      <c r="K64" s="784" cm="1">
        <f t="array" ref="K64">IF(OR('Kalkulator nadgodzin'!$B59,'Kalkulator nadgodzin'!M58=""),"",IF('Kalkulator nadgodzin'!M58&gt;=2,1*'Kalkulator nadgodzin'!$C58,0))</f>
        <v>0</v>
      </c>
      <c r="L64" s="784" cm="1">
        <f t="array" ref="L64">IF(OR('Kalkulator nadgodzin'!$B59,'Kalkulator nadgodzin'!N58=""),"",IF('Kalkulator nadgodzin'!N58&gt;=2,1*'Kalkulator nadgodzin'!$C58,0))</f>
        <v>0</v>
      </c>
      <c r="M64" s="784" cm="1">
        <f t="array" ref="M64">IF(OR('Kalkulator nadgodzin'!$B59,'Kalkulator nadgodzin'!O58=""),"",IF('Kalkulator nadgodzin'!O58&gt;=2,1*'Kalkulator nadgodzin'!$C58,0))</f>
        <v>0</v>
      </c>
      <c r="N64" s="785" cm="1">
        <f t="array" ref="N64">IF(OR('Kalkulator nadgodzin'!$B59,'Kalkulator nadgodzin'!P58=""),"",IF('Kalkulator nadgodzin'!P58&gt;=2,1*'Kalkulator nadgodzin'!$C58,0))</f>
        <v>0</v>
      </c>
      <c r="O64" s="774"/>
      <c r="P64" s="775"/>
      <c r="Q64" s="818" cm="1">
        <f t="array" ref="Q64">IF('Kalkulator nadgodzin'!D178="","",'Kalkulator nadgodzin'!C178)</f>
        <v>0</v>
      </c>
      <c r="R64" s="784" cm="1">
        <f t="array" ref="R64">_xlfn.IFERROR($Q64*B64*'Kalkulator nadgodzin'!$Y$2,0)</f>
        <v>0</v>
      </c>
      <c r="S64" s="784" cm="1">
        <f t="array" ref="S64">_xlfn.IFERROR($Q64*C64*'Kalkulator nadgodzin'!$Y$2,0)</f>
        <v>0</v>
      </c>
      <c r="T64" s="784" cm="1">
        <f t="array" ref="T64">_xlfn.IFERROR($Q64*D64*'Kalkulator nadgodzin'!$Y$2,0)</f>
        <v>0</v>
      </c>
      <c r="U64" s="784" cm="1">
        <f t="array" ref="U64">_xlfn.IFERROR($Q64*E64*'Kalkulator nadgodzin'!$Y$2,0)</f>
        <v>0</v>
      </c>
      <c r="V64" s="784" cm="1">
        <f t="array" ref="V64">_xlfn.IFERROR($Q64*F64*'Kalkulator nadgodzin'!$Y$2,0)</f>
        <v>0</v>
      </c>
      <c r="W64" s="784" cm="1">
        <f t="array" ref="W64">_xlfn.IFERROR($Q64*G64*'Kalkulator nadgodzin'!$Y$2,0)</f>
        <v>0</v>
      </c>
      <c r="X64" s="784" cm="1">
        <f t="array" ref="X64">_xlfn.IFERROR($Q64*H64*'Kalkulator nadgodzin'!$Y$2,0)</f>
        <v>0</v>
      </c>
      <c r="Y64" s="784" cm="1">
        <f t="array" ref="Y64">_xlfn.IFERROR($Q64*I64*'Kalkulator nadgodzin'!$Y$2,0)</f>
        <v>0</v>
      </c>
      <c r="Z64" s="784" cm="1">
        <f t="array" ref="Z64">_xlfn.IFERROR($Q64*J64*'Kalkulator nadgodzin'!$Y$2,0)</f>
        <v>0</v>
      </c>
      <c r="AA64" s="784" cm="1">
        <f t="array" ref="AA64">_xlfn.IFERROR($Q64*K64*'Kalkulator nadgodzin'!$Y$2,0)</f>
        <v>0</v>
      </c>
      <c r="AB64" s="784" cm="1">
        <f t="array" ref="AB64">_xlfn.IFERROR($Q64*L64*'Kalkulator nadgodzin'!$Y$2,0)</f>
        <v>0</v>
      </c>
      <c r="AC64" s="784" cm="1">
        <f t="array" ref="AC64">_xlfn.IFERROR($Q64*M64*'Kalkulator nadgodzin'!$Y$2,0)</f>
        <v>0</v>
      </c>
      <c r="AD64" s="785" cm="1">
        <f t="array" ref="AD64">_xlfn.IFERROR($Q64*N64*'Kalkulator nadgodzin'!$Y$2,0)</f>
        <v>0</v>
      </c>
    </row>
    <row r="65" ht="13.5" customHeight="1">
      <c r="A65" t="str" s="774" cm="1">
        <f t="array" ref="A65">IF('Kalkulator nadgodzin'!B60="","",'Kalkulator nadgodzin'!B60)</f>
        <v>Kierownik ds. Lokacji</v>
      </c>
      <c r="B65" s="784" cm="1">
        <f t="array" ref="B65">IF(OR('Kalkulator nadgodzin'!$B60,'Kalkulator nadgodzin'!D59=""),"",IF('Kalkulator nadgodzin'!D59&gt;=2,1*'Kalkulator nadgodzin'!$C59,0))</f>
        <v>0</v>
      </c>
      <c r="C65" s="784" cm="1">
        <f t="array" ref="C65">IF(OR('Kalkulator nadgodzin'!$B60,'Kalkulator nadgodzin'!E59=""),"",IF('Kalkulator nadgodzin'!E59&gt;=2,1*'Kalkulator nadgodzin'!$C59,0))</f>
        <v>0</v>
      </c>
      <c r="D65" s="784" cm="1">
        <f t="array" ref="D65">IF(OR('Kalkulator nadgodzin'!$B60,'Kalkulator nadgodzin'!F59=""),"",IF('Kalkulator nadgodzin'!F59&gt;=2,1*'Kalkulator nadgodzin'!$C59,0))</f>
        <v>0</v>
      </c>
      <c r="E65" s="784" cm="1">
        <f t="array" ref="E65">IF(OR('Kalkulator nadgodzin'!$B60,'Kalkulator nadgodzin'!G59=""),"",IF('Kalkulator nadgodzin'!G59&gt;=2,1*'Kalkulator nadgodzin'!$C59,0))</f>
        <v>0</v>
      </c>
      <c r="F65" s="784" cm="1">
        <f t="array" ref="F65">IF(OR('Kalkulator nadgodzin'!$B60,'Kalkulator nadgodzin'!H59=""),"",IF('Kalkulator nadgodzin'!H59&gt;=2,1*'Kalkulator nadgodzin'!$C59,0))</f>
        <v>0</v>
      </c>
      <c r="G65" s="784" cm="1">
        <f t="array" ref="G65">IF(OR('Kalkulator nadgodzin'!$B60,'Kalkulator nadgodzin'!I59=""),"",IF('Kalkulator nadgodzin'!I59&gt;=2,1*'Kalkulator nadgodzin'!$C59,0))</f>
        <v>0</v>
      </c>
      <c r="H65" s="784" cm="1">
        <f t="array" ref="H65">IF(OR('Kalkulator nadgodzin'!$B60,'Kalkulator nadgodzin'!J59=""),"",IF('Kalkulator nadgodzin'!J59&gt;=2,1*'Kalkulator nadgodzin'!$C59,0))</f>
        <v>0</v>
      </c>
      <c r="I65" s="784" cm="1">
        <f t="array" ref="I65">IF(OR('Kalkulator nadgodzin'!$B60,'Kalkulator nadgodzin'!K59=""),"",IF('Kalkulator nadgodzin'!K59&gt;=2,1*'Kalkulator nadgodzin'!$C59,0))</f>
        <v>0</v>
      </c>
      <c r="J65" s="784" cm="1">
        <f t="array" ref="J65">IF(OR('Kalkulator nadgodzin'!$B60,'Kalkulator nadgodzin'!L59=""),"",IF('Kalkulator nadgodzin'!L59&gt;=2,1*'Kalkulator nadgodzin'!$C59,0))</f>
        <v>0</v>
      </c>
      <c r="K65" s="784" cm="1">
        <f t="array" ref="K65">IF(OR('Kalkulator nadgodzin'!$B60,'Kalkulator nadgodzin'!M59=""),"",IF('Kalkulator nadgodzin'!M59&gt;=2,1*'Kalkulator nadgodzin'!$C59,0))</f>
        <v>0</v>
      </c>
      <c r="L65" s="784" cm="1">
        <f t="array" ref="L65">IF(OR('Kalkulator nadgodzin'!$B60,'Kalkulator nadgodzin'!N59=""),"",IF('Kalkulator nadgodzin'!N59&gt;=2,1*'Kalkulator nadgodzin'!$C59,0))</f>
        <v>0</v>
      </c>
      <c r="M65" s="784" cm="1">
        <f t="array" ref="M65">IF(OR('Kalkulator nadgodzin'!$B60,'Kalkulator nadgodzin'!O59=""),"",IF('Kalkulator nadgodzin'!O59&gt;=2,1*'Kalkulator nadgodzin'!$C59,0))</f>
        <v>0</v>
      </c>
      <c r="N65" s="785" cm="1">
        <f t="array" ref="N65">IF(OR('Kalkulator nadgodzin'!$B60,'Kalkulator nadgodzin'!P59=""),"",IF('Kalkulator nadgodzin'!P59&gt;=2,1*'Kalkulator nadgodzin'!$C59,0))</f>
        <v>0</v>
      </c>
      <c r="O65" s="774"/>
      <c r="P65" s="775"/>
      <c r="Q65" s="818" cm="1">
        <f t="array" ref="Q65">IF('Kalkulator nadgodzin'!D179="","",'Kalkulator nadgodzin'!C179)</f>
        <v>0</v>
      </c>
      <c r="R65" s="784" cm="1">
        <f t="array" ref="R65">_xlfn.IFERROR($Q65*B65*'Kalkulator nadgodzin'!$Y$2,0)</f>
        <v>0</v>
      </c>
      <c r="S65" s="784" cm="1">
        <f t="array" ref="S65">_xlfn.IFERROR($Q65*C65*'Kalkulator nadgodzin'!$Y$2,0)</f>
        <v>0</v>
      </c>
      <c r="T65" s="784" cm="1">
        <f t="array" ref="T65">_xlfn.IFERROR($Q65*D65*'Kalkulator nadgodzin'!$Y$2,0)</f>
        <v>0</v>
      </c>
      <c r="U65" s="784" cm="1">
        <f t="array" ref="U65">_xlfn.IFERROR($Q65*E65*'Kalkulator nadgodzin'!$Y$2,0)</f>
        <v>0</v>
      </c>
      <c r="V65" s="784" cm="1">
        <f t="array" ref="V65">_xlfn.IFERROR($Q65*F65*'Kalkulator nadgodzin'!$Y$2,0)</f>
        <v>0</v>
      </c>
      <c r="W65" s="784" cm="1">
        <f t="array" ref="W65">_xlfn.IFERROR($Q65*G65*'Kalkulator nadgodzin'!$Y$2,0)</f>
        <v>0</v>
      </c>
      <c r="X65" s="784" cm="1">
        <f t="array" ref="X65">_xlfn.IFERROR($Q65*H65*'Kalkulator nadgodzin'!$Y$2,0)</f>
        <v>0</v>
      </c>
      <c r="Y65" s="784" cm="1">
        <f t="array" ref="Y65">_xlfn.IFERROR($Q65*I65*'Kalkulator nadgodzin'!$Y$2,0)</f>
        <v>0</v>
      </c>
      <c r="Z65" s="784" cm="1">
        <f t="array" ref="Z65">_xlfn.IFERROR($Q65*J65*'Kalkulator nadgodzin'!$Y$2,0)</f>
        <v>0</v>
      </c>
      <c r="AA65" s="784" cm="1">
        <f t="array" ref="AA65">_xlfn.IFERROR($Q65*K65*'Kalkulator nadgodzin'!$Y$2,0)</f>
        <v>0</v>
      </c>
      <c r="AB65" s="784" cm="1">
        <f t="array" ref="AB65">_xlfn.IFERROR($Q65*L65*'Kalkulator nadgodzin'!$Y$2,0)</f>
        <v>0</v>
      </c>
      <c r="AC65" s="784" cm="1">
        <f t="array" ref="AC65">_xlfn.IFERROR($Q65*M65*'Kalkulator nadgodzin'!$Y$2,0)</f>
        <v>0</v>
      </c>
      <c r="AD65" s="785" cm="1">
        <f t="array" ref="AD65">_xlfn.IFERROR($Q65*N65*'Kalkulator nadgodzin'!$Y$2,0)</f>
        <v>0</v>
      </c>
    </row>
    <row r="66" ht="13.5" customHeight="1">
      <c r="A66" t="str" s="774" cm="1">
        <f t="array" ref="A66">IF('Kalkulator nadgodzin'!B61="","",'Kalkulator nadgodzin'!B61)</f>
        <v>Skrypt</v>
      </c>
      <c r="B66" s="784" cm="1">
        <f t="array" ref="B66">IF(OR('Kalkulator nadgodzin'!$B61,'Kalkulator nadgodzin'!D60=""),"",IF('Kalkulator nadgodzin'!D60&gt;=2,1*'Kalkulator nadgodzin'!$C60,0))</f>
        <v>0</v>
      </c>
      <c r="C66" s="784" cm="1">
        <f t="array" ref="C66">IF(OR('Kalkulator nadgodzin'!$B61,'Kalkulator nadgodzin'!E60=""),"",IF('Kalkulator nadgodzin'!E60&gt;=2,1*'Kalkulator nadgodzin'!$C60,0))</f>
        <v>0</v>
      </c>
      <c r="D66" s="784" cm="1">
        <f t="array" ref="D66">IF(OR('Kalkulator nadgodzin'!$B61,'Kalkulator nadgodzin'!F60=""),"",IF('Kalkulator nadgodzin'!F60&gt;=2,1*'Kalkulator nadgodzin'!$C60,0))</f>
        <v>0</v>
      </c>
      <c r="E66" s="784" cm="1">
        <f t="array" ref="E66">IF(OR('Kalkulator nadgodzin'!$B61,'Kalkulator nadgodzin'!G60=""),"",IF('Kalkulator nadgodzin'!G60&gt;=2,1*'Kalkulator nadgodzin'!$C60,0))</f>
        <v>0</v>
      </c>
      <c r="F66" s="784" cm="1">
        <f t="array" ref="F66">IF(OR('Kalkulator nadgodzin'!$B61,'Kalkulator nadgodzin'!H60=""),"",IF('Kalkulator nadgodzin'!H60&gt;=2,1*'Kalkulator nadgodzin'!$C60,0))</f>
        <v>0</v>
      </c>
      <c r="G66" s="784" cm="1">
        <f t="array" ref="G66">IF(OR('Kalkulator nadgodzin'!$B61,'Kalkulator nadgodzin'!I60=""),"",IF('Kalkulator nadgodzin'!I60&gt;=2,1*'Kalkulator nadgodzin'!$C60,0))</f>
        <v>0</v>
      </c>
      <c r="H66" s="784" cm="1">
        <f t="array" ref="H66">IF(OR('Kalkulator nadgodzin'!$B61,'Kalkulator nadgodzin'!J60=""),"",IF('Kalkulator nadgodzin'!J60&gt;=2,1*'Kalkulator nadgodzin'!$C60,0))</f>
        <v>0</v>
      </c>
      <c r="I66" s="784" cm="1">
        <f t="array" ref="I66">IF(OR('Kalkulator nadgodzin'!$B61,'Kalkulator nadgodzin'!K60=""),"",IF('Kalkulator nadgodzin'!K60&gt;=2,1*'Kalkulator nadgodzin'!$C60,0))</f>
        <v>0</v>
      </c>
      <c r="J66" s="784" cm="1">
        <f t="array" ref="J66">IF(OR('Kalkulator nadgodzin'!$B61,'Kalkulator nadgodzin'!L60=""),"",IF('Kalkulator nadgodzin'!L60&gt;=2,1*'Kalkulator nadgodzin'!$C60,0))</f>
        <v>0</v>
      </c>
      <c r="K66" s="784" cm="1">
        <f t="array" ref="K66">IF(OR('Kalkulator nadgodzin'!$B61,'Kalkulator nadgodzin'!M60=""),"",IF('Kalkulator nadgodzin'!M60&gt;=2,1*'Kalkulator nadgodzin'!$C60,0))</f>
        <v>0</v>
      </c>
      <c r="L66" s="784" cm="1">
        <f t="array" ref="L66">IF(OR('Kalkulator nadgodzin'!$B61,'Kalkulator nadgodzin'!N60=""),"",IF('Kalkulator nadgodzin'!N60&gt;=2,1*'Kalkulator nadgodzin'!$C60,0))</f>
        <v>0</v>
      </c>
      <c r="M66" s="784" cm="1">
        <f t="array" ref="M66">IF(OR('Kalkulator nadgodzin'!$B61,'Kalkulator nadgodzin'!O60=""),"",IF('Kalkulator nadgodzin'!O60&gt;=2,1*'Kalkulator nadgodzin'!$C60,0))</f>
        <v>0</v>
      </c>
      <c r="N66" s="785" cm="1">
        <f t="array" ref="N66">IF(OR('Kalkulator nadgodzin'!$B61,'Kalkulator nadgodzin'!P60=""),"",IF('Kalkulator nadgodzin'!P60&gt;=2,1*'Kalkulator nadgodzin'!$C60,0))</f>
        <v>0</v>
      </c>
      <c r="O66" s="774"/>
      <c r="P66" s="775"/>
      <c r="Q66" s="818" cm="1">
        <f t="array" ref="Q66">IF('Kalkulator nadgodzin'!D180="","",'Kalkulator nadgodzin'!C180)</f>
        <v>0</v>
      </c>
      <c r="R66" s="784" cm="1">
        <f t="array" ref="R66">_xlfn.IFERROR($Q66*B66*'Kalkulator nadgodzin'!$Y$2,0)</f>
        <v>0</v>
      </c>
      <c r="S66" s="784" cm="1">
        <f t="array" ref="S66">_xlfn.IFERROR($Q66*C66*'Kalkulator nadgodzin'!$Y$2,0)</f>
        <v>0</v>
      </c>
      <c r="T66" s="784" cm="1">
        <f t="array" ref="T66">_xlfn.IFERROR($Q66*D66*'Kalkulator nadgodzin'!$Y$2,0)</f>
        <v>0</v>
      </c>
      <c r="U66" s="784" cm="1">
        <f t="array" ref="U66">_xlfn.IFERROR($Q66*E66*'Kalkulator nadgodzin'!$Y$2,0)</f>
        <v>0</v>
      </c>
      <c r="V66" s="784" cm="1">
        <f t="array" ref="V66">_xlfn.IFERROR($Q66*F66*'Kalkulator nadgodzin'!$Y$2,0)</f>
        <v>0</v>
      </c>
      <c r="W66" s="784" cm="1">
        <f t="array" ref="W66">_xlfn.IFERROR($Q66*G66*'Kalkulator nadgodzin'!$Y$2,0)</f>
        <v>0</v>
      </c>
      <c r="X66" s="784" cm="1">
        <f t="array" ref="X66">_xlfn.IFERROR($Q66*H66*'Kalkulator nadgodzin'!$Y$2,0)</f>
        <v>0</v>
      </c>
      <c r="Y66" s="784" cm="1">
        <f t="array" ref="Y66">_xlfn.IFERROR($Q66*I66*'Kalkulator nadgodzin'!$Y$2,0)</f>
        <v>0</v>
      </c>
      <c r="Z66" s="784" cm="1">
        <f t="array" ref="Z66">_xlfn.IFERROR($Q66*J66*'Kalkulator nadgodzin'!$Y$2,0)</f>
        <v>0</v>
      </c>
      <c r="AA66" s="784" cm="1">
        <f t="array" ref="AA66">_xlfn.IFERROR($Q66*K66*'Kalkulator nadgodzin'!$Y$2,0)</f>
        <v>0</v>
      </c>
      <c r="AB66" s="784" cm="1">
        <f t="array" ref="AB66">_xlfn.IFERROR($Q66*L66*'Kalkulator nadgodzin'!$Y$2,0)</f>
        <v>0</v>
      </c>
      <c r="AC66" s="784" cm="1">
        <f t="array" ref="AC66">_xlfn.IFERROR($Q66*M66*'Kalkulator nadgodzin'!$Y$2,0)</f>
        <v>0</v>
      </c>
      <c r="AD66" s="785" cm="1">
        <f t="array" ref="AD66">_xlfn.IFERROR($Q66*N66*'Kalkulator nadgodzin'!$Y$2,0)</f>
        <v>0</v>
      </c>
    </row>
    <row r="67" ht="13.5" customHeight="1">
      <c r="A67" t="str" s="774" cm="1">
        <f t="array" ref="A67">IF('Kalkulator nadgodzin'!B62="","",'Kalkulator nadgodzin'!B62)</f>
        <v>Scenograf</v>
      </c>
      <c r="B67" s="784" cm="1">
        <f t="array" ref="B67">IF(OR('Kalkulator nadgodzin'!$B62,'Kalkulator nadgodzin'!D61=""),"",IF('Kalkulator nadgodzin'!D61&gt;=2,1*'Kalkulator nadgodzin'!$C61,0))</f>
        <v>0</v>
      </c>
      <c r="C67" s="784" cm="1">
        <f t="array" ref="C67">IF(OR('Kalkulator nadgodzin'!$B62,'Kalkulator nadgodzin'!E61=""),"",IF('Kalkulator nadgodzin'!E61&gt;=2,1*'Kalkulator nadgodzin'!$C61,0))</f>
        <v>0</v>
      </c>
      <c r="D67" s="784" cm="1">
        <f t="array" ref="D67">IF(OR('Kalkulator nadgodzin'!$B62,'Kalkulator nadgodzin'!F61=""),"",IF('Kalkulator nadgodzin'!F61&gt;=2,1*'Kalkulator nadgodzin'!$C61,0))</f>
        <v>0</v>
      </c>
      <c r="E67" s="784" cm="1">
        <f t="array" ref="E67">IF(OR('Kalkulator nadgodzin'!$B62,'Kalkulator nadgodzin'!G61=""),"",IF('Kalkulator nadgodzin'!G61&gt;=2,1*'Kalkulator nadgodzin'!$C61,0))</f>
        <v>0</v>
      </c>
      <c r="F67" s="784" cm="1">
        <f t="array" ref="F67">IF(OR('Kalkulator nadgodzin'!$B62,'Kalkulator nadgodzin'!H61=""),"",IF('Kalkulator nadgodzin'!H61&gt;=2,1*'Kalkulator nadgodzin'!$C61,0))</f>
        <v>0</v>
      </c>
      <c r="G67" s="784" cm="1">
        <f t="array" ref="G67">IF(OR('Kalkulator nadgodzin'!$B62,'Kalkulator nadgodzin'!I61=""),"",IF('Kalkulator nadgodzin'!I61&gt;=2,1*'Kalkulator nadgodzin'!$C61,0))</f>
        <v>0</v>
      </c>
      <c r="H67" s="784" cm="1">
        <f t="array" ref="H67">IF(OR('Kalkulator nadgodzin'!$B62,'Kalkulator nadgodzin'!J61=""),"",IF('Kalkulator nadgodzin'!J61&gt;=2,1*'Kalkulator nadgodzin'!$C61,0))</f>
        <v>0</v>
      </c>
      <c r="I67" s="784" cm="1">
        <f t="array" ref="I67">IF(OR('Kalkulator nadgodzin'!$B62,'Kalkulator nadgodzin'!K61=""),"",IF('Kalkulator nadgodzin'!K61&gt;=2,1*'Kalkulator nadgodzin'!$C61,0))</f>
        <v>0</v>
      </c>
      <c r="J67" s="784" cm="1">
        <f t="array" ref="J67">IF(OR('Kalkulator nadgodzin'!$B62,'Kalkulator nadgodzin'!L61=""),"",IF('Kalkulator nadgodzin'!L61&gt;=2,1*'Kalkulator nadgodzin'!$C61,0))</f>
        <v>0</v>
      </c>
      <c r="K67" s="784" cm="1">
        <f t="array" ref="K67">IF(OR('Kalkulator nadgodzin'!$B62,'Kalkulator nadgodzin'!M61=""),"",IF('Kalkulator nadgodzin'!M61&gt;=2,1*'Kalkulator nadgodzin'!$C61,0))</f>
        <v>0</v>
      </c>
      <c r="L67" s="784" cm="1">
        <f t="array" ref="L67">IF(OR('Kalkulator nadgodzin'!$B62,'Kalkulator nadgodzin'!N61=""),"",IF('Kalkulator nadgodzin'!N61&gt;=2,1*'Kalkulator nadgodzin'!$C61,0))</f>
        <v>0</v>
      </c>
      <c r="M67" s="784" cm="1">
        <f t="array" ref="M67">IF(OR('Kalkulator nadgodzin'!$B62,'Kalkulator nadgodzin'!O61=""),"",IF('Kalkulator nadgodzin'!O61&gt;=2,1*'Kalkulator nadgodzin'!$C61,0))</f>
        <v>0</v>
      </c>
      <c r="N67" s="785" cm="1">
        <f t="array" ref="N67">IF(OR('Kalkulator nadgodzin'!$B62,'Kalkulator nadgodzin'!P61=""),"",IF('Kalkulator nadgodzin'!P61&gt;=2,1*'Kalkulator nadgodzin'!$C61,0))</f>
        <v>0</v>
      </c>
      <c r="O67" s="774"/>
      <c r="P67" s="775"/>
      <c r="Q67" s="818" cm="1">
        <f t="array" ref="Q67">IF('Kalkulator nadgodzin'!D181="","",'Kalkulator nadgodzin'!C181)</f>
        <v>0</v>
      </c>
      <c r="R67" s="784" cm="1">
        <f t="array" ref="R67">_xlfn.IFERROR($Q67*B67*'Kalkulator nadgodzin'!$Y$2,0)</f>
        <v>0</v>
      </c>
      <c r="S67" s="784" cm="1">
        <f t="array" ref="S67">_xlfn.IFERROR($Q67*C67*'Kalkulator nadgodzin'!$Y$2,0)</f>
        <v>0</v>
      </c>
      <c r="T67" s="784" cm="1">
        <f t="array" ref="T67">_xlfn.IFERROR($Q67*D67*'Kalkulator nadgodzin'!$Y$2,0)</f>
        <v>0</v>
      </c>
      <c r="U67" s="784" cm="1">
        <f t="array" ref="U67">_xlfn.IFERROR($Q67*E67*'Kalkulator nadgodzin'!$Y$2,0)</f>
        <v>0</v>
      </c>
      <c r="V67" s="784" cm="1">
        <f t="array" ref="V67">_xlfn.IFERROR($Q67*F67*'Kalkulator nadgodzin'!$Y$2,0)</f>
        <v>0</v>
      </c>
      <c r="W67" s="784" cm="1">
        <f t="array" ref="W67">_xlfn.IFERROR($Q67*G67*'Kalkulator nadgodzin'!$Y$2,0)</f>
        <v>0</v>
      </c>
      <c r="X67" s="784" cm="1">
        <f t="array" ref="X67">_xlfn.IFERROR($Q67*H67*'Kalkulator nadgodzin'!$Y$2,0)</f>
        <v>0</v>
      </c>
      <c r="Y67" s="784" cm="1">
        <f t="array" ref="Y67">_xlfn.IFERROR($Q67*I67*'Kalkulator nadgodzin'!$Y$2,0)</f>
        <v>0</v>
      </c>
      <c r="Z67" s="784" cm="1">
        <f t="array" ref="Z67">_xlfn.IFERROR($Q67*J67*'Kalkulator nadgodzin'!$Y$2,0)</f>
        <v>0</v>
      </c>
      <c r="AA67" s="784" cm="1">
        <f t="array" ref="AA67">_xlfn.IFERROR($Q67*K67*'Kalkulator nadgodzin'!$Y$2,0)</f>
        <v>0</v>
      </c>
      <c r="AB67" s="784" cm="1">
        <f t="array" ref="AB67">_xlfn.IFERROR($Q67*L67*'Kalkulator nadgodzin'!$Y$2,0)</f>
        <v>0</v>
      </c>
      <c r="AC67" s="784" cm="1">
        <f t="array" ref="AC67">_xlfn.IFERROR($Q67*M67*'Kalkulator nadgodzin'!$Y$2,0)</f>
        <v>0</v>
      </c>
      <c r="AD67" s="785" cm="1">
        <f t="array" ref="AD67">_xlfn.IFERROR($Q67*N67*'Kalkulator nadgodzin'!$Y$2,0)</f>
        <v>0</v>
      </c>
    </row>
    <row r="68" ht="13.5" customHeight="1">
      <c r="A68" t="str" s="774" cm="1">
        <f t="array" ref="A68">IF('Kalkulator nadgodzin'!B63="","",'Kalkulator nadgodzin'!B63)</f>
        <v>Dekorator Wnętrz</v>
      </c>
      <c r="B68" s="784" cm="1">
        <f t="array" ref="B68">IF(OR('Kalkulator nadgodzin'!$B63,'Kalkulator nadgodzin'!D62=""),"",IF('Kalkulator nadgodzin'!D62&gt;=2,1*'Kalkulator nadgodzin'!$C62,0))</f>
        <v>0</v>
      </c>
      <c r="C68" s="784" cm="1">
        <f t="array" ref="C68">IF(OR('Kalkulator nadgodzin'!$B63,'Kalkulator nadgodzin'!E62=""),"",IF('Kalkulator nadgodzin'!E62&gt;=2,1*'Kalkulator nadgodzin'!$C62,0))</f>
        <v>0</v>
      </c>
      <c r="D68" s="784" cm="1">
        <f t="array" ref="D68">IF(OR('Kalkulator nadgodzin'!$B63,'Kalkulator nadgodzin'!F62=""),"",IF('Kalkulator nadgodzin'!F62&gt;=2,1*'Kalkulator nadgodzin'!$C62,0))</f>
        <v>0</v>
      </c>
      <c r="E68" s="784" cm="1">
        <f t="array" ref="E68">IF(OR('Kalkulator nadgodzin'!$B63,'Kalkulator nadgodzin'!G62=""),"",IF('Kalkulator nadgodzin'!G62&gt;=2,1*'Kalkulator nadgodzin'!$C62,0))</f>
        <v>0</v>
      </c>
      <c r="F68" s="784" cm="1">
        <f t="array" ref="F68">IF(OR('Kalkulator nadgodzin'!$B63,'Kalkulator nadgodzin'!H62=""),"",IF('Kalkulator nadgodzin'!H62&gt;=2,1*'Kalkulator nadgodzin'!$C62,0))</f>
        <v>0</v>
      </c>
      <c r="G68" s="784" cm="1">
        <f t="array" ref="G68">IF(OR('Kalkulator nadgodzin'!$B63,'Kalkulator nadgodzin'!I62=""),"",IF('Kalkulator nadgodzin'!I62&gt;=2,1*'Kalkulator nadgodzin'!$C62,0))</f>
        <v>0</v>
      </c>
      <c r="H68" s="784" cm="1">
        <f t="array" ref="H68">IF(OR('Kalkulator nadgodzin'!$B63,'Kalkulator nadgodzin'!J62=""),"",IF('Kalkulator nadgodzin'!J62&gt;=2,1*'Kalkulator nadgodzin'!$C62,0))</f>
        <v>0</v>
      </c>
      <c r="I68" s="784" cm="1">
        <f t="array" ref="I68">IF(OR('Kalkulator nadgodzin'!$B63,'Kalkulator nadgodzin'!K62=""),"",IF('Kalkulator nadgodzin'!K62&gt;=2,1*'Kalkulator nadgodzin'!$C62,0))</f>
        <v>0</v>
      </c>
      <c r="J68" s="784" cm="1">
        <f t="array" ref="J68">IF(OR('Kalkulator nadgodzin'!$B63,'Kalkulator nadgodzin'!L62=""),"",IF('Kalkulator nadgodzin'!L62&gt;=2,1*'Kalkulator nadgodzin'!$C62,0))</f>
        <v>0</v>
      </c>
      <c r="K68" s="784" cm="1">
        <f t="array" ref="K68">IF(OR('Kalkulator nadgodzin'!$B63,'Kalkulator nadgodzin'!M62=""),"",IF('Kalkulator nadgodzin'!M62&gt;=2,1*'Kalkulator nadgodzin'!$C62,0))</f>
        <v>0</v>
      </c>
      <c r="L68" s="784" cm="1">
        <f t="array" ref="L68">IF(OR('Kalkulator nadgodzin'!$B63,'Kalkulator nadgodzin'!N62=""),"",IF('Kalkulator nadgodzin'!N62&gt;=2,1*'Kalkulator nadgodzin'!$C62,0))</f>
        <v>0</v>
      </c>
      <c r="M68" s="784" cm="1">
        <f t="array" ref="M68">IF(OR('Kalkulator nadgodzin'!$B63,'Kalkulator nadgodzin'!O62=""),"",IF('Kalkulator nadgodzin'!O62&gt;=2,1*'Kalkulator nadgodzin'!$C62,0))</f>
        <v>0</v>
      </c>
      <c r="N68" s="785" cm="1">
        <f t="array" ref="N68">IF(OR('Kalkulator nadgodzin'!$B63,'Kalkulator nadgodzin'!P62=""),"",IF('Kalkulator nadgodzin'!P62&gt;=2,1*'Kalkulator nadgodzin'!$C62,0))</f>
        <v>0</v>
      </c>
      <c r="O68" s="774"/>
      <c r="P68" s="775"/>
      <c r="Q68" s="818" cm="1">
        <f t="array" ref="Q68">IF('Kalkulator nadgodzin'!D182="","",'Kalkulator nadgodzin'!C182)</f>
        <v>0</v>
      </c>
      <c r="R68" s="784" cm="1">
        <f t="array" ref="R68">_xlfn.IFERROR($Q68*B68*'Kalkulator nadgodzin'!$Y$2,0)</f>
        <v>0</v>
      </c>
      <c r="S68" s="784" cm="1">
        <f t="array" ref="S68">_xlfn.IFERROR($Q68*C68*'Kalkulator nadgodzin'!$Y$2,0)</f>
        <v>0</v>
      </c>
      <c r="T68" s="784" cm="1">
        <f t="array" ref="T68">_xlfn.IFERROR($Q68*D68*'Kalkulator nadgodzin'!$Y$2,0)</f>
        <v>0</v>
      </c>
      <c r="U68" s="784" cm="1">
        <f t="array" ref="U68">_xlfn.IFERROR($Q68*E68*'Kalkulator nadgodzin'!$Y$2,0)</f>
        <v>0</v>
      </c>
      <c r="V68" s="784" cm="1">
        <f t="array" ref="V68">_xlfn.IFERROR($Q68*F68*'Kalkulator nadgodzin'!$Y$2,0)</f>
        <v>0</v>
      </c>
      <c r="W68" s="784" cm="1">
        <f t="array" ref="W68">_xlfn.IFERROR($Q68*G68*'Kalkulator nadgodzin'!$Y$2,0)</f>
        <v>0</v>
      </c>
      <c r="X68" s="784" cm="1">
        <f t="array" ref="X68">_xlfn.IFERROR($Q68*H68*'Kalkulator nadgodzin'!$Y$2,0)</f>
        <v>0</v>
      </c>
      <c r="Y68" s="784" cm="1">
        <f t="array" ref="Y68">_xlfn.IFERROR($Q68*I68*'Kalkulator nadgodzin'!$Y$2,0)</f>
        <v>0</v>
      </c>
      <c r="Z68" s="784" cm="1">
        <f t="array" ref="Z68">_xlfn.IFERROR($Q68*J68*'Kalkulator nadgodzin'!$Y$2,0)</f>
        <v>0</v>
      </c>
      <c r="AA68" s="784" cm="1">
        <f t="array" ref="AA68">_xlfn.IFERROR($Q68*K68*'Kalkulator nadgodzin'!$Y$2,0)</f>
        <v>0</v>
      </c>
      <c r="AB68" s="784" cm="1">
        <f t="array" ref="AB68">_xlfn.IFERROR($Q68*L68*'Kalkulator nadgodzin'!$Y$2,0)</f>
        <v>0</v>
      </c>
      <c r="AC68" s="784" cm="1">
        <f t="array" ref="AC68">_xlfn.IFERROR($Q68*M68*'Kalkulator nadgodzin'!$Y$2,0)</f>
        <v>0</v>
      </c>
      <c r="AD68" s="785" cm="1">
        <f t="array" ref="AD68">_xlfn.IFERROR($Q68*N68*'Kalkulator nadgodzin'!$Y$2,0)</f>
        <v>0</v>
      </c>
    </row>
    <row r="69" ht="13.5" customHeight="1">
      <c r="A69" t="str" s="774" cm="1">
        <f t="array" ref="A69">IF('Kalkulator nadgodzin'!B64="","",'Kalkulator nadgodzin'!B64)</f>
        <v>Asystent Scenografa</v>
      </c>
      <c r="B69" s="784" cm="1">
        <f t="array" ref="B69">IF(OR('Kalkulator nadgodzin'!$B64,'Kalkulator nadgodzin'!D63=""),"",IF('Kalkulator nadgodzin'!D63&gt;=2,1*'Kalkulator nadgodzin'!$C63,0))</f>
        <v>0</v>
      </c>
      <c r="C69" s="784" cm="1">
        <f t="array" ref="C69">IF(OR('Kalkulator nadgodzin'!$B64,'Kalkulator nadgodzin'!E63=""),"",IF('Kalkulator nadgodzin'!E63&gt;=2,1*'Kalkulator nadgodzin'!$C63,0))</f>
        <v>0</v>
      </c>
      <c r="D69" s="784" cm="1">
        <f t="array" ref="D69">IF(OR('Kalkulator nadgodzin'!$B64,'Kalkulator nadgodzin'!F63=""),"",IF('Kalkulator nadgodzin'!F63&gt;=2,1*'Kalkulator nadgodzin'!$C63,0))</f>
        <v>0</v>
      </c>
      <c r="E69" s="784" cm="1">
        <f t="array" ref="E69">IF(OR('Kalkulator nadgodzin'!$B64,'Kalkulator nadgodzin'!G63=""),"",IF('Kalkulator nadgodzin'!G63&gt;=2,1*'Kalkulator nadgodzin'!$C63,0))</f>
        <v>0</v>
      </c>
      <c r="F69" s="784" cm="1">
        <f t="array" ref="F69">IF(OR('Kalkulator nadgodzin'!$B64,'Kalkulator nadgodzin'!H63=""),"",IF('Kalkulator nadgodzin'!H63&gt;=2,1*'Kalkulator nadgodzin'!$C63,0))</f>
        <v>0</v>
      </c>
      <c r="G69" s="784" cm="1">
        <f t="array" ref="G69">IF(OR('Kalkulator nadgodzin'!$B64,'Kalkulator nadgodzin'!I63=""),"",IF('Kalkulator nadgodzin'!I63&gt;=2,1*'Kalkulator nadgodzin'!$C63,0))</f>
        <v>0</v>
      </c>
      <c r="H69" s="784" cm="1">
        <f t="array" ref="H69">IF(OR('Kalkulator nadgodzin'!$B64,'Kalkulator nadgodzin'!J63=""),"",IF('Kalkulator nadgodzin'!J63&gt;=2,1*'Kalkulator nadgodzin'!$C63,0))</f>
        <v>0</v>
      </c>
      <c r="I69" s="784" cm="1">
        <f t="array" ref="I69">IF(OR('Kalkulator nadgodzin'!$B64,'Kalkulator nadgodzin'!K63=""),"",IF('Kalkulator nadgodzin'!K63&gt;=2,1*'Kalkulator nadgodzin'!$C63,0))</f>
        <v>0</v>
      </c>
      <c r="J69" s="784" cm="1">
        <f t="array" ref="J69">IF(OR('Kalkulator nadgodzin'!$B64,'Kalkulator nadgodzin'!L63=""),"",IF('Kalkulator nadgodzin'!L63&gt;=2,1*'Kalkulator nadgodzin'!$C63,0))</f>
        <v>0</v>
      </c>
      <c r="K69" s="784" cm="1">
        <f t="array" ref="K69">IF(OR('Kalkulator nadgodzin'!$B64,'Kalkulator nadgodzin'!M63=""),"",IF('Kalkulator nadgodzin'!M63&gt;=2,1*'Kalkulator nadgodzin'!$C63,0))</f>
        <v>0</v>
      </c>
      <c r="L69" s="784" cm="1">
        <f t="array" ref="L69">IF(OR('Kalkulator nadgodzin'!$B64,'Kalkulator nadgodzin'!N63=""),"",IF('Kalkulator nadgodzin'!N63&gt;=2,1*'Kalkulator nadgodzin'!$C63,0))</f>
        <v>0</v>
      </c>
      <c r="M69" s="784" cm="1">
        <f t="array" ref="M69">IF(OR('Kalkulator nadgodzin'!$B64,'Kalkulator nadgodzin'!O63=""),"",IF('Kalkulator nadgodzin'!O63&gt;=2,1*'Kalkulator nadgodzin'!$C63,0))</f>
        <v>0</v>
      </c>
      <c r="N69" s="785" cm="1">
        <f t="array" ref="N69">IF(OR('Kalkulator nadgodzin'!$B64,'Kalkulator nadgodzin'!P63=""),"",IF('Kalkulator nadgodzin'!P63&gt;=2,1*'Kalkulator nadgodzin'!$C63,0))</f>
        <v>0</v>
      </c>
      <c r="O69" s="774"/>
      <c r="P69" s="775"/>
      <c r="Q69" s="818" cm="1">
        <f t="array" ref="Q69">IF('Kalkulator nadgodzin'!D183="","",'Kalkulator nadgodzin'!C183)</f>
        <v>0</v>
      </c>
      <c r="R69" s="784" cm="1">
        <f t="array" ref="R69">_xlfn.IFERROR($Q69*B69*'Kalkulator nadgodzin'!$Y$2,0)</f>
        <v>0</v>
      </c>
      <c r="S69" s="784" cm="1">
        <f t="array" ref="S69">_xlfn.IFERROR($Q69*C69*'Kalkulator nadgodzin'!$Y$2,0)</f>
        <v>0</v>
      </c>
      <c r="T69" s="784" cm="1">
        <f t="array" ref="T69">_xlfn.IFERROR($Q69*D69*'Kalkulator nadgodzin'!$Y$2,0)</f>
        <v>0</v>
      </c>
      <c r="U69" s="784" cm="1">
        <f t="array" ref="U69">_xlfn.IFERROR($Q69*E69*'Kalkulator nadgodzin'!$Y$2,0)</f>
        <v>0</v>
      </c>
      <c r="V69" s="784" cm="1">
        <f t="array" ref="V69">_xlfn.IFERROR($Q69*F69*'Kalkulator nadgodzin'!$Y$2,0)</f>
        <v>0</v>
      </c>
      <c r="W69" s="784" cm="1">
        <f t="array" ref="W69">_xlfn.IFERROR($Q69*G69*'Kalkulator nadgodzin'!$Y$2,0)</f>
        <v>0</v>
      </c>
      <c r="X69" s="784" cm="1">
        <f t="array" ref="X69">_xlfn.IFERROR($Q69*H69*'Kalkulator nadgodzin'!$Y$2,0)</f>
        <v>0</v>
      </c>
      <c r="Y69" s="784" cm="1">
        <f t="array" ref="Y69">_xlfn.IFERROR($Q69*I69*'Kalkulator nadgodzin'!$Y$2,0)</f>
        <v>0</v>
      </c>
      <c r="Z69" s="784" cm="1">
        <f t="array" ref="Z69">_xlfn.IFERROR($Q69*J69*'Kalkulator nadgodzin'!$Y$2,0)</f>
        <v>0</v>
      </c>
      <c r="AA69" s="784" cm="1">
        <f t="array" ref="AA69">_xlfn.IFERROR($Q69*K69*'Kalkulator nadgodzin'!$Y$2,0)</f>
        <v>0</v>
      </c>
      <c r="AB69" s="784" cm="1">
        <f t="array" ref="AB69">_xlfn.IFERROR($Q69*L69*'Kalkulator nadgodzin'!$Y$2,0)</f>
        <v>0</v>
      </c>
      <c r="AC69" s="784" cm="1">
        <f t="array" ref="AC69">_xlfn.IFERROR($Q69*M69*'Kalkulator nadgodzin'!$Y$2,0)</f>
        <v>0</v>
      </c>
      <c r="AD69" s="785" cm="1">
        <f t="array" ref="AD69">_xlfn.IFERROR($Q69*N69*'Kalkulator nadgodzin'!$Y$2,0)</f>
        <v>0</v>
      </c>
    </row>
    <row r="70" ht="13.5" customHeight="1">
      <c r="A70" t="str" s="774" cm="1">
        <f t="array" ref="A70">IF('Kalkulator nadgodzin'!B65="","",'Kalkulator nadgodzin'!B65)</f>
        <v>Rekwizytor</v>
      </c>
      <c r="B70" s="784" cm="1">
        <f t="array" ref="B70">IF(OR('Kalkulator nadgodzin'!$B65,'Kalkulator nadgodzin'!D64=""),"",IF('Kalkulator nadgodzin'!D64&gt;=2,1*'Kalkulator nadgodzin'!$C64,0))</f>
        <v>0</v>
      </c>
      <c r="C70" s="784" cm="1">
        <f t="array" ref="C70">IF(OR('Kalkulator nadgodzin'!$B65,'Kalkulator nadgodzin'!E64=""),"",IF('Kalkulator nadgodzin'!E64&gt;=2,1*'Kalkulator nadgodzin'!$C64,0))</f>
        <v>0</v>
      </c>
      <c r="D70" s="784" cm="1">
        <f t="array" ref="D70">IF(OR('Kalkulator nadgodzin'!$B65,'Kalkulator nadgodzin'!F64=""),"",IF('Kalkulator nadgodzin'!F64&gt;=2,1*'Kalkulator nadgodzin'!$C64,0))</f>
        <v>0</v>
      </c>
      <c r="E70" s="784" cm="1">
        <f t="array" ref="E70">IF(OR('Kalkulator nadgodzin'!$B65,'Kalkulator nadgodzin'!G64=""),"",IF('Kalkulator nadgodzin'!G64&gt;=2,1*'Kalkulator nadgodzin'!$C64,0))</f>
        <v>0</v>
      </c>
      <c r="F70" s="784" cm="1">
        <f t="array" ref="F70">IF(OR('Kalkulator nadgodzin'!$B65,'Kalkulator nadgodzin'!H64=""),"",IF('Kalkulator nadgodzin'!H64&gt;=2,1*'Kalkulator nadgodzin'!$C64,0))</f>
        <v>0</v>
      </c>
      <c r="G70" s="784" cm="1">
        <f t="array" ref="G70">IF(OR('Kalkulator nadgodzin'!$B65,'Kalkulator nadgodzin'!I64=""),"",IF('Kalkulator nadgodzin'!I64&gt;=2,1*'Kalkulator nadgodzin'!$C64,0))</f>
        <v>0</v>
      </c>
      <c r="H70" s="784" cm="1">
        <f t="array" ref="H70">IF(OR('Kalkulator nadgodzin'!$B65,'Kalkulator nadgodzin'!J64=""),"",IF('Kalkulator nadgodzin'!J64&gt;=2,1*'Kalkulator nadgodzin'!$C64,0))</f>
        <v>0</v>
      </c>
      <c r="I70" s="784" cm="1">
        <f t="array" ref="I70">IF(OR('Kalkulator nadgodzin'!$B65,'Kalkulator nadgodzin'!K64=""),"",IF('Kalkulator nadgodzin'!K64&gt;=2,1*'Kalkulator nadgodzin'!$C64,0))</f>
        <v>0</v>
      </c>
      <c r="J70" s="784" cm="1">
        <f t="array" ref="J70">IF(OR('Kalkulator nadgodzin'!$B65,'Kalkulator nadgodzin'!L64=""),"",IF('Kalkulator nadgodzin'!L64&gt;=2,1*'Kalkulator nadgodzin'!$C64,0))</f>
        <v>0</v>
      </c>
      <c r="K70" s="784" cm="1">
        <f t="array" ref="K70">IF(OR('Kalkulator nadgodzin'!$B65,'Kalkulator nadgodzin'!M64=""),"",IF('Kalkulator nadgodzin'!M64&gt;=2,1*'Kalkulator nadgodzin'!$C64,0))</f>
        <v>0</v>
      </c>
      <c r="L70" s="784" cm="1">
        <f t="array" ref="L70">IF(OR('Kalkulator nadgodzin'!$B65,'Kalkulator nadgodzin'!N64=""),"",IF('Kalkulator nadgodzin'!N64&gt;=2,1*'Kalkulator nadgodzin'!$C64,0))</f>
        <v>0</v>
      </c>
      <c r="M70" s="784" cm="1">
        <f t="array" ref="M70">IF(OR('Kalkulator nadgodzin'!$B65,'Kalkulator nadgodzin'!O64=""),"",IF('Kalkulator nadgodzin'!O64&gt;=2,1*'Kalkulator nadgodzin'!$C64,0))</f>
        <v>0</v>
      </c>
      <c r="N70" s="785" cm="1">
        <f t="array" ref="N70">IF(OR('Kalkulator nadgodzin'!$B65,'Kalkulator nadgodzin'!P64=""),"",IF('Kalkulator nadgodzin'!P64&gt;=2,1*'Kalkulator nadgodzin'!$C64,0))</f>
        <v>0</v>
      </c>
      <c r="O70" s="774"/>
      <c r="P70" s="775"/>
      <c r="Q70" s="818" cm="1">
        <f t="array" ref="Q70">IF('Kalkulator nadgodzin'!D184="","",'Kalkulator nadgodzin'!C184)</f>
        <v>0</v>
      </c>
      <c r="R70" s="784" cm="1">
        <f t="array" ref="R70">_xlfn.IFERROR($Q70*B70*'Kalkulator nadgodzin'!$Y$2,0)</f>
        <v>0</v>
      </c>
      <c r="S70" s="784" cm="1">
        <f t="array" ref="S70">_xlfn.IFERROR($Q70*C70*'Kalkulator nadgodzin'!$Y$2,0)</f>
        <v>0</v>
      </c>
      <c r="T70" s="784" cm="1">
        <f t="array" ref="T70">_xlfn.IFERROR($Q70*D70*'Kalkulator nadgodzin'!$Y$2,0)</f>
        <v>0</v>
      </c>
      <c r="U70" s="784" cm="1">
        <f t="array" ref="U70">_xlfn.IFERROR($Q70*E70*'Kalkulator nadgodzin'!$Y$2,0)</f>
        <v>0</v>
      </c>
      <c r="V70" s="784" cm="1">
        <f t="array" ref="V70">_xlfn.IFERROR($Q70*F70*'Kalkulator nadgodzin'!$Y$2,0)</f>
        <v>0</v>
      </c>
      <c r="W70" s="784" cm="1">
        <f t="array" ref="W70">_xlfn.IFERROR($Q70*G70*'Kalkulator nadgodzin'!$Y$2,0)</f>
        <v>0</v>
      </c>
      <c r="X70" s="784" cm="1">
        <f t="array" ref="X70">_xlfn.IFERROR($Q70*H70*'Kalkulator nadgodzin'!$Y$2,0)</f>
        <v>0</v>
      </c>
      <c r="Y70" s="784" cm="1">
        <f t="array" ref="Y70">_xlfn.IFERROR($Q70*I70*'Kalkulator nadgodzin'!$Y$2,0)</f>
        <v>0</v>
      </c>
      <c r="Z70" s="784" cm="1">
        <f t="array" ref="Z70">_xlfn.IFERROR($Q70*J70*'Kalkulator nadgodzin'!$Y$2,0)</f>
        <v>0</v>
      </c>
      <c r="AA70" s="784" cm="1">
        <f t="array" ref="AA70">_xlfn.IFERROR($Q70*K70*'Kalkulator nadgodzin'!$Y$2,0)</f>
        <v>0</v>
      </c>
      <c r="AB70" s="784" cm="1">
        <f t="array" ref="AB70">_xlfn.IFERROR($Q70*L70*'Kalkulator nadgodzin'!$Y$2,0)</f>
        <v>0</v>
      </c>
      <c r="AC70" s="784" cm="1">
        <f t="array" ref="AC70">_xlfn.IFERROR($Q70*M70*'Kalkulator nadgodzin'!$Y$2,0)</f>
        <v>0</v>
      </c>
      <c r="AD70" s="785" cm="1">
        <f t="array" ref="AD70">_xlfn.IFERROR($Q70*N70*'Kalkulator nadgodzin'!$Y$2,0)</f>
        <v>0</v>
      </c>
    </row>
    <row r="71" ht="13.5" customHeight="1">
      <c r="A71" t="str" s="774" cm="1">
        <f t="array" ref="A71">IF('Kalkulator nadgodzin'!B67="","",'Kalkulator nadgodzin'!B67)</f>
        <v>Stylista/ Kostiumograf</v>
      </c>
      <c r="B71" s="784" cm="1">
        <f t="array" ref="B71">IF(OR('Kalkulator nadgodzin'!$B67,'Kalkulator nadgodzin'!D65=""),"",IF('Kalkulator nadgodzin'!D65&gt;=2,1*'Kalkulator nadgodzin'!$C65,0))</f>
        <v>0</v>
      </c>
      <c r="C71" s="784" cm="1">
        <f t="array" ref="C71">IF(OR('Kalkulator nadgodzin'!$B67,'Kalkulator nadgodzin'!E65=""),"",IF('Kalkulator nadgodzin'!E65&gt;=2,1*'Kalkulator nadgodzin'!$C65,0))</f>
        <v>0</v>
      </c>
      <c r="D71" s="784" cm="1">
        <f t="array" ref="D71">IF(OR('Kalkulator nadgodzin'!$B67,'Kalkulator nadgodzin'!F65=""),"",IF('Kalkulator nadgodzin'!F65&gt;=2,1*'Kalkulator nadgodzin'!$C65,0))</f>
        <v>0</v>
      </c>
      <c r="E71" s="784" cm="1">
        <f t="array" ref="E71">IF(OR('Kalkulator nadgodzin'!$B67,'Kalkulator nadgodzin'!G65=""),"",IF('Kalkulator nadgodzin'!G65&gt;=2,1*'Kalkulator nadgodzin'!$C65,0))</f>
        <v>0</v>
      </c>
      <c r="F71" s="784" cm="1">
        <f t="array" ref="F71">IF(OR('Kalkulator nadgodzin'!$B67,'Kalkulator nadgodzin'!H65=""),"",IF('Kalkulator nadgodzin'!H65&gt;=2,1*'Kalkulator nadgodzin'!$C65,0))</f>
        <v>0</v>
      </c>
      <c r="G71" s="784" cm="1">
        <f t="array" ref="G71">IF(OR('Kalkulator nadgodzin'!$B67,'Kalkulator nadgodzin'!I65=""),"",IF('Kalkulator nadgodzin'!I65&gt;=2,1*'Kalkulator nadgodzin'!$C65,0))</f>
        <v>0</v>
      </c>
      <c r="H71" s="784" cm="1">
        <f t="array" ref="H71">IF(OR('Kalkulator nadgodzin'!$B67,'Kalkulator nadgodzin'!J65=""),"",IF('Kalkulator nadgodzin'!J65&gt;=2,1*'Kalkulator nadgodzin'!$C65,0))</f>
        <v>0</v>
      </c>
      <c r="I71" s="784" cm="1">
        <f t="array" ref="I71">IF(OR('Kalkulator nadgodzin'!$B67,'Kalkulator nadgodzin'!K65=""),"",IF('Kalkulator nadgodzin'!K65&gt;=2,1*'Kalkulator nadgodzin'!$C65,0))</f>
        <v>0</v>
      </c>
      <c r="J71" s="784" cm="1">
        <f t="array" ref="J71">IF(OR('Kalkulator nadgodzin'!$B67,'Kalkulator nadgodzin'!L65=""),"",IF('Kalkulator nadgodzin'!L65&gt;=2,1*'Kalkulator nadgodzin'!$C65,0))</f>
        <v>0</v>
      </c>
      <c r="K71" s="784" cm="1">
        <f t="array" ref="K71">IF(OR('Kalkulator nadgodzin'!$B67,'Kalkulator nadgodzin'!M65=""),"",IF('Kalkulator nadgodzin'!M65&gt;=2,1*'Kalkulator nadgodzin'!$C65,0))</f>
        <v>0</v>
      </c>
      <c r="L71" s="784" cm="1">
        <f t="array" ref="L71">IF(OR('Kalkulator nadgodzin'!$B67,'Kalkulator nadgodzin'!N65=""),"",IF('Kalkulator nadgodzin'!N65&gt;=2,1*'Kalkulator nadgodzin'!$C65,0))</f>
        <v>0</v>
      </c>
      <c r="M71" s="784" cm="1">
        <f t="array" ref="M71">IF(OR('Kalkulator nadgodzin'!$B67,'Kalkulator nadgodzin'!O65=""),"",IF('Kalkulator nadgodzin'!O65&gt;=2,1*'Kalkulator nadgodzin'!$C65,0))</f>
        <v>0</v>
      </c>
      <c r="N71" s="785" cm="1">
        <f t="array" ref="N71">IF(OR('Kalkulator nadgodzin'!$B67,'Kalkulator nadgodzin'!P65=""),"",IF('Kalkulator nadgodzin'!P65&gt;=2,1*'Kalkulator nadgodzin'!$C65,0))</f>
        <v>0</v>
      </c>
      <c r="O71" s="774"/>
      <c r="P71" s="775"/>
      <c r="Q71" s="818" cm="1">
        <f t="array" ref="Q71">IF('Kalkulator nadgodzin'!D185="","",'Kalkulator nadgodzin'!C185)</f>
        <v>0</v>
      </c>
      <c r="R71" s="784" cm="1">
        <f t="array" ref="R71">_xlfn.IFERROR($Q71*B71*'Kalkulator nadgodzin'!$Y$2,0)</f>
        <v>0</v>
      </c>
      <c r="S71" s="784" cm="1">
        <f t="array" ref="S71">_xlfn.IFERROR($Q71*C71*'Kalkulator nadgodzin'!$Y$2,0)</f>
        <v>0</v>
      </c>
      <c r="T71" s="784" cm="1">
        <f t="array" ref="T71">_xlfn.IFERROR($Q71*D71*'Kalkulator nadgodzin'!$Y$2,0)</f>
        <v>0</v>
      </c>
      <c r="U71" s="784" cm="1">
        <f t="array" ref="U71">_xlfn.IFERROR($Q71*E71*'Kalkulator nadgodzin'!$Y$2,0)</f>
        <v>0</v>
      </c>
      <c r="V71" s="784" cm="1">
        <f t="array" ref="V71">_xlfn.IFERROR($Q71*F71*'Kalkulator nadgodzin'!$Y$2,0)</f>
        <v>0</v>
      </c>
      <c r="W71" s="784" cm="1">
        <f t="array" ref="W71">_xlfn.IFERROR($Q71*G71*'Kalkulator nadgodzin'!$Y$2,0)</f>
        <v>0</v>
      </c>
      <c r="X71" s="784" cm="1">
        <f t="array" ref="X71">_xlfn.IFERROR($Q71*H71*'Kalkulator nadgodzin'!$Y$2,0)</f>
        <v>0</v>
      </c>
      <c r="Y71" s="784" cm="1">
        <f t="array" ref="Y71">_xlfn.IFERROR($Q71*I71*'Kalkulator nadgodzin'!$Y$2,0)</f>
        <v>0</v>
      </c>
      <c r="Z71" s="784" cm="1">
        <f t="array" ref="Z71">_xlfn.IFERROR($Q71*J71*'Kalkulator nadgodzin'!$Y$2,0)</f>
        <v>0</v>
      </c>
      <c r="AA71" s="784" cm="1">
        <f t="array" ref="AA71">_xlfn.IFERROR($Q71*K71*'Kalkulator nadgodzin'!$Y$2,0)</f>
        <v>0</v>
      </c>
      <c r="AB71" s="784" cm="1">
        <f t="array" ref="AB71">_xlfn.IFERROR($Q71*L71*'Kalkulator nadgodzin'!$Y$2,0)</f>
        <v>0</v>
      </c>
      <c r="AC71" s="784" cm="1">
        <f t="array" ref="AC71">_xlfn.IFERROR($Q71*M71*'Kalkulator nadgodzin'!$Y$2,0)</f>
        <v>0</v>
      </c>
      <c r="AD71" s="785" cm="1">
        <f t="array" ref="AD71">_xlfn.IFERROR($Q71*N71*'Kalkulator nadgodzin'!$Y$2,0)</f>
        <v>0</v>
      </c>
    </row>
    <row r="72" ht="13.5" customHeight="1">
      <c r="A72" t="str" s="774" cm="1">
        <f t="array" ref="A72">IF('Kalkulator nadgodzin'!B68="","",'Kalkulator nadgodzin'!B68)</f>
        <v>Asystent Kostiumografa</v>
      </c>
      <c r="B72" s="784" cm="1">
        <f t="array" ref="B72">IF(OR('Kalkulator nadgodzin'!$B68,'Kalkulator nadgodzin'!D66=""),"",IF('Kalkulator nadgodzin'!D66&gt;=2,1*'Kalkulator nadgodzin'!$C66,0))</f>
        <v>0</v>
      </c>
      <c r="C72" s="784" cm="1">
        <f t="array" ref="C72">IF(OR('Kalkulator nadgodzin'!$B68,'Kalkulator nadgodzin'!E66=""),"",IF('Kalkulator nadgodzin'!E66&gt;=2,1*'Kalkulator nadgodzin'!$C66,0))</f>
        <v>0</v>
      </c>
      <c r="D72" s="784" cm="1">
        <f t="array" ref="D72">IF(OR('Kalkulator nadgodzin'!$B68,'Kalkulator nadgodzin'!F66=""),"",IF('Kalkulator nadgodzin'!F66&gt;=2,1*'Kalkulator nadgodzin'!$C66,0))</f>
        <v>0</v>
      </c>
      <c r="E72" s="784" cm="1">
        <f t="array" ref="E72">IF(OR('Kalkulator nadgodzin'!$B68,'Kalkulator nadgodzin'!G66=""),"",IF('Kalkulator nadgodzin'!G66&gt;=2,1*'Kalkulator nadgodzin'!$C66,0))</f>
        <v>0</v>
      </c>
      <c r="F72" s="784" cm="1">
        <f t="array" ref="F72">IF(OR('Kalkulator nadgodzin'!$B68,'Kalkulator nadgodzin'!H66=""),"",IF('Kalkulator nadgodzin'!H66&gt;=2,1*'Kalkulator nadgodzin'!$C66,0))</f>
        <v>0</v>
      </c>
      <c r="G72" s="784" cm="1">
        <f t="array" ref="G72">IF(OR('Kalkulator nadgodzin'!$B68,'Kalkulator nadgodzin'!I66=""),"",IF('Kalkulator nadgodzin'!I66&gt;=2,1*'Kalkulator nadgodzin'!$C66,0))</f>
        <v>0</v>
      </c>
      <c r="H72" s="784" cm="1">
        <f t="array" ref="H72">IF(OR('Kalkulator nadgodzin'!$B68,'Kalkulator nadgodzin'!J66=""),"",IF('Kalkulator nadgodzin'!J66&gt;=2,1*'Kalkulator nadgodzin'!$C66,0))</f>
        <v>0</v>
      </c>
      <c r="I72" s="784" cm="1">
        <f t="array" ref="I72">IF(OR('Kalkulator nadgodzin'!$B68,'Kalkulator nadgodzin'!K66=""),"",IF('Kalkulator nadgodzin'!K66&gt;=2,1*'Kalkulator nadgodzin'!$C66,0))</f>
        <v>0</v>
      </c>
      <c r="J72" s="784" cm="1">
        <f t="array" ref="J72">IF(OR('Kalkulator nadgodzin'!$B68,'Kalkulator nadgodzin'!L66=""),"",IF('Kalkulator nadgodzin'!L66&gt;=2,1*'Kalkulator nadgodzin'!$C66,0))</f>
        <v>0</v>
      </c>
      <c r="K72" s="784" cm="1">
        <f t="array" ref="K72">IF(OR('Kalkulator nadgodzin'!$B68,'Kalkulator nadgodzin'!M66=""),"",IF('Kalkulator nadgodzin'!M66&gt;=2,1*'Kalkulator nadgodzin'!$C66,0))</f>
        <v>0</v>
      </c>
      <c r="L72" s="784" cm="1">
        <f t="array" ref="L72">IF(OR('Kalkulator nadgodzin'!$B68,'Kalkulator nadgodzin'!N66=""),"",IF('Kalkulator nadgodzin'!N66&gt;=2,1*'Kalkulator nadgodzin'!$C66,0))</f>
        <v>0</v>
      </c>
      <c r="M72" s="784" cm="1">
        <f t="array" ref="M72">IF(OR('Kalkulator nadgodzin'!$B68,'Kalkulator nadgodzin'!O66=""),"",IF('Kalkulator nadgodzin'!O66&gt;=2,1*'Kalkulator nadgodzin'!$C66,0))</f>
        <v>0</v>
      </c>
      <c r="N72" s="785" cm="1">
        <f t="array" ref="N72">IF(OR('Kalkulator nadgodzin'!$B68,'Kalkulator nadgodzin'!P66=""),"",IF('Kalkulator nadgodzin'!P66&gt;=2,1*'Kalkulator nadgodzin'!$C66,0))</f>
        <v>0</v>
      </c>
      <c r="O72" s="774"/>
      <c r="P72" s="775"/>
      <c r="Q72" s="818" cm="1">
        <f t="array" ref="Q72">IF('Kalkulator nadgodzin'!D186="","",'Kalkulator nadgodzin'!C186)</f>
        <v>0</v>
      </c>
      <c r="R72" s="784" cm="1">
        <f t="array" ref="R72">_xlfn.IFERROR($Q72*B72*'Kalkulator nadgodzin'!$Y$2,0)</f>
        <v>0</v>
      </c>
      <c r="S72" s="784" cm="1">
        <f t="array" ref="S72">_xlfn.IFERROR($Q72*C72*'Kalkulator nadgodzin'!$Y$2,0)</f>
        <v>0</v>
      </c>
      <c r="T72" s="784" cm="1">
        <f t="array" ref="T72">_xlfn.IFERROR($Q72*D72*'Kalkulator nadgodzin'!$Y$2,0)</f>
        <v>0</v>
      </c>
      <c r="U72" s="784" cm="1">
        <f t="array" ref="U72">_xlfn.IFERROR($Q72*E72*'Kalkulator nadgodzin'!$Y$2,0)</f>
        <v>0</v>
      </c>
      <c r="V72" s="784" cm="1">
        <f t="array" ref="V72">_xlfn.IFERROR($Q72*F72*'Kalkulator nadgodzin'!$Y$2,0)</f>
        <v>0</v>
      </c>
      <c r="W72" s="784" cm="1">
        <f t="array" ref="W72">_xlfn.IFERROR($Q72*G72*'Kalkulator nadgodzin'!$Y$2,0)</f>
        <v>0</v>
      </c>
      <c r="X72" s="784" cm="1">
        <f t="array" ref="X72">_xlfn.IFERROR($Q72*H72*'Kalkulator nadgodzin'!$Y$2,0)</f>
        <v>0</v>
      </c>
      <c r="Y72" s="784" cm="1">
        <f t="array" ref="Y72">_xlfn.IFERROR($Q72*I72*'Kalkulator nadgodzin'!$Y$2,0)</f>
        <v>0</v>
      </c>
      <c r="Z72" s="784" cm="1">
        <f t="array" ref="Z72">_xlfn.IFERROR($Q72*J72*'Kalkulator nadgodzin'!$Y$2,0)</f>
        <v>0</v>
      </c>
      <c r="AA72" s="784" cm="1">
        <f t="array" ref="AA72">_xlfn.IFERROR($Q72*K72*'Kalkulator nadgodzin'!$Y$2,0)</f>
        <v>0</v>
      </c>
      <c r="AB72" s="784" cm="1">
        <f t="array" ref="AB72">_xlfn.IFERROR($Q72*L72*'Kalkulator nadgodzin'!$Y$2,0)</f>
        <v>0</v>
      </c>
      <c r="AC72" s="784" cm="1">
        <f t="array" ref="AC72">_xlfn.IFERROR($Q72*M72*'Kalkulator nadgodzin'!$Y$2,0)</f>
        <v>0</v>
      </c>
      <c r="AD72" s="785" cm="1">
        <f t="array" ref="AD72">_xlfn.IFERROR($Q72*N72*'Kalkulator nadgodzin'!$Y$2,0)</f>
        <v>0</v>
      </c>
    </row>
    <row r="73" ht="13.5" customHeight="1">
      <c r="A73" t="str" s="774" cm="1">
        <f t="array" ref="A73">IF('Kalkulator nadgodzin'!B69="","",'Kalkulator nadgodzin'!B69)</f>
        <v>Garderobiana</v>
      </c>
      <c r="B73" s="784" cm="1">
        <f t="array" ref="B73">IF(OR('Kalkulator nadgodzin'!$B69,'Kalkulator nadgodzin'!D67=""),"",IF('Kalkulator nadgodzin'!D67&gt;=2,1*'Kalkulator nadgodzin'!$C67,0))</f>
        <v>0</v>
      </c>
      <c r="C73" s="784" cm="1">
        <f t="array" ref="C73">IF(OR('Kalkulator nadgodzin'!$B69,'Kalkulator nadgodzin'!E67=""),"",IF('Kalkulator nadgodzin'!E67&gt;=2,1*'Kalkulator nadgodzin'!$C67,0))</f>
        <v>0</v>
      </c>
      <c r="D73" s="784" cm="1">
        <f t="array" ref="D73">IF(OR('Kalkulator nadgodzin'!$B69,'Kalkulator nadgodzin'!F67=""),"",IF('Kalkulator nadgodzin'!F67&gt;=2,1*'Kalkulator nadgodzin'!$C67,0))</f>
        <v>0</v>
      </c>
      <c r="E73" s="784" cm="1">
        <f t="array" ref="E73">IF(OR('Kalkulator nadgodzin'!$B69,'Kalkulator nadgodzin'!G67=""),"",IF('Kalkulator nadgodzin'!G67&gt;=2,1*'Kalkulator nadgodzin'!$C67,0))</f>
        <v>0</v>
      </c>
      <c r="F73" s="784" cm="1">
        <f t="array" ref="F73">IF(OR('Kalkulator nadgodzin'!$B69,'Kalkulator nadgodzin'!H67=""),"",IF('Kalkulator nadgodzin'!H67&gt;=2,1*'Kalkulator nadgodzin'!$C67,0))</f>
        <v>0</v>
      </c>
      <c r="G73" s="784" cm="1">
        <f t="array" ref="G73">IF(OR('Kalkulator nadgodzin'!$B69,'Kalkulator nadgodzin'!I67=""),"",IF('Kalkulator nadgodzin'!I67&gt;=2,1*'Kalkulator nadgodzin'!$C67,0))</f>
        <v>0</v>
      </c>
      <c r="H73" s="784" cm="1">
        <f t="array" ref="H73">IF(OR('Kalkulator nadgodzin'!$B69,'Kalkulator nadgodzin'!J67=""),"",IF('Kalkulator nadgodzin'!J67&gt;=2,1*'Kalkulator nadgodzin'!$C67,0))</f>
        <v>0</v>
      </c>
      <c r="I73" s="784" cm="1">
        <f t="array" ref="I73">IF(OR('Kalkulator nadgodzin'!$B69,'Kalkulator nadgodzin'!K67=""),"",IF('Kalkulator nadgodzin'!K67&gt;=2,1*'Kalkulator nadgodzin'!$C67,0))</f>
        <v>0</v>
      </c>
      <c r="J73" s="784" cm="1">
        <f t="array" ref="J73">IF(OR('Kalkulator nadgodzin'!$B69,'Kalkulator nadgodzin'!L67=""),"",IF('Kalkulator nadgodzin'!L67&gt;=2,1*'Kalkulator nadgodzin'!$C67,0))</f>
        <v>0</v>
      </c>
      <c r="K73" s="784" cm="1">
        <f t="array" ref="K73">IF(OR('Kalkulator nadgodzin'!$B69,'Kalkulator nadgodzin'!M67=""),"",IF('Kalkulator nadgodzin'!M67&gt;=2,1*'Kalkulator nadgodzin'!$C67,0))</f>
        <v>0</v>
      </c>
      <c r="L73" s="784" cm="1">
        <f t="array" ref="L73">IF(OR('Kalkulator nadgodzin'!$B69,'Kalkulator nadgodzin'!N67=""),"",IF('Kalkulator nadgodzin'!N67&gt;=2,1*'Kalkulator nadgodzin'!$C67,0))</f>
        <v>0</v>
      </c>
      <c r="M73" s="784" cm="1">
        <f t="array" ref="M73">IF(OR('Kalkulator nadgodzin'!$B69,'Kalkulator nadgodzin'!O67=""),"",IF('Kalkulator nadgodzin'!O67&gt;=2,1*'Kalkulator nadgodzin'!$C67,0))</f>
        <v>0</v>
      </c>
      <c r="N73" s="785" cm="1">
        <f t="array" ref="N73">IF(OR('Kalkulator nadgodzin'!$B69,'Kalkulator nadgodzin'!P67=""),"",IF('Kalkulator nadgodzin'!P67&gt;=2,1*'Kalkulator nadgodzin'!$C67,0))</f>
        <v>0</v>
      </c>
      <c r="O73" s="774"/>
      <c r="P73" s="775"/>
      <c r="Q73" s="818" cm="1">
        <f t="array" ref="Q73">IF('Kalkulator nadgodzin'!D187="","",'Kalkulator nadgodzin'!C187)</f>
        <v>0</v>
      </c>
      <c r="R73" s="784" cm="1">
        <f t="array" ref="R73">_xlfn.IFERROR($Q73*B73*'Kalkulator nadgodzin'!$Y$2,0)</f>
        <v>0</v>
      </c>
      <c r="S73" s="784" cm="1">
        <f t="array" ref="S73">_xlfn.IFERROR($Q73*C73*'Kalkulator nadgodzin'!$Y$2,0)</f>
        <v>0</v>
      </c>
      <c r="T73" s="784" cm="1">
        <f t="array" ref="T73">_xlfn.IFERROR($Q73*D73*'Kalkulator nadgodzin'!$Y$2,0)</f>
        <v>0</v>
      </c>
      <c r="U73" s="784" cm="1">
        <f t="array" ref="U73">_xlfn.IFERROR($Q73*E73*'Kalkulator nadgodzin'!$Y$2,0)</f>
        <v>0</v>
      </c>
      <c r="V73" s="784" cm="1">
        <f t="array" ref="V73">_xlfn.IFERROR($Q73*F73*'Kalkulator nadgodzin'!$Y$2,0)</f>
        <v>0</v>
      </c>
      <c r="W73" s="784" cm="1">
        <f t="array" ref="W73">_xlfn.IFERROR($Q73*G73*'Kalkulator nadgodzin'!$Y$2,0)</f>
        <v>0</v>
      </c>
      <c r="X73" s="784" cm="1">
        <f t="array" ref="X73">_xlfn.IFERROR($Q73*H73*'Kalkulator nadgodzin'!$Y$2,0)</f>
        <v>0</v>
      </c>
      <c r="Y73" s="784" cm="1">
        <f t="array" ref="Y73">_xlfn.IFERROR($Q73*I73*'Kalkulator nadgodzin'!$Y$2,0)</f>
        <v>0</v>
      </c>
      <c r="Z73" s="784" cm="1">
        <f t="array" ref="Z73">_xlfn.IFERROR($Q73*J73*'Kalkulator nadgodzin'!$Y$2,0)</f>
        <v>0</v>
      </c>
      <c r="AA73" s="784" cm="1">
        <f t="array" ref="AA73">_xlfn.IFERROR($Q73*K73*'Kalkulator nadgodzin'!$Y$2,0)</f>
        <v>0</v>
      </c>
      <c r="AB73" s="784" cm="1">
        <f t="array" ref="AB73">_xlfn.IFERROR($Q73*L73*'Kalkulator nadgodzin'!$Y$2,0)</f>
        <v>0</v>
      </c>
      <c r="AC73" s="784" cm="1">
        <f t="array" ref="AC73">_xlfn.IFERROR($Q73*M73*'Kalkulator nadgodzin'!$Y$2,0)</f>
        <v>0</v>
      </c>
      <c r="AD73" s="785" cm="1">
        <f t="array" ref="AD73">_xlfn.IFERROR($Q73*N73*'Kalkulator nadgodzin'!$Y$2,0)</f>
        <v>0</v>
      </c>
    </row>
    <row r="74" ht="13.5" customHeight="1">
      <c r="A74" t="str" s="774" cm="1">
        <f t="array" ref="A74">IF('Kalkulator nadgodzin'!B70="","",'Kalkulator nadgodzin'!B70)</f>
        <v>Charakteryzator</v>
      </c>
      <c r="B74" s="784" cm="1">
        <f t="array" ref="B74">IF(OR('Kalkulator nadgodzin'!$B70,'Kalkulator nadgodzin'!D68=""),"",IF('Kalkulator nadgodzin'!D68&gt;=2,1*'Kalkulator nadgodzin'!$C68,0))</f>
        <v>0</v>
      </c>
      <c r="C74" s="784" cm="1">
        <f t="array" ref="C74">IF(OR('Kalkulator nadgodzin'!$B70,'Kalkulator nadgodzin'!E68=""),"",IF('Kalkulator nadgodzin'!E68&gt;=2,1*'Kalkulator nadgodzin'!$C68,0))</f>
        <v>0</v>
      </c>
      <c r="D74" s="784" cm="1">
        <f t="array" ref="D74">IF(OR('Kalkulator nadgodzin'!$B70,'Kalkulator nadgodzin'!F68=""),"",IF('Kalkulator nadgodzin'!F68&gt;=2,1*'Kalkulator nadgodzin'!$C68,0))</f>
        <v>0</v>
      </c>
      <c r="E74" s="784" cm="1">
        <f t="array" ref="E74">IF(OR('Kalkulator nadgodzin'!$B70,'Kalkulator nadgodzin'!G68=""),"",IF('Kalkulator nadgodzin'!G68&gt;=2,1*'Kalkulator nadgodzin'!$C68,0))</f>
        <v>0</v>
      </c>
      <c r="F74" s="784" cm="1">
        <f t="array" ref="F74">IF(OR('Kalkulator nadgodzin'!$B70,'Kalkulator nadgodzin'!H68=""),"",IF('Kalkulator nadgodzin'!H68&gt;=2,1*'Kalkulator nadgodzin'!$C68,0))</f>
        <v>0</v>
      </c>
      <c r="G74" s="784" cm="1">
        <f t="array" ref="G74">IF(OR('Kalkulator nadgodzin'!$B70,'Kalkulator nadgodzin'!I68=""),"",IF('Kalkulator nadgodzin'!I68&gt;=2,1*'Kalkulator nadgodzin'!$C68,0))</f>
        <v>0</v>
      </c>
      <c r="H74" s="784" cm="1">
        <f t="array" ref="H74">IF(OR('Kalkulator nadgodzin'!$B70,'Kalkulator nadgodzin'!J68=""),"",IF('Kalkulator nadgodzin'!J68&gt;=2,1*'Kalkulator nadgodzin'!$C68,0))</f>
        <v>0</v>
      </c>
      <c r="I74" s="784" cm="1">
        <f t="array" ref="I74">IF(OR('Kalkulator nadgodzin'!$B70,'Kalkulator nadgodzin'!K68=""),"",IF('Kalkulator nadgodzin'!K68&gt;=2,1*'Kalkulator nadgodzin'!$C68,0))</f>
        <v>0</v>
      </c>
      <c r="J74" s="784" cm="1">
        <f t="array" ref="J74">IF(OR('Kalkulator nadgodzin'!$B70,'Kalkulator nadgodzin'!L68=""),"",IF('Kalkulator nadgodzin'!L68&gt;=2,1*'Kalkulator nadgodzin'!$C68,0))</f>
        <v>0</v>
      </c>
      <c r="K74" s="784" cm="1">
        <f t="array" ref="K74">IF(OR('Kalkulator nadgodzin'!$B70,'Kalkulator nadgodzin'!M68=""),"",IF('Kalkulator nadgodzin'!M68&gt;=2,1*'Kalkulator nadgodzin'!$C68,0))</f>
        <v>0</v>
      </c>
      <c r="L74" s="784" cm="1">
        <f t="array" ref="L74">IF(OR('Kalkulator nadgodzin'!$B70,'Kalkulator nadgodzin'!N68=""),"",IF('Kalkulator nadgodzin'!N68&gt;=2,1*'Kalkulator nadgodzin'!$C68,0))</f>
        <v>0</v>
      </c>
      <c r="M74" s="784" cm="1">
        <f t="array" ref="M74">IF(OR('Kalkulator nadgodzin'!$B70,'Kalkulator nadgodzin'!O68=""),"",IF('Kalkulator nadgodzin'!O68&gt;=2,1*'Kalkulator nadgodzin'!$C68,0))</f>
        <v>0</v>
      </c>
      <c r="N74" s="785" cm="1">
        <f t="array" ref="N74">IF(OR('Kalkulator nadgodzin'!$B70,'Kalkulator nadgodzin'!P68=""),"",IF('Kalkulator nadgodzin'!P68&gt;=2,1*'Kalkulator nadgodzin'!$C68,0))</f>
        <v>0</v>
      </c>
      <c r="O74" s="774"/>
      <c r="P74" s="775"/>
      <c r="Q74" s="818" cm="1">
        <f t="array" ref="Q74">IF('Kalkulator nadgodzin'!D188="","",'Kalkulator nadgodzin'!C188)</f>
        <v>0</v>
      </c>
      <c r="R74" s="784" cm="1">
        <f t="array" ref="R74">_xlfn.IFERROR($Q74*B74*'Kalkulator nadgodzin'!$Y$2,0)</f>
        <v>0</v>
      </c>
      <c r="S74" s="784" cm="1">
        <f t="array" ref="S74">_xlfn.IFERROR($Q74*C74*'Kalkulator nadgodzin'!$Y$2,0)</f>
        <v>0</v>
      </c>
      <c r="T74" s="784" cm="1">
        <f t="array" ref="T74">_xlfn.IFERROR($Q74*D74*'Kalkulator nadgodzin'!$Y$2,0)</f>
        <v>0</v>
      </c>
      <c r="U74" s="784" cm="1">
        <f t="array" ref="U74">_xlfn.IFERROR($Q74*E74*'Kalkulator nadgodzin'!$Y$2,0)</f>
        <v>0</v>
      </c>
      <c r="V74" s="784" cm="1">
        <f t="array" ref="V74">_xlfn.IFERROR($Q74*F74*'Kalkulator nadgodzin'!$Y$2,0)</f>
        <v>0</v>
      </c>
      <c r="W74" s="784" cm="1">
        <f t="array" ref="W74">_xlfn.IFERROR($Q74*G74*'Kalkulator nadgodzin'!$Y$2,0)</f>
        <v>0</v>
      </c>
      <c r="X74" s="784" cm="1">
        <f t="array" ref="X74">_xlfn.IFERROR($Q74*H74*'Kalkulator nadgodzin'!$Y$2,0)</f>
        <v>0</v>
      </c>
      <c r="Y74" s="784" cm="1">
        <f t="array" ref="Y74">_xlfn.IFERROR($Q74*I74*'Kalkulator nadgodzin'!$Y$2,0)</f>
        <v>0</v>
      </c>
      <c r="Z74" s="784" cm="1">
        <f t="array" ref="Z74">_xlfn.IFERROR($Q74*J74*'Kalkulator nadgodzin'!$Y$2,0)</f>
        <v>0</v>
      </c>
      <c r="AA74" s="784" cm="1">
        <f t="array" ref="AA74">_xlfn.IFERROR($Q74*K74*'Kalkulator nadgodzin'!$Y$2,0)</f>
        <v>0</v>
      </c>
      <c r="AB74" s="784" cm="1">
        <f t="array" ref="AB74">_xlfn.IFERROR($Q74*L74*'Kalkulator nadgodzin'!$Y$2,0)</f>
        <v>0</v>
      </c>
      <c r="AC74" s="784" cm="1">
        <f t="array" ref="AC74">_xlfn.IFERROR($Q74*M74*'Kalkulator nadgodzin'!$Y$2,0)</f>
        <v>0</v>
      </c>
      <c r="AD74" s="785" cm="1">
        <f t="array" ref="AD74">_xlfn.IFERROR($Q74*N74*'Kalkulator nadgodzin'!$Y$2,0)</f>
        <v>0</v>
      </c>
    </row>
    <row r="75" ht="13.5" customHeight="1">
      <c r="A75" t="str" s="774" cm="1">
        <f t="array" ref="A75">IF('Kalkulator nadgodzin'!B71="","",'Kalkulator nadgodzin'!B71)</f>
        <v>Asystent Charakteryz.</v>
      </c>
      <c r="B75" s="784" cm="1">
        <f t="array" ref="B75">IF(OR('Kalkulator nadgodzin'!$B71,'Kalkulator nadgodzin'!D69=""),"",IF('Kalkulator nadgodzin'!D69&gt;=2,1*'Kalkulator nadgodzin'!$C69,0))</f>
        <v>0</v>
      </c>
      <c r="C75" s="784" cm="1">
        <f t="array" ref="C75">IF(OR('Kalkulator nadgodzin'!$B71,'Kalkulator nadgodzin'!E69=""),"",IF('Kalkulator nadgodzin'!E69&gt;=2,1*'Kalkulator nadgodzin'!$C69,0))</f>
        <v>0</v>
      </c>
      <c r="D75" s="784" cm="1">
        <f t="array" ref="D75">IF(OR('Kalkulator nadgodzin'!$B71,'Kalkulator nadgodzin'!F69=""),"",IF('Kalkulator nadgodzin'!F69&gt;=2,1*'Kalkulator nadgodzin'!$C69,0))</f>
        <v>0</v>
      </c>
      <c r="E75" s="784" cm="1">
        <f t="array" ref="E75">IF(OR('Kalkulator nadgodzin'!$B71,'Kalkulator nadgodzin'!G69=""),"",IF('Kalkulator nadgodzin'!G69&gt;=2,1*'Kalkulator nadgodzin'!$C69,0))</f>
        <v>0</v>
      </c>
      <c r="F75" s="784" cm="1">
        <f t="array" ref="F75">IF(OR('Kalkulator nadgodzin'!$B71,'Kalkulator nadgodzin'!H69=""),"",IF('Kalkulator nadgodzin'!H69&gt;=2,1*'Kalkulator nadgodzin'!$C69,0))</f>
        <v>0</v>
      </c>
      <c r="G75" s="784" cm="1">
        <f t="array" ref="G75">IF(OR('Kalkulator nadgodzin'!$B71,'Kalkulator nadgodzin'!I69=""),"",IF('Kalkulator nadgodzin'!I69&gt;=2,1*'Kalkulator nadgodzin'!$C69,0))</f>
        <v>0</v>
      </c>
      <c r="H75" s="784" cm="1">
        <f t="array" ref="H75">IF(OR('Kalkulator nadgodzin'!$B71,'Kalkulator nadgodzin'!J69=""),"",IF('Kalkulator nadgodzin'!J69&gt;=2,1*'Kalkulator nadgodzin'!$C69,0))</f>
        <v>0</v>
      </c>
      <c r="I75" s="784" cm="1">
        <f t="array" ref="I75">IF(OR('Kalkulator nadgodzin'!$B71,'Kalkulator nadgodzin'!K69=""),"",IF('Kalkulator nadgodzin'!K69&gt;=2,1*'Kalkulator nadgodzin'!$C69,0))</f>
        <v>0</v>
      </c>
      <c r="J75" s="784" cm="1">
        <f t="array" ref="J75">IF(OR('Kalkulator nadgodzin'!$B71,'Kalkulator nadgodzin'!L69=""),"",IF('Kalkulator nadgodzin'!L69&gt;=2,1*'Kalkulator nadgodzin'!$C69,0))</f>
        <v>0</v>
      </c>
      <c r="K75" s="784" cm="1">
        <f t="array" ref="K75">IF(OR('Kalkulator nadgodzin'!$B71,'Kalkulator nadgodzin'!M69=""),"",IF('Kalkulator nadgodzin'!M69&gt;=2,1*'Kalkulator nadgodzin'!$C69,0))</f>
        <v>0</v>
      </c>
      <c r="L75" s="784" cm="1">
        <f t="array" ref="L75">IF(OR('Kalkulator nadgodzin'!$B71,'Kalkulator nadgodzin'!N69=""),"",IF('Kalkulator nadgodzin'!N69&gt;=2,1*'Kalkulator nadgodzin'!$C69,0))</f>
        <v>0</v>
      </c>
      <c r="M75" s="784" cm="1">
        <f t="array" ref="M75">IF(OR('Kalkulator nadgodzin'!$B71,'Kalkulator nadgodzin'!O69=""),"",IF('Kalkulator nadgodzin'!O69&gt;=2,1*'Kalkulator nadgodzin'!$C69,0))</f>
        <v>0</v>
      </c>
      <c r="N75" s="785" cm="1">
        <f t="array" ref="N75">IF(OR('Kalkulator nadgodzin'!$B71,'Kalkulator nadgodzin'!P69=""),"",IF('Kalkulator nadgodzin'!P69&gt;=2,1*'Kalkulator nadgodzin'!$C69,0))</f>
        <v>0</v>
      </c>
      <c r="O75" s="774"/>
      <c r="P75" s="775"/>
      <c r="Q75" s="818" cm="1">
        <f t="array" ref="Q75">IF('Kalkulator nadgodzin'!D189="","",'Kalkulator nadgodzin'!C189)</f>
        <v>0</v>
      </c>
      <c r="R75" s="784" cm="1">
        <f t="array" ref="R75">_xlfn.IFERROR($Q75*B75*'Kalkulator nadgodzin'!$Y$2,0)</f>
        <v>0</v>
      </c>
      <c r="S75" s="784" cm="1">
        <f t="array" ref="S75">_xlfn.IFERROR($Q75*C75*'Kalkulator nadgodzin'!$Y$2,0)</f>
        <v>0</v>
      </c>
      <c r="T75" s="784" cm="1">
        <f t="array" ref="T75">_xlfn.IFERROR($Q75*D75*'Kalkulator nadgodzin'!$Y$2,0)</f>
        <v>0</v>
      </c>
      <c r="U75" s="784" cm="1">
        <f t="array" ref="U75">_xlfn.IFERROR($Q75*E75*'Kalkulator nadgodzin'!$Y$2,0)</f>
        <v>0</v>
      </c>
      <c r="V75" s="784" cm="1">
        <f t="array" ref="V75">_xlfn.IFERROR($Q75*F75*'Kalkulator nadgodzin'!$Y$2,0)</f>
        <v>0</v>
      </c>
      <c r="W75" s="784" cm="1">
        <f t="array" ref="W75">_xlfn.IFERROR($Q75*G75*'Kalkulator nadgodzin'!$Y$2,0)</f>
        <v>0</v>
      </c>
      <c r="X75" s="784" cm="1">
        <f t="array" ref="X75">_xlfn.IFERROR($Q75*H75*'Kalkulator nadgodzin'!$Y$2,0)</f>
        <v>0</v>
      </c>
      <c r="Y75" s="784" cm="1">
        <f t="array" ref="Y75">_xlfn.IFERROR($Q75*I75*'Kalkulator nadgodzin'!$Y$2,0)</f>
        <v>0</v>
      </c>
      <c r="Z75" s="784" cm="1">
        <f t="array" ref="Z75">_xlfn.IFERROR($Q75*J75*'Kalkulator nadgodzin'!$Y$2,0)</f>
        <v>0</v>
      </c>
      <c r="AA75" s="784" cm="1">
        <f t="array" ref="AA75">_xlfn.IFERROR($Q75*K75*'Kalkulator nadgodzin'!$Y$2,0)</f>
        <v>0</v>
      </c>
      <c r="AB75" s="784" cm="1">
        <f t="array" ref="AB75">_xlfn.IFERROR($Q75*L75*'Kalkulator nadgodzin'!$Y$2,0)</f>
        <v>0</v>
      </c>
      <c r="AC75" s="784" cm="1">
        <f t="array" ref="AC75">_xlfn.IFERROR($Q75*M75*'Kalkulator nadgodzin'!$Y$2,0)</f>
        <v>0</v>
      </c>
      <c r="AD75" s="785" cm="1">
        <f t="array" ref="AD75">_xlfn.IFERROR($Q75*N75*'Kalkulator nadgodzin'!$Y$2,0)</f>
        <v>0</v>
      </c>
    </row>
    <row r="76" ht="13.5" customHeight="1">
      <c r="A76" t="str" s="774" cm="1">
        <f t="array" ref="A76">IF('Kalkulator nadgodzin'!B72="","",'Kalkulator nadgodzin'!B72)</f>
        <v>Fryzjer</v>
      </c>
      <c r="B76" s="784" cm="1">
        <f t="array" ref="B76">IF(OR('Kalkulator nadgodzin'!$B72,'Kalkulator nadgodzin'!D70=""),"",IF('Kalkulator nadgodzin'!D70&gt;=2,1*'Kalkulator nadgodzin'!$C70,0))</f>
        <v>0</v>
      </c>
      <c r="C76" s="784" cm="1">
        <f t="array" ref="C76">IF(OR('Kalkulator nadgodzin'!$B72,'Kalkulator nadgodzin'!E70=""),"",IF('Kalkulator nadgodzin'!E70&gt;=2,1*'Kalkulator nadgodzin'!$C70,0))</f>
        <v>0</v>
      </c>
      <c r="D76" s="784" cm="1">
        <f t="array" ref="D76">IF(OR('Kalkulator nadgodzin'!$B72,'Kalkulator nadgodzin'!F70=""),"",IF('Kalkulator nadgodzin'!F70&gt;=2,1*'Kalkulator nadgodzin'!$C70,0))</f>
        <v>0</v>
      </c>
      <c r="E76" s="784" cm="1">
        <f t="array" ref="E76">IF(OR('Kalkulator nadgodzin'!$B72,'Kalkulator nadgodzin'!G70=""),"",IF('Kalkulator nadgodzin'!G70&gt;=2,1*'Kalkulator nadgodzin'!$C70,0))</f>
        <v>0</v>
      </c>
      <c r="F76" s="784" cm="1">
        <f t="array" ref="F76">IF(OR('Kalkulator nadgodzin'!$B72,'Kalkulator nadgodzin'!H70=""),"",IF('Kalkulator nadgodzin'!H70&gt;=2,1*'Kalkulator nadgodzin'!$C70,0))</f>
        <v>0</v>
      </c>
      <c r="G76" s="784" cm="1">
        <f t="array" ref="G76">IF(OR('Kalkulator nadgodzin'!$B72,'Kalkulator nadgodzin'!I70=""),"",IF('Kalkulator nadgodzin'!I70&gt;=2,1*'Kalkulator nadgodzin'!$C70,0))</f>
        <v>0</v>
      </c>
      <c r="H76" s="784" cm="1">
        <f t="array" ref="H76">IF(OR('Kalkulator nadgodzin'!$B72,'Kalkulator nadgodzin'!J70=""),"",IF('Kalkulator nadgodzin'!J70&gt;=2,1*'Kalkulator nadgodzin'!$C70,0))</f>
        <v>0</v>
      </c>
      <c r="I76" s="784" cm="1">
        <f t="array" ref="I76">IF(OR('Kalkulator nadgodzin'!$B72,'Kalkulator nadgodzin'!K70=""),"",IF('Kalkulator nadgodzin'!K70&gt;=2,1*'Kalkulator nadgodzin'!$C70,0))</f>
        <v>0</v>
      </c>
      <c r="J76" s="784" cm="1">
        <f t="array" ref="J76">IF(OR('Kalkulator nadgodzin'!$B72,'Kalkulator nadgodzin'!L70=""),"",IF('Kalkulator nadgodzin'!L70&gt;=2,1*'Kalkulator nadgodzin'!$C70,0))</f>
        <v>0</v>
      </c>
      <c r="K76" s="784" cm="1">
        <f t="array" ref="K76">IF(OR('Kalkulator nadgodzin'!$B72,'Kalkulator nadgodzin'!M70=""),"",IF('Kalkulator nadgodzin'!M70&gt;=2,1*'Kalkulator nadgodzin'!$C70,0))</f>
        <v>0</v>
      </c>
      <c r="L76" s="784" cm="1">
        <f t="array" ref="L76">IF(OR('Kalkulator nadgodzin'!$B72,'Kalkulator nadgodzin'!N70=""),"",IF('Kalkulator nadgodzin'!N70&gt;=2,1*'Kalkulator nadgodzin'!$C70,0))</f>
        <v>0</v>
      </c>
      <c r="M76" s="784" cm="1">
        <f t="array" ref="M76">IF(OR('Kalkulator nadgodzin'!$B72,'Kalkulator nadgodzin'!O70=""),"",IF('Kalkulator nadgodzin'!O70&gt;=2,1*'Kalkulator nadgodzin'!$C70,0))</f>
        <v>0</v>
      </c>
      <c r="N76" s="785" cm="1">
        <f t="array" ref="N76">IF(OR('Kalkulator nadgodzin'!$B72,'Kalkulator nadgodzin'!P70=""),"",IF('Kalkulator nadgodzin'!P70&gt;=2,1*'Kalkulator nadgodzin'!$C70,0))</f>
        <v>0</v>
      </c>
      <c r="O76" s="774"/>
      <c r="P76" s="775"/>
      <c r="Q76" s="818" cm="1">
        <f t="array" ref="Q76">IF('Kalkulator nadgodzin'!D190="","",'Kalkulator nadgodzin'!C190)</f>
        <v>0</v>
      </c>
      <c r="R76" s="784" cm="1">
        <f t="array" ref="R76">_xlfn.IFERROR($Q76*B76*'Kalkulator nadgodzin'!$Y$2,0)</f>
        <v>0</v>
      </c>
      <c r="S76" s="784" cm="1">
        <f t="array" ref="S76">_xlfn.IFERROR($Q76*C76*'Kalkulator nadgodzin'!$Y$2,0)</f>
        <v>0</v>
      </c>
      <c r="T76" s="784" cm="1">
        <f t="array" ref="T76">_xlfn.IFERROR($Q76*D76*'Kalkulator nadgodzin'!$Y$2,0)</f>
        <v>0</v>
      </c>
      <c r="U76" s="784" cm="1">
        <f t="array" ref="U76">_xlfn.IFERROR($Q76*E76*'Kalkulator nadgodzin'!$Y$2,0)</f>
        <v>0</v>
      </c>
      <c r="V76" s="784" cm="1">
        <f t="array" ref="V76">_xlfn.IFERROR($Q76*F76*'Kalkulator nadgodzin'!$Y$2,0)</f>
        <v>0</v>
      </c>
      <c r="W76" s="784" cm="1">
        <f t="array" ref="W76">_xlfn.IFERROR($Q76*G76*'Kalkulator nadgodzin'!$Y$2,0)</f>
        <v>0</v>
      </c>
      <c r="X76" s="784" cm="1">
        <f t="array" ref="X76">_xlfn.IFERROR($Q76*H76*'Kalkulator nadgodzin'!$Y$2,0)</f>
        <v>0</v>
      </c>
      <c r="Y76" s="784" cm="1">
        <f t="array" ref="Y76">_xlfn.IFERROR($Q76*I76*'Kalkulator nadgodzin'!$Y$2,0)</f>
        <v>0</v>
      </c>
      <c r="Z76" s="784" cm="1">
        <f t="array" ref="Z76">_xlfn.IFERROR($Q76*J76*'Kalkulator nadgodzin'!$Y$2,0)</f>
        <v>0</v>
      </c>
      <c r="AA76" s="784" cm="1">
        <f t="array" ref="AA76">_xlfn.IFERROR($Q76*K76*'Kalkulator nadgodzin'!$Y$2,0)</f>
        <v>0</v>
      </c>
      <c r="AB76" s="784" cm="1">
        <f t="array" ref="AB76">_xlfn.IFERROR($Q76*L76*'Kalkulator nadgodzin'!$Y$2,0)</f>
        <v>0</v>
      </c>
      <c r="AC76" s="784" cm="1">
        <f t="array" ref="AC76">_xlfn.IFERROR($Q76*M76*'Kalkulator nadgodzin'!$Y$2,0)</f>
        <v>0</v>
      </c>
      <c r="AD76" s="785" cm="1">
        <f t="array" ref="AD76">_xlfn.IFERROR($Q76*N76*'Kalkulator nadgodzin'!$Y$2,0)</f>
        <v>0</v>
      </c>
    </row>
    <row r="77" ht="13.5" customHeight="1">
      <c r="A77" t="str" s="774" cm="1">
        <f t="array" ref="A77">IF('Kalkulator nadgodzin'!B73="","",'Kalkulator nadgodzin'!B73)</f>
        <v>Asystent Fryzjera</v>
      </c>
      <c r="B77" s="784" cm="1">
        <f t="array" ref="B77">IF(OR('Kalkulator nadgodzin'!$B73,'Kalkulator nadgodzin'!D71=""),"",IF('Kalkulator nadgodzin'!D71&gt;=2,1*'Kalkulator nadgodzin'!$C71,0))</f>
        <v>0</v>
      </c>
      <c r="C77" s="784" cm="1">
        <f t="array" ref="C77">IF(OR('Kalkulator nadgodzin'!$B73,'Kalkulator nadgodzin'!E71=""),"",IF('Kalkulator nadgodzin'!E71&gt;=2,1*'Kalkulator nadgodzin'!$C71,0))</f>
        <v>0</v>
      </c>
      <c r="D77" s="784" cm="1">
        <f t="array" ref="D77">IF(OR('Kalkulator nadgodzin'!$B73,'Kalkulator nadgodzin'!F71=""),"",IF('Kalkulator nadgodzin'!F71&gt;=2,1*'Kalkulator nadgodzin'!$C71,0))</f>
        <v>0</v>
      </c>
      <c r="E77" s="784" cm="1">
        <f t="array" ref="E77">IF(OR('Kalkulator nadgodzin'!$B73,'Kalkulator nadgodzin'!G71=""),"",IF('Kalkulator nadgodzin'!G71&gt;=2,1*'Kalkulator nadgodzin'!$C71,0))</f>
        <v>0</v>
      </c>
      <c r="F77" s="784" cm="1">
        <f t="array" ref="F77">IF(OR('Kalkulator nadgodzin'!$B73,'Kalkulator nadgodzin'!H71=""),"",IF('Kalkulator nadgodzin'!H71&gt;=2,1*'Kalkulator nadgodzin'!$C71,0))</f>
        <v>0</v>
      </c>
      <c r="G77" s="784" cm="1">
        <f t="array" ref="G77">IF(OR('Kalkulator nadgodzin'!$B73,'Kalkulator nadgodzin'!I71=""),"",IF('Kalkulator nadgodzin'!I71&gt;=2,1*'Kalkulator nadgodzin'!$C71,0))</f>
        <v>0</v>
      </c>
      <c r="H77" s="784" cm="1">
        <f t="array" ref="H77">IF(OR('Kalkulator nadgodzin'!$B73,'Kalkulator nadgodzin'!J71=""),"",IF('Kalkulator nadgodzin'!J71&gt;=2,1*'Kalkulator nadgodzin'!$C71,0))</f>
        <v>0</v>
      </c>
      <c r="I77" s="784" cm="1">
        <f t="array" ref="I77">IF(OR('Kalkulator nadgodzin'!$B73,'Kalkulator nadgodzin'!K71=""),"",IF('Kalkulator nadgodzin'!K71&gt;=2,1*'Kalkulator nadgodzin'!$C71,0))</f>
        <v>0</v>
      </c>
      <c r="J77" s="784" cm="1">
        <f t="array" ref="J77">IF(OR('Kalkulator nadgodzin'!$B73,'Kalkulator nadgodzin'!L71=""),"",IF('Kalkulator nadgodzin'!L71&gt;=2,1*'Kalkulator nadgodzin'!$C71,0))</f>
        <v>0</v>
      </c>
      <c r="K77" s="784" cm="1">
        <f t="array" ref="K77">IF(OR('Kalkulator nadgodzin'!$B73,'Kalkulator nadgodzin'!M71=""),"",IF('Kalkulator nadgodzin'!M71&gt;=2,1*'Kalkulator nadgodzin'!$C71,0))</f>
        <v>0</v>
      </c>
      <c r="L77" s="784" cm="1">
        <f t="array" ref="L77">IF(OR('Kalkulator nadgodzin'!$B73,'Kalkulator nadgodzin'!N71=""),"",IF('Kalkulator nadgodzin'!N71&gt;=2,1*'Kalkulator nadgodzin'!$C71,0))</f>
        <v>0</v>
      </c>
      <c r="M77" s="784" cm="1">
        <f t="array" ref="M77">IF(OR('Kalkulator nadgodzin'!$B73,'Kalkulator nadgodzin'!O71=""),"",IF('Kalkulator nadgodzin'!O71&gt;=2,1*'Kalkulator nadgodzin'!$C71,0))</f>
        <v>0</v>
      </c>
      <c r="N77" s="785" cm="1">
        <f t="array" ref="N77">IF(OR('Kalkulator nadgodzin'!$B73,'Kalkulator nadgodzin'!P71=""),"",IF('Kalkulator nadgodzin'!P71&gt;=2,1*'Kalkulator nadgodzin'!$C71,0))</f>
        <v>0</v>
      </c>
      <c r="O77" s="774"/>
      <c r="P77" s="775"/>
      <c r="Q77" s="818" cm="1">
        <f t="array" ref="Q77">IF('Kalkulator nadgodzin'!D191="","",'Kalkulator nadgodzin'!C191)</f>
        <v>0</v>
      </c>
      <c r="R77" s="784" cm="1">
        <f t="array" ref="R77">_xlfn.IFERROR($Q77*B77*'Kalkulator nadgodzin'!$Y$2,0)</f>
        <v>0</v>
      </c>
      <c r="S77" s="784" cm="1">
        <f t="array" ref="S77">_xlfn.IFERROR($Q77*C77*'Kalkulator nadgodzin'!$Y$2,0)</f>
        <v>0</v>
      </c>
      <c r="T77" s="784" cm="1">
        <f t="array" ref="T77">_xlfn.IFERROR($Q77*D77*'Kalkulator nadgodzin'!$Y$2,0)</f>
        <v>0</v>
      </c>
      <c r="U77" s="784" cm="1">
        <f t="array" ref="U77">_xlfn.IFERROR($Q77*E77*'Kalkulator nadgodzin'!$Y$2,0)</f>
        <v>0</v>
      </c>
      <c r="V77" s="784" cm="1">
        <f t="array" ref="V77">_xlfn.IFERROR($Q77*F77*'Kalkulator nadgodzin'!$Y$2,0)</f>
        <v>0</v>
      </c>
      <c r="W77" s="784" cm="1">
        <f t="array" ref="W77">_xlfn.IFERROR($Q77*G77*'Kalkulator nadgodzin'!$Y$2,0)</f>
        <v>0</v>
      </c>
      <c r="X77" s="784" cm="1">
        <f t="array" ref="X77">_xlfn.IFERROR($Q77*H77*'Kalkulator nadgodzin'!$Y$2,0)</f>
        <v>0</v>
      </c>
      <c r="Y77" s="784" cm="1">
        <f t="array" ref="Y77">_xlfn.IFERROR($Q77*I77*'Kalkulator nadgodzin'!$Y$2,0)</f>
        <v>0</v>
      </c>
      <c r="Z77" s="784" cm="1">
        <f t="array" ref="Z77">_xlfn.IFERROR($Q77*J77*'Kalkulator nadgodzin'!$Y$2,0)</f>
        <v>0</v>
      </c>
      <c r="AA77" s="784" cm="1">
        <f t="array" ref="AA77">_xlfn.IFERROR($Q77*K77*'Kalkulator nadgodzin'!$Y$2,0)</f>
        <v>0</v>
      </c>
      <c r="AB77" s="784" cm="1">
        <f t="array" ref="AB77">_xlfn.IFERROR($Q77*L77*'Kalkulator nadgodzin'!$Y$2,0)</f>
        <v>0</v>
      </c>
      <c r="AC77" s="784" cm="1">
        <f t="array" ref="AC77">_xlfn.IFERROR($Q77*M77*'Kalkulator nadgodzin'!$Y$2,0)</f>
        <v>0</v>
      </c>
      <c r="AD77" s="785" cm="1">
        <f t="array" ref="AD77">_xlfn.IFERROR($Q77*N77*'Kalkulator nadgodzin'!$Y$2,0)</f>
        <v>0</v>
      </c>
    </row>
    <row r="78" ht="13.5" customHeight="1">
      <c r="A78" t="str" s="774" cm="1">
        <f t="array" ref="A78">IF('Kalkulator nadgodzin'!B74="","",'Kalkulator nadgodzin'!B74)</f>
        <v>Stylista Żywności</v>
      </c>
      <c r="B78" s="784" cm="1">
        <f t="array" ref="B78">IF(OR('Kalkulator nadgodzin'!$B74,'Kalkulator nadgodzin'!D72=""),"",IF('Kalkulator nadgodzin'!D72&gt;=2,1*'Kalkulator nadgodzin'!$C72,0))</f>
        <v>0</v>
      </c>
      <c r="C78" s="784" cm="1">
        <f t="array" ref="C78">IF(OR('Kalkulator nadgodzin'!$B74,'Kalkulator nadgodzin'!E72=""),"",IF('Kalkulator nadgodzin'!E72&gt;=2,1*'Kalkulator nadgodzin'!$C72,0))</f>
        <v>0</v>
      </c>
      <c r="D78" s="784" cm="1">
        <f t="array" ref="D78">IF(OR('Kalkulator nadgodzin'!$B74,'Kalkulator nadgodzin'!F72=""),"",IF('Kalkulator nadgodzin'!F72&gt;=2,1*'Kalkulator nadgodzin'!$C72,0))</f>
        <v>0</v>
      </c>
      <c r="E78" s="784" cm="1">
        <f t="array" ref="E78">IF(OR('Kalkulator nadgodzin'!$B74,'Kalkulator nadgodzin'!G72=""),"",IF('Kalkulator nadgodzin'!G72&gt;=2,1*'Kalkulator nadgodzin'!$C72,0))</f>
        <v>0</v>
      </c>
      <c r="F78" s="784" cm="1">
        <f t="array" ref="F78">IF(OR('Kalkulator nadgodzin'!$B74,'Kalkulator nadgodzin'!H72=""),"",IF('Kalkulator nadgodzin'!H72&gt;=2,1*'Kalkulator nadgodzin'!$C72,0))</f>
        <v>0</v>
      </c>
      <c r="G78" s="784" cm="1">
        <f t="array" ref="G78">IF(OR('Kalkulator nadgodzin'!$B74,'Kalkulator nadgodzin'!I72=""),"",IF('Kalkulator nadgodzin'!I72&gt;=2,1*'Kalkulator nadgodzin'!$C72,0))</f>
        <v>0</v>
      </c>
      <c r="H78" s="784" cm="1">
        <f t="array" ref="H78">IF(OR('Kalkulator nadgodzin'!$B74,'Kalkulator nadgodzin'!J72=""),"",IF('Kalkulator nadgodzin'!J72&gt;=2,1*'Kalkulator nadgodzin'!$C72,0))</f>
        <v>0</v>
      </c>
      <c r="I78" s="784" cm="1">
        <f t="array" ref="I78">IF(OR('Kalkulator nadgodzin'!$B74,'Kalkulator nadgodzin'!K72=""),"",IF('Kalkulator nadgodzin'!K72&gt;=2,1*'Kalkulator nadgodzin'!$C72,0))</f>
        <v>0</v>
      </c>
      <c r="J78" s="784" cm="1">
        <f t="array" ref="J78">IF(OR('Kalkulator nadgodzin'!$B74,'Kalkulator nadgodzin'!L72=""),"",IF('Kalkulator nadgodzin'!L72&gt;=2,1*'Kalkulator nadgodzin'!$C72,0))</f>
        <v>0</v>
      </c>
      <c r="K78" s="784" cm="1">
        <f t="array" ref="K78">IF(OR('Kalkulator nadgodzin'!$B74,'Kalkulator nadgodzin'!M72=""),"",IF('Kalkulator nadgodzin'!M72&gt;=2,1*'Kalkulator nadgodzin'!$C72,0))</f>
        <v>0</v>
      </c>
      <c r="L78" s="784" cm="1">
        <f t="array" ref="L78">IF(OR('Kalkulator nadgodzin'!$B74,'Kalkulator nadgodzin'!N72=""),"",IF('Kalkulator nadgodzin'!N72&gt;=2,1*'Kalkulator nadgodzin'!$C72,0))</f>
        <v>0</v>
      </c>
      <c r="M78" s="784" cm="1">
        <f t="array" ref="M78">IF(OR('Kalkulator nadgodzin'!$B74,'Kalkulator nadgodzin'!O72=""),"",IF('Kalkulator nadgodzin'!O72&gt;=2,1*'Kalkulator nadgodzin'!$C72,0))</f>
        <v>0</v>
      </c>
      <c r="N78" s="785" cm="1">
        <f t="array" ref="N78">IF(OR('Kalkulator nadgodzin'!$B74,'Kalkulator nadgodzin'!P72=""),"",IF('Kalkulator nadgodzin'!P72&gt;=2,1*'Kalkulator nadgodzin'!$C72,0))</f>
        <v>0</v>
      </c>
      <c r="O78" s="774"/>
      <c r="P78" s="775"/>
      <c r="Q78" s="818" cm="1">
        <f t="array" ref="Q78">IF('Kalkulator nadgodzin'!D192="","",'Kalkulator nadgodzin'!C192)</f>
        <v>0</v>
      </c>
      <c r="R78" s="784" cm="1">
        <f t="array" ref="R78">_xlfn.IFERROR($Q78*B78*'Kalkulator nadgodzin'!$Y$2,0)</f>
        <v>0</v>
      </c>
      <c r="S78" s="784" cm="1">
        <f t="array" ref="S78">_xlfn.IFERROR($Q78*C78*'Kalkulator nadgodzin'!$Y$2,0)</f>
        <v>0</v>
      </c>
      <c r="T78" s="784" cm="1">
        <f t="array" ref="T78">_xlfn.IFERROR($Q78*D78*'Kalkulator nadgodzin'!$Y$2,0)</f>
        <v>0</v>
      </c>
      <c r="U78" s="784" cm="1">
        <f t="array" ref="U78">_xlfn.IFERROR($Q78*E78*'Kalkulator nadgodzin'!$Y$2,0)</f>
        <v>0</v>
      </c>
      <c r="V78" s="784" cm="1">
        <f t="array" ref="V78">_xlfn.IFERROR($Q78*F78*'Kalkulator nadgodzin'!$Y$2,0)</f>
        <v>0</v>
      </c>
      <c r="W78" s="784" cm="1">
        <f t="array" ref="W78">_xlfn.IFERROR($Q78*G78*'Kalkulator nadgodzin'!$Y$2,0)</f>
        <v>0</v>
      </c>
      <c r="X78" s="784" cm="1">
        <f t="array" ref="X78">_xlfn.IFERROR($Q78*H78*'Kalkulator nadgodzin'!$Y$2,0)</f>
        <v>0</v>
      </c>
      <c r="Y78" s="784" cm="1">
        <f t="array" ref="Y78">_xlfn.IFERROR($Q78*I78*'Kalkulator nadgodzin'!$Y$2,0)</f>
        <v>0</v>
      </c>
      <c r="Z78" s="784" cm="1">
        <f t="array" ref="Z78">_xlfn.IFERROR($Q78*J78*'Kalkulator nadgodzin'!$Y$2,0)</f>
        <v>0</v>
      </c>
      <c r="AA78" s="784" cm="1">
        <f t="array" ref="AA78">_xlfn.IFERROR($Q78*K78*'Kalkulator nadgodzin'!$Y$2,0)</f>
        <v>0</v>
      </c>
      <c r="AB78" s="784" cm="1">
        <f t="array" ref="AB78">_xlfn.IFERROR($Q78*L78*'Kalkulator nadgodzin'!$Y$2,0)</f>
        <v>0</v>
      </c>
      <c r="AC78" s="784" cm="1">
        <f t="array" ref="AC78">_xlfn.IFERROR($Q78*M78*'Kalkulator nadgodzin'!$Y$2,0)</f>
        <v>0</v>
      </c>
      <c r="AD78" s="785" cm="1">
        <f t="array" ref="AD78">_xlfn.IFERROR($Q78*N78*'Kalkulator nadgodzin'!$Y$2,0)</f>
        <v>0</v>
      </c>
    </row>
    <row r="79" ht="13.5" customHeight="1">
      <c r="A79" t="str" s="774" cm="1">
        <f t="array" ref="A79">IF('Kalkulator nadgodzin'!B75="","",'Kalkulator nadgodzin'!B75)</f>
        <v>Asystent Styl. Żywności</v>
      </c>
      <c r="B79" s="784" cm="1">
        <f t="array" ref="B79">IF(OR('Kalkulator nadgodzin'!$B75,'Kalkulator nadgodzin'!D73=""),"",IF('Kalkulator nadgodzin'!D73&gt;=2,1*'Kalkulator nadgodzin'!$C73,0))</f>
        <v>0</v>
      </c>
      <c r="C79" s="784" cm="1">
        <f t="array" ref="C79">IF(OR('Kalkulator nadgodzin'!$B75,'Kalkulator nadgodzin'!E73=""),"",IF('Kalkulator nadgodzin'!E73&gt;=2,1*'Kalkulator nadgodzin'!$C73,0))</f>
        <v>0</v>
      </c>
      <c r="D79" s="784" cm="1">
        <f t="array" ref="D79">IF(OR('Kalkulator nadgodzin'!$B75,'Kalkulator nadgodzin'!F73=""),"",IF('Kalkulator nadgodzin'!F73&gt;=2,1*'Kalkulator nadgodzin'!$C73,0))</f>
        <v>0</v>
      </c>
      <c r="E79" s="784" cm="1">
        <f t="array" ref="E79">IF(OR('Kalkulator nadgodzin'!$B75,'Kalkulator nadgodzin'!G73=""),"",IF('Kalkulator nadgodzin'!G73&gt;=2,1*'Kalkulator nadgodzin'!$C73,0))</f>
        <v>0</v>
      </c>
      <c r="F79" s="784" cm="1">
        <f t="array" ref="F79">IF(OR('Kalkulator nadgodzin'!$B75,'Kalkulator nadgodzin'!H73=""),"",IF('Kalkulator nadgodzin'!H73&gt;=2,1*'Kalkulator nadgodzin'!$C73,0))</f>
        <v>0</v>
      </c>
      <c r="G79" s="784" cm="1">
        <f t="array" ref="G79">IF(OR('Kalkulator nadgodzin'!$B75,'Kalkulator nadgodzin'!I73=""),"",IF('Kalkulator nadgodzin'!I73&gt;=2,1*'Kalkulator nadgodzin'!$C73,0))</f>
        <v>0</v>
      </c>
      <c r="H79" s="784" cm="1">
        <f t="array" ref="H79">IF(OR('Kalkulator nadgodzin'!$B75,'Kalkulator nadgodzin'!J73=""),"",IF('Kalkulator nadgodzin'!J73&gt;=2,1*'Kalkulator nadgodzin'!$C73,0))</f>
        <v>0</v>
      </c>
      <c r="I79" s="784" cm="1">
        <f t="array" ref="I79">IF(OR('Kalkulator nadgodzin'!$B75,'Kalkulator nadgodzin'!K73=""),"",IF('Kalkulator nadgodzin'!K73&gt;=2,1*'Kalkulator nadgodzin'!$C73,0))</f>
        <v>0</v>
      </c>
      <c r="J79" s="784" cm="1">
        <f t="array" ref="J79">IF(OR('Kalkulator nadgodzin'!$B75,'Kalkulator nadgodzin'!L73=""),"",IF('Kalkulator nadgodzin'!L73&gt;=2,1*'Kalkulator nadgodzin'!$C73,0))</f>
        <v>0</v>
      </c>
      <c r="K79" s="784" cm="1">
        <f t="array" ref="K79">IF(OR('Kalkulator nadgodzin'!$B75,'Kalkulator nadgodzin'!M73=""),"",IF('Kalkulator nadgodzin'!M73&gt;=2,1*'Kalkulator nadgodzin'!$C73,0))</f>
        <v>0</v>
      </c>
      <c r="L79" s="784" cm="1">
        <f t="array" ref="L79">IF(OR('Kalkulator nadgodzin'!$B75,'Kalkulator nadgodzin'!N73=""),"",IF('Kalkulator nadgodzin'!N73&gt;=2,1*'Kalkulator nadgodzin'!$C73,0))</f>
        <v>0</v>
      </c>
      <c r="M79" s="784" cm="1">
        <f t="array" ref="M79">IF(OR('Kalkulator nadgodzin'!$B75,'Kalkulator nadgodzin'!O73=""),"",IF('Kalkulator nadgodzin'!O73&gt;=2,1*'Kalkulator nadgodzin'!$C73,0))</f>
        <v>0</v>
      </c>
      <c r="N79" s="785" cm="1">
        <f t="array" ref="N79">IF(OR('Kalkulator nadgodzin'!$B75,'Kalkulator nadgodzin'!P73=""),"",IF('Kalkulator nadgodzin'!P73&gt;=2,1*'Kalkulator nadgodzin'!$C73,0))</f>
        <v>0</v>
      </c>
      <c r="O79" s="774"/>
      <c r="P79" s="775"/>
      <c r="Q79" s="818" cm="1">
        <f t="array" ref="Q79">IF('Kalkulator nadgodzin'!D193="","",'Kalkulator nadgodzin'!C193)</f>
        <v>0</v>
      </c>
      <c r="R79" s="784" cm="1">
        <f t="array" ref="R79">_xlfn.IFERROR($Q79*B79*'Kalkulator nadgodzin'!$Y$2,0)</f>
        <v>0</v>
      </c>
      <c r="S79" s="784" cm="1">
        <f t="array" ref="S79">_xlfn.IFERROR($Q79*C79*'Kalkulator nadgodzin'!$Y$2,0)</f>
        <v>0</v>
      </c>
      <c r="T79" s="784" cm="1">
        <f t="array" ref="T79">_xlfn.IFERROR($Q79*D79*'Kalkulator nadgodzin'!$Y$2,0)</f>
        <v>0</v>
      </c>
      <c r="U79" s="784" cm="1">
        <f t="array" ref="U79">_xlfn.IFERROR($Q79*E79*'Kalkulator nadgodzin'!$Y$2,0)</f>
        <v>0</v>
      </c>
      <c r="V79" s="784" cm="1">
        <f t="array" ref="V79">_xlfn.IFERROR($Q79*F79*'Kalkulator nadgodzin'!$Y$2,0)</f>
        <v>0</v>
      </c>
      <c r="W79" s="784" cm="1">
        <f t="array" ref="W79">_xlfn.IFERROR($Q79*G79*'Kalkulator nadgodzin'!$Y$2,0)</f>
        <v>0</v>
      </c>
      <c r="X79" s="784" cm="1">
        <f t="array" ref="X79">_xlfn.IFERROR($Q79*H79*'Kalkulator nadgodzin'!$Y$2,0)</f>
        <v>0</v>
      </c>
      <c r="Y79" s="784" cm="1">
        <f t="array" ref="Y79">_xlfn.IFERROR($Q79*I79*'Kalkulator nadgodzin'!$Y$2,0)</f>
        <v>0</v>
      </c>
      <c r="Z79" s="784" cm="1">
        <f t="array" ref="Z79">_xlfn.IFERROR($Q79*J79*'Kalkulator nadgodzin'!$Y$2,0)</f>
        <v>0</v>
      </c>
      <c r="AA79" s="784" cm="1">
        <f t="array" ref="AA79">_xlfn.IFERROR($Q79*K79*'Kalkulator nadgodzin'!$Y$2,0)</f>
        <v>0</v>
      </c>
      <c r="AB79" s="784" cm="1">
        <f t="array" ref="AB79">_xlfn.IFERROR($Q79*L79*'Kalkulator nadgodzin'!$Y$2,0)</f>
        <v>0</v>
      </c>
      <c r="AC79" s="784" cm="1">
        <f t="array" ref="AC79">_xlfn.IFERROR($Q79*M79*'Kalkulator nadgodzin'!$Y$2,0)</f>
        <v>0</v>
      </c>
      <c r="AD79" s="785" cm="1">
        <f t="array" ref="AD79">_xlfn.IFERROR($Q79*N79*'Kalkulator nadgodzin'!$Y$2,0)</f>
        <v>0</v>
      </c>
    </row>
    <row r="80" ht="13.5" customHeight="1">
      <c r="A80" t="str" s="774" cm="1">
        <f t="array" ref="A80">IF('Kalkulator nadgodzin'!B76="","",'Kalkulator nadgodzin'!B76)</f>
        <v>Kierowca Precyzyjny</v>
      </c>
      <c r="B80" s="784" cm="1">
        <f t="array" ref="B80">IF(OR('Kalkulator nadgodzin'!$B76,'Kalkulator nadgodzin'!D74=""),"",IF('Kalkulator nadgodzin'!D74&gt;=2,1*'Kalkulator nadgodzin'!$C74,0))</f>
        <v>0</v>
      </c>
      <c r="C80" s="784" cm="1">
        <f t="array" ref="C80">IF(OR('Kalkulator nadgodzin'!$B76,'Kalkulator nadgodzin'!E74=""),"",IF('Kalkulator nadgodzin'!E74&gt;=2,1*'Kalkulator nadgodzin'!$C74,0))</f>
        <v>0</v>
      </c>
      <c r="D80" s="784" cm="1">
        <f t="array" ref="D80">IF(OR('Kalkulator nadgodzin'!$B76,'Kalkulator nadgodzin'!F74=""),"",IF('Kalkulator nadgodzin'!F74&gt;=2,1*'Kalkulator nadgodzin'!$C74,0))</f>
        <v>0</v>
      </c>
      <c r="E80" s="784" cm="1">
        <f t="array" ref="E80">IF(OR('Kalkulator nadgodzin'!$B76,'Kalkulator nadgodzin'!G74=""),"",IF('Kalkulator nadgodzin'!G74&gt;=2,1*'Kalkulator nadgodzin'!$C74,0))</f>
        <v>0</v>
      </c>
      <c r="F80" s="784" cm="1">
        <f t="array" ref="F80">IF(OR('Kalkulator nadgodzin'!$B76,'Kalkulator nadgodzin'!H74=""),"",IF('Kalkulator nadgodzin'!H74&gt;=2,1*'Kalkulator nadgodzin'!$C74,0))</f>
        <v>0</v>
      </c>
      <c r="G80" s="784" cm="1">
        <f t="array" ref="G80">IF(OR('Kalkulator nadgodzin'!$B76,'Kalkulator nadgodzin'!I74=""),"",IF('Kalkulator nadgodzin'!I74&gt;=2,1*'Kalkulator nadgodzin'!$C74,0))</f>
        <v>0</v>
      </c>
      <c r="H80" s="784" cm="1">
        <f t="array" ref="H80">IF(OR('Kalkulator nadgodzin'!$B76,'Kalkulator nadgodzin'!J74=""),"",IF('Kalkulator nadgodzin'!J74&gt;=2,1*'Kalkulator nadgodzin'!$C74,0))</f>
        <v>0</v>
      </c>
      <c r="I80" s="784" cm="1">
        <f t="array" ref="I80">IF(OR('Kalkulator nadgodzin'!$B76,'Kalkulator nadgodzin'!K74=""),"",IF('Kalkulator nadgodzin'!K74&gt;=2,1*'Kalkulator nadgodzin'!$C74,0))</f>
        <v>0</v>
      </c>
      <c r="J80" s="784" cm="1">
        <f t="array" ref="J80">IF(OR('Kalkulator nadgodzin'!$B76,'Kalkulator nadgodzin'!L74=""),"",IF('Kalkulator nadgodzin'!L74&gt;=2,1*'Kalkulator nadgodzin'!$C74,0))</f>
        <v>0</v>
      </c>
      <c r="K80" s="784" cm="1">
        <f t="array" ref="K80">IF(OR('Kalkulator nadgodzin'!$B76,'Kalkulator nadgodzin'!M74=""),"",IF('Kalkulator nadgodzin'!M74&gt;=2,1*'Kalkulator nadgodzin'!$C74,0))</f>
        <v>0</v>
      </c>
      <c r="L80" s="784" cm="1">
        <f t="array" ref="L80">IF(OR('Kalkulator nadgodzin'!$B76,'Kalkulator nadgodzin'!N74=""),"",IF('Kalkulator nadgodzin'!N74&gt;=2,1*'Kalkulator nadgodzin'!$C74,0))</f>
        <v>0</v>
      </c>
      <c r="M80" s="784" cm="1">
        <f t="array" ref="M80">IF(OR('Kalkulator nadgodzin'!$B76,'Kalkulator nadgodzin'!O74=""),"",IF('Kalkulator nadgodzin'!O74&gt;=2,1*'Kalkulator nadgodzin'!$C74,0))</f>
        <v>0</v>
      </c>
      <c r="N80" s="785" cm="1">
        <f t="array" ref="N80">IF(OR('Kalkulator nadgodzin'!$B76,'Kalkulator nadgodzin'!P74=""),"",IF('Kalkulator nadgodzin'!P74&gt;=2,1*'Kalkulator nadgodzin'!$C74,0))</f>
        <v>0</v>
      </c>
      <c r="O80" s="774"/>
      <c r="P80" s="775"/>
      <c r="Q80" s="818" cm="1">
        <f t="array" ref="Q80">IF('Kalkulator nadgodzin'!D194="","",'Kalkulator nadgodzin'!C194)</f>
        <v>0</v>
      </c>
      <c r="R80" s="784" cm="1">
        <f t="array" ref="R80">_xlfn.IFERROR($Q80*B80*'Kalkulator nadgodzin'!$Y$2,0)</f>
        <v>0</v>
      </c>
      <c r="S80" s="784" cm="1">
        <f t="array" ref="S80">_xlfn.IFERROR($Q80*C80*'Kalkulator nadgodzin'!$Y$2,0)</f>
        <v>0</v>
      </c>
      <c r="T80" s="784" cm="1">
        <f t="array" ref="T80">_xlfn.IFERROR($Q80*D80*'Kalkulator nadgodzin'!$Y$2,0)</f>
        <v>0</v>
      </c>
      <c r="U80" s="784" cm="1">
        <f t="array" ref="U80">_xlfn.IFERROR($Q80*E80*'Kalkulator nadgodzin'!$Y$2,0)</f>
        <v>0</v>
      </c>
      <c r="V80" s="784" cm="1">
        <f t="array" ref="V80">_xlfn.IFERROR($Q80*F80*'Kalkulator nadgodzin'!$Y$2,0)</f>
        <v>0</v>
      </c>
      <c r="W80" s="784" cm="1">
        <f t="array" ref="W80">_xlfn.IFERROR($Q80*G80*'Kalkulator nadgodzin'!$Y$2,0)</f>
        <v>0</v>
      </c>
      <c r="X80" s="784" cm="1">
        <f t="array" ref="X80">_xlfn.IFERROR($Q80*H80*'Kalkulator nadgodzin'!$Y$2,0)</f>
        <v>0</v>
      </c>
      <c r="Y80" s="784" cm="1">
        <f t="array" ref="Y80">_xlfn.IFERROR($Q80*I80*'Kalkulator nadgodzin'!$Y$2,0)</f>
        <v>0</v>
      </c>
      <c r="Z80" s="784" cm="1">
        <f t="array" ref="Z80">_xlfn.IFERROR($Q80*J80*'Kalkulator nadgodzin'!$Y$2,0)</f>
        <v>0</v>
      </c>
      <c r="AA80" s="784" cm="1">
        <f t="array" ref="AA80">_xlfn.IFERROR($Q80*K80*'Kalkulator nadgodzin'!$Y$2,0)</f>
        <v>0</v>
      </c>
      <c r="AB80" s="784" cm="1">
        <f t="array" ref="AB80">_xlfn.IFERROR($Q80*L80*'Kalkulator nadgodzin'!$Y$2,0)</f>
        <v>0</v>
      </c>
      <c r="AC80" s="784" cm="1">
        <f t="array" ref="AC80">_xlfn.IFERROR($Q80*M80*'Kalkulator nadgodzin'!$Y$2,0)</f>
        <v>0</v>
      </c>
      <c r="AD80" s="785" cm="1">
        <f t="array" ref="AD80">_xlfn.IFERROR($Q80*N80*'Kalkulator nadgodzin'!$Y$2,0)</f>
        <v>0</v>
      </c>
    </row>
    <row r="81" ht="13.5" customHeight="1">
      <c r="A81" t="str" s="774" cm="1">
        <f t="array" ref="A81">IF('Kalkulator nadgodzin'!B77="","",'Kalkulator nadgodzin'!B77)</f>
        <v>Kaskader</v>
      </c>
      <c r="B81" s="784" cm="1">
        <f t="array" ref="B81">IF(OR('Kalkulator nadgodzin'!$B77,'Kalkulator nadgodzin'!D75=""),"",IF('Kalkulator nadgodzin'!D75&gt;=2,1*'Kalkulator nadgodzin'!$C75,0))</f>
        <v>0</v>
      </c>
      <c r="C81" s="784" cm="1">
        <f t="array" ref="C81">IF(OR('Kalkulator nadgodzin'!$B77,'Kalkulator nadgodzin'!E75=""),"",IF('Kalkulator nadgodzin'!E75&gt;=2,1*'Kalkulator nadgodzin'!$C75,0))</f>
        <v>0</v>
      </c>
      <c r="D81" s="784" cm="1">
        <f t="array" ref="D81">IF(OR('Kalkulator nadgodzin'!$B77,'Kalkulator nadgodzin'!F75=""),"",IF('Kalkulator nadgodzin'!F75&gt;=2,1*'Kalkulator nadgodzin'!$C75,0))</f>
        <v>0</v>
      </c>
      <c r="E81" s="784" cm="1">
        <f t="array" ref="E81">IF(OR('Kalkulator nadgodzin'!$B77,'Kalkulator nadgodzin'!G75=""),"",IF('Kalkulator nadgodzin'!G75&gt;=2,1*'Kalkulator nadgodzin'!$C75,0))</f>
        <v>0</v>
      </c>
      <c r="F81" s="784" cm="1">
        <f t="array" ref="F81">IF(OR('Kalkulator nadgodzin'!$B77,'Kalkulator nadgodzin'!H75=""),"",IF('Kalkulator nadgodzin'!H75&gt;=2,1*'Kalkulator nadgodzin'!$C75,0))</f>
        <v>0</v>
      </c>
      <c r="G81" s="784" cm="1">
        <f t="array" ref="G81">IF(OR('Kalkulator nadgodzin'!$B77,'Kalkulator nadgodzin'!I75=""),"",IF('Kalkulator nadgodzin'!I75&gt;=2,1*'Kalkulator nadgodzin'!$C75,0))</f>
        <v>0</v>
      </c>
      <c r="H81" s="784" cm="1">
        <f t="array" ref="H81">IF(OR('Kalkulator nadgodzin'!$B77,'Kalkulator nadgodzin'!J75=""),"",IF('Kalkulator nadgodzin'!J75&gt;=2,1*'Kalkulator nadgodzin'!$C75,0))</f>
        <v>0</v>
      </c>
      <c r="I81" s="784" cm="1">
        <f t="array" ref="I81">IF(OR('Kalkulator nadgodzin'!$B77,'Kalkulator nadgodzin'!K75=""),"",IF('Kalkulator nadgodzin'!K75&gt;=2,1*'Kalkulator nadgodzin'!$C75,0))</f>
        <v>0</v>
      </c>
      <c r="J81" s="784" cm="1">
        <f t="array" ref="J81">IF(OR('Kalkulator nadgodzin'!$B77,'Kalkulator nadgodzin'!L75=""),"",IF('Kalkulator nadgodzin'!L75&gt;=2,1*'Kalkulator nadgodzin'!$C75,0))</f>
        <v>0</v>
      </c>
      <c r="K81" s="784" cm="1">
        <f t="array" ref="K81">IF(OR('Kalkulator nadgodzin'!$B77,'Kalkulator nadgodzin'!M75=""),"",IF('Kalkulator nadgodzin'!M75&gt;=2,1*'Kalkulator nadgodzin'!$C75,0))</f>
        <v>0</v>
      </c>
      <c r="L81" s="784" cm="1">
        <f t="array" ref="L81">IF(OR('Kalkulator nadgodzin'!$B77,'Kalkulator nadgodzin'!N75=""),"",IF('Kalkulator nadgodzin'!N75&gt;=2,1*'Kalkulator nadgodzin'!$C75,0))</f>
        <v>0</v>
      </c>
      <c r="M81" s="784" cm="1">
        <f t="array" ref="M81">IF(OR('Kalkulator nadgodzin'!$B77,'Kalkulator nadgodzin'!O75=""),"",IF('Kalkulator nadgodzin'!O75&gt;=2,1*'Kalkulator nadgodzin'!$C75,0))</f>
        <v>0</v>
      </c>
      <c r="N81" s="785" cm="1">
        <f t="array" ref="N81">IF(OR('Kalkulator nadgodzin'!$B77,'Kalkulator nadgodzin'!P75=""),"",IF('Kalkulator nadgodzin'!P75&gt;=2,1*'Kalkulator nadgodzin'!$C75,0))</f>
        <v>0</v>
      </c>
      <c r="O81" s="774"/>
      <c r="P81" s="775"/>
      <c r="Q81" s="818" cm="1">
        <f t="array" ref="Q81">IF('Kalkulator nadgodzin'!D195="","",'Kalkulator nadgodzin'!C195)</f>
        <v>0</v>
      </c>
      <c r="R81" s="784" cm="1">
        <f t="array" ref="R81">_xlfn.IFERROR($Q81*B81*'Kalkulator nadgodzin'!$Y$2,0)</f>
        <v>0</v>
      </c>
      <c r="S81" s="784" cm="1">
        <f t="array" ref="S81">_xlfn.IFERROR($Q81*C81*'Kalkulator nadgodzin'!$Y$2,0)</f>
        <v>0</v>
      </c>
      <c r="T81" s="784" cm="1">
        <f t="array" ref="T81">_xlfn.IFERROR($Q81*D81*'Kalkulator nadgodzin'!$Y$2,0)</f>
        <v>0</v>
      </c>
      <c r="U81" s="784" cm="1">
        <f t="array" ref="U81">_xlfn.IFERROR($Q81*E81*'Kalkulator nadgodzin'!$Y$2,0)</f>
        <v>0</v>
      </c>
      <c r="V81" s="784" cm="1">
        <f t="array" ref="V81">_xlfn.IFERROR($Q81*F81*'Kalkulator nadgodzin'!$Y$2,0)</f>
        <v>0</v>
      </c>
      <c r="W81" s="784" cm="1">
        <f t="array" ref="W81">_xlfn.IFERROR($Q81*G81*'Kalkulator nadgodzin'!$Y$2,0)</f>
        <v>0</v>
      </c>
      <c r="X81" s="784" cm="1">
        <f t="array" ref="X81">_xlfn.IFERROR($Q81*H81*'Kalkulator nadgodzin'!$Y$2,0)</f>
        <v>0</v>
      </c>
      <c r="Y81" s="784" cm="1">
        <f t="array" ref="Y81">_xlfn.IFERROR($Q81*I81*'Kalkulator nadgodzin'!$Y$2,0)</f>
        <v>0</v>
      </c>
      <c r="Z81" s="784" cm="1">
        <f t="array" ref="Z81">_xlfn.IFERROR($Q81*J81*'Kalkulator nadgodzin'!$Y$2,0)</f>
        <v>0</v>
      </c>
      <c r="AA81" s="784" cm="1">
        <f t="array" ref="AA81">_xlfn.IFERROR($Q81*K81*'Kalkulator nadgodzin'!$Y$2,0)</f>
        <v>0</v>
      </c>
      <c r="AB81" s="784" cm="1">
        <f t="array" ref="AB81">_xlfn.IFERROR($Q81*L81*'Kalkulator nadgodzin'!$Y$2,0)</f>
        <v>0</v>
      </c>
      <c r="AC81" s="784" cm="1">
        <f t="array" ref="AC81">_xlfn.IFERROR($Q81*M81*'Kalkulator nadgodzin'!$Y$2,0)</f>
        <v>0</v>
      </c>
      <c r="AD81" s="785" cm="1">
        <f t="array" ref="AD81">_xlfn.IFERROR($Q81*N81*'Kalkulator nadgodzin'!$Y$2,0)</f>
        <v>0</v>
      </c>
    </row>
    <row r="82" ht="13.5" customHeight="1">
      <c r="A82" t="str" s="774" cm="1">
        <f t="array" ref="A82">IF('Kalkulator nadgodzin'!B78="","",'Kalkulator nadgodzin'!B78)</f>
        <v>Spec. -Efekty Specjalne</v>
      </c>
      <c r="B82" s="784" cm="1">
        <f t="array" ref="B82">IF(OR('Kalkulator nadgodzin'!$B78,'Kalkulator nadgodzin'!D76=""),"",IF('Kalkulator nadgodzin'!D76&gt;=2,1*'Kalkulator nadgodzin'!$C76,0))</f>
        <v>0</v>
      </c>
      <c r="C82" s="784" cm="1">
        <f t="array" ref="C82">IF(OR('Kalkulator nadgodzin'!$B78,'Kalkulator nadgodzin'!E76=""),"",IF('Kalkulator nadgodzin'!E76&gt;=2,1*'Kalkulator nadgodzin'!$C76,0))</f>
        <v>0</v>
      </c>
      <c r="D82" s="784" cm="1">
        <f t="array" ref="D82">IF(OR('Kalkulator nadgodzin'!$B78,'Kalkulator nadgodzin'!F76=""),"",IF('Kalkulator nadgodzin'!F76&gt;=2,1*'Kalkulator nadgodzin'!$C76,0))</f>
        <v>0</v>
      </c>
      <c r="E82" s="784" cm="1">
        <f t="array" ref="E82">IF(OR('Kalkulator nadgodzin'!$B78,'Kalkulator nadgodzin'!G76=""),"",IF('Kalkulator nadgodzin'!G76&gt;=2,1*'Kalkulator nadgodzin'!$C76,0))</f>
        <v>0</v>
      </c>
      <c r="F82" s="784" cm="1">
        <f t="array" ref="F82">IF(OR('Kalkulator nadgodzin'!$B78,'Kalkulator nadgodzin'!H76=""),"",IF('Kalkulator nadgodzin'!H76&gt;=2,1*'Kalkulator nadgodzin'!$C76,0))</f>
        <v>0</v>
      </c>
      <c r="G82" s="784" cm="1">
        <f t="array" ref="G82">IF(OR('Kalkulator nadgodzin'!$B78,'Kalkulator nadgodzin'!I76=""),"",IF('Kalkulator nadgodzin'!I76&gt;=2,1*'Kalkulator nadgodzin'!$C76,0))</f>
        <v>0</v>
      </c>
      <c r="H82" s="784" cm="1">
        <f t="array" ref="H82">IF(OR('Kalkulator nadgodzin'!$B78,'Kalkulator nadgodzin'!J76=""),"",IF('Kalkulator nadgodzin'!J76&gt;=2,1*'Kalkulator nadgodzin'!$C76,0))</f>
        <v>0</v>
      </c>
      <c r="I82" s="784" cm="1">
        <f t="array" ref="I82">IF(OR('Kalkulator nadgodzin'!$B78,'Kalkulator nadgodzin'!K76=""),"",IF('Kalkulator nadgodzin'!K76&gt;=2,1*'Kalkulator nadgodzin'!$C76,0))</f>
        <v>0</v>
      </c>
      <c r="J82" s="784" cm="1">
        <f t="array" ref="J82">IF(OR('Kalkulator nadgodzin'!$B78,'Kalkulator nadgodzin'!L76=""),"",IF('Kalkulator nadgodzin'!L76&gt;=2,1*'Kalkulator nadgodzin'!$C76,0))</f>
        <v>0</v>
      </c>
      <c r="K82" s="784" cm="1">
        <f t="array" ref="K82">IF(OR('Kalkulator nadgodzin'!$B78,'Kalkulator nadgodzin'!M76=""),"",IF('Kalkulator nadgodzin'!M76&gt;=2,1*'Kalkulator nadgodzin'!$C76,0))</f>
        <v>0</v>
      </c>
      <c r="L82" s="784" cm="1">
        <f t="array" ref="L82">IF(OR('Kalkulator nadgodzin'!$B78,'Kalkulator nadgodzin'!N76=""),"",IF('Kalkulator nadgodzin'!N76&gt;=2,1*'Kalkulator nadgodzin'!$C76,0))</f>
        <v>0</v>
      </c>
      <c r="M82" s="784" cm="1">
        <f t="array" ref="M82">IF(OR('Kalkulator nadgodzin'!$B78,'Kalkulator nadgodzin'!O76=""),"",IF('Kalkulator nadgodzin'!O76&gt;=2,1*'Kalkulator nadgodzin'!$C76,0))</f>
        <v>0</v>
      </c>
      <c r="N82" s="785" cm="1">
        <f t="array" ref="N82">IF(OR('Kalkulator nadgodzin'!$B78,'Kalkulator nadgodzin'!P76=""),"",IF('Kalkulator nadgodzin'!P76&gt;=2,1*'Kalkulator nadgodzin'!$C76,0))</f>
        <v>0</v>
      </c>
      <c r="O82" s="774"/>
      <c r="P82" s="775"/>
      <c r="Q82" s="818" cm="1">
        <f t="array" ref="Q82">IF('Kalkulator nadgodzin'!D196="","",'Kalkulator nadgodzin'!C196)</f>
        <v>0</v>
      </c>
      <c r="R82" s="784" cm="1">
        <f t="array" ref="R82">_xlfn.IFERROR($Q82*B82*'Kalkulator nadgodzin'!$Y$2,0)</f>
        <v>0</v>
      </c>
      <c r="S82" s="784" cm="1">
        <f t="array" ref="S82">_xlfn.IFERROR($Q82*C82*'Kalkulator nadgodzin'!$Y$2,0)</f>
        <v>0</v>
      </c>
      <c r="T82" s="784" cm="1">
        <f t="array" ref="T82">_xlfn.IFERROR($Q82*D82*'Kalkulator nadgodzin'!$Y$2,0)</f>
        <v>0</v>
      </c>
      <c r="U82" s="784" cm="1">
        <f t="array" ref="U82">_xlfn.IFERROR($Q82*E82*'Kalkulator nadgodzin'!$Y$2,0)</f>
        <v>0</v>
      </c>
      <c r="V82" s="784" cm="1">
        <f t="array" ref="V82">_xlfn.IFERROR($Q82*F82*'Kalkulator nadgodzin'!$Y$2,0)</f>
        <v>0</v>
      </c>
      <c r="W82" s="784" cm="1">
        <f t="array" ref="W82">_xlfn.IFERROR($Q82*G82*'Kalkulator nadgodzin'!$Y$2,0)</f>
        <v>0</v>
      </c>
      <c r="X82" s="784" cm="1">
        <f t="array" ref="X82">_xlfn.IFERROR($Q82*H82*'Kalkulator nadgodzin'!$Y$2,0)</f>
        <v>0</v>
      </c>
      <c r="Y82" s="784" cm="1">
        <f t="array" ref="Y82">_xlfn.IFERROR($Q82*I82*'Kalkulator nadgodzin'!$Y$2,0)</f>
        <v>0</v>
      </c>
      <c r="Z82" s="784" cm="1">
        <f t="array" ref="Z82">_xlfn.IFERROR($Q82*J82*'Kalkulator nadgodzin'!$Y$2,0)</f>
        <v>0</v>
      </c>
      <c r="AA82" s="784" cm="1">
        <f t="array" ref="AA82">_xlfn.IFERROR($Q82*K82*'Kalkulator nadgodzin'!$Y$2,0)</f>
        <v>0</v>
      </c>
      <c r="AB82" s="784" cm="1">
        <f t="array" ref="AB82">_xlfn.IFERROR($Q82*L82*'Kalkulator nadgodzin'!$Y$2,0)</f>
        <v>0</v>
      </c>
      <c r="AC82" s="784" cm="1">
        <f t="array" ref="AC82">_xlfn.IFERROR($Q82*M82*'Kalkulator nadgodzin'!$Y$2,0)</f>
        <v>0</v>
      </c>
      <c r="AD82" s="785" cm="1">
        <f t="array" ref="AD82">_xlfn.IFERROR($Q82*N82*'Kalkulator nadgodzin'!$Y$2,0)</f>
        <v>0</v>
      </c>
    </row>
    <row r="83" ht="13.5" customHeight="1">
      <c r="A83" t="str" s="774" cm="1">
        <f t="array" ref="A83">IF('Kalkulator nadgodzin'!B79="","",'Kalkulator nadgodzin'!B79)</f>
        <v>Producent Wirt. Prod.</v>
      </c>
      <c r="B83" s="784" cm="1">
        <f t="array" ref="B83">IF(OR('Kalkulator nadgodzin'!$B79,'Kalkulator nadgodzin'!D77=""),"",IF('Kalkulator nadgodzin'!D77&gt;=2,1*'Kalkulator nadgodzin'!$C77,0))</f>
        <v>0</v>
      </c>
      <c r="C83" s="784" cm="1">
        <f t="array" ref="C83">IF(OR('Kalkulator nadgodzin'!$B79,'Kalkulator nadgodzin'!E77=""),"",IF('Kalkulator nadgodzin'!E77&gt;=2,1*'Kalkulator nadgodzin'!$C77,0))</f>
        <v>0</v>
      </c>
      <c r="D83" s="784" cm="1">
        <f t="array" ref="D83">IF(OR('Kalkulator nadgodzin'!$B79,'Kalkulator nadgodzin'!F77=""),"",IF('Kalkulator nadgodzin'!F77&gt;=2,1*'Kalkulator nadgodzin'!$C77,0))</f>
        <v>0</v>
      </c>
      <c r="E83" s="784" cm="1">
        <f t="array" ref="E83">IF(OR('Kalkulator nadgodzin'!$B79,'Kalkulator nadgodzin'!G77=""),"",IF('Kalkulator nadgodzin'!G77&gt;=2,1*'Kalkulator nadgodzin'!$C77,0))</f>
        <v>0</v>
      </c>
      <c r="F83" s="784" cm="1">
        <f t="array" ref="F83">IF(OR('Kalkulator nadgodzin'!$B79,'Kalkulator nadgodzin'!H77=""),"",IF('Kalkulator nadgodzin'!H77&gt;=2,1*'Kalkulator nadgodzin'!$C77,0))</f>
        <v>0</v>
      </c>
      <c r="G83" s="784" cm="1">
        <f t="array" ref="G83">IF(OR('Kalkulator nadgodzin'!$B79,'Kalkulator nadgodzin'!I77=""),"",IF('Kalkulator nadgodzin'!I77&gt;=2,1*'Kalkulator nadgodzin'!$C77,0))</f>
        <v>0</v>
      </c>
      <c r="H83" s="784" cm="1">
        <f t="array" ref="H83">IF(OR('Kalkulator nadgodzin'!$B79,'Kalkulator nadgodzin'!J77=""),"",IF('Kalkulator nadgodzin'!J77&gt;=2,1*'Kalkulator nadgodzin'!$C77,0))</f>
        <v>0</v>
      </c>
      <c r="I83" s="784" cm="1">
        <f t="array" ref="I83">IF(OR('Kalkulator nadgodzin'!$B79,'Kalkulator nadgodzin'!K77=""),"",IF('Kalkulator nadgodzin'!K77&gt;=2,1*'Kalkulator nadgodzin'!$C77,0))</f>
        <v>0</v>
      </c>
      <c r="J83" s="784" cm="1">
        <f t="array" ref="J83">IF(OR('Kalkulator nadgodzin'!$B79,'Kalkulator nadgodzin'!L77=""),"",IF('Kalkulator nadgodzin'!L77&gt;=2,1*'Kalkulator nadgodzin'!$C77,0))</f>
        <v>0</v>
      </c>
      <c r="K83" s="784" cm="1">
        <f t="array" ref="K83">IF(OR('Kalkulator nadgodzin'!$B79,'Kalkulator nadgodzin'!M77=""),"",IF('Kalkulator nadgodzin'!M77&gt;=2,1*'Kalkulator nadgodzin'!$C77,0))</f>
        <v>0</v>
      </c>
      <c r="L83" s="784" cm="1">
        <f t="array" ref="L83">IF(OR('Kalkulator nadgodzin'!$B79,'Kalkulator nadgodzin'!N77=""),"",IF('Kalkulator nadgodzin'!N77&gt;=2,1*'Kalkulator nadgodzin'!$C77,0))</f>
        <v>0</v>
      </c>
      <c r="M83" s="784" cm="1">
        <f t="array" ref="M83">IF(OR('Kalkulator nadgodzin'!$B79,'Kalkulator nadgodzin'!O77=""),"",IF('Kalkulator nadgodzin'!O77&gt;=2,1*'Kalkulator nadgodzin'!$C77,0))</f>
        <v>0</v>
      </c>
      <c r="N83" s="785" cm="1">
        <f t="array" ref="N83">IF(OR('Kalkulator nadgodzin'!$B79,'Kalkulator nadgodzin'!P77=""),"",IF('Kalkulator nadgodzin'!P77&gt;=2,1*'Kalkulator nadgodzin'!$C77,0))</f>
        <v>0</v>
      </c>
      <c r="O83" s="774"/>
      <c r="P83" s="775"/>
      <c r="Q83" s="818" cm="1">
        <f t="array" ref="Q83">IF('Kalkulator nadgodzin'!D197="","",'Kalkulator nadgodzin'!C197)</f>
        <v>0</v>
      </c>
      <c r="R83" s="784" cm="1">
        <f t="array" ref="R83">_xlfn.IFERROR($Q83*B83*'Kalkulator nadgodzin'!$Y$2,0)</f>
        <v>0</v>
      </c>
      <c r="S83" s="784" cm="1">
        <f t="array" ref="S83">_xlfn.IFERROR($Q83*C83*'Kalkulator nadgodzin'!$Y$2,0)</f>
        <v>0</v>
      </c>
      <c r="T83" s="784" cm="1">
        <f t="array" ref="T83">_xlfn.IFERROR($Q83*D83*'Kalkulator nadgodzin'!$Y$2,0)</f>
        <v>0</v>
      </c>
      <c r="U83" s="784" cm="1">
        <f t="array" ref="U83">_xlfn.IFERROR($Q83*E83*'Kalkulator nadgodzin'!$Y$2,0)</f>
        <v>0</v>
      </c>
      <c r="V83" s="784" cm="1">
        <f t="array" ref="V83">_xlfn.IFERROR($Q83*F83*'Kalkulator nadgodzin'!$Y$2,0)</f>
        <v>0</v>
      </c>
      <c r="W83" s="784" cm="1">
        <f t="array" ref="W83">_xlfn.IFERROR($Q83*G83*'Kalkulator nadgodzin'!$Y$2,0)</f>
        <v>0</v>
      </c>
      <c r="X83" s="784" cm="1">
        <f t="array" ref="X83">_xlfn.IFERROR($Q83*H83*'Kalkulator nadgodzin'!$Y$2,0)</f>
        <v>0</v>
      </c>
      <c r="Y83" s="784" cm="1">
        <f t="array" ref="Y83">_xlfn.IFERROR($Q83*I83*'Kalkulator nadgodzin'!$Y$2,0)</f>
        <v>0</v>
      </c>
      <c r="Z83" s="784" cm="1">
        <f t="array" ref="Z83">_xlfn.IFERROR($Q83*J83*'Kalkulator nadgodzin'!$Y$2,0)</f>
        <v>0</v>
      </c>
      <c r="AA83" s="784" cm="1">
        <f t="array" ref="AA83">_xlfn.IFERROR($Q83*K83*'Kalkulator nadgodzin'!$Y$2,0)</f>
        <v>0</v>
      </c>
      <c r="AB83" s="784" cm="1">
        <f t="array" ref="AB83">_xlfn.IFERROR($Q83*L83*'Kalkulator nadgodzin'!$Y$2,0)</f>
        <v>0</v>
      </c>
      <c r="AC83" s="784" cm="1">
        <f t="array" ref="AC83">_xlfn.IFERROR($Q83*M83*'Kalkulator nadgodzin'!$Y$2,0)</f>
        <v>0</v>
      </c>
      <c r="AD83" s="785" cm="1">
        <f t="array" ref="AD83">_xlfn.IFERROR($Q83*N83*'Kalkulator nadgodzin'!$Y$2,0)</f>
        <v>0</v>
      </c>
    </row>
    <row r="84" ht="13.5" customHeight="1">
      <c r="A84" t="str" s="774" cm="1">
        <f t="array" ref="A84">IF('Kalkulator nadgodzin'!B80="","",'Kalkulator nadgodzin'!B80)</f>
        <v>Kierownik Wirt. Prod.</v>
      </c>
      <c r="B84" s="784" cm="1">
        <f t="array" ref="B84">IF(OR('Kalkulator nadgodzin'!$B80,'Kalkulator nadgodzin'!D78=""),"",IF('Kalkulator nadgodzin'!D78&gt;=2,1*'Kalkulator nadgodzin'!$C78,0))</f>
        <v>0</v>
      </c>
      <c r="C84" s="784" cm="1">
        <f t="array" ref="C84">IF(OR('Kalkulator nadgodzin'!$B80,'Kalkulator nadgodzin'!E78=""),"",IF('Kalkulator nadgodzin'!E78&gt;=2,1*'Kalkulator nadgodzin'!$C78,0))</f>
        <v>0</v>
      </c>
      <c r="D84" s="784" cm="1">
        <f t="array" ref="D84">IF(OR('Kalkulator nadgodzin'!$B80,'Kalkulator nadgodzin'!F78=""),"",IF('Kalkulator nadgodzin'!F78&gt;=2,1*'Kalkulator nadgodzin'!$C78,0))</f>
        <v>0</v>
      </c>
      <c r="E84" s="784" cm="1">
        <f t="array" ref="E84">IF(OR('Kalkulator nadgodzin'!$B80,'Kalkulator nadgodzin'!G78=""),"",IF('Kalkulator nadgodzin'!G78&gt;=2,1*'Kalkulator nadgodzin'!$C78,0))</f>
        <v>0</v>
      </c>
      <c r="F84" s="784" cm="1">
        <f t="array" ref="F84">IF(OR('Kalkulator nadgodzin'!$B80,'Kalkulator nadgodzin'!H78=""),"",IF('Kalkulator nadgodzin'!H78&gt;=2,1*'Kalkulator nadgodzin'!$C78,0))</f>
        <v>0</v>
      </c>
      <c r="G84" s="784" cm="1">
        <f t="array" ref="G84">IF(OR('Kalkulator nadgodzin'!$B80,'Kalkulator nadgodzin'!I78=""),"",IF('Kalkulator nadgodzin'!I78&gt;=2,1*'Kalkulator nadgodzin'!$C78,0))</f>
        <v>0</v>
      </c>
      <c r="H84" s="784" cm="1">
        <f t="array" ref="H84">IF(OR('Kalkulator nadgodzin'!$B80,'Kalkulator nadgodzin'!J78=""),"",IF('Kalkulator nadgodzin'!J78&gt;=2,1*'Kalkulator nadgodzin'!$C78,0))</f>
        <v>0</v>
      </c>
      <c r="I84" s="784" cm="1">
        <f t="array" ref="I84">IF(OR('Kalkulator nadgodzin'!$B80,'Kalkulator nadgodzin'!K78=""),"",IF('Kalkulator nadgodzin'!K78&gt;=2,1*'Kalkulator nadgodzin'!$C78,0))</f>
        <v>0</v>
      </c>
      <c r="J84" s="784" cm="1">
        <f t="array" ref="J84">IF(OR('Kalkulator nadgodzin'!$B80,'Kalkulator nadgodzin'!L78=""),"",IF('Kalkulator nadgodzin'!L78&gt;=2,1*'Kalkulator nadgodzin'!$C78,0))</f>
        <v>0</v>
      </c>
      <c r="K84" s="784" cm="1">
        <f t="array" ref="K84">IF(OR('Kalkulator nadgodzin'!$B80,'Kalkulator nadgodzin'!M78=""),"",IF('Kalkulator nadgodzin'!M78&gt;=2,1*'Kalkulator nadgodzin'!$C78,0))</f>
        <v>0</v>
      </c>
      <c r="L84" s="784" cm="1">
        <f t="array" ref="L84">IF(OR('Kalkulator nadgodzin'!$B80,'Kalkulator nadgodzin'!N78=""),"",IF('Kalkulator nadgodzin'!N78&gt;=2,1*'Kalkulator nadgodzin'!$C78,0))</f>
        <v>0</v>
      </c>
      <c r="M84" s="784" cm="1">
        <f t="array" ref="M84">IF(OR('Kalkulator nadgodzin'!$B80,'Kalkulator nadgodzin'!O78=""),"",IF('Kalkulator nadgodzin'!O78&gt;=2,1*'Kalkulator nadgodzin'!$C78,0))</f>
        <v>0</v>
      </c>
      <c r="N84" s="785" cm="1">
        <f t="array" ref="N84">IF(OR('Kalkulator nadgodzin'!$B80,'Kalkulator nadgodzin'!P78=""),"",IF('Kalkulator nadgodzin'!P78&gt;=2,1*'Kalkulator nadgodzin'!$C78,0))</f>
        <v>0</v>
      </c>
      <c r="O84" s="774"/>
      <c r="P84" s="775"/>
      <c r="Q84" s="818" cm="1">
        <f t="array" ref="Q84">IF('Kalkulator nadgodzin'!D198="","",'Kalkulator nadgodzin'!C198)</f>
        <v>0</v>
      </c>
      <c r="R84" s="784" cm="1">
        <f t="array" ref="R84">_xlfn.IFERROR($Q84*B84*'Kalkulator nadgodzin'!$Y$2,0)</f>
        <v>0</v>
      </c>
      <c r="S84" s="784" cm="1">
        <f t="array" ref="S84">_xlfn.IFERROR($Q84*C84*'Kalkulator nadgodzin'!$Y$2,0)</f>
        <v>0</v>
      </c>
      <c r="T84" s="784" cm="1">
        <f t="array" ref="T84">_xlfn.IFERROR($Q84*D84*'Kalkulator nadgodzin'!$Y$2,0)</f>
        <v>0</v>
      </c>
      <c r="U84" s="784" cm="1">
        <f t="array" ref="U84">_xlfn.IFERROR($Q84*E84*'Kalkulator nadgodzin'!$Y$2,0)</f>
        <v>0</v>
      </c>
      <c r="V84" s="784" cm="1">
        <f t="array" ref="V84">_xlfn.IFERROR($Q84*F84*'Kalkulator nadgodzin'!$Y$2,0)</f>
        <v>0</v>
      </c>
      <c r="W84" s="784" cm="1">
        <f t="array" ref="W84">_xlfn.IFERROR($Q84*G84*'Kalkulator nadgodzin'!$Y$2,0)</f>
        <v>0</v>
      </c>
      <c r="X84" s="784" cm="1">
        <f t="array" ref="X84">_xlfn.IFERROR($Q84*H84*'Kalkulator nadgodzin'!$Y$2,0)</f>
        <v>0</v>
      </c>
      <c r="Y84" s="784" cm="1">
        <f t="array" ref="Y84">_xlfn.IFERROR($Q84*I84*'Kalkulator nadgodzin'!$Y$2,0)</f>
        <v>0</v>
      </c>
      <c r="Z84" s="784" cm="1">
        <f t="array" ref="Z84">_xlfn.IFERROR($Q84*J84*'Kalkulator nadgodzin'!$Y$2,0)</f>
        <v>0</v>
      </c>
      <c r="AA84" s="784" cm="1">
        <f t="array" ref="AA84">_xlfn.IFERROR($Q84*K84*'Kalkulator nadgodzin'!$Y$2,0)</f>
        <v>0</v>
      </c>
      <c r="AB84" s="784" cm="1">
        <f t="array" ref="AB84">_xlfn.IFERROR($Q84*L84*'Kalkulator nadgodzin'!$Y$2,0)</f>
        <v>0</v>
      </c>
      <c r="AC84" s="784" cm="1">
        <f t="array" ref="AC84">_xlfn.IFERROR($Q84*M84*'Kalkulator nadgodzin'!$Y$2,0)</f>
        <v>0</v>
      </c>
      <c r="AD84" s="785" cm="1">
        <f t="array" ref="AD84">_xlfn.IFERROR($Q84*N84*'Kalkulator nadgodzin'!$Y$2,0)</f>
        <v>0</v>
      </c>
    </row>
    <row r="85" ht="13.5" customHeight="1">
      <c r="A85" t="str" s="774" cm="1">
        <f t="array" ref="A85">IF('Kalkulator nadgodzin'!B81="","",'Kalkulator nadgodzin'!B81)</f>
        <v>Nadzór Wirt. Produkcji</v>
      </c>
      <c r="B85" s="784" cm="1">
        <f t="array" ref="B85">IF(OR('Kalkulator nadgodzin'!$B81,'Kalkulator nadgodzin'!D79=""),"",IF('Kalkulator nadgodzin'!D79&gt;=2,1*'Kalkulator nadgodzin'!$C79,0))</f>
        <v>0</v>
      </c>
      <c r="C85" s="784" cm="1">
        <f t="array" ref="C85">IF(OR('Kalkulator nadgodzin'!$B81,'Kalkulator nadgodzin'!E79=""),"",IF('Kalkulator nadgodzin'!E79&gt;=2,1*'Kalkulator nadgodzin'!$C79,0))</f>
        <v>0</v>
      </c>
      <c r="D85" s="784" cm="1">
        <f t="array" ref="D85">IF(OR('Kalkulator nadgodzin'!$B81,'Kalkulator nadgodzin'!F79=""),"",IF('Kalkulator nadgodzin'!F79&gt;=2,1*'Kalkulator nadgodzin'!$C79,0))</f>
        <v>0</v>
      </c>
      <c r="E85" s="784" cm="1">
        <f t="array" ref="E85">IF(OR('Kalkulator nadgodzin'!$B81,'Kalkulator nadgodzin'!G79=""),"",IF('Kalkulator nadgodzin'!G79&gt;=2,1*'Kalkulator nadgodzin'!$C79,0))</f>
        <v>0</v>
      </c>
      <c r="F85" s="784" cm="1">
        <f t="array" ref="F85">IF(OR('Kalkulator nadgodzin'!$B81,'Kalkulator nadgodzin'!H79=""),"",IF('Kalkulator nadgodzin'!H79&gt;=2,1*'Kalkulator nadgodzin'!$C79,0))</f>
        <v>0</v>
      </c>
      <c r="G85" s="784" cm="1">
        <f t="array" ref="G85">IF(OR('Kalkulator nadgodzin'!$B81,'Kalkulator nadgodzin'!I79=""),"",IF('Kalkulator nadgodzin'!I79&gt;=2,1*'Kalkulator nadgodzin'!$C79,0))</f>
        <v>0</v>
      </c>
      <c r="H85" s="784" cm="1">
        <f t="array" ref="H85">IF(OR('Kalkulator nadgodzin'!$B81,'Kalkulator nadgodzin'!J79=""),"",IF('Kalkulator nadgodzin'!J79&gt;=2,1*'Kalkulator nadgodzin'!$C79,0))</f>
        <v>0</v>
      </c>
      <c r="I85" s="784" cm="1">
        <f t="array" ref="I85">IF(OR('Kalkulator nadgodzin'!$B81,'Kalkulator nadgodzin'!K79=""),"",IF('Kalkulator nadgodzin'!K79&gt;=2,1*'Kalkulator nadgodzin'!$C79,0))</f>
        <v>0</v>
      </c>
      <c r="J85" s="784" cm="1">
        <f t="array" ref="J85">IF(OR('Kalkulator nadgodzin'!$B81,'Kalkulator nadgodzin'!L79=""),"",IF('Kalkulator nadgodzin'!L79&gt;=2,1*'Kalkulator nadgodzin'!$C79,0))</f>
        <v>0</v>
      </c>
      <c r="K85" s="784" cm="1">
        <f t="array" ref="K85">IF(OR('Kalkulator nadgodzin'!$B81,'Kalkulator nadgodzin'!M79=""),"",IF('Kalkulator nadgodzin'!M79&gt;=2,1*'Kalkulator nadgodzin'!$C79,0))</f>
        <v>0</v>
      </c>
      <c r="L85" s="784" cm="1">
        <f t="array" ref="L85">IF(OR('Kalkulator nadgodzin'!$B81,'Kalkulator nadgodzin'!N79=""),"",IF('Kalkulator nadgodzin'!N79&gt;=2,1*'Kalkulator nadgodzin'!$C79,0))</f>
        <v>0</v>
      </c>
      <c r="M85" s="784" cm="1">
        <f t="array" ref="M85">IF(OR('Kalkulator nadgodzin'!$B81,'Kalkulator nadgodzin'!O79=""),"",IF('Kalkulator nadgodzin'!O79&gt;=2,1*'Kalkulator nadgodzin'!$C79,0))</f>
        <v>0</v>
      </c>
      <c r="N85" s="785" cm="1">
        <f t="array" ref="N85">IF(OR('Kalkulator nadgodzin'!$B81,'Kalkulator nadgodzin'!P79=""),"",IF('Kalkulator nadgodzin'!P79&gt;=2,1*'Kalkulator nadgodzin'!$C79,0))</f>
        <v>0</v>
      </c>
      <c r="O85" s="774"/>
      <c r="P85" s="775"/>
      <c r="Q85" s="818" cm="1">
        <f t="array" ref="Q85">IF('Kalkulator nadgodzin'!D199="","",'Kalkulator nadgodzin'!C199)</f>
        <v>0</v>
      </c>
      <c r="R85" s="784" cm="1">
        <f t="array" ref="R85">_xlfn.IFERROR($Q85*B85*'Kalkulator nadgodzin'!$Y$2,0)</f>
        <v>0</v>
      </c>
      <c r="S85" s="784" cm="1">
        <f t="array" ref="S85">_xlfn.IFERROR($Q85*C85*'Kalkulator nadgodzin'!$Y$2,0)</f>
        <v>0</v>
      </c>
      <c r="T85" s="784" cm="1">
        <f t="array" ref="T85">_xlfn.IFERROR($Q85*D85*'Kalkulator nadgodzin'!$Y$2,0)</f>
        <v>0</v>
      </c>
      <c r="U85" s="784" cm="1">
        <f t="array" ref="U85">_xlfn.IFERROR($Q85*E85*'Kalkulator nadgodzin'!$Y$2,0)</f>
        <v>0</v>
      </c>
      <c r="V85" s="784" cm="1">
        <f t="array" ref="V85">_xlfn.IFERROR($Q85*F85*'Kalkulator nadgodzin'!$Y$2,0)</f>
        <v>0</v>
      </c>
      <c r="W85" s="784" cm="1">
        <f t="array" ref="W85">_xlfn.IFERROR($Q85*G85*'Kalkulator nadgodzin'!$Y$2,0)</f>
        <v>0</v>
      </c>
      <c r="X85" s="784" cm="1">
        <f t="array" ref="X85">_xlfn.IFERROR($Q85*H85*'Kalkulator nadgodzin'!$Y$2,0)</f>
        <v>0</v>
      </c>
      <c r="Y85" s="784" cm="1">
        <f t="array" ref="Y85">_xlfn.IFERROR($Q85*I85*'Kalkulator nadgodzin'!$Y$2,0)</f>
        <v>0</v>
      </c>
      <c r="Z85" s="784" cm="1">
        <f t="array" ref="Z85">_xlfn.IFERROR($Q85*J85*'Kalkulator nadgodzin'!$Y$2,0)</f>
        <v>0</v>
      </c>
      <c r="AA85" s="784" cm="1">
        <f t="array" ref="AA85">_xlfn.IFERROR($Q85*K85*'Kalkulator nadgodzin'!$Y$2,0)</f>
        <v>0</v>
      </c>
      <c r="AB85" s="784" cm="1">
        <f t="array" ref="AB85">_xlfn.IFERROR($Q85*L85*'Kalkulator nadgodzin'!$Y$2,0)</f>
        <v>0</v>
      </c>
      <c r="AC85" s="784" cm="1">
        <f t="array" ref="AC85">_xlfn.IFERROR($Q85*M85*'Kalkulator nadgodzin'!$Y$2,0)</f>
        <v>0</v>
      </c>
      <c r="AD85" s="785" cm="1">
        <f t="array" ref="AD85">_xlfn.IFERROR($Q85*N85*'Kalkulator nadgodzin'!$Y$2,0)</f>
        <v>0</v>
      </c>
    </row>
    <row r="86" ht="13.5" customHeight="1">
      <c r="A86" t="str" s="774" cm="1">
        <f t="array" ref="A86">IF('Kalkulator nadgodzin'!B82="","",'Kalkulator nadgodzin'!B82)</f>
        <v>Nadzór Wirt. Scenografii</v>
      </c>
      <c r="B86" s="784" cm="1">
        <f t="array" ref="B86">IF(OR('Kalkulator nadgodzin'!$B82,'Kalkulator nadgodzin'!D80=""),"",IF('Kalkulator nadgodzin'!D80&gt;=2,1*'Kalkulator nadgodzin'!$C80,0))</f>
        <v>0</v>
      </c>
      <c r="C86" s="784" cm="1">
        <f t="array" ref="C86">IF(OR('Kalkulator nadgodzin'!$B82,'Kalkulator nadgodzin'!E80=""),"",IF('Kalkulator nadgodzin'!E80&gt;=2,1*'Kalkulator nadgodzin'!$C80,0))</f>
        <v>0</v>
      </c>
      <c r="D86" s="784" cm="1">
        <f t="array" ref="D86">IF(OR('Kalkulator nadgodzin'!$B82,'Kalkulator nadgodzin'!F80=""),"",IF('Kalkulator nadgodzin'!F80&gt;=2,1*'Kalkulator nadgodzin'!$C80,0))</f>
        <v>0</v>
      </c>
      <c r="E86" s="784" cm="1">
        <f t="array" ref="E86">IF(OR('Kalkulator nadgodzin'!$B82,'Kalkulator nadgodzin'!G80=""),"",IF('Kalkulator nadgodzin'!G80&gt;=2,1*'Kalkulator nadgodzin'!$C80,0))</f>
        <v>0</v>
      </c>
      <c r="F86" s="784" cm="1">
        <f t="array" ref="F86">IF(OR('Kalkulator nadgodzin'!$B82,'Kalkulator nadgodzin'!H80=""),"",IF('Kalkulator nadgodzin'!H80&gt;=2,1*'Kalkulator nadgodzin'!$C80,0))</f>
        <v>0</v>
      </c>
      <c r="G86" s="784" cm="1">
        <f t="array" ref="G86">IF(OR('Kalkulator nadgodzin'!$B82,'Kalkulator nadgodzin'!I80=""),"",IF('Kalkulator nadgodzin'!I80&gt;=2,1*'Kalkulator nadgodzin'!$C80,0))</f>
        <v>0</v>
      </c>
      <c r="H86" s="784" cm="1">
        <f t="array" ref="H86">IF(OR('Kalkulator nadgodzin'!$B82,'Kalkulator nadgodzin'!J80=""),"",IF('Kalkulator nadgodzin'!J80&gt;=2,1*'Kalkulator nadgodzin'!$C80,0))</f>
        <v>0</v>
      </c>
      <c r="I86" s="784" cm="1">
        <f t="array" ref="I86">IF(OR('Kalkulator nadgodzin'!$B82,'Kalkulator nadgodzin'!K80=""),"",IF('Kalkulator nadgodzin'!K80&gt;=2,1*'Kalkulator nadgodzin'!$C80,0))</f>
        <v>0</v>
      </c>
      <c r="J86" s="784" cm="1">
        <f t="array" ref="J86">IF(OR('Kalkulator nadgodzin'!$B82,'Kalkulator nadgodzin'!L80=""),"",IF('Kalkulator nadgodzin'!L80&gt;=2,1*'Kalkulator nadgodzin'!$C80,0))</f>
        <v>0</v>
      </c>
      <c r="K86" s="784" cm="1">
        <f t="array" ref="K86">IF(OR('Kalkulator nadgodzin'!$B82,'Kalkulator nadgodzin'!M80=""),"",IF('Kalkulator nadgodzin'!M80&gt;=2,1*'Kalkulator nadgodzin'!$C80,0))</f>
        <v>0</v>
      </c>
      <c r="L86" s="784" cm="1">
        <f t="array" ref="L86">IF(OR('Kalkulator nadgodzin'!$B82,'Kalkulator nadgodzin'!N80=""),"",IF('Kalkulator nadgodzin'!N80&gt;=2,1*'Kalkulator nadgodzin'!$C80,0))</f>
        <v>0</v>
      </c>
      <c r="M86" s="784" cm="1">
        <f t="array" ref="M86">IF(OR('Kalkulator nadgodzin'!$B82,'Kalkulator nadgodzin'!O80=""),"",IF('Kalkulator nadgodzin'!O80&gt;=2,1*'Kalkulator nadgodzin'!$C80,0))</f>
        <v>0</v>
      </c>
      <c r="N86" s="785" cm="1">
        <f t="array" ref="N86">IF(OR('Kalkulator nadgodzin'!$B82,'Kalkulator nadgodzin'!P80=""),"",IF('Kalkulator nadgodzin'!P80&gt;=2,1*'Kalkulator nadgodzin'!$C80,0))</f>
        <v>0</v>
      </c>
      <c r="O86" s="774"/>
      <c r="P86" s="775"/>
      <c r="Q86" s="818" cm="1">
        <f t="array" ref="Q86">IF('Kalkulator nadgodzin'!D200="","",'Kalkulator nadgodzin'!C200)</f>
        <v>0</v>
      </c>
      <c r="R86" s="784" cm="1">
        <f t="array" ref="R86">_xlfn.IFERROR($Q86*B86*'Kalkulator nadgodzin'!$Y$2,0)</f>
        <v>0</v>
      </c>
      <c r="S86" s="784" cm="1">
        <f t="array" ref="S86">_xlfn.IFERROR($Q86*C86*'Kalkulator nadgodzin'!$Y$2,0)</f>
        <v>0</v>
      </c>
      <c r="T86" s="784" cm="1">
        <f t="array" ref="T86">_xlfn.IFERROR($Q86*D86*'Kalkulator nadgodzin'!$Y$2,0)</f>
        <v>0</v>
      </c>
      <c r="U86" s="784" cm="1">
        <f t="array" ref="U86">_xlfn.IFERROR($Q86*E86*'Kalkulator nadgodzin'!$Y$2,0)</f>
        <v>0</v>
      </c>
      <c r="V86" s="784" cm="1">
        <f t="array" ref="V86">_xlfn.IFERROR($Q86*F86*'Kalkulator nadgodzin'!$Y$2,0)</f>
        <v>0</v>
      </c>
      <c r="W86" s="784" cm="1">
        <f t="array" ref="W86">_xlfn.IFERROR($Q86*G86*'Kalkulator nadgodzin'!$Y$2,0)</f>
        <v>0</v>
      </c>
      <c r="X86" s="784" cm="1">
        <f t="array" ref="X86">_xlfn.IFERROR($Q86*H86*'Kalkulator nadgodzin'!$Y$2,0)</f>
        <v>0</v>
      </c>
      <c r="Y86" s="784" cm="1">
        <f t="array" ref="Y86">_xlfn.IFERROR($Q86*I86*'Kalkulator nadgodzin'!$Y$2,0)</f>
        <v>0</v>
      </c>
      <c r="Z86" s="784" cm="1">
        <f t="array" ref="Z86">_xlfn.IFERROR($Q86*J86*'Kalkulator nadgodzin'!$Y$2,0)</f>
        <v>0</v>
      </c>
      <c r="AA86" s="784" cm="1">
        <f t="array" ref="AA86">_xlfn.IFERROR($Q86*K86*'Kalkulator nadgodzin'!$Y$2,0)</f>
        <v>0</v>
      </c>
      <c r="AB86" s="784" cm="1">
        <f t="array" ref="AB86">_xlfn.IFERROR($Q86*L86*'Kalkulator nadgodzin'!$Y$2,0)</f>
        <v>0</v>
      </c>
      <c r="AC86" s="784" cm="1">
        <f t="array" ref="AC86">_xlfn.IFERROR($Q86*M86*'Kalkulator nadgodzin'!$Y$2,0)</f>
        <v>0</v>
      </c>
      <c r="AD86" s="785" cm="1">
        <f t="array" ref="AD86">_xlfn.IFERROR($Q86*N86*'Kalkulator nadgodzin'!$Y$2,0)</f>
        <v>0</v>
      </c>
    </row>
    <row r="87" ht="13.5" customHeight="1">
      <c r="A87" t="str" s="774" cm="1">
        <f t="array" ref="A87">IF('Kalkulator nadgodzin'!B83="","",'Kalkulator nadgodzin'!B83)</f>
        <v>Technik Wirt. Produkcji</v>
      </c>
      <c r="B87" s="784" cm="1">
        <f t="array" ref="B87">IF(OR('Kalkulator nadgodzin'!$B83,'Kalkulator nadgodzin'!D81=""),"",IF('Kalkulator nadgodzin'!D81&gt;=2,1*'Kalkulator nadgodzin'!$C81,0))</f>
        <v>0</v>
      </c>
      <c r="C87" s="784" cm="1">
        <f t="array" ref="C87">IF(OR('Kalkulator nadgodzin'!$B83,'Kalkulator nadgodzin'!E81=""),"",IF('Kalkulator nadgodzin'!E81&gt;=2,1*'Kalkulator nadgodzin'!$C81,0))</f>
        <v>0</v>
      </c>
      <c r="D87" s="784" cm="1">
        <f t="array" ref="D87">IF(OR('Kalkulator nadgodzin'!$B83,'Kalkulator nadgodzin'!F81=""),"",IF('Kalkulator nadgodzin'!F81&gt;=2,1*'Kalkulator nadgodzin'!$C81,0))</f>
        <v>0</v>
      </c>
      <c r="E87" s="784" cm="1">
        <f t="array" ref="E87">IF(OR('Kalkulator nadgodzin'!$B83,'Kalkulator nadgodzin'!G81=""),"",IF('Kalkulator nadgodzin'!G81&gt;=2,1*'Kalkulator nadgodzin'!$C81,0))</f>
        <v>0</v>
      </c>
      <c r="F87" s="784" cm="1">
        <f t="array" ref="F87">IF(OR('Kalkulator nadgodzin'!$B83,'Kalkulator nadgodzin'!H81=""),"",IF('Kalkulator nadgodzin'!H81&gt;=2,1*'Kalkulator nadgodzin'!$C81,0))</f>
        <v>0</v>
      </c>
      <c r="G87" s="784" cm="1">
        <f t="array" ref="G87">IF(OR('Kalkulator nadgodzin'!$B83,'Kalkulator nadgodzin'!I81=""),"",IF('Kalkulator nadgodzin'!I81&gt;=2,1*'Kalkulator nadgodzin'!$C81,0))</f>
        <v>0</v>
      </c>
      <c r="H87" s="784" cm="1">
        <f t="array" ref="H87">IF(OR('Kalkulator nadgodzin'!$B83,'Kalkulator nadgodzin'!J81=""),"",IF('Kalkulator nadgodzin'!J81&gt;=2,1*'Kalkulator nadgodzin'!$C81,0))</f>
        <v>0</v>
      </c>
      <c r="I87" s="784" cm="1">
        <f t="array" ref="I87">IF(OR('Kalkulator nadgodzin'!$B83,'Kalkulator nadgodzin'!K81=""),"",IF('Kalkulator nadgodzin'!K81&gt;=2,1*'Kalkulator nadgodzin'!$C81,0))</f>
        <v>0</v>
      </c>
      <c r="J87" s="784" cm="1">
        <f t="array" ref="J87">IF(OR('Kalkulator nadgodzin'!$B83,'Kalkulator nadgodzin'!L81=""),"",IF('Kalkulator nadgodzin'!L81&gt;=2,1*'Kalkulator nadgodzin'!$C81,0))</f>
        <v>0</v>
      </c>
      <c r="K87" s="784" cm="1">
        <f t="array" ref="K87">IF(OR('Kalkulator nadgodzin'!$B83,'Kalkulator nadgodzin'!M81=""),"",IF('Kalkulator nadgodzin'!M81&gt;=2,1*'Kalkulator nadgodzin'!$C81,0))</f>
        <v>0</v>
      </c>
      <c r="L87" s="784" cm="1">
        <f t="array" ref="L87">IF(OR('Kalkulator nadgodzin'!$B83,'Kalkulator nadgodzin'!N81=""),"",IF('Kalkulator nadgodzin'!N81&gt;=2,1*'Kalkulator nadgodzin'!$C81,0))</f>
        <v>0</v>
      </c>
      <c r="M87" s="784" cm="1">
        <f t="array" ref="M87">IF(OR('Kalkulator nadgodzin'!$B83,'Kalkulator nadgodzin'!O81=""),"",IF('Kalkulator nadgodzin'!O81&gt;=2,1*'Kalkulator nadgodzin'!$C81,0))</f>
        <v>0</v>
      </c>
      <c r="N87" s="785" cm="1">
        <f t="array" ref="N87">IF(OR('Kalkulator nadgodzin'!$B83,'Kalkulator nadgodzin'!P81=""),"",IF('Kalkulator nadgodzin'!P81&gt;=2,1*'Kalkulator nadgodzin'!$C81,0))</f>
        <v>0</v>
      </c>
      <c r="O87" s="774"/>
      <c r="P87" s="775"/>
      <c r="Q87" s="818" cm="1">
        <f t="array" ref="Q87">IF('Kalkulator nadgodzin'!D201="","",'Kalkulator nadgodzin'!C201)</f>
        <v>0</v>
      </c>
      <c r="R87" s="784" cm="1">
        <f t="array" ref="R87">_xlfn.IFERROR($Q87*B87*'Kalkulator nadgodzin'!$Y$2,0)</f>
        <v>0</v>
      </c>
      <c r="S87" s="784" cm="1">
        <f t="array" ref="S87">_xlfn.IFERROR($Q87*C87*'Kalkulator nadgodzin'!$Y$2,0)</f>
        <v>0</v>
      </c>
      <c r="T87" s="784" cm="1">
        <f t="array" ref="T87">_xlfn.IFERROR($Q87*D87*'Kalkulator nadgodzin'!$Y$2,0)</f>
        <v>0</v>
      </c>
      <c r="U87" s="784" cm="1">
        <f t="array" ref="U87">_xlfn.IFERROR($Q87*E87*'Kalkulator nadgodzin'!$Y$2,0)</f>
        <v>0</v>
      </c>
      <c r="V87" s="784" cm="1">
        <f t="array" ref="V87">_xlfn.IFERROR($Q87*F87*'Kalkulator nadgodzin'!$Y$2,0)</f>
        <v>0</v>
      </c>
      <c r="W87" s="784" cm="1">
        <f t="array" ref="W87">_xlfn.IFERROR($Q87*G87*'Kalkulator nadgodzin'!$Y$2,0)</f>
        <v>0</v>
      </c>
      <c r="X87" s="784" cm="1">
        <f t="array" ref="X87">_xlfn.IFERROR($Q87*H87*'Kalkulator nadgodzin'!$Y$2,0)</f>
        <v>0</v>
      </c>
      <c r="Y87" s="784" cm="1">
        <f t="array" ref="Y87">_xlfn.IFERROR($Q87*I87*'Kalkulator nadgodzin'!$Y$2,0)</f>
        <v>0</v>
      </c>
      <c r="Z87" s="784" cm="1">
        <f t="array" ref="Z87">_xlfn.IFERROR($Q87*J87*'Kalkulator nadgodzin'!$Y$2,0)</f>
        <v>0</v>
      </c>
      <c r="AA87" s="784" cm="1">
        <f t="array" ref="AA87">_xlfn.IFERROR($Q87*K87*'Kalkulator nadgodzin'!$Y$2,0)</f>
        <v>0</v>
      </c>
      <c r="AB87" s="784" cm="1">
        <f t="array" ref="AB87">_xlfn.IFERROR($Q87*L87*'Kalkulator nadgodzin'!$Y$2,0)</f>
        <v>0</v>
      </c>
      <c r="AC87" s="784" cm="1">
        <f t="array" ref="AC87">_xlfn.IFERROR($Q87*M87*'Kalkulator nadgodzin'!$Y$2,0)</f>
        <v>0</v>
      </c>
      <c r="AD87" s="785" cm="1">
        <f t="array" ref="AD87">_xlfn.IFERROR($Q87*N87*'Kalkulator nadgodzin'!$Y$2,0)</f>
        <v>0</v>
      </c>
    </row>
    <row r="88" ht="13.5" customHeight="1">
      <c r="A88" t="str" s="774" cm="1">
        <f t="array" ref="A88">IF('Kalkulator nadgodzin'!B84="","",'Kalkulator nadgodzin'!B84)</f>
        <v>Agregaciarz</v>
      </c>
      <c r="B88" s="784" cm="1">
        <f t="array" ref="B88">IF(OR('Kalkulator nadgodzin'!$B84,'Kalkulator nadgodzin'!D82=""),"",IF('Kalkulator nadgodzin'!D82&gt;=2,1*'Kalkulator nadgodzin'!$C82,0))</f>
        <v>0</v>
      </c>
      <c r="C88" s="784" cm="1">
        <f t="array" ref="C88">IF(OR('Kalkulator nadgodzin'!$B84,'Kalkulator nadgodzin'!E82=""),"",IF('Kalkulator nadgodzin'!E82&gt;=2,1*'Kalkulator nadgodzin'!$C82,0))</f>
        <v>0</v>
      </c>
      <c r="D88" s="784" cm="1">
        <f t="array" ref="D88">IF(OR('Kalkulator nadgodzin'!$B84,'Kalkulator nadgodzin'!F82=""),"",IF('Kalkulator nadgodzin'!F82&gt;=2,1*'Kalkulator nadgodzin'!$C82,0))</f>
        <v>0</v>
      </c>
      <c r="E88" s="784" cm="1">
        <f t="array" ref="E88">IF(OR('Kalkulator nadgodzin'!$B84,'Kalkulator nadgodzin'!G82=""),"",IF('Kalkulator nadgodzin'!G82&gt;=2,1*'Kalkulator nadgodzin'!$C82,0))</f>
        <v>0</v>
      </c>
      <c r="F88" s="784" cm="1">
        <f t="array" ref="F88">IF(OR('Kalkulator nadgodzin'!$B84,'Kalkulator nadgodzin'!H82=""),"",IF('Kalkulator nadgodzin'!H82&gt;=2,1*'Kalkulator nadgodzin'!$C82,0))</f>
        <v>0</v>
      </c>
      <c r="G88" s="784" cm="1">
        <f t="array" ref="G88">IF(OR('Kalkulator nadgodzin'!$B84,'Kalkulator nadgodzin'!I82=""),"",IF('Kalkulator nadgodzin'!I82&gt;=2,1*'Kalkulator nadgodzin'!$C82,0))</f>
        <v>0</v>
      </c>
      <c r="H88" s="784" cm="1">
        <f t="array" ref="H88">IF(OR('Kalkulator nadgodzin'!$B84,'Kalkulator nadgodzin'!J82=""),"",IF('Kalkulator nadgodzin'!J82&gt;=2,1*'Kalkulator nadgodzin'!$C82,0))</f>
        <v>0</v>
      </c>
      <c r="I88" s="784" cm="1">
        <f t="array" ref="I88">IF(OR('Kalkulator nadgodzin'!$B84,'Kalkulator nadgodzin'!K82=""),"",IF('Kalkulator nadgodzin'!K82&gt;=2,1*'Kalkulator nadgodzin'!$C82,0))</f>
        <v>0</v>
      </c>
      <c r="J88" s="784" cm="1">
        <f t="array" ref="J88">IF(OR('Kalkulator nadgodzin'!$B84,'Kalkulator nadgodzin'!L82=""),"",IF('Kalkulator nadgodzin'!L82&gt;=2,1*'Kalkulator nadgodzin'!$C82,0))</f>
        <v>0</v>
      </c>
      <c r="K88" s="784" cm="1">
        <f t="array" ref="K88">IF(OR('Kalkulator nadgodzin'!$B84,'Kalkulator nadgodzin'!M82=""),"",IF('Kalkulator nadgodzin'!M82&gt;=2,1*'Kalkulator nadgodzin'!$C82,0))</f>
        <v>0</v>
      </c>
      <c r="L88" s="784" cm="1">
        <f t="array" ref="L88">IF(OR('Kalkulator nadgodzin'!$B84,'Kalkulator nadgodzin'!N82=""),"",IF('Kalkulator nadgodzin'!N82&gt;=2,1*'Kalkulator nadgodzin'!$C82,0))</f>
        <v>0</v>
      </c>
      <c r="M88" s="784" cm="1">
        <f t="array" ref="M88">IF(OR('Kalkulator nadgodzin'!$B84,'Kalkulator nadgodzin'!O82=""),"",IF('Kalkulator nadgodzin'!O82&gt;=2,1*'Kalkulator nadgodzin'!$C82,0))</f>
        <v>0</v>
      </c>
      <c r="N88" s="785" cm="1">
        <f t="array" ref="N88">IF(OR('Kalkulator nadgodzin'!$B84,'Kalkulator nadgodzin'!P82=""),"",IF('Kalkulator nadgodzin'!P82&gt;=2,1*'Kalkulator nadgodzin'!$C82,0))</f>
        <v>0</v>
      </c>
      <c r="O88" s="774"/>
      <c r="P88" s="775"/>
      <c r="Q88" s="818" cm="1">
        <f t="array" ref="Q88">IF('Kalkulator nadgodzin'!D202="","",'Kalkulator nadgodzin'!C202)</f>
        <v>0</v>
      </c>
      <c r="R88" s="784" cm="1">
        <f t="array" ref="R88">_xlfn.IFERROR($Q88*B88*'Kalkulator nadgodzin'!$Y$2,0)</f>
        <v>0</v>
      </c>
      <c r="S88" s="784" cm="1">
        <f t="array" ref="S88">_xlfn.IFERROR($Q88*C88*'Kalkulator nadgodzin'!$Y$2,0)</f>
        <v>0</v>
      </c>
      <c r="T88" s="784" cm="1">
        <f t="array" ref="T88">_xlfn.IFERROR($Q88*D88*'Kalkulator nadgodzin'!$Y$2,0)</f>
        <v>0</v>
      </c>
      <c r="U88" s="784" cm="1">
        <f t="array" ref="U88">_xlfn.IFERROR($Q88*E88*'Kalkulator nadgodzin'!$Y$2,0)</f>
        <v>0</v>
      </c>
      <c r="V88" s="784" cm="1">
        <f t="array" ref="V88">_xlfn.IFERROR($Q88*F88*'Kalkulator nadgodzin'!$Y$2,0)</f>
        <v>0</v>
      </c>
      <c r="W88" s="784" cm="1">
        <f t="array" ref="W88">_xlfn.IFERROR($Q88*G88*'Kalkulator nadgodzin'!$Y$2,0)</f>
        <v>0</v>
      </c>
      <c r="X88" s="784" cm="1">
        <f t="array" ref="X88">_xlfn.IFERROR($Q88*H88*'Kalkulator nadgodzin'!$Y$2,0)</f>
        <v>0</v>
      </c>
      <c r="Y88" s="784" cm="1">
        <f t="array" ref="Y88">_xlfn.IFERROR($Q88*I88*'Kalkulator nadgodzin'!$Y$2,0)</f>
        <v>0</v>
      </c>
      <c r="Z88" s="784" cm="1">
        <f t="array" ref="Z88">_xlfn.IFERROR($Q88*J88*'Kalkulator nadgodzin'!$Y$2,0)</f>
        <v>0</v>
      </c>
      <c r="AA88" s="784" cm="1">
        <f t="array" ref="AA88">_xlfn.IFERROR($Q88*K88*'Kalkulator nadgodzin'!$Y$2,0)</f>
        <v>0</v>
      </c>
      <c r="AB88" s="784" cm="1">
        <f t="array" ref="AB88">_xlfn.IFERROR($Q88*L88*'Kalkulator nadgodzin'!$Y$2,0)</f>
        <v>0</v>
      </c>
      <c r="AC88" s="784" cm="1">
        <f t="array" ref="AC88">_xlfn.IFERROR($Q88*M88*'Kalkulator nadgodzin'!$Y$2,0)</f>
        <v>0</v>
      </c>
      <c r="AD88" s="785" cm="1">
        <f t="array" ref="AD88">_xlfn.IFERROR($Q88*N88*'Kalkulator nadgodzin'!$Y$2,0)</f>
        <v>0</v>
      </c>
    </row>
    <row r="89" ht="13.5" customHeight="1">
      <c r="A89" t="str" s="774" cm="1">
        <f t="array" ref="A89">IF('Kalkulator nadgodzin'!B85="","",'Kalkulator nadgodzin'!B85)</f>
        <v>Obsługa toalety jezdnej</v>
      </c>
      <c r="B89" s="784" cm="1">
        <f t="array" ref="B89">IF(OR('Kalkulator nadgodzin'!$B85,'Kalkulator nadgodzin'!D83=""),"",IF('Kalkulator nadgodzin'!D83&gt;=2,1*'Kalkulator nadgodzin'!$C83,0))</f>
        <v>0</v>
      </c>
      <c r="C89" s="784" cm="1">
        <f t="array" ref="C89">IF(OR('Kalkulator nadgodzin'!$B85,'Kalkulator nadgodzin'!E83=""),"",IF('Kalkulator nadgodzin'!E83&gt;=2,1*'Kalkulator nadgodzin'!$C83,0))</f>
        <v>0</v>
      </c>
      <c r="D89" s="784" cm="1">
        <f t="array" ref="D89">IF(OR('Kalkulator nadgodzin'!$B85,'Kalkulator nadgodzin'!F83=""),"",IF('Kalkulator nadgodzin'!F83&gt;=2,1*'Kalkulator nadgodzin'!$C83,0))</f>
        <v>0</v>
      </c>
      <c r="E89" s="784" cm="1">
        <f t="array" ref="E89">IF(OR('Kalkulator nadgodzin'!$B85,'Kalkulator nadgodzin'!G83=""),"",IF('Kalkulator nadgodzin'!G83&gt;=2,1*'Kalkulator nadgodzin'!$C83,0))</f>
        <v>0</v>
      </c>
      <c r="F89" s="784" cm="1">
        <f t="array" ref="F89">IF(OR('Kalkulator nadgodzin'!$B85,'Kalkulator nadgodzin'!H83=""),"",IF('Kalkulator nadgodzin'!H83&gt;=2,1*'Kalkulator nadgodzin'!$C83,0))</f>
        <v>0</v>
      </c>
      <c r="G89" s="784" cm="1">
        <f t="array" ref="G89">IF(OR('Kalkulator nadgodzin'!$B85,'Kalkulator nadgodzin'!I83=""),"",IF('Kalkulator nadgodzin'!I83&gt;=2,1*'Kalkulator nadgodzin'!$C83,0))</f>
        <v>0</v>
      </c>
      <c r="H89" s="784" cm="1">
        <f t="array" ref="H89">IF(OR('Kalkulator nadgodzin'!$B85,'Kalkulator nadgodzin'!J83=""),"",IF('Kalkulator nadgodzin'!J83&gt;=2,1*'Kalkulator nadgodzin'!$C83,0))</f>
        <v>0</v>
      </c>
      <c r="I89" s="784" cm="1">
        <f t="array" ref="I89">IF(OR('Kalkulator nadgodzin'!$B85,'Kalkulator nadgodzin'!K83=""),"",IF('Kalkulator nadgodzin'!K83&gt;=2,1*'Kalkulator nadgodzin'!$C83,0))</f>
        <v>0</v>
      </c>
      <c r="J89" s="784" cm="1">
        <f t="array" ref="J89">IF(OR('Kalkulator nadgodzin'!$B85,'Kalkulator nadgodzin'!L83=""),"",IF('Kalkulator nadgodzin'!L83&gt;=2,1*'Kalkulator nadgodzin'!$C83,0))</f>
        <v>0</v>
      </c>
      <c r="K89" s="784" cm="1">
        <f t="array" ref="K89">IF(OR('Kalkulator nadgodzin'!$B85,'Kalkulator nadgodzin'!M83=""),"",IF('Kalkulator nadgodzin'!M83&gt;=2,1*'Kalkulator nadgodzin'!$C83,0))</f>
        <v>0</v>
      </c>
      <c r="L89" s="784" cm="1">
        <f t="array" ref="L89">IF(OR('Kalkulator nadgodzin'!$B85,'Kalkulator nadgodzin'!N83=""),"",IF('Kalkulator nadgodzin'!N83&gt;=2,1*'Kalkulator nadgodzin'!$C83,0))</f>
        <v>0</v>
      </c>
      <c r="M89" s="784" cm="1">
        <f t="array" ref="M89">IF(OR('Kalkulator nadgodzin'!$B85,'Kalkulator nadgodzin'!O83=""),"",IF('Kalkulator nadgodzin'!O83&gt;=2,1*'Kalkulator nadgodzin'!$C83,0))</f>
        <v>0</v>
      </c>
      <c r="N89" s="785" cm="1">
        <f t="array" ref="N89">IF(OR('Kalkulator nadgodzin'!$B85,'Kalkulator nadgodzin'!P83=""),"",IF('Kalkulator nadgodzin'!P83&gt;=2,1*'Kalkulator nadgodzin'!$C83,0))</f>
        <v>0</v>
      </c>
      <c r="O89" s="774"/>
      <c r="P89" s="775"/>
      <c r="Q89" s="818" cm="1">
        <f t="array" ref="Q89">IF('Kalkulator nadgodzin'!D203="","",'Kalkulator nadgodzin'!C203)</f>
        <v>0</v>
      </c>
      <c r="R89" s="784" cm="1">
        <f t="array" ref="R89">_xlfn.IFERROR($Q89*B89*'Kalkulator nadgodzin'!$Y$2,0)</f>
        <v>0</v>
      </c>
      <c r="S89" s="784" cm="1">
        <f t="array" ref="S89">_xlfn.IFERROR($Q89*C89*'Kalkulator nadgodzin'!$Y$2,0)</f>
        <v>0</v>
      </c>
      <c r="T89" s="784" cm="1">
        <f t="array" ref="T89">_xlfn.IFERROR($Q89*D89*'Kalkulator nadgodzin'!$Y$2,0)</f>
        <v>0</v>
      </c>
      <c r="U89" s="784" cm="1">
        <f t="array" ref="U89">_xlfn.IFERROR($Q89*E89*'Kalkulator nadgodzin'!$Y$2,0)</f>
        <v>0</v>
      </c>
      <c r="V89" s="784" cm="1">
        <f t="array" ref="V89">_xlfn.IFERROR($Q89*F89*'Kalkulator nadgodzin'!$Y$2,0)</f>
        <v>0</v>
      </c>
      <c r="W89" s="784" cm="1">
        <f t="array" ref="W89">_xlfn.IFERROR($Q89*G89*'Kalkulator nadgodzin'!$Y$2,0)</f>
        <v>0</v>
      </c>
      <c r="X89" s="784" cm="1">
        <f t="array" ref="X89">_xlfn.IFERROR($Q89*H89*'Kalkulator nadgodzin'!$Y$2,0)</f>
        <v>0</v>
      </c>
      <c r="Y89" s="784" cm="1">
        <f t="array" ref="Y89">_xlfn.IFERROR($Q89*I89*'Kalkulator nadgodzin'!$Y$2,0)</f>
        <v>0</v>
      </c>
      <c r="Z89" s="784" cm="1">
        <f t="array" ref="Z89">_xlfn.IFERROR($Q89*J89*'Kalkulator nadgodzin'!$Y$2,0)</f>
        <v>0</v>
      </c>
      <c r="AA89" s="784" cm="1">
        <f t="array" ref="AA89">_xlfn.IFERROR($Q89*K89*'Kalkulator nadgodzin'!$Y$2,0)</f>
        <v>0</v>
      </c>
      <c r="AB89" s="784" cm="1">
        <f t="array" ref="AB89">_xlfn.IFERROR($Q89*L89*'Kalkulator nadgodzin'!$Y$2,0)</f>
        <v>0</v>
      </c>
      <c r="AC89" s="784" cm="1">
        <f t="array" ref="AC89">_xlfn.IFERROR($Q89*M89*'Kalkulator nadgodzin'!$Y$2,0)</f>
        <v>0</v>
      </c>
      <c r="AD89" s="785" cm="1">
        <f t="array" ref="AD89">_xlfn.IFERROR($Q89*N89*'Kalkulator nadgodzin'!$Y$2,0)</f>
        <v>0</v>
      </c>
    </row>
    <row r="90" ht="13.5" customHeight="1">
      <c r="A90" t="str" s="774" cm="1">
        <f t="array" ref="A90">IF('Kalkulator nadgodzin'!B86="","",'Kalkulator nadgodzin'!B86)</f>
        <v>Catering</v>
      </c>
      <c r="B90" s="784" cm="1">
        <f t="array" ref="B90">IF(OR('Kalkulator nadgodzin'!$B86,'Kalkulator nadgodzin'!D84=""),"",IF('Kalkulator nadgodzin'!D84&gt;=2,1*'Kalkulator nadgodzin'!$C84,0))</f>
        <v>0</v>
      </c>
      <c r="C90" s="784" cm="1">
        <f t="array" ref="C90">IF(OR('Kalkulator nadgodzin'!$B86,'Kalkulator nadgodzin'!E84=""),"",IF('Kalkulator nadgodzin'!E84&gt;=2,1*'Kalkulator nadgodzin'!$C84,0))</f>
        <v>0</v>
      </c>
      <c r="D90" s="784" cm="1">
        <f t="array" ref="D90">IF(OR('Kalkulator nadgodzin'!$B86,'Kalkulator nadgodzin'!F84=""),"",IF('Kalkulator nadgodzin'!F84&gt;=2,1*'Kalkulator nadgodzin'!$C84,0))</f>
        <v>0</v>
      </c>
      <c r="E90" s="784" cm="1">
        <f t="array" ref="E90">IF(OR('Kalkulator nadgodzin'!$B86,'Kalkulator nadgodzin'!G84=""),"",IF('Kalkulator nadgodzin'!G84&gt;=2,1*'Kalkulator nadgodzin'!$C84,0))</f>
        <v>0</v>
      </c>
      <c r="F90" s="784" cm="1">
        <f t="array" ref="F90">IF(OR('Kalkulator nadgodzin'!$B86,'Kalkulator nadgodzin'!H84=""),"",IF('Kalkulator nadgodzin'!H84&gt;=2,1*'Kalkulator nadgodzin'!$C84,0))</f>
        <v>0</v>
      </c>
      <c r="G90" s="784" cm="1">
        <f t="array" ref="G90">IF(OR('Kalkulator nadgodzin'!$B86,'Kalkulator nadgodzin'!I84=""),"",IF('Kalkulator nadgodzin'!I84&gt;=2,1*'Kalkulator nadgodzin'!$C84,0))</f>
        <v>0</v>
      </c>
      <c r="H90" s="784" cm="1">
        <f t="array" ref="H90">IF(OR('Kalkulator nadgodzin'!$B86,'Kalkulator nadgodzin'!J84=""),"",IF('Kalkulator nadgodzin'!J84&gt;=2,1*'Kalkulator nadgodzin'!$C84,0))</f>
        <v>0</v>
      </c>
      <c r="I90" s="784" cm="1">
        <f t="array" ref="I90">IF(OR('Kalkulator nadgodzin'!$B86,'Kalkulator nadgodzin'!K84=""),"",IF('Kalkulator nadgodzin'!K84&gt;=2,1*'Kalkulator nadgodzin'!$C84,0))</f>
        <v>0</v>
      </c>
      <c r="J90" s="784" cm="1">
        <f t="array" ref="J90">IF(OR('Kalkulator nadgodzin'!$B86,'Kalkulator nadgodzin'!L84=""),"",IF('Kalkulator nadgodzin'!L84&gt;=2,1*'Kalkulator nadgodzin'!$C84,0))</f>
        <v>0</v>
      </c>
      <c r="K90" s="784" cm="1">
        <f t="array" ref="K90">IF(OR('Kalkulator nadgodzin'!$B86,'Kalkulator nadgodzin'!M84=""),"",IF('Kalkulator nadgodzin'!M84&gt;=2,1*'Kalkulator nadgodzin'!$C84,0))</f>
        <v>0</v>
      </c>
      <c r="L90" s="784" cm="1">
        <f t="array" ref="L90">IF(OR('Kalkulator nadgodzin'!$B86,'Kalkulator nadgodzin'!N84=""),"",IF('Kalkulator nadgodzin'!N84&gt;=2,1*'Kalkulator nadgodzin'!$C84,0))</f>
        <v>0</v>
      </c>
      <c r="M90" s="784" cm="1">
        <f t="array" ref="M90">IF(OR('Kalkulator nadgodzin'!$B86,'Kalkulator nadgodzin'!O84=""),"",IF('Kalkulator nadgodzin'!O84&gt;=2,1*'Kalkulator nadgodzin'!$C84,0))</f>
        <v>0</v>
      </c>
      <c r="N90" s="785" cm="1">
        <f t="array" ref="N90">IF(OR('Kalkulator nadgodzin'!$B86,'Kalkulator nadgodzin'!P84=""),"",IF('Kalkulator nadgodzin'!P84&gt;=2,1*'Kalkulator nadgodzin'!$C84,0))</f>
        <v>0</v>
      </c>
      <c r="O90" s="774"/>
      <c r="P90" s="775"/>
      <c r="Q90" s="818" cm="1">
        <f t="array" ref="Q90">IF('Kalkulator nadgodzin'!D204="","",'Kalkulator nadgodzin'!C204)</f>
        <v>0</v>
      </c>
      <c r="R90" s="784" cm="1">
        <f t="array" ref="R90">_xlfn.IFERROR($Q90*B90*'Kalkulator nadgodzin'!$Y$2,0)</f>
        <v>0</v>
      </c>
      <c r="S90" s="784" cm="1">
        <f t="array" ref="S90">_xlfn.IFERROR($Q90*C90*'Kalkulator nadgodzin'!$Y$2,0)</f>
        <v>0</v>
      </c>
      <c r="T90" s="784" cm="1">
        <f t="array" ref="T90">_xlfn.IFERROR($Q90*D90*'Kalkulator nadgodzin'!$Y$2,0)</f>
        <v>0</v>
      </c>
      <c r="U90" s="784" cm="1">
        <f t="array" ref="U90">_xlfn.IFERROR($Q90*E90*'Kalkulator nadgodzin'!$Y$2,0)</f>
        <v>0</v>
      </c>
      <c r="V90" s="784" cm="1">
        <f t="array" ref="V90">_xlfn.IFERROR($Q90*F90*'Kalkulator nadgodzin'!$Y$2,0)</f>
        <v>0</v>
      </c>
      <c r="W90" s="784" cm="1">
        <f t="array" ref="W90">_xlfn.IFERROR($Q90*G90*'Kalkulator nadgodzin'!$Y$2,0)</f>
        <v>0</v>
      </c>
      <c r="X90" s="784" cm="1">
        <f t="array" ref="X90">_xlfn.IFERROR($Q90*H90*'Kalkulator nadgodzin'!$Y$2,0)</f>
        <v>0</v>
      </c>
      <c r="Y90" s="784" cm="1">
        <f t="array" ref="Y90">_xlfn.IFERROR($Q90*I90*'Kalkulator nadgodzin'!$Y$2,0)</f>
        <v>0</v>
      </c>
      <c r="Z90" s="784" cm="1">
        <f t="array" ref="Z90">_xlfn.IFERROR($Q90*J90*'Kalkulator nadgodzin'!$Y$2,0)</f>
        <v>0</v>
      </c>
      <c r="AA90" s="784" cm="1">
        <f t="array" ref="AA90">_xlfn.IFERROR($Q90*K90*'Kalkulator nadgodzin'!$Y$2,0)</f>
        <v>0</v>
      </c>
      <c r="AB90" s="784" cm="1">
        <f t="array" ref="AB90">_xlfn.IFERROR($Q90*L90*'Kalkulator nadgodzin'!$Y$2,0)</f>
        <v>0</v>
      </c>
      <c r="AC90" s="784" cm="1">
        <f t="array" ref="AC90">_xlfn.IFERROR($Q90*M90*'Kalkulator nadgodzin'!$Y$2,0)</f>
        <v>0</v>
      </c>
      <c r="AD90" s="785" cm="1">
        <f t="array" ref="AD90">_xlfn.IFERROR($Q90*N90*'Kalkulator nadgodzin'!$Y$2,0)</f>
        <v>0</v>
      </c>
    </row>
    <row r="91" ht="13.5" customHeight="1">
      <c r="A91" t="str" s="774" cm="1">
        <f t="array" ref="A91">IF('Kalkulator nadgodzin'!B87="","",'Kalkulator nadgodzin'!B87)</f>
        <v>Medyk</v>
      </c>
      <c r="B91" s="784" cm="1">
        <f t="array" ref="B91">IF(OR('Kalkulator nadgodzin'!$B87,'Kalkulator nadgodzin'!D85=""),"",IF('Kalkulator nadgodzin'!D85&gt;=2,1*'Kalkulator nadgodzin'!$C85,0))</f>
        <v>0</v>
      </c>
      <c r="C91" s="784" cm="1">
        <f t="array" ref="C91">IF(OR('Kalkulator nadgodzin'!$B87,'Kalkulator nadgodzin'!E85=""),"",IF('Kalkulator nadgodzin'!E85&gt;=2,1*'Kalkulator nadgodzin'!$C85,0))</f>
        <v>0</v>
      </c>
      <c r="D91" s="784" cm="1">
        <f t="array" ref="D91">IF(OR('Kalkulator nadgodzin'!$B87,'Kalkulator nadgodzin'!F85=""),"",IF('Kalkulator nadgodzin'!F85&gt;=2,1*'Kalkulator nadgodzin'!$C85,0))</f>
        <v>0</v>
      </c>
      <c r="E91" s="784" cm="1">
        <f t="array" ref="E91">IF(OR('Kalkulator nadgodzin'!$B87,'Kalkulator nadgodzin'!G85=""),"",IF('Kalkulator nadgodzin'!G85&gt;=2,1*'Kalkulator nadgodzin'!$C85,0))</f>
        <v>0</v>
      </c>
      <c r="F91" s="784" cm="1">
        <f t="array" ref="F91">IF(OR('Kalkulator nadgodzin'!$B87,'Kalkulator nadgodzin'!H85=""),"",IF('Kalkulator nadgodzin'!H85&gt;=2,1*'Kalkulator nadgodzin'!$C85,0))</f>
        <v>0</v>
      </c>
      <c r="G91" s="784" cm="1">
        <f t="array" ref="G91">IF(OR('Kalkulator nadgodzin'!$B87,'Kalkulator nadgodzin'!I85=""),"",IF('Kalkulator nadgodzin'!I85&gt;=2,1*'Kalkulator nadgodzin'!$C85,0))</f>
        <v>0</v>
      </c>
      <c r="H91" s="784" cm="1">
        <f t="array" ref="H91">IF(OR('Kalkulator nadgodzin'!$B87,'Kalkulator nadgodzin'!J85=""),"",IF('Kalkulator nadgodzin'!J85&gt;=2,1*'Kalkulator nadgodzin'!$C85,0))</f>
        <v>0</v>
      </c>
      <c r="I91" s="784" cm="1">
        <f t="array" ref="I91">IF(OR('Kalkulator nadgodzin'!$B87,'Kalkulator nadgodzin'!K85=""),"",IF('Kalkulator nadgodzin'!K85&gt;=2,1*'Kalkulator nadgodzin'!$C85,0))</f>
        <v>0</v>
      </c>
      <c r="J91" s="784" cm="1">
        <f t="array" ref="J91">IF(OR('Kalkulator nadgodzin'!$B87,'Kalkulator nadgodzin'!L85=""),"",IF('Kalkulator nadgodzin'!L85&gt;=2,1*'Kalkulator nadgodzin'!$C85,0))</f>
        <v>0</v>
      </c>
      <c r="K91" s="784" cm="1">
        <f t="array" ref="K91">IF(OR('Kalkulator nadgodzin'!$B87,'Kalkulator nadgodzin'!M85=""),"",IF('Kalkulator nadgodzin'!M85&gt;=2,1*'Kalkulator nadgodzin'!$C85,0))</f>
        <v>0</v>
      </c>
      <c r="L91" s="784" cm="1">
        <f t="array" ref="L91">IF(OR('Kalkulator nadgodzin'!$B87,'Kalkulator nadgodzin'!N85=""),"",IF('Kalkulator nadgodzin'!N85&gt;=2,1*'Kalkulator nadgodzin'!$C85,0))</f>
        <v>0</v>
      </c>
      <c r="M91" s="784" cm="1">
        <f t="array" ref="M91">IF(OR('Kalkulator nadgodzin'!$B87,'Kalkulator nadgodzin'!O85=""),"",IF('Kalkulator nadgodzin'!O85&gt;=2,1*'Kalkulator nadgodzin'!$C85,0))</f>
        <v>0</v>
      </c>
      <c r="N91" s="785" cm="1">
        <f t="array" ref="N91">IF(OR('Kalkulator nadgodzin'!$B87,'Kalkulator nadgodzin'!P85=""),"",IF('Kalkulator nadgodzin'!P85&gt;=2,1*'Kalkulator nadgodzin'!$C85,0))</f>
        <v>0</v>
      </c>
      <c r="O91" s="774"/>
      <c r="P91" s="775"/>
      <c r="Q91" s="818" cm="1">
        <f t="array" ref="Q91">IF('Kalkulator nadgodzin'!D205="","",'Kalkulator nadgodzin'!C205)</f>
        <v>0</v>
      </c>
      <c r="R91" s="784" cm="1">
        <f t="array" ref="R91">_xlfn.IFERROR($Q91*B91*'Kalkulator nadgodzin'!$Y$2,0)</f>
        <v>0</v>
      </c>
      <c r="S91" s="784" cm="1">
        <f t="array" ref="S91">_xlfn.IFERROR($Q91*C91*'Kalkulator nadgodzin'!$Y$2,0)</f>
        <v>0</v>
      </c>
      <c r="T91" s="784" cm="1">
        <f t="array" ref="T91">_xlfn.IFERROR($Q91*D91*'Kalkulator nadgodzin'!$Y$2,0)</f>
        <v>0</v>
      </c>
      <c r="U91" s="784" cm="1">
        <f t="array" ref="U91">_xlfn.IFERROR($Q91*E91*'Kalkulator nadgodzin'!$Y$2,0)</f>
        <v>0</v>
      </c>
      <c r="V91" s="784" cm="1">
        <f t="array" ref="V91">_xlfn.IFERROR($Q91*F91*'Kalkulator nadgodzin'!$Y$2,0)</f>
        <v>0</v>
      </c>
      <c r="W91" s="784" cm="1">
        <f t="array" ref="W91">_xlfn.IFERROR($Q91*G91*'Kalkulator nadgodzin'!$Y$2,0)</f>
        <v>0</v>
      </c>
      <c r="X91" s="784" cm="1">
        <f t="array" ref="X91">_xlfn.IFERROR($Q91*H91*'Kalkulator nadgodzin'!$Y$2,0)</f>
        <v>0</v>
      </c>
      <c r="Y91" s="784" cm="1">
        <f t="array" ref="Y91">_xlfn.IFERROR($Q91*I91*'Kalkulator nadgodzin'!$Y$2,0)</f>
        <v>0</v>
      </c>
      <c r="Z91" s="784" cm="1">
        <f t="array" ref="Z91">_xlfn.IFERROR($Q91*J91*'Kalkulator nadgodzin'!$Y$2,0)</f>
        <v>0</v>
      </c>
      <c r="AA91" s="784" cm="1">
        <f t="array" ref="AA91">_xlfn.IFERROR($Q91*K91*'Kalkulator nadgodzin'!$Y$2,0)</f>
        <v>0</v>
      </c>
      <c r="AB91" s="784" cm="1">
        <f t="array" ref="AB91">_xlfn.IFERROR($Q91*L91*'Kalkulator nadgodzin'!$Y$2,0)</f>
        <v>0</v>
      </c>
      <c r="AC91" s="784" cm="1">
        <f t="array" ref="AC91">_xlfn.IFERROR($Q91*M91*'Kalkulator nadgodzin'!$Y$2,0)</f>
        <v>0</v>
      </c>
      <c r="AD91" s="785" cm="1">
        <f t="array" ref="AD91">_xlfn.IFERROR($Q91*N91*'Kalkulator nadgodzin'!$Y$2,0)</f>
        <v>0</v>
      </c>
    </row>
    <row r="92" ht="13.5" customHeight="1">
      <c r="A92" t="str" s="774" cm="1">
        <f t="array" ref="A92">IF('Kalkulator nadgodzin'!B88="","",'Kalkulator nadgodzin'!B88)</f>
        <v>Making of</v>
      </c>
      <c r="B92" s="784" cm="1">
        <f t="array" ref="B92">IF(OR('Kalkulator nadgodzin'!$B88,'Kalkulator nadgodzin'!D86=""),"",IF('Kalkulator nadgodzin'!D86&gt;=2,1*'Kalkulator nadgodzin'!$C86,0))</f>
        <v>0</v>
      </c>
      <c r="C92" s="784" cm="1">
        <f t="array" ref="C92">IF(OR('Kalkulator nadgodzin'!$B88,'Kalkulator nadgodzin'!E86=""),"",IF('Kalkulator nadgodzin'!E86&gt;=2,1*'Kalkulator nadgodzin'!$C86,0))</f>
        <v>0</v>
      </c>
      <c r="D92" s="784" cm="1">
        <f t="array" ref="D92">IF(OR('Kalkulator nadgodzin'!$B88,'Kalkulator nadgodzin'!F86=""),"",IF('Kalkulator nadgodzin'!F86&gt;=2,1*'Kalkulator nadgodzin'!$C86,0))</f>
        <v>0</v>
      </c>
      <c r="E92" s="784" cm="1">
        <f t="array" ref="E92">IF(OR('Kalkulator nadgodzin'!$B88,'Kalkulator nadgodzin'!G86=""),"",IF('Kalkulator nadgodzin'!G86&gt;=2,1*'Kalkulator nadgodzin'!$C86,0))</f>
        <v>0</v>
      </c>
      <c r="F92" s="784" cm="1">
        <f t="array" ref="F92">IF(OR('Kalkulator nadgodzin'!$B88,'Kalkulator nadgodzin'!H86=""),"",IF('Kalkulator nadgodzin'!H86&gt;=2,1*'Kalkulator nadgodzin'!$C86,0))</f>
        <v>0</v>
      </c>
      <c r="G92" s="784" cm="1">
        <f t="array" ref="G92">IF(OR('Kalkulator nadgodzin'!$B88,'Kalkulator nadgodzin'!I86=""),"",IF('Kalkulator nadgodzin'!I86&gt;=2,1*'Kalkulator nadgodzin'!$C86,0))</f>
        <v>0</v>
      </c>
      <c r="H92" s="784" cm="1">
        <f t="array" ref="H92">IF(OR('Kalkulator nadgodzin'!$B88,'Kalkulator nadgodzin'!J86=""),"",IF('Kalkulator nadgodzin'!J86&gt;=2,1*'Kalkulator nadgodzin'!$C86,0))</f>
        <v>0</v>
      </c>
      <c r="I92" s="784" cm="1">
        <f t="array" ref="I92">IF(OR('Kalkulator nadgodzin'!$B88,'Kalkulator nadgodzin'!K86=""),"",IF('Kalkulator nadgodzin'!K86&gt;=2,1*'Kalkulator nadgodzin'!$C86,0))</f>
        <v>0</v>
      </c>
      <c r="J92" s="784" cm="1">
        <f t="array" ref="J92">IF(OR('Kalkulator nadgodzin'!$B88,'Kalkulator nadgodzin'!L86=""),"",IF('Kalkulator nadgodzin'!L86&gt;=2,1*'Kalkulator nadgodzin'!$C86,0))</f>
        <v>0</v>
      </c>
      <c r="K92" s="784" cm="1">
        <f t="array" ref="K92">IF(OR('Kalkulator nadgodzin'!$B88,'Kalkulator nadgodzin'!M86=""),"",IF('Kalkulator nadgodzin'!M86&gt;=2,1*'Kalkulator nadgodzin'!$C86,0))</f>
        <v>0</v>
      </c>
      <c r="L92" s="784" cm="1">
        <f t="array" ref="L92">IF(OR('Kalkulator nadgodzin'!$B88,'Kalkulator nadgodzin'!N86=""),"",IF('Kalkulator nadgodzin'!N86&gt;=2,1*'Kalkulator nadgodzin'!$C86,0))</f>
        <v>0</v>
      </c>
      <c r="M92" s="784" cm="1">
        <f t="array" ref="M92">IF(OR('Kalkulator nadgodzin'!$B88,'Kalkulator nadgodzin'!O86=""),"",IF('Kalkulator nadgodzin'!O86&gt;=2,1*'Kalkulator nadgodzin'!$C86,0))</f>
        <v>0</v>
      </c>
      <c r="N92" s="785" cm="1">
        <f t="array" ref="N92">IF(OR('Kalkulator nadgodzin'!$B88,'Kalkulator nadgodzin'!P86=""),"",IF('Kalkulator nadgodzin'!P86&gt;=2,1*'Kalkulator nadgodzin'!$C86,0))</f>
        <v>0</v>
      </c>
      <c r="O92" s="774"/>
      <c r="P92" s="775"/>
      <c r="Q92" s="818" cm="1">
        <f t="array" ref="Q92">IF('Kalkulator nadgodzin'!D206="","",'Kalkulator nadgodzin'!C206)</f>
        <v>0</v>
      </c>
      <c r="R92" s="784" cm="1">
        <f t="array" ref="R92">_xlfn.IFERROR($Q92*B92*'Kalkulator nadgodzin'!$Y$2,0)</f>
        <v>0</v>
      </c>
      <c r="S92" s="784" cm="1">
        <f t="array" ref="S92">_xlfn.IFERROR($Q92*C92*'Kalkulator nadgodzin'!$Y$2,0)</f>
        <v>0</v>
      </c>
      <c r="T92" s="784" cm="1">
        <f t="array" ref="T92">_xlfn.IFERROR($Q92*D92*'Kalkulator nadgodzin'!$Y$2,0)</f>
        <v>0</v>
      </c>
      <c r="U92" s="784" cm="1">
        <f t="array" ref="U92">_xlfn.IFERROR($Q92*E92*'Kalkulator nadgodzin'!$Y$2,0)</f>
        <v>0</v>
      </c>
      <c r="V92" s="784" cm="1">
        <f t="array" ref="V92">_xlfn.IFERROR($Q92*F92*'Kalkulator nadgodzin'!$Y$2,0)</f>
        <v>0</v>
      </c>
      <c r="W92" s="784" cm="1">
        <f t="array" ref="W92">_xlfn.IFERROR($Q92*G92*'Kalkulator nadgodzin'!$Y$2,0)</f>
        <v>0</v>
      </c>
      <c r="X92" s="784" cm="1">
        <f t="array" ref="X92">_xlfn.IFERROR($Q92*H92*'Kalkulator nadgodzin'!$Y$2,0)</f>
        <v>0</v>
      </c>
      <c r="Y92" s="784" cm="1">
        <f t="array" ref="Y92">_xlfn.IFERROR($Q92*I92*'Kalkulator nadgodzin'!$Y$2,0)</f>
        <v>0</v>
      </c>
      <c r="Z92" s="784" cm="1">
        <f t="array" ref="Z92">_xlfn.IFERROR($Q92*J92*'Kalkulator nadgodzin'!$Y$2,0)</f>
        <v>0</v>
      </c>
      <c r="AA92" s="784" cm="1">
        <f t="array" ref="AA92">_xlfn.IFERROR($Q92*K92*'Kalkulator nadgodzin'!$Y$2,0)</f>
        <v>0</v>
      </c>
      <c r="AB92" s="784" cm="1">
        <f t="array" ref="AB92">_xlfn.IFERROR($Q92*L92*'Kalkulator nadgodzin'!$Y$2,0)</f>
        <v>0</v>
      </c>
      <c r="AC92" s="784" cm="1">
        <f t="array" ref="AC92">_xlfn.IFERROR($Q92*M92*'Kalkulator nadgodzin'!$Y$2,0)</f>
        <v>0</v>
      </c>
      <c r="AD92" s="785" cm="1">
        <f t="array" ref="AD92">_xlfn.IFERROR($Q92*N92*'Kalkulator nadgodzin'!$Y$2,0)</f>
        <v>0</v>
      </c>
    </row>
    <row r="93" ht="13.5" customHeight="1">
      <c r="A93" t="str" s="774" cm="1">
        <f t="array" ref="A93">IF('Kalkulator nadgodzin'!B89="","",'Kalkulator nadgodzin'!B89)</f>
        <v>Fotograf</v>
      </c>
      <c r="B93" s="784" cm="1">
        <f t="array" ref="B93">IF(OR('Kalkulator nadgodzin'!$B89,'Kalkulator nadgodzin'!D87=""),"",IF('Kalkulator nadgodzin'!D87&gt;=2,1*'Kalkulator nadgodzin'!$C87,0))</f>
        <v>0</v>
      </c>
      <c r="C93" s="784" cm="1">
        <f t="array" ref="C93">IF(OR('Kalkulator nadgodzin'!$B89,'Kalkulator nadgodzin'!E87=""),"",IF('Kalkulator nadgodzin'!E87&gt;=2,1*'Kalkulator nadgodzin'!$C87,0))</f>
        <v>0</v>
      </c>
      <c r="D93" s="784" cm="1">
        <f t="array" ref="D93">IF(OR('Kalkulator nadgodzin'!$B89,'Kalkulator nadgodzin'!F87=""),"",IF('Kalkulator nadgodzin'!F87&gt;=2,1*'Kalkulator nadgodzin'!$C87,0))</f>
        <v>0</v>
      </c>
      <c r="E93" s="784" cm="1">
        <f t="array" ref="E93">IF(OR('Kalkulator nadgodzin'!$B89,'Kalkulator nadgodzin'!G87=""),"",IF('Kalkulator nadgodzin'!G87&gt;=2,1*'Kalkulator nadgodzin'!$C87,0))</f>
        <v>0</v>
      </c>
      <c r="F93" s="784" cm="1">
        <f t="array" ref="F93">IF(OR('Kalkulator nadgodzin'!$B89,'Kalkulator nadgodzin'!H87=""),"",IF('Kalkulator nadgodzin'!H87&gt;=2,1*'Kalkulator nadgodzin'!$C87,0))</f>
        <v>0</v>
      </c>
      <c r="G93" s="784" cm="1">
        <f t="array" ref="G93">IF(OR('Kalkulator nadgodzin'!$B89,'Kalkulator nadgodzin'!I87=""),"",IF('Kalkulator nadgodzin'!I87&gt;=2,1*'Kalkulator nadgodzin'!$C87,0))</f>
        <v>0</v>
      </c>
      <c r="H93" s="784" cm="1">
        <f t="array" ref="H93">IF(OR('Kalkulator nadgodzin'!$B89,'Kalkulator nadgodzin'!J87=""),"",IF('Kalkulator nadgodzin'!J87&gt;=2,1*'Kalkulator nadgodzin'!$C87,0))</f>
        <v>0</v>
      </c>
      <c r="I93" s="784" cm="1">
        <f t="array" ref="I93">IF(OR('Kalkulator nadgodzin'!$B89,'Kalkulator nadgodzin'!K87=""),"",IF('Kalkulator nadgodzin'!K87&gt;=2,1*'Kalkulator nadgodzin'!$C87,0))</f>
        <v>0</v>
      </c>
      <c r="J93" s="784" cm="1">
        <f t="array" ref="J93">IF(OR('Kalkulator nadgodzin'!$B89,'Kalkulator nadgodzin'!L87=""),"",IF('Kalkulator nadgodzin'!L87&gt;=2,1*'Kalkulator nadgodzin'!$C87,0))</f>
        <v>0</v>
      </c>
      <c r="K93" s="784" cm="1">
        <f t="array" ref="K93">IF(OR('Kalkulator nadgodzin'!$B89,'Kalkulator nadgodzin'!M87=""),"",IF('Kalkulator nadgodzin'!M87&gt;=2,1*'Kalkulator nadgodzin'!$C87,0))</f>
        <v>0</v>
      </c>
      <c r="L93" s="784" cm="1">
        <f t="array" ref="L93">IF(OR('Kalkulator nadgodzin'!$B89,'Kalkulator nadgodzin'!N87=""),"",IF('Kalkulator nadgodzin'!N87&gt;=2,1*'Kalkulator nadgodzin'!$C87,0))</f>
        <v>0</v>
      </c>
      <c r="M93" s="784" cm="1">
        <f t="array" ref="M93">IF(OR('Kalkulator nadgodzin'!$B89,'Kalkulator nadgodzin'!O87=""),"",IF('Kalkulator nadgodzin'!O87&gt;=2,1*'Kalkulator nadgodzin'!$C87,0))</f>
        <v>0</v>
      </c>
      <c r="N93" s="785" cm="1">
        <f t="array" ref="N93">IF(OR('Kalkulator nadgodzin'!$B89,'Kalkulator nadgodzin'!P87=""),"",IF('Kalkulator nadgodzin'!P87&gt;=2,1*'Kalkulator nadgodzin'!$C87,0))</f>
        <v>0</v>
      </c>
      <c r="O93" s="774"/>
      <c r="P93" s="775"/>
      <c r="Q93" s="818" cm="1">
        <f t="array" ref="Q93">IF('Kalkulator nadgodzin'!D207="","",'Kalkulator nadgodzin'!C207)</f>
        <v>0</v>
      </c>
      <c r="R93" s="784" cm="1">
        <f t="array" ref="R93">_xlfn.IFERROR($Q93*B93*'Kalkulator nadgodzin'!$Y$2,0)</f>
        <v>0</v>
      </c>
      <c r="S93" s="784" cm="1">
        <f t="array" ref="S93">_xlfn.IFERROR($Q93*C93*'Kalkulator nadgodzin'!$Y$2,0)</f>
        <v>0</v>
      </c>
      <c r="T93" s="784" cm="1">
        <f t="array" ref="T93">_xlfn.IFERROR($Q93*D93*'Kalkulator nadgodzin'!$Y$2,0)</f>
        <v>0</v>
      </c>
      <c r="U93" s="784" cm="1">
        <f t="array" ref="U93">_xlfn.IFERROR($Q93*E93*'Kalkulator nadgodzin'!$Y$2,0)</f>
        <v>0</v>
      </c>
      <c r="V93" s="784" cm="1">
        <f t="array" ref="V93">_xlfn.IFERROR($Q93*F93*'Kalkulator nadgodzin'!$Y$2,0)</f>
        <v>0</v>
      </c>
      <c r="W93" s="784" cm="1">
        <f t="array" ref="W93">_xlfn.IFERROR($Q93*G93*'Kalkulator nadgodzin'!$Y$2,0)</f>
        <v>0</v>
      </c>
      <c r="X93" s="784" cm="1">
        <f t="array" ref="X93">_xlfn.IFERROR($Q93*H93*'Kalkulator nadgodzin'!$Y$2,0)</f>
        <v>0</v>
      </c>
      <c r="Y93" s="784" cm="1">
        <f t="array" ref="Y93">_xlfn.IFERROR($Q93*I93*'Kalkulator nadgodzin'!$Y$2,0)</f>
        <v>0</v>
      </c>
      <c r="Z93" s="784" cm="1">
        <f t="array" ref="Z93">_xlfn.IFERROR($Q93*J93*'Kalkulator nadgodzin'!$Y$2,0)</f>
        <v>0</v>
      </c>
      <c r="AA93" s="784" cm="1">
        <f t="array" ref="AA93">_xlfn.IFERROR($Q93*K93*'Kalkulator nadgodzin'!$Y$2,0)</f>
        <v>0</v>
      </c>
      <c r="AB93" s="784" cm="1">
        <f t="array" ref="AB93">_xlfn.IFERROR($Q93*L93*'Kalkulator nadgodzin'!$Y$2,0)</f>
        <v>0</v>
      </c>
      <c r="AC93" s="784" cm="1">
        <f t="array" ref="AC93">_xlfn.IFERROR($Q93*M93*'Kalkulator nadgodzin'!$Y$2,0)</f>
        <v>0</v>
      </c>
      <c r="AD93" s="785" cm="1">
        <f t="array" ref="AD93">_xlfn.IFERROR($Q93*N93*'Kalkulator nadgodzin'!$Y$2,0)</f>
        <v>0</v>
      </c>
    </row>
    <row r="94" ht="13.5" customHeight="1">
      <c r="A94" t="str" s="774" cm="1">
        <f t="array" ref="A94">IF('Kalkulator nadgodzin'!B90="","",'Kalkulator nadgodzin'!B90)</f>
        <v>Asystent fotografa</v>
      </c>
      <c r="B94" s="784" cm="1">
        <f t="array" ref="B94">IF(OR('Kalkulator nadgodzin'!$B90,'Kalkulator nadgodzin'!D88=""),"",IF('Kalkulator nadgodzin'!D88&gt;=2,1*'Kalkulator nadgodzin'!$C88,0))</f>
        <v>0</v>
      </c>
      <c r="C94" s="784" cm="1">
        <f t="array" ref="C94">IF(OR('Kalkulator nadgodzin'!$B90,'Kalkulator nadgodzin'!E88=""),"",IF('Kalkulator nadgodzin'!E88&gt;=2,1*'Kalkulator nadgodzin'!$C88,0))</f>
        <v>0</v>
      </c>
      <c r="D94" s="784" cm="1">
        <f t="array" ref="D94">IF(OR('Kalkulator nadgodzin'!$B90,'Kalkulator nadgodzin'!F88=""),"",IF('Kalkulator nadgodzin'!F88&gt;=2,1*'Kalkulator nadgodzin'!$C88,0))</f>
        <v>0</v>
      </c>
      <c r="E94" s="784" cm="1">
        <f t="array" ref="E94">IF(OR('Kalkulator nadgodzin'!$B90,'Kalkulator nadgodzin'!G88=""),"",IF('Kalkulator nadgodzin'!G88&gt;=2,1*'Kalkulator nadgodzin'!$C88,0))</f>
        <v>0</v>
      </c>
      <c r="F94" s="784" cm="1">
        <f t="array" ref="F94">IF(OR('Kalkulator nadgodzin'!$B90,'Kalkulator nadgodzin'!H88=""),"",IF('Kalkulator nadgodzin'!H88&gt;=2,1*'Kalkulator nadgodzin'!$C88,0))</f>
        <v>0</v>
      </c>
      <c r="G94" s="784" cm="1">
        <f t="array" ref="G94">IF(OR('Kalkulator nadgodzin'!$B90,'Kalkulator nadgodzin'!I88=""),"",IF('Kalkulator nadgodzin'!I88&gt;=2,1*'Kalkulator nadgodzin'!$C88,0))</f>
        <v>0</v>
      </c>
      <c r="H94" s="784" cm="1">
        <f t="array" ref="H94">IF(OR('Kalkulator nadgodzin'!$B90,'Kalkulator nadgodzin'!J88=""),"",IF('Kalkulator nadgodzin'!J88&gt;=2,1*'Kalkulator nadgodzin'!$C88,0))</f>
        <v>0</v>
      </c>
      <c r="I94" s="784" cm="1">
        <f t="array" ref="I94">IF(OR('Kalkulator nadgodzin'!$B90,'Kalkulator nadgodzin'!K88=""),"",IF('Kalkulator nadgodzin'!K88&gt;=2,1*'Kalkulator nadgodzin'!$C88,0))</f>
        <v>0</v>
      </c>
      <c r="J94" s="784" cm="1">
        <f t="array" ref="J94">IF(OR('Kalkulator nadgodzin'!$B90,'Kalkulator nadgodzin'!L88=""),"",IF('Kalkulator nadgodzin'!L88&gt;=2,1*'Kalkulator nadgodzin'!$C88,0))</f>
        <v>0</v>
      </c>
      <c r="K94" s="784" cm="1">
        <f t="array" ref="K94">IF(OR('Kalkulator nadgodzin'!$B90,'Kalkulator nadgodzin'!M88=""),"",IF('Kalkulator nadgodzin'!M88&gt;=2,1*'Kalkulator nadgodzin'!$C88,0))</f>
        <v>0</v>
      </c>
      <c r="L94" s="784" cm="1">
        <f t="array" ref="L94">IF(OR('Kalkulator nadgodzin'!$B90,'Kalkulator nadgodzin'!N88=""),"",IF('Kalkulator nadgodzin'!N88&gt;=2,1*'Kalkulator nadgodzin'!$C88,0))</f>
        <v>0</v>
      </c>
      <c r="M94" s="784" cm="1">
        <f t="array" ref="M94">IF(OR('Kalkulator nadgodzin'!$B90,'Kalkulator nadgodzin'!O88=""),"",IF('Kalkulator nadgodzin'!O88&gt;=2,1*'Kalkulator nadgodzin'!$C88,0))</f>
        <v>0</v>
      </c>
      <c r="N94" s="785" cm="1">
        <f t="array" ref="N94">IF(OR('Kalkulator nadgodzin'!$B90,'Kalkulator nadgodzin'!P88=""),"",IF('Kalkulator nadgodzin'!P88&gt;=2,1*'Kalkulator nadgodzin'!$C88,0))</f>
        <v>0</v>
      </c>
      <c r="O94" s="774"/>
      <c r="P94" s="775"/>
      <c r="Q94" s="818" cm="1">
        <f t="array" ref="Q94">IF('Kalkulator nadgodzin'!D208="","",'Kalkulator nadgodzin'!C208)</f>
        <v>0</v>
      </c>
      <c r="R94" s="784" cm="1">
        <f t="array" ref="R94">_xlfn.IFERROR($Q94*B94*'Kalkulator nadgodzin'!$Y$2,0)</f>
        <v>0</v>
      </c>
      <c r="S94" s="784" cm="1">
        <f t="array" ref="S94">_xlfn.IFERROR($Q94*C94*'Kalkulator nadgodzin'!$Y$2,0)</f>
        <v>0</v>
      </c>
      <c r="T94" s="784" cm="1">
        <f t="array" ref="T94">_xlfn.IFERROR($Q94*D94*'Kalkulator nadgodzin'!$Y$2,0)</f>
        <v>0</v>
      </c>
      <c r="U94" s="784" cm="1">
        <f t="array" ref="U94">_xlfn.IFERROR($Q94*E94*'Kalkulator nadgodzin'!$Y$2,0)</f>
        <v>0</v>
      </c>
      <c r="V94" s="784" cm="1">
        <f t="array" ref="V94">_xlfn.IFERROR($Q94*F94*'Kalkulator nadgodzin'!$Y$2,0)</f>
        <v>0</v>
      </c>
      <c r="W94" s="784" cm="1">
        <f t="array" ref="W94">_xlfn.IFERROR($Q94*G94*'Kalkulator nadgodzin'!$Y$2,0)</f>
        <v>0</v>
      </c>
      <c r="X94" s="784" cm="1">
        <f t="array" ref="X94">_xlfn.IFERROR($Q94*H94*'Kalkulator nadgodzin'!$Y$2,0)</f>
        <v>0</v>
      </c>
      <c r="Y94" s="784" cm="1">
        <f t="array" ref="Y94">_xlfn.IFERROR($Q94*I94*'Kalkulator nadgodzin'!$Y$2,0)</f>
        <v>0</v>
      </c>
      <c r="Z94" s="784" cm="1">
        <f t="array" ref="Z94">_xlfn.IFERROR($Q94*J94*'Kalkulator nadgodzin'!$Y$2,0)</f>
        <v>0</v>
      </c>
      <c r="AA94" s="784" cm="1">
        <f t="array" ref="AA94">_xlfn.IFERROR($Q94*K94*'Kalkulator nadgodzin'!$Y$2,0)</f>
        <v>0</v>
      </c>
      <c r="AB94" s="784" cm="1">
        <f t="array" ref="AB94">_xlfn.IFERROR($Q94*L94*'Kalkulator nadgodzin'!$Y$2,0)</f>
        <v>0</v>
      </c>
      <c r="AC94" s="784" cm="1">
        <f t="array" ref="AC94">_xlfn.IFERROR($Q94*M94*'Kalkulator nadgodzin'!$Y$2,0)</f>
        <v>0</v>
      </c>
      <c r="AD94" s="785" cm="1">
        <f t="array" ref="AD94">_xlfn.IFERROR($Q94*N94*'Kalkulator nadgodzin'!$Y$2,0)</f>
        <v>0</v>
      </c>
    </row>
    <row r="95" ht="13.5" customHeight="1">
      <c r="A95" t="s" s="819">
        <v>1374</v>
      </c>
      <c r="B95" t="s" s="820">
        <v>1374</v>
      </c>
      <c r="C95" t="s" s="820">
        <v>1374</v>
      </c>
      <c r="D95" t="s" s="820">
        <v>1374</v>
      </c>
      <c r="E95" t="s" s="820">
        <v>1374</v>
      </c>
      <c r="F95" t="s" s="820">
        <v>1374</v>
      </c>
      <c r="G95" t="s" s="820">
        <v>1374</v>
      </c>
      <c r="H95" t="s" s="820">
        <v>1374</v>
      </c>
      <c r="I95" t="s" s="820">
        <v>1374</v>
      </c>
      <c r="J95" t="s" s="820">
        <v>1374</v>
      </c>
      <c r="K95" t="s" s="820">
        <v>1374</v>
      </c>
      <c r="L95" t="s" s="820">
        <v>1374</v>
      </c>
      <c r="M95" t="s" s="820">
        <v>1374</v>
      </c>
      <c r="N95" t="s" s="821">
        <v>1374</v>
      </c>
      <c r="O95" s="774"/>
      <c r="P95" s="775"/>
      <c r="Q95" s="818" cm="1">
        <f t="array" ref="Q95">IF('Kalkulator nadgodzin'!D209="","",'Kalkulator nadgodzin'!C209)</f>
        <v>0</v>
      </c>
      <c r="R95" s="784" cm="1">
        <f t="array" ref="R95">_xlfn.IFERROR($Q95*B95*'Kalkulator nadgodzin'!$Y$2,0)</f>
        <v>0</v>
      </c>
      <c r="S95" s="784" cm="1">
        <f t="array" ref="S95">_xlfn.IFERROR($Q95*C95*'Kalkulator nadgodzin'!$Y$2,0)</f>
        <v>0</v>
      </c>
      <c r="T95" s="784" cm="1">
        <f t="array" ref="T95">_xlfn.IFERROR($Q95*D95*'Kalkulator nadgodzin'!$Y$2,0)</f>
        <v>0</v>
      </c>
      <c r="U95" s="784" cm="1">
        <f t="array" ref="U95">_xlfn.IFERROR($Q95*E95*'Kalkulator nadgodzin'!$Y$2,0)</f>
        <v>0</v>
      </c>
      <c r="V95" s="784" cm="1">
        <f t="array" ref="V95">_xlfn.IFERROR($Q95*F95*'Kalkulator nadgodzin'!$Y$2,0)</f>
        <v>0</v>
      </c>
      <c r="W95" s="784" cm="1">
        <f t="array" ref="W95">_xlfn.IFERROR($Q95*G95*'Kalkulator nadgodzin'!$Y$2,0)</f>
        <v>0</v>
      </c>
      <c r="X95" s="784" cm="1">
        <f t="array" ref="X95">_xlfn.IFERROR($Q95*H95*'Kalkulator nadgodzin'!$Y$2,0)</f>
        <v>0</v>
      </c>
      <c r="Y95" s="784" cm="1">
        <f t="array" ref="Y95">_xlfn.IFERROR($Q95*I95*'Kalkulator nadgodzin'!$Y$2,0)</f>
        <v>0</v>
      </c>
      <c r="Z95" s="784" cm="1">
        <f t="array" ref="Z95">_xlfn.IFERROR($Q95*J95*'Kalkulator nadgodzin'!$Y$2,0)</f>
        <v>0</v>
      </c>
      <c r="AA95" s="784" cm="1">
        <f t="array" ref="AA95">_xlfn.IFERROR($Q95*K95*'Kalkulator nadgodzin'!$Y$2,0)</f>
        <v>0</v>
      </c>
      <c r="AB95" s="784" cm="1">
        <f t="array" ref="AB95">_xlfn.IFERROR($Q95*L95*'Kalkulator nadgodzin'!$Y$2,0)</f>
        <v>0</v>
      </c>
      <c r="AC95" s="784" cm="1">
        <f t="array" ref="AC95">_xlfn.IFERROR($Q95*M95*'Kalkulator nadgodzin'!$Y$2,0)</f>
        <v>0</v>
      </c>
      <c r="AD95" s="785" cm="1">
        <f t="array" ref="AD95">_xlfn.IFERROR($Q95*N95*'Kalkulator nadgodzin'!$Y$2,0)</f>
        <v>0</v>
      </c>
    </row>
    <row r="96" ht="13.5" customHeight="1">
      <c r="A96" t="s" s="819">
        <v>1374</v>
      </c>
      <c r="B96" t="s" s="820">
        <v>1374</v>
      </c>
      <c r="C96" t="s" s="820">
        <v>1374</v>
      </c>
      <c r="D96" t="s" s="820">
        <v>1374</v>
      </c>
      <c r="E96" t="s" s="820">
        <v>1374</v>
      </c>
      <c r="F96" t="s" s="820">
        <v>1374</v>
      </c>
      <c r="G96" t="s" s="820">
        <v>1374</v>
      </c>
      <c r="H96" t="s" s="820">
        <v>1374</v>
      </c>
      <c r="I96" t="s" s="820">
        <v>1374</v>
      </c>
      <c r="J96" t="s" s="820">
        <v>1374</v>
      </c>
      <c r="K96" t="s" s="820">
        <v>1374</v>
      </c>
      <c r="L96" t="s" s="820">
        <v>1374</v>
      </c>
      <c r="M96" t="s" s="820">
        <v>1374</v>
      </c>
      <c r="N96" t="s" s="821">
        <v>1374</v>
      </c>
      <c r="O96" s="774"/>
      <c r="P96" s="775"/>
      <c r="Q96" s="818" cm="1">
        <f t="array" ref="Q96">IF('Kalkulator nadgodzin'!D210="","",'Kalkulator nadgodzin'!C210)</f>
        <v>0</v>
      </c>
      <c r="R96" s="784" cm="1">
        <f t="array" ref="R96">_xlfn.IFERROR($Q96*B96*'Kalkulator nadgodzin'!$Y$2,0)</f>
        <v>0</v>
      </c>
      <c r="S96" s="784" cm="1">
        <f t="array" ref="S96">_xlfn.IFERROR($Q96*C96*'Kalkulator nadgodzin'!$Y$2,0)</f>
        <v>0</v>
      </c>
      <c r="T96" s="784" cm="1">
        <f t="array" ref="T96">_xlfn.IFERROR($Q96*D96*'Kalkulator nadgodzin'!$Y$2,0)</f>
        <v>0</v>
      </c>
      <c r="U96" s="784" cm="1">
        <f t="array" ref="U96">_xlfn.IFERROR($Q96*E96*'Kalkulator nadgodzin'!$Y$2,0)</f>
        <v>0</v>
      </c>
      <c r="V96" s="784" cm="1">
        <f t="array" ref="V96">_xlfn.IFERROR($Q96*F96*'Kalkulator nadgodzin'!$Y$2,0)</f>
        <v>0</v>
      </c>
      <c r="W96" s="784" cm="1">
        <f t="array" ref="W96">_xlfn.IFERROR($Q96*G96*'Kalkulator nadgodzin'!$Y$2,0)</f>
        <v>0</v>
      </c>
      <c r="X96" s="784" cm="1">
        <f t="array" ref="X96">_xlfn.IFERROR($Q96*H96*'Kalkulator nadgodzin'!$Y$2,0)</f>
        <v>0</v>
      </c>
      <c r="Y96" s="784" cm="1">
        <f t="array" ref="Y96">_xlfn.IFERROR($Q96*I96*'Kalkulator nadgodzin'!$Y$2,0)</f>
        <v>0</v>
      </c>
      <c r="Z96" s="784" cm="1">
        <f t="array" ref="Z96">_xlfn.IFERROR($Q96*J96*'Kalkulator nadgodzin'!$Y$2,0)</f>
        <v>0</v>
      </c>
      <c r="AA96" s="784" cm="1">
        <f t="array" ref="AA96">_xlfn.IFERROR($Q96*K96*'Kalkulator nadgodzin'!$Y$2,0)</f>
        <v>0</v>
      </c>
      <c r="AB96" s="784" cm="1">
        <f t="array" ref="AB96">_xlfn.IFERROR($Q96*L96*'Kalkulator nadgodzin'!$Y$2,0)</f>
        <v>0</v>
      </c>
      <c r="AC96" s="784" cm="1">
        <f t="array" ref="AC96">_xlfn.IFERROR($Q96*M96*'Kalkulator nadgodzin'!$Y$2,0)</f>
        <v>0</v>
      </c>
      <c r="AD96" s="785" cm="1">
        <f t="array" ref="AD96">_xlfn.IFERROR($Q96*N96*'Kalkulator nadgodzin'!$Y$2,0)</f>
        <v>0</v>
      </c>
    </row>
    <row r="97" ht="13.5" customHeight="1">
      <c r="A97" t="str" s="774" cm="1">
        <f t="array" ref="A97">IF('Kalkulator nadgodzin'!B91="","",'Kalkulator nadgodzin'!B91)</f>
      </c>
      <c r="B97" s="784" cm="1">
        <f t="array" ref="B97">IF(OR('Kalkulator nadgodzin'!$B91,'Kalkulator nadgodzin'!D91=""),"",IF('Kalkulator nadgodzin'!D91&gt;=2,1*'Kalkulator nadgodzin'!$C91,0))</f>
        <v>0</v>
      </c>
      <c r="C97" s="784" cm="1">
        <f t="array" ref="C97">IF(OR('Kalkulator nadgodzin'!$B91,'Kalkulator nadgodzin'!E91=""),"",IF('Kalkulator nadgodzin'!E91&gt;=2,1*'Kalkulator nadgodzin'!$C91,0))</f>
        <v>0</v>
      </c>
      <c r="D97" s="784" cm="1">
        <f t="array" ref="D97">IF(OR('Kalkulator nadgodzin'!$B91,'Kalkulator nadgodzin'!F91=""),"",IF('Kalkulator nadgodzin'!F91&gt;=2,1*'Kalkulator nadgodzin'!$C91,0))</f>
        <v>0</v>
      </c>
      <c r="E97" s="784" cm="1">
        <f t="array" ref="E97">IF(OR('Kalkulator nadgodzin'!$B91,'Kalkulator nadgodzin'!G91=""),"",IF('Kalkulator nadgodzin'!G91&gt;=2,1*'Kalkulator nadgodzin'!$C91,0))</f>
        <v>0</v>
      </c>
      <c r="F97" s="784" cm="1">
        <f t="array" ref="F97">IF(OR('Kalkulator nadgodzin'!$B91,'Kalkulator nadgodzin'!H91=""),"",IF('Kalkulator nadgodzin'!H91&gt;=2,1*'Kalkulator nadgodzin'!$C91,0))</f>
        <v>0</v>
      </c>
      <c r="G97" s="784" cm="1">
        <f t="array" ref="G97">IF(OR('Kalkulator nadgodzin'!$B91,'Kalkulator nadgodzin'!I91=""),"",IF('Kalkulator nadgodzin'!I91&gt;=2,1*'Kalkulator nadgodzin'!$C91,0))</f>
        <v>0</v>
      </c>
      <c r="H97" s="784" cm="1">
        <f t="array" ref="H97">IF(OR('Kalkulator nadgodzin'!$B91,'Kalkulator nadgodzin'!J91=""),"",IF('Kalkulator nadgodzin'!J91&gt;=2,1*'Kalkulator nadgodzin'!$C91,0))</f>
        <v>0</v>
      </c>
      <c r="I97" s="784" cm="1">
        <f t="array" ref="I97">IF(OR('Kalkulator nadgodzin'!$B91,'Kalkulator nadgodzin'!K91=""),"",IF('Kalkulator nadgodzin'!K91&gt;=2,1*'Kalkulator nadgodzin'!$C91,0))</f>
        <v>0</v>
      </c>
      <c r="J97" s="784" cm="1">
        <f t="array" ref="J97">IF(OR('Kalkulator nadgodzin'!$B91,'Kalkulator nadgodzin'!L91=""),"",IF('Kalkulator nadgodzin'!L91&gt;=2,1*'Kalkulator nadgodzin'!$C91,0))</f>
        <v>0</v>
      </c>
      <c r="K97" s="784" cm="1">
        <f t="array" ref="K97">IF(OR('Kalkulator nadgodzin'!$B91,'Kalkulator nadgodzin'!M91=""),"",IF('Kalkulator nadgodzin'!M91&gt;=2,1*'Kalkulator nadgodzin'!$C91,0))</f>
        <v>0</v>
      </c>
      <c r="L97" s="784" cm="1">
        <f t="array" ref="L97">IF(OR('Kalkulator nadgodzin'!$B91,'Kalkulator nadgodzin'!N91=""),"",IF('Kalkulator nadgodzin'!N91&gt;=2,1*'Kalkulator nadgodzin'!$C91,0))</f>
        <v>0</v>
      </c>
      <c r="M97" s="784" cm="1">
        <f t="array" ref="M97">IF(OR('Kalkulator nadgodzin'!$B91,'Kalkulator nadgodzin'!O91=""),"",IF('Kalkulator nadgodzin'!O91&gt;=2,1*'Kalkulator nadgodzin'!$C91,0))</f>
        <v>0</v>
      </c>
      <c r="N97" s="785" cm="1">
        <f t="array" ref="N97">IF(OR('Kalkulator nadgodzin'!$B91,'Kalkulator nadgodzin'!P91=""),"",IF('Kalkulator nadgodzin'!P91&gt;=2,1*'Kalkulator nadgodzin'!$C91,0))</f>
        <v>0</v>
      </c>
      <c r="O97" s="774"/>
      <c r="P97" s="775"/>
      <c r="Q97" s="818" cm="1">
        <f t="array" ref="Q97">IF('Kalkulator nadgodzin'!D211="","",'Kalkulator nadgodzin'!C211)</f>
        <v>0</v>
      </c>
      <c r="R97" s="784" cm="1">
        <f t="array" ref="R97">_xlfn.IFERROR($Q97*B97*'Kalkulator nadgodzin'!$Y$2,0)</f>
        <v>0</v>
      </c>
      <c r="S97" s="784" cm="1">
        <f t="array" ref="S97">_xlfn.IFERROR($Q97*C97*'Kalkulator nadgodzin'!$Y$2,0)</f>
        <v>0</v>
      </c>
      <c r="T97" s="784" cm="1">
        <f t="array" ref="T97">_xlfn.IFERROR($Q97*D97*'Kalkulator nadgodzin'!$Y$2,0)</f>
        <v>0</v>
      </c>
      <c r="U97" s="784" cm="1">
        <f t="array" ref="U97">_xlfn.IFERROR($Q97*E97*'Kalkulator nadgodzin'!$Y$2,0)</f>
        <v>0</v>
      </c>
      <c r="V97" s="784" cm="1">
        <f t="array" ref="V97">_xlfn.IFERROR($Q97*F97*'Kalkulator nadgodzin'!$Y$2,0)</f>
        <v>0</v>
      </c>
      <c r="W97" s="784" cm="1">
        <f t="array" ref="W97">_xlfn.IFERROR($Q97*G97*'Kalkulator nadgodzin'!$Y$2,0)</f>
        <v>0</v>
      </c>
      <c r="X97" s="784" cm="1">
        <f t="array" ref="X97">_xlfn.IFERROR($Q97*H97*'Kalkulator nadgodzin'!$Y$2,0)</f>
        <v>0</v>
      </c>
      <c r="Y97" s="784" cm="1">
        <f t="array" ref="Y97">_xlfn.IFERROR($Q97*I97*'Kalkulator nadgodzin'!$Y$2,0)</f>
        <v>0</v>
      </c>
      <c r="Z97" s="784" cm="1">
        <f t="array" ref="Z97">_xlfn.IFERROR($Q97*J97*'Kalkulator nadgodzin'!$Y$2,0)</f>
        <v>0</v>
      </c>
      <c r="AA97" s="784" cm="1">
        <f t="array" ref="AA97">_xlfn.IFERROR($Q97*K97*'Kalkulator nadgodzin'!$Y$2,0)</f>
        <v>0</v>
      </c>
      <c r="AB97" s="784" cm="1">
        <f t="array" ref="AB97">_xlfn.IFERROR($Q97*L97*'Kalkulator nadgodzin'!$Y$2,0)</f>
        <v>0</v>
      </c>
      <c r="AC97" s="784" cm="1">
        <f t="array" ref="AC97">_xlfn.IFERROR($Q97*M97*'Kalkulator nadgodzin'!$Y$2,0)</f>
        <v>0</v>
      </c>
      <c r="AD97" s="785" cm="1">
        <f t="array" ref="AD97">_xlfn.IFERROR($Q97*N97*'Kalkulator nadgodzin'!$Y$2,0)</f>
        <v>0</v>
      </c>
    </row>
    <row r="98" ht="13.5" customHeight="1">
      <c r="A98" t="str" s="774" cm="1">
        <f t="array" ref="A98">IF('Kalkulator nadgodzin'!B92="","",'Kalkulator nadgodzin'!B92)</f>
      </c>
      <c r="B98" s="784" cm="1">
        <f t="array" ref="B98">IF(OR('Kalkulator nadgodzin'!$B92,'Kalkulator nadgodzin'!D92=""),"",IF('Kalkulator nadgodzin'!D92&gt;=2,1*'Kalkulator nadgodzin'!$C92,0))</f>
        <v>0</v>
      </c>
      <c r="C98" s="784" cm="1">
        <f t="array" ref="C98">IF(OR('Kalkulator nadgodzin'!$B92,'Kalkulator nadgodzin'!E92=""),"",IF('Kalkulator nadgodzin'!E92&gt;=2,1*'Kalkulator nadgodzin'!$C92,0))</f>
        <v>0</v>
      </c>
      <c r="D98" s="784" cm="1">
        <f t="array" ref="D98">IF(OR('Kalkulator nadgodzin'!$B92,'Kalkulator nadgodzin'!F92=""),"",IF('Kalkulator nadgodzin'!F92&gt;=2,1*'Kalkulator nadgodzin'!$C92,0))</f>
        <v>0</v>
      </c>
      <c r="E98" s="784" cm="1">
        <f t="array" ref="E98">IF(OR('Kalkulator nadgodzin'!$B92,'Kalkulator nadgodzin'!G92=""),"",IF('Kalkulator nadgodzin'!G92&gt;=2,1*'Kalkulator nadgodzin'!$C92,0))</f>
        <v>0</v>
      </c>
      <c r="F98" s="784" cm="1">
        <f t="array" ref="F98">IF(OR('Kalkulator nadgodzin'!$B92,'Kalkulator nadgodzin'!H92=""),"",IF('Kalkulator nadgodzin'!H92&gt;=2,1*'Kalkulator nadgodzin'!$C92,0))</f>
        <v>0</v>
      </c>
      <c r="G98" s="784" cm="1">
        <f t="array" ref="G98">IF(OR('Kalkulator nadgodzin'!$B92,'Kalkulator nadgodzin'!I92=""),"",IF('Kalkulator nadgodzin'!I92&gt;=2,1*'Kalkulator nadgodzin'!$C92,0))</f>
        <v>0</v>
      </c>
      <c r="H98" s="784" cm="1">
        <f t="array" ref="H98">IF(OR('Kalkulator nadgodzin'!$B92,'Kalkulator nadgodzin'!J92=""),"",IF('Kalkulator nadgodzin'!J92&gt;=2,1*'Kalkulator nadgodzin'!$C92,0))</f>
        <v>0</v>
      </c>
      <c r="I98" s="784" cm="1">
        <f t="array" ref="I98">IF(OR('Kalkulator nadgodzin'!$B92,'Kalkulator nadgodzin'!K92=""),"",IF('Kalkulator nadgodzin'!K92&gt;=2,1*'Kalkulator nadgodzin'!$C92,0))</f>
        <v>0</v>
      </c>
      <c r="J98" s="784" cm="1">
        <f t="array" ref="J98">IF(OR('Kalkulator nadgodzin'!$B92,'Kalkulator nadgodzin'!L92=""),"",IF('Kalkulator nadgodzin'!L92&gt;=2,1*'Kalkulator nadgodzin'!$C92,0))</f>
        <v>0</v>
      </c>
      <c r="K98" s="784" cm="1">
        <f t="array" ref="K98">IF(OR('Kalkulator nadgodzin'!$B92,'Kalkulator nadgodzin'!M92=""),"",IF('Kalkulator nadgodzin'!M92&gt;=2,1*'Kalkulator nadgodzin'!$C92,0))</f>
        <v>0</v>
      </c>
      <c r="L98" s="784" cm="1">
        <f t="array" ref="L98">IF(OR('Kalkulator nadgodzin'!$B92,'Kalkulator nadgodzin'!N92=""),"",IF('Kalkulator nadgodzin'!N92&gt;=2,1*'Kalkulator nadgodzin'!$C92,0))</f>
        <v>0</v>
      </c>
      <c r="M98" s="784" cm="1">
        <f t="array" ref="M98">IF(OR('Kalkulator nadgodzin'!$B92,'Kalkulator nadgodzin'!O92=""),"",IF('Kalkulator nadgodzin'!O92&gt;=2,1*'Kalkulator nadgodzin'!$C92,0))</f>
        <v>0</v>
      </c>
      <c r="N98" s="785" cm="1">
        <f t="array" ref="N98">IF(OR('Kalkulator nadgodzin'!$B92,'Kalkulator nadgodzin'!P92=""),"",IF('Kalkulator nadgodzin'!P92&gt;=2,1*'Kalkulator nadgodzin'!$C92,0))</f>
        <v>0</v>
      </c>
      <c r="O98" s="774"/>
      <c r="P98" s="775"/>
      <c r="Q98" s="818" cm="1">
        <f t="array" ref="Q98">IF('Kalkulator nadgodzin'!D212="","",'Kalkulator nadgodzin'!C212)</f>
        <v>0</v>
      </c>
      <c r="R98" s="784" cm="1">
        <f t="array" ref="R98">_xlfn.IFERROR($Q98*B98*'Kalkulator nadgodzin'!$Y$2,0)</f>
        <v>0</v>
      </c>
      <c r="S98" s="784" cm="1">
        <f t="array" ref="S98">_xlfn.IFERROR($Q98*C98*'Kalkulator nadgodzin'!$Y$2,0)</f>
        <v>0</v>
      </c>
      <c r="T98" s="784" cm="1">
        <f t="array" ref="T98">_xlfn.IFERROR($Q98*D98*'Kalkulator nadgodzin'!$Y$2,0)</f>
        <v>0</v>
      </c>
      <c r="U98" s="784" cm="1">
        <f t="array" ref="U98">_xlfn.IFERROR($Q98*E98*'Kalkulator nadgodzin'!$Y$2,0)</f>
        <v>0</v>
      </c>
      <c r="V98" s="784" cm="1">
        <f t="array" ref="V98">_xlfn.IFERROR($Q98*F98*'Kalkulator nadgodzin'!$Y$2,0)</f>
        <v>0</v>
      </c>
      <c r="W98" s="784" cm="1">
        <f t="array" ref="W98">_xlfn.IFERROR($Q98*G98*'Kalkulator nadgodzin'!$Y$2,0)</f>
        <v>0</v>
      </c>
      <c r="X98" s="784" cm="1">
        <f t="array" ref="X98">_xlfn.IFERROR($Q98*H98*'Kalkulator nadgodzin'!$Y$2,0)</f>
        <v>0</v>
      </c>
      <c r="Y98" s="784" cm="1">
        <f t="array" ref="Y98">_xlfn.IFERROR($Q98*I98*'Kalkulator nadgodzin'!$Y$2,0)</f>
        <v>0</v>
      </c>
      <c r="Z98" s="784" cm="1">
        <f t="array" ref="Z98">_xlfn.IFERROR($Q98*J98*'Kalkulator nadgodzin'!$Y$2,0)</f>
        <v>0</v>
      </c>
      <c r="AA98" s="784" cm="1">
        <f t="array" ref="AA98">_xlfn.IFERROR($Q98*K98*'Kalkulator nadgodzin'!$Y$2,0)</f>
        <v>0</v>
      </c>
      <c r="AB98" s="784" cm="1">
        <f t="array" ref="AB98">_xlfn.IFERROR($Q98*L98*'Kalkulator nadgodzin'!$Y$2,0)</f>
        <v>0</v>
      </c>
      <c r="AC98" s="784" cm="1">
        <f t="array" ref="AC98">_xlfn.IFERROR($Q98*M98*'Kalkulator nadgodzin'!$Y$2,0)</f>
        <v>0</v>
      </c>
      <c r="AD98" s="785" cm="1">
        <f t="array" ref="AD98">_xlfn.IFERROR($Q98*N98*'Kalkulator nadgodzin'!$Y$2,0)</f>
        <v>0</v>
      </c>
    </row>
    <row r="99" ht="13.5" customHeight="1">
      <c r="A99" t="str" s="774" cm="1">
        <f t="array" ref="A99">IF('Kalkulator nadgodzin'!B93="","",'Kalkulator nadgodzin'!B93)</f>
      </c>
      <c r="B99" s="784" cm="1">
        <f t="array" ref="B99">IF(OR('Kalkulator nadgodzin'!$B93,'Kalkulator nadgodzin'!D93=""),"",IF('Kalkulator nadgodzin'!D93&gt;=2,1*'Kalkulator nadgodzin'!$C93,0))</f>
        <v>0</v>
      </c>
      <c r="C99" s="784" cm="1">
        <f t="array" ref="C99">IF(OR('Kalkulator nadgodzin'!$B93,'Kalkulator nadgodzin'!E93=""),"",IF('Kalkulator nadgodzin'!E93&gt;=2,1*'Kalkulator nadgodzin'!$C93,0))</f>
        <v>0</v>
      </c>
      <c r="D99" s="784" cm="1">
        <f t="array" ref="D99">IF(OR('Kalkulator nadgodzin'!$B93,'Kalkulator nadgodzin'!F93=""),"",IF('Kalkulator nadgodzin'!F93&gt;=2,1*'Kalkulator nadgodzin'!$C93,0))</f>
        <v>0</v>
      </c>
      <c r="E99" s="784" cm="1">
        <f t="array" ref="E99">IF(OR('Kalkulator nadgodzin'!$B93,'Kalkulator nadgodzin'!G93=""),"",IF('Kalkulator nadgodzin'!G93&gt;=2,1*'Kalkulator nadgodzin'!$C93,0))</f>
        <v>0</v>
      </c>
      <c r="F99" s="784" cm="1">
        <f t="array" ref="F99">IF(OR('Kalkulator nadgodzin'!$B93,'Kalkulator nadgodzin'!H93=""),"",IF('Kalkulator nadgodzin'!H93&gt;=2,1*'Kalkulator nadgodzin'!$C93,0))</f>
        <v>0</v>
      </c>
      <c r="G99" s="784" cm="1">
        <f t="array" ref="G99">IF(OR('Kalkulator nadgodzin'!$B93,'Kalkulator nadgodzin'!I93=""),"",IF('Kalkulator nadgodzin'!I93&gt;=2,1*'Kalkulator nadgodzin'!$C93,0))</f>
        <v>0</v>
      </c>
      <c r="H99" s="784" cm="1">
        <f t="array" ref="H99">IF(OR('Kalkulator nadgodzin'!$B93,'Kalkulator nadgodzin'!J93=""),"",IF('Kalkulator nadgodzin'!J93&gt;=2,1*'Kalkulator nadgodzin'!$C93,0))</f>
        <v>0</v>
      </c>
      <c r="I99" s="784" cm="1">
        <f t="array" ref="I99">IF(OR('Kalkulator nadgodzin'!$B93,'Kalkulator nadgodzin'!K93=""),"",IF('Kalkulator nadgodzin'!K93&gt;=2,1*'Kalkulator nadgodzin'!$C93,0))</f>
        <v>0</v>
      </c>
      <c r="J99" s="784" cm="1">
        <f t="array" ref="J99">IF(OR('Kalkulator nadgodzin'!$B93,'Kalkulator nadgodzin'!L93=""),"",IF('Kalkulator nadgodzin'!L93&gt;=2,1*'Kalkulator nadgodzin'!$C93,0))</f>
        <v>0</v>
      </c>
      <c r="K99" s="784" cm="1">
        <f t="array" ref="K99">IF(OR('Kalkulator nadgodzin'!$B93,'Kalkulator nadgodzin'!M93=""),"",IF('Kalkulator nadgodzin'!M93&gt;=2,1*'Kalkulator nadgodzin'!$C93,0))</f>
        <v>0</v>
      </c>
      <c r="L99" s="784" cm="1">
        <f t="array" ref="L99">IF(OR('Kalkulator nadgodzin'!$B93,'Kalkulator nadgodzin'!N93=""),"",IF('Kalkulator nadgodzin'!N93&gt;=2,1*'Kalkulator nadgodzin'!$C93,0))</f>
        <v>0</v>
      </c>
      <c r="M99" s="784" cm="1">
        <f t="array" ref="M99">IF(OR('Kalkulator nadgodzin'!$B93,'Kalkulator nadgodzin'!O93=""),"",IF('Kalkulator nadgodzin'!O93&gt;=2,1*'Kalkulator nadgodzin'!$C93,0))</f>
        <v>0</v>
      </c>
      <c r="N99" s="785" cm="1">
        <f t="array" ref="N99">IF(OR('Kalkulator nadgodzin'!$B93,'Kalkulator nadgodzin'!P93=""),"",IF('Kalkulator nadgodzin'!P93&gt;=2,1*'Kalkulator nadgodzin'!$C93,0))</f>
        <v>0</v>
      </c>
      <c r="O99" s="774"/>
      <c r="P99" s="775"/>
      <c r="Q99" s="818" cm="1">
        <f t="array" ref="Q99">IF('Kalkulator nadgodzin'!D213="","",'Kalkulator nadgodzin'!C213)</f>
        <v>0</v>
      </c>
      <c r="R99" s="784" cm="1">
        <f t="array" ref="R99">_xlfn.IFERROR($Q99*B99*'Kalkulator nadgodzin'!$Y$2,0)</f>
        <v>0</v>
      </c>
      <c r="S99" s="784" cm="1">
        <f t="array" ref="S99">_xlfn.IFERROR($Q99*C99*'Kalkulator nadgodzin'!$Y$2,0)</f>
        <v>0</v>
      </c>
      <c r="T99" s="784" cm="1">
        <f t="array" ref="T99">_xlfn.IFERROR($Q99*D99*'Kalkulator nadgodzin'!$Y$2,0)</f>
        <v>0</v>
      </c>
      <c r="U99" s="784" cm="1">
        <f t="array" ref="U99">_xlfn.IFERROR($Q99*E99*'Kalkulator nadgodzin'!$Y$2,0)</f>
        <v>0</v>
      </c>
      <c r="V99" s="784" cm="1">
        <f t="array" ref="V99">_xlfn.IFERROR($Q99*F99*'Kalkulator nadgodzin'!$Y$2,0)</f>
        <v>0</v>
      </c>
      <c r="W99" s="784" cm="1">
        <f t="array" ref="W99">_xlfn.IFERROR($Q99*G99*'Kalkulator nadgodzin'!$Y$2,0)</f>
        <v>0</v>
      </c>
      <c r="X99" s="784" cm="1">
        <f t="array" ref="X99">_xlfn.IFERROR($Q99*H99*'Kalkulator nadgodzin'!$Y$2,0)</f>
        <v>0</v>
      </c>
      <c r="Y99" s="784" cm="1">
        <f t="array" ref="Y99">_xlfn.IFERROR($Q99*I99*'Kalkulator nadgodzin'!$Y$2,0)</f>
        <v>0</v>
      </c>
      <c r="Z99" s="784" cm="1">
        <f t="array" ref="Z99">_xlfn.IFERROR($Q99*J99*'Kalkulator nadgodzin'!$Y$2,0)</f>
        <v>0</v>
      </c>
      <c r="AA99" s="784" cm="1">
        <f t="array" ref="AA99">_xlfn.IFERROR($Q99*K99*'Kalkulator nadgodzin'!$Y$2,0)</f>
        <v>0</v>
      </c>
      <c r="AB99" s="784" cm="1">
        <f t="array" ref="AB99">_xlfn.IFERROR($Q99*L99*'Kalkulator nadgodzin'!$Y$2,0)</f>
        <v>0</v>
      </c>
      <c r="AC99" s="784" cm="1">
        <f t="array" ref="AC99">_xlfn.IFERROR($Q99*M99*'Kalkulator nadgodzin'!$Y$2,0)</f>
        <v>0</v>
      </c>
      <c r="AD99" s="785" cm="1">
        <f t="array" ref="AD99">_xlfn.IFERROR($Q99*N99*'Kalkulator nadgodzin'!$Y$2,0)</f>
        <v>0</v>
      </c>
    </row>
    <row r="100" ht="13.5" customHeight="1">
      <c r="A100" t="str" s="774" cm="1">
        <f t="array" ref="A100">IF('Kalkulator nadgodzin'!B94="","",'Kalkulator nadgodzin'!B94)</f>
      </c>
      <c r="B100" s="784" cm="1">
        <f t="array" ref="B100">IF(OR('Kalkulator nadgodzin'!$B94,'Kalkulator nadgodzin'!D94=""),"",IF('Kalkulator nadgodzin'!D94&gt;=2,1*'Kalkulator nadgodzin'!$C94,0))</f>
        <v>0</v>
      </c>
      <c r="C100" s="784" cm="1">
        <f t="array" ref="C100">IF(OR('Kalkulator nadgodzin'!$B94,'Kalkulator nadgodzin'!E94=""),"",IF('Kalkulator nadgodzin'!E94&gt;=2,1*'Kalkulator nadgodzin'!$C94,0))</f>
        <v>0</v>
      </c>
      <c r="D100" s="784" cm="1">
        <f t="array" ref="D100">IF(OR('Kalkulator nadgodzin'!$B94,'Kalkulator nadgodzin'!F94=""),"",IF('Kalkulator nadgodzin'!F94&gt;=2,1*'Kalkulator nadgodzin'!$C94,0))</f>
        <v>0</v>
      </c>
      <c r="E100" s="784" cm="1">
        <f t="array" ref="E100">IF(OR('Kalkulator nadgodzin'!$B94,'Kalkulator nadgodzin'!G94=""),"",IF('Kalkulator nadgodzin'!G94&gt;=2,1*'Kalkulator nadgodzin'!$C94,0))</f>
        <v>0</v>
      </c>
      <c r="F100" s="784" cm="1">
        <f t="array" ref="F100">IF(OR('Kalkulator nadgodzin'!$B94,'Kalkulator nadgodzin'!H94=""),"",IF('Kalkulator nadgodzin'!H94&gt;=2,1*'Kalkulator nadgodzin'!$C94,0))</f>
        <v>0</v>
      </c>
      <c r="G100" s="784" cm="1">
        <f t="array" ref="G100">IF(OR('Kalkulator nadgodzin'!$B94,'Kalkulator nadgodzin'!I94=""),"",IF('Kalkulator nadgodzin'!I94&gt;=2,1*'Kalkulator nadgodzin'!$C94,0))</f>
        <v>0</v>
      </c>
      <c r="H100" s="784" cm="1">
        <f t="array" ref="H100">IF(OR('Kalkulator nadgodzin'!$B94,'Kalkulator nadgodzin'!J94=""),"",IF('Kalkulator nadgodzin'!J94&gt;=2,1*'Kalkulator nadgodzin'!$C94,0))</f>
        <v>0</v>
      </c>
      <c r="I100" s="784" cm="1">
        <f t="array" ref="I100">IF(OR('Kalkulator nadgodzin'!$B94,'Kalkulator nadgodzin'!K94=""),"",IF('Kalkulator nadgodzin'!K94&gt;=2,1*'Kalkulator nadgodzin'!$C94,0))</f>
        <v>0</v>
      </c>
      <c r="J100" s="784" cm="1">
        <f t="array" ref="J100">IF(OR('Kalkulator nadgodzin'!$B94,'Kalkulator nadgodzin'!L94=""),"",IF('Kalkulator nadgodzin'!L94&gt;=2,1*'Kalkulator nadgodzin'!$C94,0))</f>
        <v>0</v>
      </c>
      <c r="K100" s="784" cm="1">
        <f t="array" ref="K100">IF(OR('Kalkulator nadgodzin'!$B94,'Kalkulator nadgodzin'!M94=""),"",IF('Kalkulator nadgodzin'!M94&gt;=2,1*'Kalkulator nadgodzin'!$C94,0))</f>
        <v>0</v>
      </c>
      <c r="L100" s="784" cm="1">
        <f t="array" ref="L100">IF(OR('Kalkulator nadgodzin'!$B94,'Kalkulator nadgodzin'!N94=""),"",IF('Kalkulator nadgodzin'!N94&gt;=2,1*'Kalkulator nadgodzin'!$C94,0))</f>
        <v>0</v>
      </c>
      <c r="M100" s="784" cm="1">
        <f t="array" ref="M100">IF(OR('Kalkulator nadgodzin'!$B94,'Kalkulator nadgodzin'!O94=""),"",IF('Kalkulator nadgodzin'!O94&gt;=2,1*'Kalkulator nadgodzin'!$C94,0))</f>
        <v>0</v>
      </c>
      <c r="N100" s="785" cm="1">
        <f t="array" ref="N100">IF(OR('Kalkulator nadgodzin'!$B94,'Kalkulator nadgodzin'!P94=""),"",IF('Kalkulator nadgodzin'!P94&gt;=2,1*'Kalkulator nadgodzin'!$C94,0))</f>
        <v>0</v>
      </c>
      <c r="O100" s="774"/>
      <c r="P100" s="775"/>
      <c r="Q100" s="818" cm="1">
        <f t="array" ref="Q100">IF('Kalkulator nadgodzin'!D214="","",'Kalkulator nadgodzin'!C214)</f>
        <v>0</v>
      </c>
      <c r="R100" s="784" cm="1">
        <f t="array" ref="R100">_xlfn.IFERROR($Q100*B100*'Kalkulator nadgodzin'!$Y$2,0)</f>
        <v>0</v>
      </c>
      <c r="S100" s="784" cm="1">
        <f t="array" ref="S100">_xlfn.IFERROR($Q100*C100*'Kalkulator nadgodzin'!$Y$2,0)</f>
        <v>0</v>
      </c>
      <c r="T100" s="784" cm="1">
        <f t="array" ref="T100">_xlfn.IFERROR($Q100*D100*'Kalkulator nadgodzin'!$Y$2,0)</f>
        <v>0</v>
      </c>
      <c r="U100" s="784" cm="1">
        <f t="array" ref="U100">_xlfn.IFERROR($Q100*E100*'Kalkulator nadgodzin'!$Y$2,0)</f>
        <v>0</v>
      </c>
      <c r="V100" s="784" cm="1">
        <f t="array" ref="V100">_xlfn.IFERROR($Q100*F100*'Kalkulator nadgodzin'!$Y$2,0)</f>
        <v>0</v>
      </c>
      <c r="W100" s="784" cm="1">
        <f t="array" ref="W100">_xlfn.IFERROR($Q100*G100*'Kalkulator nadgodzin'!$Y$2,0)</f>
        <v>0</v>
      </c>
      <c r="X100" s="784" cm="1">
        <f t="array" ref="X100">_xlfn.IFERROR($Q100*H100*'Kalkulator nadgodzin'!$Y$2,0)</f>
        <v>0</v>
      </c>
      <c r="Y100" s="784" cm="1">
        <f t="array" ref="Y100">_xlfn.IFERROR($Q100*I100*'Kalkulator nadgodzin'!$Y$2,0)</f>
        <v>0</v>
      </c>
      <c r="Z100" s="784" cm="1">
        <f t="array" ref="Z100">_xlfn.IFERROR($Q100*J100*'Kalkulator nadgodzin'!$Y$2,0)</f>
        <v>0</v>
      </c>
      <c r="AA100" s="784" cm="1">
        <f t="array" ref="AA100">_xlfn.IFERROR($Q100*K100*'Kalkulator nadgodzin'!$Y$2,0)</f>
        <v>0</v>
      </c>
      <c r="AB100" s="784" cm="1">
        <f t="array" ref="AB100">_xlfn.IFERROR($Q100*L100*'Kalkulator nadgodzin'!$Y$2,0)</f>
        <v>0</v>
      </c>
      <c r="AC100" s="784" cm="1">
        <f t="array" ref="AC100">_xlfn.IFERROR($Q100*M100*'Kalkulator nadgodzin'!$Y$2,0)</f>
        <v>0</v>
      </c>
      <c r="AD100" s="785" cm="1">
        <f t="array" ref="AD100">_xlfn.IFERROR($Q100*N100*'Kalkulator nadgodzin'!$Y$2,0)</f>
        <v>0</v>
      </c>
    </row>
    <row r="101" ht="13.5" customHeight="1">
      <c r="A101" t="str" s="774" cm="1">
        <f t="array" ref="A101">IF('Kalkulator nadgodzin'!B95="","",'Kalkulator nadgodzin'!B95)</f>
      </c>
      <c r="B101" s="784" cm="1">
        <f t="array" ref="B101">IF(OR('Kalkulator nadgodzin'!$B95,'Kalkulator nadgodzin'!D95=""),"",IF('Kalkulator nadgodzin'!D95&gt;=2,1*'Kalkulator nadgodzin'!$C95,0))</f>
        <v>0</v>
      </c>
      <c r="C101" s="784" cm="1">
        <f t="array" ref="C101">IF(OR('Kalkulator nadgodzin'!$B95,'Kalkulator nadgodzin'!E95=""),"",IF('Kalkulator nadgodzin'!E95&gt;=2,1*'Kalkulator nadgodzin'!$C95,0))</f>
        <v>0</v>
      </c>
      <c r="D101" s="784" cm="1">
        <f t="array" ref="D101">IF(OR('Kalkulator nadgodzin'!$B95,'Kalkulator nadgodzin'!F95=""),"",IF('Kalkulator nadgodzin'!F95&gt;=2,1*'Kalkulator nadgodzin'!$C95,0))</f>
        <v>0</v>
      </c>
      <c r="E101" s="784" cm="1">
        <f t="array" ref="E101">IF(OR('Kalkulator nadgodzin'!$B95,'Kalkulator nadgodzin'!G95=""),"",IF('Kalkulator nadgodzin'!G95&gt;=2,1*'Kalkulator nadgodzin'!$C95,0))</f>
        <v>0</v>
      </c>
      <c r="F101" s="784" cm="1">
        <f t="array" ref="F101">IF(OR('Kalkulator nadgodzin'!$B95,'Kalkulator nadgodzin'!H95=""),"",IF('Kalkulator nadgodzin'!H95&gt;=2,1*'Kalkulator nadgodzin'!$C95,0))</f>
        <v>0</v>
      </c>
      <c r="G101" s="784" cm="1">
        <f t="array" ref="G101">IF(OR('Kalkulator nadgodzin'!$B95,'Kalkulator nadgodzin'!I95=""),"",IF('Kalkulator nadgodzin'!I95&gt;=2,1*'Kalkulator nadgodzin'!$C95,0))</f>
        <v>0</v>
      </c>
      <c r="H101" s="784" cm="1">
        <f t="array" ref="H101">IF(OR('Kalkulator nadgodzin'!$B95,'Kalkulator nadgodzin'!J95=""),"",IF('Kalkulator nadgodzin'!J95&gt;=2,1*'Kalkulator nadgodzin'!$C95,0))</f>
        <v>0</v>
      </c>
      <c r="I101" s="784" cm="1">
        <f t="array" ref="I101">IF(OR('Kalkulator nadgodzin'!$B95,'Kalkulator nadgodzin'!K95=""),"",IF('Kalkulator nadgodzin'!K95&gt;=2,1*'Kalkulator nadgodzin'!$C95,0))</f>
        <v>0</v>
      </c>
      <c r="J101" s="784" cm="1">
        <f t="array" ref="J101">IF(OR('Kalkulator nadgodzin'!$B95,'Kalkulator nadgodzin'!L95=""),"",IF('Kalkulator nadgodzin'!L95&gt;=2,1*'Kalkulator nadgodzin'!$C95,0))</f>
        <v>0</v>
      </c>
      <c r="K101" s="784" cm="1">
        <f t="array" ref="K101">IF(OR('Kalkulator nadgodzin'!$B95,'Kalkulator nadgodzin'!M95=""),"",IF('Kalkulator nadgodzin'!M95&gt;=2,1*'Kalkulator nadgodzin'!$C95,0))</f>
        <v>0</v>
      </c>
      <c r="L101" s="784" cm="1">
        <f t="array" ref="L101">IF(OR('Kalkulator nadgodzin'!$B95,'Kalkulator nadgodzin'!N95=""),"",IF('Kalkulator nadgodzin'!N95&gt;=2,1*'Kalkulator nadgodzin'!$C95,0))</f>
        <v>0</v>
      </c>
      <c r="M101" s="784" cm="1">
        <f t="array" ref="M101">IF(OR('Kalkulator nadgodzin'!$B95,'Kalkulator nadgodzin'!O95=""),"",IF('Kalkulator nadgodzin'!O95&gt;=2,1*'Kalkulator nadgodzin'!$C95,0))</f>
        <v>0</v>
      </c>
      <c r="N101" s="785" cm="1">
        <f t="array" ref="N101">IF(OR('Kalkulator nadgodzin'!$B95,'Kalkulator nadgodzin'!P95=""),"",IF('Kalkulator nadgodzin'!P95&gt;=2,1*'Kalkulator nadgodzin'!$C95,0))</f>
        <v>0</v>
      </c>
      <c r="O101" s="774"/>
      <c r="P101" s="775"/>
      <c r="Q101" s="818" cm="1">
        <f t="array" ref="Q101">IF('Kalkulator nadgodzin'!D215="","",'Kalkulator nadgodzin'!C215)</f>
        <v>0</v>
      </c>
      <c r="R101" s="784" cm="1">
        <f t="array" ref="R101">_xlfn.IFERROR($Q101*B101*'Kalkulator nadgodzin'!$Y$2,0)</f>
        <v>0</v>
      </c>
      <c r="S101" s="784" cm="1">
        <f t="array" ref="S101">_xlfn.IFERROR($Q101*C101*'Kalkulator nadgodzin'!$Y$2,0)</f>
        <v>0</v>
      </c>
      <c r="T101" s="784" cm="1">
        <f t="array" ref="T101">_xlfn.IFERROR($Q101*D101*'Kalkulator nadgodzin'!$Y$2,0)</f>
        <v>0</v>
      </c>
      <c r="U101" s="784" cm="1">
        <f t="array" ref="U101">_xlfn.IFERROR($Q101*E101*'Kalkulator nadgodzin'!$Y$2,0)</f>
        <v>0</v>
      </c>
      <c r="V101" s="784" cm="1">
        <f t="array" ref="V101">_xlfn.IFERROR($Q101*F101*'Kalkulator nadgodzin'!$Y$2,0)</f>
        <v>0</v>
      </c>
      <c r="W101" s="784" cm="1">
        <f t="array" ref="W101">_xlfn.IFERROR($Q101*G101*'Kalkulator nadgodzin'!$Y$2,0)</f>
        <v>0</v>
      </c>
      <c r="X101" s="784" cm="1">
        <f t="array" ref="X101">_xlfn.IFERROR($Q101*H101*'Kalkulator nadgodzin'!$Y$2,0)</f>
        <v>0</v>
      </c>
      <c r="Y101" s="784" cm="1">
        <f t="array" ref="Y101">_xlfn.IFERROR($Q101*I101*'Kalkulator nadgodzin'!$Y$2,0)</f>
        <v>0</v>
      </c>
      <c r="Z101" s="784" cm="1">
        <f t="array" ref="Z101">_xlfn.IFERROR($Q101*J101*'Kalkulator nadgodzin'!$Y$2,0)</f>
        <v>0</v>
      </c>
      <c r="AA101" s="784" cm="1">
        <f t="array" ref="AA101">_xlfn.IFERROR($Q101*K101*'Kalkulator nadgodzin'!$Y$2,0)</f>
        <v>0</v>
      </c>
      <c r="AB101" s="784" cm="1">
        <f t="array" ref="AB101">_xlfn.IFERROR($Q101*L101*'Kalkulator nadgodzin'!$Y$2,0)</f>
        <v>0</v>
      </c>
      <c r="AC101" s="784" cm="1">
        <f t="array" ref="AC101">_xlfn.IFERROR($Q101*M101*'Kalkulator nadgodzin'!$Y$2,0)</f>
        <v>0</v>
      </c>
      <c r="AD101" s="785" cm="1">
        <f t="array" ref="AD101">_xlfn.IFERROR($Q101*N101*'Kalkulator nadgodzin'!$Y$2,0)</f>
        <v>0</v>
      </c>
    </row>
    <row r="102" ht="13.5" customHeight="1">
      <c r="A102" t="str" s="774" cm="1">
        <f t="array" ref="A102">IF('Kalkulator nadgodzin'!B96="","",'Kalkulator nadgodzin'!B96)</f>
      </c>
      <c r="B102" s="784" cm="1">
        <f t="array" ref="B102">IF(OR('Kalkulator nadgodzin'!$B96,'Kalkulator nadgodzin'!D96=""),"",IF('Kalkulator nadgodzin'!D96&gt;=2,1*'Kalkulator nadgodzin'!$C96,0))</f>
        <v>0</v>
      </c>
      <c r="C102" s="784" cm="1">
        <f t="array" ref="C102">IF(OR('Kalkulator nadgodzin'!$B96,'Kalkulator nadgodzin'!E96=""),"",IF('Kalkulator nadgodzin'!E96&gt;=2,1*'Kalkulator nadgodzin'!$C96,0))</f>
        <v>0</v>
      </c>
      <c r="D102" s="784" cm="1">
        <f t="array" ref="D102">IF(OR('Kalkulator nadgodzin'!$B96,'Kalkulator nadgodzin'!F96=""),"",IF('Kalkulator nadgodzin'!F96&gt;=2,1*'Kalkulator nadgodzin'!$C96,0))</f>
        <v>0</v>
      </c>
      <c r="E102" s="784" cm="1">
        <f t="array" ref="E102">IF(OR('Kalkulator nadgodzin'!$B96,'Kalkulator nadgodzin'!G96=""),"",IF('Kalkulator nadgodzin'!G96&gt;=2,1*'Kalkulator nadgodzin'!$C96,0))</f>
        <v>0</v>
      </c>
      <c r="F102" s="784" cm="1">
        <f t="array" ref="F102">IF(OR('Kalkulator nadgodzin'!$B96,'Kalkulator nadgodzin'!H96=""),"",IF('Kalkulator nadgodzin'!H96&gt;=2,1*'Kalkulator nadgodzin'!$C96,0))</f>
        <v>0</v>
      </c>
      <c r="G102" s="784" cm="1">
        <f t="array" ref="G102">IF(OR('Kalkulator nadgodzin'!$B96,'Kalkulator nadgodzin'!I96=""),"",IF('Kalkulator nadgodzin'!I96&gt;=2,1*'Kalkulator nadgodzin'!$C96,0))</f>
        <v>0</v>
      </c>
      <c r="H102" s="784" cm="1">
        <f t="array" ref="H102">IF(OR('Kalkulator nadgodzin'!$B96,'Kalkulator nadgodzin'!J96=""),"",IF('Kalkulator nadgodzin'!J96&gt;=2,1*'Kalkulator nadgodzin'!$C96,0))</f>
        <v>0</v>
      </c>
      <c r="I102" s="784" cm="1">
        <f t="array" ref="I102">IF(OR('Kalkulator nadgodzin'!$B96,'Kalkulator nadgodzin'!K96=""),"",IF('Kalkulator nadgodzin'!K96&gt;=2,1*'Kalkulator nadgodzin'!$C96,0))</f>
        <v>0</v>
      </c>
      <c r="J102" s="784" cm="1">
        <f t="array" ref="J102">IF(OR('Kalkulator nadgodzin'!$B96,'Kalkulator nadgodzin'!L96=""),"",IF('Kalkulator nadgodzin'!L96&gt;=2,1*'Kalkulator nadgodzin'!$C96,0))</f>
        <v>0</v>
      </c>
      <c r="K102" s="784" cm="1">
        <f t="array" ref="K102">IF(OR('Kalkulator nadgodzin'!$B96,'Kalkulator nadgodzin'!M96=""),"",IF('Kalkulator nadgodzin'!M96&gt;=2,1*'Kalkulator nadgodzin'!$C96,0))</f>
        <v>0</v>
      </c>
      <c r="L102" s="784" cm="1">
        <f t="array" ref="L102">IF(OR('Kalkulator nadgodzin'!$B96,'Kalkulator nadgodzin'!N96=""),"",IF('Kalkulator nadgodzin'!N96&gt;=2,1*'Kalkulator nadgodzin'!$C96,0))</f>
        <v>0</v>
      </c>
      <c r="M102" s="784" cm="1">
        <f t="array" ref="M102">IF(OR('Kalkulator nadgodzin'!$B96,'Kalkulator nadgodzin'!O96=""),"",IF('Kalkulator nadgodzin'!O96&gt;=2,1*'Kalkulator nadgodzin'!$C96,0))</f>
        <v>0</v>
      </c>
      <c r="N102" s="785" cm="1">
        <f t="array" ref="N102">IF(OR('Kalkulator nadgodzin'!$B96,'Kalkulator nadgodzin'!P96=""),"",IF('Kalkulator nadgodzin'!P96&gt;=2,1*'Kalkulator nadgodzin'!$C96,0))</f>
        <v>0</v>
      </c>
      <c r="O102" s="774"/>
      <c r="P102" s="775"/>
      <c r="Q102" s="818" cm="1">
        <f t="array" ref="Q102">IF('Kalkulator nadgodzin'!D216="","",'Kalkulator nadgodzin'!C216)</f>
        <v>0</v>
      </c>
      <c r="R102" s="784" cm="1">
        <f t="array" ref="R102">_xlfn.IFERROR($Q102*B102*'Kalkulator nadgodzin'!$Y$2,0)</f>
        <v>0</v>
      </c>
      <c r="S102" s="784" cm="1">
        <f t="array" ref="S102">_xlfn.IFERROR($Q102*C102*'Kalkulator nadgodzin'!$Y$2,0)</f>
        <v>0</v>
      </c>
      <c r="T102" s="784" cm="1">
        <f t="array" ref="T102">_xlfn.IFERROR($Q102*D102*'Kalkulator nadgodzin'!$Y$2,0)</f>
        <v>0</v>
      </c>
      <c r="U102" s="784" cm="1">
        <f t="array" ref="U102">_xlfn.IFERROR($Q102*E102*'Kalkulator nadgodzin'!$Y$2,0)</f>
        <v>0</v>
      </c>
      <c r="V102" s="784" cm="1">
        <f t="array" ref="V102">_xlfn.IFERROR($Q102*F102*'Kalkulator nadgodzin'!$Y$2,0)</f>
        <v>0</v>
      </c>
      <c r="W102" s="784" cm="1">
        <f t="array" ref="W102">_xlfn.IFERROR($Q102*G102*'Kalkulator nadgodzin'!$Y$2,0)</f>
        <v>0</v>
      </c>
      <c r="X102" s="784" cm="1">
        <f t="array" ref="X102">_xlfn.IFERROR($Q102*H102*'Kalkulator nadgodzin'!$Y$2,0)</f>
        <v>0</v>
      </c>
      <c r="Y102" s="784" cm="1">
        <f t="array" ref="Y102">_xlfn.IFERROR($Q102*I102*'Kalkulator nadgodzin'!$Y$2,0)</f>
        <v>0</v>
      </c>
      <c r="Z102" s="784" cm="1">
        <f t="array" ref="Z102">_xlfn.IFERROR($Q102*J102*'Kalkulator nadgodzin'!$Y$2,0)</f>
        <v>0</v>
      </c>
      <c r="AA102" s="784" cm="1">
        <f t="array" ref="AA102">_xlfn.IFERROR($Q102*K102*'Kalkulator nadgodzin'!$Y$2,0)</f>
        <v>0</v>
      </c>
      <c r="AB102" s="784" cm="1">
        <f t="array" ref="AB102">_xlfn.IFERROR($Q102*L102*'Kalkulator nadgodzin'!$Y$2,0)</f>
        <v>0</v>
      </c>
      <c r="AC102" s="784" cm="1">
        <f t="array" ref="AC102">_xlfn.IFERROR($Q102*M102*'Kalkulator nadgodzin'!$Y$2,0)</f>
        <v>0</v>
      </c>
      <c r="AD102" s="785" cm="1">
        <f t="array" ref="AD102">_xlfn.IFERROR($Q102*N102*'Kalkulator nadgodzin'!$Y$2,0)</f>
        <v>0</v>
      </c>
    </row>
    <row r="103" ht="13.5" customHeight="1">
      <c r="A103" t="str" s="774" cm="1">
        <f t="array" ref="A103">IF('Kalkulator nadgodzin'!B97="","",'Kalkulator nadgodzin'!B97)</f>
      </c>
      <c r="B103" s="784" cm="1">
        <f t="array" ref="B103">IF(OR('Kalkulator nadgodzin'!$B97,'Kalkulator nadgodzin'!D97=""),"",IF('Kalkulator nadgodzin'!D97&gt;=2,1*'Kalkulator nadgodzin'!$C97,0))</f>
        <v>0</v>
      </c>
      <c r="C103" s="784" cm="1">
        <f t="array" ref="C103">IF(OR('Kalkulator nadgodzin'!$B97,'Kalkulator nadgodzin'!E97=""),"",IF('Kalkulator nadgodzin'!E97&gt;=2,1*'Kalkulator nadgodzin'!$C97,0))</f>
        <v>0</v>
      </c>
      <c r="D103" s="784" cm="1">
        <f t="array" ref="D103">IF(OR('Kalkulator nadgodzin'!$B97,'Kalkulator nadgodzin'!F97=""),"",IF('Kalkulator nadgodzin'!F97&gt;=2,1*'Kalkulator nadgodzin'!$C97,0))</f>
        <v>0</v>
      </c>
      <c r="E103" s="784" cm="1">
        <f t="array" ref="E103">IF(OR('Kalkulator nadgodzin'!$B97,'Kalkulator nadgodzin'!G97=""),"",IF('Kalkulator nadgodzin'!G97&gt;=2,1*'Kalkulator nadgodzin'!$C97,0))</f>
        <v>0</v>
      </c>
      <c r="F103" s="784" cm="1">
        <f t="array" ref="F103">IF(OR('Kalkulator nadgodzin'!$B97,'Kalkulator nadgodzin'!H97=""),"",IF('Kalkulator nadgodzin'!H97&gt;=2,1*'Kalkulator nadgodzin'!$C97,0))</f>
        <v>0</v>
      </c>
      <c r="G103" s="784" cm="1">
        <f t="array" ref="G103">IF(OR('Kalkulator nadgodzin'!$B97,'Kalkulator nadgodzin'!I97=""),"",IF('Kalkulator nadgodzin'!I97&gt;=2,1*'Kalkulator nadgodzin'!$C97,0))</f>
        <v>0</v>
      </c>
      <c r="H103" s="784" cm="1">
        <f t="array" ref="H103">IF(OR('Kalkulator nadgodzin'!$B97,'Kalkulator nadgodzin'!J97=""),"",IF('Kalkulator nadgodzin'!J97&gt;=2,1*'Kalkulator nadgodzin'!$C97,0))</f>
        <v>0</v>
      </c>
      <c r="I103" s="784" cm="1">
        <f t="array" ref="I103">IF(OR('Kalkulator nadgodzin'!$B97,'Kalkulator nadgodzin'!K97=""),"",IF('Kalkulator nadgodzin'!K97&gt;=2,1*'Kalkulator nadgodzin'!$C97,0))</f>
        <v>0</v>
      </c>
      <c r="J103" s="784" cm="1">
        <f t="array" ref="J103">IF(OR('Kalkulator nadgodzin'!$B97,'Kalkulator nadgodzin'!L97=""),"",IF('Kalkulator nadgodzin'!L97&gt;=2,1*'Kalkulator nadgodzin'!$C97,0))</f>
        <v>0</v>
      </c>
      <c r="K103" s="784" cm="1">
        <f t="array" ref="K103">IF(OR('Kalkulator nadgodzin'!$B97,'Kalkulator nadgodzin'!M97=""),"",IF('Kalkulator nadgodzin'!M97&gt;=2,1*'Kalkulator nadgodzin'!$C97,0))</f>
        <v>0</v>
      </c>
      <c r="L103" s="784" cm="1">
        <f t="array" ref="L103">IF(OR('Kalkulator nadgodzin'!$B97,'Kalkulator nadgodzin'!N97=""),"",IF('Kalkulator nadgodzin'!N97&gt;=2,1*'Kalkulator nadgodzin'!$C97,0))</f>
        <v>0</v>
      </c>
      <c r="M103" s="784" cm="1">
        <f t="array" ref="M103">IF(OR('Kalkulator nadgodzin'!$B97,'Kalkulator nadgodzin'!O97=""),"",IF('Kalkulator nadgodzin'!O97&gt;=2,1*'Kalkulator nadgodzin'!$C97,0))</f>
        <v>0</v>
      </c>
      <c r="N103" s="785" cm="1">
        <f t="array" ref="N103">IF(OR('Kalkulator nadgodzin'!$B97,'Kalkulator nadgodzin'!P97=""),"",IF('Kalkulator nadgodzin'!P97&gt;=2,1*'Kalkulator nadgodzin'!$C97,0))</f>
        <v>0</v>
      </c>
      <c r="O103" s="774"/>
      <c r="P103" s="775"/>
      <c r="Q103" s="818" cm="1">
        <f t="array" ref="Q103">IF('Kalkulator nadgodzin'!D217="","",'Kalkulator nadgodzin'!C217)</f>
        <v>0</v>
      </c>
      <c r="R103" s="784" cm="1">
        <f t="array" ref="R103">_xlfn.IFERROR($Q103*B103*'Kalkulator nadgodzin'!$Y$2,0)</f>
        <v>0</v>
      </c>
      <c r="S103" s="784" cm="1">
        <f t="array" ref="S103">_xlfn.IFERROR($Q103*C103*'Kalkulator nadgodzin'!$Y$2,0)</f>
        <v>0</v>
      </c>
      <c r="T103" s="784" cm="1">
        <f t="array" ref="T103">_xlfn.IFERROR($Q103*D103*'Kalkulator nadgodzin'!$Y$2,0)</f>
        <v>0</v>
      </c>
      <c r="U103" s="784" cm="1">
        <f t="array" ref="U103">_xlfn.IFERROR($Q103*E103*'Kalkulator nadgodzin'!$Y$2,0)</f>
        <v>0</v>
      </c>
      <c r="V103" s="784" cm="1">
        <f t="array" ref="V103">_xlfn.IFERROR($Q103*F103*'Kalkulator nadgodzin'!$Y$2,0)</f>
        <v>0</v>
      </c>
      <c r="W103" s="784" cm="1">
        <f t="array" ref="W103">_xlfn.IFERROR($Q103*G103*'Kalkulator nadgodzin'!$Y$2,0)</f>
        <v>0</v>
      </c>
      <c r="X103" s="784" cm="1">
        <f t="array" ref="X103">_xlfn.IFERROR($Q103*H103*'Kalkulator nadgodzin'!$Y$2,0)</f>
        <v>0</v>
      </c>
      <c r="Y103" s="784" cm="1">
        <f t="array" ref="Y103">_xlfn.IFERROR($Q103*I103*'Kalkulator nadgodzin'!$Y$2,0)</f>
        <v>0</v>
      </c>
      <c r="Z103" s="784" cm="1">
        <f t="array" ref="Z103">_xlfn.IFERROR($Q103*J103*'Kalkulator nadgodzin'!$Y$2,0)</f>
        <v>0</v>
      </c>
      <c r="AA103" s="784" cm="1">
        <f t="array" ref="AA103">_xlfn.IFERROR($Q103*K103*'Kalkulator nadgodzin'!$Y$2,0)</f>
        <v>0</v>
      </c>
      <c r="AB103" s="784" cm="1">
        <f t="array" ref="AB103">_xlfn.IFERROR($Q103*L103*'Kalkulator nadgodzin'!$Y$2,0)</f>
        <v>0</v>
      </c>
      <c r="AC103" s="784" cm="1">
        <f t="array" ref="AC103">_xlfn.IFERROR($Q103*M103*'Kalkulator nadgodzin'!$Y$2,0)</f>
        <v>0</v>
      </c>
      <c r="AD103" s="785" cm="1">
        <f t="array" ref="AD103">_xlfn.IFERROR($Q103*N103*'Kalkulator nadgodzin'!$Y$2,0)</f>
        <v>0</v>
      </c>
    </row>
    <row r="104" ht="13.5" customHeight="1">
      <c r="A104" t="str" s="774" cm="1">
        <f t="array" ref="A104">IF('Kalkulator nadgodzin'!B98="","",'Kalkulator nadgodzin'!B98)</f>
      </c>
      <c r="B104" t="str" s="786" cm="1">
        <f t="array" ref="B104">IF(OR('Kalkulator nadgodzin'!$B98,'Kalkulator nadgodzin'!D98=""),"",IF('Kalkulator nadgodzin'!D98&gt;=2,1*'Kalkulator nadgodzin'!$C98,0))</f>
      </c>
      <c r="C104" t="str" s="786" cm="1">
        <f t="array" ref="C104">IF(OR('Kalkulator nadgodzin'!$B98,'Kalkulator nadgodzin'!E98=""),"",IF('Kalkulator nadgodzin'!E98&gt;=2,1*'Kalkulator nadgodzin'!$C98,0))</f>
      </c>
      <c r="D104" t="str" s="786" cm="1">
        <f t="array" ref="D104">IF(OR('Kalkulator nadgodzin'!$B98,'Kalkulator nadgodzin'!F98=""),"",IF('Kalkulator nadgodzin'!F98&gt;=2,1*'Kalkulator nadgodzin'!$C98,0))</f>
      </c>
      <c r="E104" t="str" s="786" cm="1">
        <f t="array" ref="E104">IF(OR('Kalkulator nadgodzin'!$B98,'Kalkulator nadgodzin'!G98=""),"",IF('Kalkulator nadgodzin'!G98&gt;=2,1*'Kalkulator nadgodzin'!$C98,0))</f>
      </c>
      <c r="F104" t="str" s="786" cm="1">
        <f t="array" ref="F104">IF(OR('Kalkulator nadgodzin'!$B98,'Kalkulator nadgodzin'!H98=""),"",IF('Kalkulator nadgodzin'!H98&gt;=2,1*'Kalkulator nadgodzin'!$C98,0))</f>
      </c>
      <c r="G104" t="str" s="786" cm="1">
        <f t="array" ref="G104">IF(OR('Kalkulator nadgodzin'!$B98,'Kalkulator nadgodzin'!I98=""),"",IF('Kalkulator nadgodzin'!I98&gt;=2,1*'Kalkulator nadgodzin'!$C98,0))</f>
      </c>
      <c r="H104" t="str" s="786" cm="1">
        <f t="array" ref="H104">IF(OR('Kalkulator nadgodzin'!$B98,'Kalkulator nadgodzin'!J98=""),"",IF('Kalkulator nadgodzin'!J98&gt;=2,1*'Kalkulator nadgodzin'!$C98,0))</f>
      </c>
      <c r="I104" t="str" s="786" cm="1">
        <f t="array" ref="I104">IF(OR('Kalkulator nadgodzin'!$B98,'Kalkulator nadgodzin'!K98=""),"",IF('Kalkulator nadgodzin'!K98&gt;=2,1*'Kalkulator nadgodzin'!$C98,0))</f>
      </c>
      <c r="J104" t="str" s="786" cm="1">
        <f t="array" ref="J104">IF(OR('Kalkulator nadgodzin'!$B98,'Kalkulator nadgodzin'!L98=""),"",IF('Kalkulator nadgodzin'!L98&gt;=2,1*'Kalkulator nadgodzin'!$C98,0))</f>
      </c>
      <c r="K104" t="str" s="786" cm="1">
        <f t="array" ref="K104">IF(OR('Kalkulator nadgodzin'!$B98,'Kalkulator nadgodzin'!M98=""),"",IF('Kalkulator nadgodzin'!M98&gt;=2,1*'Kalkulator nadgodzin'!$C98,0))</f>
      </c>
      <c r="L104" t="str" s="786" cm="1">
        <f t="array" ref="L104">IF(OR('Kalkulator nadgodzin'!$B98,'Kalkulator nadgodzin'!N98=""),"",IF('Kalkulator nadgodzin'!N98&gt;=2,1*'Kalkulator nadgodzin'!$C98,0))</f>
      </c>
      <c r="M104" t="str" s="786" cm="1">
        <f t="array" ref="M104">IF(OR('Kalkulator nadgodzin'!$B98,'Kalkulator nadgodzin'!O98=""),"",IF('Kalkulator nadgodzin'!O98&gt;=2,1*'Kalkulator nadgodzin'!$C98,0))</f>
      </c>
      <c r="N104" t="str" s="775" cm="1">
        <f t="array" ref="N104">IF(OR('Kalkulator nadgodzin'!$B98,'Kalkulator nadgodzin'!P98=""),"",IF('Kalkulator nadgodzin'!P98&gt;=2,1*'Kalkulator nadgodzin'!$C98,0))</f>
      </c>
      <c r="O104" s="774"/>
      <c r="P104" s="775"/>
      <c r="Q104" t="str" s="783" cm="1">
        <f t="array" ref="Q104">IF('Kalkulator nadgodzin'!D218="","",'Kalkulator nadgodzin'!C218)</f>
      </c>
      <c r="R104" t="s" s="820">
        <v>1374</v>
      </c>
      <c r="S104" t="s" s="820">
        <v>1374</v>
      </c>
      <c r="T104" t="s" s="820">
        <v>1374</v>
      </c>
      <c r="U104" t="s" s="820">
        <v>1374</v>
      </c>
      <c r="V104" t="s" s="820">
        <v>1374</v>
      </c>
      <c r="W104" t="s" s="820">
        <v>1374</v>
      </c>
      <c r="X104" t="s" s="820">
        <v>1374</v>
      </c>
      <c r="Y104" t="s" s="820">
        <v>1374</v>
      </c>
      <c r="Z104" t="s" s="820">
        <v>1374</v>
      </c>
      <c r="AA104" t="s" s="820">
        <v>1374</v>
      </c>
      <c r="AB104" t="s" s="820">
        <v>1374</v>
      </c>
      <c r="AC104" t="s" s="820">
        <v>1374</v>
      </c>
      <c r="AD104" t="s" s="821">
        <v>1374</v>
      </c>
    </row>
    <row r="105" ht="13.5" customHeight="1">
      <c r="A105" t="s" s="787">
        <v>1313</v>
      </c>
      <c r="B105" s="788" cm="1">
        <f t="array" ref="B105">SUM(B56:B104)</f>
        <v>0</v>
      </c>
      <c r="C105" s="788" cm="1">
        <f t="array" ref="C105">SUM(C56:C104)</f>
        <v>0</v>
      </c>
      <c r="D105" s="788" cm="1">
        <f t="array" ref="D105">SUM(D56:D104)</f>
        <v>0</v>
      </c>
      <c r="E105" s="788" cm="1">
        <f t="array" ref="E105">SUM(E56:E104)</f>
        <v>0</v>
      </c>
      <c r="F105" s="788" cm="1">
        <f t="array" ref="F105">SUM(F56:F104)</f>
        <v>0</v>
      </c>
      <c r="G105" s="788" cm="1">
        <f t="array" ref="G105">SUM(G56:G104)</f>
        <v>0</v>
      </c>
      <c r="H105" s="788" cm="1">
        <f t="array" ref="H105">SUM(H56:H104)</f>
        <v>0</v>
      </c>
      <c r="I105" s="788" cm="1">
        <f t="array" ref="I105">SUM(I56:I104)</f>
        <v>0</v>
      </c>
      <c r="J105" s="788" cm="1">
        <f t="array" ref="J105">SUM(J56:J104)</f>
        <v>0</v>
      </c>
      <c r="K105" s="788" cm="1">
        <f t="array" ref="K105">SUM(K56:K104)</f>
        <v>0</v>
      </c>
      <c r="L105" s="788" cm="1">
        <f t="array" ref="L105">SUM(L56:L104)</f>
        <v>0</v>
      </c>
      <c r="M105" s="788" cm="1">
        <f t="array" ref="M105">SUM(M56:M104)</f>
        <v>0</v>
      </c>
      <c r="N105" s="789" cm="1">
        <f t="array" ref="N105">SUM(N56:N104)</f>
        <v>0</v>
      </c>
      <c r="O105" s="790"/>
      <c r="P105" s="791"/>
      <c r="Q105" t="s" s="787">
        <v>1313</v>
      </c>
      <c r="R105" s="788" cm="1">
        <f t="array" ref="R105">SUM(R56:R104)</f>
        <v>0</v>
      </c>
      <c r="S105" s="788" cm="1">
        <f t="array" ref="S105">SUM(S56:S104)</f>
        <v>0</v>
      </c>
      <c r="T105" s="788" cm="1">
        <f t="array" ref="T105">SUM(T56:T104)</f>
        <v>0</v>
      </c>
      <c r="U105" s="788" cm="1">
        <f t="array" ref="U105">SUM(U56:U104)</f>
        <v>0</v>
      </c>
      <c r="V105" s="788" cm="1">
        <f t="array" ref="V105">SUM(V56:V104)</f>
        <v>0</v>
      </c>
      <c r="W105" s="788" cm="1">
        <f t="array" ref="W105">SUM(W56:W104)</f>
        <v>0</v>
      </c>
      <c r="X105" s="788" cm="1">
        <f t="array" ref="X105">SUM(X56:X104)</f>
        <v>0</v>
      </c>
      <c r="Y105" s="788" cm="1">
        <f t="array" ref="Y105">SUM(Y56:Y104)</f>
        <v>0</v>
      </c>
      <c r="Z105" s="788" cm="1">
        <f t="array" ref="Z105">SUM(Z56:Z104)</f>
        <v>0</v>
      </c>
      <c r="AA105" s="788" cm="1">
        <f t="array" ref="AA105">SUM(AA56:AA104)</f>
        <v>0</v>
      </c>
      <c r="AB105" s="788" cm="1">
        <f t="array" ref="AB105">SUM(AB56:AB104)</f>
        <v>0</v>
      </c>
      <c r="AC105" s="788" cm="1">
        <f t="array" ref="AC105">SUM(AC56:AC104)</f>
        <v>0</v>
      </c>
      <c r="AD105" s="789" cm="1">
        <f t="array" ref="AD105">SUM(AD56:AD104)</f>
        <v>0</v>
      </c>
    </row>
    <row r="106" ht="13.5" customHeight="1">
      <c r="A106" s="793"/>
      <c r="B106" s="793"/>
      <c r="C106" s="793"/>
      <c r="D106" s="793"/>
      <c r="E106" s="793"/>
      <c r="F106" s="793"/>
      <c r="G106" s="793"/>
      <c r="H106" s="793"/>
      <c r="I106" s="793"/>
      <c r="J106" s="793"/>
      <c r="K106" s="793"/>
      <c r="L106" s="793"/>
      <c r="M106" s="793"/>
      <c r="N106" s="793"/>
      <c r="O106" s="786"/>
      <c r="P106" s="786"/>
      <c r="Q106" s="793"/>
      <c r="R106" s="793"/>
      <c r="S106" s="793"/>
      <c r="T106" s="793"/>
      <c r="U106" s="793"/>
      <c r="V106" s="793"/>
      <c r="W106" s="793"/>
      <c r="X106" s="793"/>
      <c r="Y106" s="793"/>
      <c r="Z106" s="793"/>
      <c r="AA106" s="793"/>
      <c r="AB106" s="793"/>
      <c r="AC106" s="793"/>
      <c r="AD106" s="793"/>
    </row>
    <row r="107" ht="13.5" customHeight="1">
      <c r="A107" s="794"/>
      <c r="B107" t="s" s="795">
        <v>1314</v>
      </c>
      <c r="C107" t="s" s="795">
        <v>1315</v>
      </c>
      <c r="D107" t="s" s="795">
        <v>1316</v>
      </c>
      <c r="E107" t="s" s="795">
        <v>1317</v>
      </c>
      <c r="F107" t="s" s="795">
        <v>1318</v>
      </c>
      <c r="G107" t="s" s="795">
        <v>1319</v>
      </c>
      <c r="H107" t="s" s="795">
        <v>1320</v>
      </c>
      <c r="I107" t="s" s="795">
        <v>1321</v>
      </c>
      <c r="J107" t="s" s="795">
        <v>1322</v>
      </c>
      <c r="K107" t="s" s="795">
        <v>1323</v>
      </c>
      <c r="L107" t="s" s="795">
        <v>1324</v>
      </c>
      <c r="M107" t="s" s="795">
        <v>1325</v>
      </c>
      <c r="N107" t="s" s="796">
        <v>1326</v>
      </c>
      <c r="O107" s="774"/>
      <c r="P107" s="775"/>
      <c r="Q107" s="797"/>
      <c r="R107" t="s" s="795">
        <v>1314</v>
      </c>
      <c r="S107" t="s" s="795">
        <v>1315</v>
      </c>
      <c r="T107" t="s" s="795">
        <v>1316</v>
      </c>
      <c r="U107" t="s" s="795">
        <v>1317</v>
      </c>
      <c r="V107" t="s" s="795">
        <v>1318</v>
      </c>
      <c r="W107" t="s" s="795">
        <v>1319</v>
      </c>
      <c r="X107" t="s" s="795">
        <v>1320</v>
      </c>
      <c r="Y107" t="s" s="795">
        <v>1321</v>
      </c>
      <c r="Z107" t="s" s="795">
        <v>1322</v>
      </c>
      <c r="AA107" t="s" s="795">
        <v>1323</v>
      </c>
      <c r="AB107" t="s" s="795">
        <v>1324</v>
      </c>
      <c r="AC107" t="s" s="795">
        <v>1325</v>
      </c>
      <c r="AD107" t="s" s="796">
        <v>1326</v>
      </c>
    </row>
    <row r="108" ht="13.5" customHeight="1">
      <c r="A108" s="798"/>
      <c r="B108" t="s" s="799">
        <v>1329</v>
      </c>
      <c r="C108" t="s" s="799">
        <v>1329</v>
      </c>
      <c r="D108" t="s" s="799">
        <v>1329</v>
      </c>
      <c r="E108" t="s" s="799">
        <v>1329</v>
      </c>
      <c r="F108" t="s" s="799">
        <v>1329</v>
      </c>
      <c r="G108" t="s" s="799">
        <v>1329</v>
      </c>
      <c r="H108" t="s" s="799">
        <v>1329</v>
      </c>
      <c r="I108" t="s" s="799">
        <v>1329</v>
      </c>
      <c r="J108" t="s" s="799">
        <v>1329</v>
      </c>
      <c r="K108" t="s" s="799">
        <v>1329</v>
      </c>
      <c r="L108" t="s" s="799">
        <v>1329</v>
      </c>
      <c r="M108" t="s" s="799">
        <v>1329</v>
      </c>
      <c r="N108" t="s" s="800">
        <v>1329</v>
      </c>
      <c r="O108" s="774"/>
      <c r="P108" s="775"/>
      <c r="Q108" s="780"/>
      <c r="R108" t="s" s="799">
        <v>1329</v>
      </c>
      <c r="S108" t="s" s="799">
        <v>1329</v>
      </c>
      <c r="T108" t="s" s="799">
        <v>1329</v>
      </c>
      <c r="U108" t="s" s="799">
        <v>1329</v>
      </c>
      <c r="V108" t="s" s="799">
        <v>1329</v>
      </c>
      <c r="W108" t="s" s="799">
        <v>1329</v>
      </c>
      <c r="X108" t="s" s="799">
        <v>1329</v>
      </c>
      <c r="Y108" t="s" s="799">
        <v>1329</v>
      </c>
      <c r="Z108" t="s" s="799">
        <v>1329</v>
      </c>
      <c r="AA108" t="s" s="799">
        <v>1329</v>
      </c>
      <c r="AB108" t="s" s="799">
        <v>1329</v>
      </c>
      <c r="AC108" t="s" s="799">
        <v>1329</v>
      </c>
      <c r="AD108" t="s" s="800">
        <v>1329</v>
      </c>
    </row>
    <row r="109" ht="13.5" customHeight="1">
      <c r="A109" t="str" s="774" cm="1">
        <f t="array" ref="A109">IF('Kalkulator nadgodzin'!B51="","",'Kalkulator nadgodzin'!B51)</f>
        <v>Producent</v>
      </c>
      <c r="B109" s="781" cm="1">
        <f t="array" ref="B109">IF('Kalkulator nadgodzin'!D50="","",IF('Kalkulator nadgodzin'!D50&lt;3,0,1)*'Kalkulator nadgodzin'!$C50)</f>
        <v>0</v>
      </c>
      <c r="C109" s="781" cm="1">
        <f t="array" ref="C109">IF('Kalkulator nadgodzin'!E50="","",IF('Kalkulator nadgodzin'!E50&lt;3,0,1)*'Kalkulator nadgodzin'!$C50)</f>
        <v>0</v>
      </c>
      <c r="D109" s="781" cm="1">
        <f t="array" ref="D109">IF('Kalkulator nadgodzin'!F50="","",IF('Kalkulator nadgodzin'!F50&lt;3,0,1)*'Kalkulator nadgodzin'!$C50)</f>
        <v>0</v>
      </c>
      <c r="E109" s="781" cm="1">
        <f t="array" ref="E109">IF('Kalkulator nadgodzin'!G50="","",IF('Kalkulator nadgodzin'!G50&lt;3,0,1)*'Kalkulator nadgodzin'!$C50)</f>
        <v>0</v>
      </c>
      <c r="F109" s="781" cm="1">
        <f t="array" ref="F109">IF('Kalkulator nadgodzin'!H50="","",IF('Kalkulator nadgodzin'!H50&lt;3,0,1)*'Kalkulator nadgodzin'!$C50)</f>
        <v>0</v>
      </c>
      <c r="G109" s="781" cm="1">
        <f t="array" ref="G109">IF('Kalkulator nadgodzin'!I50="","",IF('Kalkulator nadgodzin'!I50&lt;3,0,1)*'Kalkulator nadgodzin'!$C50)</f>
        <v>0</v>
      </c>
      <c r="H109" s="781" cm="1">
        <f t="array" ref="H109">IF('Kalkulator nadgodzin'!J50="","",IF('Kalkulator nadgodzin'!J50&lt;3,0,1)*'Kalkulator nadgodzin'!$C50)</f>
        <v>0</v>
      </c>
      <c r="I109" s="781" cm="1">
        <f t="array" ref="I109">IF('Kalkulator nadgodzin'!K50="","",IF('Kalkulator nadgodzin'!K50&lt;3,0,1)*'Kalkulator nadgodzin'!$C50)</f>
        <v>0</v>
      </c>
      <c r="J109" s="781" cm="1">
        <f t="array" ref="J109">IF('Kalkulator nadgodzin'!L50="","",IF('Kalkulator nadgodzin'!L50&lt;3,0,1)*'Kalkulator nadgodzin'!$C50)</f>
        <v>0</v>
      </c>
      <c r="K109" s="781" cm="1">
        <f t="array" ref="K109">IF('Kalkulator nadgodzin'!M50="","",IF('Kalkulator nadgodzin'!M50&lt;3,0,1)*'Kalkulator nadgodzin'!$C50)</f>
        <v>0</v>
      </c>
      <c r="L109" s="781" cm="1">
        <f t="array" ref="L109">IF('Kalkulator nadgodzin'!N50="","",IF('Kalkulator nadgodzin'!N50&lt;3,0,1)*'Kalkulator nadgodzin'!$C50)</f>
        <v>0</v>
      </c>
      <c r="M109" s="781" cm="1">
        <f t="array" ref="M109">IF('Kalkulator nadgodzin'!O50="","",IF('Kalkulator nadgodzin'!O50&lt;3,0,1)*'Kalkulator nadgodzin'!$C50)</f>
        <v>0</v>
      </c>
      <c r="N109" s="782" cm="1">
        <f t="array" ref="N109">IF('Kalkulator nadgodzin'!P50="","",IF('Kalkulator nadgodzin'!P50&lt;3,0,1)*'Kalkulator nadgodzin'!$C50)</f>
        <v>0</v>
      </c>
      <c r="O109" s="774"/>
      <c r="P109" s="775"/>
      <c r="Q109" t="str" s="783" cm="1">
        <f t="array" ref="Q109">IF('Kalkulator nadgodzin'!$C170="","",'Kalkulator nadgodzin'!$C170)</f>
      </c>
      <c r="R109" s="781" cm="1">
        <f t="array" ref="R109">_xlfn.IFERROR(B109*$Q109*'Kalkulator nadgodzin'!$Y$2,0)</f>
        <v>0</v>
      </c>
      <c r="S109" s="781" cm="1">
        <f t="array" ref="S109">_xlfn.IFERROR(C109*$Q109*'Kalkulator nadgodzin'!$Y$2,0)</f>
        <v>0</v>
      </c>
      <c r="T109" s="781" cm="1">
        <f t="array" ref="T109">_xlfn.IFERROR(D109*$Q109*'Kalkulator nadgodzin'!$Y$2,0)</f>
        <v>0</v>
      </c>
      <c r="U109" s="781" cm="1">
        <f t="array" ref="U109">_xlfn.IFERROR(E109*$Q109*'Kalkulator nadgodzin'!$Y$2,0)</f>
        <v>0</v>
      </c>
      <c r="V109" s="781" cm="1">
        <f t="array" ref="V109">_xlfn.IFERROR(F109*$Q109*'Kalkulator nadgodzin'!$Y$2,0)</f>
        <v>0</v>
      </c>
      <c r="W109" s="781" cm="1">
        <f t="array" ref="W109">_xlfn.IFERROR(G109*$Q109*'Kalkulator nadgodzin'!$Y$2,0)</f>
        <v>0</v>
      </c>
      <c r="X109" s="781" cm="1">
        <f t="array" ref="X109">_xlfn.IFERROR(H109*$Q109*'Kalkulator nadgodzin'!$Y$2,0)</f>
        <v>0</v>
      </c>
      <c r="Y109" s="781" cm="1">
        <f t="array" ref="Y109">_xlfn.IFERROR(I109*$Q109*'Kalkulator nadgodzin'!$Y$2,0)</f>
        <v>0</v>
      </c>
      <c r="Z109" s="781" cm="1">
        <f t="array" ref="Z109">_xlfn.IFERROR(J109*$Q109*'Kalkulator nadgodzin'!$Y$2,0)</f>
        <v>0</v>
      </c>
      <c r="AA109" s="781" cm="1">
        <f t="array" ref="AA109">_xlfn.IFERROR(K109*$Q109*'Kalkulator nadgodzin'!$Y$2,0)</f>
        <v>0</v>
      </c>
      <c r="AB109" s="781" cm="1">
        <f t="array" ref="AB109">_xlfn.IFERROR(L109*$Q109*'Kalkulator nadgodzin'!$Y$2,0)</f>
        <v>0</v>
      </c>
      <c r="AC109" s="781" cm="1">
        <f t="array" ref="AC109">_xlfn.IFERROR(M109*$Q109*'Kalkulator nadgodzin'!$Y$2,0)</f>
        <v>0</v>
      </c>
      <c r="AD109" s="782" cm="1">
        <f t="array" ref="AD109">_xlfn.IFERROR(N109*$Q109*'Kalkulator nadgodzin'!$Y$2,0)</f>
        <v>0</v>
      </c>
    </row>
    <row r="110" ht="13.5" customHeight="1">
      <c r="A110" t="str" s="774" cm="1">
        <f t="array" ref="A110">IF('Kalkulator nadgodzin'!B52="","",'Kalkulator nadgodzin'!B52)</f>
        <v>Kierownik produckji</v>
      </c>
      <c r="B110" s="784" cm="1">
        <f t="array" ref="B110">IF('Kalkulator nadgodzin'!D51="","",IF('Kalkulator nadgodzin'!D51&lt;3,0,1)*'Kalkulator nadgodzin'!$C51)</f>
        <v>0</v>
      </c>
      <c r="C110" s="784" cm="1">
        <f t="array" ref="C110">IF('Kalkulator nadgodzin'!E51="","",IF('Kalkulator nadgodzin'!E51&lt;3,0,1)*'Kalkulator nadgodzin'!$C51)</f>
        <v>0</v>
      </c>
      <c r="D110" s="784" cm="1">
        <f t="array" ref="D110">IF('Kalkulator nadgodzin'!F51="","",IF('Kalkulator nadgodzin'!F51&lt;3,0,1)*'Kalkulator nadgodzin'!$C51)</f>
        <v>0</v>
      </c>
      <c r="E110" s="784" cm="1">
        <f t="array" ref="E110">IF('Kalkulator nadgodzin'!G51="","",IF('Kalkulator nadgodzin'!G51&lt;3,0,1)*'Kalkulator nadgodzin'!$C51)</f>
        <v>0</v>
      </c>
      <c r="F110" s="784" cm="1">
        <f t="array" ref="F110">IF('Kalkulator nadgodzin'!H51="","",IF('Kalkulator nadgodzin'!H51&lt;3,0,1)*'Kalkulator nadgodzin'!$C51)</f>
        <v>0</v>
      </c>
      <c r="G110" s="784" cm="1">
        <f t="array" ref="G110">IF('Kalkulator nadgodzin'!I51="","",IF('Kalkulator nadgodzin'!I51&lt;3,0,1)*'Kalkulator nadgodzin'!$C51)</f>
        <v>0</v>
      </c>
      <c r="H110" s="784" cm="1">
        <f t="array" ref="H110">IF('Kalkulator nadgodzin'!J51="","",IF('Kalkulator nadgodzin'!J51&lt;3,0,1)*'Kalkulator nadgodzin'!$C51)</f>
        <v>0</v>
      </c>
      <c r="I110" s="784" cm="1">
        <f t="array" ref="I110">IF('Kalkulator nadgodzin'!K51="","",IF('Kalkulator nadgodzin'!K51&lt;3,0,1)*'Kalkulator nadgodzin'!$C51)</f>
        <v>0</v>
      </c>
      <c r="J110" s="784" cm="1">
        <f t="array" ref="J110">IF('Kalkulator nadgodzin'!L51="","",IF('Kalkulator nadgodzin'!L51&lt;3,0,1)*'Kalkulator nadgodzin'!$C51)</f>
        <v>0</v>
      </c>
      <c r="K110" s="784" cm="1">
        <f t="array" ref="K110">IF('Kalkulator nadgodzin'!M51="","",IF('Kalkulator nadgodzin'!M51&lt;3,0,1)*'Kalkulator nadgodzin'!$C51)</f>
        <v>0</v>
      </c>
      <c r="L110" s="784" cm="1">
        <f t="array" ref="L110">IF('Kalkulator nadgodzin'!N51="","",IF('Kalkulator nadgodzin'!N51&lt;3,0,1)*'Kalkulator nadgodzin'!$C51)</f>
        <v>0</v>
      </c>
      <c r="M110" s="784" cm="1">
        <f t="array" ref="M110">IF('Kalkulator nadgodzin'!O51="","",IF('Kalkulator nadgodzin'!O51&lt;3,0,1)*'Kalkulator nadgodzin'!$C51)</f>
        <v>0</v>
      </c>
      <c r="N110" s="785" cm="1">
        <f t="array" ref="N110">IF('Kalkulator nadgodzin'!P51="","",IF('Kalkulator nadgodzin'!P51&lt;3,0,1)*'Kalkulator nadgodzin'!$C51)</f>
        <v>0</v>
      </c>
      <c r="O110" s="774"/>
      <c r="P110" s="775"/>
      <c r="Q110" t="str" s="783" cm="1">
        <f t="array" ref="Q110">IF('Kalkulator nadgodzin'!$C171="","",'Kalkulator nadgodzin'!$C171)</f>
      </c>
      <c r="R110" s="784" cm="1">
        <f t="array" ref="R110">_xlfn.IFERROR(B110*$Q110*'Kalkulator nadgodzin'!$Y$2,0)</f>
        <v>0</v>
      </c>
      <c r="S110" s="784" cm="1">
        <f t="array" ref="S110">_xlfn.IFERROR(C110*$Q110*'Kalkulator nadgodzin'!$Y$2,0)</f>
        <v>0</v>
      </c>
      <c r="T110" s="784" cm="1">
        <f t="array" ref="T110">_xlfn.IFERROR(D110*$Q110*'Kalkulator nadgodzin'!$Y$2,0)</f>
        <v>0</v>
      </c>
      <c r="U110" s="784" cm="1">
        <f t="array" ref="U110">_xlfn.IFERROR(E110*$Q110*'Kalkulator nadgodzin'!$Y$2,0)</f>
        <v>0</v>
      </c>
      <c r="V110" s="784" cm="1">
        <f t="array" ref="V110">_xlfn.IFERROR(F110*$Q110*'Kalkulator nadgodzin'!$Y$2,0)</f>
        <v>0</v>
      </c>
      <c r="W110" s="784" cm="1">
        <f t="array" ref="W110">_xlfn.IFERROR(G110*$Q110*'Kalkulator nadgodzin'!$Y$2,0)</f>
        <v>0</v>
      </c>
      <c r="X110" s="784" cm="1">
        <f t="array" ref="X110">_xlfn.IFERROR(H110*$Q110*'Kalkulator nadgodzin'!$Y$2,0)</f>
        <v>0</v>
      </c>
      <c r="Y110" s="784" cm="1">
        <f t="array" ref="Y110">_xlfn.IFERROR(I110*$Q110*'Kalkulator nadgodzin'!$Y$2,0)</f>
        <v>0</v>
      </c>
      <c r="Z110" s="784" cm="1">
        <f t="array" ref="Z110">_xlfn.IFERROR(J110*$Q110*'Kalkulator nadgodzin'!$Y$2,0)</f>
        <v>0</v>
      </c>
      <c r="AA110" s="784" cm="1">
        <f t="array" ref="AA110">_xlfn.IFERROR(K110*$Q110*'Kalkulator nadgodzin'!$Y$2,0)</f>
        <v>0</v>
      </c>
      <c r="AB110" s="784" cm="1">
        <f t="array" ref="AB110">_xlfn.IFERROR(L110*$Q110*'Kalkulator nadgodzin'!$Y$2,0)</f>
        <v>0</v>
      </c>
      <c r="AC110" s="784" cm="1">
        <f t="array" ref="AC110">_xlfn.IFERROR(M110*$Q110*'Kalkulator nadgodzin'!$Y$2,0)</f>
        <v>0</v>
      </c>
      <c r="AD110" s="785" cm="1">
        <f t="array" ref="AD110">_xlfn.IFERROR(N110*$Q110*'Kalkulator nadgodzin'!$Y$2,0)</f>
        <v>0</v>
      </c>
    </row>
    <row r="111" ht="13.5" customHeight="1">
      <c r="A111" t="str" s="774" cm="1">
        <f t="array" ref="A111">IF('Kalkulator nadgodzin'!B53="","",'Kalkulator nadgodzin'!B53)</f>
        <v>Koordynator produkcji</v>
      </c>
      <c r="B111" s="784" cm="1">
        <f t="array" ref="B111">IF('Kalkulator nadgodzin'!D52="","",IF('Kalkulator nadgodzin'!D52&lt;3,0,1)*'Kalkulator nadgodzin'!$C52)</f>
        <v>0</v>
      </c>
      <c r="C111" s="784" cm="1">
        <f t="array" ref="C111">IF('Kalkulator nadgodzin'!E52="","",IF('Kalkulator nadgodzin'!E52&lt;3,0,1)*'Kalkulator nadgodzin'!$C52)</f>
        <v>0</v>
      </c>
      <c r="D111" s="784" cm="1">
        <f t="array" ref="D111">IF('Kalkulator nadgodzin'!F52="","",IF('Kalkulator nadgodzin'!F52&lt;3,0,1)*'Kalkulator nadgodzin'!$C52)</f>
        <v>0</v>
      </c>
      <c r="E111" s="784" cm="1">
        <f t="array" ref="E111">IF('Kalkulator nadgodzin'!G52="","",IF('Kalkulator nadgodzin'!G52&lt;3,0,1)*'Kalkulator nadgodzin'!$C52)</f>
        <v>0</v>
      </c>
      <c r="F111" s="784" cm="1">
        <f t="array" ref="F111">IF('Kalkulator nadgodzin'!H52="","",IF('Kalkulator nadgodzin'!H52&lt;3,0,1)*'Kalkulator nadgodzin'!$C52)</f>
        <v>0</v>
      </c>
      <c r="G111" s="784" cm="1">
        <f t="array" ref="G111">IF('Kalkulator nadgodzin'!I52="","",IF('Kalkulator nadgodzin'!I52&lt;3,0,1)*'Kalkulator nadgodzin'!$C52)</f>
        <v>0</v>
      </c>
      <c r="H111" s="784" cm="1">
        <f t="array" ref="H111">IF('Kalkulator nadgodzin'!J52="","",IF('Kalkulator nadgodzin'!J52&lt;3,0,1)*'Kalkulator nadgodzin'!$C52)</f>
        <v>0</v>
      </c>
      <c r="I111" s="784" cm="1">
        <f t="array" ref="I111">IF('Kalkulator nadgodzin'!K52="","",IF('Kalkulator nadgodzin'!K52&lt;3,0,1)*'Kalkulator nadgodzin'!$C52)</f>
        <v>0</v>
      </c>
      <c r="J111" s="784" cm="1">
        <f t="array" ref="J111">IF('Kalkulator nadgodzin'!L52="","",IF('Kalkulator nadgodzin'!L52&lt;3,0,1)*'Kalkulator nadgodzin'!$C52)</f>
        <v>0</v>
      </c>
      <c r="K111" s="784" cm="1">
        <f t="array" ref="K111">IF('Kalkulator nadgodzin'!M52="","",IF('Kalkulator nadgodzin'!M52&lt;3,0,1)*'Kalkulator nadgodzin'!$C52)</f>
        <v>0</v>
      </c>
      <c r="L111" s="784" cm="1">
        <f t="array" ref="L111">IF('Kalkulator nadgodzin'!N52="","",IF('Kalkulator nadgodzin'!N52&lt;3,0,1)*'Kalkulator nadgodzin'!$C52)</f>
        <v>0</v>
      </c>
      <c r="M111" s="784" cm="1">
        <f t="array" ref="M111">IF('Kalkulator nadgodzin'!O52="","",IF('Kalkulator nadgodzin'!O52&lt;3,0,1)*'Kalkulator nadgodzin'!$C52)</f>
        <v>0</v>
      </c>
      <c r="N111" s="785" cm="1">
        <f t="array" ref="N111">IF('Kalkulator nadgodzin'!P52="","",IF('Kalkulator nadgodzin'!P52&lt;3,0,1)*'Kalkulator nadgodzin'!$C52)</f>
        <v>0</v>
      </c>
      <c r="O111" s="774"/>
      <c r="P111" s="775"/>
      <c r="Q111" t="str" s="783" cm="1">
        <f t="array" ref="Q111">IF('Kalkulator nadgodzin'!$C172="","",'Kalkulator nadgodzin'!$C172)</f>
      </c>
      <c r="R111" s="784" cm="1">
        <f t="array" ref="R111">_xlfn.IFERROR(B111*$Q111*'Kalkulator nadgodzin'!$Y$2,0)</f>
        <v>0</v>
      </c>
      <c r="S111" s="784" cm="1">
        <f t="array" ref="S111">_xlfn.IFERROR(C111*$Q111*'Kalkulator nadgodzin'!$Y$2,0)</f>
        <v>0</v>
      </c>
      <c r="T111" s="784" cm="1">
        <f t="array" ref="T111">_xlfn.IFERROR(D111*$Q111*'Kalkulator nadgodzin'!$Y$2,0)</f>
        <v>0</v>
      </c>
      <c r="U111" s="784" cm="1">
        <f t="array" ref="U111">_xlfn.IFERROR(E111*$Q111*'Kalkulator nadgodzin'!$Y$2,0)</f>
        <v>0</v>
      </c>
      <c r="V111" s="784" cm="1">
        <f t="array" ref="V111">_xlfn.IFERROR(F111*$Q111*'Kalkulator nadgodzin'!$Y$2,0)</f>
        <v>0</v>
      </c>
      <c r="W111" s="784" cm="1">
        <f t="array" ref="W111">_xlfn.IFERROR(G111*$Q111*'Kalkulator nadgodzin'!$Y$2,0)</f>
        <v>0</v>
      </c>
      <c r="X111" s="784" cm="1">
        <f t="array" ref="X111">_xlfn.IFERROR(H111*$Q111*'Kalkulator nadgodzin'!$Y$2,0)</f>
        <v>0</v>
      </c>
      <c r="Y111" s="784" cm="1">
        <f t="array" ref="Y111">_xlfn.IFERROR(I111*$Q111*'Kalkulator nadgodzin'!$Y$2,0)</f>
        <v>0</v>
      </c>
      <c r="Z111" s="784" cm="1">
        <f t="array" ref="Z111">_xlfn.IFERROR(J111*$Q111*'Kalkulator nadgodzin'!$Y$2,0)</f>
        <v>0</v>
      </c>
      <c r="AA111" s="784" cm="1">
        <f t="array" ref="AA111">_xlfn.IFERROR(K111*$Q111*'Kalkulator nadgodzin'!$Y$2,0)</f>
        <v>0</v>
      </c>
      <c r="AB111" s="784" cm="1">
        <f t="array" ref="AB111">_xlfn.IFERROR(L111*$Q111*'Kalkulator nadgodzin'!$Y$2,0)</f>
        <v>0</v>
      </c>
      <c r="AC111" s="784" cm="1">
        <f t="array" ref="AC111">_xlfn.IFERROR(M111*$Q111*'Kalkulator nadgodzin'!$Y$2,0)</f>
        <v>0</v>
      </c>
      <c r="AD111" s="785" cm="1">
        <f t="array" ref="AD111">_xlfn.IFERROR(N111*$Q111*'Kalkulator nadgodzin'!$Y$2,0)</f>
        <v>0</v>
      </c>
    </row>
    <row r="112" ht="13.5" customHeight="1">
      <c r="A112" t="str" s="774" cm="1">
        <f t="array" ref="A112">IF('Kalkulator nadgodzin'!B54="","",'Kalkulator nadgodzin'!B54)</f>
        <v>Asystent produkcji</v>
      </c>
      <c r="B112" s="784" cm="1">
        <f t="array" ref="B112">IF('Kalkulator nadgodzin'!D53="","",IF('Kalkulator nadgodzin'!D53&lt;3,0,1)*'Kalkulator nadgodzin'!$C53)</f>
        <v>0</v>
      </c>
      <c r="C112" s="784" cm="1">
        <f t="array" ref="C112">IF('Kalkulator nadgodzin'!E53="","",IF('Kalkulator nadgodzin'!E53&lt;3,0,1)*'Kalkulator nadgodzin'!$C53)</f>
        <v>0</v>
      </c>
      <c r="D112" s="784" cm="1">
        <f t="array" ref="D112">IF('Kalkulator nadgodzin'!F53="","",IF('Kalkulator nadgodzin'!F53&lt;3,0,1)*'Kalkulator nadgodzin'!$C53)</f>
        <v>0</v>
      </c>
      <c r="E112" s="784" cm="1">
        <f t="array" ref="E112">IF('Kalkulator nadgodzin'!G53="","",IF('Kalkulator nadgodzin'!G53&lt;3,0,1)*'Kalkulator nadgodzin'!$C53)</f>
        <v>0</v>
      </c>
      <c r="F112" s="784" cm="1">
        <f t="array" ref="F112">IF('Kalkulator nadgodzin'!H53="","",IF('Kalkulator nadgodzin'!H53&lt;3,0,1)*'Kalkulator nadgodzin'!$C53)</f>
        <v>0</v>
      </c>
      <c r="G112" s="784" cm="1">
        <f t="array" ref="G112">IF('Kalkulator nadgodzin'!I53="","",IF('Kalkulator nadgodzin'!I53&lt;3,0,1)*'Kalkulator nadgodzin'!$C53)</f>
        <v>0</v>
      </c>
      <c r="H112" s="784" cm="1">
        <f t="array" ref="H112">IF('Kalkulator nadgodzin'!J53="","",IF('Kalkulator nadgodzin'!J53&lt;3,0,1)*'Kalkulator nadgodzin'!$C53)</f>
        <v>0</v>
      </c>
      <c r="I112" s="784" cm="1">
        <f t="array" ref="I112">IF('Kalkulator nadgodzin'!K53="","",IF('Kalkulator nadgodzin'!K53&lt;3,0,1)*'Kalkulator nadgodzin'!$C53)</f>
        <v>0</v>
      </c>
      <c r="J112" s="784" cm="1">
        <f t="array" ref="J112">IF('Kalkulator nadgodzin'!L53="","",IF('Kalkulator nadgodzin'!L53&lt;3,0,1)*'Kalkulator nadgodzin'!$C53)</f>
        <v>0</v>
      </c>
      <c r="K112" s="784" cm="1">
        <f t="array" ref="K112">IF('Kalkulator nadgodzin'!M53="","",IF('Kalkulator nadgodzin'!M53&lt;3,0,1)*'Kalkulator nadgodzin'!$C53)</f>
        <v>0</v>
      </c>
      <c r="L112" s="784" cm="1">
        <f t="array" ref="L112">IF('Kalkulator nadgodzin'!N53="","",IF('Kalkulator nadgodzin'!N53&lt;3,0,1)*'Kalkulator nadgodzin'!$C53)</f>
        <v>0</v>
      </c>
      <c r="M112" s="784" cm="1">
        <f t="array" ref="M112">IF('Kalkulator nadgodzin'!O53="","",IF('Kalkulator nadgodzin'!O53&lt;3,0,1)*'Kalkulator nadgodzin'!$C53)</f>
        <v>0</v>
      </c>
      <c r="N112" s="785" cm="1">
        <f t="array" ref="N112">IF('Kalkulator nadgodzin'!P53="","",IF('Kalkulator nadgodzin'!P53&lt;3,0,1)*'Kalkulator nadgodzin'!$C53)</f>
        <v>0</v>
      </c>
      <c r="O112" s="774"/>
      <c r="P112" s="775"/>
      <c r="Q112" t="str" s="783" cm="1">
        <f t="array" ref="Q112">IF('Kalkulator nadgodzin'!$C173="","",'Kalkulator nadgodzin'!$C173)</f>
      </c>
      <c r="R112" s="784" cm="1">
        <f t="array" ref="R112">_xlfn.IFERROR(B112*$Q112*'Kalkulator nadgodzin'!$Y$2,0)</f>
        <v>0</v>
      </c>
      <c r="S112" s="784" cm="1">
        <f t="array" ref="S112">_xlfn.IFERROR(C112*$Q112*'Kalkulator nadgodzin'!$Y$2,0)</f>
        <v>0</v>
      </c>
      <c r="T112" s="784" cm="1">
        <f t="array" ref="T112">_xlfn.IFERROR(D112*$Q112*'Kalkulator nadgodzin'!$Y$2,0)</f>
        <v>0</v>
      </c>
      <c r="U112" s="784" cm="1">
        <f t="array" ref="U112">_xlfn.IFERROR(E112*$Q112*'Kalkulator nadgodzin'!$Y$2,0)</f>
        <v>0</v>
      </c>
      <c r="V112" s="784" cm="1">
        <f t="array" ref="V112">_xlfn.IFERROR(F112*$Q112*'Kalkulator nadgodzin'!$Y$2,0)</f>
        <v>0</v>
      </c>
      <c r="W112" s="784" cm="1">
        <f t="array" ref="W112">_xlfn.IFERROR(G112*$Q112*'Kalkulator nadgodzin'!$Y$2,0)</f>
        <v>0</v>
      </c>
      <c r="X112" s="784" cm="1">
        <f t="array" ref="X112">_xlfn.IFERROR(H112*$Q112*'Kalkulator nadgodzin'!$Y$2,0)</f>
        <v>0</v>
      </c>
      <c r="Y112" s="784" cm="1">
        <f t="array" ref="Y112">_xlfn.IFERROR(I112*$Q112*'Kalkulator nadgodzin'!$Y$2,0)</f>
        <v>0</v>
      </c>
      <c r="Z112" s="784" cm="1">
        <f t="array" ref="Z112">_xlfn.IFERROR(J112*$Q112*'Kalkulator nadgodzin'!$Y$2,0)</f>
        <v>0</v>
      </c>
      <c r="AA112" s="784" cm="1">
        <f t="array" ref="AA112">_xlfn.IFERROR(K112*$Q112*'Kalkulator nadgodzin'!$Y$2,0)</f>
        <v>0</v>
      </c>
      <c r="AB112" s="784" cm="1">
        <f t="array" ref="AB112">_xlfn.IFERROR(L112*$Q112*'Kalkulator nadgodzin'!$Y$2,0)</f>
        <v>0</v>
      </c>
      <c r="AC112" s="784" cm="1">
        <f t="array" ref="AC112">_xlfn.IFERROR(M112*$Q112*'Kalkulator nadgodzin'!$Y$2,0)</f>
        <v>0</v>
      </c>
      <c r="AD112" s="785" cm="1">
        <f t="array" ref="AD112">_xlfn.IFERROR(N112*$Q112*'Kalkulator nadgodzin'!$Y$2,0)</f>
        <v>0</v>
      </c>
    </row>
    <row r="113" ht="13.5" customHeight="1">
      <c r="A113" t="str" s="774" cm="1">
        <f t="array" ref="A113">IF('Kalkulator nadgodzin'!B55="","",'Kalkulator nadgodzin'!B55)</f>
        <v>II Asystent produkcji</v>
      </c>
      <c r="B113" s="784" cm="1">
        <f t="array" ref="B113">IF('Kalkulator nadgodzin'!D54="","",IF('Kalkulator nadgodzin'!D54&lt;3,0,1)*'Kalkulator nadgodzin'!$C54)</f>
        <v>0</v>
      </c>
      <c r="C113" s="784" cm="1">
        <f t="array" ref="C113">IF('Kalkulator nadgodzin'!E54="","",IF('Kalkulator nadgodzin'!E54&lt;3,0,1)*'Kalkulator nadgodzin'!$C54)</f>
        <v>0</v>
      </c>
      <c r="D113" s="784" cm="1">
        <f t="array" ref="D113">IF('Kalkulator nadgodzin'!F54="","",IF('Kalkulator nadgodzin'!F54&lt;3,0,1)*'Kalkulator nadgodzin'!$C54)</f>
        <v>0</v>
      </c>
      <c r="E113" s="784" cm="1">
        <f t="array" ref="E113">IF('Kalkulator nadgodzin'!G54="","",IF('Kalkulator nadgodzin'!G54&lt;3,0,1)*'Kalkulator nadgodzin'!$C54)</f>
        <v>0</v>
      </c>
      <c r="F113" s="784" cm="1">
        <f t="array" ref="F113">IF('Kalkulator nadgodzin'!H54="","",IF('Kalkulator nadgodzin'!H54&lt;3,0,1)*'Kalkulator nadgodzin'!$C54)</f>
        <v>0</v>
      </c>
      <c r="G113" s="784" cm="1">
        <f t="array" ref="G113">IF('Kalkulator nadgodzin'!I54="","",IF('Kalkulator nadgodzin'!I54&lt;3,0,1)*'Kalkulator nadgodzin'!$C54)</f>
        <v>0</v>
      </c>
      <c r="H113" s="784" cm="1">
        <f t="array" ref="H113">IF('Kalkulator nadgodzin'!J54="","",IF('Kalkulator nadgodzin'!J54&lt;3,0,1)*'Kalkulator nadgodzin'!$C54)</f>
        <v>0</v>
      </c>
      <c r="I113" s="784" cm="1">
        <f t="array" ref="I113">IF('Kalkulator nadgodzin'!K54="","",IF('Kalkulator nadgodzin'!K54&lt;3,0,1)*'Kalkulator nadgodzin'!$C54)</f>
        <v>0</v>
      </c>
      <c r="J113" s="784" cm="1">
        <f t="array" ref="J113">IF('Kalkulator nadgodzin'!L54="","",IF('Kalkulator nadgodzin'!L54&lt;3,0,1)*'Kalkulator nadgodzin'!$C54)</f>
        <v>0</v>
      </c>
      <c r="K113" s="784" cm="1">
        <f t="array" ref="K113">IF('Kalkulator nadgodzin'!M54="","",IF('Kalkulator nadgodzin'!M54&lt;3,0,1)*'Kalkulator nadgodzin'!$C54)</f>
        <v>0</v>
      </c>
      <c r="L113" s="784" cm="1">
        <f t="array" ref="L113">IF('Kalkulator nadgodzin'!N54="","",IF('Kalkulator nadgodzin'!N54&lt;3,0,1)*'Kalkulator nadgodzin'!$C54)</f>
        <v>0</v>
      </c>
      <c r="M113" s="784" cm="1">
        <f t="array" ref="M113">IF('Kalkulator nadgodzin'!O54="","",IF('Kalkulator nadgodzin'!O54&lt;3,0,1)*'Kalkulator nadgodzin'!$C54)</f>
        <v>0</v>
      </c>
      <c r="N113" s="785" cm="1">
        <f t="array" ref="N113">IF('Kalkulator nadgodzin'!P54="","",IF('Kalkulator nadgodzin'!P54&lt;3,0,1)*'Kalkulator nadgodzin'!$C54)</f>
        <v>0</v>
      </c>
      <c r="O113" s="774"/>
      <c r="P113" s="775"/>
      <c r="Q113" t="str" s="783" cm="1">
        <f t="array" ref="Q113">IF('Kalkulator nadgodzin'!$C174="","",'Kalkulator nadgodzin'!$C174)</f>
      </c>
      <c r="R113" s="784" cm="1">
        <f t="array" ref="R113">_xlfn.IFERROR(B113*$Q113*'Kalkulator nadgodzin'!$Y$2,0)</f>
        <v>0</v>
      </c>
      <c r="S113" s="784" cm="1">
        <f t="array" ref="S113">_xlfn.IFERROR(C113*$Q113*'Kalkulator nadgodzin'!$Y$2,0)</f>
        <v>0</v>
      </c>
      <c r="T113" s="784" cm="1">
        <f t="array" ref="T113">_xlfn.IFERROR(D113*$Q113*'Kalkulator nadgodzin'!$Y$2,0)</f>
        <v>0</v>
      </c>
      <c r="U113" s="784" cm="1">
        <f t="array" ref="U113">_xlfn.IFERROR(E113*$Q113*'Kalkulator nadgodzin'!$Y$2,0)</f>
        <v>0</v>
      </c>
      <c r="V113" s="784" cm="1">
        <f t="array" ref="V113">_xlfn.IFERROR(F113*$Q113*'Kalkulator nadgodzin'!$Y$2,0)</f>
        <v>0</v>
      </c>
      <c r="W113" s="784" cm="1">
        <f t="array" ref="W113">_xlfn.IFERROR(G113*$Q113*'Kalkulator nadgodzin'!$Y$2,0)</f>
        <v>0</v>
      </c>
      <c r="X113" s="784" cm="1">
        <f t="array" ref="X113">_xlfn.IFERROR(H113*$Q113*'Kalkulator nadgodzin'!$Y$2,0)</f>
        <v>0</v>
      </c>
      <c r="Y113" s="784" cm="1">
        <f t="array" ref="Y113">_xlfn.IFERROR(I113*$Q113*'Kalkulator nadgodzin'!$Y$2,0)</f>
        <v>0</v>
      </c>
      <c r="Z113" s="784" cm="1">
        <f t="array" ref="Z113">_xlfn.IFERROR(J113*$Q113*'Kalkulator nadgodzin'!$Y$2,0)</f>
        <v>0</v>
      </c>
      <c r="AA113" s="784" cm="1">
        <f t="array" ref="AA113">_xlfn.IFERROR(K113*$Q113*'Kalkulator nadgodzin'!$Y$2,0)</f>
        <v>0</v>
      </c>
      <c r="AB113" s="784" cm="1">
        <f t="array" ref="AB113">_xlfn.IFERROR(L113*$Q113*'Kalkulator nadgodzin'!$Y$2,0)</f>
        <v>0</v>
      </c>
      <c r="AC113" s="784" cm="1">
        <f t="array" ref="AC113">_xlfn.IFERROR(M113*$Q113*'Kalkulator nadgodzin'!$Y$2,0)</f>
        <v>0</v>
      </c>
      <c r="AD113" s="785" cm="1">
        <f t="array" ref="AD113">_xlfn.IFERROR(N113*$Q113*'Kalkulator nadgodzin'!$Y$2,0)</f>
        <v>0</v>
      </c>
    </row>
    <row r="114" ht="13.5" customHeight="1">
      <c r="A114" t="str" s="774" cm="1">
        <f t="array" ref="A114">IF('Kalkulator nadgodzin'!B56="","",'Kalkulator nadgodzin'!B56)</f>
        <v>Runner</v>
      </c>
      <c r="B114" s="784" cm="1">
        <f t="array" ref="B114">IF('Kalkulator nadgodzin'!D55="","",IF('Kalkulator nadgodzin'!D55&lt;3,0,1)*'Kalkulator nadgodzin'!$C55)</f>
        <v>0</v>
      </c>
      <c r="C114" s="784" cm="1">
        <f t="array" ref="C114">IF('Kalkulator nadgodzin'!E55="","",IF('Kalkulator nadgodzin'!E55&lt;3,0,1)*'Kalkulator nadgodzin'!$C55)</f>
        <v>0</v>
      </c>
      <c r="D114" s="784" cm="1">
        <f t="array" ref="D114">IF('Kalkulator nadgodzin'!F55="","",IF('Kalkulator nadgodzin'!F55&lt;3,0,1)*'Kalkulator nadgodzin'!$C55)</f>
        <v>0</v>
      </c>
      <c r="E114" s="784" cm="1">
        <f t="array" ref="E114">IF('Kalkulator nadgodzin'!G55="","",IF('Kalkulator nadgodzin'!G55&lt;3,0,1)*'Kalkulator nadgodzin'!$C55)</f>
        <v>0</v>
      </c>
      <c r="F114" s="784" cm="1">
        <f t="array" ref="F114">IF('Kalkulator nadgodzin'!H55="","",IF('Kalkulator nadgodzin'!H55&lt;3,0,1)*'Kalkulator nadgodzin'!$C55)</f>
        <v>0</v>
      </c>
      <c r="G114" s="784" cm="1">
        <f t="array" ref="G114">IF('Kalkulator nadgodzin'!I55="","",IF('Kalkulator nadgodzin'!I55&lt;3,0,1)*'Kalkulator nadgodzin'!$C55)</f>
        <v>0</v>
      </c>
      <c r="H114" s="784" cm="1">
        <f t="array" ref="H114">IF('Kalkulator nadgodzin'!J55="","",IF('Kalkulator nadgodzin'!J55&lt;3,0,1)*'Kalkulator nadgodzin'!$C55)</f>
        <v>0</v>
      </c>
      <c r="I114" s="784" cm="1">
        <f t="array" ref="I114">IF('Kalkulator nadgodzin'!K55="","",IF('Kalkulator nadgodzin'!K55&lt;3,0,1)*'Kalkulator nadgodzin'!$C55)</f>
        <v>0</v>
      </c>
      <c r="J114" s="784" cm="1">
        <f t="array" ref="J114">IF('Kalkulator nadgodzin'!L55="","",IF('Kalkulator nadgodzin'!L55&lt;3,0,1)*'Kalkulator nadgodzin'!$C55)</f>
        <v>0</v>
      </c>
      <c r="K114" s="784" cm="1">
        <f t="array" ref="K114">IF('Kalkulator nadgodzin'!M55="","",IF('Kalkulator nadgodzin'!M55&lt;3,0,1)*'Kalkulator nadgodzin'!$C55)</f>
        <v>0</v>
      </c>
      <c r="L114" s="784" cm="1">
        <f t="array" ref="L114">IF('Kalkulator nadgodzin'!N55="","",IF('Kalkulator nadgodzin'!N55&lt;3,0,1)*'Kalkulator nadgodzin'!$C55)</f>
        <v>0</v>
      </c>
      <c r="M114" s="784" cm="1">
        <f t="array" ref="M114">IF('Kalkulator nadgodzin'!O55="","",IF('Kalkulator nadgodzin'!O55&lt;3,0,1)*'Kalkulator nadgodzin'!$C55)</f>
        <v>0</v>
      </c>
      <c r="N114" s="785" cm="1">
        <f t="array" ref="N114">IF('Kalkulator nadgodzin'!P55="","",IF('Kalkulator nadgodzin'!P55&lt;3,0,1)*'Kalkulator nadgodzin'!$C55)</f>
        <v>0</v>
      </c>
      <c r="O114" s="774"/>
      <c r="P114" s="775"/>
      <c r="Q114" t="str" s="783" cm="1">
        <f t="array" ref="Q114">IF('Kalkulator nadgodzin'!$C175="","",'Kalkulator nadgodzin'!$C175)</f>
      </c>
      <c r="R114" s="784" cm="1">
        <f t="array" ref="R114">_xlfn.IFERROR(B114*$Q114*'Kalkulator nadgodzin'!$Y$2,0)</f>
        <v>0</v>
      </c>
      <c r="S114" s="784" cm="1">
        <f t="array" ref="S114">_xlfn.IFERROR(C114*$Q114*'Kalkulator nadgodzin'!$Y$2,0)</f>
        <v>0</v>
      </c>
      <c r="T114" s="784" cm="1">
        <f t="array" ref="T114">_xlfn.IFERROR(D114*$Q114*'Kalkulator nadgodzin'!$Y$2,0)</f>
        <v>0</v>
      </c>
      <c r="U114" s="784" cm="1">
        <f t="array" ref="U114">_xlfn.IFERROR(E114*$Q114*'Kalkulator nadgodzin'!$Y$2,0)</f>
        <v>0</v>
      </c>
      <c r="V114" s="784" cm="1">
        <f t="array" ref="V114">_xlfn.IFERROR(F114*$Q114*'Kalkulator nadgodzin'!$Y$2,0)</f>
        <v>0</v>
      </c>
      <c r="W114" s="784" cm="1">
        <f t="array" ref="W114">_xlfn.IFERROR(G114*$Q114*'Kalkulator nadgodzin'!$Y$2,0)</f>
        <v>0</v>
      </c>
      <c r="X114" s="784" cm="1">
        <f t="array" ref="X114">_xlfn.IFERROR(H114*$Q114*'Kalkulator nadgodzin'!$Y$2,0)</f>
        <v>0</v>
      </c>
      <c r="Y114" s="784" cm="1">
        <f t="array" ref="Y114">_xlfn.IFERROR(I114*$Q114*'Kalkulator nadgodzin'!$Y$2,0)</f>
        <v>0</v>
      </c>
      <c r="Z114" s="784" cm="1">
        <f t="array" ref="Z114">_xlfn.IFERROR(J114*$Q114*'Kalkulator nadgodzin'!$Y$2,0)</f>
        <v>0</v>
      </c>
      <c r="AA114" s="784" cm="1">
        <f t="array" ref="AA114">_xlfn.IFERROR(K114*$Q114*'Kalkulator nadgodzin'!$Y$2,0)</f>
        <v>0</v>
      </c>
      <c r="AB114" s="784" cm="1">
        <f t="array" ref="AB114">_xlfn.IFERROR(L114*$Q114*'Kalkulator nadgodzin'!$Y$2,0)</f>
        <v>0</v>
      </c>
      <c r="AC114" s="784" cm="1">
        <f t="array" ref="AC114">_xlfn.IFERROR(M114*$Q114*'Kalkulator nadgodzin'!$Y$2,0)</f>
        <v>0</v>
      </c>
      <c r="AD114" s="785" cm="1">
        <f t="array" ref="AD114">_xlfn.IFERROR(N114*$Q114*'Kalkulator nadgodzin'!$Y$2,0)</f>
        <v>0</v>
      </c>
    </row>
    <row r="115" ht="13.5" customHeight="1">
      <c r="A115" t="str" s="774" cm="1">
        <f t="array" ref="A115">IF('Kalkulator nadgodzin'!B57="","",'Kalkulator nadgodzin'!B57)</f>
        <v>Kierownik planu</v>
      </c>
      <c r="B115" s="784" cm="1">
        <f t="array" ref="B115">IF('Kalkulator nadgodzin'!D56="","",IF('Kalkulator nadgodzin'!D56&lt;3,0,1)*'Kalkulator nadgodzin'!$C56)</f>
        <v>0</v>
      </c>
      <c r="C115" s="784" cm="1">
        <f t="array" ref="C115">IF('Kalkulator nadgodzin'!E56="","",IF('Kalkulator nadgodzin'!E56&lt;3,0,1)*'Kalkulator nadgodzin'!$C56)</f>
        <v>0</v>
      </c>
      <c r="D115" s="784" cm="1">
        <f t="array" ref="D115">IF('Kalkulator nadgodzin'!F56="","",IF('Kalkulator nadgodzin'!F56&lt;3,0,1)*'Kalkulator nadgodzin'!$C56)</f>
        <v>0</v>
      </c>
      <c r="E115" s="784" cm="1">
        <f t="array" ref="E115">IF('Kalkulator nadgodzin'!G56="","",IF('Kalkulator nadgodzin'!G56&lt;3,0,1)*'Kalkulator nadgodzin'!$C56)</f>
        <v>0</v>
      </c>
      <c r="F115" s="784" cm="1">
        <f t="array" ref="F115">IF('Kalkulator nadgodzin'!H56="","",IF('Kalkulator nadgodzin'!H56&lt;3,0,1)*'Kalkulator nadgodzin'!$C56)</f>
        <v>0</v>
      </c>
      <c r="G115" s="784" cm="1">
        <f t="array" ref="G115">IF('Kalkulator nadgodzin'!I56="","",IF('Kalkulator nadgodzin'!I56&lt;3,0,1)*'Kalkulator nadgodzin'!$C56)</f>
        <v>0</v>
      </c>
      <c r="H115" s="784" cm="1">
        <f t="array" ref="H115">IF('Kalkulator nadgodzin'!J56="","",IF('Kalkulator nadgodzin'!J56&lt;3,0,1)*'Kalkulator nadgodzin'!$C56)</f>
        <v>0</v>
      </c>
      <c r="I115" s="784" cm="1">
        <f t="array" ref="I115">IF('Kalkulator nadgodzin'!K56="","",IF('Kalkulator nadgodzin'!K56&lt;3,0,1)*'Kalkulator nadgodzin'!$C56)</f>
        <v>0</v>
      </c>
      <c r="J115" s="784" cm="1">
        <f t="array" ref="J115">IF('Kalkulator nadgodzin'!L56="","",IF('Kalkulator nadgodzin'!L56&lt;3,0,1)*'Kalkulator nadgodzin'!$C56)</f>
        <v>0</v>
      </c>
      <c r="K115" s="784" cm="1">
        <f t="array" ref="K115">IF('Kalkulator nadgodzin'!M56="","",IF('Kalkulator nadgodzin'!M56&lt;3,0,1)*'Kalkulator nadgodzin'!$C56)</f>
        <v>0</v>
      </c>
      <c r="L115" s="784" cm="1">
        <f t="array" ref="L115">IF('Kalkulator nadgodzin'!N56="","",IF('Kalkulator nadgodzin'!N56&lt;3,0,1)*'Kalkulator nadgodzin'!$C56)</f>
        <v>0</v>
      </c>
      <c r="M115" s="784" cm="1">
        <f t="array" ref="M115">IF('Kalkulator nadgodzin'!O56="","",IF('Kalkulator nadgodzin'!O56&lt;3,0,1)*'Kalkulator nadgodzin'!$C56)</f>
        <v>0</v>
      </c>
      <c r="N115" s="785" cm="1">
        <f t="array" ref="N115">IF('Kalkulator nadgodzin'!P56="","",IF('Kalkulator nadgodzin'!P56&lt;3,0,1)*'Kalkulator nadgodzin'!$C56)</f>
        <v>0</v>
      </c>
      <c r="O115" s="774"/>
      <c r="P115" s="775"/>
      <c r="Q115" t="str" s="783" cm="1">
        <f t="array" ref="Q115">IF('Kalkulator nadgodzin'!$C176="","",'Kalkulator nadgodzin'!$C176)</f>
      </c>
      <c r="R115" s="784" cm="1">
        <f t="array" ref="R115">_xlfn.IFERROR(B115*$Q115*'Kalkulator nadgodzin'!$Y$2,0)</f>
        <v>0</v>
      </c>
      <c r="S115" s="784" cm="1">
        <f t="array" ref="S115">_xlfn.IFERROR(C115*$Q115*'Kalkulator nadgodzin'!$Y$2,0)</f>
        <v>0</v>
      </c>
      <c r="T115" s="784" cm="1">
        <f t="array" ref="T115">_xlfn.IFERROR(D115*$Q115*'Kalkulator nadgodzin'!$Y$2,0)</f>
        <v>0</v>
      </c>
      <c r="U115" s="784" cm="1">
        <f t="array" ref="U115">_xlfn.IFERROR(E115*$Q115*'Kalkulator nadgodzin'!$Y$2,0)</f>
        <v>0</v>
      </c>
      <c r="V115" s="784" cm="1">
        <f t="array" ref="V115">_xlfn.IFERROR(F115*$Q115*'Kalkulator nadgodzin'!$Y$2,0)</f>
        <v>0</v>
      </c>
      <c r="W115" s="784" cm="1">
        <f t="array" ref="W115">_xlfn.IFERROR(G115*$Q115*'Kalkulator nadgodzin'!$Y$2,0)</f>
        <v>0</v>
      </c>
      <c r="X115" s="784" cm="1">
        <f t="array" ref="X115">_xlfn.IFERROR(H115*$Q115*'Kalkulator nadgodzin'!$Y$2,0)</f>
        <v>0</v>
      </c>
      <c r="Y115" s="784" cm="1">
        <f t="array" ref="Y115">_xlfn.IFERROR(I115*$Q115*'Kalkulator nadgodzin'!$Y$2,0)</f>
        <v>0</v>
      </c>
      <c r="Z115" s="784" cm="1">
        <f t="array" ref="Z115">_xlfn.IFERROR(J115*$Q115*'Kalkulator nadgodzin'!$Y$2,0)</f>
        <v>0</v>
      </c>
      <c r="AA115" s="784" cm="1">
        <f t="array" ref="AA115">_xlfn.IFERROR(K115*$Q115*'Kalkulator nadgodzin'!$Y$2,0)</f>
        <v>0</v>
      </c>
      <c r="AB115" s="784" cm="1">
        <f t="array" ref="AB115">_xlfn.IFERROR(L115*$Q115*'Kalkulator nadgodzin'!$Y$2,0)</f>
        <v>0</v>
      </c>
      <c r="AC115" s="784" cm="1">
        <f t="array" ref="AC115">_xlfn.IFERROR(M115*$Q115*'Kalkulator nadgodzin'!$Y$2,0)</f>
        <v>0</v>
      </c>
      <c r="AD115" s="785" cm="1">
        <f t="array" ref="AD115">_xlfn.IFERROR(N115*$Q115*'Kalkulator nadgodzin'!$Y$2,0)</f>
        <v>0</v>
      </c>
    </row>
    <row r="116" ht="13.5" customHeight="1">
      <c r="A116" t="str" s="774" cm="1">
        <f t="array" ref="A116">IF('Kalkulator nadgodzin'!B58="","",'Kalkulator nadgodzin'!B58)</f>
        <v>1st AD </v>
      </c>
      <c r="B116" s="784" cm="1">
        <f t="array" ref="B116">IF('Kalkulator nadgodzin'!D57="","",IF('Kalkulator nadgodzin'!D57&lt;3,0,1)*'Kalkulator nadgodzin'!$C57)</f>
        <v>0</v>
      </c>
      <c r="C116" s="784" cm="1">
        <f t="array" ref="C116">IF('Kalkulator nadgodzin'!E57="","",IF('Kalkulator nadgodzin'!E57&lt;3,0,1)*'Kalkulator nadgodzin'!$C57)</f>
        <v>0</v>
      </c>
      <c r="D116" s="784" cm="1">
        <f t="array" ref="D116">IF('Kalkulator nadgodzin'!F57="","",IF('Kalkulator nadgodzin'!F57&lt;3,0,1)*'Kalkulator nadgodzin'!$C57)</f>
        <v>0</v>
      </c>
      <c r="E116" s="784" cm="1">
        <f t="array" ref="E116">IF('Kalkulator nadgodzin'!G57="","",IF('Kalkulator nadgodzin'!G57&lt;3,0,1)*'Kalkulator nadgodzin'!$C57)</f>
        <v>0</v>
      </c>
      <c r="F116" s="784" cm="1">
        <f t="array" ref="F116">IF('Kalkulator nadgodzin'!H57="","",IF('Kalkulator nadgodzin'!H57&lt;3,0,1)*'Kalkulator nadgodzin'!$C57)</f>
        <v>0</v>
      </c>
      <c r="G116" s="784" cm="1">
        <f t="array" ref="G116">IF('Kalkulator nadgodzin'!I57="","",IF('Kalkulator nadgodzin'!I57&lt;3,0,1)*'Kalkulator nadgodzin'!$C57)</f>
        <v>0</v>
      </c>
      <c r="H116" s="784" cm="1">
        <f t="array" ref="H116">IF('Kalkulator nadgodzin'!J57="","",IF('Kalkulator nadgodzin'!J57&lt;3,0,1)*'Kalkulator nadgodzin'!$C57)</f>
        <v>0</v>
      </c>
      <c r="I116" s="784" cm="1">
        <f t="array" ref="I116">IF('Kalkulator nadgodzin'!K57="","",IF('Kalkulator nadgodzin'!K57&lt;3,0,1)*'Kalkulator nadgodzin'!$C57)</f>
        <v>0</v>
      </c>
      <c r="J116" s="784" cm="1">
        <f t="array" ref="J116">IF('Kalkulator nadgodzin'!L57="","",IF('Kalkulator nadgodzin'!L57&lt;3,0,1)*'Kalkulator nadgodzin'!$C57)</f>
        <v>0</v>
      </c>
      <c r="K116" s="784" cm="1">
        <f t="array" ref="K116">IF('Kalkulator nadgodzin'!M57="","",IF('Kalkulator nadgodzin'!M57&lt;3,0,1)*'Kalkulator nadgodzin'!$C57)</f>
        <v>0</v>
      </c>
      <c r="L116" s="784" cm="1">
        <f t="array" ref="L116">IF('Kalkulator nadgodzin'!N57="","",IF('Kalkulator nadgodzin'!N57&lt;3,0,1)*'Kalkulator nadgodzin'!$C57)</f>
        <v>0</v>
      </c>
      <c r="M116" s="784" cm="1">
        <f t="array" ref="M116">IF('Kalkulator nadgodzin'!O57="","",IF('Kalkulator nadgodzin'!O57&lt;3,0,1)*'Kalkulator nadgodzin'!$C57)</f>
        <v>0</v>
      </c>
      <c r="N116" s="785" cm="1">
        <f t="array" ref="N116">IF('Kalkulator nadgodzin'!P57="","",IF('Kalkulator nadgodzin'!P57&lt;3,0,1)*'Kalkulator nadgodzin'!$C57)</f>
        <v>0</v>
      </c>
      <c r="O116" s="774"/>
      <c r="P116" s="775"/>
      <c r="Q116" t="str" s="783" cm="1">
        <f t="array" ref="Q116">IF('Kalkulator nadgodzin'!$C177="","",'Kalkulator nadgodzin'!$C177)</f>
      </c>
      <c r="R116" s="784" cm="1">
        <f t="array" ref="R116">_xlfn.IFERROR(B116*$Q116*'Kalkulator nadgodzin'!$Y$2,0)</f>
        <v>0</v>
      </c>
      <c r="S116" s="784" cm="1">
        <f t="array" ref="S116">_xlfn.IFERROR(C116*$Q116*'Kalkulator nadgodzin'!$Y$2,0)</f>
        <v>0</v>
      </c>
      <c r="T116" s="784" cm="1">
        <f t="array" ref="T116">_xlfn.IFERROR(D116*$Q116*'Kalkulator nadgodzin'!$Y$2,0)</f>
        <v>0</v>
      </c>
      <c r="U116" s="784" cm="1">
        <f t="array" ref="U116">_xlfn.IFERROR(E116*$Q116*'Kalkulator nadgodzin'!$Y$2,0)</f>
        <v>0</v>
      </c>
      <c r="V116" s="784" cm="1">
        <f t="array" ref="V116">_xlfn.IFERROR(F116*$Q116*'Kalkulator nadgodzin'!$Y$2,0)</f>
        <v>0</v>
      </c>
      <c r="W116" s="784" cm="1">
        <f t="array" ref="W116">_xlfn.IFERROR(G116*$Q116*'Kalkulator nadgodzin'!$Y$2,0)</f>
        <v>0</v>
      </c>
      <c r="X116" s="784" cm="1">
        <f t="array" ref="X116">_xlfn.IFERROR(H116*$Q116*'Kalkulator nadgodzin'!$Y$2,0)</f>
        <v>0</v>
      </c>
      <c r="Y116" s="784" cm="1">
        <f t="array" ref="Y116">_xlfn.IFERROR(I116*$Q116*'Kalkulator nadgodzin'!$Y$2,0)</f>
        <v>0</v>
      </c>
      <c r="Z116" s="784" cm="1">
        <f t="array" ref="Z116">_xlfn.IFERROR(J116*$Q116*'Kalkulator nadgodzin'!$Y$2,0)</f>
        <v>0</v>
      </c>
      <c r="AA116" s="784" cm="1">
        <f t="array" ref="AA116">_xlfn.IFERROR(K116*$Q116*'Kalkulator nadgodzin'!$Y$2,0)</f>
        <v>0</v>
      </c>
      <c r="AB116" s="784" cm="1">
        <f t="array" ref="AB116">_xlfn.IFERROR(L116*$Q116*'Kalkulator nadgodzin'!$Y$2,0)</f>
        <v>0</v>
      </c>
      <c r="AC116" s="784" cm="1">
        <f t="array" ref="AC116">_xlfn.IFERROR(M116*$Q116*'Kalkulator nadgodzin'!$Y$2,0)</f>
        <v>0</v>
      </c>
      <c r="AD116" s="785" cm="1">
        <f t="array" ref="AD116">_xlfn.IFERROR(N116*$Q116*'Kalkulator nadgodzin'!$Y$2,0)</f>
        <v>0</v>
      </c>
    </row>
    <row r="117" ht="13.5" customHeight="1">
      <c r="A117" t="str" s="774" cm="1">
        <f t="array" ref="A117">IF('Kalkulator nadgodzin'!B59="","",'Kalkulator nadgodzin'!B59)</f>
        <v>2nd AD</v>
      </c>
      <c r="B117" s="784" cm="1">
        <f t="array" ref="B117">IF('Kalkulator nadgodzin'!D58="","",IF('Kalkulator nadgodzin'!D58&lt;3,0,1)*'Kalkulator nadgodzin'!$C58)</f>
        <v>0</v>
      </c>
      <c r="C117" s="784" cm="1">
        <f t="array" ref="C117">IF('Kalkulator nadgodzin'!E58="","",IF('Kalkulator nadgodzin'!E58&lt;3,0,1)*'Kalkulator nadgodzin'!$C58)</f>
        <v>0</v>
      </c>
      <c r="D117" s="784" cm="1">
        <f t="array" ref="D117">IF('Kalkulator nadgodzin'!F58="","",IF('Kalkulator nadgodzin'!F58&lt;3,0,1)*'Kalkulator nadgodzin'!$C58)</f>
        <v>0</v>
      </c>
      <c r="E117" s="784" cm="1">
        <f t="array" ref="E117">IF('Kalkulator nadgodzin'!G58="","",IF('Kalkulator nadgodzin'!G58&lt;3,0,1)*'Kalkulator nadgodzin'!$C58)</f>
        <v>0</v>
      </c>
      <c r="F117" s="784" cm="1">
        <f t="array" ref="F117">IF('Kalkulator nadgodzin'!H58="","",IF('Kalkulator nadgodzin'!H58&lt;3,0,1)*'Kalkulator nadgodzin'!$C58)</f>
        <v>0</v>
      </c>
      <c r="G117" s="784" cm="1">
        <f t="array" ref="G117">IF('Kalkulator nadgodzin'!I58="","",IF('Kalkulator nadgodzin'!I58&lt;3,0,1)*'Kalkulator nadgodzin'!$C58)</f>
        <v>0</v>
      </c>
      <c r="H117" s="784" cm="1">
        <f t="array" ref="H117">IF('Kalkulator nadgodzin'!J58="","",IF('Kalkulator nadgodzin'!J58&lt;3,0,1)*'Kalkulator nadgodzin'!$C58)</f>
        <v>0</v>
      </c>
      <c r="I117" s="784" cm="1">
        <f t="array" ref="I117">IF('Kalkulator nadgodzin'!K58="","",IF('Kalkulator nadgodzin'!K58&lt;3,0,1)*'Kalkulator nadgodzin'!$C58)</f>
        <v>0</v>
      </c>
      <c r="J117" s="784" cm="1">
        <f t="array" ref="J117">IF('Kalkulator nadgodzin'!L58="","",IF('Kalkulator nadgodzin'!L58&lt;3,0,1)*'Kalkulator nadgodzin'!$C58)</f>
        <v>0</v>
      </c>
      <c r="K117" s="784" cm="1">
        <f t="array" ref="K117">IF('Kalkulator nadgodzin'!M58="","",IF('Kalkulator nadgodzin'!M58&lt;3,0,1)*'Kalkulator nadgodzin'!$C58)</f>
        <v>0</v>
      </c>
      <c r="L117" s="784" cm="1">
        <f t="array" ref="L117">IF('Kalkulator nadgodzin'!N58="","",IF('Kalkulator nadgodzin'!N58&lt;3,0,1)*'Kalkulator nadgodzin'!$C58)</f>
        <v>0</v>
      </c>
      <c r="M117" s="784" cm="1">
        <f t="array" ref="M117">IF('Kalkulator nadgodzin'!O58="","",IF('Kalkulator nadgodzin'!O58&lt;3,0,1)*'Kalkulator nadgodzin'!$C58)</f>
        <v>0</v>
      </c>
      <c r="N117" s="785" cm="1">
        <f t="array" ref="N117">IF('Kalkulator nadgodzin'!P58="","",IF('Kalkulator nadgodzin'!P58&lt;3,0,1)*'Kalkulator nadgodzin'!$C58)</f>
        <v>0</v>
      </c>
      <c r="O117" s="774"/>
      <c r="P117" s="791"/>
      <c r="Q117" t="str" s="783" cm="1">
        <f t="array" ref="Q117">IF('Kalkulator nadgodzin'!$C178="","",'Kalkulator nadgodzin'!$C178)</f>
      </c>
      <c r="R117" s="784" cm="1">
        <f t="array" ref="R117">_xlfn.IFERROR(B117*$Q117*'Kalkulator nadgodzin'!$Y$2,0)</f>
        <v>0</v>
      </c>
      <c r="S117" s="784" cm="1">
        <f t="array" ref="S117">_xlfn.IFERROR(C117*$Q117*'Kalkulator nadgodzin'!$Y$2,0)</f>
        <v>0</v>
      </c>
      <c r="T117" s="784" cm="1">
        <f t="array" ref="T117">_xlfn.IFERROR(D117*$Q117*'Kalkulator nadgodzin'!$Y$2,0)</f>
        <v>0</v>
      </c>
      <c r="U117" s="784" cm="1">
        <f t="array" ref="U117">_xlfn.IFERROR(E117*$Q117*'Kalkulator nadgodzin'!$Y$2,0)</f>
        <v>0</v>
      </c>
      <c r="V117" s="784" cm="1">
        <f t="array" ref="V117">_xlfn.IFERROR(F117*$Q117*'Kalkulator nadgodzin'!$Y$2,0)</f>
        <v>0</v>
      </c>
      <c r="W117" s="784" cm="1">
        <f t="array" ref="W117">_xlfn.IFERROR(G117*$Q117*'Kalkulator nadgodzin'!$Y$2,0)</f>
        <v>0</v>
      </c>
      <c r="X117" s="784" cm="1">
        <f t="array" ref="X117">_xlfn.IFERROR(H117*$Q117*'Kalkulator nadgodzin'!$Y$2,0)</f>
        <v>0</v>
      </c>
      <c r="Y117" s="784" cm="1">
        <f t="array" ref="Y117">_xlfn.IFERROR(I117*$Q117*'Kalkulator nadgodzin'!$Y$2,0)</f>
        <v>0</v>
      </c>
      <c r="Z117" s="784" cm="1">
        <f t="array" ref="Z117">_xlfn.IFERROR(J117*$Q117*'Kalkulator nadgodzin'!$Y$2,0)</f>
        <v>0</v>
      </c>
      <c r="AA117" s="784" cm="1">
        <f t="array" ref="AA117">_xlfn.IFERROR(K117*$Q117*'Kalkulator nadgodzin'!$Y$2,0)</f>
        <v>0</v>
      </c>
      <c r="AB117" s="784" cm="1">
        <f t="array" ref="AB117">_xlfn.IFERROR(L117*$Q117*'Kalkulator nadgodzin'!$Y$2,0)</f>
        <v>0</v>
      </c>
      <c r="AC117" s="784" cm="1">
        <f t="array" ref="AC117">_xlfn.IFERROR(M117*$Q117*'Kalkulator nadgodzin'!$Y$2,0)</f>
        <v>0</v>
      </c>
      <c r="AD117" s="785" cm="1">
        <f t="array" ref="AD117">_xlfn.IFERROR(N117*$Q117*'Kalkulator nadgodzin'!$Y$2,0)</f>
        <v>0</v>
      </c>
    </row>
    <row r="118" ht="13.5" customHeight="1">
      <c r="A118" t="str" s="774" cm="1">
        <f t="array" ref="A118">IF('Kalkulator nadgodzin'!B60="","",'Kalkulator nadgodzin'!B60)</f>
        <v>Kierownik ds. Lokacji</v>
      </c>
      <c r="B118" s="784" cm="1">
        <f t="array" ref="B118">IF('Kalkulator nadgodzin'!D59="","",IF('Kalkulator nadgodzin'!D59&lt;3,0,1)*'Kalkulator nadgodzin'!$C59)</f>
        <v>0</v>
      </c>
      <c r="C118" s="784" cm="1">
        <f t="array" ref="C118">IF('Kalkulator nadgodzin'!E59="","",IF('Kalkulator nadgodzin'!E59&lt;3,0,1)*'Kalkulator nadgodzin'!$C59)</f>
        <v>0</v>
      </c>
      <c r="D118" s="784" cm="1">
        <f t="array" ref="D118">IF('Kalkulator nadgodzin'!F59="","",IF('Kalkulator nadgodzin'!F59&lt;3,0,1)*'Kalkulator nadgodzin'!$C59)</f>
        <v>0</v>
      </c>
      <c r="E118" s="784" cm="1">
        <f t="array" ref="E118">IF('Kalkulator nadgodzin'!G59="","",IF('Kalkulator nadgodzin'!G59&lt;3,0,1)*'Kalkulator nadgodzin'!$C59)</f>
        <v>0</v>
      </c>
      <c r="F118" s="784" cm="1">
        <f t="array" ref="F118">IF('Kalkulator nadgodzin'!H59="","",IF('Kalkulator nadgodzin'!H59&lt;3,0,1)*'Kalkulator nadgodzin'!$C59)</f>
        <v>0</v>
      </c>
      <c r="G118" s="784" cm="1">
        <f t="array" ref="G118">IF('Kalkulator nadgodzin'!I59="","",IF('Kalkulator nadgodzin'!I59&lt;3,0,1)*'Kalkulator nadgodzin'!$C59)</f>
        <v>0</v>
      </c>
      <c r="H118" s="784" cm="1">
        <f t="array" ref="H118">IF('Kalkulator nadgodzin'!J59="","",IF('Kalkulator nadgodzin'!J59&lt;3,0,1)*'Kalkulator nadgodzin'!$C59)</f>
        <v>0</v>
      </c>
      <c r="I118" s="784" cm="1">
        <f t="array" ref="I118">IF('Kalkulator nadgodzin'!K59="","",IF('Kalkulator nadgodzin'!K59&lt;3,0,1)*'Kalkulator nadgodzin'!$C59)</f>
        <v>0</v>
      </c>
      <c r="J118" s="784" cm="1">
        <f t="array" ref="J118">IF('Kalkulator nadgodzin'!L59="","",IF('Kalkulator nadgodzin'!L59&lt;3,0,1)*'Kalkulator nadgodzin'!$C59)</f>
        <v>0</v>
      </c>
      <c r="K118" s="784" cm="1">
        <f t="array" ref="K118">IF('Kalkulator nadgodzin'!M59="","",IF('Kalkulator nadgodzin'!M59&lt;3,0,1)*'Kalkulator nadgodzin'!$C59)</f>
        <v>0</v>
      </c>
      <c r="L118" s="784" cm="1">
        <f t="array" ref="L118">IF('Kalkulator nadgodzin'!N59="","",IF('Kalkulator nadgodzin'!N59&lt;3,0,1)*'Kalkulator nadgodzin'!$C59)</f>
        <v>0</v>
      </c>
      <c r="M118" s="784" cm="1">
        <f t="array" ref="M118">IF('Kalkulator nadgodzin'!O59="","",IF('Kalkulator nadgodzin'!O59&lt;3,0,1)*'Kalkulator nadgodzin'!$C59)</f>
        <v>0</v>
      </c>
      <c r="N118" s="785" cm="1">
        <f t="array" ref="N118">IF('Kalkulator nadgodzin'!P59="","",IF('Kalkulator nadgodzin'!P59&lt;3,0,1)*'Kalkulator nadgodzin'!$C59)</f>
        <v>0</v>
      </c>
      <c r="O118" s="774"/>
      <c r="P118" s="775"/>
      <c r="Q118" t="str" s="783" cm="1">
        <f t="array" ref="Q118">IF('Kalkulator nadgodzin'!$C179="","",'Kalkulator nadgodzin'!$C179)</f>
      </c>
      <c r="R118" s="784" cm="1">
        <f t="array" ref="R118">_xlfn.IFERROR(B118*$Q118*'Kalkulator nadgodzin'!$Y$2,0)</f>
        <v>0</v>
      </c>
      <c r="S118" s="784" cm="1">
        <f t="array" ref="S118">_xlfn.IFERROR(C118*$Q118*'Kalkulator nadgodzin'!$Y$2,0)</f>
        <v>0</v>
      </c>
      <c r="T118" s="784" cm="1">
        <f t="array" ref="T118">_xlfn.IFERROR(D118*$Q118*'Kalkulator nadgodzin'!$Y$2,0)</f>
        <v>0</v>
      </c>
      <c r="U118" s="784" cm="1">
        <f t="array" ref="U118">_xlfn.IFERROR(E118*$Q118*'Kalkulator nadgodzin'!$Y$2,0)</f>
        <v>0</v>
      </c>
      <c r="V118" s="784" cm="1">
        <f t="array" ref="V118">_xlfn.IFERROR(F118*$Q118*'Kalkulator nadgodzin'!$Y$2,0)</f>
        <v>0</v>
      </c>
      <c r="W118" s="784" cm="1">
        <f t="array" ref="W118">_xlfn.IFERROR(G118*$Q118*'Kalkulator nadgodzin'!$Y$2,0)</f>
        <v>0</v>
      </c>
      <c r="X118" s="784" cm="1">
        <f t="array" ref="X118">_xlfn.IFERROR(H118*$Q118*'Kalkulator nadgodzin'!$Y$2,0)</f>
        <v>0</v>
      </c>
      <c r="Y118" s="784" cm="1">
        <f t="array" ref="Y118">_xlfn.IFERROR(I118*$Q118*'Kalkulator nadgodzin'!$Y$2,0)</f>
        <v>0</v>
      </c>
      <c r="Z118" s="784" cm="1">
        <f t="array" ref="Z118">_xlfn.IFERROR(J118*$Q118*'Kalkulator nadgodzin'!$Y$2,0)</f>
        <v>0</v>
      </c>
      <c r="AA118" s="784" cm="1">
        <f t="array" ref="AA118">_xlfn.IFERROR(K118*$Q118*'Kalkulator nadgodzin'!$Y$2,0)</f>
        <v>0</v>
      </c>
      <c r="AB118" s="784" cm="1">
        <f t="array" ref="AB118">_xlfn.IFERROR(L118*$Q118*'Kalkulator nadgodzin'!$Y$2,0)</f>
        <v>0</v>
      </c>
      <c r="AC118" s="784" cm="1">
        <f t="array" ref="AC118">_xlfn.IFERROR(M118*$Q118*'Kalkulator nadgodzin'!$Y$2,0)</f>
        <v>0</v>
      </c>
      <c r="AD118" s="785" cm="1">
        <f t="array" ref="AD118">_xlfn.IFERROR(N118*$Q118*'Kalkulator nadgodzin'!$Y$2,0)</f>
        <v>0</v>
      </c>
    </row>
    <row r="119" ht="13.5" customHeight="1">
      <c r="A119" t="str" s="774" cm="1">
        <f t="array" ref="A119">IF('Kalkulator nadgodzin'!B61="","",'Kalkulator nadgodzin'!B61)</f>
        <v>Skrypt</v>
      </c>
      <c r="B119" s="784" cm="1">
        <f t="array" ref="B119">IF('Kalkulator nadgodzin'!D60="","",IF('Kalkulator nadgodzin'!D60&lt;3,0,1)*'Kalkulator nadgodzin'!$C60)</f>
        <v>0</v>
      </c>
      <c r="C119" s="784" cm="1">
        <f t="array" ref="C119">IF('Kalkulator nadgodzin'!E60="","",IF('Kalkulator nadgodzin'!E60&lt;3,0,1)*'Kalkulator nadgodzin'!$C60)</f>
        <v>0</v>
      </c>
      <c r="D119" s="784" cm="1">
        <f t="array" ref="D119">IF('Kalkulator nadgodzin'!F60="","",IF('Kalkulator nadgodzin'!F60&lt;3,0,1)*'Kalkulator nadgodzin'!$C60)</f>
        <v>0</v>
      </c>
      <c r="E119" s="784" cm="1">
        <f t="array" ref="E119">IF('Kalkulator nadgodzin'!G60="","",IF('Kalkulator nadgodzin'!G60&lt;3,0,1)*'Kalkulator nadgodzin'!$C60)</f>
        <v>0</v>
      </c>
      <c r="F119" s="784" cm="1">
        <f t="array" ref="F119">IF('Kalkulator nadgodzin'!H60="","",IF('Kalkulator nadgodzin'!H60&lt;3,0,1)*'Kalkulator nadgodzin'!$C60)</f>
        <v>0</v>
      </c>
      <c r="G119" s="784" cm="1">
        <f t="array" ref="G119">IF('Kalkulator nadgodzin'!I60="","",IF('Kalkulator nadgodzin'!I60&lt;3,0,1)*'Kalkulator nadgodzin'!$C60)</f>
        <v>0</v>
      </c>
      <c r="H119" s="784" cm="1">
        <f t="array" ref="H119">IF('Kalkulator nadgodzin'!J60="","",IF('Kalkulator nadgodzin'!J60&lt;3,0,1)*'Kalkulator nadgodzin'!$C60)</f>
        <v>0</v>
      </c>
      <c r="I119" s="784" cm="1">
        <f t="array" ref="I119">IF('Kalkulator nadgodzin'!K60="","",IF('Kalkulator nadgodzin'!K60&lt;3,0,1)*'Kalkulator nadgodzin'!$C60)</f>
        <v>0</v>
      </c>
      <c r="J119" s="784" cm="1">
        <f t="array" ref="J119">IF('Kalkulator nadgodzin'!L60="","",IF('Kalkulator nadgodzin'!L60&lt;3,0,1)*'Kalkulator nadgodzin'!$C60)</f>
        <v>0</v>
      </c>
      <c r="K119" s="784" cm="1">
        <f t="array" ref="K119">IF('Kalkulator nadgodzin'!M60="","",IF('Kalkulator nadgodzin'!M60&lt;3,0,1)*'Kalkulator nadgodzin'!$C60)</f>
        <v>0</v>
      </c>
      <c r="L119" s="784" cm="1">
        <f t="array" ref="L119">IF('Kalkulator nadgodzin'!N60="","",IF('Kalkulator nadgodzin'!N60&lt;3,0,1)*'Kalkulator nadgodzin'!$C60)</f>
        <v>0</v>
      </c>
      <c r="M119" s="784" cm="1">
        <f t="array" ref="M119">IF('Kalkulator nadgodzin'!O60="","",IF('Kalkulator nadgodzin'!O60&lt;3,0,1)*'Kalkulator nadgodzin'!$C60)</f>
        <v>0</v>
      </c>
      <c r="N119" s="785" cm="1">
        <f t="array" ref="N119">IF('Kalkulator nadgodzin'!P60="","",IF('Kalkulator nadgodzin'!P60&lt;3,0,1)*'Kalkulator nadgodzin'!$C60)</f>
        <v>0</v>
      </c>
      <c r="O119" s="774"/>
      <c r="P119" s="775"/>
      <c r="Q119" t="str" s="783" cm="1">
        <f t="array" ref="Q119">IF('Kalkulator nadgodzin'!$C180="","",'Kalkulator nadgodzin'!$C180)</f>
      </c>
      <c r="R119" s="784" cm="1">
        <f t="array" ref="R119">_xlfn.IFERROR(B119*$Q119*'Kalkulator nadgodzin'!$Y$2,0)</f>
        <v>0</v>
      </c>
      <c r="S119" s="784" cm="1">
        <f t="array" ref="S119">_xlfn.IFERROR(C119*$Q119*'Kalkulator nadgodzin'!$Y$2,0)</f>
        <v>0</v>
      </c>
      <c r="T119" s="784" cm="1">
        <f t="array" ref="T119">_xlfn.IFERROR(D119*$Q119*'Kalkulator nadgodzin'!$Y$2,0)</f>
        <v>0</v>
      </c>
      <c r="U119" s="784" cm="1">
        <f t="array" ref="U119">_xlfn.IFERROR(E119*$Q119*'Kalkulator nadgodzin'!$Y$2,0)</f>
        <v>0</v>
      </c>
      <c r="V119" s="784" cm="1">
        <f t="array" ref="V119">_xlfn.IFERROR(F119*$Q119*'Kalkulator nadgodzin'!$Y$2,0)</f>
        <v>0</v>
      </c>
      <c r="W119" s="784" cm="1">
        <f t="array" ref="W119">_xlfn.IFERROR(G119*$Q119*'Kalkulator nadgodzin'!$Y$2,0)</f>
        <v>0</v>
      </c>
      <c r="X119" s="784" cm="1">
        <f t="array" ref="X119">_xlfn.IFERROR(H119*$Q119*'Kalkulator nadgodzin'!$Y$2,0)</f>
        <v>0</v>
      </c>
      <c r="Y119" s="784" cm="1">
        <f t="array" ref="Y119">_xlfn.IFERROR(I119*$Q119*'Kalkulator nadgodzin'!$Y$2,0)</f>
        <v>0</v>
      </c>
      <c r="Z119" s="784" cm="1">
        <f t="array" ref="Z119">_xlfn.IFERROR(J119*$Q119*'Kalkulator nadgodzin'!$Y$2,0)</f>
        <v>0</v>
      </c>
      <c r="AA119" s="784" cm="1">
        <f t="array" ref="AA119">_xlfn.IFERROR(K119*$Q119*'Kalkulator nadgodzin'!$Y$2,0)</f>
        <v>0</v>
      </c>
      <c r="AB119" s="784" cm="1">
        <f t="array" ref="AB119">_xlfn.IFERROR(L119*$Q119*'Kalkulator nadgodzin'!$Y$2,0)</f>
        <v>0</v>
      </c>
      <c r="AC119" s="784" cm="1">
        <f t="array" ref="AC119">_xlfn.IFERROR(M119*$Q119*'Kalkulator nadgodzin'!$Y$2,0)</f>
        <v>0</v>
      </c>
      <c r="AD119" s="785" cm="1">
        <f t="array" ref="AD119">_xlfn.IFERROR(N119*$Q119*'Kalkulator nadgodzin'!$Y$2,0)</f>
        <v>0</v>
      </c>
    </row>
    <row r="120" ht="13.5" customHeight="1">
      <c r="A120" t="str" s="774" cm="1">
        <f t="array" ref="A120">IF('Kalkulator nadgodzin'!B62="","",'Kalkulator nadgodzin'!B62)</f>
        <v>Scenograf</v>
      </c>
      <c r="B120" s="784" cm="1">
        <f t="array" ref="B120">IF('Kalkulator nadgodzin'!D61="","",IF('Kalkulator nadgodzin'!D61&lt;3,0,1)*'Kalkulator nadgodzin'!$C61)</f>
        <v>0</v>
      </c>
      <c r="C120" s="784" cm="1">
        <f t="array" ref="C120">IF('Kalkulator nadgodzin'!E61="","",IF('Kalkulator nadgodzin'!E61&lt;3,0,1)*'Kalkulator nadgodzin'!$C61)</f>
        <v>0</v>
      </c>
      <c r="D120" s="784" cm="1">
        <f t="array" ref="D120">IF('Kalkulator nadgodzin'!F61="","",IF('Kalkulator nadgodzin'!F61&lt;3,0,1)*'Kalkulator nadgodzin'!$C61)</f>
        <v>0</v>
      </c>
      <c r="E120" s="784" cm="1">
        <f t="array" ref="E120">IF('Kalkulator nadgodzin'!G61="","",IF('Kalkulator nadgodzin'!G61&lt;3,0,1)*'Kalkulator nadgodzin'!$C61)</f>
        <v>0</v>
      </c>
      <c r="F120" s="784" cm="1">
        <f t="array" ref="F120">IF('Kalkulator nadgodzin'!H61="","",IF('Kalkulator nadgodzin'!H61&lt;3,0,1)*'Kalkulator nadgodzin'!$C61)</f>
        <v>0</v>
      </c>
      <c r="G120" s="784" cm="1">
        <f t="array" ref="G120">IF('Kalkulator nadgodzin'!I61="","",IF('Kalkulator nadgodzin'!I61&lt;3,0,1)*'Kalkulator nadgodzin'!$C61)</f>
        <v>0</v>
      </c>
      <c r="H120" s="784" cm="1">
        <f t="array" ref="H120">IF('Kalkulator nadgodzin'!J61="","",IF('Kalkulator nadgodzin'!J61&lt;3,0,1)*'Kalkulator nadgodzin'!$C61)</f>
        <v>0</v>
      </c>
      <c r="I120" s="784" cm="1">
        <f t="array" ref="I120">IF('Kalkulator nadgodzin'!K61="","",IF('Kalkulator nadgodzin'!K61&lt;3,0,1)*'Kalkulator nadgodzin'!$C61)</f>
        <v>0</v>
      </c>
      <c r="J120" s="784" cm="1">
        <f t="array" ref="J120">IF('Kalkulator nadgodzin'!L61="","",IF('Kalkulator nadgodzin'!L61&lt;3,0,1)*'Kalkulator nadgodzin'!$C61)</f>
        <v>0</v>
      </c>
      <c r="K120" s="784" cm="1">
        <f t="array" ref="K120">IF('Kalkulator nadgodzin'!M61="","",IF('Kalkulator nadgodzin'!M61&lt;3,0,1)*'Kalkulator nadgodzin'!$C61)</f>
        <v>0</v>
      </c>
      <c r="L120" s="784" cm="1">
        <f t="array" ref="L120">IF('Kalkulator nadgodzin'!N61="","",IF('Kalkulator nadgodzin'!N61&lt;3,0,1)*'Kalkulator nadgodzin'!$C61)</f>
        <v>0</v>
      </c>
      <c r="M120" s="784" cm="1">
        <f t="array" ref="M120">IF('Kalkulator nadgodzin'!O61="","",IF('Kalkulator nadgodzin'!O61&lt;3,0,1)*'Kalkulator nadgodzin'!$C61)</f>
        <v>0</v>
      </c>
      <c r="N120" s="785" cm="1">
        <f t="array" ref="N120">IF('Kalkulator nadgodzin'!P61="","",IF('Kalkulator nadgodzin'!P61&lt;3,0,1)*'Kalkulator nadgodzin'!$C61)</f>
        <v>0</v>
      </c>
      <c r="O120" s="774"/>
      <c r="P120" s="775"/>
      <c r="Q120" t="str" s="783" cm="1">
        <f t="array" ref="Q120">IF('Kalkulator nadgodzin'!$C181="","",'Kalkulator nadgodzin'!$C181)</f>
      </c>
      <c r="R120" s="784" cm="1">
        <f t="array" ref="R120">_xlfn.IFERROR(B120*$Q120*'Kalkulator nadgodzin'!$Y$2,0)</f>
        <v>0</v>
      </c>
      <c r="S120" s="784" cm="1">
        <f t="array" ref="S120">_xlfn.IFERROR(C120*$Q120*'Kalkulator nadgodzin'!$Y$2,0)</f>
        <v>0</v>
      </c>
      <c r="T120" s="784" cm="1">
        <f t="array" ref="T120">_xlfn.IFERROR(D120*$Q120*'Kalkulator nadgodzin'!$Y$2,0)</f>
        <v>0</v>
      </c>
      <c r="U120" s="784" cm="1">
        <f t="array" ref="U120">_xlfn.IFERROR(E120*$Q120*'Kalkulator nadgodzin'!$Y$2,0)</f>
        <v>0</v>
      </c>
      <c r="V120" s="784" cm="1">
        <f t="array" ref="V120">_xlfn.IFERROR(F120*$Q120*'Kalkulator nadgodzin'!$Y$2,0)</f>
        <v>0</v>
      </c>
      <c r="W120" s="784" cm="1">
        <f t="array" ref="W120">_xlfn.IFERROR(G120*$Q120*'Kalkulator nadgodzin'!$Y$2,0)</f>
        <v>0</v>
      </c>
      <c r="X120" s="784" cm="1">
        <f t="array" ref="X120">_xlfn.IFERROR(H120*$Q120*'Kalkulator nadgodzin'!$Y$2,0)</f>
        <v>0</v>
      </c>
      <c r="Y120" s="784" cm="1">
        <f t="array" ref="Y120">_xlfn.IFERROR(I120*$Q120*'Kalkulator nadgodzin'!$Y$2,0)</f>
        <v>0</v>
      </c>
      <c r="Z120" s="784" cm="1">
        <f t="array" ref="Z120">_xlfn.IFERROR(J120*$Q120*'Kalkulator nadgodzin'!$Y$2,0)</f>
        <v>0</v>
      </c>
      <c r="AA120" s="784" cm="1">
        <f t="array" ref="AA120">_xlfn.IFERROR(K120*$Q120*'Kalkulator nadgodzin'!$Y$2,0)</f>
        <v>0</v>
      </c>
      <c r="AB120" s="784" cm="1">
        <f t="array" ref="AB120">_xlfn.IFERROR(L120*$Q120*'Kalkulator nadgodzin'!$Y$2,0)</f>
        <v>0</v>
      </c>
      <c r="AC120" s="784" cm="1">
        <f t="array" ref="AC120">_xlfn.IFERROR(M120*$Q120*'Kalkulator nadgodzin'!$Y$2,0)</f>
        <v>0</v>
      </c>
      <c r="AD120" s="785" cm="1">
        <f t="array" ref="AD120">_xlfn.IFERROR(N120*$Q120*'Kalkulator nadgodzin'!$Y$2,0)</f>
        <v>0</v>
      </c>
    </row>
    <row r="121" ht="13.5" customHeight="1">
      <c r="A121" t="str" s="774" cm="1">
        <f t="array" ref="A121">IF('Kalkulator nadgodzin'!B63="","",'Kalkulator nadgodzin'!B63)</f>
        <v>Dekorator Wnętrz</v>
      </c>
      <c r="B121" s="784" cm="1">
        <f t="array" ref="B121">IF('Kalkulator nadgodzin'!D62="","",IF('Kalkulator nadgodzin'!D62&lt;3,0,1)*'Kalkulator nadgodzin'!$C62)</f>
        <v>0</v>
      </c>
      <c r="C121" s="784" cm="1">
        <f t="array" ref="C121">IF('Kalkulator nadgodzin'!E62="","",IF('Kalkulator nadgodzin'!E62&lt;3,0,1)*'Kalkulator nadgodzin'!$C62)</f>
        <v>0</v>
      </c>
      <c r="D121" s="784" cm="1">
        <f t="array" ref="D121">IF('Kalkulator nadgodzin'!F62="","",IF('Kalkulator nadgodzin'!F62&lt;3,0,1)*'Kalkulator nadgodzin'!$C62)</f>
        <v>0</v>
      </c>
      <c r="E121" s="784" cm="1">
        <f t="array" ref="E121">IF('Kalkulator nadgodzin'!G62="","",IF('Kalkulator nadgodzin'!G62&lt;3,0,1)*'Kalkulator nadgodzin'!$C62)</f>
        <v>0</v>
      </c>
      <c r="F121" s="784" cm="1">
        <f t="array" ref="F121">IF('Kalkulator nadgodzin'!H62="","",IF('Kalkulator nadgodzin'!H62&lt;3,0,1)*'Kalkulator nadgodzin'!$C62)</f>
        <v>0</v>
      </c>
      <c r="G121" s="784" cm="1">
        <f t="array" ref="G121">IF('Kalkulator nadgodzin'!I62="","",IF('Kalkulator nadgodzin'!I62&lt;3,0,1)*'Kalkulator nadgodzin'!$C62)</f>
        <v>0</v>
      </c>
      <c r="H121" s="784" cm="1">
        <f t="array" ref="H121">IF('Kalkulator nadgodzin'!J62="","",IF('Kalkulator nadgodzin'!J62&lt;3,0,1)*'Kalkulator nadgodzin'!$C62)</f>
        <v>0</v>
      </c>
      <c r="I121" s="784" cm="1">
        <f t="array" ref="I121">IF('Kalkulator nadgodzin'!K62="","",IF('Kalkulator nadgodzin'!K62&lt;3,0,1)*'Kalkulator nadgodzin'!$C62)</f>
        <v>0</v>
      </c>
      <c r="J121" s="784" cm="1">
        <f t="array" ref="J121">IF('Kalkulator nadgodzin'!L62="","",IF('Kalkulator nadgodzin'!L62&lt;3,0,1)*'Kalkulator nadgodzin'!$C62)</f>
        <v>0</v>
      </c>
      <c r="K121" s="784" cm="1">
        <f t="array" ref="K121">IF('Kalkulator nadgodzin'!M62="","",IF('Kalkulator nadgodzin'!M62&lt;3,0,1)*'Kalkulator nadgodzin'!$C62)</f>
        <v>0</v>
      </c>
      <c r="L121" s="784" cm="1">
        <f t="array" ref="L121">IF('Kalkulator nadgodzin'!N62="","",IF('Kalkulator nadgodzin'!N62&lt;3,0,1)*'Kalkulator nadgodzin'!$C62)</f>
        <v>0</v>
      </c>
      <c r="M121" s="784" cm="1">
        <f t="array" ref="M121">IF('Kalkulator nadgodzin'!O62="","",IF('Kalkulator nadgodzin'!O62&lt;3,0,1)*'Kalkulator nadgodzin'!$C62)</f>
        <v>0</v>
      </c>
      <c r="N121" s="785" cm="1">
        <f t="array" ref="N121">IF('Kalkulator nadgodzin'!P62="","",IF('Kalkulator nadgodzin'!P62&lt;3,0,1)*'Kalkulator nadgodzin'!$C62)</f>
        <v>0</v>
      </c>
      <c r="O121" s="774"/>
      <c r="P121" s="775"/>
      <c r="Q121" t="str" s="783" cm="1">
        <f t="array" ref="Q121">IF('Kalkulator nadgodzin'!$C182="","",'Kalkulator nadgodzin'!$C182)</f>
      </c>
      <c r="R121" s="784" cm="1">
        <f t="array" ref="R121">_xlfn.IFERROR(B121*$Q121*'Kalkulator nadgodzin'!$Y$2,0)</f>
        <v>0</v>
      </c>
      <c r="S121" s="784" cm="1">
        <f t="array" ref="S121">_xlfn.IFERROR(C121*$Q121*'Kalkulator nadgodzin'!$Y$2,0)</f>
        <v>0</v>
      </c>
      <c r="T121" s="784" cm="1">
        <f t="array" ref="T121">_xlfn.IFERROR(D121*$Q121*'Kalkulator nadgodzin'!$Y$2,0)</f>
        <v>0</v>
      </c>
      <c r="U121" s="784" cm="1">
        <f t="array" ref="U121">_xlfn.IFERROR(E121*$Q121*'Kalkulator nadgodzin'!$Y$2,0)</f>
        <v>0</v>
      </c>
      <c r="V121" s="784" cm="1">
        <f t="array" ref="V121">_xlfn.IFERROR(F121*$Q121*'Kalkulator nadgodzin'!$Y$2,0)</f>
        <v>0</v>
      </c>
      <c r="W121" s="784" cm="1">
        <f t="array" ref="W121">_xlfn.IFERROR(G121*$Q121*'Kalkulator nadgodzin'!$Y$2,0)</f>
        <v>0</v>
      </c>
      <c r="X121" s="784" cm="1">
        <f t="array" ref="X121">_xlfn.IFERROR(H121*$Q121*'Kalkulator nadgodzin'!$Y$2,0)</f>
        <v>0</v>
      </c>
      <c r="Y121" s="784" cm="1">
        <f t="array" ref="Y121">_xlfn.IFERROR(I121*$Q121*'Kalkulator nadgodzin'!$Y$2,0)</f>
        <v>0</v>
      </c>
      <c r="Z121" s="784" cm="1">
        <f t="array" ref="Z121">_xlfn.IFERROR(J121*$Q121*'Kalkulator nadgodzin'!$Y$2,0)</f>
        <v>0</v>
      </c>
      <c r="AA121" s="784" cm="1">
        <f t="array" ref="AA121">_xlfn.IFERROR(K121*$Q121*'Kalkulator nadgodzin'!$Y$2,0)</f>
        <v>0</v>
      </c>
      <c r="AB121" s="784" cm="1">
        <f t="array" ref="AB121">_xlfn.IFERROR(L121*$Q121*'Kalkulator nadgodzin'!$Y$2,0)</f>
        <v>0</v>
      </c>
      <c r="AC121" s="784" cm="1">
        <f t="array" ref="AC121">_xlfn.IFERROR(M121*$Q121*'Kalkulator nadgodzin'!$Y$2,0)</f>
        <v>0</v>
      </c>
      <c r="AD121" s="785" cm="1">
        <f t="array" ref="AD121">_xlfn.IFERROR(N121*$Q121*'Kalkulator nadgodzin'!$Y$2,0)</f>
        <v>0</v>
      </c>
    </row>
    <row r="122" ht="13.5" customHeight="1">
      <c r="A122" t="str" s="774" cm="1">
        <f t="array" ref="A122">IF('Kalkulator nadgodzin'!B64="","",'Kalkulator nadgodzin'!B64)</f>
        <v>Asystent Scenografa</v>
      </c>
      <c r="B122" s="784" cm="1">
        <f t="array" ref="B122">IF('Kalkulator nadgodzin'!D63="","",IF('Kalkulator nadgodzin'!D63&lt;3,0,1)*'Kalkulator nadgodzin'!$C63)</f>
        <v>0</v>
      </c>
      <c r="C122" s="784" cm="1">
        <f t="array" ref="C122">IF('Kalkulator nadgodzin'!E63="","",IF('Kalkulator nadgodzin'!E63&lt;3,0,1)*'Kalkulator nadgodzin'!$C63)</f>
        <v>0</v>
      </c>
      <c r="D122" s="784" cm="1">
        <f t="array" ref="D122">IF('Kalkulator nadgodzin'!F63="","",IF('Kalkulator nadgodzin'!F63&lt;3,0,1)*'Kalkulator nadgodzin'!$C63)</f>
        <v>0</v>
      </c>
      <c r="E122" s="784" cm="1">
        <f t="array" ref="E122">IF('Kalkulator nadgodzin'!G63="","",IF('Kalkulator nadgodzin'!G63&lt;3,0,1)*'Kalkulator nadgodzin'!$C63)</f>
        <v>0</v>
      </c>
      <c r="F122" s="784" cm="1">
        <f t="array" ref="F122">IF('Kalkulator nadgodzin'!H63="","",IF('Kalkulator nadgodzin'!H63&lt;3,0,1)*'Kalkulator nadgodzin'!$C63)</f>
        <v>0</v>
      </c>
      <c r="G122" s="784" cm="1">
        <f t="array" ref="G122">IF('Kalkulator nadgodzin'!I63="","",IF('Kalkulator nadgodzin'!I63&lt;3,0,1)*'Kalkulator nadgodzin'!$C63)</f>
        <v>0</v>
      </c>
      <c r="H122" s="784" cm="1">
        <f t="array" ref="H122">IF('Kalkulator nadgodzin'!J63="","",IF('Kalkulator nadgodzin'!J63&lt;3,0,1)*'Kalkulator nadgodzin'!$C63)</f>
        <v>0</v>
      </c>
      <c r="I122" s="784" cm="1">
        <f t="array" ref="I122">IF('Kalkulator nadgodzin'!K63="","",IF('Kalkulator nadgodzin'!K63&lt;3,0,1)*'Kalkulator nadgodzin'!$C63)</f>
        <v>0</v>
      </c>
      <c r="J122" s="784" cm="1">
        <f t="array" ref="J122">IF('Kalkulator nadgodzin'!L63="","",IF('Kalkulator nadgodzin'!L63&lt;3,0,1)*'Kalkulator nadgodzin'!$C63)</f>
        <v>0</v>
      </c>
      <c r="K122" s="784" cm="1">
        <f t="array" ref="K122">IF('Kalkulator nadgodzin'!M63="","",IF('Kalkulator nadgodzin'!M63&lt;3,0,1)*'Kalkulator nadgodzin'!$C63)</f>
        <v>0</v>
      </c>
      <c r="L122" s="784" cm="1">
        <f t="array" ref="L122">IF('Kalkulator nadgodzin'!N63="","",IF('Kalkulator nadgodzin'!N63&lt;3,0,1)*'Kalkulator nadgodzin'!$C63)</f>
        <v>0</v>
      </c>
      <c r="M122" s="784" cm="1">
        <f t="array" ref="M122">IF('Kalkulator nadgodzin'!O63="","",IF('Kalkulator nadgodzin'!O63&lt;3,0,1)*'Kalkulator nadgodzin'!$C63)</f>
        <v>0</v>
      </c>
      <c r="N122" s="785" cm="1">
        <f t="array" ref="N122">IF('Kalkulator nadgodzin'!P63="","",IF('Kalkulator nadgodzin'!P63&lt;3,0,1)*'Kalkulator nadgodzin'!$C63)</f>
        <v>0</v>
      </c>
      <c r="O122" s="774"/>
      <c r="P122" s="775"/>
      <c r="Q122" t="str" s="783" cm="1">
        <f t="array" ref="Q122">IF('Kalkulator nadgodzin'!$C183="","",'Kalkulator nadgodzin'!$C183)</f>
      </c>
      <c r="R122" s="784" cm="1">
        <f t="array" ref="R122">_xlfn.IFERROR(B122*$Q122*'Kalkulator nadgodzin'!$Y$2,0)</f>
        <v>0</v>
      </c>
      <c r="S122" s="784" cm="1">
        <f t="array" ref="S122">_xlfn.IFERROR(C122*$Q122*'Kalkulator nadgodzin'!$Y$2,0)</f>
        <v>0</v>
      </c>
      <c r="T122" s="784" cm="1">
        <f t="array" ref="T122">_xlfn.IFERROR(D122*$Q122*'Kalkulator nadgodzin'!$Y$2,0)</f>
        <v>0</v>
      </c>
      <c r="U122" s="784" cm="1">
        <f t="array" ref="U122">_xlfn.IFERROR(E122*$Q122*'Kalkulator nadgodzin'!$Y$2,0)</f>
        <v>0</v>
      </c>
      <c r="V122" s="784" cm="1">
        <f t="array" ref="V122">_xlfn.IFERROR(F122*$Q122*'Kalkulator nadgodzin'!$Y$2,0)</f>
        <v>0</v>
      </c>
      <c r="W122" s="784" cm="1">
        <f t="array" ref="W122">_xlfn.IFERROR(G122*$Q122*'Kalkulator nadgodzin'!$Y$2,0)</f>
        <v>0</v>
      </c>
      <c r="X122" s="784" cm="1">
        <f t="array" ref="X122">_xlfn.IFERROR(H122*$Q122*'Kalkulator nadgodzin'!$Y$2,0)</f>
        <v>0</v>
      </c>
      <c r="Y122" s="784" cm="1">
        <f t="array" ref="Y122">_xlfn.IFERROR(I122*$Q122*'Kalkulator nadgodzin'!$Y$2,0)</f>
        <v>0</v>
      </c>
      <c r="Z122" s="784" cm="1">
        <f t="array" ref="Z122">_xlfn.IFERROR(J122*$Q122*'Kalkulator nadgodzin'!$Y$2,0)</f>
        <v>0</v>
      </c>
      <c r="AA122" s="784" cm="1">
        <f t="array" ref="AA122">_xlfn.IFERROR(K122*$Q122*'Kalkulator nadgodzin'!$Y$2,0)</f>
        <v>0</v>
      </c>
      <c r="AB122" s="784" cm="1">
        <f t="array" ref="AB122">_xlfn.IFERROR(L122*$Q122*'Kalkulator nadgodzin'!$Y$2,0)</f>
        <v>0</v>
      </c>
      <c r="AC122" s="784" cm="1">
        <f t="array" ref="AC122">_xlfn.IFERROR(M122*$Q122*'Kalkulator nadgodzin'!$Y$2,0)</f>
        <v>0</v>
      </c>
      <c r="AD122" s="785" cm="1">
        <f t="array" ref="AD122">_xlfn.IFERROR(N122*$Q122*'Kalkulator nadgodzin'!$Y$2,0)</f>
        <v>0</v>
      </c>
    </row>
    <row r="123" ht="13.5" customHeight="1">
      <c r="A123" t="str" s="774" cm="1">
        <f t="array" ref="A123">IF('Kalkulator nadgodzin'!B65="","",'Kalkulator nadgodzin'!B65)</f>
        <v>Rekwizytor</v>
      </c>
      <c r="B123" s="784" cm="1">
        <f t="array" ref="B123">IF('Kalkulator nadgodzin'!D64="","",IF('Kalkulator nadgodzin'!D64&lt;3,0,1)*'Kalkulator nadgodzin'!$C64)</f>
        <v>0</v>
      </c>
      <c r="C123" s="784" cm="1">
        <f t="array" ref="C123">IF('Kalkulator nadgodzin'!E64="","",IF('Kalkulator nadgodzin'!E64&lt;3,0,1)*'Kalkulator nadgodzin'!$C64)</f>
        <v>0</v>
      </c>
      <c r="D123" s="784" cm="1">
        <f t="array" ref="D123">IF('Kalkulator nadgodzin'!F64="","",IF('Kalkulator nadgodzin'!F64&lt;3,0,1)*'Kalkulator nadgodzin'!$C64)</f>
        <v>0</v>
      </c>
      <c r="E123" s="784" cm="1">
        <f t="array" ref="E123">IF('Kalkulator nadgodzin'!G64="","",IF('Kalkulator nadgodzin'!G64&lt;3,0,1)*'Kalkulator nadgodzin'!$C64)</f>
        <v>0</v>
      </c>
      <c r="F123" s="784" cm="1">
        <f t="array" ref="F123">IF('Kalkulator nadgodzin'!H64="","",IF('Kalkulator nadgodzin'!H64&lt;3,0,1)*'Kalkulator nadgodzin'!$C64)</f>
        <v>0</v>
      </c>
      <c r="G123" s="784" cm="1">
        <f t="array" ref="G123">IF('Kalkulator nadgodzin'!I64="","",IF('Kalkulator nadgodzin'!I64&lt;3,0,1)*'Kalkulator nadgodzin'!$C64)</f>
        <v>0</v>
      </c>
      <c r="H123" s="784" cm="1">
        <f t="array" ref="H123">IF('Kalkulator nadgodzin'!J64="","",IF('Kalkulator nadgodzin'!J64&lt;3,0,1)*'Kalkulator nadgodzin'!$C64)</f>
        <v>0</v>
      </c>
      <c r="I123" s="784" cm="1">
        <f t="array" ref="I123">IF('Kalkulator nadgodzin'!K64="","",IF('Kalkulator nadgodzin'!K64&lt;3,0,1)*'Kalkulator nadgodzin'!$C64)</f>
        <v>0</v>
      </c>
      <c r="J123" s="784" cm="1">
        <f t="array" ref="J123">IF('Kalkulator nadgodzin'!L64="","",IF('Kalkulator nadgodzin'!L64&lt;3,0,1)*'Kalkulator nadgodzin'!$C64)</f>
        <v>0</v>
      </c>
      <c r="K123" s="784" cm="1">
        <f t="array" ref="K123">IF('Kalkulator nadgodzin'!M64="","",IF('Kalkulator nadgodzin'!M64&lt;3,0,1)*'Kalkulator nadgodzin'!$C64)</f>
        <v>0</v>
      </c>
      <c r="L123" s="784" cm="1">
        <f t="array" ref="L123">IF('Kalkulator nadgodzin'!N64="","",IF('Kalkulator nadgodzin'!N64&lt;3,0,1)*'Kalkulator nadgodzin'!$C64)</f>
        <v>0</v>
      </c>
      <c r="M123" s="784" cm="1">
        <f t="array" ref="M123">IF('Kalkulator nadgodzin'!O64="","",IF('Kalkulator nadgodzin'!O64&lt;3,0,1)*'Kalkulator nadgodzin'!$C64)</f>
        <v>0</v>
      </c>
      <c r="N123" s="785" cm="1">
        <f t="array" ref="N123">IF('Kalkulator nadgodzin'!P64="","",IF('Kalkulator nadgodzin'!P64&lt;3,0,1)*'Kalkulator nadgodzin'!$C64)</f>
        <v>0</v>
      </c>
      <c r="O123" s="774"/>
      <c r="P123" s="775"/>
      <c r="Q123" t="str" s="783" cm="1">
        <f t="array" ref="Q123">IF('Kalkulator nadgodzin'!$C184="","",'Kalkulator nadgodzin'!$C184)</f>
      </c>
      <c r="R123" s="784" cm="1">
        <f t="array" ref="R123">_xlfn.IFERROR(B123*$Q123*'Kalkulator nadgodzin'!$Y$2,0)</f>
        <v>0</v>
      </c>
      <c r="S123" s="784" cm="1">
        <f t="array" ref="S123">_xlfn.IFERROR(C123*$Q123*'Kalkulator nadgodzin'!$Y$2,0)</f>
        <v>0</v>
      </c>
      <c r="T123" s="784" cm="1">
        <f t="array" ref="T123">_xlfn.IFERROR(D123*$Q123*'Kalkulator nadgodzin'!$Y$2,0)</f>
        <v>0</v>
      </c>
      <c r="U123" s="784" cm="1">
        <f t="array" ref="U123">_xlfn.IFERROR(E123*$Q123*'Kalkulator nadgodzin'!$Y$2,0)</f>
        <v>0</v>
      </c>
      <c r="V123" s="784" cm="1">
        <f t="array" ref="V123">_xlfn.IFERROR(F123*$Q123*'Kalkulator nadgodzin'!$Y$2,0)</f>
        <v>0</v>
      </c>
      <c r="W123" s="784" cm="1">
        <f t="array" ref="W123">_xlfn.IFERROR(G123*$Q123*'Kalkulator nadgodzin'!$Y$2,0)</f>
        <v>0</v>
      </c>
      <c r="X123" s="784" cm="1">
        <f t="array" ref="X123">_xlfn.IFERROR(H123*$Q123*'Kalkulator nadgodzin'!$Y$2,0)</f>
        <v>0</v>
      </c>
      <c r="Y123" s="784" cm="1">
        <f t="array" ref="Y123">_xlfn.IFERROR(I123*$Q123*'Kalkulator nadgodzin'!$Y$2,0)</f>
        <v>0</v>
      </c>
      <c r="Z123" s="784" cm="1">
        <f t="array" ref="Z123">_xlfn.IFERROR(J123*$Q123*'Kalkulator nadgodzin'!$Y$2,0)</f>
        <v>0</v>
      </c>
      <c r="AA123" s="784" cm="1">
        <f t="array" ref="AA123">_xlfn.IFERROR(K123*$Q123*'Kalkulator nadgodzin'!$Y$2,0)</f>
        <v>0</v>
      </c>
      <c r="AB123" s="784" cm="1">
        <f t="array" ref="AB123">_xlfn.IFERROR(L123*$Q123*'Kalkulator nadgodzin'!$Y$2,0)</f>
        <v>0</v>
      </c>
      <c r="AC123" s="784" cm="1">
        <f t="array" ref="AC123">_xlfn.IFERROR(M123*$Q123*'Kalkulator nadgodzin'!$Y$2,0)</f>
        <v>0</v>
      </c>
      <c r="AD123" s="785" cm="1">
        <f t="array" ref="AD123">_xlfn.IFERROR(N123*$Q123*'Kalkulator nadgodzin'!$Y$2,0)</f>
        <v>0</v>
      </c>
    </row>
    <row r="124" ht="13.5" customHeight="1">
      <c r="A124" t="str" s="774" cm="1">
        <f t="array" ref="A124">IF('Kalkulator nadgodzin'!B67="","",'Kalkulator nadgodzin'!B67)</f>
        <v>Stylista/ Kostiumograf</v>
      </c>
      <c r="B124" s="784" cm="1">
        <f t="array" ref="B124">IF('Kalkulator nadgodzin'!D65="","",IF('Kalkulator nadgodzin'!D65&lt;3,0,1)*'Kalkulator nadgodzin'!$C65)</f>
        <v>0</v>
      </c>
      <c r="C124" s="784" cm="1">
        <f t="array" ref="C124">IF('Kalkulator nadgodzin'!E65="","",IF('Kalkulator nadgodzin'!E65&lt;3,0,1)*'Kalkulator nadgodzin'!$C65)</f>
        <v>0</v>
      </c>
      <c r="D124" s="784" cm="1">
        <f t="array" ref="D124">IF('Kalkulator nadgodzin'!F65="","",IF('Kalkulator nadgodzin'!F65&lt;3,0,1)*'Kalkulator nadgodzin'!$C65)</f>
        <v>0</v>
      </c>
      <c r="E124" s="784" cm="1">
        <f t="array" ref="E124">IF('Kalkulator nadgodzin'!G65="","",IF('Kalkulator nadgodzin'!G65&lt;3,0,1)*'Kalkulator nadgodzin'!$C65)</f>
        <v>0</v>
      </c>
      <c r="F124" s="784" cm="1">
        <f t="array" ref="F124">IF('Kalkulator nadgodzin'!H65="","",IF('Kalkulator nadgodzin'!H65&lt;3,0,1)*'Kalkulator nadgodzin'!$C65)</f>
        <v>0</v>
      </c>
      <c r="G124" s="784" cm="1">
        <f t="array" ref="G124">IF('Kalkulator nadgodzin'!I65="","",IF('Kalkulator nadgodzin'!I65&lt;3,0,1)*'Kalkulator nadgodzin'!$C65)</f>
        <v>0</v>
      </c>
      <c r="H124" s="784" cm="1">
        <f t="array" ref="H124">IF('Kalkulator nadgodzin'!J65="","",IF('Kalkulator nadgodzin'!J65&lt;3,0,1)*'Kalkulator nadgodzin'!$C65)</f>
        <v>0</v>
      </c>
      <c r="I124" s="784" cm="1">
        <f t="array" ref="I124">IF('Kalkulator nadgodzin'!K65="","",IF('Kalkulator nadgodzin'!K65&lt;3,0,1)*'Kalkulator nadgodzin'!$C65)</f>
        <v>0</v>
      </c>
      <c r="J124" s="784" cm="1">
        <f t="array" ref="J124">IF('Kalkulator nadgodzin'!L65="","",IF('Kalkulator nadgodzin'!L65&lt;3,0,1)*'Kalkulator nadgodzin'!$C65)</f>
        <v>0</v>
      </c>
      <c r="K124" s="784" cm="1">
        <f t="array" ref="K124">IF('Kalkulator nadgodzin'!M65="","",IF('Kalkulator nadgodzin'!M65&lt;3,0,1)*'Kalkulator nadgodzin'!$C65)</f>
        <v>0</v>
      </c>
      <c r="L124" s="784" cm="1">
        <f t="array" ref="L124">IF('Kalkulator nadgodzin'!N65="","",IF('Kalkulator nadgodzin'!N65&lt;3,0,1)*'Kalkulator nadgodzin'!$C65)</f>
        <v>0</v>
      </c>
      <c r="M124" s="784" cm="1">
        <f t="array" ref="M124">IF('Kalkulator nadgodzin'!O65="","",IF('Kalkulator nadgodzin'!O65&lt;3,0,1)*'Kalkulator nadgodzin'!$C65)</f>
        <v>0</v>
      </c>
      <c r="N124" s="785" cm="1">
        <f t="array" ref="N124">IF('Kalkulator nadgodzin'!P65="","",IF('Kalkulator nadgodzin'!P65&lt;3,0,1)*'Kalkulator nadgodzin'!$C65)</f>
        <v>0</v>
      </c>
      <c r="O124" s="774"/>
      <c r="P124" s="775"/>
      <c r="Q124" t="str" s="783" cm="1">
        <f t="array" ref="Q124">IF('Kalkulator nadgodzin'!$C185="","",'Kalkulator nadgodzin'!$C185)</f>
      </c>
      <c r="R124" s="784" cm="1">
        <f t="array" ref="R124">_xlfn.IFERROR(B124*$Q124*'Kalkulator nadgodzin'!$Y$2,0)</f>
        <v>0</v>
      </c>
      <c r="S124" s="784" cm="1">
        <f t="array" ref="S124">_xlfn.IFERROR(C124*$Q124*'Kalkulator nadgodzin'!$Y$2,0)</f>
        <v>0</v>
      </c>
      <c r="T124" s="784" cm="1">
        <f t="array" ref="T124">_xlfn.IFERROR(D124*$Q124*'Kalkulator nadgodzin'!$Y$2,0)</f>
        <v>0</v>
      </c>
      <c r="U124" s="784" cm="1">
        <f t="array" ref="U124">_xlfn.IFERROR(E124*$Q124*'Kalkulator nadgodzin'!$Y$2,0)</f>
        <v>0</v>
      </c>
      <c r="V124" s="784" cm="1">
        <f t="array" ref="V124">_xlfn.IFERROR(F124*$Q124*'Kalkulator nadgodzin'!$Y$2,0)</f>
        <v>0</v>
      </c>
      <c r="W124" s="784" cm="1">
        <f t="array" ref="W124">_xlfn.IFERROR(G124*$Q124*'Kalkulator nadgodzin'!$Y$2,0)</f>
        <v>0</v>
      </c>
      <c r="X124" s="784" cm="1">
        <f t="array" ref="X124">_xlfn.IFERROR(H124*$Q124*'Kalkulator nadgodzin'!$Y$2,0)</f>
        <v>0</v>
      </c>
      <c r="Y124" s="784" cm="1">
        <f t="array" ref="Y124">_xlfn.IFERROR(I124*$Q124*'Kalkulator nadgodzin'!$Y$2,0)</f>
        <v>0</v>
      </c>
      <c r="Z124" s="784" cm="1">
        <f t="array" ref="Z124">_xlfn.IFERROR(J124*$Q124*'Kalkulator nadgodzin'!$Y$2,0)</f>
        <v>0</v>
      </c>
      <c r="AA124" s="784" cm="1">
        <f t="array" ref="AA124">_xlfn.IFERROR(K124*$Q124*'Kalkulator nadgodzin'!$Y$2,0)</f>
        <v>0</v>
      </c>
      <c r="AB124" s="784" cm="1">
        <f t="array" ref="AB124">_xlfn.IFERROR(L124*$Q124*'Kalkulator nadgodzin'!$Y$2,0)</f>
        <v>0</v>
      </c>
      <c r="AC124" s="784" cm="1">
        <f t="array" ref="AC124">_xlfn.IFERROR(M124*$Q124*'Kalkulator nadgodzin'!$Y$2,0)</f>
        <v>0</v>
      </c>
      <c r="AD124" s="785" cm="1">
        <f t="array" ref="AD124">_xlfn.IFERROR(N124*$Q124*'Kalkulator nadgodzin'!$Y$2,0)</f>
        <v>0</v>
      </c>
    </row>
    <row r="125" ht="13.5" customHeight="1">
      <c r="A125" t="str" s="774" cm="1">
        <f t="array" ref="A125">IF('Kalkulator nadgodzin'!B68="","",'Kalkulator nadgodzin'!B68)</f>
        <v>Asystent Kostiumografa</v>
      </c>
      <c r="B125" s="784" cm="1">
        <f t="array" ref="B125">IF('Kalkulator nadgodzin'!D66="","",IF('Kalkulator nadgodzin'!D66&lt;3,0,1)*'Kalkulator nadgodzin'!$C66)</f>
        <v>0</v>
      </c>
      <c r="C125" s="784" cm="1">
        <f t="array" ref="C125">IF('Kalkulator nadgodzin'!E66="","",IF('Kalkulator nadgodzin'!E66&lt;3,0,1)*'Kalkulator nadgodzin'!$C66)</f>
        <v>0</v>
      </c>
      <c r="D125" s="784" cm="1">
        <f t="array" ref="D125">IF('Kalkulator nadgodzin'!F66="","",IF('Kalkulator nadgodzin'!F66&lt;3,0,1)*'Kalkulator nadgodzin'!$C66)</f>
        <v>0</v>
      </c>
      <c r="E125" s="784" cm="1">
        <f t="array" ref="E125">IF('Kalkulator nadgodzin'!G66="","",IF('Kalkulator nadgodzin'!G66&lt;3,0,1)*'Kalkulator nadgodzin'!$C66)</f>
        <v>0</v>
      </c>
      <c r="F125" s="784" cm="1">
        <f t="array" ref="F125">IF('Kalkulator nadgodzin'!H66="","",IF('Kalkulator nadgodzin'!H66&lt;3,0,1)*'Kalkulator nadgodzin'!$C66)</f>
        <v>0</v>
      </c>
      <c r="G125" s="784" cm="1">
        <f t="array" ref="G125">IF('Kalkulator nadgodzin'!I66="","",IF('Kalkulator nadgodzin'!I66&lt;3,0,1)*'Kalkulator nadgodzin'!$C66)</f>
        <v>0</v>
      </c>
      <c r="H125" s="784" cm="1">
        <f t="array" ref="H125">IF('Kalkulator nadgodzin'!J66="","",IF('Kalkulator nadgodzin'!J66&lt;3,0,1)*'Kalkulator nadgodzin'!$C66)</f>
        <v>0</v>
      </c>
      <c r="I125" s="784" cm="1">
        <f t="array" ref="I125">IF('Kalkulator nadgodzin'!K66="","",IF('Kalkulator nadgodzin'!K66&lt;3,0,1)*'Kalkulator nadgodzin'!$C66)</f>
        <v>0</v>
      </c>
      <c r="J125" s="784" cm="1">
        <f t="array" ref="J125">IF('Kalkulator nadgodzin'!L66="","",IF('Kalkulator nadgodzin'!L66&lt;3,0,1)*'Kalkulator nadgodzin'!$C66)</f>
        <v>0</v>
      </c>
      <c r="K125" s="784" cm="1">
        <f t="array" ref="K125">IF('Kalkulator nadgodzin'!M66="","",IF('Kalkulator nadgodzin'!M66&lt;3,0,1)*'Kalkulator nadgodzin'!$C66)</f>
        <v>0</v>
      </c>
      <c r="L125" s="784" cm="1">
        <f t="array" ref="L125">IF('Kalkulator nadgodzin'!N66="","",IF('Kalkulator nadgodzin'!N66&lt;3,0,1)*'Kalkulator nadgodzin'!$C66)</f>
        <v>0</v>
      </c>
      <c r="M125" s="784" cm="1">
        <f t="array" ref="M125">IF('Kalkulator nadgodzin'!O66="","",IF('Kalkulator nadgodzin'!O66&lt;3,0,1)*'Kalkulator nadgodzin'!$C66)</f>
        <v>0</v>
      </c>
      <c r="N125" s="785" cm="1">
        <f t="array" ref="N125">IF('Kalkulator nadgodzin'!P66="","",IF('Kalkulator nadgodzin'!P66&lt;3,0,1)*'Kalkulator nadgodzin'!$C66)</f>
        <v>0</v>
      </c>
      <c r="O125" s="774"/>
      <c r="P125" s="775"/>
      <c r="Q125" t="str" s="783" cm="1">
        <f t="array" ref="Q125">IF('Kalkulator nadgodzin'!$C186="","",'Kalkulator nadgodzin'!$C186)</f>
      </c>
      <c r="R125" s="784" cm="1">
        <f t="array" ref="R125">_xlfn.IFERROR(B125*$Q125*'Kalkulator nadgodzin'!$Y$2,0)</f>
        <v>0</v>
      </c>
      <c r="S125" s="784" cm="1">
        <f t="array" ref="S125">_xlfn.IFERROR(C125*$Q125*'Kalkulator nadgodzin'!$Y$2,0)</f>
        <v>0</v>
      </c>
      <c r="T125" s="784" cm="1">
        <f t="array" ref="T125">_xlfn.IFERROR(D125*$Q125*'Kalkulator nadgodzin'!$Y$2,0)</f>
        <v>0</v>
      </c>
      <c r="U125" s="784" cm="1">
        <f t="array" ref="U125">_xlfn.IFERROR(E125*$Q125*'Kalkulator nadgodzin'!$Y$2,0)</f>
        <v>0</v>
      </c>
      <c r="V125" s="784" cm="1">
        <f t="array" ref="V125">_xlfn.IFERROR(F125*$Q125*'Kalkulator nadgodzin'!$Y$2,0)</f>
        <v>0</v>
      </c>
      <c r="W125" s="784" cm="1">
        <f t="array" ref="W125">_xlfn.IFERROR(G125*$Q125*'Kalkulator nadgodzin'!$Y$2,0)</f>
        <v>0</v>
      </c>
      <c r="X125" s="784" cm="1">
        <f t="array" ref="X125">_xlfn.IFERROR(H125*$Q125*'Kalkulator nadgodzin'!$Y$2,0)</f>
        <v>0</v>
      </c>
      <c r="Y125" s="784" cm="1">
        <f t="array" ref="Y125">_xlfn.IFERROR(I125*$Q125*'Kalkulator nadgodzin'!$Y$2,0)</f>
        <v>0</v>
      </c>
      <c r="Z125" s="784" cm="1">
        <f t="array" ref="Z125">_xlfn.IFERROR(J125*$Q125*'Kalkulator nadgodzin'!$Y$2,0)</f>
        <v>0</v>
      </c>
      <c r="AA125" s="784" cm="1">
        <f t="array" ref="AA125">_xlfn.IFERROR(K125*$Q125*'Kalkulator nadgodzin'!$Y$2,0)</f>
        <v>0</v>
      </c>
      <c r="AB125" s="784" cm="1">
        <f t="array" ref="AB125">_xlfn.IFERROR(L125*$Q125*'Kalkulator nadgodzin'!$Y$2,0)</f>
        <v>0</v>
      </c>
      <c r="AC125" s="784" cm="1">
        <f t="array" ref="AC125">_xlfn.IFERROR(M125*$Q125*'Kalkulator nadgodzin'!$Y$2,0)</f>
        <v>0</v>
      </c>
      <c r="AD125" s="785" cm="1">
        <f t="array" ref="AD125">_xlfn.IFERROR(N125*$Q125*'Kalkulator nadgodzin'!$Y$2,0)</f>
        <v>0</v>
      </c>
    </row>
    <row r="126" ht="13.5" customHeight="1">
      <c r="A126" t="str" s="774" cm="1">
        <f t="array" ref="A126">IF('Kalkulator nadgodzin'!B69="","",'Kalkulator nadgodzin'!B69)</f>
        <v>Garderobiana</v>
      </c>
      <c r="B126" s="784" cm="1">
        <f t="array" ref="B126">IF('Kalkulator nadgodzin'!D67="","",IF('Kalkulator nadgodzin'!D67&lt;3,0,1)*'Kalkulator nadgodzin'!$C67)</f>
        <v>0</v>
      </c>
      <c r="C126" s="784" cm="1">
        <f t="array" ref="C126">IF('Kalkulator nadgodzin'!E67="","",IF('Kalkulator nadgodzin'!E67&lt;3,0,1)*'Kalkulator nadgodzin'!$C67)</f>
        <v>0</v>
      </c>
      <c r="D126" s="784" cm="1">
        <f t="array" ref="D126">IF('Kalkulator nadgodzin'!F67="","",IF('Kalkulator nadgodzin'!F67&lt;3,0,1)*'Kalkulator nadgodzin'!$C67)</f>
        <v>0</v>
      </c>
      <c r="E126" s="784" cm="1">
        <f t="array" ref="E126">IF('Kalkulator nadgodzin'!G67="","",IF('Kalkulator nadgodzin'!G67&lt;3,0,1)*'Kalkulator nadgodzin'!$C67)</f>
        <v>0</v>
      </c>
      <c r="F126" s="784" cm="1">
        <f t="array" ref="F126">IF('Kalkulator nadgodzin'!H67="","",IF('Kalkulator nadgodzin'!H67&lt;3,0,1)*'Kalkulator nadgodzin'!$C67)</f>
        <v>0</v>
      </c>
      <c r="G126" s="784" cm="1">
        <f t="array" ref="G126">IF('Kalkulator nadgodzin'!I67="","",IF('Kalkulator nadgodzin'!I67&lt;3,0,1)*'Kalkulator nadgodzin'!$C67)</f>
        <v>0</v>
      </c>
      <c r="H126" s="784" cm="1">
        <f t="array" ref="H126">IF('Kalkulator nadgodzin'!J67="","",IF('Kalkulator nadgodzin'!J67&lt;3,0,1)*'Kalkulator nadgodzin'!$C67)</f>
        <v>0</v>
      </c>
      <c r="I126" s="784" cm="1">
        <f t="array" ref="I126">IF('Kalkulator nadgodzin'!K67="","",IF('Kalkulator nadgodzin'!K67&lt;3,0,1)*'Kalkulator nadgodzin'!$C67)</f>
        <v>0</v>
      </c>
      <c r="J126" s="784" cm="1">
        <f t="array" ref="J126">IF('Kalkulator nadgodzin'!L67="","",IF('Kalkulator nadgodzin'!L67&lt;3,0,1)*'Kalkulator nadgodzin'!$C67)</f>
        <v>0</v>
      </c>
      <c r="K126" s="784" cm="1">
        <f t="array" ref="K126">IF('Kalkulator nadgodzin'!M67="","",IF('Kalkulator nadgodzin'!M67&lt;3,0,1)*'Kalkulator nadgodzin'!$C67)</f>
        <v>0</v>
      </c>
      <c r="L126" s="784" cm="1">
        <f t="array" ref="L126">IF('Kalkulator nadgodzin'!N67="","",IF('Kalkulator nadgodzin'!N67&lt;3,0,1)*'Kalkulator nadgodzin'!$C67)</f>
        <v>0</v>
      </c>
      <c r="M126" s="784" cm="1">
        <f t="array" ref="M126">IF('Kalkulator nadgodzin'!O67="","",IF('Kalkulator nadgodzin'!O67&lt;3,0,1)*'Kalkulator nadgodzin'!$C67)</f>
        <v>0</v>
      </c>
      <c r="N126" s="785" cm="1">
        <f t="array" ref="N126">IF('Kalkulator nadgodzin'!P67="","",IF('Kalkulator nadgodzin'!P67&lt;3,0,1)*'Kalkulator nadgodzin'!$C67)</f>
        <v>0</v>
      </c>
      <c r="O126" s="774"/>
      <c r="P126" s="775"/>
      <c r="Q126" t="str" s="783" cm="1">
        <f t="array" ref="Q126">IF('Kalkulator nadgodzin'!$C187="","",'Kalkulator nadgodzin'!$C187)</f>
      </c>
      <c r="R126" s="784" cm="1">
        <f t="array" ref="R126">_xlfn.IFERROR(B126*$Q126*'Kalkulator nadgodzin'!$Y$2,0)</f>
        <v>0</v>
      </c>
      <c r="S126" s="784" cm="1">
        <f t="array" ref="S126">_xlfn.IFERROR(C126*$Q126*'Kalkulator nadgodzin'!$Y$2,0)</f>
        <v>0</v>
      </c>
      <c r="T126" s="784" cm="1">
        <f t="array" ref="T126">_xlfn.IFERROR(D126*$Q126*'Kalkulator nadgodzin'!$Y$2,0)</f>
        <v>0</v>
      </c>
      <c r="U126" s="784" cm="1">
        <f t="array" ref="U126">_xlfn.IFERROR(E126*$Q126*'Kalkulator nadgodzin'!$Y$2,0)</f>
        <v>0</v>
      </c>
      <c r="V126" s="784" cm="1">
        <f t="array" ref="V126">_xlfn.IFERROR(F126*$Q126*'Kalkulator nadgodzin'!$Y$2,0)</f>
        <v>0</v>
      </c>
      <c r="W126" s="784" cm="1">
        <f t="array" ref="W126">_xlfn.IFERROR(G126*$Q126*'Kalkulator nadgodzin'!$Y$2,0)</f>
        <v>0</v>
      </c>
      <c r="X126" s="784" cm="1">
        <f t="array" ref="X126">_xlfn.IFERROR(H126*$Q126*'Kalkulator nadgodzin'!$Y$2,0)</f>
        <v>0</v>
      </c>
      <c r="Y126" s="784" cm="1">
        <f t="array" ref="Y126">_xlfn.IFERROR(I126*$Q126*'Kalkulator nadgodzin'!$Y$2,0)</f>
        <v>0</v>
      </c>
      <c r="Z126" s="784" cm="1">
        <f t="array" ref="Z126">_xlfn.IFERROR(J126*$Q126*'Kalkulator nadgodzin'!$Y$2,0)</f>
        <v>0</v>
      </c>
      <c r="AA126" s="784" cm="1">
        <f t="array" ref="AA126">_xlfn.IFERROR(K126*$Q126*'Kalkulator nadgodzin'!$Y$2,0)</f>
        <v>0</v>
      </c>
      <c r="AB126" s="784" cm="1">
        <f t="array" ref="AB126">_xlfn.IFERROR(L126*$Q126*'Kalkulator nadgodzin'!$Y$2,0)</f>
        <v>0</v>
      </c>
      <c r="AC126" s="784" cm="1">
        <f t="array" ref="AC126">_xlfn.IFERROR(M126*$Q126*'Kalkulator nadgodzin'!$Y$2,0)</f>
        <v>0</v>
      </c>
      <c r="AD126" s="785" cm="1">
        <f t="array" ref="AD126">_xlfn.IFERROR(N126*$Q126*'Kalkulator nadgodzin'!$Y$2,0)</f>
        <v>0</v>
      </c>
    </row>
    <row r="127" ht="13.5" customHeight="1">
      <c r="A127" t="str" s="774" cm="1">
        <f t="array" ref="A127">IF('Kalkulator nadgodzin'!B70="","",'Kalkulator nadgodzin'!B70)</f>
        <v>Charakteryzator</v>
      </c>
      <c r="B127" s="784" cm="1">
        <f t="array" ref="B127">IF('Kalkulator nadgodzin'!D68="","",IF('Kalkulator nadgodzin'!D68&lt;3,0,1)*'Kalkulator nadgodzin'!$C68)</f>
        <v>0</v>
      </c>
      <c r="C127" s="784" cm="1">
        <f t="array" ref="C127">IF('Kalkulator nadgodzin'!E68="","",IF('Kalkulator nadgodzin'!E68&lt;3,0,1)*'Kalkulator nadgodzin'!$C68)</f>
        <v>0</v>
      </c>
      <c r="D127" s="784" cm="1">
        <f t="array" ref="D127">IF('Kalkulator nadgodzin'!F68="","",IF('Kalkulator nadgodzin'!F68&lt;3,0,1)*'Kalkulator nadgodzin'!$C68)</f>
        <v>0</v>
      </c>
      <c r="E127" s="784" cm="1">
        <f t="array" ref="E127">IF('Kalkulator nadgodzin'!G68="","",IF('Kalkulator nadgodzin'!G68&lt;3,0,1)*'Kalkulator nadgodzin'!$C68)</f>
        <v>0</v>
      </c>
      <c r="F127" s="784" cm="1">
        <f t="array" ref="F127">IF('Kalkulator nadgodzin'!H68="","",IF('Kalkulator nadgodzin'!H68&lt;3,0,1)*'Kalkulator nadgodzin'!$C68)</f>
        <v>0</v>
      </c>
      <c r="G127" s="784" cm="1">
        <f t="array" ref="G127">IF('Kalkulator nadgodzin'!I68="","",IF('Kalkulator nadgodzin'!I68&lt;3,0,1)*'Kalkulator nadgodzin'!$C68)</f>
        <v>0</v>
      </c>
      <c r="H127" s="784" cm="1">
        <f t="array" ref="H127">IF('Kalkulator nadgodzin'!J68="","",IF('Kalkulator nadgodzin'!J68&lt;3,0,1)*'Kalkulator nadgodzin'!$C68)</f>
        <v>0</v>
      </c>
      <c r="I127" s="784" cm="1">
        <f t="array" ref="I127">IF('Kalkulator nadgodzin'!K68="","",IF('Kalkulator nadgodzin'!K68&lt;3,0,1)*'Kalkulator nadgodzin'!$C68)</f>
        <v>0</v>
      </c>
      <c r="J127" s="784" cm="1">
        <f t="array" ref="J127">IF('Kalkulator nadgodzin'!L68="","",IF('Kalkulator nadgodzin'!L68&lt;3,0,1)*'Kalkulator nadgodzin'!$C68)</f>
        <v>0</v>
      </c>
      <c r="K127" s="784" cm="1">
        <f t="array" ref="K127">IF('Kalkulator nadgodzin'!M68="","",IF('Kalkulator nadgodzin'!M68&lt;3,0,1)*'Kalkulator nadgodzin'!$C68)</f>
        <v>0</v>
      </c>
      <c r="L127" s="784" cm="1">
        <f t="array" ref="L127">IF('Kalkulator nadgodzin'!N68="","",IF('Kalkulator nadgodzin'!N68&lt;3,0,1)*'Kalkulator nadgodzin'!$C68)</f>
        <v>0</v>
      </c>
      <c r="M127" s="784" cm="1">
        <f t="array" ref="M127">IF('Kalkulator nadgodzin'!O68="","",IF('Kalkulator nadgodzin'!O68&lt;3,0,1)*'Kalkulator nadgodzin'!$C68)</f>
        <v>0</v>
      </c>
      <c r="N127" s="785" cm="1">
        <f t="array" ref="N127">IF('Kalkulator nadgodzin'!P68="","",IF('Kalkulator nadgodzin'!P68&lt;3,0,1)*'Kalkulator nadgodzin'!$C68)</f>
        <v>0</v>
      </c>
      <c r="O127" s="774"/>
      <c r="P127" s="775"/>
      <c r="Q127" t="str" s="783" cm="1">
        <f t="array" ref="Q127">IF('Kalkulator nadgodzin'!$C188="","",'Kalkulator nadgodzin'!$C188)</f>
      </c>
      <c r="R127" s="784" cm="1">
        <f t="array" ref="R127">_xlfn.IFERROR(B127*$Q127*'Kalkulator nadgodzin'!$Y$2,0)</f>
        <v>0</v>
      </c>
      <c r="S127" s="784" cm="1">
        <f t="array" ref="S127">_xlfn.IFERROR(C127*$Q127*'Kalkulator nadgodzin'!$Y$2,0)</f>
        <v>0</v>
      </c>
      <c r="T127" s="784" cm="1">
        <f t="array" ref="T127">_xlfn.IFERROR(D127*$Q127*'Kalkulator nadgodzin'!$Y$2,0)</f>
        <v>0</v>
      </c>
      <c r="U127" s="784" cm="1">
        <f t="array" ref="U127">_xlfn.IFERROR(E127*$Q127*'Kalkulator nadgodzin'!$Y$2,0)</f>
        <v>0</v>
      </c>
      <c r="V127" s="784" cm="1">
        <f t="array" ref="V127">_xlfn.IFERROR(F127*$Q127*'Kalkulator nadgodzin'!$Y$2,0)</f>
        <v>0</v>
      </c>
      <c r="W127" s="784" cm="1">
        <f t="array" ref="W127">_xlfn.IFERROR(G127*$Q127*'Kalkulator nadgodzin'!$Y$2,0)</f>
        <v>0</v>
      </c>
      <c r="X127" s="784" cm="1">
        <f t="array" ref="X127">_xlfn.IFERROR(H127*$Q127*'Kalkulator nadgodzin'!$Y$2,0)</f>
        <v>0</v>
      </c>
      <c r="Y127" s="784" cm="1">
        <f t="array" ref="Y127">_xlfn.IFERROR(I127*$Q127*'Kalkulator nadgodzin'!$Y$2,0)</f>
        <v>0</v>
      </c>
      <c r="Z127" s="784" cm="1">
        <f t="array" ref="Z127">_xlfn.IFERROR(J127*$Q127*'Kalkulator nadgodzin'!$Y$2,0)</f>
        <v>0</v>
      </c>
      <c r="AA127" s="784" cm="1">
        <f t="array" ref="AA127">_xlfn.IFERROR(K127*$Q127*'Kalkulator nadgodzin'!$Y$2,0)</f>
        <v>0</v>
      </c>
      <c r="AB127" s="784" cm="1">
        <f t="array" ref="AB127">_xlfn.IFERROR(L127*$Q127*'Kalkulator nadgodzin'!$Y$2,0)</f>
        <v>0</v>
      </c>
      <c r="AC127" s="784" cm="1">
        <f t="array" ref="AC127">_xlfn.IFERROR(M127*$Q127*'Kalkulator nadgodzin'!$Y$2,0)</f>
        <v>0</v>
      </c>
      <c r="AD127" s="785" cm="1">
        <f t="array" ref="AD127">_xlfn.IFERROR(N127*$Q127*'Kalkulator nadgodzin'!$Y$2,0)</f>
        <v>0</v>
      </c>
    </row>
    <row r="128" ht="13.5" customHeight="1">
      <c r="A128" t="str" s="774" cm="1">
        <f t="array" ref="A128">IF('Kalkulator nadgodzin'!B71="","",'Kalkulator nadgodzin'!B71)</f>
        <v>Asystent Charakteryz.</v>
      </c>
      <c r="B128" s="784" cm="1">
        <f t="array" ref="B128">IF('Kalkulator nadgodzin'!D69="","",IF('Kalkulator nadgodzin'!D69&lt;3,0,1)*'Kalkulator nadgodzin'!$C69)</f>
        <v>0</v>
      </c>
      <c r="C128" s="784" cm="1">
        <f t="array" ref="C128">IF('Kalkulator nadgodzin'!E69="","",IF('Kalkulator nadgodzin'!E69&lt;3,0,1)*'Kalkulator nadgodzin'!$C69)</f>
        <v>0</v>
      </c>
      <c r="D128" s="784" cm="1">
        <f t="array" ref="D128">IF('Kalkulator nadgodzin'!F69="","",IF('Kalkulator nadgodzin'!F69&lt;3,0,1)*'Kalkulator nadgodzin'!$C69)</f>
        <v>0</v>
      </c>
      <c r="E128" s="784" cm="1">
        <f t="array" ref="E128">IF('Kalkulator nadgodzin'!G69="","",IF('Kalkulator nadgodzin'!G69&lt;3,0,1)*'Kalkulator nadgodzin'!$C69)</f>
        <v>0</v>
      </c>
      <c r="F128" s="784" cm="1">
        <f t="array" ref="F128">IF('Kalkulator nadgodzin'!H69="","",IF('Kalkulator nadgodzin'!H69&lt;3,0,1)*'Kalkulator nadgodzin'!$C69)</f>
        <v>0</v>
      </c>
      <c r="G128" s="784" cm="1">
        <f t="array" ref="G128">IF('Kalkulator nadgodzin'!I69="","",IF('Kalkulator nadgodzin'!I69&lt;3,0,1)*'Kalkulator nadgodzin'!$C69)</f>
        <v>0</v>
      </c>
      <c r="H128" s="784" cm="1">
        <f t="array" ref="H128">IF('Kalkulator nadgodzin'!J69="","",IF('Kalkulator nadgodzin'!J69&lt;3,0,1)*'Kalkulator nadgodzin'!$C69)</f>
        <v>0</v>
      </c>
      <c r="I128" s="784" cm="1">
        <f t="array" ref="I128">IF('Kalkulator nadgodzin'!K69="","",IF('Kalkulator nadgodzin'!K69&lt;3,0,1)*'Kalkulator nadgodzin'!$C69)</f>
        <v>0</v>
      </c>
      <c r="J128" s="784" cm="1">
        <f t="array" ref="J128">IF('Kalkulator nadgodzin'!L69="","",IF('Kalkulator nadgodzin'!L69&lt;3,0,1)*'Kalkulator nadgodzin'!$C69)</f>
        <v>0</v>
      </c>
      <c r="K128" s="784" cm="1">
        <f t="array" ref="K128">IF('Kalkulator nadgodzin'!M69="","",IF('Kalkulator nadgodzin'!M69&lt;3,0,1)*'Kalkulator nadgodzin'!$C69)</f>
        <v>0</v>
      </c>
      <c r="L128" s="784" cm="1">
        <f t="array" ref="L128">IF('Kalkulator nadgodzin'!N69="","",IF('Kalkulator nadgodzin'!N69&lt;3,0,1)*'Kalkulator nadgodzin'!$C69)</f>
        <v>0</v>
      </c>
      <c r="M128" s="784" cm="1">
        <f t="array" ref="M128">IF('Kalkulator nadgodzin'!O69="","",IF('Kalkulator nadgodzin'!O69&lt;3,0,1)*'Kalkulator nadgodzin'!$C69)</f>
        <v>0</v>
      </c>
      <c r="N128" s="785" cm="1">
        <f t="array" ref="N128">IF('Kalkulator nadgodzin'!P69="","",IF('Kalkulator nadgodzin'!P69&lt;3,0,1)*'Kalkulator nadgodzin'!$C69)</f>
        <v>0</v>
      </c>
      <c r="O128" s="774"/>
      <c r="P128" s="775"/>
      <c r="Q128" t="str" s="783" cm="1">
        <f t="array" ref="Q128">IF('Kalkulator nadgodzin'!$C189="","",'Kalkulator nadgodzin'!$C189)</f>
      </c>
      <c r="R128" s="784" cm="1">
        <f t="array" ref="R128">_xlfn.IFERROR(B128*$Q128*'Kalkulator nadgodzin'!$Y$2,0)</f>
        <v>0</v>
      </c>
      <c r="S128" s="784" cm="1">
        <f t="array" ref="S128">_xlfn.IFERROR(C128*$Q128*'Kalkulator nadgodzin'!$Y$2,0)</f>
        <v>0</v>
      </c>
      <c r="T128" s="784" cm="1">
        <f t="array" ref="T128">_xlfn.IFERROR(D128*$Q128*'Kalkulator nadgodzin'!$Y$2,0)</f>
        <v>0</v>
      </c>
      <c r="U128" s="784" cm="1">
        <f t="array" ref="U128">_xlfn.IFERROR(E128*$Q128*'Kalkulator nadgodzin'!$Y$2,0)</f>
        <v>0</v>
      </c>
      <c r="V128" s="784" cm="1">
        <f t="array" ref="V128">_xlfn.IFERROR(F128*$Q128*'Kalkulator nadgodzin'!$Y$2,0)</f>
        <v>0</v>
      </c>
      <c r="W128" s="784" cm="1">
        <f t="array" ref="W128">_xlfn.IFERROR(G128*$Q128*'Kalkulator nadgodzin'!$Y$2,0)</f>
        <v>0</v>
      </c>
      <c r="X128" s="784" cm="1">
        <f t="array" ref="X128">_xlfn.IFERROR(H128*$Q128*'Kalkulator nadgodzin'!$Y$2,0)</f>
        <v>0</v>
      </c>
      <c r="Y128" s="784" cm="1">
        <f t="array" ref="Y128">_xlfn.IFERROR(I128*$Q128*'Kalkulator nadgodzin'!$Y$2,0)</f>
        <v>0</v>
      </c>
      <c r="Z128" s="784" cm="1">
        <f t="array" ref="Z128">_xlfn.IFERROR(J128*$Q128*'Kalkulator nadgodzin'!$Y$2,0)</f>
        <v>0</v>
      </c>
      <c r="AA128" s="784" cm="1">
        <f t="array" ref="AA128">_xlfn.IFERROR(K128*$Q128*'Kalkulator nadgodzin'!$Y$2,0)</f>
        <v>0</v>
      </c>
      <c r="AB128" s="784" cm="1">
        <f t="array" ref="AB128">_xlfn.IFERROR(L128*$Q128*'Kalkulator nadgodzin'!$Y$2,0)</f>
        <v>0</v>
      </c>
      <c r="AC128" s="784" cm="1">
        <f t="array" ref="AC128">_xlfn.IFERROR(M128*$Q128*'Kalkulator nadgodzin'!$Y$2,0)</f>
        <v>0</v>
      </c>
      <c r="AD128" s="785" cm="1">
        <f t="array" ref="AD128">_xlfn.IFERROR(N128*$Q128*'Kalkulator nadgodzin'!$Y$2,0)</f>
        <v>0</v>
      </c>
    </row>
    <row r="129" ht="13.5" customHeight="1">
      <c r="A129" t="str" s="774" cm="1">
        <f t="array" ref="A129">IF('Kalkulator nadgodzin'!B72="","",'Kalkulator nadgodzin'!B72)</f>
        <v>Fryzjer</v>
      </c>
      <c r="B129" s="784" cm="1">
        <f t="array" ref="B129">IF('Kalkulator nadgodzin'!D70="","",IF('Kalkulator nadgodzin'!D70&lt;3,0,1)*'Kalkulator nadgodzin'!$C70)</f>
        <v>0</v>
      </c>
      <c r="C129" s="784" cm="1">
        <f t="array" ref="C129">IF('Kalkulator nadgodzin'!E70="","",IF('Kalkulator nadgodzin'!E70&lt;3,0,1)*'Kalkulator nadgodzin'!$C70)</f>
        <v>0</v>
      </c>
      <c r="D129" s="784" cm="1">
        <f t="array" ref="D129">IF('Kalkulator nadgodzin'!F70="","",IF('Kalkulator nadgodzin'!F70&lt;3,0,1)*'Kalkulator nadgodzin'!$C70)</f>
        <v>0</v>
      </c>
      <c r="E129" s="784" cm="1">
        <f t="array" ref="E129">IF('Kalkulator nadgodzin'!G70="","",IF('Kalkulator nadgodzin'!G70&lt;3,0,1)*'Kalkulator nadgodzin'!$C70)</f>
        <v>0</v>
      </c>
      <c r="F129" s="784" cm="1">
        <f t="array" ref="F129">IF('Kalkulator nadgodzin'!H70="","",IF('Kalkulator nadgodzin'!H70&lt;3,0,1)*'Kalkulator nadgodzin'!$C70)</f>
        <v>0</v>
      </c>
      <c r="G129" s="784" cm="1">
        <f t="array" ref="G129">IF('Kalkulator nadgodzin'!I70="","",IF('Kalkulator nadgodzin'!I70&lt;3,0,1)*'Kalkulator nadgodzin'!$C70)</f>
        <v>0</v>
      </c>
      <c r="H129" s="784" cm="1">
        <f t="array" ref="H129">IF('Kalkulator nadgodzin'!J70="","",IF('Kalkulator nadgodzin'!J70&lt;3,0,1)*'Kalkulator nadgodzin'!$C70)</f>
        <v>0</v>
      </c>
      <c r="I129" s="784" cm="1">
        <f t="array" ref="I129">IF('Kalkulator nadgodzin'!K70="","",IF('Kalkulator nadgodzin'!K70&lt;3,0,1)*'Kalkulator nadgodzin'!$C70)</f>
        <v>0</v>
      </c>
      <c r="J129" s="784" cm="1">
        <f t="array" ref="J129">IF('Kalkulator nadgodzin'!L70="","",IF('Kalkulator nadgodzin'!L70&lt;3,0,1)*'Kalkulator nadgodzin'!$C70)</f>
        <v>0</v>
      </c>
      <c r="K129" s="784" cm="1">
        <f t="array" ref="K129">IF('Kalkulator nadgodzin'!M70="","",IF('Kalkulator nadgodzin'!M70&lt;3,0,1)*'Kalkulator nadgodzin'!$C70)</f>
        <v>0</v>
      </c>
      <c r="L129" s="784" cm="1">
        <f t="array" ref="L129">IF('Kalkulator nadgodzin'!N70="","",IF('Kalkulator nadgodzin'!N70&lt;3,0,1)*'Kalkulator nadgodzin'!$C70)</f>
        <v>0</v>
      </c>
      <c r="M129" s="784" cm="1">
        <f t="array" ref="M129">IF('Kalkulator nadgodzin'!O70="","",IF('Kalkulator nadgodzin'!O70&lt;3,0,1)*'Kalkulator nadgodzin'!$C70)</f>
        <v>0</v>
      </c>
      <c r="N129" s="785" cm="1">
        <f t="array" ref="N129">IF('Kalkulator nadgodzin'!P70="","",IF('Kalkulator nadgodzin'!P70&lt;3,0,1)*'Kalkulator nadgodzin'!$C70)</f>
        <v>0</v>
      </c>
      <c r="O129" s="774"/>
      <c r="P129" s="775"/>
      <c r="Q129" t="str" s="783" cm="1">
        <f t="array" ref="Q129">IF('Kalkulator nadgodzin'!$C190="","",'Kalkulator nadgodzin'!$C190)</f>
      </c>
      <c r="R129" s="784" cm="1">
        <f t="array" ref="R129">_xlfn.IFERROR(B129*$Q129*'Kalkulator nadgodzin'!$Y$2,0)</f>
        <v>0</v>
      </c>
      <c r="S129" s="784" cm="1">
        <f t="array" ref="S129">_xlfn.IFERROR(C129*$Q129*'Kalkulator nadgodzin'!$Y$2,0)</f>
        <v>0</v>
      </c>
      <c r="T129" s="784" cm="1">
        <f t="array" ref="T129">_xlfn.IFERROR(D129*$Q129*'Kalkulator nadgodzin'!$Y$2,0)</f>
        <v>0</v>
      </c>
      <c r="U129" s="784" cm="1">
        <f t="array" ref="U129">_xlfn.IFERROR(E129*$Q129*'Kalkulator nadgodzin'!$Y$2,0)</f>
        <v>0</v>
      </c>
      <c r="V129" s="784" cm="1">
        <f t="array" ref="V129">_xlfn.IFERROR(F129*$Q129*'Kalkulator nadgodzin'!$Y$2,0)</f>
        <v>0</v>
      </c>
      <c r="W129" s="784" cm="1">
        <f t="array" ref="W129">_xlfn.IFERROR(G129*$Q129*'Kalkulator nadgodzin'!$Y$2,0)</f>
        <v>0</v>
      </c>
      <c r="X129" s="784" cm="1">
        <f t="array" ref="X129">_xlfn.IFERROR(H129*$Q129*'Kalkulator nadgodzin'!$Y$2,0)</f>
        <v>0</v>
      </c>
      <c r="Y129" s="784" cm="1">
        <f t="array" ref="Y129">_xlfn.IFERROR(I129*$Q129*'Kalkulator nadgodzin'!$Y$2,0)</f>
        <v>0</v>
      </c>
      <c r="Z129" s="784" cm="1">
        <f t="array" ref="Z129">_xlfn.IFERROR(J129*$Q129*'Kalkulator nadgodzin'!$Y$2,0)</f>
        <v>0</v>
      </c>
      <c r="AA129" s="784" cm="1">
        <f t="array" ref="AA129">_xlfn.IFERROR(K129*$Q129*'Kalkulator nadgodzin'!$Y$2,0)</f>
        <v>0</v>
      </c>
      <c r="AB129" s="784" cm="1">
        <f t="array" ref="AB129">_xlfn.IFERROR(L129*$Q129*'Kalkulator nadgodzin'!$Y$2,0)</f>
        <v>0</v>
      </c>
      <c r="AC129" s="784" cm="1">
        <f t="array" ref="AC129">_xlfn.IFERROR(M129*$Q129*'Kalkulator nadgodzin'!$Y$2,0)</f>
        <v>0</v>
      </c>
      <c r="AD129" s="785" cm="1">
        <f t="array" ref="AD129">_xlfn.IFERROR(N129*$Q129*'Kalkulator nadgodzin'!$Y$2,0)</f>
        <v>0</v>
      </c>
    </row>
    <row r="130" ht="13.5" customHeight="1">
      <c r="A130" t="str" s="774" cm="1">
        <f t="array" ref="A130">IF('Kalkulator nadgodzin'!B73="","",'Kalkulator nadgodzin'!B73)</f>
        <v>Asystent Fryzjera</v>
      </c>
      <c r="B130" s="784" cm="1">
        <f t="array" ref="B130">IF('Kalkulator nadgodzin'!D71="","",IF('Kalkulator nadgodzin'!D71&lt;3,0,1)*'Kalkulator nadgodzin'!$C71)</f>
        <v>0</v>
      </c>
      <c r="C130" s="784" cm="1">
        <f t="array" ref="C130">IF('Kalkulator nadgodzin'!E71="","",IF('Kalkulator nadgodzin'!E71&lt;3,0,1)*'Kalkulator nadgodzin'!$C71)</f>
        <v>0</v>
      </c>
      <c r="D130" s="784" cm="1">
        <f t="array" ref="D130">IF('Kalkulator nadgodzin'!F71="","",IF('Kalkulator nadgodzin'!F71&lt;3,0,1)*'Kalkulator nadgodzin'!$C71)</f>
        <v>0</v>
      </c>
      <c r="E130" s="784" cm="1">
        <f t="array" ref="E130">IF('Kalkulator nadgodzin'!G71="","",IF('Kalkulator nadgodzin'!G71&lt;3,0,1)*'Kalkulator nadgodzin'!$C71)</f>
        <v>0</v>
      </c>
      <c r="F130" s="784" cm="1">
        <f t="array" ref="F130">IF('Kalkulator nadgodzin'!H71="","",IF('Kalkulator nadgodzin'!H71&lt;3,0,1)*'Kalkulator nadgodzin'!$C71)</f>
        <v>0</v>
      </c>
      <c r="G130" s="784" cm="1">
        <f t="array" ref="G130">IF('Kalkulator nadgodzin'!I71="","",IF('Kalkulator nadgodzin'!I71&lt;3,0,1)*'Kalkulator nadgodzin'!$C71)</f>
        <v>0</v>
      </c>
      <c r="H130" s="784" cm="1">
        <f t="array" ref="H130">IF('Kalkulator nadgodzin'!J71="","",IF('Kalkulator nadgodzin'!J71&lt;3,0,1)*'Kalkulator nadgodzin'!$C71)</f>
        <v>0</v>
      </c>
      <c r="I130" s="784" cm="1">
        <f t="array" ref="I130">IF('Kalkulator nadgodzin'!K71="","",IF('Kalkulator nadgodzin'!K71&lt;3,0,1)*'Kalkulator nadgodzin'!$C71)</f>
        <v>0</v>
      </c>
      <c r="J130" s="784" cm="1">
        <f t="array" ref="J130">IF('Kalkulator nadgodzin'!L71="","",IF('Kalkulator nadgodzin'!L71&lt;3,0,1)*'Kalkulator nadgodzin'!$C71)</f>
        <v>0</v>
      </c>
      <c r="K130" s="784" cm="1">
        <f t="array" ref="K130">IF('Kalkulator nadgodzin'!M71="","",IF('Kalkulator nadgodzin'!M71&lt;3,0,1)*'Kalkulator nadgodzin'!$C71)</f>
        <v>0</v>
      </c>
      <c r="L130" s="784" cm="1">
        <f t="array" ref="L130">IF('Kalkulator nadgodzin'!N71="","",IF('Kalkulator nadgodzin'!N71&lt;3,0,1)*'Kalkulator nadgodzin'!$C71)</f>
        <v>0</v>
      </c>
      <c r="M130" s="784" cm="1">
        <f t="array" ref="M130">IF('Kalkulator nadgodzin'!O71="","",IF('Kalkulator nadgodzin'!O71&lt;3,0,1)*'Kalkulator nadgodzin'!$C71)</f>
        <v>0</v>
      </c>
      <c r="N130" s="785" cm="1">
        <f t="array" ref="N130">IF('Kalkulator nadgodzin'!P71="","",IF('Kalkulator nadgodzin'!P71&lt;3,0,1)*'Kalkulator nadgodzin'!$C71)</f>
        <v>0</v>
      </c>
      <c r="O130" s="774"/>
      <c r="P130" s="775"/>
      <c r="Q130" t="str" s="783" cm="1">
        <f t="array" ref="Q130">IF('Kalkulator nadgodzin'!$C191="","",'Kalkulator nadgodzin'!$C191)</f>
      </c>
      <c r="R130" s="784" cm="1">
        <f t="array" ref="R130">_xlfn.IFERROR(B130*$Q130*'Kalkulator nadgodzin'!$Y$2,0)</f>
        <v>0</v>
      </c>
      <c r="S130" s="784" cm="1">
        <f t="array" ref="S130">_xlfn.IFERROR(C130*$Q130*'Kalkulator nadgodzin'!$Y$2,0)</f>
        <v>0</v>
      </c>
      <c r="T130" s="784" cm="1">
        <f t="array" ref="T130">_xlfn.IFERROR(D130*$Q130*'Kalkulator nadgodzin'!$Y$2,0)</f>
        <v>0</v>
      </c>
      <c r="U130" s="784" cm="1">
        <f t="array" ref="U130">_xlfn.IFERROR(E130*$Q130*'Kalkulator nadgodzin'!$Y$2,0)</f>
        <v>0</v>
      </c>
      <c r="V130" s="784" cm="1">
        <f t="array" ref="V130">_xlfn.IFERROR(F130*$Q130*'Kalkulator nadgodzin'!$Y$2,0)</f>
        <v>0</v>
      </c>
      <c r="W130" s="784" cm="1">
        <f t="array" ref="W130">_xlfn.IFERROR(G130*$Q130*'Kalkulator nadgodzin'!$Y$2,0)</f>
        <v>0</v>
      </c>
      <c r="X130" s="784" cm="1">
        <f t="array" ref="X130">_xlfn.IFERROR(H130*$Q130*'Kalkulator nadgodzin'!$Y$2,0)</f>
        <v>0</v>
      </c>
      <c r="Y130" s="784" cm="1">
        <f t="array" ref="Y130">_xlfn.IFERROR(I130*$Q130*'Kalkulator nadgodzin'!$Y$2,0)</f>
        <v>0</v>
      </c>
      <c r="Z130" s="784" cm="1">
        <f t="array" ref="Z130">_xlfn.IFERROR(J130*$Q130*'Kalkulator nadgodzin'!$Y$2,0)</f>
        <v>0</v>
      </c>
      <c r="AA130" s="784" cm="1">
        <f t="array" ref="AA130">_xlfn.IFERROR(K130*$Q130*'Kalkulator nadgodzin'!$Y$2,0)</f>
        <v>0</v>
      </c>
      <c r="AB130" s="784" cm="1">
        <f t="array" ref="AB130">_xlfn.IFERROR(L130*$Q130*'Kalkulator nadgodzin'!$Y$2,0)</f>
        <v>0</v>
      </c>
      <c r="AC130" s="784" cm="1">
        <f t="array" ref="AC130">_xlfn.IFERROR(M130*$Q130*'Kalkulator nadgodzin'!$Y$2,0)</f>
        <v>0</v>
      </c>
      <c r="AD130" s="785" cm="1">
        <f t="array" ref="AD130">_xlfn.IFERROR(N130*$Q130*'Kalkulator nadgodzin'!$Y$2,0)</f>
        <v>0</v>
      </c>
    </row>
    <row r="131" ht="13.5" customHeight="1">
      <c r="A131" t="str" s="774" cm="1">
        <f t="array" ref="A131">IF('Kalkulator nadgodzin'!B74="","",'Kalkulator nadgodzin'!B74)</f>
        <v>Stylista Żywności</v>
      </c>
      <c r="B131" s="784" cm="1">
        <f t="array" ref="B131">IF('Kalkulator nadgodzin'!D72="","",IF('Kalkulator nadgodzin'!D72&lt;3,0,1)*'Kalkulator nadgodzin'!$C72)</f>
        <v>0</v>
      </c>
      <c r="C131" s="784" cm="1">
        <f t="array" ref="C131">IF('Kalkulator nadgodzin'!E72="","",IF('Kalkulator nadgodzin'!E72&lt;3,0,1)*'Kalkulator nadgodzin'!$C72)</f>
        <v>0</v>
      </c>
      <c r="D131" s="784" cm="1">
        <f t="array" ref="D131">IF('Kalkulator nadgodzin'!F72="","",IF('Kalkulator nadgodzin'!F72&lt;3,0,1)*'Kalkulator nadgodzin'!$C72)</f>
        <v>0</v>
      </c>
      <c r="E131" s="784" cm="1">
        <f t="array" ref="E131">IF('Kalkulator nadgodzin'!G72="","",IF('Kalkulator nadgodzin'!G72&lt;3,0,1)*'Kalkulator nadgodzin'!$C72)</f>
        <v>0</v>
      </c>
      <c r="F131" s="784" cm="1">
        <f t="array" ref="F131">IF('Kalkulator nadgodzin'!H72="","",IF('Kalkulator nadgodzin'!H72&lt;3,0,1)*'Kalkulator nadgodzin'!$C72)</f>
        <v>0</v>
      </c>
      <c r="G131" s="784" cm="1">
        <f t="array" ref="G131">IF('Kalkulator nadgodzin'!I72="","",IF('Kalkulator nadgodzin'!I72&lt;3,0,1)*'Kalkulator nadgodzin'!$C72)</f>
        <v>0</v>
      </c>
      <c r="H131" s="784" cm="1">
        <f t="array" ref="H131">IF('Kalkulator nadgodzin'!J72="","",IF('Kalkulator nadgodzin'!J72&lt;3,0,1)*'Kalkulator nadgodzin'!$C72)</f>
        <v>0</v>
      </c>
      <c r="I131" s="784" cm="1">
        <f t="array" ref="I131">IF('Kalkulator nadgodzin'!K72="","",IF('Kalkulator nadgodzin'!K72&lt;3,0,1)*'Kalkulator nadgodzin'!$C72)</f>
        <v>0</v>
      </c>
      <c r="J131" s="784" cm="1">
        <f t="array" ref="J131">IF('Kalkulator nadgodzin'!L72="","",IF('Kalkulator nadgodzin'!L72&lt;3,0,1)*'Kalkulator nadgodzin'!$C72)</f>
        <v>0</v>
      </c>
      <c r="K131" s="784" cm="1">
        <f t="array" ref="K131">IF('Kalkulator nadgodzin'!M72="","",IF('Kalkulator nadgodzin'!M72&lt;3,0,1)*'Kalkulator nadgodzin'!$C72)</f>
        <v>0</v>
      </c>
      <c r="L131" s="784" cm="1">
        <f t="array" ref="L131">IF('Kalkulator nadgodzin'!N72="","",IF('Kalkulator nadgodzin'!N72&lt;3,0,1)*'Kalkulator nadgodzin'!$C72)</f>
        <v>0</v>
      </c>
      <c r="M131" s="784" cm="1">
        <f t="array" ref="M131">IF('Kalkulator nadgodzin'!O72="","",IF('Kalkulator nadgodzin'!O72&lt;3,0,1)*'Kalkulator nadgodzin'!$C72)</f>
        <v>0</v>
      </c>
      <c r="N131" s="785" cm="1">
        <f t="array" ref="N131">IF('Kalkulator nadgodzin'!P72="","",IF('Kalkulator nadgodzin'!P72&lt;3,0,1)*'Kalkulator nadgodzin'!$C72)</f>
        <v>0</v>
      </c>
      <c r="O131" s="774"/>
      <c r="P131" s="775"/>
      <c r="Q131" t="str" s="783" cm="1">
        <f t="array" ref="Q131">IF('Kalkulator nadgodzin'!$C192="","",'Kalkulator nadgodzin'!$C192)</f>
      </c>
      <c r="R131" s="784" cm="1">
        <f t="array" ref="R131">_xlfn.IFERROR(B131*$Q131*'Kalkulator nadgodzin'!$Y$2,0)</f>
        <v>0</v>
      </c>
      <c r="S131" s="784" cm="1">
        <f t="array" ref="S131">_xlfn.IFERROR(C131*$Q131*'Kalkulator nadgodzin'!$Y$2,0)</f>
        <v>0</v>
      </c>
      <c r="T131" s="784" cm="1">
        <f t="array" ref="T131">_xlfn.IFERROR(D131*$Q131*'Kalkulator nadgodzin'!$Y$2,0)</f>
        <v>0</v>
      </c>
      <c r="U131" s="784" cm="1">
        <f t="array" ref="U131">_xlfn.IFERROR(E131*$Q131*'Kalkulator nadgodzin'!$Y$2,0)</f>
        <v>0</v>
      </c>
      <c r="V131" s="784" cm="1">
        <f t="array" ref="V131">_xlfn.IFERROR(F131*$Q131*'Kalkulator nadgodzin'!$Y$2,0)</f>
        <v>0</v>
      </c>
      <c r="W131" s="784" cm="1">
        <f t="array" ref="W131">_xlfn.IFERROR(G131*$Q131*'Kalkulator nadgodzin'!$Y$2,0)</f>
        <v>0</v>
      </c>
      <c r="X131" s="784" cm="1">
        <f t="array" ref="X131">_xlfn.IFERROR(H131*$Q131*'Kalkulator nadgodzin'!$Y$2,0)</f>
        <v>0</v>
      </c>
      <c r="Y131" s="784" cm="1">
        <f t="array" ref="Y131">_xlfn.IFERROR(I131*$Q131*'Kalkulator nadgodzin'!$Y$2,0)</f>
        <v>0</v>
      </c>
      <c r="Z131" s="784" cm="1">
        <f t="array" ref="Z131">_xlfn.IFERROR(J131*$Q131*'Kalkulator nadgodzin'!$Y$2,0)</f>
        <v>0</v>
      </c>
      <c r="AA131" s="784" cm="1">
        <f t="array" ref="AA131">_xlfn.IFERROR(K131*$Q131*'Kalkulator nadgodzin'!$Y$2,0)</f>
        <v>0</v>
      </c>
      <c r="AB131" s="784" cm="1">
        <f t="array" ref="AB131">_xlfn.IFERROR(L131*$Q131*'Kalkulator nadgodzin'!$Y$2,0)</f>
        <v>0</v>
      </c>
      <c r="AC131" s="784" cm="1">
        <f t="array" ref="AC131">_xlfn.IFERROR(M131*$Q131*'Kalkulator nadgodzin'!$Y$2,0)</f>
        <v>0</v>
      </c>
      <c r="AD131" s="785" cm="1">
        <f t="array" ref="AD131">_xlfn.IFERROR(N131*$Q131*'Kalkulator nadgodzin'!$Y$2,0)</f>
        <v>0</v>
      </c>
    </row>
    <row r="132" ht="13.5" customHeight="1">
      <c r="A132" t="str" s="774" cm="1">
        <f t="array" ref="A132">IF('Kalkulator nadgodzin'!B75="","",'Kalkulator nadgodzin'!B75)</f>
        <v>Asystent Styl. Żywności</v>
      </c>
      <c r="B132" s="784" cm="1">
        <f t="array" ref="B132">IF('Kalkulator nadgodzin'!D73="","",IF('Kalkulator nadgodzin'!D73&lt;3,0,1)*'Kalkulator nadgodzin'!$C73)</f>
        <v>0</v>
      </c>
      <c r="C132" s="784" cm="1">
        <f t="array" ref="C132">IF('Kalkulator nadgodzin'!E73="","",IF('Kalkulator nadgodzin'!E73&lt;3,0,1)*'Kalkulator nadgodzin'!$C73)</f>
        <v>0</v>
      </c>
      <c r="D132" s="784" cm="1">
        <f t="array" ref="D132">IF('Kalkulator nadgodzin'!F73="","",IF('Kalkulator nadgodzin'!F73&lt;3,0,1)*'Kalkulator nadgodzin'!$C73)</f>
        <v>0</v>
      </c>
      <c r="E132" s="784" cm="1">
        <f t="array" ref="E132">IF('Kalkulator nadgodzin'!G73="","",IF('Kalkulator nadgodzin'!G73&lt;3,0,1)*'Kalkulator nadgodzin'!$C73)</f>
        <v>0</v>
      </c>
      <c r="F132" s="784" cm="1">
        <f t="array" ref="F132">IF('Kalkulator nadgodzin'!H73="","",IF('Kalkulator nadgodzin'!H73&lt;3,0,1)*'Kalkulator nadgodzin'!$C73)</f>
        <v>0</v>
      </c>
      <c r="G132" s="784" cm="1">
        <f t="array" ref="G132">IF('Kalkulator nadgodzin'!I73="","",IF('Kalkulator nadgodzin'!I73&lt;3,0,1)*'Kalkulator nadgodzin'!$C73)</f>
        <v>0</v>
      </c>
      <c r="H132" s="784" cm="1">
        <f t="array" ref="H132">IF('Kalkulator nadgodzin'!J73="","",IF('Kalkulator nadgodzin'!J73&lt;3,0,1)*'Kalkulator nadgodzin'!$C73)</f>
        <v>0</v>
      </c>
      <c r="I132" s="784" cm="1">
        <f t="array" ref="I132">IF('Kalkulator nadgodzin'!K73="","",IF('Kalkulator nadgodzin'!K73&lt;3,0,1)*'Kalkulator nadgodzin'!$C73)</f>
        <v>0</v>
      </c>
      <c r="J132" s="784" cm="1">
        <f t="array" ref="J132">IF('Kalkulator nadgodzin'!L73="","",IF('Kalkulator nadgodzin'!L73&lt;3,0,1)*'Kalkulator nadgodzin'!$C73)</f>
        <v>0</v>
      </c>
      <c r="K132" s="784" cm="1">
        <f t="array" ref="K132">IF('Kalkulator nadgodzin'!M73="","",IF('Kalkulator nadgodzin'!M73&lt;3,0,1)*'Kalkulator nadgodzin'!$C73)</f>
        <v>0</v>
      </c>
      <c r="L132" s="784" cm="1">
        <f t="array" ref="L132">IF('Kalkulator nadgodzin'!N73="","",IF('Kalkulator nadgodzin'!N73&lt;3,0,1)*'Kalkulator nadgodzin'!$C73)</f>
        <v>0</v>
      </c>
      <c r="M132" s="784" cm="1">
        <f t="array" ref="M132">IF('Kalkulator nadgodzin'!O73="","",IF('Kalkulator nadgodzin'!O73&lt;3,0,1)*'Kalkulator nadgodzin'!$C73)</f>
        <v>0</v>
      </c>
      <c r="N132" s="785" cm="1">
        <f t="array" ref="N132">IF('Kalkulator nadgodzin'!P73="","",IF('Kalkulator nadgodzin'!P73&lt;3,0,1)*'Kalkulator nadgodzin'!$C73)</f>
        <v>0</v>
      </c>
      <c r="O132" s="774"/>
      <c r="P132" s="775"/>
      <c r="Q132" t="str" s="783" cm="1">
        <f t="array" ref="Q132">IF('Kalkulator nadgodzin'!$C193="","",'Kalkulator nadgodzin'!$C193)</f>
      </c>
      <c r="R132" s="784" cm="1">
        <f t="array" ref="R132">_xlfn.IFERROR(B132*$Q132*'Kalkulator nadgodzin'!$Y$2,0)</f>
        <v>0</v>
      </c>
      <c r="S132" s="784" cm="1">
        <f t="array" ref="S132">_xlfn.IFERROR(C132*$Q132*'Kalkulator nadgodzin'!$Y$2,0)</f>
        <v>0</v>
      </c>
      <c r="T132" s="784" cm="1">
        <f t="array" ref="T132">_xlfn.IFERROR(D132*$Q132*'Kalkulator nadgodzin'!$Y$2,0)</f>
        <v>0</v>
      </c>
      <c r="U132" s="784" cm="1">
        <f t="array" ref="U132">_xlfn.IFERROR(E132*$Q132*'Kalkulator nadgodzin'!$Y$2,0)</f>
        <v>0</v>
      </c>
      <c r="V132" s="784" cm="1">
        <f t="array" ref="V132">_xlfn.IFERROR(F132*$Q132*'Kalkulator nadgodzin'!$Y$2,0)</f>
        <v>0</v>
      </c>
      <c r="W132" s="784" cm="1">
        <f t="array" ref="W132">_xlfn.IFERROR(G132*$Q132*'Kalkulator nadgodzin'!$Y$2,0)</f>
        <v>0</v>
      </c>
      <c r="X132" s="784" cm="1">
        <f t="array" ref="X132">_xlfn.IFERROR(H132*$Q132*'Kalkulator nadgodzin'!$Y$2,0)</f>
        <v>0</v>
      </c>
      <c r="Y132" s="784" cm="1">
        <f t="array" ref="Y132">_xlfn.IFERROR(I132*$Q132*'Kalkulator nadgodzin'!$Y$2,0)</f>
        <v>0</v>
      </c>
      <c r="Z132" s="784" cm="1">
        <f t="array" ref="Z132">_xlfn.IFERROR(J132*$Q132*'Kalkulator nadgodzin'!$Y$2,0)</f>
        <v>0</v>
      </c>
      <c r="AA132" s="784" cm="1">
        <f t="array" ref="AA132">_xlfn.IFERROR(K132*$Q132*'Kalkulator nadgodzin'!$Y$2,0)</f>
        <v>0</v>
      </c>
      <c r="AB132" s="784" cm="1">
        <f t="array" ref="AB132">_xlfn.IFERROR(L132*$Q132*'Kalkulator nadgodzin'!$Y$2,0)</f>
        <v>0</v>
      </c>
      <c r="AC132" s="784" cm="1">
        <f t="array" ref="AC132">_xlfn.IFERROR(M132*$Q132*'Kalkulator nadgodzin'!$Y$2,0)</f>
        <v>0</v>
      </c>
      <c r="AD132" s="785" cm="1">
        <f t="array" ref="AD132">_xlfn.IFERROR(N132*$Q132*'Kalkulator nadgodzin'!$Y$2,0)</f>
        <v>0</v>
      </c>
    </row>
    <row r="133" ht="13.5" customHeight="1">
      <c r="A133" t="str" s="774" cm="1">
        <f t="array" ref="A133">IF('Kalkulator nadgodzin'!B76="","",'Kalkulator nadgodzin'!B76)</f>
        <v>Kierowca Precyzyjny</v>
      </c>
      <c r="B133" s="784" cm="1">
        <f t="array" ref="B133">IF('Kalkulator nadgodzin'!D74="","",IF('Kalkulator nadgodzin'!D74&lt;3,0,1)*'Kalkulator nadgodzin'!$C74)</f>
        <v>0</v>
      </c>
      <c r="C133" s="784" cm="1">
        <f t="array" ref="C133">IF('Kalkulator nadgodzin'!E74="","",IF('Kalkulator nadgodzin'!E74&lt;3,0,1)*'Kalkulator nadgodzin'!$C74)</f>
        <v>0</v>
      </c>
      <c r="D133" s="784" cm="1">
        <f t="array" ref="D133">IF('Kalkulator nadgodzin'!F74="","",IF('Kalkulator nadgodzin'!F74&lt;3,0,1)*'Kalkulator nadgodzin'!$C74)</f>
        <v>0</v>
      </c>
      <c r="E133" s="784" cm="1">
        <f t="array" ref="E133">IF('Kalkulator nadgodzin'!G74="","",IF('Kalkulator nadgodzin'!G74&lt;3,0,1)*'Kalkulator nadgodzin'!$C74)</f>
        <v>0</v>
      </c>
      <c r="F133" s="784" cm="1">
        <f t="array" ref="F133">IF('Kalkulator nadgodzin'!H74="","",IF('Kalkulator nadgodzin'!H74&lt;3,0,1)*'Kalkulator nadgodzin'!$C74)</f>
        <v>0</v>
      </c>
      <c r="G133" s="784" cm="1">
        <f t="array" ref="G133">IF('Kalkulator nadgodzin'!I74="","",IF('Kalkulator nadgodzin'!I74&lt;3,0,1)*'Kalkulator nadgodzin'!$C74)</f>
        <v>0</v>
      </c>
      <c r="H133" s="784" cm="1">
        <f t="array" ref="H133">IF('Kalkulator nadgodzin'!J74="","",IF('Kalkulator nadgodzin'!J74&lt;3,0,1)*'Kalkulator nadgodzin'!$C74)</f>
        <v>0</v>
      </c>
      <c r="I133" s="784" cm="1">
        <f t="array" ref="I133">IF('Kalkulator nadgodzin'!K74="","",IF('Kalkulator nadgodzin'!K74&lt;3,0,1)*'Kalkulator nadgodzin'!$C74)</f>
        <v>0</v>
      </c>
      <c r="J133" s="784" cm="1">
        <f t="array" ref="J133">IF('Kalkulator nadgodzin'!L74="","",IF('Kalkulator nadgodzin'!L74&lt;3,0,1)*'Kalkulator nadgodzin'!$C74)</f>
        <v>0</v>
      </c>
      <c r="K133" s="784" cm="1">
        <f t="array" ref="K133">IF('Kalkulator nadgodzin'!M74="","",IF('Kalkulator nadgodzin'!M74&lt;3,0,1)*'Kalkulator nadgodzin'!$C74)</f>
        <v>0</v>
      </c>
      <c r="L133" s="784" cm="1">
        <f t="array" ref="L133">IF('Kalkulator nadgodzin'!N74="","",IF('Kalkulator nadgodzin'!N74&lt;3,0,1)*'Kalkulator nadgodzin'!$C74)</f>
        <v>0</v>
      </c>
      <c r="M133" s="784" cm="1">
        <f t="array" ref="M133">IF('Kalkulator nadgodzin'!O74="","",IF('Kalkulator nadgodzin'!O74&lt;3,0,1)*'Kalkulator nadgodzin'!$C74)</f>
        <v>0</v>
      </c>
      <c r="N133" s="785" cm="1">
        <f t="array" ref="N133">IF('Kalkulator nadgodzin'!P74="","",IF('Kalkulator nadgodzin'!P74&lt;3,0,1)*'Kalkulator nadgodzin'!$C74)</f>
        <v>0</v>
      </c>
      <c r="O133" s="774"/>
      <c r="P133" s="775"/>
      <c r="Q133" t="str" s="783" cm="1">
        <f t="array" ref="Q133">IF('Kalkulator nadgodzin'!$C194="","",'Kalkulator nadgodzin'!$C194)</f>
      </c>
      <c r="R133" s="784" cm="1">
        <f t="array" ref="R133">_xlfn.IFERROR(B133*$Q133*'Kalkulator nadgodzin'!$Y$2,0)</f>
        <v>0</v>
      </c>
      <c r="S133" s="784" cm="1">
        <f t="array" ref="S133">_xlfn.IFERROR(C133*$Q133*'Kalkulator nadgodzin'!$Y$2,0)</f>
        <v>0</v>
      </c>
      <c r="T133" s="784" cm="1">
        <f t="array" ref="T133">_xlfn.IFERROR(D133*$Q133*'Kalkulator nadgodzin'!$Y$2,0)</f>
        <v>0</v>
      </c>
      <c r="U133" s="784" cm="1">
        <f t="array" ref="U133">_xlfn.IFERROR(E133*$Q133*'Kalkulator nadgodzin'!$Y$2,0)</f>
        <v>0</v>
      </c>
      <c r="V133" s="784" cm="1">
        <f t="array" ref="V133">_xlfn.IFERROR(F133*$Q133*'Kalkulator nadgodzin'!$Y$2,0)</f>
        <v>0</v>
      </c>
      <c r="W133" s="784" cm="1">
        <f t="array" ref="W133">_xlfn.IFERROR(G133*$Q133*'Kalkulator nadgodzin'!$Y$2,0)</f>
        <v>0</v>
      </c>
      <c r="X133" s="784" cm="1">
        <f t="array" ref="X133">_xlfn.IFERROR(H133*$Q133*'Kalkulator nadgodzin'!$Y$2,0)</f>
        <v>0</v>
      </c>
      <c r="Y133" s="784" cm="1">
        <f t="array" ref="Y133">_xlfn.IFERROR(I133*$Q133*'Kalkulator nadgodzin'!$Y$2,0)</f>
        <v>0</v>
      </c>
      <c r="Z133" s="784" cm="1">
        <f t="array" ref="Z133">_xlfn.IFERROR(J133*$Q133*'Kalkulator nadgodzin'!$Y$2,0)</f>
        <v>0</v>
      </c>
      <c r="AA133" s="784" cm="1">
        <f t="array" ref="AA133">_xlfn.IFERROR(K133*$Q133*'Kalkulator nadgodzin'!$Y$2,0)</f>
        <v>0</v>
      </c>
      <c r="AB133" s="784" cm="1">
        <f t="array" ref="AB133">_xlfn.IFERROR(L133*$Q133*'Kalkulator nadgodzin'!$Y$2,0)</f>
        <v>0</v>
      </c>
      <c r="AC133" s="784" cm="1">
        <f t="array" ref="AC133">_xlfn.IFERROR(M133*$Q133*'Kalkulator nadgodzin'!$Y$2,0)</f>
        <v>0</v>
      </c>
      <c r="AD133" s="785" cm="1">
        <f t="array" ref="AD133">_xlfn.IFERROR(N133*$Q133*'Kalkulator nadgodzin'!$Y$2,0)</f>
        <v>0</v>
      </c>
    </row>
    <row r="134" ht="13.5" customHeight="1">
      <c r="A134" t="str" s="774" cm="1">
        <f t="array" ref="A134">IF('Kalkulator nadgodzin'!B77="","",'Kalkulator nadgodzin'!B77)</f>
        <v>Kaskader</v>
      </c>
      <c r="B134" s="784" cm="1">
        <f t="array" ref="B134">IF('Kalkulator nadgodzin'!D75="","",IF('Kalkulator nadgodzin'!D75&lt;3,0,1)*'Kalkulator nadgodzin'!$C75)</f>
        <v>0</v>
      </c>
      <c r="C134" s="784" cm="1">
        <f t="array" ref="C134">IF('Kalkulator nadgodzin'!E75="","",IF('Kalkulator nadgodzin'!E75&lt;3,0,1)*'Kalkulator nadgodzin'!$C75)</f>
        <v>0</v>
      </c>
      <c r="D134" s="784" cm="1">
        <f t="array" ref="D134">IF('Kalkulator nadgodzin'!F75="","",IF('Kalkulator nadgodzin'!F75&lt;3,0,1)*'Kalkulator nadgodzin'!$C75)</f>
        <v>0</v>
      </c>
      <c r="E134" s="784" cm="1">
        <f t="array" ref="E134">IF('Kalkulator nadgodzin'!G75="","",IF('Kalkulator nadgodzin'!G75&lt;3,0,1)*'Kalkulator nadgodzin'!$C75)</f>
        <v>0</v>
      </c>
      <c r="F134" s="784" cm="1">
        <f t="array" ref="F134">IF('Kalkulator nadgodzin'!H75="","",IF('Kalkulator nadgodzin'!H75&lt;3,0,1)*'Kalkulator nadgodzin'!$C75)</f>
        <v>0</v>
      </c>
      <c r="G134" s="784" cm="1">
        <f t="array" ref="G134">IF('Kalkulator nadgodzin'!I75="","",IF('Kalkulator nadgodzin'!I75&lt;3,0,1)*'Kalkulator nadgodzin'!$C75)</f>
        <v>0</v>
      </c>
      <c r="H134" s="784" cm="1">
        <f t="array" ref="H134">IF('Kalkulator nadgodzin'!J75="","",IF('Kalkulator nadgodzin'!J75&lt;3,0,1)*'Kalkulator nadgodzin'!$C75)</f>
        <v>0</v>
      </c>
      <c r="I134" s="784" cm="1">
        <f t="array" ref="I134">IF('Kalkulator nadgodzin'!K75="","",IF('Kalkulator nadgodzin'!K75&lt;3,0,1)*'Kalkulator nadgodzin'!$C75)</f>
        <v>0</v>
      </c>
      <c r="J134" s="784" cm="1">
        <f t="array" ref="J134">IF('Kalkulator nadgodzin'!L75="","",IF('Kalkulator nadgodzin'!L75&lt;3,0,1)*'Kalkulator nadgodzin'!$C75)</f>
        <v>0</v>
      </c>
      <c r="K134" s="784" cm="1">
        <f t="array" ref="K134">IF('Kalkulator nadgodzin'!M75="","",IF('Kalkulator nadgodzin'!M75&lt;3,0,1)*'Kalkulator nadgodzin'!$C75)</f>
        <v>0</v>
      </c>
      <c r="L134" s="784" cm="1">
        <f t="array" ref="L134">IF('Kalkulator nadgodzin'!N75="","",IF('Kalkulator nadgodzin'!N75&lt;3,0,1)*'Kalkulator nadgodzin'!$C75)</f>
        <v>0</v>
      </c>
      <c r="M134" s="784" cm="1">
        <f t="array" ref="M134">IF('Kalkulator nadgodzin'!O75="","",IF('Kalkulator nadgodzin'!O75&lt;3,0,1)*'Kalkulator nadgodzin'!$C75)</f>
        <v>0</v>
      </c>
      <c r="N134" s="785" cm="1">
        <f t="array" ref="N134">IF('Kalkulator nadgodzin'!P75="","",IF('Kalkulator nadgodzin'!P75&lt;3,0,1)*'Kalkulator nadgodzin'!$C75)</f>
        <v>0</v>
      </c>
      <c r="O134" s="774"/>
      <c r="P134" s="775"/>
      <c r="Q134" t="str" s="783" cm="1">
        <f t="array" ref="Q134">IF('Kalkulator nadgodzin'!$C195="","",'Kalkulator nadgodzin'!$C195)</f>
      </c>
      <c r="R134" s="784" cm="1">
        <f t="array" ref="R134">_xlfn.IFERROR(B134*$Q134*'Kalkulator nadgodzin'!$Y$2,0)</f>
        <v>0</v>
      </c>
      <c r="S134" s="784" cm="1">
        <f t="array" ref="S134">_xlfn.IFERROR(C134*$Q134*'Kalkulator nadgodzin'!$Y$2,0)</f>
        <v>0</v>
      </c>
      <c r="T134" s="784" cm="1">
        <f t="array" ref="T134">_xlfn.IFERROR(D134*$Q134*'Kalkulator nadgodzin'!$Y$2,0)</f>
        <v>0</v>
      </c>
      <c r="U134" s="784" cm="1">
        <f t="array" ref="U134">_xlfn.IFERROR(E134*$Q134*'Kalkulator nadgodzin'!$Y$2,0)</f>
        <v>0</v>
      </c>
      <c r="V134" s="784" cm="1">
        <f t="array" ref="V134">_xlfn.IFERROR(F134*$Q134*'Kalkulator nadgodzin'!$Y$2,0)</f>
        <v>0</v>
      </c>
      <c r="W134" s="784" cm="1">
        <f t="array" ref="W134">_xlfn.IFERROR(G134*$Q134*'Kalkulator nadgodzin'!$Y$2,0)</f>
        <v>0</v>
      </c>
      <c r="X134" s="784" cm="1">
        <f t="array" ref="X134">_xlfn.IFERROR(H134*$Q134*'Kalkulator nadgodzin'!$Y$2,0)</f>
        <v>0</v>
      </c>
      <c r="Y134" s="784" cm="1">
        <f t="array" ref="Y134">_xlfn.IFERROR(I134*$Q134*'Kalkulator nadgodzin'!$Y$2,0)</f>
        <v>0</v>
      </c>
      <c r="Z134" s="784" cm="1">
        <f t="array" ref="Z134">_xlfn.IFERROR(J134*$Q134*'Kalkulator nadgodzin'!$Y$2,0)</f>
        <v>0</v>
      </c>
      <c r="AA134" s="784" cm="1">
        <f t="array" ref="AA134">_xlfn.IFERROR(K134*$Q134*'Kalkulator nadgodzin'!$Y$2,0)</f>
        <v>0</v>
      </c>
      <c r="AB134" s="784" cm="1">
        <f t="array" ref="AB134">_xlfn.IFERROR(L134*$Q134*'Kalkulator nadgodzin'!$Y$2,0)</f>
        <v>0</v>
      </c>
      <c r="AC134" s="784" cm="1">
        <f t="array" ref="AC134">_xlfn.IFERROR(M134*$Q134*'Kalkulator nadgodzin'!$Y$2,0)</f>
        <v>0</v>
      </c>
      <c r="AD134" s="785" cm="1">
        <f t="array" ref="AD134">_xlfn.IFERROR(N134*$Q134*'Kalkulator nadgodzin'!$Y$2,0)</f>
        <v>0</v>
      </c>
    </row>
    <row r="135" ht="13.5" customHeight="1">
      <c r="A135" t="str" s="774" cm="1">
        <f t="array" ref="A135">IF('Kalkulator nadgodzin'!B78="","",'Kalkulator nadgodzin'!B78)</f>
        <v>Spec. -Efekty Specjalne</v>
      </c>
      <c r="B135" s="784" cm="1">
        <f t="array" ref="B135">IF('Kalkulator nadgodzin'!D76="","",IF('Kalkulator nadgodzin'!D76&lt;3,0,1)*'Kalkulator nadgodzin'!$C76)</f>
        <v>0</v>
      </c>
      <c r="C135" s="784" cm="1">
        <f t="array" ref="C135">IF('Kalkulator nadgodzin'!E76="","",IF('Kalkulator nadgodzin'!E76&lt;3,0,1)*'Kalkulator nadgodzin'!$C76)</f>
        <v>0</v>
      </c>
      <c r="D135" s="784" cm="1">
        <f t="array" ref="D135">IF('Kalkulator nadgodzin'!F76="","",IF('Kalkulator nadgodzin'!F76&lt;3,0,1)*'Kalkulator nadgodzin'!$C76)</f>
        <v>0</v>
      </c>
      <c r="E135" s="784" cm="1">
        <f t="array" ref="E135">IF('Kalkulator nadgodzin'!G76="","",IF('Kalkulator nadgodzin'!G76&lt;3,0,1)*'Kalkulator nadgodzin'!$C76)</f>
        <v>0</v>
      </c>
      <c r="F135" s="784" cm="1">
        <f t="array" ref="F135">IF('Kalkulator nadgodzin'!H76="","",IF('Kalkulator nadgodzin'!H76&lt;3,0,1)*'Kalkulator nadgodzin'!$C76)</f>
        <v>0</v>
      </c>
      <c r="G135" s="784" cm="1">
        <f t="array" ref="G135">IF('Kalkulator nadgodzin'!I76="","",IF('Kalkulator nadgodzin'!I76&lt;3,0,1)*'Kalkulator nadgodzin'!$C76)</f>
        <v>0</v>
      </c>
      <c r="H135" s="784" cm="1">
        <f t="array" ref="H135">IF('Kalkulator nadgodzin'!J76="","",IF('Kalkulator nadgodzin'!J76&lt;3,0,1)*'Kalkulator nadgodzin'!$C76)</f>
        <v>0</v>
      </c>
      <c r="I135" s="784" cm="1">
        <f t="array" ref="I135">IF('Kalkulator nadgodzin'!K76="","",IF('Kalkulator nadgodzin'!K76&lt;3,0,1)*'Kalkulator nadgodzin'!$C76)</f>
        <v>0</v>
      </c>
      <c r="J135" s="784" cm="1">
        <f t="array" ref="J135">IF('Kalkulator nadgodzin'!L76="","",IF('Kalkulator nadgodzin'!L76&lt;3,0,1)*'Kalkulator nadgodzin'!$C76)</f>
        <v>0</v>
      </c>
      <c r="K135" s="784" cm="1">
        <f t="array" ref="K135">IF('Kalkulator nadgodzin'!M76="","",IF('Kalkulator nadgodzin'!M76&lt;3,0,1)*'Kalkulator nadgodzin'!$C76)</f>
        <v>0</v>
      </c>
      <c r="L135" s="784" cm="1">
        <f t="array" ref="L135">IF('Kalkulator nadgodzin'!N76="","",IF('Kalkulator nadgodzin'!N76&lt;3,0,1)*'Kalkulator nadgodzin'!$C76)</f>
        <v>0</v>
      </c>
      <c r="M135" s="784" cm="1">
        <f t="array" ref="M135">IF('Kalkulator nadgodzin'!O76="","",IF('Kalkulator nadgodzin'!O76&lt;3,0,1)*'Kalkulator nadgodzin'!$C76)</f>
        <v>0</v>
      </c>
      <c r="N135" s="785" cm="1">
        <f t="array" ref="N135">IF('Kalkulator nadgodzin'!P76="","",IF('Kalkulator nadgodzin'!P76&lt;3,0,1)*'Kalkulator nadgodzin'!$C76)</f>
        <v>0</v>
      </c>
      <c r="O135" s="774"/>
      <c r="P135" s="775"/>
      <c r="Q135" t="str" s="783" cm="1">
        <f t="array" ref="Q135">IF('Kalkulator nadgodzin'!$C196="","",'Kalkulator nadgodzin'!$C196)</f>
      </c>
      <c r="R135" s="784" cm="1">
        <f t="array" ref="R135">_xlfn.IFERROR(B135*$Q135*'Kalkulator nadgodzin'!$Y$2,0)</f>
        <v>0</v>
      </c>
      <c r="S135" s="784" cm="1">
        <f t="array" ref="S135">_xlfn.IFERROR(C135*$Q135*'Kalkulator nadgodzin'!$Y$2,0)</f>
        <v>0</v>
      </c>
      <c r="T135" s="784" cm="1">
        <f t="array" ref="T135">_xlfn.IFERROR(D135*$Q135*'Kalkulator nadgodzin'!$Y$2,0)</f>
        <v>0</v>
      </c>
      <c r="U135" s="784" cm="1">
        <f t="array" ref="U135">_xlfn.IFERROR(E135*$Q135*'Kalkulator nadgodzin'!$Y$2,0)</f>
        <v>0</v>
      </c>
      <c r="V135" s="784" cm="1">
        <f t="array" ref="V135">_xlfn.IFERROR(F135*$Q135*'Kalkulator nadgodzin'!$Y$2,0)</f>
        <v>0</v>
      </c>
      <c r="W135" s="784" cm="1">
        <f t="array" ref="W135">_xlfn.IFERROR(G135*$Q135*'Kalkulator nadgodzin'!$Y$2,0)</f>
        <v>0</v>
      </c>
      <c r="X135" s="784" cm="1">
        <f t="array" ref="X135">_xlfn.IFERROR(H135*$Q135*'Kalkulator nadgodzin'!$Y$2,0)</f>
        <v>0</v>
      </c>
      <c r="Y135" s="784" cm="1">
        <f t="array" ref="Y135">_xlfn.IFERROR(I135*$Q135*'Kalkulator nadgodzin'!$Y$2,0)</f>
        <v>0</v>
      </c>
      <c r="Z135" s="784" cm="1">
        <f t="array" ref="Z135">_xlfn.IFERROR(J135*$Q135*'Kalkulator nadgodzin'!$Y$2,0)</f>
        <v>0</v>
      </c>
      <c r="AA135" s="784" cm="1">
        <f t="array" ref="AA135">_xlfn.IFERROR(K135*$Q135*'Kalkulator nadgodzin'!$Y$2,0)</f>
        <v>0</v>
      </c>
      <c r="AB135" s="784" cm="1">
        <f t="array" ref="AB135">_xlfn.IFERROR(L135*$Q135*'Kalkulator nadgodzin'!$Y$2,0)</f>
        <v>0</v>
      </c>
      <c r="AC135" s="784" cm="1">
        <f t="array" ref="AC135">_xlfn.IFERROR(M135*$Q135*'Kalkulator nadgodzin'!$Y$2,0)</f>
        <v>0</v>
      </c>
      <c r="AD135" s="785" cm="1">
        <f t="array" ref="AD135">_xlfn.IFERROR(N135*$Q135*'Kalkulator nadgodzin'!$Y$2,0)</f>
        <v>0</v>
      </c>
    </row>
    <row r="136" ht="13.5" customHeight="1">
      <c r="A136" t="str" s="774" cm="1">
        <f t="array" ref="A136">IF('Kalkulator nadgodzin'!B79="","",'Kalkulator nadgodzin'!B79)</f>
        <v>Producent Wirt. Prod.</v>
      </c>
      <c r="B136" s="784" cm="1">
        <f t="array" ref="B136">IF('Kalkulator nadgodzin'!D77="","",IF('Kalkulator nadgodzin'!D77&lt;3,0,1)*'Kalkulator nadgodzin'!$C77)</f>
        <v>0</v>
      </c>
      <c r="C136" s="784" cm="1">
        <f t="array" ref="C136">IF('Kalkulator nadgodzin'!E77="","",IF('Kalkulator nadgodzin'!E77&lt;3,0,1)*'Kalkulator nadgodzin'!$C77)</f>
        <v>0</v>
      </c>
      <c r="D136" s="784" cm="1">
        <f t="array" ref="D136">IF('Kalkulator nadgodzin'!F77="","",IF('Kalkulator nadgodzin'!F77&lt;3,0,1)*'Kalkulator nadgodzin'!$C77)</f>
        <v>0</v>
      </c>
      <c r="E136" s="784" cm="1">
        <f t="array" ref="E136">IF('Kalkulator nadgodzin'!G77="","",IF('Kalkulator nadgodzin'!G77&lt;3,0,1)*'Kalkulator nadgodzin'!$C77)</f>
        <v>0</v>
      </c>
      <c r="F136" s="784" cm="1">
        <f t="array" ref="F136">IF('Kalkulator nadgodzin'!H77="","",IF('Kalkulator nadgodzin'!H77&lt;3,0,1)*'Kalkulator nadgodzin'!$C77)</f>
        <v>0</v>
      </c>
      <c r="G136" s="784" cm="1">
        <f t="array" ref="G136">IF('Kalkulator nadgodzin'!I77="","",IF('Kalkulator nadgodzin'!I77&lt;3,0,1)*'Kalkulator nadgodzin'!$C77)</f>
        <v>0</v>
      </c>
      <c r="H136" s="784" cm="1">
        <f t="array" ref="H136">IF('Kalkulator nadgodzin'!J77="","",IF('Kalkulator nadgodzin'!J77&lt;3,0,1)*'Kalkulator nadgodzin'!$C77)</f>
        <v>0</v>
      </c>
      <c r="I136" s="784" cm="1">
        <f t="array" ref="I136">IF('Kalkulator nadgodzin'!K77="","",IF('Kalkulator nadgodzin'!K77&lt;3,0,1)*'Kalkulator nadgodzin'!$C77)</f>
        <v>0</v>
      </c>
      <c r="J136" s="784" cm="1">
        <f t="array" ref="J136">IF('Kalkulator nadgodzin'!L77="","",IF('Kalkulator nadgodzin'!L77&lt;3,0,1)*'Kalkulator nadgodzin'!$C77)</f>
        <v>0</v>
      </c>
      <c r="K136" s="784" cm="1">
        <f t="array" ref="K136">IF('Kalkulator nadgodzin'!M77="","",IF('Kalkulator nadgodzin'!M77&lt;3,0,1)*'Kalkulator nadgodzin'!$C77)</f>
        <v>0</v>
      </c>
      <c r="L136" s="784" cm="1">
        <f t="array" ref="L136">IF('Kalkulator nadgodzin'!N77="","",IF('Kalkulator nadgodzin'!N77&lt;3,0,1)*'Kalkulator nadgodzin'!$C77)</f>
        <v>0</v>
      </c>
      <c r="M136" s="784" cm="1">
        <f t="array" ref="M136">IF('Kalkulator nadgodzin'!O77="","",IF('Kalkulator nadgodzin'!O77&lt;3,0,1)*'Kalkulator nadgodzin'!$C77)</f>
        <v>0</v>
      </c>
      <c r="N136" s="785" cm="1">
        <f t="array" ref="N136">IF('Kalkulator nadgodzin'!P77="","",IF('Kalkulator nadgodzin'!P77&lt;3,0,1)*'Kalkulator nadgodzin'!$C77)</f>
        <v>0</v>
      </c>
      <c r="O136" s="774"/>
      <c r="P136" s="775"/>
      <c r="Q136" t="str" s="783" cm="1">
        <f t="array" ref="Q136">IF('Kalkulator nadgodzin'!$C197="","",'Kalkulator nadgodzin'!$C197)</f>
      </c>
      <c r="R136" s="784" cm="1">
        <f t="array" ref="R136">_xlfn.IFERROR(B136*$Q136*'Kalkulator nadgodzin'!$Y$2,0)</f>
        <v>0</v>
      </c>
      <c r="S136" s="784" cm="1">
        <f t="array" ref="S136">_xlfn.IFERROR(C136*$Q136*'Kalkulator nadgodzin'!$Y$2,0)</f>
        <v>0</v>
      </c>
      <c r="T136" s="784" cm="1">
        <f t="array" ref="T136">_xlfn.IFERROR(D136*$Q136*'Kalkulator nadgodzin'!$Y$2,0)</f>
        <v>0</v>
      </c>
      <c r="U136" s="784" cm="1">
        <f t="array" ref="U136">_xlfn.IFERROR(E136*$Q136*'Kalkulator nadgodzin'!$Y$2,0)</f>
        <v>0</v>
      </c>
      <c r="V136" s="784" cm="1">
        <f t="array" ref="V136">_xlfn.IFERROR(F136*$Q136*'Kalkulator nadgodzin'!$Y$2,0)</f>
        <v>0</v>
      </c>
      <c r="W136" s="784" cm="1">
        <f t="array" ref="W136">_xlfn.IFERROR(G136*$Q136*'Kalkulator nadgodzin'!$Y$2,0)</f>
        <v>0</v>
      </c>
      <c r="X136" s="784" cm="1">
        <f t="array" ref="X136">_xlfn.IFERROR(H136*$Q136*'Kalkulator nadgodzin'!$Y$2,0)</f>
        <v>0</v>
      </c>
      <c r="Y136" s="784" cm="1">
        <f t="array" ref="Y136">_xlfn.IFERROR(I136*$Q136*'Kalkulator nadgodzin'!$Y$2,0)</f>
        <v>0</v>
      </c>
      <c r="Z136" s="784" cm="1">
        <f t="array" ref="Z136">_xlfn.IFERROR(J136*$Q136*'Kalkulator nadgodzin'!$Y$2,0)</f>
        <v>0</v>
      </c>
      <c r="AA136" s="784" cm="1">
        <f t="array" ref="AA136">_xlfn.IFERROR(K136*$Q136*'Kalkulator nadgodzin'!$Y$2,0)</f>
        <v>0</v>
      </c>
      <c r="AB136" s="784" cm="1">
        <f t="array" ref="AB136">_xlfn.IFERROR(L136*$Q136*'Kalkulator nadgodzin'!$Y$2,0)</f>
        <v>0</v>
      </c>
      <c r="AC136" s="784" cm="1">
        <f t="array" ref="AC136">_xlfn.IFERROR(M136*$Q136*'Kalkulator nadgodzin'!$Y$2,0)</f>
        <v>0</v>
      </c>
      <c r="AD136" s="785" cm="1">
        <f t="array" ref="AD136">_xlfn.IFERROR(N136*$Q136*'Kalkulator nadgodzin'!$Y$2,0)</f>
        <v>0</v>
      </c>
    </row>
    <row r="137" ht="13.5" customHeight="1">
      <c r="A137" t="str" s="774" cm="1">
        <f t="array" ref="A137">IF('Kalkulator nadgodzin'!B80="","",'Kalkulator nadgodzin'!B80)</f>
        <v>Kierownik Wirt. Prod.</v>
      </c>
      <c r="B137" s="784" cm="1">
        <f t="array" ref="B137">IF('Kalkulator nadgodzin'!D78="","",IF('Kalkulator nadgodzin'!D78&lt;3,0,1)*'Kalkulator nadgodzin'!$C78)</f>
        <v>0</v>
      </c>
      <c r="C137" s="784" cm="1">
        <f t="array" ref="C137">IF('Kalkulator nadgodzin'!E78="","",IF('Kalkulator nadgodzin'!E78&lt;3,0,1)*'Kalkulator nadgodzin'!$C78)</f>
        <v>0</v>
      </c>
      <c r="D137" s="784" cm="1">
        <f t="array" ref="D137">IF('Kalkulator nadgodzin'!F78="","",IF('Kalkulator nadgodzin'!F78&lt;3,0,1)*'Kalkulator nadgodzin'!$C78)</f>
        <v>0</v>
      </c>
      <c r="E137" s="784" cm="1">
        <f t="array" ref="E137">IF('Kalkulator nadgodzin'!G78="","",IF('Kalkulator nadgodzin'!G78&lt;3,0,1)*'Kalkulator nadgodzin'!$C78)</f>
        <v>0</v>
      </c>
      <c r="F137" s="784" cm="1">
        <f t="array" ref="F137">IF('Kalkulator nadgodzin'!H78="","",IF('Kalkulator nadgodzin'!H78&lt;3,0,1)*'Kalkulator nadgodzin'!$C78)</f>
        <v>0</v>
      </c>
      <c r="G137" s="784" cm="1">
        <f t="array" ref="G137">IF('Kalkulator nadgodzin'!I78="","",IF('Kalkulator nadgodzin'!I78&lt;3,0,1)*'Kalkulator nadgodzin'!$C78)</f>
        <v>0</v>
      </c>
      <c r="H137" s="784" cm="1">
        <f t="array" ref="H137">IF('Kalkulator nadgodzin'!J78="","",IF('Kalkulator nadgodzin'!J78&lt;3,0,1)*'Kalkulator nadgodzin'!$C78)</f>
        <v>0</v>
      </c>
      <c r="I137" s="784" cm="1">
        <f t="array" ref="I137">IF('Kalkulator nadgodzin'!K78="","",IF('Kalkulator nadgodzin'!K78&lt;3,0,1)*'Kalkulator nadgodzin'!$C78)</f>
        <v>0</v>
      </c>
      <c r="J137" s="784" cm="1">
        <f t="array" ref="J137">IF('Kalkulator nadgodzin'!L78="","",IF('Kalkulator nadgodzin'!L78&lt;3,0,1)*'Kalkulator nadgodzin'!$C78)</f>
        <v>0</v>
      </c>
      <c r="K137" s="784" cm="1">
        <f t="array" ref="K137">IF('Kalkulator nadgodzin'!M78="","",IF('Kalkulator nadgodzin'!M78&lt;3,0,1)*'Kalkulator nadgodzin'!$C78)</f>
        <v>0</v>
      </c>
      <c r="L137" s="784" cm="1">
        <f t="array" ref="L137">IF('Kalkulator nadgodzin'!N78="","",IF('Kalkulator nadgodzin'!N78&lt;3,0,1)*'Kalkulator nadgodzin'!$C78)</f>
        <v>0</v>
      </c>
      <c r="M137" s="784" cm="1">
        <f t="array" ref="M137">IF('Kalkulator nadgodzin'!O78="","",IF('Kalkulator nadgodzin'!O78&lt;3,0,1)*'Kalkulator nadgodzin'!$C78)</f>
        <v>0</v>
      </c>
      <c r="N137" s="785" cm="1">
        <f t="array" ref="N137">IF('Kalkulator nadgodzin'!P78="","",IF('Kalkulator nadgodzin'!P78&lt;3,0,1)*'Kalkulator nadgodzin'!$C78)</f>
        <v>0</v>
      </c>
      <c r="O137" s="774"/>
      <c r="P137" s="775"/>
      <c r="Q137" t="str" s="783" cm="1">
        <f t="array" ref="Q137">IF('Kalkulator nadgodzin'!$C198="","",'Kalkulator nadgodzin'!$C198)</f>
      </c>
      <c r="R137" s="784" cm="1">
        <f t="array" ref="R137">_xlfn.IFERROR(B137*$Q137*'Kalkulator nadgodzin'!$Y$2,0)</f>
        <v>0</v>
      </c>
      <c r="S137" s="784" cm="1">
        <f t="array" ref="S137">_xlfn.IFERROR(C137*$Q137*'Kalkulator nadgodzin'!$Y$2,0)</f>
        <v>0</v>
      </c>
      <c r="T137" s="784" cm="1">
        <f t="array" ref="T137">_xlfn.IFERROR(D137*$Q137*'Kalkulator nadgodzin'!$Y$2,0)</f>
        <v>0</v>
      </c>
      <c r="U137" s="784" cm="1">
        <f t="array" ref="U137">_xlfn.IFERROR(E137*$Q137*'Kalkulator nadgodzin'!$Y$2,0)</f>
        <v>0</v>
      </c>
      <c r="V137" s="784" cm="1">
        <f t="array" ref="V137">_xlfn.IFERROR(F137*$Q137*'Kalkulator nadgodzin'!$Y$2,0)</f>
        <v>0</v>
      </c>
      <c r="W137" s="784" cm="1">
        <f t="array" ref="W137">_xlfn.IFERROR(G137*$Q137*'Kalkulator nadgodzin'!$Y$2,0)</f>
        <v>0</v>
      </c>
      <c r="X137" s="784" cm="1">
        <f t="array" ref="X137">_xlfn.IFERROR(H137*$Q137*'Kalkulator nadgodzin'!$Y$2,0)</f>
        <v>0</v>
      </c>
      <c r="Y137" s="784" cm="1">
        <f t="array" ref="Y137">_xlfn.IFERROR(I137*$Q137*'Kalkulator nadgodzin'!$Y$2,0)</f>
        <v>0</v>
      </c>
      <c r="Z137" s="784" cm="1">
        <f t="array" ref="Z137">_xlfn.IFERROR(J137*$Q137*'Kalkulator nadgodzin'!$Y$2,0)</f>
        <v>0</v>
      </c>
      <c r="AA137" s="784" cm="1">
        <f t="array" ref="AA137">_xlfn.IFERROR(K137*$Q137*'Kalkulator nadgodzin'!$Y$2,0)</f>
        <v>0</v>
      </c>
      <c r="AB137" s="784" cm="1">
        <f t="array" ref="AB137">_xlfn.IFERROR(L137*$Q137*'Kalkulator nadgodzin'!$Y$2,0)</f>
        <v>0</v>
      </c>
      <c r="AC137" s="784" cm="1">
        <f t="array" ref="AC137">_xlfn.IFERROR(M137*$Q137*'Kalkulator nadgodzin'!$Y$2,0)</f>
        <v>0</v>
      </c>
      <c r="AD137" s="785" cm="1">
        <f t="array" ref="AD137">_xlfn.IFERROR(N137*$Q137*'Kalkulator nadgodzin'!$Y$2,0)</f>
        <v>0</v>
      </c>
    </row>
    <row r="138" ht="13.5" customHeight="1">
      <c r="A138" t="str" s="774" cm="1">
        <f t="array" ref="A138">IF('Kalkulator nadgodzin'!B81="","",'Kalkulator nadgodzin'!B81)</f>
        <v>Nadzór Wirt. Produkcji</v>
      </c>
      <c r="B138" s="784" cm="1">
        <f t="array" ref="B138">IF('Kalkulator nadgodzin'!D79="","",IF('Kalkulator nadgodzin'!D79&lt;3,0,1)*'Kalkulator nadgodzin'!$C79)</f>
        <v>0</v>
      </c>
      <c r="C138" s="784" cm="1">
        <f t="array" ref="C138">IF('Kalkulator nadgodzin'!E79="","",IF('Kalkulator nadgodzin'!E79&lt;3,0,1)*'Kalkulator nadgodzin'!$C79)</f>
        <v>0</v>
      </c>
      <c r="D138" s="784" cm="1">
        <f t="array" ref="D138">IF('Kalkulator nadgodzin'!F79="","",IF('Kalkulator nadgodzin'!F79&lt;3,0,1)*'Kalkulator nadgodzin'!$C79)</f>
        <v>0</v>
      </c>
      <c r="E138" s="784" cm="1">
        <f t="array" ref="E138">IF('Kalkulator nadgodzin'!G79="","",IF('Kalkulator nadgodzin'!G79&lt;3,0,1)*'Kalkulator nadgodzin'!$C79)</f>
        <v>0</v>
      </c>
      <c r="F138" s="784" cm="1">
        <f t="array" ref="F138">IF('Kalkulator nadgodzin'!H79="","",IF('Kalkulator nadgodzin'!H79&lt;3,0,1)*'Kalkulator nadgodzin'!$C79)</f>
        <v>0</v>
      </c>
      <c r="G138" s="784" cm="1">
        <f t="array" ref="G138">IF('Kalkulator nadgodzin'!I79="","",IF('Kalkulator nadgodzin'!I79&lt;3,0,1)*'Kalkulator nadgodzin'!$C79)</f>
        <v>0</v>
      </c>
      <c r="H138" s="784" cm="1">
        <f t="array" ref="H138">IF('Kalkulator nadgodzin'!J79="","",IF('Kalkulator nadgodzin'!J79&lt;3,0,1)*'Kalkulator nadgodzin'!$C79)</f>
        <v>0</v>
      </c>
      <c r="I138" s="784" cm="1">
        <f t="array" ref="I138">IF('Kalkulator nadgodzin'!K79="","",IF('Kalkulator nadgodzin'!K79&lt;3,0,1)*'Kalkulator nadgodzin'!$C79)</f>
        <v>0</v>
      </c>
      <c r="J138" s="784" cm="1">
        <f t="array" ref="J138">IF('Kalkulator nadgodzin'!L79="","",IF('Kalkulator nadgodzin'!L79&lt;3,0,1)*'Kalkulator nadgodzin'!$C79)</f>
        <v>0</v>
      </c>
      <c r="K138" s="784" cm="1">
        <f t="array" ref="K138">IF('Kalkulator nadgodzin'!M79="","",IF('Kalkulator nadgodzin'!M79&lt;3,0,1)*'Kalkulator nadgodzin'!$C79)</f>
        <v>0</v>
      </c>
      <c r="L138" s="784" cm="1">
        <f t="array" ref="L138">IF('Kalkulator nadgodzin'!N79="","",IF('Kalkulator nadgodzin'!N79&lt;3,0,1)*'Kalkulator nadgodzin'!$C79)</f>
        <v>0</v>
      </c>
      <c r="M138" s="784" cm="1">
        <f t="array" ref="M138">IF('Kalkulator nadgodzin'!O79="","",IF('Kalkulator nadgodzin'!O79&lt;3,0,1)*'Kalkulator nadgodzin'!$C79)</f>
        <v>0</v>
      </c>
      <c r="N138" s="785" cm="1">
        <f t="array" ref="N138">IF('Kalkulator nadgodzin'!P79="","",IF('Kalkulator nadgodzin'!P79&lt;3,0,1)*'Kalkulator nadgodzin'!$C79)</f>
        <v>0</v>
      </c>
      <c r="O138" s="774"/>
      <c r="P138" s="775"/>
      <c r="Q138" t="str" s="783" cm="1">
        <f t="array" ref="Q138">IF('Kalkulator nadgodzin'!$C199="","",'Kalkulator nadgodzin'!$C199)</f>
      </c>
      <c r="R138" s="784" cm="1">
        <f t="array" ref="R138">_xlfn.IFERROR(B138*$Q138*'Kalkulator nadgodzin'!$Y$2,0)</f>
        <v>0</v>
      </c>
      <c r="S138" s="784" cm="1">
        <f t="array" ref="S138">_xlfn.IFERROR(C138*$Q138*'Kalkulator nadgodzin'!$Y$2,0)</f>
        <v>0</v>
      </c>
      <c r="T138" s="784" cm="1">
        <f t="array" ref="T138">_xlfn.IFERROR(D138*$Q138*'Kalkulator nadgodzin'!$Y$2,0)</f>
        <v>0</v>
      </c>
      <c r="U138" s="784" cm="1">
        <f t="array" ref="U138">_xlfn.IFERROR(E138*$Q138*'Kalkulator nadgodzin'!$Y$2,0)</f>
        <v>0</v>
      </c>
      <c r="V138" s="784" cm="1">
        <f t="array" ref="V138">_xlfn.IFERROR(F138*$Q138*'Kalkulator nadgodzin'!$Y$2,0)</f>
        <v>0</v>
      </c>
      <c r="W138" s="784" cm="1">
        <f t="array" ref="W138">_xlfn.IFERROR(G138*$Q138*'Kalkulator nadgodzin'!$Y$2,0)</f>
        <v>0</v>
      </c>
      <c r="X138" s="784" cm="1">
        <f t="array" ref="X138">_xlfn.IFERROR(H138*$Q138*'Kalkulator nadgodzin'!$Y$2,0)</f>
        <v>0</v>
      </c>
      <c r="Y138" s="784" cm="1">
        <f t="array" ref="Y138">_xlfn.IFERROR(I138*$Q138*'Kalkulator nadgodzin'!$Y$2,0)</f>
        <v>0</v>
      </c>
      <c r="Z138" s="784" cm="1">
        <f t="array" ref="Z138">_xlfn.IFERROR(J138*$Q138*'Kalkulator nadgodzin'!$Y$2,0)</f>
        <v>0</v>
      </c>
      <c r="AA138" s="784" cm="1">
        <f t="array" ref="AA138">_xlfn.IFERROR(K138*$Q138*'Kalkulator nadgodzin'!$Y$2,0)</f>
        <v>0</v>
      </c>
      <c r="AB138" s="784" cm="1">
        <f t="array" ref="AB138">_xlfn.IFERROR(L138*$Q138*'Kalkulator nadgodzin'!$Y$2,0)</f>
        <v>0</v>
      </c>
      <c r="AC138" s="784" cm="1">
        <f t="array" ref="AC138">_xlfn.IFERROR(M138*$Q138*'Kalkulator nadgodzin'!$Y$2,0)</f>
        <v>0</v>
      </c>
      <c r="AD138" s="785" cm="1">
        <f t="array" ref="AD138">_xlfn.IFERROR(N138*$Q138*'Kalkulator nadgodzin'!$Y$2,0)</f>
        <v>0</v>
      </c>
    </row>
    <row r="139" ht="13.5" customHeight="1">
      <c r="A139" t="str" s="774" cm="1">
        <f t="array" ref="A139">IF('Kalkulator nadgodzin'!B82="","",'Kalkulator nadgodzin'!B82)</f>
        <v>Nadzór Wirt. Scenografii</v>
      </c>
      <c r="B139" s="784" cm="1">
        <f t="array" ref="B139">IF('Kalkulator nadgodzin'!D80="","",IF('Kalkulator nadgodzin'!D80&lt;3,0,1)*'Kalkulator nadgodzin'!$C80)</f>
        <v>0</v>
      </c>
      <c r="C139" s="784" cm="1">
        <f t="array" ref="C139">IF('Kalkulator nadgodzin'!E80="","",IF('Kalkulator nadgodzin'!E80&lt;3,0,1)*'Kalkulator nadgodzin'!$C80)</f>
        <v>0</v>
      </c>
      <c r="D139" s="784" cm="1">
        <f t="array" ref="D139">IF('Kalkulator nadgodzin'!F80="","",IF('Kalkulator nadgodzin'!F80&lt;3,0,1)*'Kalkulator nadgodzin'!$C80)</f>
        <v>0</v>
      </c>
      <c r="E139" s="784" cm="1">
        <f t="array" ref="E139">IF('Kalkulator nadgodzin'!G80="","",IF('Kalkulator nadgodzin'!G80&lt;3,0,1)*'Kalkulator nadgodzin'!$C80)</f>
        <v>0</v>
      </c>
      <c r="F139" s="784" cm="1">
        <f t="array" ref="F139">IF('Kalkulator nadgodzin'!H80="","",IF('Kalkulator nadgodzin'!H80&lt;3,0,1)*'Kalkulator nadgodzin'!$C80)</f>
        <v>0</v>
      </c>
      <c r="G139" s="784" cm="1">
        <f t="array" ref="G139">IF('Kalkulator nadgodzin'!I80="","",IF('Kalkulator nadgodzin'!I80&lt;3,0,1)*'Kalkulator nadgodzin'!$C80)</f>
        <v>0</v>
      </c>
      <c r="H139" s="784" cm="1">
        <f t="array" ref="H139">IF('Kalkulator nadgodzin'!J80="","",IF('Kalkulator nadgodzin'!J80&lt;3,0,1)*'Kalkulator nadgodzin'!$C80)</f>
        <v>0</v>
      </c>
      <c r="I139" s="784" cm="1">
        <f t="array" ref="I139">IF('Kalkulator nadgodzin'!K80="","",IF('Kalkulator nadgodzin'!K80&lt;3,0,1)*'Kalkulator nadgodzin'!$C80)</f>
        <v>0</v>
      </c>
      <c r="J139" s="784" cm="1">
        <f t="array" ref="J139">IF('Kalkulator nadgodzin'!L80="","",IF('Kalkulator nadgodzin'!L80&lt;3,0,1)*'Kalkulator nadgodzin'!$C80)</f>
        <v>0</v>
      </c>
      <c r="K139" s="784" cm="1">
        <f t="array" ref="K139">IF('Kalkulator nadgodzin'!M80="","",IF('Kalkulator nadgodzin'!M80&lt;3,0,1)*'Kalkulator nadgodzin'!$C80)</f>
        <v>0</v>
      </c>
      <c r="L139" s="784" cm="1">
        <f t="array" ref="L139">IF('Kalkulator nadgodzin'!N80="","",IF('Kalkulator nadgodzin'!N80&lt;3,0,1)*'Kalkulator nadgodzin'!$C80)</f>
        <v>0</v>
      </c>
      <c r="M139" s="784" cm="1">
        <f t="array" ref="M139">IF('Kalkulator nadgodzin'!O80="","",IF('Kalkulator nadgodzin'!O80&lt;3,0,1)*'Kalkulator nadgodzin'!$C80)</f>
        <v>0</v>
      </c>
      <c r="N139" s="785" cm="1">
        <f t="array" ref="N139">IF('Kalkulator nadgodzin'!P80="","",IF('Kalkulator nadgodzin'!P80&lt;3,0,1)*'Kalkulator nadgodzin'!$C80)</f>
        <v>0</v>
      </c>
      <c r="O139" s="774"/>
      <c r="P139" s="775"/>
      <c r="Q139" t="str" s="783" cm="1">
        <f t="array" ref="Q139">IF('Kalkulator nadgodzin'!$C200="","",'Kalkulator nadgodzin'!$C200)</f>
      </c>
      <c r="R139" s="784" cm="1">
        <f t="array" ref="R139">_xlfn.IFERROR(B139*$Q139*'Kalkulator nadgodzin'!$Y$2,0)</f>
        <v>0</v>
      </c>
      <c r="S139" s="784" cm="1">
        <f t="array" ref="S139">_xlfn.IFERROR(C139*$Q139*'Kalkulator nadgodzin'!$Y$2,0)</f>
        <v>0</v>
      </c>
      <c r="T139" s="784" cm="1">
        <f t="array" ref="T139">_xlfn.IFERROR(D139*$Q139*'Kalkulator nadgodzin'!$Y$2,0)</f>
        <v>0</v>
      </c>
      <c r="U139" s="784" cm="1">
        <f t="array" ref="U139">_xlfn.IFERROR(E139*$Q139*'Kalkulator nadgodzin'!$Y$2,0)</f>
        <v>0</v>
      </c>
      <c r="V139" s="784" cm="1">
        <f t="array" ref="V139">_xlfn.IFERROR(F139*$Q139*'Kalkulator nadgodzin'!$Y$2,0)</f>
        <v>0</v>
      </c>
      <c r="W139" s="784" cm="1">
        <f t="array" ref="W139">_xlfn.IFERROR(G139*$Q139*'Kalkulator nadgodzin'!$Y$2,0)</f>
        <v>0</v>
      </c>
      <c r="X139" s="784" cm="1">
        <f t="array" ref="X139">_xlfn.IFERROR(H139*$Q139*'Kalkulator nadgodzin'!$Y$2,0)</f>
        <v>0</v>
      </c>
      <c r="Y139" s="784" cm="1">
        <f t="array" ref="Y139">_xlfn.IFERROR(I139*$Q139*'Kalkulator nadgodzin'!$Y$2,0)</f>
        <v>0</v>
      </c>
      <c r="Z139" s="784" cm="1">
        <f t="array" ref="Z139">_xlfn.IFERROR(J139*$Q139*'Kalkulator nadgodzin'!$Y$2,0)</f>
        <v>0</v>
      </c>
      <c r="AA139" s="784" cm="1">
        <f t="array" ref="AA139">_xlfn.IFERROR(K139*$Q139*'Kalkulator nadgodzin'!$Y$2,0)</f>
        <v>0</v>
      </c>
      <c r="AB139" s="784" cm="1">
        <f t="array" ref="AB139">_xlfn.IFERROR(L139*$Q139*'Kalkulator nadgodzin'!$Y$2,0)</f>
        <v>0</v>
      </c>
      <c r="AC139" s="784" cm="1">
        <f t="array" ref="AC139">_xlfn.IFERROR(M139*$Q139*'Kalkulator nadgodzin'!$Y$2,0)</f>
        <v>0</v>
      </c>
      <c r="AD139" s="785" cm="1">
        <f t="array" ref="AD139">_xlfn.IFERROR(N139*$Q139*'Kalkulator nadgodzin'!$Y$2,0)</f>
        <v>0</v>
      </c>
    </row>
    <row r="140" ht="13.5" customHeight="1">
      <c r="A140" t="str" s="774" cm="1">
        <f t="array" ref="A140">IF('Kalkulator nadgodzin'!B83="","",'Kalkulator nadgodzin'!B83)</f>
        <v>Technik Wirt. Produkcji</v>
      </c>
      <c r="B140" s="784" cm="1">
        <f t="array" ref="B140">IF('Kalkulator nadgodzin'!D81="","",IF('Kalkulator nadgodzin'!D81&lt;3,0,1)*'Kalkulator nadgodzin'!$C81)</f>
        <v>0</v>
      </c>
      <c r="C140" s="784" cm="1">
        <f t="array" ref="C140">IF('Kalkulator nadgodzin'!E81="","",IF('Kalkulator nadgodzin'!E81&lt;3,0,1)*'Kalkulator nadgodzin'!$C81)</f>
        <v>0</v>
      </c>
      <c r="D140" s="784" cm="1">
        <f t="array" ref="D140">IF('Kalkulator nadgodzin'!F81="","",IF('Kalkulator nadgodzin'!F81&lt;3,0,1)*'Kalkulator nadgodzin'!$C81)</f>
        <v>0</v>
      </c>
      <c r="E140" s="784" cm="1">
        <f t="array" ref="E140">IF('Kalkulator nadgodzin'!G81="","",IF('Kalkulator nadgodzin'!G81&lt;3,0,1)*'Kalkulator nadgodzin'!$C81)</f>
        <v>0</v>
      </c>
      <c r="F140" s="784" cm="1">
        <f t="array" ref="F140">IF('Kalkulator nadgodzin'!H81="","",IF('Kalkulator nadgodzin'!H81&lt;3,0,1)*'Kalkulator nadgodzin'!$C81)</f>
        <v>0</v>
      </c>
      <c r="G140" s="784" cm="1">
        <f t="array" ref="G140">IF('Kalkulator nadgodzin'!I81="","",IF('Kalkulator nadgodzin'!I81&lt;3,0,1)*'Kalkulator nadgodzin'!$C81)</f>
        <v>0</v>
      </c>
      <c r="H140" s="784" cm="1">
        <f t="array" ref="H140">IF('Kalkulator nadgodzin'!J81="","",IF('Kalkulator nadgodzin'!J81&lt;3,0,1)*'Kalkulator nadgodzin'!$C81)</f>
        <v>0</v>
      </c>
      <c r="I140" s="784" cm="1">
        <f t="array" ref="I140">IF('Kalkulator nadgodzin'!K81="","",IF('Kalkulator nadgodzin'!K81&lt;3,0,1)*'Kalkulator nadgodzin'!$C81)</f>
        <v>0</v>
      </c>
      <c r="J140" s="784" cm="1">
        <f t="array" ref="J140">IF('Kalkulator nadgodzin'!L81="","",IF('Kalkulator nadgodzin'!L81&lt;3,0,1)*'Kalkulator nadgodzin'!$C81)</f>
        <v>0</v>
      </c>
      <c r="K140" s="784" cm="1">
        <f t="array" ref="K140">IF('Kalkulator nadgodzin'!M81="","",IF('Kalkulator nadgodzin'!M81&lt;3,0,1)*'Kalkulator nadgodzin'!$C81)</f>
        <v>0</v>
      </c>
      <c r="L140" s="784" cm="1">
        <f t="array" ref="L140">IF('Kalkulator nadgodzin'!N81="","",IF('Kalkulator nadgodzin'!N81&lt;3,0,1)*'Kalkulator nadgodzin'!$C81)</f>
        <v>0</v>
      </c>
      <c r="M140" s="784" cm="1">
        <f t="array" ref="M140">IF('Kalkulator nadgodzin'!O81="","",IF('Kalkulator nadgodzin'!O81&lt;3,0,1)*'Kalkulator nadgodzin'!$C81)</f>
        <v>0</v>
      </c>
      <c r="N140" s="785" cm="1">
        <f t="array" ref="N140">IF('Kalkulator nadgodzin'!P81="","",IF('Kalkulator nadgodzin'!P81&lt;3,0,1)*'Kalkulator nadgodzin'!$C81)</f>
        <v>0</v>
      </c>
      <c r="O140" s="774"/>
      <c r="P140" s="775"/>
      <c r="Q140" t="str" s="783" cm="1">
        <f t="array" ref="Q140">IF('Kalkulator nadgodzin'!$C201="","",'Kalkulator nadgodzin'!$C201)</f>
      </c>
      <c r="R140" s="784" cm="1">
        <f t="array" ref="R140">_xlfn.IFERROR(B140*$Q140*'Kalkulator nadgodzin'!$Y$2,0)</f>
        <v>0</v>
      </c>
      <c r="S140" s="784" cm="1">
        <f t="array" ref="S140">_xlfn.IFERROR(C140*$Q140*'Kalkulator nadgodzin'!$Y$2,0)</f>
        <v>0</v>
      </c>
      <c r="T140" s="784" cm="1">
        <f t="array" ref="T140">_xlfn.IFERROR(D140*$Q140*'Kalkulator nadgodzin'!$Y$2,0)</f>
        <v>0</v>
      </c>
      <c r="U140" s="784" cm="1">
        <f t="array" ref="U140">_xlfn.IFERROR(E140*$Q140*'Kalkulator nadgodzin'!$Y$2,0)</f>
        <v>0</v>
      </c>
      <c r="V140" s="784" cm="1">
        <f t="array" ref="V140">_xlfn.IFERROR(F140*$Q140*'Kalkulator nadgodzin'!$Y$2,0)</f>
        <v>0</v>
      </c>
      <c r="W140" s="784" cm="1">
        <f t="array" ref="W140">_xlfn.IFERROR(G140*$Q140*'Kalkulator nadgodzin'!$Y$2,0)</f>
        <v>0</v>
      </c>
      <c r="X140" s="784" cm="1">
        <f t="array" ref="X140">_xlfn.IFERROR(H140*$Q140*'Kalkulator nadgodzin'!$Y$2,0)</f>
        <v>0</v>
      </c>
      <c r="Y140" s="784" cm="1">
        <f t="array" ref="Y140">_xlfn.IFERROR(I140*$Q140*'Kalkulator nadgodzin'!$Y$2,0)</f>
        <v>0</v>
      </c>
      <c r="Z140" s="784" cm="1">
        <f t="array" ref="Z140">_xlfn.IFERROR(J140*$Q140*'Kalkulator nadgodzin'!$Y$2,0)</f>
        <v>0</v>
      </c>
      <c r="AA140" s="784" cm="1">
        <f t="array" ref="AA140">_xlfn.IFERROR(K140*$Q140*'Kalkulator nadgodzin'!$Y$2,0)</f>
        <v>0</v>
      </c>
      <c r="AB140" s="784" cm="1">
        <f t="array" ref="AB140">_xlfn.IFERROR(L140*$Q140*'Kalkulator nadgodzin'!$Y$2,0)</f>
        <v>0</v>
      </c>
      <c r="AC140" s="784" cm="1">
        <f t="array" ref="AC140">_xlfn.IFERROR(M140*$Q140*'Kalkulator nadgodzin'!$Y$2,0)</f>
        <v>0</v>
      </c>
      <c r="AD140" s="785" cm="1">
        <f t="array" ref="AD140">_xlfn.IFERROR(N140*$Q140*'Kalkulator nadgodzin'!$Y$2,0)</f>
        <v>0</v>
      </c>
    </row>
    <row r="141" ht="13.5" customHeight="1">
      <c r="A141" t="str" s="774" cm="1">
        <f t="array" ref="A141">IF('Kalkulator nadgodzin'!B84="","",'Kalkulator nadgodzin'!B84)</f>
        <v>Agregaciarz</v>
      </c>
      <c r="B141" s="784" cm="1">
        <f t="array" ref="B141">IF('Kalkulator nadgodzin'!D82="","",IF('Kalkulator nadgodzin'!D82&lt;3,0,1)*'Kalkulator nadgodzin'!$C82)</f>
        <v>0</v>
      </c>
      <c r="C141" s="784" cm="1">
        <f t="array" ref="C141">IF('Kalkulator nadgodzin'!E82="","",IF('Kalkulator nadgodzin'!E82&lt;3,0,1)*'Kalkulator nadgodzin'!$C82)</f>
        <v>0</v>
      </c>
      <c r="D141" s="784" cm="1">
        <f t="array" ref="D141">IF('Kalkulator nadgodzin'!F82="","",IF('Kalkulator nadgodzin'!F82&lt;3,0,1)*'Kalkulator nadgodzin'!$C82)</f>
        <v>0</v>
      </c>
      <c r="E141" s="784" cm="1">
        <f t="array" ref="E141">IF('Kalkulator nadgodzin'!G82="","",IF('Kalkulator nadgodzin'!G82&lt;3,0,1)*'Kalkulator nadgodzin'!$C82)</f>
        <v>0</v>
      </c>
      <c r="F141" s="784" cm="1">
        <f t="array" ref="F141">IF('Kalkulator nadgodzin'!H82="","",IF('Kalkulator nadgodzin'!H82&lt;3,0,1)*'Kalkulator nadgodzin'!$C82)</f>
        <v>0</v>
      </c>
      <c r="G141" s="784" cm="1">
        <f t="array" ref="G141">IF('Kalkulator nadgodzin'!I82="","",IF('Kalkulator nadgodzin'!I82&lt;3,0,1)*'Kalkulator nadgodzin'!$C82)</f>
        <v>0</v>
      </c>
      <c r="H141" s="784" cm="1">
        <f t="array" ref="H141">IF('Kalkulator nadgodzin'!J82="","",IF('Kalkulator nadgodzin'!J82&lt;3,0,1)*'Kalkulator nadgodzin'!$C82)</f>
        <v>0</v>
      </c>
      <c r="I141" s="784" cm="1">
        <f t="array" ref="I141">IF('Kalkulator nadgodzin'!K82="","",IF('Kalkulator nadgodzin'!K82&lt;3,0,1)*'Kalkulator nadgodzin'!$C82)</f>
        <v>0</v>
      </c>
      <c r="J141" s="784" cm="1">
        <f t="array" ref="J141">IF('Kalkulator nadgodzin'!L82="","",IF('Kalkulator nadgodzin'!L82&lt;3,0,1)*'Kalkulator nadgodzin'!$C82)</f>
        <v>0</v>
      </c>
      <c r="K141" s="784" cm="1">
        <f t="array" ref="K141">IF('Kalkulator nadgodzin'!M82="","",IF('Kalkulator nadgodzin'!M82&lt;3,0,1)*'Kalkulator nadgodzin'!$C82)</f>
        <v>0</v>
      </c>
      <c r="L141" s="784" cm="1">
        <f t="array" ref="L141">IF('Kalkulator nadgodzin'!N82="","",IF('Kalkulator nadgodzin'!N82&lt;3,0,1)*'Kalkulator nadgodzin'!$C82)</f>
        <v>0</v>
      </c>
      <c r="M141" s="784" cm="1">
        <f t="array" ref="M141">IF('Kalkulator nadgodzin'!O82="","",IF('Kalkulator nadgodzin'!O82&lt;3,0,1)*'Kalkulator nadgodzin'!$C82)</f>
        <v>0</v>
      </c>
      <c r="N141" s="785" cm="1">
        <f t="array" ref="N141">IF('Kalkulator nadgodzin'!P82="","",IF('Kalkulator nadgodzin'!P82&lt;3,0,1)*'Kalkulator nadgodzin'!$C82)</f>
        <v>0</v>
      </c>
      <c r="O141" s="774"/>
      <c r="P141" s="775"/>
      <c r="Q141" t="str" s="783" cm="1">
        <f t="array" ref="Q141">IF('Kalkulator nadgodzin'!$C202="","",'Kalkulator nadgodzin'!$C202)</f>
      </c>
      <c r="R141" s="784" cm="1">
        <f t="array" ref="R141">_xlfn.IFERROR(B141*$Q141*'Kalkulator nadgodzin'!$Y$2,0)</f>
        <v>0</v>
      </c>
      <c r="S141" s="784" cm="1">
        <f t="array" ref="S141">_xlfn.IFERROR(C141*$Q141*'Kalkulator nadgodzin'!$Y$2,0)</f>
        <v>0</v>
      </c>
      <c r="T141" s="784" cm="1">
        <f t="array" ref="T141">_xlfn.IFERROR(D141*$Q141*'Kalkulator nadgodzin'!$Y$2,0)</f>
        <v>0</v>
      </c>
      <c r="U141" s="784" cm="1">
        <f t="array" ref="U141">_xlfn.IFERROR(E141*$Q141*'Kalkulator nadgodzin'!$Y$2,0)</f>
        <v>0</v>
      </c>
      <c r="V141" s="784" cm="1">
        <f t="array" ref="V141">_xlfn.IFERROR(F141*$Q141*'Kalkulator nadgodzin'!$Y$2,0)</f>
        <v>0</v>
      </c>
      <c r="W141" s="784" cm="1">
        <f t="array" ref="W141">_xlfn.IFERROR(G141*$Q141*'Kalkulator nadgodzin'!$Y$2,0)</f>
        <v>0</v>
      </c>
      <c r="X141" s="784" cm="1">
        <f t="array" ref="X141">_xlfn.IFERROR(H141*$Q141*'Kalkulator nadgodzin'!$Y$2,0)</f>
        <v>0</v>
      </c>
      <c r="Y141" s="784" cm="1">
        <f t="array" ref="Y141">_xlfn.IFERROR(I141*$Q141*'Kalkulator nadgodzin'!$Y$2,0)</f>
        <v>0</v>
      </c>
      <c r="Z141" s="784" cm="1">
        <f t="array" ref="Z141">_xlfn.IFERROR(J141*$Q141*'Kalkulator nadgodzin'!$Y$2,0)</f>
        <v>0</v>
      </c>
      <c r="AA141" s="784" cm="1">
        <f t="array" ref="AA141">_xlfn.IFERROR(K141*$Q141*'Kalkulator nadgodzin'!$Y$2,0)</f>
        <v>0</v>
      </c>
      <c r="AB141" s="784" cm="1">
        <f t="array" ref="AB141">_xlfn.IFERROR(L141*$Q141*'Kalkulator nadgodzin'!$Y$2,0)</f>
        <v>0</v>
      </c>
      <c r="AC141" s="784" cm="1">
        <f t="array" ref="AC141">_xlfn.IFERROR(M141*$Q141*'Kalkulator nadgodzin'!$Y$2,0)</f>
        <v>0</v>
      </c>
      <c r="AD141" s="785" cm="1">
        <f t="array" ref="AD141">_xlfn.IFERROR(N141*$Q141*'Kalkulator nadgodzin'!$Y$2,0)</f>
        <v>0</v>
      </c>
    </row>
    <row r="142" ht="13.5" customHeight="1">
      <c r="A142" t="str" s="774" cm="1">
        <f t="array" ref="A142">IF('Kalkulator nadgodzin'!B85="","",'Kalkulator nadgodzin'!B85)</f>
        <v>Obsługa toalety jezdnej</v>
      </c>
      <c r="B142" s="784" cm="1">
        <f t="array" ref="B142">IF('Kalkulator nadgodzin'!D83="","",IF('Kalkulator nadgodzin'!D83&lt;3,0,1)*'Kalkulator nadgodzin'!$C83)</f>
        <v>0</v>
      </c>
      <c r="C142" s="784" cm="1">
        <f t="array" ref="C142">IF('Kalkulator nadgodzin'!E83="","",IF('Kalkulator nadgodzin'!E83&lt;3,0,1)*'Kalkulator nadgodzin'!$C83)</f>
        <v>0</v>
      </c>
      <c r="D142" s="784" cm="1">
        <f t="array" ref="D142">IF('Kalkulator nadgodzin'!F83="","",IF('Kalkulator nadgodzin'!F83&lt;3,0,1)*'Kalkulator nadgodzin'!$C83)</f>
        <v>0</v>
      </c>
      <c r="E142" s="784" cm="1">
        <f t="array" ref="E142">IF('Kalkulator nadgodzin'!G83="","",IF('Kalkulator nadgodzin'!G83&lt;3,0,1)*'Kalkulator nadgodzin'!$C83)</f>
        <v>0</v>
      </c>
      <c r="F142" s="784" cm="1">
        <f t="array" ref="F142">IF('Kalkulator nadgodzin'!H83="","",IF('Kalkulator nadgodzin'!H83&lt;3,0,1)*'Kalkulator nadgodzin'!$C83)</f>
        <v>0</v>
      </c>
      <c r="G142" s="784" cm="1">
        <f t="array" ref="G142">IF('Kalkulator nadgodzin'!I83="","",IF('Kalkulator nadgodzin'!I83&lt;3,0,1)*'Kalkulator nadgodzin'!$C83)</f>
        <v>0</v>
      </c>
      <c r="H142" s="784" cm="1">
        <f t="array" ref="H142">IF('Kalkulator nadgodzin'!J83="","",IF('Kalkulator nadgodzin'!J83&lt;3,0,1)*'Kalkulator nadgodzin'!$C83)</f>
        <v>0</v>
      </c>
      <c r="I142" s="784" cm="1">
        <f t="array" ref="I142">IF('Kalkulator nadgodzin'!K83="","",IF('Kalkulator nadgodzin'!K83&lt;3,0,1)*'Kalkulator nadgodzin'!$C83)</f>
        <v>0</v>
      </c>
      <c r="J142" s="784" cm="1">
        <f t="array" ref="J142">IF('Kalkulator nadgodzin'!L83="","",IF('Kalkulator nadgodzin'!L83&lt;3,0,1)*'Kalkulator nadgodzin'!$C83)</f>
        <v>0</v>
      </c>
      <c r="K142" s="784" cm="1">
        <f t="array" ref="K142">IF('Kalkulator nadgodzin'!M83="","",IF('Kalkulator nadgodzin'!M83&lt;3,0,1)*'Kalkulator nadgodzin'!$C83)</f>
        <v>0</v>
      </c>
      <c r="L142" s="784" cm="1">
        <f t="array" ref="L142">IF('Kalkulator nadgodzin'!N83="","",IF('Kalkulator nadgodzin'!N83&lt;3,0,1)*'Kalkulator nadgodzin'!$C83)</f>
        <v>0</v>
      </c>
      <c r="M142" s="784" cm="1">
        <f t="array" ref="M142">IF('Kalkulator nadgodzin'!O83="","",IF('Kalkulator nadgodzin'!O83&lt;3,0,1)*'Kalkulator nadgodzin'!$C83)</f>
        <v>0</v>
      </c>
      <c r="N142" s="785" cm="1">
        <f t="array" ref="N142">IF('Kalkulator nadgodzin'!P83="","",IF('Kalkulator nadgodzin'!P83&lt;3,0,1)*'Kalkulator nadgodzin'!$C83)</f>
        <v>0</v>
      </c>
      <c r="O142" s="774"/>
      <c r="P142" s="775"/>
      <c r="Q142" t="str" s="783" cm="1">
        <f t="array" ref="Q142">IF('Kalkulator nadgodzin'!$C203="","",'Kalkulator nadgodzin'!$C203)</f>
      </c>
      <c r="R142" s="784" cm="1">
        <f t="array" ref="R142">_xlfn.IFERROR(B142*$Q142*'Kalkulator nadgodzin'!$Y$2,0)</f>
        <v>0</v>
      </c>
      <c r="S142" s="784" cm="1">
        <f t="array" ref="S142">_xlfn.IFERROR(C142*$Q142*'Kalkulator nadgodzin'!$Y$2,0)</f>
        <v>0</v>
      </c>
      <c r="T142" s="784" cm="1">
        <f t="array" ref="T142">_xlfn.IFERROR(D142*$Q142*'Kalkulator nadgodzin'!$Y$2,0)</f>
        <v>0</v>
      </c>
      <c r="U142" s="784" cm="1">
        <f t="array" ref="U142">_xlfn.IFERROR(E142*$Q142*'Kalkulator nadgodzin'!$Y$2,0)</f>
        <v>0</v>
      </c>
      <c r="V142" s="784" cm="1">
        <f t="array" ref="V142">_xlfn.IFERROR(F142*$Q142*'Kalkulator nadgodzin'!$Y$2,0)</f>
        <v>0</v>
      </c>
      <c r="W142" s="784" cm="1">
        <f t="array" ref="W142">_xlfn.IFERROR(G142*$Q142*'Kalkulator nadgodzin'!$Y$2,0)</f>
        <v>0</v>
      </c>
      <c r="X142" s="784" cm="1">
        <f t="array" ref="X142">_xlfn.IFERROR(H142*$Q142*'Kalkulator nadgodzin'!$Y$2,0)</f>
        <v>0</v>
      </c>
      <c r="Y142" s="784" cm="1">
        <f t="array" ref="Y142">_xlfn.IFERROR(I142*$Q142*'Kalkulator nadgodzin'!$Y$2,0)</f>
        <v>0</v>
      </c>
      <c r="Z142" s="784" cm="1">
        <f t="array" ref="Z142">_xlfn.IFERROR(J142*$Q142*'Kalkulator nadgodzin'!$Y$2,0)</f>
        <v>0</v>
      </c>
      <c r="AA142" s="784" cm="1">
        <f t="array" ref="AA142">_xlfn.IFERROR(K142*$Q142*'Kalkulator nadgodzin'!$Y$2,0)</f>
        <v>0</v>
      </c>
      <c r="AB142" s="784" cm="1">
        <f t="array" ref="AB142">_xlfn.IFERROR(L142*$Q142*'Kalkulator nadgodzin'!$Y$2,0)</f>
        <v>0</v>
      </c>
      <c r="AC142" s="784" cm="1">
        <f t="array" ref="AC142">_xlfn.IFERROR(M142*$Q142*'Kalkulator nadgodzin'!$Y$2,0)</f>
        <v>0</v>
      </c>
      <c r="AD142" s="785" cm="1">
        <f t="array" ref="AD142">_xlfn.IFERROR(N142*$Q142*'Kalkulator nadgodzin'!$Y$2,0)</f>
        <v>0</v>
      </c>
    </row>
    <row r="143" ht="13.5" customHeight="1">
      <c r="A143" t="str" s="774" cm="1">
        <f t="array" ref="A143">IF('Kalkulator nadgodzin'!B86="","",'Kalkulator nadgodzin'!B86)</f>
        <v>Catering</v>
      </c>
      <c r="B143" s="784" cm="1">
        <f t="array" ref="B143">IF('Kalkulator nadgodzin'!D84="","",IF('Kalkulator nadgodzin'!D84&lt;3,0,1)*'Kalkulator nadgodzin'!$C84)</f>
        <v>0</v>
      </c>
      <c r="C143" s="784" cm="1">
        <f t="array" ref="C143">IF('Kalkulator nadgodzin'!E84="","",IF('Kalkulator nadgodzin'!E84&lt;3,0,1)*'Kalkulator nadgodzin'!$C84)</f>
        <v>0</v>
      </c>
      <c r="D143" s="784" cm="1">
        <f t="array" ref="D143">IF('Kalkulator nadgodzin'!F84="","",IF('Kalkulator nadgodzin'!F84&lt;3,0,1)*'Kalkulator nadgodzin'!$C84)</f>
        <v>0</v>
      </c>
      <c r="E143" s="784" cm="1">
        <f t="array" ref="E143">IF('Kalkulator nadgodzin'!G84="","",IF('Kalkulator nadgodzin'!G84&lt;3,0,1)*'Kalkulator nadgodzin'!$C84)</f>
        <v>0</v>
      </c>
      <c r="F143" s="784" cm="1">
        <f t="array" ref="F143">IF('Kalkulator nadgodzin'!H84="","",IF('Kalkulator nadgodzin'!H84&lt;3,0,1)*'Kalkulator nadgodzin'!$C84)</f>
        <v>0</v>
      </c>
      <c r="G143" s="784" cm="1">
        <f t="array" ref="G143">IF('Kalkulator nadgodzin'!I84="","",IF('Kalkulator nadgodzin'!I84&lt;3,0,1)*'Kalkulator nadgodzin'!$C84)</f>
        <v>0</v>
      </c>
      <c r="H143" s="784" cm="1">
        <f t="array" ref="H143">IF('Kalkulator nadgodzin'!J84="","",IF('Kalkulator nadgodzin'!J84&lt;3,0,1)*'Kalkulator nadgodzin'!$C84)</f>
        <v>0</v>
      </c>
      <c r="I143" s="784" cm="1">
        <f t="array" ref="I143">IF('Kalkulator nadgodzin'!K84="","",IF('Kalkulator nadgodzin'!K84&lt;3,0,1)*'Kalkulator nadgodzin'!$C84)</f>
        <v>0</v>
      </c>
      <c r="J143" s="784" cm="1">
        <f t="array" ref="J143">IF('Kalkulator nadgodzin'!L84="","",IF('Kalkulator nadgodzin'!L84&lt;3,0,1)*'Kalkulator nadgodzin'!$C84)</f>
        <v>0</v>
      </c>
      <c r="K143" s="784" cm="1">
        <f t="array" ref="K143">IF('Kalkulator nadgodzin'!M84="","",IF('Kalkulator nadgodzin'!M84&lt;3,0,1)*'Kalkulator nadgodzin'!$C84)</f>
        <v>0</v>
      </c>
      <c r="L143" s="784" cm="1">
        <f t="array" ref="L143">IF('Kalkulator nadgodzin'!N84="","",IF('Kalkulator nadgodzin'!N84&lt;3,0,1)*'Kalkulator nadgodzin'!$C84)</f>
        <v>0</v>
      </c>
      <c r="M143" s="784" cm="1">
        <f t="array" ref="M143">IF('Kalkulator nadgodzin'!O84="","",IF('Kalkulator nadgodzin'!O84&lt;3,0,1)*'Kalkulator nadgodzin'!$C84)</f>
        <v>0</v>
      </c>
      <c r="N143" s="785" cm="1">
        <f t="array" ref="N143">IF('Kalkulator nadgodzin'!P84="","",IF('Kalkulator nadgodzin'!P84&lt;3,0,1)*'Kalkulator nadgodzin'!$C84)</f>
        <v>0</v>
      </c>
      <c r="O143" s="774"/>
      <c r="P143" s="775"/>
      <c r="Q143" t="str" s="783" cm="1">
        <f t="array" ref="Q143">IF('Kalkulator nadgodzin'!$C204="","",'Kalkulator nadgodzin'!$C204)</f>
      </c>
      <c r="R143" s="784" cm="1">
        <f t="array" ref="R143">_xlfn.IFERROR(B143*$Q143*'Kalkulator nadgodzin'!$Y$2,0)</f>
        <v>0</v>
      </c>
      <c r="S143" s="784" cm="1">
        <f t="array" ref="S143">_xlfn.IFERROR(C143*$Q143*'Kalkulator nadgodzin'!$Y$2,0)</f>
        <v>0</v>
      </c>
      <c r="T143" s="784" cm="1">
        <f t="array" ref="T143">_xlfn.IFERROR(D143*$Q143*'Kalkulator nadgodzin'!$Y$2,0)</f>
        <v>0</v>
      </c>
      <c r="U143" s="784" cm="1">
        <f t="array" ref="U143">_xlfn.IFERROR(E143*$Q143*'Kalkulator nadgodzin'!$Y$2,0)</f>
        <v>0</v>
      </c>
      <c r="V143" s="784" cm="1">
        <f t="array" ref="V143">_xlfn.IFERROR(F143*$Q143*'Kalkulator nadgodzin'!$Y$2,0)</f>
        <v>0</v>
      </c>
      <c r="W143" s="784" cm="1">
        <f t="array" ref="W143">_xlfn.IFERROR(G143*$Q143*'Kalkulator nadgodzin'!$Y$2,0)</f>
        <v>0</v>
      </c>
      <c r="X143" s="784" cm="1">
        <f t="array" ref="X143">_xlfn.IFERROR(H143*$Q143*'Kalkulator nadgodzin'!$Y$2,0)</f>
        <v>0</v>
      </c>
      <c r="Y143" s="784" cm="1">
        <f t="array" ref="Y143">_xlfn.IFERROR(I143*$Q143*'Kalkulator nadgodzin'!$Y$2,0)</f>
        <v>0</v>
      </c>
      <c r="Z143" s="784" cm="1">
        <f t="array" ref="Z143">_xlfn.IFERROR(J143*$Q143*'Kalkulator nadgodzin'!$Y$2,0)</f>
        <v>0</v>
      </c>
      <c r="AA143" s="784" cm="1">
        <f t="array" ref="AA143">_xlfn.IFERROR(K143*$Q143*'Kalkulator nadgodzin'!$Y$2,0)</f>
        <v>0</v>
      </c>
      <c r="AB143" s="784" cm="1">
        <f t="array" ref="AB143">_xlfn.IFERROR(L143*$Q143*'Kalkulator nadgodzin'!$Y$2,0)</f>
        <v>0</v>
      </c>
      <c r="AC143" s="784" cm="1">
        <f t="array" ref="AC143">_xlfn.IFERROR(M143*$Q143*'Kalkulator nadgodzin'!$Y$2,0)</f>
        <v>0</v>
      </c>
      <c r="AD143" s="785" cm="1">
        <f t="array" ref="AD143">_xlfn.IFERROR(N143*$Q143*'Kalkulator nadgodzin'!$Y$2,0)</f>
        <v>0</v>
      </c>
    </row>
    <row r="144" ht="13.5" customHeight="1">
      <c r="A144" t="str" s="774" cm="1">
        <f t="array" ref="A144">IF('Kalkulator nadgodzin'!B87="","",'Kalkulator nadgodzin'!B87)</f>
        <v>Medyk</v>
      </c>
      <c r="B144" s="784" cm="1">
        <f t="array" ref="B144">IF('Kalkulator nadgodzin'!D85="","",IF('Kalkulator nadgodzin'!D85&lt;3,0,1)*'Kalkulator nadgodzin'!$C85)</f>
        <v>0</v>
      </c>
      <c r="C144" s="784" cm="1">
        <f t="array" ref="C144">IF('Kalkulator nadgodzin'!E85="","",IF('Kalkulator nadgodzin'!E85&lt;3,0,1)*'Kalkulator nadgodzin'!$C85)</f>
        <v>0</v>
      </c>
      <c r="D144" s="784" cm="1">
        <f t="array" ref="D144">IF('Kalkulator nadgodzin'!F85="","",IF('Kalkulator nadgodzin'!F85&lt;3,0,1)*'Kalkulator nadgodzin'!$C85)</f>
        <v>0</v>
      </c>
      <c r="E144" s="784" cm="1">
        <f t="array" ref="E144">IF('Kalkulator nadgodzin'!G85="","",IF('Kalkulator nadgodzin'!G85&lt;3,0,1)*'Kalkulator nadgodzin'!$C85)</f>
        <v>0</v>
      </c>
      <c r="F144" s="784" cm="1">
        <f t="array" ref="F144">IF('Kalkulator nadgodzin'!H85="","",IF('Kalkulator nadgodzin'!H85&lt;3,0,1)*'Kalkulator nadgodzin'!$C85)</f>
        <v>0</v>
      </c>
      <c r="G144" s="784" cm="1">
        <f t="array" ref="G144">IF('Kalkulator nadgodzin'!I85="","",IF('Kalkulator nadgodzin'!I85&lt;3,0,1)*'Kalkulator nadgodzin'!$C85)</f>
        <v>0</v>
      </c>
      <c r="H144" s="784" cm="1">
        <f t="array" ref="H144">IF('Kalkulator nadgodzin'!J85="","",IF('Kalkulator nadgodzin'!J85&lt;3,0,1)*'Kalkulator nadgodzin'!$C85)</f>
        <v>0</v>
      </c>
      <c r="I144" s="784" cm="1">
        <f t="array" ref="I144">IF('Kalkulator nadgodzin'!K85="","",IF('Kalkulator nadgodzin'!K85&lt;3,0,1)*'Kalkulator nadgodzin'!$C85)</f>
        <v>0</v>
      </c>
      <c r="J144" s="784" cm="1">
        <f t="array" ref="J144">IF('Kalkulator nadgodzin'!L85="","",IF('Kalkulator nadgodzin'!L85&lt;3,0,1)*'Kalkulator nadgodzin'!$C85)</f>
        <v>0</v>
      </c>
      <c r="K144" s="784" cm="1">
        <f t="array" ref="K144">IF('Kalkulator nadgodzin'!M85="","",IF('Kalkulator nadgodzin'!M85&lt;3,0,1)*'Kalkulator nadgodzin'!$C85)</f>
        <v>0</v>
      </c>
      <c r="L144" s="784" cm="1">
        <f t="array" ref="L144">IF('Kalkulator nadgodzin'!N85="","",IF('Kalkulator nadgodzin'!N85&lt;3,0,1)*'Kalkulator nadgodzin'!$C85)</f>
        <v>0</v>
      </c>
      <c r="M144" s="784" cm="1">
        <f t="array" ref="M144">IF('Kalkulator nadgodzin'!O85="","",IF('Kalkulator nadgodzin'!O85&lt;3,0,1)*'Kalkulator nadgodzin'!$C85)</f>
        <v>0</v>
      </c>
      <c r="N144" s="785" cm="1">
        <f t="array" ref="N144">IF('Kalkulator nadgodzin'!P85="","",IF('Kalkulator nadgodzin'!P85&lt;3,0,1)*'Kalkulator nadgodzin'!$C85)</f>
        <v>0</v>
      </c>
      <c r="O144" s="774"/>
      <c r="P144" s="775"/>
      <c r="Q144" t="str" s="783" cm="1">
        <f t="array" ref="Q144">IF('Kalkulator nadgodzin'!$C205="","",'Kalkulator nadgodzin'!$C205)</f>
      </c>
      <c r="R144" s="784" cm="1">
        <f t="array" ref="R144">_xlfn.IFERROR(B144*$Q144*'Kalkulator nadgodzin'!$Y$2,0)</f>
        <v>0</v>
      </c>
      <c r="S144" s="784" cm="1">
        <f t="array" ref="S144">_xlfn.IFERROR(C144*$Q144*'Kalkulator nadgodzin'!$Y$2,0)</f>
        <v>0</v>
      </c>
      <c r="T144" s="784" cm="1">
        <f t="array" ref="T144">_xlfn.IFERROR(D144*$Q144*'Kalkulator nadgodzin'!$Y$2,0)</f>
        <v>0</v>
      </c>
      <c r="U144" s="784" cm="1">
        <f t="array" ref="U144">_xlfn.IFERROR(E144*$Q144*'Kalkulator nadgodzin'!$Y$2,0)</f>
        <v>0</v>
      </c>
      <c r="V144" s="784" cm="1">
        <f t="array" ref="V144">_xlfn.IFERROR(F144*$Q144*'Kalkulator nadgodzin'!$Y$2,0)</f>
        <v>0</v>
      </c>
      <c r="W144" s="784" cm="1">
        <f t="array" ref="W144">_xlfn.IFERROR(G144*$Q144*'Kalkulator nadgodzin'!$Y$2,0)</f>
        <v>0</v>
      </c>
      <c r="X144" s="784" cm="1">
        <f t="array" ref="X144">_xlfn.IFERROR(H144*$Q144*'Kalkulator nadgodzin'!$Y$2,0)</f>
        <v>0</v>
      </c>
      <c r="Y144" s="784" cm="1">
        <f t="array" ref="Y144">_xlfn.IFERROR(I144*$Q144*'Kalkulator nadgodzin'!$Y$2,0)</f>
        <v>0</v>
      </c>
      <c r="Z144" s="784" cm="1">
        <f t="array" ref="Z144">_xlfn.IFERROR(J144*$Q144*'Kalkulator nadgodzin'!$Y$2,0)</f>
        <v>0</v>
      </c>
      <c r="AA144" s="784" cm="1">
        <f t="array" ref="AA144">_xlfn.IFERROR(K144*$Q144*'Kalkulator nadgodzin'!$Y$2,0)</f>
        <v>0</v>
      </c>
      <c r="AB144" s="784" cm="1">
        <f t="array" ref="AB144">_xlfn.IFERROR(L144*$Q144*'Kalkulator nadgodzin'!$Y$2,0)</f>
        <v>0</v>
      </c>
      <c r="AC144" s="784" cm="1">
        <f t="array" ref="AC144">_xlfn.IFERROR(M144*$Q144*'Kalkulator nadgodzin'!$Y$2,0)</f>
        <v>0</v>
      </c>
      <c r="AD144" s="785" cm="1">
        <f t="array" ref="AD144">_xlfn.IFERROR(N144*$Q144*'Kalkulator nadgodzin'!$Y$2,0)</f>
        <v>0</v>
      </c>
    </row>
    <row r="145" ht="13.5" customHeight="1">
      <c r="A145" t="str" s="774" cm="1">
        <f t="array" ref="A145">IF('Kalkulator nadgodzin'!B88="","",'Kalkulator nadgodzin'!B88)</f>
        <v>Making of</v>
      </c>
      <c r="B145" s="784" cm="1">
        <f t="array" ref="B145">IF('Kalkulator nadgodzin'!D86="","",IF('Kalkulator nadgodzin'!D86&lt;3,0,1)*'Kalkulator nadgodzin'!$C86)</f>
        <v>0</v>
      </c>
      <c r="C145" s="784" cm="1">
        <f t="array" ref="C145">IF('Kalkulator nadgodzin'!E86="","",IF('Kalkulator nadgodzin'!E86&lt;3,0,1)*'Kalkulator nadgodzin'!$C86)</f>
        <v>0</v>
      </c>
      <c r="D145" s="784" cm="1">
        <f t="array" ref="D145">IF('Kalkulator nadgodzin'!F86="","",IF('Kalkulator nadgodzin'!F86&lt;3,0,1)*'Kalkulator nadgodzin'!$C86)</f>
        <v>0</v>
      </c>
      <c r="E145" s="784" cm="1">
        <f t="array" ref="E145">IF('Kalkulator nadgodzin'!G86="","",IF('Kalkulator nadgodzin'!G86&lt;3,0,1)*'Kalkulator nadgodzin'!$C86)</f>
        <v>0</v>
      </c>
      <c r="F145" s="784" cm="1">
        <f t="array" ref="F145">IF('Kalkulator nadgodzin'!H86="","",IF('Kalkulator nadgodzin'!H86&lt;3,0,1)*'Kalkulator nadgodzin'!$C86)</f>
        <v>0</v>
      </c>
      <c r="G145" s="784" cm="1">
        <f t="array" ref="G145">IF('Kalkulator nadgodzin'!I86="","",IF('Kalkulator nadgodzin'!I86&lt;3,0,1)*'Kalkulator nadgodzin'!$C86)</f>
        <v>0</v>
      </c>
      <c r="H145" s="784" cm="1">
        <f t="array" ref="H145">IF('Kalkulator nadgodzin'!J86="","",IF('Kalkulator nadgodzin'!J86&lt;3,0,1)*'Kalkulator nadgodzin'!$C86)</f>
        <v>0</v>
      </c>
      <c r="I145" s="784" cm="1">
        <f t="array" ref="I145">IF('Kalkulator nadgodzin'!K86="","",IF('Kalkulator nadgodzin'!K86&lt;3,0,1)*'Kalkulator nadgodzin'!$C86)</f>
        <v>0</v>
      </c>
      <c r="J145" s="784" cm="1">
        <f t="array" ref="J145">IF('Kalkulator nadgodzin'!L86="","",IF('Kalkulator nadgodzin'!L86&lt;3,0,1)*'Kalkulator nadgodzin'!$C86)</f>
        <v>0</v>
      </c>
      <c r="K145" s="784" cm="1">
        <f t="array" ref="K145">IF('Kalkulator nadgodzin'!M86="","",IF('Kalkulator nadgodzin'!M86&lt;3,0,1)*'Kalkulator nadgodzin'!$C86)</f>
        <v>0</v>
      </c>
      <c r="L145" s="784" cm="1">
        <f t="array" ref="L145">IF('Kalkulator nadgodzin'!N86="","",IF('Kalkulator nadgodzin'!N86&lt;3,0,1)*'Kalkulator nadgodzin'!$C86)</f>
        <v>0</v>
      </c>
      <c r="M145" s="784" cm="1">
        <f t="array" ref="M145">IF('Kalkulator nadgodzin'!O86="","",IF('Kalkulator nadgodzin'!O86&lt;3,0,1)*'Kalkulator nadgodzin'!$C86)</f>
        <v>0</v>
      </c>
      <c r="N145" s="785" cm="1">
        <f t="array" ref="N145">IF('Kalkulator nadgodzin'!P86="","",IF('Kalkulator nadgodzin'!P86&lt;3,0,1)*'Kalkulator nadgodzin'!$C86)</f>
        <v>0</v>
      </c>
      <c r="O145" s="774"/>
      <c r="P145" s="775"/>
      <c r="Q145" t="str" s="783" cm="1">
        <f t="array" ref="Q145">IF('Kalkulator nadgodzin'!$C206="","",'Kalkulator nadgodzin'!$C206)</f>
      </c>
      <c r="R145" s="784" cm="1">
        <f t="array" ref="R145">_xlfn.IFERROR(B145*$Q145*'Kalkulator nadgodzin'!$Y$2,0)</f>
        <v>0</v>
      </c>
      <c r="S145" s="784" cm="1">
        <f t="array" ref="S145">_xlfn.IFERROR(C145*$Q145*'Kalkulator nadgodzin'!$Y$2,0)</f>
        <v>0</v>
      </c>
      <c r="T145" s="784" cm="1">
        <f t="array" ref="T145">_xlfn.IFERROR(D145*$Q145*'Kalkulator nadgodzin'!$Y$2,0)</f>
        <v>0</v>
      </c>
      <c r="U145" s="784" cm="1">
        <f t="array" ref="U145">_xlfn.IFERROR(E145*$Q145*'Kalkulator nadgodzin'!$Y$2,0)</f>
        <v>0</v>
      </c>
      <c r="V145" s="784" cm="1">
        <f t="array" ref="V145">_xlfn.IFERROR(F145*$Q145*'Kalkulator nadgodzin'!$Y$2,0)</f>
        <v>0</v>
      </c>
      <c r="W145" s="784" cm="1">
        <f t="array" ref="W145">_xlfn.IFERROR(G145*$Q145*'Kalkulator nadgodzin'!$Y$2,0)</f>
        <v>0</v>
      </c>
      <c r="X145" s="784" cm="1">
        <f t="array" ref="X145">_xlfn.IFERROR(H145*$Q145*'Kalkulator nadgodzin'!$Y$2,0)</f>
        <v>0</v>
      </c>
      <c r="Y145" s="784" cm="1">
        <f t="array" ref="Y145">_xlfn.IFERROR(I145*$Q145*'Kalkulator nadgodzin'!$Y$2,0)</f>
        <v>0</v>
      </c>
      <c r="Z145" s="784" cm="1">
        <f t="array" ref="Z145">_xlfn.IFERROR(J145*$Q145*'Kalkulator nadgodzin'!$Y$2,0)</f>
        <v>0</v>
      </c>
      <c r="AA145" s="784" cm="1">
        <f t="array" ref="AA145">_xlfn.IFERROR(K145*$Q145*'Kalkulator nadgodzin'!$Y$2,0)</f>
        <v>0</v>
      </c>
      <c r="AB145" s="784" cm="1">
        <f t="array" ref="AB145">_xlfn.IFERROR(L145*$Q145*'Kalkulator nadgodzin'!$Y$2,0)</f>
        <v>0</v>
      </c>
      <c r="AC145" s="784" cm="1">
        <f t="array" ref="AC145">_xlfn.IFERROR(M145*$Q145*'Kalkulator nadgodzin'!$Y$2,0)</f>
        <v>0</v>
      </c>
      <c r="AD145" s="785" cm="1">
        <f t="array" ref="AD145">_xlfn.IFERROR(N145*$Q145*'Kalkulator nadgodzin'!$Y$2,0)</f>
        <v>0</v>
      </c>
    </row>
    <row r="146" ht="13.5" customHeight="1">
      <c r="A146" t="str" s="774" cm="1">
        <f t="array" ref="A146">IF('Kalkulator nadgodzin'!B89="","",'Kalkulator nadgodzin'!B89)</f>
        <v>Fotograf</v>
      </c>
      <c r="B146" s="784" cm="1">
        <f t="array" ref="B146">IF('Kalkulator nadgodzin'!D87="","",IF('Kalkulator nadgodzin'!D87&lt;3,0,1)*'Kalkulator nadgodzin'!$C87)</f>
        <v>0</v>
      </c>
      <c r="C146" s="784" cm="1">
        <f t="array" ref="C146">IF('Kalkulator nadgodzin'!E87="","",IF('Kalkulator nadgodzin'!E87&lt;3,0,1)*'Kalkulator nadgodzin'!$C87)</f>
        <v>0</v>
      </c>
      <c r="D146" s="784" cm="1">
        <f t="array" ref="D146">IF('Kalkulator nadgodzin'!F87="","",IF('Kalkulator nadgodzin'!F87&lt;3,0,1)*'Kalkulator nadgodzin'!$C87)</f>
        <v>0</v>
      </c>
      <c r="E146" s="784" cm="1">
        <f t="array" ref="E146">IF('Kalkulator nadgodzin'!G87="","",IF('Kalkulator nadgodzin'!G87&lt;3,0,1)*'Kalkulator nadgodzin'!$C87)</f>
        <v>0</v>
      </c>
      <c r="F146" s="784" cm="1">
        <f t="array" ref="F146">IF('Kalkulator nadgodzin'!H87="","",IF('Kalkulator nadgodzin'!H87&lt;3,0,1)*'Kalkulator nadgodzin'!$C87)</f>
        <v>0</v>
      </c>
      <c r="G146" s="784" cm="1">
        <f t="array" ref="G146">IF('Kalkulator nadgodzin'!I87="","",IF('Kalkulator nadgodzin'!I87&lt;3,0,1)*'Kalkulator nadgodzin'!$C87)</f>
        <v>0</v>
      </c>
      <c r="H146" s="784" cm="1">
        <f t="array" ref="H146">IF('Kalkulator nadgodzin'!J87="","",IF('Kalkulator nadgodzin'!J87&lt;3,0,1)*'Kalkulator nadgodzin'!$C87)</f>
        <v>0</v>
      </c>
      <c r="I146" s="784" cm="1">
        <f t="array" ref="I146">IF('Kalkulator nadgodzin'!K87="","",IF('Kalkulator nadgodzin'!K87&lt;3,0,1)*'Kalkulator nadgodzin'!$C87)</f>
        <v>0</v>
      </c>
      <c r="J146" s="784" cm="1">
        <f t="array" ref="J146">IF('Kalkulator nadgodzin'!L87="","",IF('Kalkulator nadgodzin'!L87&lt;3,0,1)*'Kalkulator nadgodzin'!$C87)</f>
        <v>0</v>
      </c>
      <c r="K146" s="784" cm="1">
        <f t="array" ref="K146">IF('Kalkulator nadgodzin'!M87="","",IF('Kalkulator nadgodzin'!M87&lt;3,0,1)*'Kalkulator nadgodzin'!$C87)</f>
        <v>0</v>
      </c>
      <c r="L146" s="784" cm="1">
        <f t="array" ref="L146">IF('Kalkulator nadgodzin'!N87="","",IF('Kalkulator nadgodzin'!N87&lt;3,0,1)*'Kalkulator nadgodzin'!$C87)</f>
        <v>0</v>
      </c>
      <c r="M146" s="784" cm="1">
        <f t="array" ref="M146">IF('Kalkulator nadgodzin'!O87="","",IF('Kalkulator nadgodzin'!O87&lt;3,0,1)*'Kalkulator nadgodzin'!$C87)</f>
        <v>0</v>
      </c>
      <c r="N146" s="785" cm="1">
        <f t="array" ref="N146">IF('Kalkulator nadgodzin'!P87="","",IF('Kalkulator nadgodzin'!P87&lt;3,0,1)*'Kalkulator nadgodzin'!$C87)</f>
        <v>0</v>
      </c>
      <c r="O146" s="774"/>
      <c r="P146" s="775"/>
      <c r="Q146" t="str" s="783" cm="1">
        <f t="array" ref="Q146">IF('Kalkulator nadgodzin'!$C207="","",'Kalkulator nadgodzin'!$C207)</f>
      </c>
      <c r="R146" s="784" cm="1">
        <f t="array" ref="R146">_xlfn.IFERROR(B146*$Q146*'Kalkulator nadgodzin'!$Y$2,0)</f>
        <v>0</v>
      </c>
      <c r="S146" s="784" cm="1">
        <f t="array" ref="S146">_xlfn.IFERROR(C146*$Q146*'Kalkulator nadgodzin'!$Y$2,0)</f>
        <v>0</v>
      </c>
      <c r="T146" s="784" cm="1">
        <f t="array" ref="T146">_xlfn.IFERROR(D146*$Q146*'Kalkulator nadgodzin'!$Y$2,0)</f>
        <v>0</v>
      </c>
      <c r="U146" s="784" cm="1">
        <f t="array" ref="U146">_xlfn.IFERROR(E146*$Q146*'Kalkulator nadgodzin'!$Y$2,0)</f>
        <v>0</v>
      </c>
      <c r="V146" s="784" cm="1">
        <f t="array" ref="V146">_xlfn.IFERROR(F146*$Q146*'Kalkulator nadgodzin'!$Y$2,0)</f>
        <v>0</v>
      </c>
      <c r="W146" s="784" cm="1">
        <f t="array" ref="W146">_xlfn.IFERROR(G146*$Q146*'Kalkulator nadgodzin'!$Y$2,0)</f>
        <v>0</v>
      </c>
      <c r="X146" s="784" cm="1">
        <f t="array" ref="X146">_xlfn.IFERROR(H146*$Q146*'Kalkulator nadgodzin'!$Y$2,0)</f>
        <v>0</v>
      </c>
      <c r="Y146" s="784" cm="1">
        <f t="array" ref="Y146">_xlfn.IFERROR(I146*$Q146*'Kalkulator nadgodzin'!$Y$2,0)</f>
        <v>0</v>
      </c>
      <c r="Z146" s="784" cm="1">
        <f t="array" ref="Z146">_xlfn.IFERROR(J146*$Q146*'Kalkulator nadgodzin'!$Y$2,0)</f>
        <v>0</v>
      </c>
      <c r="AA146" s="784" cm="1">
        <f t="array" ref="AA146">_xlfn.IFERROR(K146*$Q146*'Kalkulator nadgodzin'!$Y$2,0)</f>
        <v>0</v>
      </c>
      <c r="AB146" s="784" cm="1">
        <f t="array" ref="AB146">_xlfn.IFERROR(L146*$Q146*'Kalkulator nadgodzin'!$Y$2,0)</f>
        <v>0</v>
      </c>
      <c r="AC146" s="784" cm="1">
        <f t="array" ref="AC146">_xlfn.IFERROR(M146*$Q146*'Kalkulator nadgodzin'!$Y$2,0)</f>
        <v>0</v>
      </c>
      <c r="AD146" s="785" cm="1">
        <f t="array" ref="AD146">_xlfn.IFERROR(N146*$Q146*'Kalkulator nadgodzin'!$Y$2,0)</f>
        <v>0</v>
      </c>
    </row>
    <row r="147" ht="13.5" customHeight="1">
      <c r="A147" t="str" s="774" cm="1">
        <f t="array" ref="A147">IF('Kalkulator nadgodzin'!B90="","",'Kalkulator nadgodzin'!B90)</f>
        <v>Asystent fotografa</v>
      </c>
      <c r="B147" s="784" cm="1">
        <f t="array" ref="B147">IF('Kalkulator nadgodzin'!D88="","",IF('Kalkulator nadgodzin'!D88&lt;3,0,1)*'Kalkulator nadgodzin'!$C88)</f>
        <v>0</v>
      </c>
      <c r="C147" s="784" cm="1">
        <f t="array" ref="C147">IF('Kalkulator nadgodzin'!E88="","",IF('Kalkulator nadgodzin'!E88&lt;3,0,1)*'Kalkulator nadgodzin'!$C88)</f>
        <v>0</v>
      </c>
      <c r="D147" s="784" cm="1">
        <f t="array" ref="D147">IF('Kalkulator nadgodzin'!F88="","",IF('Kalkulator nadgodzin'!F88&lt;3,0,1)*'Kalkulator nadgodzin'!$C88)</f>
        <v>0</v>
      </c>
      <c r="E147" s="784" cm="1">
        <f t="array" ref="E147">IF('Kalkulator nadgodzin'!G88="","",IF('Kalkulator nadgodzin'!G88&lt;3,0,1)*'Kalkulator nadgodzin'!$C88)</f>
        <v>0</v>
      </c>
      <c r="F147" s="784" cm="1">
        <f t="array" ref="F147">IF('Kalkulator nadgodzin'!H88="","",IF('Kalkulator nadgodzin'!H88&lt;3,0,1)*'Kalkulator nadgodzin'!$C88)</f>
        <v>0</v>
      </c>
      <c r="G147" s="784" cm="1">
        <f t="array" ref="G147">IF('Kalkulator nadgodzin'!I88="","",IF('Kalkulator nadgodzin'!I88&lt;3,0,1)*'Kalkulator nadgodzin'!$C88)</f>
        <v>0</v>
      </c>
      <c r="H147" s="784" cm="1">
        <f t="array" ref="H147">IF('Kalkulator nadgodzin'!J88="","",IF('Kalkulator nadgodzin'!J88&lt;3,0,1)*'Kalkulator nadgodzin'!$C88)</f>
        <v>0</v>
      </c>
      <c r="I147" s="784" cm="1">
        <f t="array" ref="I147">IF('Kalkulator nadgodzin'!K88="","",IF('Kalkulator nadgodzin'!K88&lt;3,0,1)*'Kalkulator nadgodzin'!$C88)</f>
        <v>0</v>
      </c>
      <c r="J147" s="784" cm="1">
        <f t="array" ref="J147">IF('Kalkulator nadgodzin'!L88="","",IF('Kalkulator nadgodzin'!L88&lt;3,0,1)*'Kalkulator nadgodzin'!$C88)</f>
        <v>0</v>
      </c>
      <c r="K147" s="784" cm="1">
        <f t="array" ref="K147">IF('Kalkulator nadgodzin'!M88="","",IF('Kalkulator nadgodzin'!M88&lt;3,0,1)*'Kalkulator nadgodzin'!$C88)</f>
        <v>0</v>
      </c>
      <c r="L147" s="784" cm="1">
        <f t="array" ref="L147">IF('Kalkulator nadgodzin'!N88="","",IF('Kalkulator nadgodzin'!N88&lt;3,0,1)*'Kalkulator nadgodzin'!$C88)</f>
        <v>0</v>
      </c>
      <c r="M147" s="784" cm="1">
        <f t="array" ref="M147">IF('Kalkulator nadgodzin'!O88="","",IF('Kalkulator nadgodzin'!O88&lt;3,0,1)*'Kalkulator nadgodzin'!$C88)</f>
        <v>0</v>
      </c>
      <c r="N147" s="785" cm="1">
        <f t="array" ref="N147">IF('Kalkulator nadgodzin'!P88="","",IF('Kalkulator nadgodzin'!P88&lt;3,0,1)*'Kalkulator nadgodzin'!$C88)</f>
        <v>0</v>
      </c>
      <c r="O147" s="774"/>
      <c r="P147" s="775"/>
      <c r="Q147" t="str" s="783" cm="1">
        <f t="array" ref="Q147">IF('Kalkulator nadgodzin'!$C208="","",'Kalkulator nadgodzin'!$C208)</f>
      </c>
      <c r="R147" s="784" cm="1">
        <f t="array" ref="R147">_xlfn.IFERROR(B147*$Q147*'Kalkulator nadgodzin'!$Y$2,0)</f>
        <v>0</v>
      </c>
      <c r="S147" s="784" cm="1">
        <f t="array" ref="S147">_xlfn.IFERROR(C147*$Q147*'Kalkulator nadgodzin'!$Y$2,0)</f>
        <v>0</v>
      </c>
      <c r="T147" s="784" cm="1">
        <f t="array" ref="T147">_xlfn.IFERROR(D147*$Q147*'Kalkulator nadgodzin'!$Y$2,0)</f>
        <v>0</v>
      </c>
      <c r="U147" s="784" cm="1">
        <f t="array" ref="U147">_xlfn.IFERROR(E147*$Q147*'Kalkulator nadgodzin'!$Y$2,0)</f>
        <v>0</v>
      </c>
      <c r="V147" s="784" cm="1">
        <f t="array" ref="V147">_xlfn.IFERROR(F147*$Q147*'Kalkulator nadgodzin'!$Y$2,0)</f>
        <v>0</v>
      </c>
      <c r="W147" s="784" cm="1">
        <f t="array" ref="W147">_xlfn.IFERROR(G147*$Q147*'Kalkulator nadgodzin'!$Y$2,0)</f>
        <v>0</v>
      </c>
      <c r="X147" s="784" cm="1">
        <f t="array" ref="X147">_xlfn.IFERROR(H147*$Q147*'Kalkulator nadgodzin'!$Y$2,0)</f>
        <v>0</v>
      </c>
      <c r="Y147" s="784" cm="1">
        <f t="array" ref="Y147">_xlfn.IFERROR(I147*$Q147*'Kalkulator nadgodzin'!$Y$2,0)</f>
        <v>0</v>
      </c>
      <c r="Z147" s="784" cm="1">
        <f t="array" ref="Z147">_xlfn.IFERROR(J147*$Q147*'Kalkulator nadgodzin'!$Y$2,0)</f>
        <v>0</v>
      </c>
      <c r="AA147" s="784" cm="1">
        <f t="array" ref="AA147">_xlfn.IFERROR(K147*$Q147*'Kalkulator nadgodzin'!$Y$2,0)</f>
        <v>0</v>
      </c>
      <c r="AB147" s="784" cm="1">
        <f t="array" ref="AB147">_xlfn.IFERROR(L147*$Q147*'Kalkulator nadgodzin'!$Y$2,0)</f>
        <v>0</v>
      </c>
      <c r="AC147" s="784" cm="1">
        <f t="array" ref="AC147">_xlfn.IFERROR(M147*$Q147*'Kalkulator nadgodzin'!$Y$2,0)</f>
        <v>0</v>
      </c>
      <c r="AD147" s="785" cm="1">
        <f t="array" ref="AD147">_xlfn.IFERROR(N147*$Q147*'Kalkulator nadgodzin'!$Y$2,0)</f>
        <v>0</v>
      </c>
    </row>
    <row r="148" ht="13.5" customHeight="1">
      <c r="A148" t="s" s="819">
        <v>1374</v>
      </c>
      <c r="B148" s="784" cm="1">
        <f t="array" ref="B148">IF('Kalkulator nadgodzin'!D89="","",IF('Kalkulator nadgodzin'!D89&lt;3,0,1)*'Kalkulator nadgodzin'!$C89)</f>
        <v>0</v>
      </c>
      <c r="C148" s="784" cm="1">
        <f t="array" ref="C148">IF('Kalkulator nadgodzin'!E89="","",IF('Kalkulator nadgodzin'!E89&lt;3,0,1)*'Kalkulator nadgodzin'!$C89)</f>
        <v>0</v>
      </c>
      <c r="D148" s="784" cm="1">
        <f t="array" ref="D148">IF('Kalkulator nadgodzin'!F89="","",IF('Kalkulator nadgodzin'!F89&lt;3,0,1)*'Kalkulator nadgodzin'!$C89)</f>
        <v>0</v>
      </c>
      <c r="E148" s="784" cm="1">
        <f t="array" ref="E148">IF('Kalkulator nadgodzin'!G89="","",IF('Kalkulator nadgodzin'!G89&lt;3,0,1)*'Kalkulator nadgodzin'!$C89)</f>
        <v>0</v>
      </c>
      <c r="F148" s="784" cm="1">
        <f t="array" ref="F148">IF('Kalkulator nadgodzin'!H89="","",IF('Kalkulator nadgodzin'!H89&lt;3,0,1)*'Kalkulator nadgodzin'!$C89)</f>
        <v>0</v>
      </c>
      <c r="G148" s="784" cm="1">
        <f t="array" ref="G148">IF('Kalkulator nadgodzin'!I89="","",IF('Kalkulator nadgodzin'!I89&lt;3,0,1)*'Kalkulator nadgodzin'!$C89)</f>
        <v>0</v>
      </c>
      <c r="H148" s="784" cm="1">
        <f t="array" ref="H148">IF('Kalkulator nadgodzin'!J89="","",IF('Kalkulator nadgodzin'!J89&lt;3,0,1)*'Kalkulator nadgodzin'!$C89)</f>
        <v>0</v>
      </c>
      <c r="I148" s="784" cm="1">
        <f t="array" ref="I148">IF('Kalkulator nadgodzin'!K89="","",IF('Kalkulator nadgodzin'!K89&lt;3,0,1)*'Kalkulator nadgodzin'!$C89)</f>
        <v>0</v>
      </c>
      <c r="J148" s="784" cm="1">
        <f t="array" ref="J148">IF('Kalkulator nadgodzin'!L89="","",IF('Kalkulator nadgodzin'!L89&lt;3,0,1)*'Kalkulator nadgodzin'!$C89)</f>
        <v>0</v>
      </c>
      <c r="K148" s="784" cm="1">
        <f t="array" ref="K148">IF('Kalkulator nadgodzin'!M89="","",IF('Kalkulator nadgodzin'!M89&lt;3,0,1)*'Kalkulator nadgodzin'!$C89)</f>
        <v>0</v>
      </c>
      <c r="L148" s="784" cm="1">
        <f t="array" ref="L148">IF('Kalkulator nadgodzin'!N89="","",IF('Kalkulator nadgodzin'!N89&lt;3,0,1)*'Kalkulator nadgodzin'!$C89)</f>
        <v>0</v>
      </c>
      <c r="M148" s="784" cm="1">
        <f t="array" ref="M148">IF('Kalkulator nadgodzin'!O89="","",IF('Kalkulator nadgodzin'!O89&lt;3,0,1)*'Kalkulator nadgodzin'!$C89)</f>
        <v>0</v>
      </c>
      <c r="N148" s="785" cm="1">
        <f t="array" ref="N148">IF('Kalkulator nadgodzin'!P89="","",IF('Kalkulator nadgodzin'!P89&lt;3,0,1)*'Kalkulator nadgodzin'!$C89)</f>
        <v>0</v>
      </c>
      <c r="O148" s="774"/>
      <c r="P148" s="775"/>
      <c r="Q148" t="str" s="783" cm="1">
        <f t="array" ref="Q148">IF('Kalkulator nadgodzin'!$C209="","",'Kalkulator nadgodzin'!$C209)</f>
      </c>
      <c r="R148" s="784" cm="1">
        <f t="array" ref="R148">_xlfn.IFERROR(B148*$Q148*'Kalkulator nadgodzin'!$Y$2,0)</f>
        <v>0</v>
      </c>
      <c r="S148" s="784" cm="1">
        <f t="array" ref="S148">_xlfn.IFERROR(C148*$Q148*'Kalkulator nadgodzin'!$Y$2,0)</f>
        <v>0</v>
      </c>
      <c r="T148" s="784" cm="1">
        <f t="array" ref="T148">_xlfn.IFERROR(D148*$Q148*'Kalkulator nadgodzin'!$Y$2,0)</f>
        <v>0</v>
      </c>
      <c r="U148" s="784" cm="1">
        <f t="array" ref="U148">_xlfn.IFERROR(E148*$Q148*'Kalkulator nadgodzin'!$Y$2,0)</f>
        <v>0</v>
      </c>
      <c r="V148" s="784" cm="1">
        <f t="array" ref="V148">_xlfn.IFERROR(F148*$Q148*'Kalkulator nadgodzin'!$Y$2,0)</f>
        <v>0</v>
      </c>
      <c r="W148" s="784" cm="1">
        <f t="array" ref="W148">_xlfn.IFERROR(G148*$Q148*'Kalkulator nadgodzin'!$Y$2,0)</f>
        <v>0</v>
      </c>
      <c r="X148" s="784" cm="1">
        <f t="array" ref="X148">_xlfn.IFERROR(H148*$Q148*'Kalkulator nadgodzin'!$Y$2,0)</f>
        <v>0</v>
      </c>
      <c r="Y148" s="784" cm="1">
        <f t="array" ref="Y148">_xlfn.IFERROR(I148*$Q148*'Kalkulator nadgodzin'!$Y$2,0)</f>
        <v>0</v>
      </c>
      <c r="Z148" s="784" cm="1">
        <f t="array" ref="Z148">_xlfn.IFERROR(J148*$Q148*'Kalkulator nadgodzin'!$Y$2,0)</f>
        <v>0</v>
      </c>
      <c r="AA148" s="784" cm="1">
        <f t="array" ref="AA148">_xlfn.IFERROR(K148*$Q148*'Kalkulator nadgodzin'!$Y$2,0)</f>
        <v>0</v>
      </c>
      <c r="AB148" s="784" cm="1">
        <f t="array" ref="AB148">_xlfn.IFERROR(L148*$Q148*'Kalkulator nadgodzin'!$Y$2,0)</f>
        <v>0</v>
      </c>
      <c r="AC148" s="784" cm="1">
        <f t="array" ref="AC148">_xlfn.IFERROR(M148*$Q148*'Kalkulator nadgodzin'!$Y$2,0)</f>
        <v>0</v>
      </c>
      <c r="AD148" s="785" cm="1">
        <f t="array" ref="AD148">_xlfn.IFERROR(N148*$Q148*'Kalkulator nadgodzin'!$Y$2,0)</f>
        <v>0</v>
      </c>
    </row>
    <row r="149" ht="13.5" customHeight="1">
      <c r="A149" t="s" s="819">
        <v>1374</v>
      </c>
      <c r="B149" s="784" cm="1">
        <f t="array" ref="B149">IF('Kalkulator nadgodzin'!D90="","",IF('Kalkulator nadgodzin'!D90&lt;3,0,1)*'Kalkulator nadgodzin'!$C90)</f>
        <v>0</v>
      </c>
      <c r="C149" s="784" cm="1">
        <f t="array" ref="C149">IF('Kalkulator nadgodzin'!E90="","",IF('Kalkulator nadgodzin'!E90&lt;3,0,1)*'Kalkulator nadgodzin'!$C90)</f>
        <v>0</v>
      </c>
      <c r="D149" s="784" cm="1">
        <f t="array" ref="D149">IF('Kalkulator nadgodzin'!F90="","",IF('Kalkulator nadgodzin'!F90&lt;3,0,1)*'Kalkulator nadgodzin'!$C90)</f>
        <v>0</v>
      </c>
      <c r="E149" s="784" cm="1">
        <f t="array" ref="E149">IF('Kalkulator nadgodzin'!G90="","",IF('Kalkulator nadgodzin'!G90&lt;3,0,1)*'Kalkulator nadgodzin'!$C90)</f>
        <v>0</v>
      </c>
      <c r="F149" s="784" cm="1">
        <f t="array" ref="F149">IF('Kalkulator nadgodzin'!H90="","",IF('Kalkulator nadgodzin'!H90&lt;3,0,1)*'Kalkulator nadgodzin'!$C90)</f>
        <v>0</v>
      </c>
      <c r="G149" s="784" cm="1">
        <f t="array" ref="G149">IF('Kalkulator nadgodzin'!I90="","",IF('Kalkulator nadgodzin'!I90&lt;3,0,1)*'Kalkulator nadgodzin'!$C90)</f>
        <v>0</v>
      </c>
      <c r="H149" s="784" cm="1">
        <f t="array" ref="H149">IF('Kalkulator nadgodzin'!J90="","",IF('Kalkulator nadgodzin'!J90&lt;3,0,1)*'Kalkulator nadgodzin'!$C90)</f>
        <v>0</v>
      </c>
      <c r="I149" s="784" cm="1">
        <f t="array" ref="I149">IF('Kalkulator nadgodzin'!K90="","",IF('Kalkulator nadgodzin'!K90&lt;3,0,1)*'Kalkulator nadgodzin'!$C90)</f>
        <v>0</v>
      </c>
      <c r="J149" s="784" cm="1">
        <f t="array" ref="J149">IF('Kalkulator nadgodzin'!L90="","",IF('Kalkulator nadgodzin'!L90&lt;3,0,1)*'Kalkulator nadgodzin'!$C90)</f>
        <v>0</v>
      </c>
      <c r="K149" s="784" cm="1">
        <f t="array" ref="K149">IF('Kalkulator nadgodzin'!M90="","",IF('Kalkulator nadgodzin'!M90&lt;3,0,1)*'Kalkulator nadgodzin'!$C90)</f>
        <v>0</v>
      </c>
      <c r="L149" s="784" cm="1">
        <f t="array" ref="L149">IF('Kalkulator nadgodzin'!N90="","",IF('Kalkulator nadgodzin'!N90&lt;3,0,1)*'Kalkulator nadgodzin'!$C90)</f>
        <v>0</v>
      </c>
      <c r="M149" s="784" cm="1">
        <f t="array" ref="M149">IF('Kalkulator nadgodzin'!O90="","",IF('Kalkulator nadgodzin'!O90&lt;3,0,1)*'Kalkulator nadgodzin'!$C90)</f>
        <v>0</v>
      </c>
      <c r="N149" s="785" cm="1">
        <f t="array" ref="N149">IF('Kalkulator nadgodzin'!P90="","",IF('Kalkulator nadgodzin'!P90&lt;3,0,1)*'Kalkulator nadgodzin'!$C90)</f>
        <v>0</v>
      </c>
      <c r="O149" s="774"/>
      <c r="P149" s="775"/>
      <c r="Q149" t="str" s="783" cm="1">
        <f t="array" ref="Q149">IF('Kalkulator nadgodzin'!$C210="","",'Kalkulator nadgodzin'!$C210)</f>
      </c>
      <c r="R149" s="784" cm="1">
        <f t="array" ref="R149">_xlfn.IFERROR(B149*$Q149*'Kalkulator nadgodzin'!$Y$2,0)</f>
        <v>0</v>
      </c>
      <c r="S149" s="784" cm="1">
        <f t="array" ref="S149">_xlfn.IFERROR(C149*$Q149*'Kalkulator nadgodzin'!$Y$2,0)</f>
        <v>0</v>
      </c>
      <c r="T149" s="784" cm="1">
        <f t="array" ref="T149">_xlfn.IFERROR(D149*$Q149*'Kalkulator nadgodzin'!$Y$2,0)</f>
        <v>0</v>
      </c>
      <c r="U149" s="784" cm="1">
        <f t="array" ref="U149">_xlfn.IFERROR(E149*$Q149*'Kalkulator nadgodzin'!$Y$2,0)</f>
        <v>0</v>
      </c>
      <c r="V149" s="784" cm="1">
        <f t="array" ref="V149">_xlfn.IFERROR(F149*$Q149*'Kalkulator nadgodzin'!$Y$2,0)</f>
        <v>0</v>
      </c>
      <c r="W149" s="784" cm="1">
        <f t="array" ref="W149">_xlfn.IFERROR(G149*$Q149*'Kalkulator nadgodzin'!$Y$2,0)</f>
        <v>0</v>
      </c>
      <c r="X149" s="784" cm="1">
        <f t="array" ref="X149">_xlfn.IFERROR(H149*$Q149*'Kalkulator nadgodzin'!$Y$2,0)</f>
        <v>0</v>
      </c>
      <c r="Y149" s="784" cm="1">
        <f t="array" ref="Y149">_xlfn.IFERROR(I149*$Q149*'Kalkulator nadgodzin'!$Y$2,0)</f>
        <v>0</v>
      </c>
      <c r="Z149" s="784" cm="1">
        <f t="array" ref="Z149">_xlfn.IFERROR(J149*$Q149*'Kalkulator nadgodzin'!$Y$2,0)</f>
        <v>0</v>
      </c>
      <c r="AA149" s="784" cm="1">
        <f t="array" ref="AA149">_xlfn.IFERROR(K149*$Q149*'Kalkulator nadgodzin'!$Y$2,0)</f>
        <v>0</v>
      </c>
      <c r="AB149" s="784" cm="1">
        <f t="array" ref="AB149">_xlfn.IFERROR(L149*$Q149*'Kalkulator nadgodzin'!$Y$2,0)</f>
        <v>0</v>
      </c>
      <c r="AC149" s="784" cm="1">
        <f t="array" ref="AC149">_xlfn.IFERROR(M149*$Q149*'Kalkulator nadgodzin'!$Y$2,0)</f>
        <v>0</v>
      </c>
      <c r="AD149" s="785" cm="1">
        <f t="array" ref="AD149">_xlfn.IFERROR(N149*$Q149*'Kalkulator nadgodzin'!$Y$2,0)</f>
        <v>0</v>
      </c>
    </row>
    <row r="150" ht="13.5" customHeight="1">
      <c r="A150" t="str" s="774" cm="1">
        <f t="array" ref="A150">IF('Kalkulator nadgodzin'!B91="","",'Kalkulator nadgodzin'!B91)</f>
      </c>
      <c r="B150" s="784" cm="1">
        <f t="array" ref="B150">IF('Kalkulator nadgodzin'!D91="","",IF('Kalkulator nadgodzin'!D91&lt;3,0,1)*'Kalkulator nadgodzin'!$C91)</f>
        <v>0</v>
      </c>
      <c r="C150" s="784" cm="1">
        <f t="array" ref="C150">IF('Kalkulator nadgodzin'!E91="","",IF('Kalkulator nadgodzin'!E91&lt;3,0,1)*'Kalkulator nadgodzin'!$C91)</f>
        <v>0</v>
      </c>
      <c r="D150" s="784" cm="1">
        <f t="array" ref="D150">IF('Kalkulator nadgodzin'!F91="","",IF('Kalkulator nadgodzin'!F91&lt;3,0,1)*'Kalkulator nadgodzin'!$C91)</f>
        <v>0</v>
      </c>
      <c r="E150" s="784" cm="1">
        <f t="array" ref="E150">IF('Kalkulator nadgodzin'!G91="","",IF('Kalkulator nadgodzin'!G91&lt;3,0,1)*'Kalkulator nadgodzin'!$C91)</f>
        <v>0</v>
      </c>
      <c r="F150" s="784" cm="1">
        <f t="array" ref="F150">IF('Kalkulator nadgodzin'!H91="","",IF('Kalkulator nadgodzin'!H91&lt;3,0,1)*'Kalkulator nadgodzin'!$C91)</f>
        <v>0</v>
      </c>
      <c r="G150" s="784" cm="1">
        <f t="array" ref="G150">IF('Kalkulator nadgodzin'!I91="","",IF('Kalkulator nadgodzin'!I91&lt;3,0,1)*'Kalkulator nadgodzin'!$C91)</f>
        <v>0</v>
      </c>
      <c r="H150" s="784" cm="1">
        <f t="array" ref="H150">IF('Kalkulator nadgodzin'!J91="","",IF('Kalkulator nadgodzin'!J91&lt;3,0,1)*'Kalkulator nadgodzin'!$C91)</f>
        <v>0</v>
      </c>
      <c r="I150" s="784" cm="1">
        <f t="array" ref="I150">IF('Kalkulator nadgodzin'!K91="","",IF('Kalkulator nadgodzin'!K91&lt;3,0,1)*'Kalkulator nadgodzin'!$C91)</f>
        <v>0</v>
      </c>
      <c r="J150" s="784" cm="1">
        <f t="array" ref="J150">IF('Kalkulator nadgodzin'!L91="","",IF('Kalkulator nadgodzin'!L91&lt;3,0,1)*'Kalkulator nadgodzin'!$C91)</f>
        <v>0</v>
      </c>
      <c r="K150" s="784" cm="1">
        <f t="array" ref="K150">IF('Kalkulator nadgodzin'!M91="","",IF('Kalkulator nadgodzin'!M91&lt;3,0,1)*'Kalkulator nadgodzin'!$C91)</f>
        <v>0</v>
      </c>
      <c r="L150" s="784" cm="1">
        <f t="array" ref="L150">IF('Kalkulator nadgodzin'!N91="","",IF('Kalkulator nadgodzin'!N91&lt;3,0,1)*'Kalkulator nadgodzin'!$C91)</f>
        <v>0</v>
      </c>
      <c r="M150" s="784" cm="1">
        <f t="array" ref="M150">IF('Kalkulator nadgodzin'!O91="","",IF('Kalkulator nadgodzin'!O91&lt;3,0,1)*'Kalkulator nadgodzin'!$C91)</f>
        <v>0</v>
      </c>
      <c r="N150" s="785" cm="1">
        <f t="array" ref="N150">IF('Kalkulator nadgodzin'!P91="","",IF('Kalkulator nadgodzin'!P91&lt;3,0,1)*'Kalkulator nadgodzin'!$C91)</f>
        <v>0</v>
      </c>
      <c r="O150" s="774"/>
      <c r="P150" s="775"/>
      <c r="Q150" t="str" s="783" cm="1">
        <f t="array" ref="Q150">IF('Kalkulator nadgodzin'!$C211="","",'Kalkulator nadgodzin'!$C211)</f>
      </c>
      <c r="R150" s="784" cm="1">
        <f t="array" ref="R150">_xlfn.IFERROR(B150*$Q150*'Kalkulator nadgodzin'!$Y$2,0)</f>
        <v>0</v>
      </c>
      <c r="S150" s="784" cm="1">
        <f t="array" ref="S150">_xlfn.IFERROR(C150*$Q150*'Kalkulator nadgodzin'!$Y$2,0)</f>
        <v>0</v>
      </c>
      <c r="T150" s="784" cm="1">
        <f t="array" ref="T150">_xlfn.IFERROR(D150*$Q150*'Kalkulator nadgodzin'!$Y$2,0)</f>
        <v>0</v>
      </c>
      <c r="U150" s="784" cm="1">
        <f t="array" ref="U150">_xlfn.IFERROR(E150*$Q150*'Kalkulator nadgodzin'!$Y$2,0)</f>
        <v>0</v>
      </c>
      <c r="V150" s="784" cm="1">
        <f t="array" ref="V150">_xlfn.IFERROR(F150*$Q150*'Kalkulator nadgodzin'!$Y$2,0)</f>
        <v>0</v>
      </c>
      <c r="W150" s="784" cm="1">
        <f t="array" ref="W150">_xlfn.IFERROR(G150*$Q150*'Kalkulator nadgodzin'!$Y$2,0)</f>
        <v>0</v>
      </c>
      <c r="X150" s="784" cm="1">
        <f t="array" ref="X150">_xlfn.IFERROR(H150*$Q150*'Kalkulator nadgodzin'!$Y$2,0)</f>
        <v>0</v>
      </c>
      <c r="Y150" s="784" cm="1">
        <f t="array" ref="Y150">_xlfn.IFERROR(I150*$Q150*'Kalkulator nadgodzin'!$Y$2,0)</f>
        <v>0</v>
      </c>
      <c r="Z150" s="784" cm="1">
        <f t="array" ref="Z150">_xlfn.IFERROR(J150*$Q150*'Kalkulator nadgodzin'!$Y$2,0)</f>
        <v>0</v>
      </c>
      <c r="AA150" s="784" cm="1">
        <f t="array" ref="AA150">_xlfn.IFERROR(K150*$Q150*'Kalkulator nadgodzin'!$Y$2,0)</f>
        <v>0</v>
      </c>
      <c r="AB150" s="784" cm="1">
        <f t="array" ref="AB150">_xlfn.IFERROR(L150*$Q150*'Kalkulator nadgodzin'!$Y$2,0)</f>
        <v>0</v>
      </c>
      <c r="AC150" s="784" cm="1">
        <f t="array" ref="AC150">_xlfn.IFERROR(M150*$Q150*'Kalkulator nadgodzin'!$Y$2,0)</f>
        <v>0</v>
      </c>
      <c r="AD150" s="785" cm="1">
        <f t="array" ref="AD150">_xlfn.IFERROR(N150*$Q150*'Kalkulator nadgodzin'!$Y$2,0)</f>
        <v>0</v>
      </c>
    </row>
    <row r="151" ht="13.5" customHeight="1">
      <c r="A151" t="str" s="774" cm="1">
        <f t="array" ref="A151">IF('Kalkulator nadgodzin'!B92="","",'Kalkulator nadgodzin'!B92)</f>
      </c>
      <c r="B151" s="784" cm="1">
        <f t="array" ref="B151">IF('Kalkulator nadgodzin'!D92="","",IF('Kalkulator nadgodzin'!D92&lt;3,0,1)*'Kalkulator nadgodzin'!$C92)</f>
        <v>0</v>
      </c>
      <c r="C151" s="784" cm="1">
        <f t="array" ref="C151">IF('Kalkulator nadgodzin'!E92="","",IF('Kalkulator nadgodzin'!E92&lt;3,0,1)*'Kalkulator nadgodzin'!$C92)</f>
        <v>0</v>
      </c>
      <c r="D151" s="784" cm="1">
        <f t="array" ref="D151">IF('Kalkulator nadgodzin'!F92="","",IF('Kalkulator nadgodzin'!F92&lt;3,0,1)*'Kalkulator nadgodzin'!$C92)</f>
        <v>0</v>
      </c>
      <c r="E151" s="784" cm="1">
        <f t="array" ref="E151">IF('Kalkulator nadgodzin'!G92="","",IF('Kalkulator nadgodzin'!G92&lt;3,0,1)*'Kalkulator nadgodzin'!$C92)</f>
        <v>0</v>
      </c>
      <c r="F151" s="784" cm="1">
        <f t="array" ref="F151">IF('Kalkulator nadgodzin'!H92="","",IF('Kalkulator nadgodzin'!H92&lt;3,0,1)*'Kalkulator nadgodzin'!$C92)</f>
        <v>0</v>
      </c>
      <c r="G151" s="784" cm="1">
        <f t="array" ref="G151">IF('Kalkulator nadgodzin'!I92="","",IF('Kalkulator nadgodzin'!I92&lt;3,0,1)*'Kalkulator nadgodzin'!$C92)</f>
        <v>0</v>
      </c>
      <c r="H151" s="784" cm="1">
        <f t="array" ref="H151">IF('Kalkulator nadgodzin'!J92="","",IF('Kalkulator nadgodzin'!J92&lt;3,0,1)*'Kalkulator nadgodzin'!$C92)</f>
        <v>0</v>
      </c>
      <c r="I151" s="784" cm="1">
        <f t="array" ref="I151">IF('Kalkulator nadgodzin'!K92="","",IF('Kalkulator nadgodzin'!K92&lt;3,0,1)*'Kalkulator nadgodzin'!$C92)</f>
        <v>0</v>
      </c>
      <c r="J151" s="784" cm="1">
        <f t="array" ref="J151">IF('Kalkulator nadgodzin'!L92="","",IF('Kalkulator nadgodzin'!L92&lt;3,0,1)*'Kalkulator nadgodzin'!$C92)</f>
        <v>0</v>
      </c>
      <c r="K151" s="784" cm="1">
        <f t="array" ref="K151">IF('Kalkulator nadgodzin'!M92="","",IF('Kalkulator nadgodzin'!M92&lt;3,0,1)*'Kalkulator nadgodzin'!$C92)</f>
        <v>0</v>
      </c>
      <c r="L151" s="784" cm="1">
        <f t="array" ref="L151">IF('Kalkulator nadgodzin'!N92="","",IF('Kalkulator nadgodzin'!N92&lt;3,0,1)*'Kalkulator nadgodzin'!$C92)</f>
        <v>0</v>
      </c>
      <c r="M151" s="784" cm="1">
        <f t="array" ref="M151">IF('Kalkulator nadgodzin'!O92="","",IF('Kalkulator nadgodzin'!O92&lt;3,0,1)*'Kalkulator nadgodzin'!$C92)</f>
        <v>0</v>
      </c>
      <c r="N151" s="785" cm="1">
        <f t="array" ref="N151">IF('Kalkulator nadgodzin'!P92="","",IF('Kalkulator nadgodzin'!P92&lt;3,0,1)*'Kalkulator nadgodzin'!$C92)</f>
        <v>0</v>
      </c>
      <c r="O151" s="774"/>
      <c r="P151" s="775"/>
      <c r="Q151" t="str" s="783" cm="1">
        <f t="array" ref="Q151">IF('Kalkulator nadgodzin'!$C212="","",'Kalkulator nadgodzin'!$C212)</f>
      </c>
      <c r="R151" s="784" cm="1">
        <f t="array" ref="R151">_xlfn.IFERROR(B151*$Q151*'Kalkulator nadgodzin'!$Y$2,0)</f>
        <v>0</v>
      </c>
      <c r="S151" s="784" cm="1">
        <f t="array" ref="S151">_xlfn.IFERROR(C151*$Q151*'Kalkulator nadgodzin'!$Y$2,0)</f>
        <v>0</v>
      </c>
      <c r="T151" s="784" cm="1">
        <f t="array" ref="T151">_xlfn.IFERROR(D151*$Q151*'Kalkulator nadgodzin'!$Y$2,0)</f>
        <v>0</v>
      </c>
      <c r="U151" s="784" cm="1">
        <f t="array" ref="U151">_xlfn.IFERROR(E151*$Q151*'Kalkulator nadgodzin'!$Y$2,0)</f>
        <v>0</v>
      </c>
      <c r="V151" s="784" cm="1">
        <f t="array" ref="V151">_xlfn.IFERROR(F151*$Q151*'Kalkulator nadgodzin'!$Y$2,0)</f>
        <v>0</v>
      </c>
      <c r="W151" s="784" cm="1">
        <f t="array" ref="W151">_xlfn.IFERROR(G151*$Q151*'Kalkulator nadgodzin'!$Y$2,0)</f>
        <v>0</v>
      </c>
      <c r="X151" s="784" cm="1">
        <f t="array" ref="X151">_xlfn.IFERROR(H151*$Q151*'Kalkulator nadgodzin'!$Y$2,0)</f>
        <v>0</v>
      </c>
      <c r="Y151" s="784" cm="1">
        <f t="array" ref="Y151">_xlfn.IFERROR(I151*$Q151*'Kalkulator nadgodzin'!$Y$2,0)</f>
        <v>0</v>
      </c>
      <c r="Z151" s="784" cm="1">
        <f t="array" ref="Z151">_xlfn.IFERROR(J151*$Q151*'Kalkulator nadgodzin'!$Y$2,0)</f>
        <v>0</v>
      </c>
      <c r="AA151" s="784" cm="1">
        <f t="array" ref="AA151">_xlfn.IFERROR(K151*$Q151*'Kalkulator nadgodzin'!$Y$2,0)</f>
        <v>0</v>
      </c>
      <c r="AB151" s="784" cm="1">
        <f t="array" ref="AB151">_xlfn.IFERROR(L151*$Q151*'Kalkulator nadgodzin'!$Y$2,0)</f>
        <v>0</v>
      </c>
      <c r="AC151" s="784" cm="1">
        <f t="array" ref="AC151">_xlfn.IFERROR(M151*$Q151*'Kalkulator nadgodzin'!$Y$2,0)</f>
        <v>0</v>
      </c>
      <c r="AD151" s="785" cm="1">
        <f t="array" ref="AD151">_xlfn.IFERROR(N151*$Q151*'Kalkulator nadgodzin'!$Y$2,0)</f>
        <v>0</v>
      </c>
    </row>
    <row r="152" ht="13.5" customHeight="1">
      <c r="A152" t="str" s="774" cm="1">
        <f t="array" ref="A152">IF('Kalkulator nadgodzin'!B93="","",'Kalkulator nadgodzin'!B93)</f>
      </c>
      <c r="B152" s="784" cm="1">
        <f t="array" ref="B152">IF('Kalkulator nadgodzin'!D93="","",IF('Kalkulator nadgodzin'!D93&lt;3,0,1)*'Kalkulator nadgodzin'!$C93)</f>
        <v>0</v>
      </c>
      <c r="C152" s="784" cm="1">
        <f t="array" ref="C152">IF('Kalkulator nadgodzin'!E93="","",IF('Kalkulator nadgodzin'!E93&lt;3,0,1)*'Kalkulator nadgodzin'!$C93)</f>
        <v>0</v>
      </c>
      <c r="D152" s="784" cm="1">
        <f t="array" ref="D152">IF('Kalkulator nadgodzin'!F93="","",IF('Kalkulator nadgodzin'!F93&lt;3,0,1)*'Kalkulator nadgodzin'!$C93)</f>
        <v>0</v>
      </c>
      <c r="E152" s="784" cm="1">
        <f t="array" ref="E152">IF('Kalkulator nadgodzin'!G93="","",IF('Kalkulator nadgodzin'!G93&lt;3,0,1)*'Kalkulator nadgodzin'!$C93)</f>
        <v>0</v>
      </c>
      <c r="F152" s="784" cm="1">
        <f t="array" ref="F152">IF('Kalkulator nadgodzin'!H93="","",IF('Kalkulator nadgodzin'!H93&lt;3,0,1)*'Kalkulator nadgodzin'!$C93)</f>
        <v>0</v>
      </c>
      <c r="G152" s="784" cm="1">
        <f t="array" ref="G152">IF('Kalkulator nadgodzin'!I93="","",IF('Kalkulator nadgodzin'!I93&lt;3,0,1)*'Kalkulator nadgodzin'!$C93)</f>
        <v>0</v>
      </c>
      <c r="H152" s="784" cm="1">
        <f t="array" ref="H152">IF('Kalkulator nadgodzin'!J93="","",IF('Kalkulator nadgodzin'!J93&lt;3,0,1)*'Kalkulator nadgodzin'!$C93)</f>
        <v>0</v>
      </c>
      <c r="I152" s="784" cm="1">
        <f t="array" ref="I152">IF('Kalkulator nadgodzin'!K93="","",IF('Kalkulator nadgodzin'!K93&lt;3,0,1)*'Kalkulator nadgodzin'!$C93)</f>
        <v>0</v>
      </c>
      <c r="J152" s="784" cm="1">
        <f t="array" ref="J152">IF('Kalkulator nadgodzin'!L93="","",IF('Kalkulator nadgodzin'!L93&lt;3,0,1)*'Kalkulator nadgodzin'!$C93)</f>
        <v>0</v>
      </c>
      <c r="K152" s="784" cm="1">
        <f t="array" ref="K152">IF('Kalkulator nadgodzin'!M93="","",IF('Kalkulator nadgodzin'!M93&lt;3,0,1)*'Kalkulator nadgodzin'!$C93)</f>
        <v>0</v>
      </c>
      <c r="L152" s="784" cm="1">
        <f t="array" ref="L152">IF('Kalkulator nadgodzin'!N93="","",IF('Kalkulator nadgodzin'!N93&lt;3,0,1)*'Kalkulator nadgodzin'!$C93)</f>
        <v>0</v>
      </c>
      <c r="M152" s="784" cm="1">
        <f t="array" ref="M152">IF('Kalkulator nadgodzin'!O93="","",IF('Kalkulator nadgodzin'!O93&lt;3,0,1)*'Kalkulator nadgodzin'!$C93)</f>
        <v>0</v>
      </c>
      <c r="N152" s="785" cm="1">
        <f t="array" ref="N152">IF('Kalkulator nadgodzin'!P93="","",IF('Kalkulator nadgodzin'!P93&lt;3,0,1)*'Kalkulator nadgodzin'!$C93)</f>
        <v>0</v>
      </c>
      <c r="O152" s="774"/>
      <c r="P152" s="775"/>
      <c r="Q152" t="str" s="783" cm="1">
        <f t="array" ref="Q152">IF('Kalkulator nadgodzin'!$C213="","",'Kalkulator nadgodzin'!$C213)</f>
      </c>
      <c r="R152" s="784" cm="1">
        <f t="array" ref="R152">_xlfn.IFERROR(B152*$Q152*'Kalkulator nadgodzin'!$Y$2,0)</f>
        <v>0</v>
      </c>
      <c r="S152" s="784" cm="1">
        <f t="array" ref="S152">_xlfn.IFERROR(C152*$Q152*'Kalkulator nadgodzin'!$Y$2,0)</f>
        <v>0</v>
      </c>
      <c r="T152" s="784" cm="1">
        <f t="array" ref="T152">_xlfn.IFERROR(D152*$Q152*'Kalkulator nadgodzin'!$Y$2,0)</f>
        <v>0</v>
      </c>
      <c r="U152" s="784" cm="1">
        <f t="array" ref="U152">_xlfn.IFERROR(E152*$Q152*'Kalkulator nadgodzin'!$Y$2,0)</f>
        <v>0</v>
      </c>
      <c r="V152" s="784" cm="1">
        <f t="array" ref="V152">_xlfn.IFERROR(F152*$Q152*'Kalkulator nadgodzin'!$Y$2,0)</f>
        <v>0</v>
      </c>
      <c r="W152" s="784" cm="1">
        <f t="array" ref="W152">_xlfn.IFERROR(G152*$Q152*'Kalkulator nadgodzin'!$Y$2,0)</f>
        <v>0</v>
      </c>
      <c r="X152" s="784" cm="1">
        <f t="array" ref="X152">_xlfn.IFERROR(H152*$Q152*'Kalkulator nadgodzin'!$Y$2,0)</f>
        <v>0</v>
      </c>
      <c r="Y152" s="784" cm="1">
        <f t="array" ref="Y152">_xlfn.IFERROR(I152*$Q152*'Kalkulator nadgodzin'!$Y$2,0)</f>
        <v>0</v>
      </c>
      <c r="Z152" s="784" cm="1">
        <f t="array" ref="Z152">_xlfn.IFERROR(J152*$Q152*'Kalkulator nadgodzin'!$Y$2,0)</f>
        <v>0</v>
      </c>
      <c r="AA152" s="784" cm="1">
        <f t="array" ref="AA152">_xlfn.IFERROR(K152*$Q152*'Kalkulator nadgodzin'!$Y$2,0)</f>
        <v>0</v>
      </c>
      <c r="AB152" s="784" cm="1">
        <f t="array" ref="AB152">_xlfn.IFERROR(L152*$Q152*'Kalkulator nadgodzin'!$Y$2,0)</f>
        <v>0</v>
      </c>
      <c r="AC152" s="784" cm="1">
        <f t="array" ref="AC152">_xlfn.IFERROR(M152*$Q152*'Kalkulator nadgodzin'!$Y$2,0)</f>
        <v>0</v>
      </c>
      <c r="AD152" s="785" cm="1">
        <f t="array" ref="AD152">_xlfn.IFERROR(N152*$Q152*'Kalkulator nadgodzin'!$Y$2,0)</f>
        <v>0</v>
      </c>
    </row>
    <row r="153" ht="13.5" customHeight="1">
      <c r="A153" t="str" s="774" cm="1">
        <f t="array" ref="A153">IF('Kalkulator nadgodzin'!B94="","",'Kalkulator nadgodzin'!B94)</f>
      </c>
      <c r="B153" s="784" cm="1">
        <f t="array" ref="B153">IF('Kalkulator nadgodzin'!D94="","",IF('Kalkulator nadgodzin'!D94&lt;3,0,1)*'Kalkulator nadgodzin'!$C94)</f>
        <v>0</v>
      </c>
      <c r="C153" s="784" cm="1">
        <f t="array" ref="C153">IF('Kalkulator nadgodzin'!E94="","",IF('Kalkulator nadgodzin'!E94&lt;3,0,1)*'Kalkulator nadgodzin'!$C94)</f>
        <v>0</v>
      </c>
      <c r="D153" s="784" cm="1">
        <f t="array" ref="D153">IF('Kalkulator nadgodzin'!F94="","",IF('Kalkulator nadgodzin'!F94&lt;3,0,1)*'Kalkulator nadgodzin'!$C94)</f>
        <v>0</v>
      </c>
      <c r="E153" s="784" cm="1">
        <f t="array" ref="E153">IF('Kalkulator nadgodzin'!G94="","",IF('Kalkulator nadgodzin'!G94&lt;3,0,1)*'Kalkulator nadgodzin'!$C94)</f>
        <v>0</v>
      </c>
      <c r="F153" s="784" cm="1">
        <f t="array" ref="F153">IF('Kalkulator nadgodzin'!H94="","",IF('Kalkulator nadgodzin'!H94&lt;3,0,1)*'Kalkulator nadgodzin'!$C94)</f>
        <v>0</v>
      </c>
      <c r="G153" s="784" cm="1">
        <f t="array" ref="G153">IF('Kalkulator nadgodzin'!I94="","",IF('Kalkulator nadgodzin'!I94&lt;3,0,1)*'Kalkulator nadgodzin'!$C94)</f>
        <v>0</v>
      </c>
      <c r="H153" s="784" cm="1">
        <f t="array" ref="H153">IF('Kalkulator nadgodzin'!J94="","",IF('Kalkulator nadgodzin'!J94&lt;3,0,1)*'Kalkulator nadgodzin'!$C94)</f>
        <v>0</v>
      </c>
      <c r="I153" s="784" cm="1">
        <f t="array" ref="I153">IF('Kalkulator nadgodzin'!K94="","",IF('Kalkulator nadgodzin'!K94&lt;3,0,1)*'Kalkulator nadgodzin'!$C94)</f>
        <v>0</v>
      </c>
      <c r="J153" s="784" cm="1">
        <f t="array" ref="J153">IF('Kalkulator nadgodzin'!L94="","",IF('Kalkulator nadgodzin'!L94&lt;3,0,1)*'Kalkulator nadgodzin'!$C94)</f>
        <v>0</v>
      </c>
      <c r="K153" s="784" cm="1">
        <f t="array" ref="K153">IF('Kalkulator nadgodzin'!M94="","",IF('Kalkulator nadgodzin'!M94&lt;3,0,1)*'Kalkulator nadgodzin'!$C94)</f>
        <v>0</v>
      </c>
      <c r="L153" s="784" cm="1">
        <f t="array" ref="L153">IF('Kalkulator nadgodzin'!N94="","",IF('Kalkulator nadgodzin'!N94&lt;3,0,1)*'Kalkulator nadgodzin'!$C94)</f>
        <v>0</v>
      </c>
      <c r="M153" s="784" cm="1">
        <f t="array" ref="M153">IF('Kalkulator nadgodzin'!O94="","",IF('Kalkulator nadgodzin'!O94&lt;3,0,1)*'Kalkulator nadgodzin'!$C94)</f>
        <v>0</v>
      </c>
      <c r="N153" s="785" cm="1">
        <f t="array" ref="N153">IF('Kalkulator nadgodzin'!P94="","",IF('Kalkulator nadgodzin'!P94&lt;3,0,1)*'Kalkulator nadgodzin'!$C94)</f>
        <v>0</v>
      </c>
      <c r="O153" s="774"/>
      <c r="P153" s="775"/>
      <c r="Q153" t="str" s="783" cm="1">
        <f t="array" ref="Q153">IF('Kalkulator nadgodzin'!$C214="","",'Kalkulator nadgodzin'!$C214)</f>
      </c>
      <c r="R153" s="784" cm="1">
        <f t="array" ref="R153">_xlfn.IFERROR(B153*$Q153*'Kalkulator nadgodzin'!$Y$2,0)</f>
        <v>0</v>
      </c>
      <c r="S153" s="784" cm="1">
        <f t="array" ref="S153">_xlfn.IFERROR(C153*$Q153*'Kalkulator nadgodzin'!$Y$2,0)</f>
        <v>0</v>
      </c>
      <c r="T153" s="784" cm="1">
        <f t="array" ref="T153">_xlfn.IFERROR(D153*$Q153*'Kalkulator nadgodzin'!$Y$2,0)</f>
        <v>0</v>
      </c>
      <c r="U153" s="784" cm="1">
        <f t="array" ref="U153">_xlfn.IFERROR(E153*$Q153*'Kalkulator nadgodzin'!$Y$2,0)</f>
        <v>0</v>
      </c>
      <c r="V153" s="784" cm="1">
        <f t="array" ref="V153">_xlfn.IFERROR(F153*$Q153*'Kalkulator nadgodzin'!$Y$2,0)</f>
        <v>0</v>
      </c>
      <c r="W153" s="784" cm="1">
        <f t="array" ref="W153">_xlfn.IFERROR(G153*$Q153*'Kalkulator nadgodzin'!$Y$2,0)</f>
        <v>0</v>
      </c>
      <c r="X153" s="784" cm="1">
        <f t="array" ref="X153">_xlfn.IFERROR(H153*$Q153*'Kalkulator nadgodzin'!$Y$2,0)</f>
        <v>0</v>
      </c>
      <c r="Y153" s="784" cm="1">
        <f t="array" ref="Y153">_xlfn.IFERROR(I153*$Q153*'Kalkulator nadgodzin'!$Y$2,0)</f>
        <v>0</v>
      </c>
      <c r="Z153" s="784" cm="1">
        <f t="array" ref="Z153">_xlfn.IFERROR(J153*$Q153*'Kalkulator nadgodzin'!$Y$2,0)</f>
        <v>0</v>
      </c>
      <c r="AA153" s="784" cm="1">
        <f t="array" ref="AA153">_xlfn.IFERROR(K153*$Q153*'Kalkulator nadgodzin'!$Y$2,0)</f>
        <v>0</v>
      </c>
      <c r="AB153" s="784" cm="1">
        <f t="array" ref="AB153">_xlfn.IFERROR(L153*$Q153*'Kalkulator nadgodzin'!$Y$2,0)</f>
        <v>0</v>
      </c>
      <c r="AC153" s="784" cm="1">
        <f t="array" ref="AC153">_xlfn.IFERROR(M153*$Q153*'Kalkulator nadgodzin'!$Y$2,0)</f>
        <v>0</v>
      </c>
      <c r="AD153" s="785" cm="1">
        <f t="array" ref="AD153">_xlfn.IFERROR(N153*$Q153*'Kalkulator nadgodzin'!$Y$2,0)</f>
        <v>0</v>
      </c>
    </row>
    <row r="154" ht="13.5" customHeight="1">
      <c r="A154" t="str" s="774" cm="1">
        <f t="array" ref="A154">IF('Kalkulator nadgodzin'!B95="","",'Kalkulator nadgodzin'!B95)</f>
      </c>
      <c r="B154" s="784" cm="1">
        <f t="array" ref="B154">IF('Kalkulator nadgodzin'!D95="","",IF('Kalkulator nadgodzin'!D95&lt;3,0,1)*'Kalkulator nadgodzin'!$C95)</f>
        <v>0</v>
      </c>
      <c r="C154" s="784" cm="1">
        <f t="array" ref="C154">IF('Kalkulator nadgodzin'!E95="","",IF('Kalkulator nadgodzin'!E95&lt;3,0,1)*'Kalkulator nadgodzin'!$C95)</f>
        <v>0</v>
      </c>
      <c r="D154" s="784" cm="1">
        <f t="array" ref="D154">IF('Kalkulator nadgodzin'!F95="","",IF('Kalkulator nadgodzin'!F95&lt;3,0,1)*'Kalkulator nadgodzin'!$C95)</f>
        <v>0</v>
      </c>
      <c r="E154" s="784" cm="1">
        <f t="array" ref="E154">IF('Kalkulator nadgodzin'!G95="","",IF('Kalkulator nadgodzin'!G95&lt;3,0,1)*'Kalkulator nadgodzin'!$C95)</f>
        <v>0</v>
      </c>
      <c r="F154" s="784" cm="1">
        <f t="array" ref="F154">IF('Kalkulator nadgodzin'!H95="","",IF('Kalkulator nadgodzin'!H95&lt;3,0,1)*'Kalkulator nadgodzin'!$C95)</f>
        <v>0</v>
      </c>
      <c r="G154" s="784" cm="1">
        <f t="array" ref="G154">IF('Kalkulator nadgodzin'!I95="","",IF('Kalkulator nadgodzin'!I95&lt;3,0,1)*'Kalkulator nadgodzin'!$C95)</f>
        <v>0</v>
      </c>
      <c r="H154" s="784" cm="1">
        <f t="array" ref="H154">IF('Kalkulator nadgodzin'!J95="","",IF('Kalkulator nadgodzin'!J95&lt;3,0,1)*'Kalkulator nadgodzin'!$C95)</f>
        <v>0</v>
      </c>
      <c r="I154" s="784" cm="1">
        <f t="array" ref="I154">IF('Kalkulator nadgodzin'!K95="","",IF('Kalkulator nadgodzin'!K95&lt;3,0,1)*'Kalkulator nadgodzin'!$C95)</f>
        <v>0</v>
      </c>
      <c r="J154" s="784" cm="1">
        <f t="array" ref="J154">IF('Kalkulator nadgodzin'!L95="","",IF('Kalkulator nadgodzin'!L95&lt;3,0,1)*'Kalkulator nadgodzin'!$C95)</f>
        <v>0</v>
      </c>
      <c r="K154" s="784" cm="1">
        <f t="array" ref="K154">IF('Kalkulator nadgodzin'!M95="","",IF('Kalkulator nadgodzin'!M95&lt;3,0,1)*'Kalkulator nadgodzin'!$C95)</f>
        <v>0</v>
      </c>
      <c r="L154" s="784" cm="1">
        <f t="array" ref="L154">IF('Kalkulator nadgodzin'!N95="","",IF('Kalkulator nadgodzin'!N95&lt;3,0,1)*'Kalkulator nadgodzin'!$C95)</f>
        <v>0</v>
      </c>
      <c r="M154" s="784" cm="1">
        <f t="array" ref="M154">IF('Kalkulator nadgodzin'!O95="","",IF('Kalkulator nadgodzin'!O95&lt;3,0,1)*'Kalkulator nadgodzin'!$C95)</f>
        <v>0</v>
      </c>
      <c r="N154" s="785" cm="1">
        <f t="array" ref="N154">IF('Kalkulator nadgodzin'!P95="","",IF('Kalkulator nadgodzin'!P95&lt;3,0,1)*'Kalkulator nadgodzin'!$C95)</f>
        <v>0</v>
      </c>
      <c r="O154" s="774"/>
      <c r="P154" s="775"/>
      <c r="Q154" t="str" s="783" cm="1">
        <f t="array" ref="Q154">IF('Kalkulator nadgodzin'!$C215="","",'Kalkulator nadgodzin'!$C215)</f>
      </c>
      <c r="R154" s="784" cm="1">
        <f t="array" ref="R154">_xlfn.IFERROR(B154*$Q154*'Kalkulator nadgodzin'!$Y$2,0)</f>
        <v>0</v>
      </c>
      <c r="S154" s="784" cm="1">
        <f t="array" ref="S154">_xlfn.IFERROR(C154*$Q154*'Kalkulator nadgodzin'!$Y$2,0)</f>
        <v>0</v>
      </c>
      <c r="T154" s="784" cm="1">
        <f t="array" ref="T154">_xlfn.IFERROR(D154*$Q154*'Kalkulator nadgodzin'!$Y$2,0)</f>
        <v>0</v>
      </c>
      <c r="U154" s="784" cm="1">
        <f t="array" ref="U154">_xlfn.IFERROR(E154*$Q154*'Kalkulator nadgodzin'!$Y$2,0)</f>
        <v>0</v>
      </c>
      <c r="V154" s="784" cm="1">
        <f t="array" ref="V154">_xlfn.IFERROR(F154*$Q154*'Kalkulator nadgodzin'!$Y$2,0)</f>
        <v>0</v>
      </c>
      <c r="W154" s="784" cm="1">
        <f t="array" ref="W154">_xlfn.IFERROR(G154*$Q154*'Kalkulator nadgodzin'!$Y$2,0)</f>
        <v>0</v>
      </c>
      <c r="X154" s="784" cm="1">
        <f t="array" ref="X154">_xlfn.IFERROR(H154*$Q154*'Kalkulator nadgodzin'!$Y$2,0)</f>
        <v>0</v>
      </c>
      <c r="Y154" s="784" cm="1">
        <f t="array" ref="Y154">_xlfn.IFERROR(I154*$Q154*'Kalkulator nadgodzin'!$Y$2,0)</f>
        <v>0</v>
      </c>
      <c r="Z154" s="784" cm="1">
        <f t="array" ref="Z154">_xlfn.IFERROR(J154*$Q154*'Kalkulator nadgodzin'!$Y$2,0)</f>
        <v>0</v>
      </c>
      <c r="AA154" s="784" cm="1">
        <f t="array" ref="AA154">_xlfn.IFERROR(K154*$Q154*'Kalkulator nadgodzin'!$Y$2,0)</f>
        <v>0</v>
      </c>
      <c r="AB154" s="784" cm="1">
        <f t="array" ref="AB154">_xlfn.IFERROR(L154*$Q154*'Kalkulator nadgodzin'!$Y$2,0)</f>
        <v>0</v>
      </c>
      <c r="AC154" s="784" cm="1">
        <f t="array" ref="AC154">_xlfn.IFERROR(M154*$Q154*'Kalkulator nadgodzin'!$Y$2,0)</f>
        <v>0</v>
      </c>
      <c r="AD154" s="785" cm="1">
        <f t="array" ref="AD154">_xlfn.IFERROR(N154*$Q154*'Kalkulator nadgodzin'!$Y$2,0)</f>
        <v>0</v>
      </c>
    </row>
    <row r="155" ht="13.5" customHeight="1">
      <c r="A155" t="str" s="774" cm="1">
        <f t="array" ref="A155">IF('Kalkulator nadgodzin'!B96="","",'Kalkulator nadgodzin'!B96)</f>
      </c>
      <c r="B155" s="784" cm="1">
        <f t="array" ref="B155">IF('Kalkulator nadgodzin'!D96="","",IF('Kalkulator nadgodzin'!D96&lt;3,0,1)*'Kalkulator nadgodzin'!$C96)</f>
        <v>0</v>
      </c>
      <c r="C155" s="784" cm="1">
        <f t="array" ref="C155">IF('Kalkulator nadgodzin'!E96="","",IF('Kalkulator nadgodzin'!E96&lt;3,0,1)*'Kalkulator nadgodzin'!$C96)</f>
        <v>0</v>
      </c>
      <c r="D155" s="784" cm="1">
        <f t="array" ref="D155">IF('Kalkulator nadgodzin'!F96="","",IF('Kalkulator nadgodzin'!F96&lt;3,0,1)*'Kalkulator nadgodzin'!$C96)</f>
        <v>0</v>
      </c>
      <c r="E155" s="784" cm="1">
        <f t="array" ref="E155">IF('Kalkulator nadgodzin'!G96="","",IF('Kalkulator nadgodzin'!G96&lt;3,0,1)*'Kalkulator nadgodzin'!$C96)</f>
        <v>0</v>
      </c>
      <c r="F155" s="784" cm="1">
        <f t="array" ref="F155">IF('Kalkulator nadgodzin'!H96="","",IF('Kalkulator nadgodzin'!H96&lt;3,0,1)*'Kalkulator nadgodzin'!$C96)</f>
        <v>0</v>
      </c>
      <c r="G155" s="784" cm="1">
        <f t="array" ref="G155">IF('Kalkulator nadgodzin'!I96="","",IF('Kalkulator nadgodzin'!I96&lt;3,0,1)*'Kalkulator nadgodzin'!$C96)</f>
        <v>0</v>
      </c>
      <c r="H155" s="784" cm="1">
        <f t="array" ref="H155">IF('Kalkulator nadgodzin'!J96="","",IF('Kalkulator nadgodzin'!J96&lt;3,0,1)*'Kalkulator nadgodzin'!$C96)</f>
        <v>0</v>
      </c>
      <c r="I155" s="784" cm="1">
        <f t="array" ref="I155">IF('Kalkulator nadgodzin'!K96="","",IF('Kalkulator nadgodzin'!K96&lt;3,0,1)*'Kalkulator nadgodzin'!$C96)</f>
        <v>0</v>
      </c>
      <c r="J155" s="784" cm="1">
        <f t="array" ref="J155">IF('Kalkulator nadgodzin'!L96="","",IF('Kalkulator nadgodzin'!L96&lt;3,0,1)*'Kalkulator nadgodzin'!$C96)</f>
        <v>0</v>
      </c>
      <c r="K155" s="784" cm="1">
        <f t="array" ref="K155">IF('Kalkulator nadgodzin'!M96="","",IF('Kalkulator nadgodzin'!M96&lt;3,0,1)*'Kalkulator nadgodzin'!$C96)</f>
        <v>0</v>
      </c>
      <c r="L155" s="784" cm="1">
        <f t="array" ref="L155">IF('Kalkulator nadgodzin'!N96="","",IF('Kalkulator nadgodzin'!N96&lt;3,0,1)*'Kalkulator nadgodzin'!$C96)</f>
        <v>0</v>
      </c>
      <c r="M155" s="784" cm="1">
        <f t="array" ref="M155">IF('Kalkulator nadgodzin'!O96="","",IF('Kalkulator nadgodzin'!O96&lt;3,0,1)*'Kalkulator nadgodzin'!$C96)</f>
        <v>0</v>
      </c>
      <c r="N155" s="785" cm="1">
        <f t="array" ref="N155">IF('Kalkulator nadgodzin'!P96="","",IF('Kalkulator nadgodzin'!P96&lt;3,0,1)*'Kalkulator nadgodzin'!$C96)</f>
        <v>0</v>
      </c>
      <c r="O155" s="774"/>
      <c r="P155" s="775"/>
      <c r="Q155" t="str" s="783" cm="1">
        <f t="array" ref="Q155">IF('Kalkulator nadgodzin'!$C216="","",'Kalkulator nadgodzin'!$C216)</f>
      </c>
      <c r="R155" s="784" cm="1">
        <f t="array" ref="R155">_xlfn.IFERROR(B155*$Q155*'Kalkulator nadgodzin'!$Y$2,0)</f>
        <v>0</v>
      </c>
      <c r="S155" s="784" cm="1">
        <f t="array" ref="S155">_xlfn.IFERROR(C155*$Q155*'Kalkulator nadgodzin'!$Y$2,0)</f>
        <v>0</v>
      </c>
      <c r="T155" s="784" cm="1">
        <f t="array" ref="T155">_xlfn.IFERROR(D155*$Q155*'Kalkulator nadgodzin'!$Y$2,0)</f>
        <v>0</v>
      </c>
      <c r="U155" s="784" cm="1">
        <f t="array" ref="U155">_xlfn.IFERROR(E155*$Q155*'Kalkulator nadgodzin'!$Y$2,0)</f>
        <v>0</v>
      </c>
      <c r="V155" s="784" cm="1">
        <f t="array" ref="V155">_xlfn.IFERROR(F155*$Q155*'Kalkulator nadgodzin'!$Y$2,0)</f>
        <v>0</v>
      </c>
      <c r="W155" s="784" cm="1">
        <f t="array" ref="W155">_xlfn.IFERROR(G155*$Q155*'Kalkulator nadgodzin'!$Y$2,0)</f>
        <v>0</v>
      </c>
      <c r="X155" s="784" cm="1">
        <f t="array" ref="X155">_xlfn.IFERROR(H155*$Q155*'Kalkulator nadgodzin'!$Y$2,0)</f>
        <v>0</v>
      </c>
      <c r="Y155" s="784" cm="1">
        <f t="array" ref="Y155">_xlfn.IFERROR(I155*$Q155*'Kalkulator nadgodzin'!$Y$2,0)</f>
        <v>0</v>
      </c>
      <c r="Z155" s="784" cm="1">
        <f t="array" ref="Z155">_xlfn.IFERROR(J155*$Q155*'Kalkulator nadgodzin'!$Y$2,0)</f>
        <v>0</v>
      </c>
      <c r="AA155" s="784" cm="1">
        <f t="array" ref="AA155">_xlfn.IFERROR(K155*$Q155*'Kalkulator nadgodzin'!$Y$2,0)</f>
        <v>0</v>
      </c>
      <c r="AB155" s="784" cm="1">
        <f t="array" ref="AB155">_xlfn.IFERROR(L155*$Q155*'Kalkulator nadgodzin'!$Y$2,0)</f>
        <v>0</v>
      </c>
      <c r="AC155" s="784" cm="1">
        <f t="array" ref="AC155">_xlfn.IFERROR(M155*$Q155*'Kalkulator nadgodzin'!$Y$2,0)</f>
        <v>0</v>
      </c>
      <c r="AD155" s="785" cm="1">
        <f t="array" ref="AD155">_xlfn.IFERROR(N155*$Q155*'Kalkulator nadgodzin'!$Y$2,0)</f>
        <v>0</v>
      </c>
    </row>
    <row r="156" ht="13.5" customHeight="1">
      <c r="A156" t="str" s="774" cm="1">
        <f t="array" ref="A156">IF('Kalkulator nadgodzin'!B97="","",'Kalkulator nadgodzin'!B97)</f>
      </c>
      <c r="B156" s="784" cm="1">
        <f t="array" ref="B156">IF('Kalkulator nadgodzin'!D97="","",IF('Kalkulator nadgodzin'!D97&lt;3,0,1)*'Kalkulator nadgodzin'!$C97)</f>
        <v>0</v>
      </c>
      <c r="C156" s="784" cm="1">
        <f t="array" ref="C156">IF('Kalkulator nadgodzin'!E97="","",IF('Kalkulator nadgodzin'!E97&lt;3,0,1)*'Kalkulator nadgodzin'!$C97)</f>
        <v>0</v>
      </c>
      <c r="D156" s="784" cm="1">
        <f t="array" ref="D156">IF('Kalkulator nadgodzin'!F97="","",IF('Kalkulator nadgodzin'!F97&lt;3,0,1)*'Kalkulator nadgodzin'!$C97)</f>
        <v>0</v>
      </c>
      <c r="E156" s="784" cm="1">
        <f t="array" ref="E156">IF('Kalkulator nadgodzin'!G97="","",IF('Kalkulator nadgodzin'!G97&lt;3,0,1)*'Kalkulator nadgodzin'!$C97)</f>
        <v>0</v>
      </c>
      <c r="F156" s="784" cm="1">
        <f t="array" ref="F156">IF('Kalkulator nadgodzin'!H97="","",IF('Kalkulator nadgodzin'!H97&lt;3,0,1)*'Kalkulator nadgodzin'!$C97)</f>
        <v>0</v>
      </c>
      <c r="G156" s="784" cm="1">
        <f t="array" ref="G156">IF('Kalkulator nadgodzin'!I97="","",IF('Kalkulator nadgodzin'!I97&lt;3,0,1)*'Kalkulator nadgodzin'!$C97)</f>
        <v>0</v>
      </c>
      <c r="H156" s="784" cm="1">
        <f t="array" ref="H156">IF('Kalkulator nadgodzin'!J97="","",IF('Kalkulator nadgodzin'!J97&lt;3,0,1)*'Kalkulator nadgodzin'!$C97)</f>
        <v>0</v>
      </c>
      <c r="I156" s="784" cm="1">
        <f t="array" ref="I156">IF('Kalkulator nadgodzin'!K97="","",IF('Kalkulator nadgodzin'!K97&lt;3,0,1)*'Kalkulator nadgodzin'!$C97)</f>
        <v>0</v>
      </c>
      <c r="J156" s="784" cm="1">
        <f t="array" ref="J156">IF('Kalkulator nadgodzin'!L97="","",IF('Kalkulator nadgodzin'!L97&lt;3,0,1)*'Kalkulator nadgodzin'!$C97)</f>
        <v>0</v>
      </c>
      <c r="K156" s="784" cm="1">
        <f t="array" ref="K156">IF('Kalkulator nadgodzin'!M97="","",IF('Kalkulator nadgodzin'!M97&lt;3,0,1)*'Kalkulator nadgodzin'!$C97)</f>
        <v>0</v>
      </c>
      <c r="L156" s="784" cm="1">
        <f t="array" ref="L156">IF('Kalkulator nadgodzin'!N97="","",IF('Kalkulator nadgodzin'!N97&lt;3,0,1)*'Kalkulator nadgodzin'!$C97)</f>
        <v>0</v>
      </c>
      <c r="M156" s="784" cm="1">
        <f t="array" ref="M156">IF('Kalkulator nadgodzin'!O97="","",IF('Kalkulator nadgodzin'!O97&lt;3,0,1)*'Kalkulator nadgodzin'!$C97)</f>
        <v>0</v>
      </c>
      <c r="N156" s="785" cm="1">
        <f t="array" ref="N156">IF('Kalkulator nadgodzin'!P97="","",IF('Kalkulator nadgodzin'!P97&lt;3,0,1)*'Kalkulator nadgodzin'!$C97)</f>
        <v>0</v>
      </c>
      <c r="O156" s="774"/>
      <c r="P156" s="775"/>
      <c r="Q156" t="str" s="783" cm="1">
        <f t="array" ref="Q156">IF('Kalkulator nadgodzin'!$C217="","",'Kalkulator nadgodzin'!$C217)</f>
      </c>
      <c r="R156" s="784" cm="1">
        <f t="array" ref="R156">_xlfn.IFERROR(B156*$Q156*'Kalkulator nadgodzin'!$Y$2,0)</f>
        <v>0</v>
      </c>
      <c r="S156" s="784" cm="1">
        <f t="array" ref="S156">_xlfn.IFERROR(C156*$Q156*'Kalkulator nadgodzin'!$Y$2,0)</f>
        <v>0</v>
      </c>
      <c r="T156" s="784" cm="1">
        <f t="array" ref="T156">_xlfn.IFERROR(D156*$Q156*'Kalkulator nadgodzin'!$Y$2,0)</f>
        <v>0</v>
      </c>
      <c r="U156" s="784" cm="1">
        <f t="array" ref="U156">_xlfn.IFERROR(E156*$Q156*'Kalkulator nadgodzin'!$Y$2,0)</f>
        <v>0</v>
      </c>
      <c r="V156" s="784" cm="1">
        <f t="array" ref="V156">_xlfn.IFERROR(F156*$Q156*'Kalkulator nadgodzin'!$Y$2,0)</f>
        <v>0</v>
      </c>
      <c r="W156" s="784" cm="1">
        <f t="array" ref="W156">_xlfn.IFERROR(G156*$Q156*'Kalkulator nadgodzin'!$Y$2,0)</f>
        <v>0</v>
      </c>
      <c r="X156" s="784" cm="1">
        <f t="array" ref="X156">_xlfn.IFERROR(H156*$Q156*'Kalkulator nadgodzin'!$Y$2,0)</f>
        <v>0</v>
      </c>
      <c r="Y156" s="784" cm="1">
        <f t="array" ref="Y156">_xlfn.IFERROR(I156*$Q156*'Kalkulator nadgodzin'!$Y$2,0)</f>
        <v>0</v>
      </c>
      <c r="Z156" s="784" cm="1">
        <f t="array" ref="Z156">_xlfn.IFERROR(J156*$Q156*'Kalkulator nadgodzin'!$Y$2,0)</f>
        <v>0</v>
      </c>
      <c r="AA156" s="784" cm="1">
        <f t="array" ref="AA156">_xlfn.IFERROR(K156*$Q156*'Kalkulator nadgodzin'!$Y$2,0)</f>
        <v>0</v>
      </c>
      <c r="AB156" s="784" cm="1">
        <f t="array" ref="AB156">_xlfn.IFERROR(L156*$Q156*'Kalkulator nadgodzin'!$Y$2,0)</f>
        <v>0</v>
      </c>
      <c r="AC156" s="784" cm="1">
        <f t="array" ref="AC156">_xlfn.IFERROR(M156*$Q156*'Kalkulator nadgodzin'!$Y$2,0)</f>
        <v>0</v>
      </c>
      <c r="AD156" s="785" cm="1">
        <f t="array" ref="AD156">_xlfn.IFERROR(N156*$Q156*'Kalkulator nadgodzin'!$Y$2,0)</f>
        <v>0</v>
      </c>
    </row>
    <row r="157" ht="13.5" customHeight="1">
      <c r="A157" t="str" s="774" cm="1">
        <f t="array" ref="A157">IF('Kalkulator nadgodzin'!B98="","",'Kalkulator nadgodzin'!B98)</f>
      </c>
      <c r="B157" t="str" s="786" cm="1">
        <f t="array" ref="B157">IF('Kalkulator nadgodzin'!D98="","",IF('Kalkulator nadgodzin'!D98&lt;3,0,1)*'Kalkulator nadgodzin'!$C98)</f>
      </c>
      <c r="C157" t="str" s="786" cm="1">
        <f t="array" ref="C157">IF('Kalkulator nadgodzin'!E98="","",IF('Kalkulator nadgodzin'!E98&lt;3,0,1)*'Kalkulator nadgodzin'!$C98)</f>
      </c>
      <c r="D157" t="str" s="786" cm="1">
        <f t="array" ref="D157">IF('Kalkulator nadgodzin'!F98="","",IF('Kalkulator nadgodzin'!F98&lt;3,0,1)*'Kalkulator nadgodzin'!$C98)</f>
      </c>
      <c r="E157" t="str" s="786" cm="1">
        <f t="array" ref="E157">IF('Kalkulator nadgodzin'!G98="","",IF('Kalkulator nadgodzin'!G98&lt;3,0,1)*'Kalkulator nadgodzin'!$C98)</f>
      </c>
      <c r="F157" t="str" s="786" cm="1">
        <f t="array" ref="F157">IF('Kalkulator nadgodzin'!H98="","",IF('Kalkulator nadgodzin'!H98&lt;3,0,1)*'Kalkulator nadgodzin'!$C98)</f>
      </c>
      <c r="G157" t="str" s="786" cm="1">
        <f t="array" ref="G157">IF('Kalkulator nadgodzin'!I98="","",IF('Kalkulator nadgodzin'!I98&lt;3,0,1)*'Kalkulator nadgodzin'!$C98)</f>
      </c>
      <c r="H157" t="str" s="786" cm="1">
        <f t="array" ref="H157">IF('Kalkulator nadgodzin'!J98="","",IF('Kalkulator nadgodzin'!J98&lt;3,0,1)*'Kalkulator nadgodzin'!$C98)</f>
      </c>
      <c r="I157" t="str" s="786" cm="1">
        <f t="array" ref="I157">IF('Kalkulator nadgodzin'!K98="","",IF('Kalkulator nadgodzin'!K98&lt;3,0,1)*'Kalkulator nadgodzin'!$C98)</f>
      </c>
      <c r="J157" t="str" s="786" cm="1">
        <f t="array" ref="J157">IF('Kalkulator nadgodzin'!L98="","",IF('Kalkulator nadgodzin'!L98&lt;3,0,1)*'Kalkulator nadgodzin'!$C98)</f>
      </c>
      <c r="K157" t="str" s="786" cm="1">
        <f t="array" ref="K157">IF('Kalkulator nadgodzin'!M98="","",IF('Kalkulator nadgodzin'!M98&lt;3,0,1)*'Kalkulator nadgodzin'!$C98)</f>
      </c>
      <c r="L157" t="str" s="786" cm="1">
        <f t="array" ref="L157">IF('Kalkulator nadgodzin'!N98="","",IF('Kalkulator nadgodzin'!N98&lt;3,0,1)*'Kalkulator nadgodzin'!$C98)</f>
      </c>
      <c r="M157" t="str" s="786" cm="1">
        <f t="array" ref="M157">IF('Kalkulator nadgodzin'!O98="","",IF('Kalkulator nadgodzin'!O98&lt;3,0,1)*'Kalkulator nadgodzin'!$C98)</f>
      </c>
      <c r="N157" t="str" s="775" cm="1">
        <f t="array" ref="N157">IF('Kalkulator nadgodzin'!P98="","",IF('Kalkulator nadgodzin'!P98&lt;3,0,1)*'Kalkulator nadgodzin'!$C98)</f>
      </c>
      <c r="O157" s="774"/>
      <c r="P157" s="775"/>
      <c r="Q157" t="str" s="783" cm="1">
        <f t="array" ref="Q157">IF('Kalkulator nadgodzin'!$C218="","",'Kalkulator nadgodzin'!$C218)</f>
      </c>
      <c r="R157" s="784" cm="1">
        <f t="array" ref="R157">_xlfn.IFERROR(B157*$Q157*'Kalkulator nadgodzin'!$Y$2,0)</f>
        <v>0</v>
      </c>
      <c r="S157" s="784" cm="1">
        <f t="array" ref="S157">_xlfn.IFERROR(C157*$Q157*'Kalkulator nadgodzin'!$Y$2,0)</f>
        <v>0</v>
      </c>
      <c r="T157" s="784" cm="1">
        <f t="array" ref="T157">_xlfn.IFERROR(D157*$Q157*'Kalkulator nadgodzin'!$Y$2,0)</f>
        <v>0</v>
      </c>
      <c r="U157" s="784" cm="1">
        <f t="array" ref="U157">_xlfn.IFERROR(E157*$Q157*'Kalkulator nadgodzin'!$Y$2,0)</f>
        <v>0</v>
      </c>
      <c r="V157" s="784" cm="1">
        <f t="array" ref="V157">_xlfn.IFERROR(F157*$Q157*'Kalkulator nadgodzin'!$Y$2,0)</f>
        <v>0</v>
      </c>
      <c r="W157" s="784" cm="1">
        <f t="array" ref="W157">_xlfn.IFERROR(G157*$Q157*'Kalkulator nadgodzin'!$Y$2,0)</f>
        <v>0</v>
      </c>
      <c r="X157" s="784" cm="1">
        <f t="array" ref="X157">_xlfn.IFERROR(H157*$Q157*'Kalkulator nadgodzin'!$Y$2,0)</f>
        <v>0</v>
      </c>
      <c r="Y157" s="784" cm="1">
        <f t="array" ref="Y157">_xlfn.IFERROR(I157*$Q157*'Kalkulator nadgodzin'!$Y$2,0)</f>
        <v>0</v>
      </c>
      <c r="Z157" s="784" cm="1">
        <f t="array" ref="Z157">_xlfn.IFERROR(J157*$Q157*'Kalkulator nadgodzin'!$Y$2,0)</f>
        <v>0</v>
      </c>
      <c r="AA157" s="784" cm="1">
        <f t="array" ref="AA157">_xlfn.IFERROR(K157*$Q157*'Kalkulator nadgodzin'!$Y$2,0)</f>
        <v>0</v>
      </c>
      <c r="AB157" s="784" cm="1">
        <f t="array" ref="AB157">_xlfn.IFERROR(L157*$Q157*'Kalkulator nadgodzin'!$Y$2,0)</f>
        <v>0</v>
      </c>
      <c r="AC157" s="784" cm="1">
        <f t="array" ref="AC157">_xlfn.IFERROR(M157*$Q157*'Kalkulator nadgodzin'!$Y$2,0)</f>
        <v>0</v>
      </c>
      <c r="AD157" s="785" cm="1">
        <f t="array" ref="AD157">_xlfn.IFERROR(N157*$Q157*'Kalkulator nadgodzin'!$Y$2,0)</f>
        <v>0</v>
      </c>
    </row>
    <row r="158" ht="13.5" customHeight="1">
      <c r="A158" t="s" s="787">
        <v>1313</v>
      </c>
      <c r="B158" s="788" cm="1">
        <f t="array" ref="B158">SUM(B109:B157)</f>
        <v>0</v>
      </c>
      <c r="C158" s="788" cm="1">
        <f t="array" ref="C158">SUM(C109:C157)</f>
        <v>0</v>
      </c>
      <c r="D158" s="788" cm="1">
        <f t="array" ref="D158">SUM(D109:D157)</f>
        <v>0</v>
      </c>
      <c r="E158" s="788" cm="1">
        <f t="array" ref="E158">SUM(E109:E157)</f>
        <v>0</v>
      </c>
      <c r="F158" s="788" cm="1">
        <f t="array" ref="F158">SUM(F109:F157)</f>
        <v>0</v>
      </c>
      <c r="G158" s="788" cm="1">
        <f t="array" ref="G158">SUM(G109:G157)</f>
        <v>0</v>
      </c>
      <c r="H158" s="788" cm="1">
        <f t="array" ref="H158">SUM(H109:H157)</f>
        <v>0</v>
      </c>
      <c r="I158" s="788" cm="1">
        <f t="array" ref="I158">SUM(I109:I157)</f>
        <v>0</v>
      </c>
      <c r="J158" s="788" cm="1">
        <f t="array" ref="J158">SUM(J109:J157)</f>
        <v>0</v>
      </c>
      <c r="K158" s="788" cm="1">
        <f t="array" ref="K158">SUM(K109:K157)</f>
        <v>0</v>
      </c>
      <c r="L158" s="788" cm="1">
        <f t="array" ref="L158">SUM(L109:L157)</f>
        <v>0</v>
      </c>
      <c r="M158" s="788" cm="1">
        <f t="array" ref="M158">SUM(M109:M157)</f>
        <v>0</v>
      </c>
      <c r="N158" s="789" cm="1">
        <f t="array" ref="N158">SUM(N109:N157)</f>
        <v>0</v>
      </c>
      <c r="O158" s="790"/>
      <c r="P158" s="791"/>
      <c r="Q158" t="s" s="792">
        <v>1313</v>
      </c>
      <c r="R158" s="788" cm="1">
        <f t="array" ref="R158">SUM(R109:R157)</f>
        <v>0</v>
      </c>
      <c r="S158" s="788" cm="1">
        <f t="array" ref="S158">SUM(S109:S157)</f>
        <v>0</v>
      </c>
      <c r="T158" s="788" cm="1">
        <f t="array" ref="T158">SUM(T109:T157)</f>
        <v>0</v>
      </c>
      <c r="U158" s="788" cm="1">
        <f t="array" ref="U158">SUM(U109:U157)</f>
        <v>0</v>
      </c>
      <c r="V158" s="788" cm="1">
        <f t="array" ref="V158">SUM(V109:V157)</f>
        <v>0</v>
      </c>
      <c r="W158" s="788" cm="1">
        <f t="array" ref="W158">SUM(W109:W157)</f>
        <v>0</v>
      </c>
      <c r="X158" s="788" cm="1">
        <f t="array" ref="X158">SUM(X109:X157)</f>
        <v>0</v>
      </c>
      <c r="Y158" s="788" cm="1">
        <f t="array" ref="Y158">SUM(Y109:Y157)</f>
        <v>0</v>
      </c>
      <c r="Z158" s="788" cm="1">
        <f t="array" ref="Z158">SUM(Z109:Z157)</f>
        <v>0</v>
      </c>
      <c r="AA158" s="788" cm="1">
        <f t="array" ref="AA158">SUM(AA109:AA157)</f>
        <v>0</v>
      </c>
      <c r="AB158" s="788" cm="1">
        <f t="array" ref="AB158">SUM(AB109:AB157)</f>
        <v>0</v>
      </c>
      <c r="AC158" s="788" cm="1">
        <f t="array" ref="AC158">SUM(AC109:AC157)</f>
        <v>0</v>
      </c>
      <c r="AD158" s="789" cm="1">
        <f t="array" ref="AD158">SUM(AD109:AD157)</f>
        <v>0</v>
      </c>
    </row>
    <row r="159" ht="13.5" customHeight="1">
      <c r="A159" s="793"/>
      <c r="B159" s="793"/>
      <c r="C159" s="793"/>
      <c r="D159" s="793"/>
      <c r="E159" s="793"/>
      <c r="F159" s="793"/>
      <c r="G159" s="793"/>
      <c r="H159" s="793"/>
      <c r="I159" s="793"/>
      <c r="J159" s="793"/>
      <c r="K159" s="793"/>
      <c r="L159" s="793"/>
      <c r="M159" s="793"/>
      <c r="N159" s="793"/>
      <c r="O159" s="786"/>
      <c r="P159" s="786"/>
      <c r="Q159" s="793"/>
      <c r="R159" s="793"/>
      <c r="S159" s="793"/>
      <c r="T159" s="793"/>
      <c r="U159" s="793"/>
      <c r="V159" s="793"/>
      <c r="W159" s="793"/>
      <c r="X159" s="793"/>
      <c r="Y159" s="793"/>
      <c r="Z159" s="793"/>
      <c r="AA159" s="793"/>
      <c r="AB159" s="793"/>
      <c r="AC159" s="793"/>
      <c r="AD159" s="793"/>
    </row>
    <row r="160" ht="13.5" customHeight="1">
      <c r="A160" s="801"/>
      <c r="B160" t="s" s="795">
        <v>1314</v>
      </c>
      <c r="C160" t="s" s="795">
        <v>1315</v>
      </c>
      <c r="D160" t="s" s="795">
        <v>1316</v>
      </c>
      <c r="E160" t="s" s="795">
        <v>1317</v>
      </c>
      <c r="F160" t="s" s="795">
        <v>1318</v>
      </c>
      <c r="G160" t="s" s="795">
        <v>1319</v>
      </c>
      <c r="H160" t="s" s="795">
        <v>1320</v>
      </c>
      <c r="I160" t="s" s="795">
        <v>1321</v>
      </c>
      <c r="J160" t="s" s="795">
        <v>1322</v>
      </c>
      <c r="K160" t="s" s="795">
        <v>1323</v>
      </c>
      <c r="L160" t="s" s="795">
        <v>1324</v>
      </c>
      <c r="M160" t="s" s="795">
        <v>1325</v>
      </c>
      <c r="N160" t="s" s="796">
        <v>1326</v>
      </c>
      <c r="O160" s="774"/>
      <c r="P160" s="775"/>
      <c r="Q160" s="797"/>
      <c r="R160" t="s" s="795">
        <v>1314</v>
      </c>
      <c r="S160" t="s" s="795">
        <v>1315</v>
      </c>
      <c r="T160" t="s" s="795">
        <v>1316</v>
      </c>
      <c r="U160" t="s" s="795">
        <v>1317</v>
      </c>
      <c r="V160" t="s" s="795">
        <v>1318</v>
      </c>
      <c r="W160" t="s" s="795">
        <v>1319</v>
      </c>
      <c r="X160" t="s" s="795">
        <v>1320</v>
      </c>
      <c r="Y160" t="s" s="795">
        <v>1321</v>
      </c>
      <c r="Z160" t="s" s="795">
        <v>1322</v>
      </c>
      <c r="AA160" t="s" s="795">
        <v>1323</v>
      </c>
      <c r="AB160" t="s" s="795">
        <v>1324</v>
      </c>
      <c r="AC160" t="s" s="795">
        <v>1325</v>
      </c>
      <c r="AD160" t="s" s="796">
        <v>1326</v>
      </c>
    </row>
    <row r="161" ht="13.5" customHeight="1">
      <c r="A161" s="777"/>
      <c r="B161" t="s" s="799">
        <v>1330</v>
      </c>
      <c r="C161" t="s" s="799">
        <v>1330</v>
      </c>
      <c r="D161" t="s" s="799">
        <v>1330</v>
      </c>
      <c r="E161" t="s" s="799">
        <v>1330</v>
      </c>
      <c r="F161" t="s" s="799">
        <v>1330</v>
      </c>
      <c r="G161" t="s" s="799">
        <v>1330</v>
      </c>
      <c r="H161" t="s" s="799">
        <v>1330</v>
      </c>
      <c r="I161" t="s" s="799">
        <v>1330</v>
      </c>
      <c r="J161" t="s" s="799">
        <v>1330</v>
      </c>
      <c r="K161" t="s" s="799">
        <v>1330</v>
      </c>
      <c r="L161" t="s" s="799">
        <v>1330</v>
      </c>
      <c r="M161" t="s" s="799">
        <v>1330</v>
      </c>
      <c r="N161" t="s" s="800">
        <v>1330</v>
      </c>
      <c r="O161" s="774"/>
      <c r="P161" s="775"/>
      <c r="Q161" s="780"/>
      <c r="R161" t="s" s="799">
        <v>1330</v>
      </c>
      <c r="S161" t="s" s="799">
        <v>1330</v>
      </c>
      <c r="T161" t="s" s="799">
        <v>1330</v>
      </c>
      <c r="U161" t="s" s="799">
        <v>1330</v>
      </c>
      <c r="V161" t="s" s="799">
        <v>1330</v>
      </c>
      <c r="W161" t="s" s="799">
        <v>1330</v>
      </c>
      <c r="X161" t="s" s="799">
        <v>1330</v>
      </c>
      <c r="Y161" t="s" s="799">
        <v>1330</v>
      </c>
      <c r="Z161" t="s" s="799">
        <v>1330</v>
      </c>
      <c r="AA161" t="s" s="799">
        <v>1330</v>
      </c>
      <c r="AB161" t="s" s="799">
        <v>1330</v>
      </c>
      <c r="AC161" t="s" s="799">
        <v>1330</v>
      </c>
      <c r="AD161" t="s" s="800">
        <v>1330</v>
      </c>
    </row>
    <row r="162" ht="13.5" customHeight="1">
      <c r="A162" t="str" s="774" cm="1">
        <f t="array" ref="A162">IF('Kalkulator nadgodzin'!B51="","",'Kalkulator nadgodzin'!B51)</f>
        <v>Producent</v>
      </c>
      <c r="B162" s="781" cm="1">
        <f t="array" ref="B162">IF('Kalkulator nadgodzin'!D50="","",IF('Kalkulator nadgodzin'!D50&lt;4,0,1)*'Kalkulator nadgodzin'!$C50)</f>
        <v>0</v>
      </c>
      <c r="C162" s="781" cm="1">
        <f t="array" ref="C162">IF('Kalkulator nadgodzin'!E50="","",IF('Kalkulator nadgodzin'!E50&lt;4,0,1)*'Kalkulator nadgodzin'!$C50)</f>
        <v>0</v>
      </c>
      <c r="D162" s="781" cm="1">
        <f t="array" ref="D162">IF('Kalkulator nadgodzin'!F50="","",IF('Kalkulator nadgodzin'!F50&lt;4,0,1)*'Kalkulator nadgodzin'!$C50)</f>
        <v>0</v>
      </c>
      <c r="E162" s="781" cm="1">
        <f t="array" ref="E162">IF('Kalkulator nadgodzin'!G50="","",IF('Kalkulator nadgodzin'!G50&lt;4,0,1)*'Kalkulator nadgodzin'!$C50)</f>
        <v>0</v>
      </c>
      <c r="F162" s="781" cm="1">
        <f t="array" ref="F162">IF('Kalkulator nadgodzin'!H50="","",IF('Kalkulator nadgodzin'!H50&lt;4,0,1)*'Kalkulator nadgodzin'!$C50)</f>
        <v>0</v>
      </c>
      <c r="G162" s="781" cm="1">
        <f t="array" ref="G162">IF('Kalkulator nadgodzin'!I50="","",IF('Kalkulator nadgodzin'!I50&lt;4,0,1)*'Kalkulator nadgodzin'!$C50)</f>
        <v>0</v>
      </c>
      <c r="H162" s="781" cm="1">
        <f t="array" ref="H162">IF('Kalkulator nadgodzin'!J50="","",IF('Kalkulator nadgodzin'!J50&lt;4,0,1)*'Kalkulator nadgodzin'!$C50)</f>
        <v>0</v>
      </c>
      <c r="I162" s="781" cm="1">
        <f t="array" ref="I162">IF('Kalkulator nadgodzin'!K50="","",IF('Kalkulator nadgodzin'!K50&lt;4,0,1)*'Kalkulator nadgodzin'!$C50)</f>
        <v>0</v>
      </c>
      <c r="J162" s="781" cm="1">
        <f t="array" ref="J162">IF('Kalkulator nadgodzin'!L50="","",IF('Kalkulator nadgodzin'!L50&lt;4,0,1)*'Kalkulator nadgodzin'!$C50)</f>
        <v>0</v>
      </c>
      <c r="K162" s="781" cm="1">
        <f t="array" ref="K162">IF('Kalkulator nadgodzin'!M50="","",IF('Kalkulator nadgodzin'!M50&lt;4,0,1)*'Kalkulator nadgodzin'!$C50)</f>
        <v>0</v>
      </c>
      <c r="L162" s="781" cm="1">
        <f t="array" ref="L162">IF('Kalkulator nadgodzin'!N50="","",IF('Kalkulator nadgodzin'!N50&lt;4,0,1)*'Kalkulator nadgodzin'!$C50)</f>
        <v>0</v>
      </c>
      <c r="M162" s="781" cm="1">
        <f t="array" ref="M162">IF('Kalkulator nadgodzin'!O50="","",IF('Kalkulator nadgodzin'!O50&lt;4,0,1)*'Kalkulator nadgodzin'!$C50)</f>
        <v>0</v>
      </c>
      <c r="N162" s="782" cm="1">
        <f t="array" ref="N162">IF('Kalkulator nadgodzin'!P50="","",IF('Kalkulator nadgodzin'!P50&lt;4,0,1)*'Kalkulator nadgodzin'!$C50)</f>
        <v>0</v>
      </c>
      <c r="O162" s="774"/>
      <c r="P162" s="775"/>
      <c r="Q162" t="str" s="783" cm="1">
        <f t="array" ref="Q162">IF('Kalkulator nadgodzin'!$C170="","",'Kalkulator nadgodzin'!$C170)</f>
      </c>
      <c r="R162" s="781" cm="1">
        <f t="array" ref="R162">_xlfn.IFERROR($Q162*B162*'Kalkulator nadgodzin'!$Y$2,0)</f>
        <v>0</v>
      </c>
      <c r="S162" s="781" cm="1">
        <f t="array" ref="S162">_xlfn.IFERROR($Q162*C162*'Kalkulator nadgodzin'!$Y$2,0)</f>
        <v>0</v>
      </c>
      <c r="T162" s="781" cm="1">
        <f t="array" ref="T162">_xlfn.IFERROR($Q162*D162*'Kalkulator nadgodzin'!$Y$2,0)</f>
        <v>0</v>
      </c>
      <c r="U162" s="781" cm="1">
        <f t="array" ref="U162">_xlfn.IFERROR($Q162*E162*'Kalkulator nadgodzin'!$Y$2,0)</f>
        <v>0</v>
      </c>
      <c r="V162" s="781" cm="1">
        <f t="array" ref="V162">_xlfn.IFERROR($Q162*F162*'Kalkulator nadgodzin'!$Y$2,0)</f>
        <v>0</v>
      </c>
      <c r="W162" s="781" cm="1">
        <f t="array" ref="W162">_xlfn.IFERROR($Q162*G162*'Kalkulator nadgodzin'!$Y$2,0)</f>
        <v>0</v>
      </c>
      <c r="X162" s="781" cm="1">
        <f t="array" ref="X162">_xlfn.IFERROR($Q162*H162*'Kalkulator nadgodzin'!$Y$2,0)</f>
        <v>0</v>
      </c>
      <c r="Y162" s="781" cm="1">
        <f t="array" ref="Y162">_xlfn.IFERROR($Q162*I162*'Kalkulator nadgodzin'!$Y$2,0)</f>
        <v>0</v>
      </c>
      <c r="Z162" s="781" cm="1">
        <f t="array" ref="Z162">_xlfn.IFERROR($Q162*J162*'Kalkulator nadgodzin'!$Y$2,0)</f>
        <v>0</v>
      </c>
      <c r="AA162" s="781" cm="1">
        <f t="array" ref="AA162">_xlfn.IFERROR($Q162*K162*'Kalkulator nadgodzin'!$Y$2,0)</f>
        <v>0</v>
      </c>
      <c r="AB162" s="781" cm="1">
        <f t="array" ref="AB162">_xlfn.IFERROR($Q162*L162*'Kalkulator nadgodzin'!$Y$2,0)</f>
        <v>0</v>
      </c>
      <c r="AC162" s="781" cm="1">
        <f t="array" ref="AC162">_xlfn.IFERROR($Q162*M162*'Kalkulator nadgodzin'!$Y$2,0)</f>
        <v>0</v>
      </c>
      <c r="AD162" s="782" cm="1">
        <f t="array" ref="AD162">_xlfn.IFERROR($Q162*N162*'Kalkulator nadgodzin'!$Y$2,0)</f>
        <v>0</v>
      </c>
    </row>
    <row r="163" ht="13.5" customHeight="1">
      <c r="A163" t="str" s="774" cm="1">
        <f t="array" ref="A163">IF('Kalkulator nadgodzin'!B52="","",'Kalkulator nadgodzin'!B52)</f>
        <v>Kierownik produckji</v>
      </c>
      <c r="B163" s="784" cm="1">
        <f t="array" ref="B163">IF('Kalkulator nadgodzin'!D51="","",IF('Kalkulator nadgodzin'!D51&lt;4,0,1)*'Kalkulator nadgodzin'!$C51)</f>
        <v>0</v>
      </c>
      <c r="C163" s="784" cm="1">
        <f t="array" ref="C163">IF('Kalkulator nadgodzin'!E51="","",IF('Kalkulator nadgodzin'!E51&lt;4,0,1)*'Kalkulator nadgodzin'!$C51)</f>
        <v>0</v>
      </c>
      <c r="D163" s="784" cm="1">
        <f t="array" ref="D163">IF('Kalkulator nadgodzin'!F51="","",IF('Kalkulator nadgodzin'!F51&lt;4,0,1)*'Kalkulator nadgodzin'!$C51)</f>
        <v>0</v>
      </c>
      <c r="E163" s="784" cm="1">
        <f t="array" ref="E163">IF('Kalkulator nadgodzin'!G51="","",IF('Kalkulator nadgodzin'!G51&lt;4,0,1)*'Kalkulator nadgodzin'!$C51)</f>
        <v>0</v>
      </c>
      <c r="F163" s="784" cm="1">
        <f t="array" ref="F163">IF('Kalkulator nadgodzin'!H51="","",IF('Kalkulator nadgodzin'!H51&lt;4,0,1)*'Kalkulator nadgodzin'!$C51)</f>
        <v>0</v>
      </c>
      <c r="G163" s="784" cm="1">
        <f t="array" ref="G163">IF('Kalkulator nadgodzin'!I51="","",IF('Kalkulator nadgodzin'!I51&lt;4,0,1)*'Kalkulator nadgodzin'!$C51)</f>
        <v>0</v>
      </c>
      <c r="H163" s="784" cm="1">
        <f t="array" ref="H163">IF('Kalkulator nadgodzin'!J51="","",IF('Kalkulator nadgodzin'!J51&lt;4,0,1)*'Kalkulator nadgodzin'!$C51)</f>
        <v>0</v>
      </c>
      <c r="I163" s="784" cm="1">
        <f t="array" ref="I163">IF('Kalkulator nadgodzin'!K51="","",IF('Kalkulator nadgodzin'!K51&lt;4,0,1)*'Kalkulator nadgodzin'!$C51)</f>
        <v>0</v>
      </c>
      <c r="J163" s="784" cm="1">
        <f t="array" ref="J163">IF('Kalkulator nadgodzin'!L51="","",IF('Kalkulator nadgodzin'!L51&lt;4,0,1)*'Kalkulator nadgodzin'!$C51)</f>
        <v>0</v>
      </c>
      <c r="K163" s="784" cm="1">
        <f t="array" ref="K163">IF('Kalkulator nadgodzin'!M51="","",IF('Kalkulator nadgodzin'!M51&lt;4,0,1)*'Kalkulator nadgodzin'!$C51)</f>
        <v>0</v>
      </c>
      <c r="L163" s="784" cm="1">
        <f t="array" ref="L163">IF('Kalkulator nadgodzin'!N51="","",IF('Kalkulator nadgodzin'!N51&lt;4,0,1)*'Kalkulator nadgodzin'!$C51)</f>
        <v>0</v>
      </c>
      <c r="M163" s="784" cm="1">
        <f t="array" ref="M163">IF('Kalkulator nadgodzin'!O51="","",IF('Kalkulator nadgodzin'!O51&lt;4,0,1)*'Kalkulator nadgodzin'!$C51)</f>
        <v>0</v>
      </c>
      <c r="N163" s="785" cm="1">
        <f t="array" ref="N163">IF('Kalkulator nadgodzin'!P51="","",IF('Kalkulator nadgodzin'!P51&lt;4,0,1)*'Kalkulator nadgodzin'!$C51)</f>
        <v>0</v>
      </c>
      <c r="O163" s="774"/>
      <c r="P163" s="775"/>
      <c r="Q163" t="str" s="783" cm="1">
        <f t="array" ref="Q163">IF('Kalkulator nadgodzin'!$C171="","",'Kalkulator nadgodzin'!$C171)</f>
      </c>
      <c r="R163" s="784" cm="1">
        <f t="array" ref="R163">_xlfn.IFERROR($Q163*B163*'Kalkulator nadgodzin'!$Y$2,0)</f>
        <v>0</v>
      </c>
      <c r="S163" s="784" cm="1">
        <f t="array" ref="S163">_xlfn.IFERROR($Q163*C163*'Kalkulator nadgodzin'!$Y$2,0)</f>
        <v>0</v>
      </c>
      <c r="T163" s="784" cm="1">
        <f t="array" ref="T163">_xlfn.IFERROR($Q163*D163*'Kalkulator nadgodzin'!$Y$2,0)</f>
        <v>0</v>
      </c>
      <c r="U163" s="784" cm="1">
        <f t="array" ref="U163">_xlfn.IFERROR($Q163*E163*'Kalkulator nadgodzin'!$Y$2,0)</f>
        <v>0</v>
      </c>
      <c r="V163" s="784" cm="1">
        <f t="array" ref="V163">_xlfn.IFERROR($Q163*F163*'Kalkulator nadgodzin'!$Y$2,0)</f>
        <v>0</v>
      </c>
      <c r="W163" s="784" cm="1">
        <f t="array" ref="W163">_xlfn.IFERROR($Q163*G163*'Kalkulator nadgodzin'!$Y$2,0)</f>
        <v>0</v>
      </c>
      <c r="X163" s="784" cm="1">
        <f t="array" ref="X163">_xlfn.IFERROR($Q163*H163*'Kalkulator nadgodzin'!$Y$2,0)</f>
        <v>0</v>
      </c>
      <c r="Y163" s="784" cm="1">
        <f t="array" ref="Y163">_xlfn.IFERROR($Q163*I163*'Kalkulator nadgodzin'!$Y$2,0)</f>
        <v>0</v>
      </c>
      <c r="Z163" s="784" cm="1">
        <f t="array" ref="Z163">_xlfn.IFERROR($Q163*J163*'Kalkulator nadgodzin'!$Y$2,0)</f>
        <v>0</v>
      </c>
      <c r="AA163" s="784" cm="1">
        <f t="array" ref="AA163">_xlfn.IFERROR($Q163*K163*'Kalkulator nadgodzin'!$Y$2,0)</f>
        <v>0</v>
      </c>
      <c r="AB163" s="784" cm="1">
        <f t="array" ref="AB163">_xlfn.IFERROR($Q163*L163*'Kalkulator nadgodzin'!$Y$2,0)</f>
        <v>0</v>
      </c>
      <c r="AC163" s="784" cm="1">
        <f t="array" ref="AC163">_xlfn.IFERROR($Q163*M163*'Kalkulator nadgodzin'!$Y$2,0)</f>
        <v>0</v>
      </c>
      <c r="AD163" s="785" cm="1">
        <f t="array" ref="AD163">_xlfn.IFERROR($Q163*N163*'Kalkulator nadgodzin'!$Y$2,0)</f>
        <v>0</v>
      </c>
    </row>
    <row r="164" ht="13.5" customHeight="1">
      <c r="A164" t="str" s="774" cm="1">
        <f t="array" ref="A164">IF('Kalkulator nadgodzin'!B53="","",'Kalkulator nadgodzin'!B53)</f>
        <v>Koordynator produkcji</v>
      </c>
      <c r="B164" s="784" cm="1">
        <f t="array" ref="B164">IF('Kalkulator nadgodzin'!D52="","",IF('Kalkulator nadgodzin'!D52&lt;4,0,1)*'Kalkulator nadgodzin'!$C52)</f>
        <v>0</v>
      </c>
      <c r="C164" s="784" cm="1">
        <f t="array" ref="C164">IF('Kalkulator nadgodzin'!E52="","",IF('Kalkulator nadgodzin'!E52&lt;4,0,1)*'Kalkulator nadgodzin'!$C52)</f>
        <v>0</v>
      </c>
      <c r="D164" s="784" cm="1">
        <f t="array" ref="D164">IF('Kalkulator nadgodzin'!F52="","",IF('Kalkulator nadgodzin'!F52&lt;4,0,1)*'Kalkulator nadgodzin'!$C52)</f>
        <v>0</v>
      </c>
      <c r="E164" s="784" cm="1">
        <f t="array" ref="E164">IF('Kalkulator nadgodzin'!G52="","",IF('Kalkulator nadgodzin'!G52&lt;4,0,1)*'Kalkulator nadgodzin'!$C52)</f>
        <v>0</v>
      </c>
      <c r="F164" s="784" cm="1">
        <f t="array" ref="F164">IF('Kalkulator nadgodzin'!H52="","",IF('Kalkulator nadgodzin'!H52&lt;4,0,1)*'Kalkulator nadgodzin'!$C52)</f>
        <v>0</v>
      </c>
      <c r="G164" s="784" cm="1">
        <f t="array" ref="G164">IF('Kalkulator nadgodzin'!I52="","",IF('Kalkulator nadgodzin'!I52&lt;4,0,1)*'Kalkulator nadgodzin'!$C52)</f>
        <v>0</v>
      </c>
      <c r="H164" s="784" cm="1">
        <f t="array" ref="H164">IF('Kalkulator nadgodzin'!J52="","",IF('Kalkulator nadgodzin'!J52&lt;4,0,1)*'Kalkulator nadgodzin'!$C52)</f>
        <v>0</v>
      </c>
      <c r="I164" s="784" cm="1">
        <f t="array" ref="I164">IF('Kalkulator nadgodzin'!K52="","",IF('Kalkulator nadgodzin'!K52&lt;4,0,1)*'Kalkulator nadgodzin'!$C52)</f>
        <v>0</v>
      </c>
      <c r="J164" s="784" cm="1">
        <f t="array" ref="J164">IF('Kalkulator nadgodzin'!L52="","",IF('Kalkulator nadgodzin'!L52&lt;4,0,1)*'Kalkulator nadgodzin'!$C52)</f>
        <v>0</v>
      </c>
      <c r="K164" s="784" cm="1">
        <f t="array" ref="K164">IF('Kalkulator nadgodzin'!M52="","",IF('Kalkulator nadgodzin'!M52&lt;4,0,1)*'Kalkulator nadgodzin'!$C52)</f>
        <v>0</v>
      </c>
      <c r="L164" s="784" cm="1">
        <f t="array" ref="L164">IF('Kalkulator nadgodzin'!N52="","",IF('Kalkulator nadgodzin'!N52&lt;4,0,1)*'Kalkulator nadgodzin'!$C52)</f>
        <v>0</v>
      </c>
      <c r="M164" s="784" cm="1">
        <f t="array" ref="M164">IF('Kalkulator nadgodzin'!O52="","",IF('Kalkulator nadgodzin'!O52&lt;4,0,1)*'Kalkulator nadgodzin'!$C52)</f>
        <v>0</v>
      </c>
      <c r="N164" s="785" cm="1">
        <f t="array" ref="N164">IF('Kalkulator nadgodzin'!P52="","",IF('Kalkulator nadgodzin'!P52&lt;4,0,1)*'Kalkulator nadgodzin'!$C52)</f>
        <v>0</v>
      </c>
      <c r="O164" s="774"/>
      <c r="P164" s="775"/>
      <c r="Q164" t="str" s="783" cm="1">
        <f t="array" ref="Q164">IF('Kalkulator nadgodzin'!$C172="","",'Kalkulator nadgodzin'!$C172)</f>
      </c>
      <c r="R164" s="784" cm="1">
        <f t="array" ref="R164">_xlfn.IFERROR($Q164*B164*'Kalkulator nadgodzin'!$Y$2,0)</f>
        <v>0</v>
      </c>
      <c r="S164" s="784" cm="1">
        <f t="array" ref="S164">_xlfn.IFERROR($Q164*C164*'Kalkulator nadgodzin'!$Y$2,0)</f>
        <v>0</v>
      </c>
      <c r="T164" s="784" cm="1">
        <f t="array" ref="T164">_xlfn.IFERROR($Q164*D164*'Kalkulator nadgodzin'!$Y$2,0)</f>
        <v>0</v>
      </c>
      <c r="U164" s="784" cm="1">
        <f t="array" ref="U164">_xlfn.IFERROR($Q164*E164*'Kalkulator nadgodzin'!$Y$2,0)</f>
        <v>0</v>
      </c>
      <c r="V164" s="784" cm="1">
        <f t="array" ref="V164">_xlfn.IFERROR($Q164*F164*'Kalkulator nadgodzin'!$Y$2,0)</f>
        <v>0</v>
      </c>
      <c r="W164" s="784" cm="1">
        <f t="array" ref="W164">_xlfn.IFERROR($Q164*G164*'Kalkulator nadgodzin'!$Y$2,0)</f>
        <v>0</v>
      </c>
      <c r="X164" s="784" cm="1">
        <f t="array" ref="X164">_xlfn.IFERROR($Q164*H164*'Kalkulator nadgodzin'!$Y$2,0)</f>
        <v>0</v>
      </c>
      <c r="Y164" s="784" cm="1">
        <f t="array" ref="Y164">_xlfn.IFERROR($Q164*I164*'Kalkulator nadgodzin'!$Y$2,0)</f>
        <v>0</v>
      </c>
      <c r="Z164" s="784" cm="1">
        <f t="array" ref="Z164">_xlfn.IFERROR($Q164*J164*'Kalkulator nadgodzin'!$Y$2,0)</f>
        <v>0</v>
      </c>
      <c r="AA164" s="784" cm="1">
        <f t="array" ref="AA164">_xlfn.IFERROR($Q164*K164*'Kalkulator nadgodzin'!$Y$2,0)</f>
        <v>0</v>
      </c>
      <c r="AB164" s="784" cm="1">
        <f t="array" ref="AB164">_xlfn.IFERROR($Q164*L164*'Kalkulator nadgodzin'!$Y$2,0)</f>
        <v>0</v>
      </c>
      <c r="AC164" s="784" cm="1">
        <f t="array" ref="AC164">_xlfn.IFERROR($Q164*M164*'Kalkulator nadgodzin'!$Y$2,0)</f>
        <v>0</v>
      </c>
      <c r="AD164" s="785" cm="1">
        <f t="array" ref="AD164">_xlfn.IFERROR($Q164*N164*'Kalkulator nadgodzin'!$Y$2,0)</f>
        <v>0</v>
      </c>
    </row>
    <row r="165" ht="13.5" customHeight="1">
      <c r="A165" t="str" s="774" cm="1">
        <f t="array" ref="A165">IF('Kalkulator nadgodzin'!B54="","",'Kalkulator nadgodzin'!B54)</f>
        <v>Asystent produkcji</v>
      </c>
      <c r="B165" s="784" cm="1">
        <f t="array" ref="B165">IF('Kalkulator nadgodzin'!D53="","",IF('Kalkulator nadgodzin'!D53&lt;4,0,1)*'Kalkulator nadgodzin'!$C53)</f>
        <v>0</v>
      </c>
      <c r="C165" s="784" cm="1">
        <f t="array" ref="C165">IF('Kalkulator nadgodzin'!E53="","",IF('Kalkulator nadgodzin'!E53&lt;4,0,1)*'Kalkulator nadgodzin'!$C53)</f>
        <v>0</v>
      </c>
      <c r="D165" s="784" cm="1">
        <f t="array" ref="D165">IF('Kalkulator nadgodzin'!F53="","",IF('Kalkulator nadgodzin'!F53&lt;4,0,1)*'Kalkulator nadgodzin'!$C53)</f>
        <v>0</v>
      </c>
      <c r="E165" s="784" cm="1">
        <f t="array" ref="E165">IF('Kalkulator nadgodzin'!G53="","",IF('Kalkulator nadgodzin'!G53&lt;4,0,1)*'Kalkulator nadgodzin'!$C53)</f>
        <v>0</v>
      </c>
      <c r="F165" s="784" cm="1">
        <f t="array" ref="F165">IF('Kalkulator nadgodzin'!H53="","",IF('Kalkulator nadgodzin'!H53&lt;4,0,1)*'Kalkulator nadgodzin'!$C53)</f>
        <v>0</v>
      </c>
      <c r="G165" s="784" cm="1">
        <f t="array" ref="G165">IF('Kalkulator nadgodzin'!I53="","",IF('Kalkulator nadgodzin'!I53&lt;4,0,1)*'Kalkulator nadgodzin'!$C53)</f>
        <v>0</v>
      </c>
      <c r="H165" s="784" cm="1">
        <f t="array" ref="H165">IF('Kalkulator nadgodzin'!J53="","",IF('Kalkulator nadgodzin'!J53&lt;4,0,1)*'Kalkulator nadgodzin'!$C53)</f>
        <v>0</v>
      </c>
      <c r="I165" s="784" cm="1">
        <f t="array" ref="I165">IF('Kalkulator nadgodzin'!K53="","",IF('Kalkulator nadgodzin'!K53&lt;4,0,1)*'Kalkulator nadgodzin'!$C53)</f>
        <v>0</v>
      </c>
      <c r="J165" s="784" cm="1">
        <f t="array" ref="J165">IF('Kalkulator nadgodzin'!L53="","",IF('Kalkulator nadgodzin'!L53&lt;4,0,1)*'Kalkulator nadgodzin'!$C53)</f>
        <v>0</v>
      </c>
      <c r="K165" s="784" cm="1">
        <f t="array" ref="K165">IF('Kalkulator nadgodzin'!M53="","",IF('Kalkulator nadgodzin'!M53&lt;4,0,1)*'Kalkulator nadgodzin'!$C53)</f>
        <v>0</v>
      </c>
      <c r="L165" s="784" cm="1">
        <f t="array" ref="L165">IF('Kalkulator nadgodzin'!N53="","",IF('Kalkulator nadgodzin'!N53&lt;4,0,1)*'Kalkulator nadgodzin'!$C53)</f>
        <v>0</v>
      </c>
      <c r="M165" s="784" cm="1">
        <f t="array" ref="M165">IF('Kalkulator nadgodzin'!O53="","",IF('Kalkulator nadgodzin'!O53&lt;4,0,1)*'Kalkulator nadgodzin'!$C53)</f>
        <v>0</v>
      </c>
      <c r="N165" s="785" cm="1">
        <f t="array" ref="N165">IF('Kalkulator nadgodzin'!P53="","",IF('Kalkulator nadgodzin'!P53&lt;4,0,1)*'Kalkulator nadgodzin'!$C53)</f>
        <v>0</v>
      </c>
      <c r="O165" s="774"/>
      <c r="P165" s="775"/>
      <c r="Q165" t="str" s="783" cm="1">
        <f t="array" ref="Q165">IF('Kalkulator nadgodzin'!$C173="","",'Kalkulator nadgodzin'!$C173)</f>
      </c>
      <c r="R165" s="784" cm="1">
        <f t="array" ref="R165">_xlfn.IFERROR($Q165*B165*'Kalkulator nadgodzin'!$Y$2,0)</f>
        <v>0</v>
      </c>
      <c r="S165" s="784" cm="1">
        <f t="array" ref="S165">_xlfn.IFERROR($Q165*C165*'Kalkulator nadgodzin'!$Y$2,0)</f>
        <v>0</v>
      </c>
      <c r="T165" s="784" cm="1">
        <f t="array" ref="T165">_xlfn.IFERROR($Q165*D165*'Kalkulator nadgodzin'!$Y$2,0)</f>
        <v>0</v>
      </c>
      <c r="U165" s="784" cm="1">
        <f t="array" ref="U165">_xlfn.IFERROR($Q165*E165*'Kalkulator nadgodzin'!$Y$2,0)</f>
        <v>0</v>
      </c>
      <c r="V165" s="784" cm="1">
        <f t="array" ref="V165">_xlfn.IFERROR($Q165*F165*'Kalkulator nadgodzin'!$Y$2,0)</f>
        <v>0</v>
      </c>
      <c r="W165" s="784" cm="1">
        <f t="array" ref="W165">_xlfn.IFERROR($Q165*G165*'Kalkulator nadgodzin'!$Y$2,0)</f>
        <v>0</v>
      </c>
      <c r="X165" s="784" cm="1">
        <f t="array" ref="X165">_xlfn.IFERROR($Q165*H165*'Kalkulator nadgodzin'!$Y$2,0)</f>
        <v>0</v>
      </c>
      <c r="Y165" s="784" cm="1">
        <f t="array" ref="Y165">_xlfn.IFERROR($Q165*I165*'Kalkulator nadgodzin'!$Y$2,0)</f>
        <v>0</v>
      </c>
      <c r="Z165" s="784" cm="1">
        <f t="array" ref="Z165">_xlfn.IFERROR($Q165*J165*'Kalkulator nadgodzin'!$Y$2,0)</f>
        <v>0</v>
      </c>
      <c r="AA165" s="784" cm="1">
        <f t="array" ref="AA165">_xlfn.IFERROR($Q165*K165*'Kalkulator nadgodzin'!$Y$2,0)</f>
        <v>0</v>
      </c>
      <c r="AB165" s="784" cm="1">
        <f t="array" ref="AB165">_xlfn.IFERROR($Q165*L165*'Kalkulator nadgodzin'!$Y$2,0)</f>
        <v>0</v>
      </c>
      <c r="AC165" s="784" cm="1">
        <f t="array" ref="AC165">_xlfn.IFERROR($Q165*M165*'Kalkulator nadgodzin'!$Y$2,0)</f>
        <v>0</v>
      </c>
      <c r="AD165" s="785" cm="1">
        <f t="array" ref="AD165">_xlfn.IFERROR($Q165*N165*'Kalkulator nadgodzin'!$Y$2,0)</f>
        <v>0</v>
      </c>
    </row>
    <row r="166" ht="13.5" customHeight="1">
      <c r="A166" t="str" s="774" cm="1">
        <f t="array" ref="A166">IF('Kalkulator nadgodzin'!B55="","",'Kalkulator nadgodzin'!B55)</f>
        <v>II Asystent produkcji</v>
      </c>
      <c r="B166" s="784" cm="1">
        <f t="array" ref="B166">IF('Kalkulator nadgodzin'!D54="","",IF('Kalkulator nadgodzin'!D54&lt;4,0,1)*'Kalkulator nadgodzin'!$C54)</f>
        <v>0</v>
      </c>
      <c r="C166" s="784" cm="1">
        <f t="array" ref="C166">IF('Kalkulator nadgodzin'!E54="","",IF('Kalkulator nadgodzin'!E54&lt;4,0,1)*'Kalkulator nadgodzin'!$C54)</f>
        <v>0</v>
      </c>
      <c r="D166" s="784" cm="1">
        <f t="array" ref="D166">IF('Kalkulator nadgodzin'!F54="","",IF('Kalkulator nadgodzin'!F54&lt;4,0,1)*'Kalkulator nadgodzin'!$C54)</f>
        <v>0</v>
      </c>
      <c r="E166" s="784" cm="1">
        <f t="array" ref="E166">IF('Kalkulator nadgodzin'!G54="","",IF('Kalkulator nadgodzin'!G54&lt;4,0,1)*'Kalkulator nadgodzin'!$C54)</f>
        <v>0</v>
      </c>
      <c r="F166" s="784" cm="1">
        <f t="array" ref="F166">IF('Kalkulator nadgodzin'!H54="","",IF('Kalkulator nadgodzin'!H54&lt;4,0,1)*'Kalkulator nadgodzin'!$C54)</f>
        <v>0</v>
      </c>
      <c r="G166" s="784" cm="1">
        <f t="array" ref="G166">IF('Kalkulator nadgodzin'!I54="","",IF('Kalkulator nadgodzin'!I54&lt;4,0,1)*'Kalkulator nadgodzin'!$C54)</f>
        <v>0</v>
      </c>
      <c r="H166" s="784" cm="1">
        <f t="array" ref="H166">IF('Kalkulator nadgodzin'!J54="","",IF('Kalkulator nadgodzin'!J54&lt;4,0,1)*'Kalkulator nadgodzin'!$C54)</f>
        <v>0</v>
      </c>
      <c r="I166" s="784" cm="1">
        <f t="array" ref="I166">IF('Kalkulator nadgodzin'!K54="","",IF('Kalkulator nadgodzin'!K54&lt;4,0,1)*'Kalkulator nadgodzin'!$C54)</f>
        <v>0</v>
      </c>
      <c r="J166" s="784" cm="1">
        <f t="array" ref="J166">IF('Kalkulator nadgodzin'!L54="","",IF('Kalkulator nadgodzin'!L54&lt;4,0,1)*'Kalkulator nadgodzin'!$C54)</f>
        <v>0</v>
      </c>
      <c r="K166" s="784" cm="1">
        <f t="array" ref="K166">IF('Kalkulator nadgodzin'!M54="","",IF('Kalkulator nadgodzin'!M54&lt;4,0,1)*'Kalkulator nadgodzin'!$C54)</f>
        <v>0</v>
      </c>
      <c r="L166" s="784" cm="1">
        <f t="array" ref="L166">IF('Kalkulator nadgodzin'!N54="","",IF('Kalkulator nadgodzin'!N54&lt;4,0,1)*'Kalkulator nadgodzin'!$C54)</f>
        <v>0</v>
      </c>
      <c r="M166" s="784" cm="1">
        <f t="array" ref="M166">IF('Kalkulator nadgodzin'!O54="","",IF('Kalkulator nadgodzin'!O54&lt;4,0,1)*'Kalkulator nadgodzin'!$C54)</f>
        <v>0</v>
      </c>
      <c r="N166" s="785" cm="1">
        <f t="array" ref="N166">IF('Kalkulator nadgodzin'!P54="","",IF('Kalkulator nadgodzin'!P54&lt;4,0,1)*'Kalkulator nadgodzin'!$C54)</f>
        <v>0</v>
      </c>
      <c r="O166" s="774"/>
      <c r="P166" s="775"/>
      <c r="Q166" t="str" s="783" cm="1">
        <f t="array" ref="Q166">IF('Kalkulator nadgodzin'!$C174="","",'Kalkulator nadgodzin'!$C174)</f>
      </c>
      <c r="R166" s="784" cm="1">
        <f t="array" ref="R166">_xlfn.IFERROR($Q166*B166*'Kalkulator nadgodzin'!$Y$2,0)</f>
        <v>0</v>
      </c>
      <c r="S166" s="784" cm="1">
        <f t="array" ref="S166">_xlfn.IFERROR($Q166*C166*'Kalkulator nadgodzin'!$Y$2,0)</f>
        <v>0</v>
      </c>
      <c r="T166" s="784" cm="1">
        <f t="array" ref="T166">_xlfn.IFERROR($Q166*D166*'Kalkulator nadgodzin'!$Y$2,0)</f>
        <v>0</v>
      </c>
      <c r="U166" s="784" cm="1">
        <f t="array" ref="U166">_xlfn.IFERROR($Q166*E166*'Kalkulator nadgodzin'!$Y$2,0)</f>
        <v>0</v>
      </c>
      <c r="V166" s="784" cm="1">
        <f t="array" ref="V166">_xlfn.IFERROR($Q166*F166*'Kalkulator nadgodzin'!$Y$2,0)</f>
        <v>0</v>
      </c>
      <c r="W166" s="784" cm="1">
        <f t="array" ref="W166">_xlfn.IFERROR($Q166*G166*'Kalkulator nadgodzin'!$Y$2,0)</f>
        <v>0</v>
      </c>
      <c r="X166" s="784" cm="1">
        <f t="array" ref="X166">_xlfn.IFERROR($Q166*H166*'Kalkulator nadgodzin'!$Y$2,0)</f>
        <v>0</v>
      </c>
      <c r="Y166" s="784" cm="1">
        <f t="array" ref="Y166">_xlfn.IFERROR($Q166*I166*'Kalkulator nadgodzin'!$Y$2,0)</f>
        <v>0</v>
      </c>
      <c r="Z166" s="784" cm="1">
        <f t="array" ref="Z166">_xlfn.IFERROR($Q166*J166*'Kalkulator nadgodzin'!$Y$2,0)</f>
        <v>0</v>
      </c>
      <c r="AA166" s="784" cm="1">
        <f t="array" ref="AA166">_xlfn.IFERROR($Q166*K166*'Kalkulator nadgodzin'!$Y$2,0)</f>
        <v>0</v>
      </c>
      <c r="AB166" s="784" cm="1">
        <f t="array" ref="AB166">_xlfn.IFERROR($Q166*L166*'Kalkulator nadgodzin'!$Y$2,0)</f>
        <v>0</v>
      </c>
      <c r="AC166" s="784" cm="1">
        <f t="array" ref="AC166">_xlfn.IFERROR($Q166*M166*'Kalkulator nadgodzin'!$Y$2,0)</f>
        <v>0</v>
      </c>
      <c r="AD166" s="785" cm="1">
        <f t="array" ref="AD166">_xlfn.IFERROR($Q166*N166*'Kalkulator nadgodzin'!$Y$2,0)</f>
        <v>0</v>
      </c>
    </row>
    <row r="167" ht="13.5" customHeight="1">
      <c r="A167" t="str" s="774" cm="1">
        <f t="array" ref="A167">IF('Kalkulator nadgodzin'!B56="","",'Kalkulator nadgodzin'!B56)</f>
        <v>Runner</v>
      </c>
      <c r="B167" s="784" cm="1">
        <f t="array" ref="B167">IF('Kalkulator nadgodzin'!D55="","",IF('Kalkulator nadgodzin'!D55&lt;4,0,1)*'Kalkulator nadgodzin'!$C55)</f>
        <v>0</v>
      </c>
      <c r="C167" s="784" cm="1">
        <f t="array" ref="C167">IF('Kalkulator nadgodzin'!E55="","",IF('Kalkulator nadgodzin'!E55&lt;4,0,1)*'Kalkulator nadgodzin'!$C55)</f>
        <v>0</v>
      </c>
      <c r="D167" s="784" cm="1">
        <f t="array" ref="D167">IF('Kalkulator nadgodzin'!F55="","",IF('Kalkulator nadgodzin'!F55&lt;4,0,1)*'Kalkulator nadgodzin'!$C55)</f>
        <v>0</v>
      </c>
      <c r="E167" s="784" cm="1">
        <f t="array" ref="E167">IF('Kalkulator nadgodzin'!G55="","",IF('Kalkulator nadgodzin'!G55&lt;4,0,1)*'Kalkulator nadgodzin'!$C55)</f>
        <v>0</v>
      </c>
      <c r="F167" s="784" cm="1">
        <f t="array" ref="F167">IF('Kalkulator nadgodzin'!H55="","",IF('Kalkulator nadgodzin'!H55&lt;4,0,1)*'Kalkulator nadgodzin'!$C55)</f>
        <v>0</v>
      </c>
      <c r="G167" s="784" cm="1">
        <f t="array" ref="G167">IF('Kalkulator nadgodzin'!I55="","",IF('Kalkulator nadgodzin'!I55&lt;4,0,1)*'Kalkulator nadgodzin'!$C55)</f>
        <v>0</v>
      </c>
      <c r="H167" s="784" cm="1">
        <f t="array" ref="H167">IF('Kalkulator nadgodzin'!J55="","",IF('Kalkulator nadgodzin'!J55&lt;4,0,1)*'Kalkulator nadgodzin'!$C55)</f>
        <v>0</v>
      </c>
      <c r="I167" s="784" cm="1">
        <f t="array" ref="I167">IF('Kalkulator nadgodzin'!K55="","",IF('Kalkulator nadgodzin'!K55&lt;4,0,1)*'Kalkulator nadgodzin'!$C55)</f>
        <v>0</v>
      </c>
      <c r="J167" s="784" cm="1">
        <f t="array" ref="J167">IF('Kalkulator nadgodzin'!L55="","",IF('Kalkulator nadgodzin'!L55&lt;4,0,1)*'Kalkulator nadgodzin'!$C55)</f>
        <v>0</v>
      </c>
      <c r="K167" s="784" cm="1">
        <f t="array" ref="K167">IF('Kalkulator nadgodzin'!M55="","",IF('Kalkulator nadgodzin'!M55&lt;4,0,1)*'Kalkulator nadgodzin'!$C55)</f>
        <v>0</v>
      </c>
      <c r="L167" s="784" cm="1">
        <f t="array" ref="L167">IF('Kalkulator nadgodzin'!N55="","",IF('Kalkulator nadgodzin'!N55&lt;4,0,1)*'Kalkulator nadgodzin'!$C55)</f>
        <v>0</v>
      </c>
      <c r="M167" s="784" cm="1">
        <f t="array" ref="M167">IF('Kalkulator nadgodzin'!O55="","",IF('Kalkulator nadgodzin'!O55&lt;4,0,1)*'Kalkulator nadgodzin'!$C55)</f>
        <v>0</v>
      </c>
      <c r="N167" s="785" cm="1">
        <f t="array" ref="N167">IF('Kalkulator nadgodzin'!P55="","",IF('Kalkulator nadgodzin'!P55&lt;4,0,1)*'Kalkulator nadgodzin'!$C55)</f>
        <v>0</v>
      </c>
      <c r="O167" s="774"/>
      <c r="P167" s="775"/>
      <c r="Q167" t="str" s="783" cm="1">
        <f t="array" ref="Q167">IF('Kalkulator nadgodzin'!$C175="","",'Kalkulator nadgodzin'!$C175)</f>
      </c>
      <c r="R167" s="784" cm="1">
        <f t="array" ref="R167">_xlfn.IFERROR($Q167*B167*'Kalkulator nadgodzin'!$Y$2,0)</f>
        <v>0</v>
      </c>
      <c r="S167" s="784" cm="1">
        <f t="array" ref="S167">_xlfn.IFERROR($Q167*C167*'Kalkulator nadgodzin'!$Y$2,0)</f>
        <v>0</v>
      </c>
      <c r="T167" s="784" cm="1">
        <f t="array" ref="T167">_xlfn.IFERROR($Q167*D167*'Kalkulator nadgodzin'!$Y$2,0)</f>
        <v>0</v>
      </c>
      <c r="U167" s="784" cm="1">
        <f t="array" ref="U167">_xlfn.IFERROR($Q167*E167*'Kalkulator nadgodzin'!$Y$2,0)</f>
        <v>0</v>
      </c>
      <c r="V167" s="784" cm="1">
        <f t="array" ref="V167">_xlfn.IFERROR($Q167*F167*'Kalkulator nadgodzin'!$Y$2,0)</f>
        <v>0</v>
      </c>
      <c r="W167" s="784" cm="1">
        <f t="array" ref="W167">_xlfn.IFERROR($Q167*G167*'Kalkulator nadgodzin'!$Y$2,0)</f>
        <v>0</v>
      </c>
      <c r="X167" s="784" cm="1">
        <f t="array" ref="X167">_xlfn.IFERROR($Q167*H167*'Kalkulator nadgodzin'!$Y$2,0)</f>
        <v>0</v>
      </c>
      <c r="Y167" s="784" cm="1">
        <f t="array" ref="Y167">_xlfn.IFERROR($Q167*I167*'Kalkulator nadgodzin'!$Y$2,0)</f>
        <v>0</v>
      </c>
      <c r="Z167" s="784" cm="1">
        <f t="array" ref="Z167">_xlfn.IFERROR($Q167*J167*'Kalkulator nadgodzin'!$Y$2,0)</f>
        <v>0</v>
      </c>
      <c r="AA167" s="784" cm="1">
        <f t="array" ref="AA167">_xlfn.IFERROR($Q167*K167*'Kalkulator nadgodzin'!$Y$2,0)</f>
        <v>0</v>
      </c>
      <c r="AB167" s="784" cm="1">
        <f t="array" ref="AB167">_xlfn.IFERROR($Q167*L167*'Kalkulator nadgodzin'!$Y$2,0)</f>
        <v>0</v>
      </c>
      <c r="AC167" s="784" cm="1">
        <f t="array" ref="AC167">_xlfn.IFERROR($Q167*M167*'Kalkulator nadgodzin'!$Y$2,0)</f>
        <v>0</v>
      </c>
      <c r="AD167" s="785" cm="1">
        <f t="array" ref="AD167">_xlfn.IFERROR($Q167*N167*'Kalkulator nadgodzin'!$Y$2,0)</f>
        <v>0</v>
      </c>
    </row>
    <row r="168" ht="13.5" customHeight="1">
      <c r="A168" t="str" s="774" cm="1">
        <f t="array" ref="A168">IF('Kalkulator nadgodzin'!B57="","",'Kalkulator nadgodzin'!B57)</f>
        <v>Kierownik planu</v>
      </c>
      <c r="B168" s="784" cm="1">
        <f t="array" ref="B168">IF('Kalkulator nadgodzin'!D56="","",IF('Kalkulator nadgodzin'!D56&lt;4,0,1)*'Kalkulator nadgodzin'!$C56)</f>
        <v>0</v>
      </c>
      <c r="C168" s="784" cm="1">
        <f t="array" ref="C168">IF('Kalkulator nadgodzin'!E56="","",IF('Kalkulator nadgodzin'!E56&lt;4,0,1)*'Kalkulator nadgodzin'!$C56)</f>
        <v>0</v>
      </c>
      <c r="D168" s="784" cm="1">
        <f t="array" ref="D168">IF('Kalkulator nadgodzin'!F56="","",IF('Kalkulator nadgodzin'!F56&lt;4,0,1)*'Kalkulator nadgodzin'!$C56)</f>
        <v>0</v>
      </c>
      <c r="E168" s="784" cm="1">
        <f t="array" ref="E168">IF('Kalkulator nadgodzin'!G56="","",IF('Kalkulator nadgodzin'!G56&lt;4,0,1)*'Kalkulator nadgodzin'!$C56)</f>
        <v>0</v>
      </c>
      <c r="F168" s="784" cm="1">
        <f t="array" ref="F168">IF('Kalkulator nadgodzin'!H56="","",IF('Kalkulator nadgodzin'!H56&lt;4,0,1)*'Kalkulator nadgodzin'!$C56)</f>
        <v>0</v>
      </c>
      <c r="G168" s="784" cm="1">
        <f t="array" ref="G168">IF('Kalkulator nadgodzin'!I56="","",IF('Kalkulator nadgodzin'!I56&lt;4,0,1)*'Kalkulator nadgodzin'!$C56)</f>
        <v>0</v>
      </c>
      <c r="H168" s="784" cm="1">
        <f t="array" ref="H168">IF('Kalkulator nadgodzin'!J56="","",IF('Kalkulator nadgodzin'!J56&lt;4,0,1)*'Kalkulator nadgodzin'!$C56)</f>
        <v>0</v>
      </c>
      <c r="I168" s="784" cm="1">
        <f t="array" ref="I168">IF('Kalkulator nadgodzin'!K56="","",IF('Kalkulator nadgodzin'!K56&lt;4,0,1)*'Kalkulator nadgodzin'!$C56)</f>
        <v>0</v>
      </c>
      <c r="J168" s="784" cm="1">
        <f t="array" ref="J168">IF('Kalkulator nadgodzin'!L56="","",IF('Kalkulator nadgodzin'!L56&lt;4,0,1)*'Kalkulator nadgodzin'!$C56)</f>
        <v>0</v>
      </c>
      <c r="K168" s="784" cm="1">
        <f t="array" ref="K168">IF('Kalkulator nadgodzin'!M56="","",IF('Kalkulator nadgodzin'!M56&lt;4,0,1)*'Kalkulator nadgodzin'!$C56)</f>
        <v>0</v>
      </c>
      <c r="L168" s="784" cm="1">
        <f t="array" ref="L168">IF('Kalkulator nadgodzin'!N56="","",IF('Kalkulator nadgodzin'!N56&lt;4,0,1)*'Kalkulator nadgodzin'!$C56)</f>
        <v>0</v>
      </c>
      <c r="M168" s="784" cm="1">
        <f t="array" ref="M168">IF('Kalkulator nadgodzin'!O56="","",IF('Kalkulator nadgodzin'!O56&lt;4,0,1)*'Kalkulator nadgodzin'!$C56)</f>
        <v>0</v>
      </c>
      <c r="N168" s="785" cm="1">
        <f t="array" ref="N168">IF('Kalkulator nadgodzin'!P56="","",IF('Kalkulator nadgodzin'!P56&lt;4,0,1)*'Kalkulator nadgodzin'!$C56)</f>
        <v>0</v>
      </c>
      <c r="O168" s="774"/>
      <c r="P168" s="775"/>
      <c r="Q168" t="str" s="783" cm="1">
        <f t="array" ref="Q168">IF('Kalkulator nadgodzin'!$C176="","",'Kalkulator nadgodzin'!$C176)</f>
      </c>
      <c r="R168" s="784" cm="1">
        <f t="array" ref="R168">_xlfn.IFERROR($Q168*B168*'Kalkulator nadgodzin'!$Y$2,0)</f>
        <v>0</v>
      </c>
      <c r="S168" s="784" cm="1">
        <f t="array" ref="S168">_xlfn.IFERROR($Q168*C168*'Kalkulator nadgodzin'!$Y$2,0)</f>
        <v>0</v>
      </c>
      <c r="T168" s="784" cm="1">
        <f t="array" ref="T168">_xlfn.IFERROR($Q168*D168*'Kalkulator nadgodzin'!$Y$2,0)</f>
        <v>0</v>
      </c>
      <c r="U168" s="784" cm="1">
        <f t="array" ref="U168">_xlfn.IFERROR($Q168*E168*'Kalkulator nadgodzin'!$Y$2,0)</f>
        <v>0</v>
      </c>
      <c r="V168" s="784" cm="1">
        <f t="array" ref="V168">_xlfn.IFERROR($Q168*F168*'Kalkulator nadgodzin'!$Y$2,0)</f>
        <v>0</v>
      </c>
      <c r="W168" s="784" cm="1">
        <f t="array" ref="W168">_xlfn.IFERROR($Q168*G168*'Kalkulator nadgodzin'!$Y$2,0)</f>
        <v>0</v>
      </c>
      <c r="X168" s="784" cm="1">
        <f t="array" ref="X168">_xlfn.IFERROR($Q168*H168*'Kalkulator nadgodzin'!$Y$2,0)</f>
        <v>0</v>
      </c>
      <c r="Y168" s="784" cm="1">
        <f t="array" ref="Y168">_xlfn.IFERROR($Q168*I168*'Kalkulator nadgodzin'!$Y$2,0)</f>
        <v>0</v>
      </c>
      <c r="Z168" s="784" cm="1">
        <f t="array" ref="Z168">_xlfn.IFERROR($Q168*J168*'Kalkulator nadgodzin'!$Y$2,0)</f>
        <v>0</v>
      </c>
      <c r="AA168" s="784" cm="1">
        <f t="array" ref="AA168">_xlfn.IFERROR($Q168*K168*'Kalkulator nadgodzin'!$Y$2,0)</f>
        <v>0</v>
      </c>
      <c r="AB168" s="784" cm="1">
        <f t="array" ref="AB168">_xlfn.IFERROR($Q168*L168*'Kalkulator nadgodzin'!$Y$2,0)</f>
        <v>0</v>
      </c>
      <c r="AC168" s="784" cm="1">
        <f t="array" ref="AC168">_xlfn.IFERROR($Q168*M168*'Kalkulator nadgodzin'!$Y$2,0)</f>
        <v>0</v>
      </c>
      <c r="AD168" s="785" cm="1">
        <f t="array" ref="AD168">_xlfn.IFERROR($Q168*N168*'Kalkulator nadgodzin'!$Y$2,0)</f>
        <v>0</v>
      </c>
    </row>
    <row r="169" ht="13.5" customHeight="1">
      <c r="A169" t="str" s="774" cm="1">
        <f t="array" ref="A169">IF('Kalkulator nadgodzin'!B58="","",'Kalkulator nadgodzin'!B58)</f>
        <v>1st AD </v>
      </c>
      <c r="B169" s="784" cm="1">
        <f t="array" ref="B169">IF('Kalkulator nadgodzin'!D57="","",IF('Kalkulator nadgodzin'!D57&lt;4,0,1)*'Kalkulator nadgodzin'!$C57)</f>
        <v>0</v>
      </c>
      <c r="C169" s="784" cm="1">
        <f t="array" ref="C169">IF('Kalkulator nadgodzin'!E57="","",IF('Kalkulator nadgodzin'!E57&lt;4,0,1)*'Kalkulator nadgodzin'!$C57)</f>
        <v>0</v>
      </c>
      <c r="D169" s="784" cm="1">
        <f t="array" ref="D169">IF('Kalkulator nadgodzin'!F57="","",IF('Kalkulator nadgodzin'!F57&lt;4,0,1)*'Kalkulator nadgodzin'!$C57)</f>
        <v>0</v>
      </c>
      <c r="E169" s="784" cm="1">
        <f t="array" ref="E169">IF('Kalkulator nadgodzin'!G57="","",IF('Kalkulator nadgodzin'!G57&lt;4,0,1)*'Kalkulator nadgodzin'!$C57)</f>
        <v>0</v>
      </c>
      <c r="F169" s="784" cm="1">
        <f t="array" ref="F169">IF('Kalkulator nadgodzin'!H57="","",IF('Kalkulator nadgodzin'!H57&lt;4,0,1)*'Kalkulator nadgodzin'!$C57)</f>
        <v>0</v>
      </c>
      <c r="G169" s="784" cm="1">
        <f t="array" ref="G169">IF('Kalkulator nadgodzin'!I57="","",IF('Kalkulator nadgodzin'!I57&lt;4,0,1)*'Kalkulator nadgodzin'!$C57)</f>
        <v>0</v>
      </c>
      <c r="H169" s="784" cm="1">
        <f t="array" ref="H169">IF('Kalkulator nadgodzin'!J57="","",IF('Kalkulator nadgodzin'!J57&lt;4,0,1)*'Kalkulator nadgodzin'!$C57)</f>
        <v>0</v>
      </c>
      <c r="I169" s="784" cm="1">
        <f t="array" ref="I169">IF('Kalkulator nadgodzin'!K57="","",IF('Kalkulator nadgodzin'!K57&lt;4,0,1)*'Kalkulator nadgodzin'!$C57)</f>
        <v>0</v>
      </c>
      <c r="J169" s="784" cm="1">
        <f t="array" ref="J169">IF('Kalkulator nadgodzin'!L57="","",IF('Kalkulator nadgodzin'!L57&lt;4,0,1)*'Kalkulator nadgodzin'!$C57)</f>
        <v>0</v>
      </c>
      <c r="K169" s="784" cm="1">
        <f t="array" ref="K169">IF('Kalkulator nadgodzin'!M57="","",IF('Kalkulator nadgodzin'!M57&lt;4,0,1)*'Kalkulator nadgodzin'!$C57)</f>
        <v>0</v>
      </c>
      <c r="L169" s="784" cm="1">
        <f t="array" ref="L169">IF('Kalkulator nadgodzin'!N57="","",IF('Kalkulator nadgodzin'!N57&lt;4,0,1)*'Kalkulator nadgodzin'!$C57)</f>
        <v>0</v>
      </c>
      <c r="M169" s="784" cm="1">
        <f t="array" ref="M169">IF('Kalkulator nadgodzin'!O57="","",IF('Kalkulator nadgodzin'!O57&lt;4,0,1)*'Kalkulator nadgodzin'!$C57)</f>
        <v>0</v>
      </c>
      <c r="N169" s="785" cm="1">
        <f t="array" ref="N169">IF('Kalkulator nadgodzin'!P57="","",IF('Kalkulator nadgodzin'!P57&lt;4,0,1)*'Kalkulator nadgodzin'!$C57)</f>
        <v>0</v>
      </c>
      <c r="O169" s="774"/>
      <c r="P169" s="775"/>
      <c r="Q169" t="str" s="783" cm="1">
        <f t="array" ref="Q169">IF('Kalkulator nadgodzin'!$C177="","",'Kalkulator nadgodzin'!$C177)</f>
      </c>
      <c r="R169" s="784" cm="1">
        <f t="array" ref="R169">_xlfn.IFERROR($Q169*B169*'Kalkulator nadgodzin'!$Y$2,0)</f>
        <v>0</v>
      </c>
      <c r="S169" s="784" cm="1">
        <f t="array" ref="S169">_xlfn.IFERROR($Q169*C169*'Kalkulator nadgodzin'!$Y$2,0)</f>
        <v>0</v>
      </c>
      <c r="T169" s="784" cm="1">
        <f t="array" ref="T169">_xlfn.IFERROR($Q169*D169*'Kalkulator nadgodzin'!$Y$2,0)</f>
        <v>0</v>
      </c>
      <c r="U169" s="784" cm="1">
        <f t="array" ref="U169">_xlfn.IFERROR($Q169*E169*'Kalkulator nadgodzin'!$Y$2,0)</f>
        <v>0</v>
      </c>
      <c r="V169" s="784" cm="1">
        <f t="array" ref="V169">_xlfn.IFERROR($Q169*F169*'Kalkulator nadgodzin'!$Y$2,0)</f>
        <v>0</v>
      </c>
      <c r="W169" s="784" cm="1">
        <f t="array" ref="W169">_xlfn.IFERROR($Q169*G169*'Kalkulator nadgodzin'!$Y$2,0)</f>
        <v>0</v>
      </c>
      <c r="X169" s="784" cm="1">
        <f t="array" ref="X169">_xlfn.IFERROR($Q169*H169*'Kalkulator nadgodzin'!$Y$2,0)</f>
        <v>0</v>
      </c>
      <c r="Y169" s="784" cm="1">
        <f t="array" ref="Y169">_xlfn.IFERROR($Q169*I169*'Kalkulator nadgodzin'!$Y$2,0)</f>
        <v>0</v>
      </c>
      <c r="Z169" s="784" cm="1">
        <f t="array" ref="Z169">_xlfn.IFERROR($Q169*J169*'Kalkulator nadgodzin'!$Y$2,0)</f>
        <v>0</v>
      </c>
      <c r="AA169" s="784" cm="1">
        <f t="array" ref="AA169">_xlfn.IFERROR($Q169*K169*'Kalkulator nadgodzin'!$Y$2,0)</f>
        <v>0</v>
      </c>
      <c r="AB169" s="784" cm="1">
        <f t="array" ref="AB169">_xlfn.IFERROR($Q169*L169*'Kalkulator nadgodzin'!$Y$2,0)</f>
        <v>0</v>
      </c>
      <c r="AC169" s="784" cm="1">
        <f t="array" ref="AC169">_xlfn.IFERROR($Q169*M169*'Kalkulator nadgodzin'!$Y$2,0)</f>
        <v>0</v>
      </c>
      <c r="AD169" s="785" cm="1">
        <f t="array" ref="AD169">_xlfn.IFERROR($Q169*N169*'Kalkulator nadgodzin'!$Y$2,0)</f>
        <v>0</v>
      </c>
    </row>
    <row r="170" ht="13.5" customHeight="1">
      <c r="A170" t="str" s="774" cm="1">
        <f t="array" ref="A170">IF('Kalkulator nadgodzin'!B59="","",'Kalkulator nadgodzin'!B59)</f>
        <v>2nd AD</v>
      </c>
      <c r="B170" s="784" cm="1">
        <f t="array" ref="B170">IF('Kalkulator nadgodzin'!D58="","",IF('Kalkulator nadgodzin'!D58&lt;4,0,1)*'Kalkulator nadgodzin'!$C58)</f>
        <v>0</v>
      </c>
      <c r="C170" s="784" cm="1">
        <f t="array" ref="C170">IF('Kalkulator nadgodzin'!E58="","",IF('Kalkulator nadgodzin'!E58&lt;4,0,1)*'Kalkulator nadgodzin'!$C58)</f>
        <v>0</v>
      </c>
      <c r="D170" s="784" cm="1">
        <f t="array" ref="D170">IF('Kalkulator nadgodzin'!F58="","",IF('Kalkulator nadgodzin'!F58&lt;4,0,1)*'Kalkulator nadgodzin'!$C58)</f>
        <v>0</v>
      </c>
      <c r="E170" s="784" cm="1">
        <f t="array" ref="E170">IF('Kalkulator nadgodzin'!G58="","",IF('Kalkulator nadgodzin'!G58&lt;4,0,1)*'Kalkulator nadgodzin'!$C58)</f>
        <v>0</v>
      </c>
      <c r="F170" s="784" cm="1">
        <f t="array" ref="F170">IF('Kalkulator nadgodzin'!H58="","",IF('Kalkulator nadgodzin'!H58&lt;4,0,1)*'Kalkulator nadgodzin'!$C58)</f>
        <v>0</v>
      </c>
      <c r="G170" s="784" cm="1">
        <f t="array" ref="G170">IF('Kalkulator nadgodzin'!I58="","",IF('Kalkulator nadgodzin'!I58&lt;4,0,1)*'Kalkulator nadgodzin'!$C58)</f>
        <v>0</v>
      </c>
      <c r="H170" s="784" cm="1">
        <f t="array" ref="H170">IF('Kalkulator nadgodzin'!J58="","",IF('Kalkulator nadgodzin'!J58&lt;4,0,1)*'Kalkulator nadgodzin'!$C58)</f>
        <v>0</v>
      </c>
      <c r="I170" s="784" cm="1">
        <f t="array" ref="I170">IF('Kalkulator nadgodzin'!K58="","",IF('Kalkulator nadgodzin'!K58&lt;4,0,1)*'Kalkulator nadgodzin'!$C58)</f>
        <v>0</v>
      </c>
      <c r="J170" s="784" cm="1">
        <f t="array" ref="J170">IF('Kalkulator nadgodzin'!L58="","",IF('Kalkulator nadgodzin'!L58&lt;4,0,1)*'Kalkulator nadgodzin'!$C58)</f>
        <v>0</v>
      </c>
      <c r="K170" s="784" cm="1">
        <f t="array" ref="K170">IF('Kalkulator nadgodzin'!M58="","",IF('Kalkulator nadgodzin'!M58&lt;4,0,1)*'Kalkulator nadgodzin'!$C58)</f>
        <v>0</v>
      </c>
      <c r="L170" s="784" cm="1">
        <f t="array" ref="L170">IF('Kalkulator nadgodzin'!N58="","",IF('Kalkulator nadgodzin'!N58&lt;4,0,1)*'Kalkulator nadgodzin'!$C58)</f>
        <v>0</v>
      </c>
      <c r="M170" s="784" cm="1">
        <f t="array" ref="M170">IF('Kalkulator nadgodzin'!O58="","",IF('Kalkulator nadgodzin'!O58&lt;4,0,1)*'Kalkulator nadgodzin'!$C58)</f>
        <v>0</v>
      </c>
      <c r="N170" s="785" cm="1">
        <f t="array" ref="N170">IF('Kalkulator nadgodzin'!P58="","",IF('Kalkulator nadgodzin'!P58&lt;4,0,1)*'Kalkulator nadgodzin'!$C58)</f>
        <v>0</v>
      </c>
      <c r="O170" s="774"/>
      <c r="P170" s="775"/>
      <c r="Q170" t="str" s="783" cm="1">
        <f t="array" ref="Q170">IF('Kalkulator nadgodzin'!$C178="","",'Kalkulator nadgodzin'!$C178)</f>
      </c>
      <c r="R170" s="784" cm="1">
        <f t="array" ref="R170">_xlfn.IFERROR($Q170*B170*'Kalkulator nadgodzin'!$Y$2,0)</f>
        <v>0</v>
      </c>
      <c r="S170" s="784" cm="1">
        <f t="array" ref="S170">_xlfn.IFERROR($Q170*C170*'Kalkulator nadgodzin'!$Y$2,0)</f>
        <v>0</v>
      </c>
      <c r="T170" s="784" cm="1">
        <f t="array" ref="T170">_xlfn.IFERROR($Q170*D170*'Kalkulator nadgodzin'!$Y$2,0)</f>
        <v>0</v>
      </c>
      <c r="U170" s="784" cm="1">
        <f t="array" ref="U170">_xlfn.IFERROR($Q170*E170*'Kalkulator nadgodzin'!$Y$2,0)</f>
        <v>0</v>
      </c>
      <c r="V170" s="784" cm="1">
        <f t="array" ref="V170">_xlfn.IFERROR($Q170*F170*'Kalkulator nadgodzin'!$Y$2,0)</f>
        <v>0</v>
      </c>
      <c r="W170" s="784" cm="1">
        <f t="array" ref="W170">_xlfn.IFERROR($Q170*G170*'Kalkulator nadgodzin'!$Y$2,0)</f>
        <v>0</v>
      </c>
      <c r="X170" s="784" cm="1">
        <f t="array" ref="X170">_xlfn.IFERROR($Q170*H170*'Kalkulator nadgodzin'!$Y$2,0)</f>
        <v>0</v>
      </c>
      <c r="Y170" s="784" cm="1">
        <f t="array" ref="Y170">_xlfn.IFERROR($Q170*I170*'Kalkulator nadgodzin'!$Y$2,0)</f>
        <v>0</v>
      </c>
      <c r="Z170" s="784" cm="1">
        <f t="array" ref="Z170">_xlfn.IFERROR($Q170*J170*'Kalkulator nadgodzin'!$Y$2,0)</f>
        <v>0</v>
      </c>
      <c r="AA170" s="784" cm="1">
        <f t="array" ref="AA170">_xlfn.IFERROR($Q170*K170*'Kalkulator nadgodzin'!$Y$2,0)</f>
        <v>0</v>
      </c>
      <c r="AB170" s="784" cm="1">
        <f t="array" ref="AB170">_xlfn.IFERROR($Q170*L170*'Kalkulator nadgodzin'!$Y$2,0)</f>
        <v>0</v>
      </c>
      <c r="AC170" s="784" cm="1">
        <f t="array" ref="AC170">_xlfn.IFERROR($Q170*M170*'Kalkulator nadgodzin'!$Y$2,0)</f>
        <v>0</v>
      </c>
      <c r="AD170" s="785" cm="1">
        <f t="array" ref="AD170">_xlfn.IFERROR($Q170*N170*'Kalkulator nadgodzin'!$Y$2,0)</f>
        <v>0</v>
      </c>
    </row>
    <row r="171" ht="13.5" customHeight="1">
      <c r="A171" t="str" s="774" cm="1">
        <f t="array" ref="A171">IF('Kalkulator nadgodzin'!B60="","",'Kalkulator nadgodzin'!B60)</f>
        <v>Kierownik ds. Lokacji</v>
      </c>
      <c r="B171" s="784" cm="1">
        <f t="array" ref="B171">IF('Kalkulator nadgodzin'!D59="","",IF('Kalkulator nadgodzin'!D59&lt;4,0,1)*'Kalkulator nadgodzin'!$C59)</f>
        <v>0</v>
      </c>
      <c r="C171" s="784" cm="1">
        <f t="array" ref="C171">IF('Kalkulator nadgodzin'!E59="","",IF('Kalkulator nadgodzin'!E59&lt;4,0,1)*'Kalkulator nadgodzin'!$C59)</f>
        <v>0</v>
      </c>
      <c r="D171" s="784" cm="1">
        <f t="array" ref="D171">IF('Kalkulator nadgodzin'!F59="","",IF('Kalkulator nadgodzin'!F59&lt;4,0,1)*'Kalkulator nadgodzin'!$C59)</f>
        <v>0</v>
      </c>
      <c r="E171" s="784" cm="1">
        <f t="array" ref="E171">IF('Kalkulator nadgodzin'!G59="","",IF('Kalkulator nadgodzin'!G59&lt;4,0,1)*'Kalkulator nadgodzin'!$C59)</f>
        <v>0</v>
      </c>
      <c r="F171" s="784" cm="1">
        <f t="array" ref="F171">IF('Kalkulator nadgodzin'!H59="","",IF('Kalkulator nadgodzin'!H59&lt;4,0,1)*'Kalkulator nadgodzin'!$C59)</f>
        <v>0</v>
      </c>
      <c r="G171" s="784" cm="1">
        <f t="array" ref="G171">IF('Kalkulator nadgodzin'!I59="","",IF('Kalkulator nadgodzin'!I59&lt;4,0,1)*'Kalkulator nadgodzin'!$C59)</f>
        <v>0</v>
      </c>
      <c r="H171" s="784" cm="1">
        <f t="array" ref="H171">IF('Kalkulator nadgodzin'!J59="","",IF('Kalkulator nadgodzin'!J59&lt;4,0,1)*'Kalkulator nadgodzin'!$C59)</f>
        <v>0</v>
      </c>
      <c r="I171" s="784" cm="1">
        <f t="array" ref="I171">IF('Kalkulator nadgodzin'!K59="","",IF('Kalkulator nadgodzin'!K59&lt;4,0,1)*'Kalkulator nadgodzin'!$C59)</f>
        <v>0</v>
      </c>
      <c r="J171" s="784" cm="1">
        <f t="array" ref="J171">IF('Kalkulator nadgodzin'!L59="","",IF('Kalkulator nadgodzin'!L59&lt;4,0,1)*'Kalkulator nadgodzin'!$C59)</f>
        <v>0</v>
      </c>
      <c r="K171" s="784" cm="1">
        <f t="array" ref="K171">IF('Kalkulator nadgodzin'!M59="","",IF('Kalkulator nadgodzin'!M59&lt;4,0,1)*'Kalkulator nadgodzin'!$C59)</f>
        <v>0</v>
      </c>
      <c r="L171" s="784" cm="1">
        <f t="array" ref="L171">IF('Kalkulator nadgodzin'!N59="","",IF('Kalkulator nadgodzin'!N59&lt;4,0,1)*'Kalkulator nadgodzin'!$C59)</f>
        <v>0</v>
      </c>
      <c r="M171" s="784" cm="1">
        <f t="array" ref="M171">IF('Kalkulator nadgodzin'!O59="","",IF('Kalkulator nadgodzin'!O59&lt;4,0,1)*'Kalkulator nadgodzin'!$C59)</f>
        <v>0</v>
      </c>
      <c r="N171" s="785" cm="1">
        <f t="array" ref="N171">IF('Kalkulator nadgodzin'!P59="","",IF('Kalkulator nadgodzin'!P59&lt;4,0,1)*'Kalkulator nadgodzin'!$C59)</f>
        <v>0</v>
      </c>
      <c r="O171" s="774"/>
      <c r="P171" s="775"/>
      <c r="Q171" t="str" s="783" cm="1">
        <f t="array" ref="Q171">IF('Kalkulator nadgodzin'!$C179="","",'Kalkulator nadgodzin'!$C179)</f>
      </c>
      <c r="R171" s="784" cm="1">
        <f t="array" ref="R171">_xlfn.IFERROR($Q171*B171*'Kalkulator nadgodzin'!$Y$2,0)</f>
        <v>0</v>
      </c>
      <c r="S171" s="784" cm="1">
        <f t="array" ref="S171">_xlfn.IFERROR($Q171*C171*'Kalkulator nadgodzin'!$Y$2,0)</f>
        <v>0</v>
      </c>
      <c r="T171" s="784" cm="1">
        <f t="array" ref="T171">_xlfn.IFERROR($Q171*D171*'Kalkulator nadgodzin'!$Y$2,0)</f>
        <v>0</v>
      </c>
      <c r="U171" s="784" cm="1">
        <f t="array" ref="U171">_xlfn.IFERROR($Q171*E171*'Kalkulator nadgodzin'!$Y$2,0)</f>
        <v>0</v>
      </c>
      <c r="V171" s="784" cm="1">
        <f t="array" ref="V171">_xlfn.IFERROR($Q171*F171*'Kalkulator nadgodzin'!$Y$2,0)</f>
        <v>0</v>
      </c>
      <c r="W171" s="784" cm="1">
        <f t="array" ref="W171">_xlfn.IFERROR($Q171*G171*'Kalkulator nadgodzin'!$Y$2,0)</f>
        <v>0</v>
      </c>
      <c r="X171" s="784" cm="1">
        <f t="array" ref="X171">_xlfn.IFERROR($Q171*H171*'Kalkulator nadgodzin'!$Y$2,0)</f>
        <v>0</v>
      </c>
      <c r="Y171" s="784" cm="1">
        <f t="array" ref="Y171">_xlfn.IFERROR($Q171*I171*'Kalkulator nadgodzin'!$Y$2,0)</f>
        <v>0</v>
      </c>
      <c r="Z171" s="784" cm="1">
        <f t="array" ref="Z171">_xlfn.IFERROR($Q171*J171*'Kalkulator nadgodzin'!$Y$2,0)</f>
        <v>0</v>
      </c>
      <c r="AA171" s="784" cm="1">
        <f t="array" ref="AA171">_xlfn.IFERROR($Q171*K171*'Kalkulator nadgodzin'!$Y$2,0)</f>
        <v>0</v>
      </c>
      <c r="AB171" s="784" cm="1">
        <f t="array" ref="AB171">_xlfn.IFERROR($Q171*L171*'Kalkulator nadgodzin'!$Y$2,0)</f>
        <v>0</v>
      </c>
      <c r="AC171" s="784" cm="1">
        <f t="array" ref="AC171">_xlfn.IFERROR($Q171*M171*'Kalkulator nadgodzin'!$Y$2,0)</f>
        <v>0</v>
      </c>
      <c r="AD171" s="785" cm="1">
        <f t="array" ref="AD171">_xlfn.IFERROR($Q171*N171*'Kalkulator nadgodzin'!$Y$2,0)</f>
        <v>0</v>
      </c>
    </row>
    <row r="172" ht="13.5" customHeight="1">
      <c r="A172" t="str" s="774" cm="1">
        <f t="array" ref="A172">IF('Kalkulator nadgodzin'!B61="","",'Kalkulator nadgodzin'!B61)</f>
        <v>Skrypt</v>
      </c>
      <c r="B172" s="784" cm="1">
        <f t="array" ref="B172">IF('Kalkulator nadgodzin'!D60="","",IF('Kalkulator nadgodzin'!D60&lt;4,0,1)*'Kalkulator nadgodzin'!$C60)</f>
        <v>0</v>
      </c>
      <c r="C172" s="784" cm="1">
        <f t="array" ref="C172">IF('Kalkulator nadgodzin'!E60="","",IF('Kalkulator nadgodzin'!E60&lt;4,0,1)*'Kalkulator nadgodzin'!$C60)</f>
        <v>0</v>
      </c>
      <c r="D172" s="784" cm="1">
        <f t="array" ref="D172">IF('Kalkulator nadgodzin'!F60="","",IF('Kalkulator nadgodzin'!F60&lt;4,0,1)*'Kalkulator nadgodzin'!$C60)</f>
        <v>0</v>
      </c>
      <c r="E172" s="784" cm="1">
        <f t="array" ref="E172">IF('Kalkulator nadgodzin'!G60="","",IF('Kalkulator nadgodzin'!G60&lt;4,0,1)*'Kalkulator nadgodzin'!$C60)</f>
        <v>0</v>
      </c>
      <c r="F172" s="784" cm="1">
        <f t="array" ref="F172">IF('Kalkulator nadgodzin'!H60="","",IF('Kalkulator nadgodzin'!H60&lt;4,0,1)*'Kalkulator nadgodzin'!$C60)</f>
        <v>0</v>
      </c>
      <c r="G172" s="784" cm="1">
        <f t="array" ref="G172">IF('Kalkulator nadgodzin'!I60="","",IF('Kalkulator nadgodzin'!I60&lt;4,0,1)*'Kalkulator nadgodzin'!$C60)</f>
        <v>0</v>
      </c>
      <c r="H172" s="784" cm="1">
        <f t="array" ref="H172">IF('Kalkulator nadgodzin'!J60="","",IF('Kalkulator nadgodzin'!J60&lt;4,0,1)*'Kalkulator nadgodzin'!$C60)</f>
        <v>0</v>
      </c>
      <c r="I172" s="784" cm="1">
        <f t="array" ref="I172">IF('Kalkulator nadgodzin'!K60="","",IF('Kalkulator nadgodzin'!K60&lt;4,0,1)*'Kalkulator nadgodzin'!$C60)</f>
        <v>0</v>
      </c>
      <c r="J172" s="784" cm="1">
        <f t="array" ref="J172">IF('Kalkulator nadgodzin'!L60="","",IF('Kalkulator nadgodzin'!L60&lt;4,0,1)*'Kalkulator nadgodzin'!$C60)</f>
        <v>0</v>
      </c>
      <c r="K172" s="784" cm="1">
        <f t="array" ref="K172">IF('Kalkulator nadgodzin'!M60="","",IF('Kalkulator nadgodzin'!M60&lt;4,0,1)*'Kalkulator nadgodzin'!$C60)</f>
        <v>0</v>
      </c>
      <c r="L172" s="784" cm="1">
        <f t="array" ref="L172">IF('Kalkulator nadgodzin'!N60="","",IF('Kalkulator nadgodzin'!N60&lt;4,0,1)*'Kalkulator nadgodzin'!$C60)</f>
        <v>0</v>
      </c>
      <c r="M172" s="784" cm="1">
        <f t="array" ref="M172">IF('Kalkulator nadgodzin'!O60="","",IF('Kalkulator nadgodzin'!O60&lt;4,0,1)*'Kalkulator nadgodzin'!$C60)</f>
        <v>0</v>
      </c>
      <c r="N172" s="785" cm="1">
        <f t="array" ref="N172">IF('Kalkulator nadgodzin'!P60="","",IF('Kalkulator nadgodzin'!P60&lt;4,0,1)*'Kalkulator nadgodzin'!$C60)</f>
        <v>0</v>
      </c>
      <c r="O172" s="774"/>
      <c r="P172" s="775"/>
      <c r="Q172" t="str" s="783" cm="1">
        <f t="array" ref="Q172">IF('Kalkulator nadgodzin'!$C180="","",'Kalkulator nadgodzin'!$C180)</f>
      </c>
      <c r="R172" s="784" cm="1">
        <f t="array" ref="R172">_xlfn.IFERROR($Q172*B172*'Kalkulator nadgodzin'!$Y$2,0)</f>
        <v>0</v>
      </c>
      <c r="S172" s="784" cm="1">
        <f t="array" ref="S172">_xlfn.IFERROR($Q172*C172*'Kalkulator nadgodzin'!$Y$2,0)</f>
        <v>0</v>
      </c>
      <c r="T172" s="784" cm="1">
        <f t="array" ref="T172">_xlfn.IFERROR($Q172*D172*'Kalkulator nadgodzin'!$Y$2,0)</f>
        <v>0</v>
      </c>
      <c r="U172" s="784" cm="1">
        <f t="array" ref="U172">_xlfn.IFERROR($Q172*E172*'Kalkulator nadgodzin'!$Y$2,0)</f>
        <v>0</v>
      </c>
      <c r="V172" s="784" cm="1">
        <f t="array" ref="V172">_xlfn.IFERROR($Q172*F172*'Kalkulator nadgodzin'!$Y$2,0)</f>
        <v>0</v>
      </c>
      <c r="W172" s="784" cm="1">
        <f t="array" ref="W172">_xlfn.IFERROR($Q172*G172*'Kalkulator nadgodzin'!$Y$2,0)</f>
        <v>0</v>
      </c>
      <c r="X172" s="784" cm="1">
        <f t="array" ref="X172">_xlfn.IFERROR($Q172*H172*'Kalkulator nadgodzin'!$Y$2,0)</f>
        <v>0</v>
      </c>
      <c r="Y172" s="784" cm="1">
        <f t="array" ref="Y172">_xlfn.IFERROR($Q172*I172*'Kalkulator nadgodzin'!$Y$2,0)</f>
        <v>0</v>
      </c>
      <c r="Z172" s="784" cm="1">
        <f t="array" ref="Z172">_xlfn.IFERROR($Q172*J172*'Kalkulator nadgodzin'!$Y$2,0)</f>
        <v>0</v>
      </c>
      <c r="AA172" s="784" cm="1">
        <f t="array" ref="AA172">_xlfn.IFERROR($Q172*K172*'Kalkulator nadgodzin'!$Y$2,0)</f>
        <v>0</v>
      </c>
      <c r="AB172" s="784" cm="1">
        <f t="array" ref="AB172">_xlfn.IFERROR($Q172*L172*'Kalkulator nadgodzin'!$Y$2,0)</f>
        <v>0</v>
      </c>
      <c r="AC172" s="784" cm="1">
        <f t="array" ref="AC172">_xlfn.IFERROR($Q172*M172*'Kalkulator nadgodzin'!$Y$2,0)</f>
        <v>0</v>
      </c>
      <c r="AD172" s="785" cm="1">
        <f t="array" ref="AD172">_xlfn.IFERROR($Q172*N172*'Kalkulator nadgodzin'!$Y$2,0)</f>
        <v>0</v>
      </c>
    </row>
    <row r="173" ht="13.5" customHeight="1">
      <c r="A173" t="str" s="774" cm="1">
        <f t="array" ref="A173">IF('Kalkulator nadgodzin'!B62="","",'Kalkulator nadgodzin'!B62)</f>
        <v>Scenograf</v>
      </c>
      <c r="B173" s="784" cm="1">
        <f t="array" ref="B173">IF('Kalkulator nadgodzin'!D61="","",IF('Kalkulator nadgodzin'!D61&lt;4,0,1)*'Kalkulator nadgodzin'!$C61)</f>
        <v>0</v>
      </c>
      <c r="C173" s="784" cm="1">
        <f t="array" ref="C173">IF('Kalkulator nadgodzin'!E61="","",IF('Kalkulator nadgodzin'!E61&lt;4,0,1)*'Kalkulator nadgodzin'!$C61)</f>
        <v>0</v>
      </c>
      <c r="D173" s="784" cm="1">
        <f t="array" ref="D173">IF('Kalkulator nadgodzin'!F61="","",IF('Kalkulator nadgodzin'!F61&lt;4,0,1)*'Kalkulator nadgodzin'!$C61)</f>
        <v>0</v>
      </c>
      <c r="E173" s="784" cm="1">
        <f t="array" ref="E173">IF('Kalkulator nadgodzin'!G61="","",IF('Kalkulator nadgodzin'!G61&lt;4,0,1)*'Kalkulator nadgodzin'!$C61)</f>
        <v>0</v>
      </c>
      <c r="F173" s="784" cm="1">
        <f t="array" ref="F173">IF('Kalkulator nadgodzin'!H61="","",IF('Kalkulator nadgodzin'!H61&lt;4,0,1)*'Kalkulator nadgodzin'!$C61)</f>
        <v>0</v>
      </c>
      <c r="G173" s="784" cm="1">
        <f t="array" ref="G173">IF('Kalkulator nadgodzin'!I61="","",IF('Kalkulator nadgodzin'!I61&lt;4,0,1)*'Kalkulator nadgodzin'!$C61)</f>
        <v>0</v>
      </c>
      <c r="H173" s="784" cm="1">
        <f t="array" ref="H173">IF('Kalkulator nadgodzin'!J61="","",IF('Kalkulator nadgodzin'!J61&lt;4,0,1)*'Kalkulator nadgodzin'!$C61)</f>
        <v>0</v>
      </c>
      <c r="I173" s="784" cm="1">
        <f t="array" ref="I173">IF('Kalkulator nadgodzin'!K61="","",IF('Kalkulator nadgodzin'!K61&lt;4,0,1)*'Kalkulator nadgodzin'!$C61)</f>
        <v>0</v>
      </c>
      <c r="J173" s="784" cm="1">
        <f t="array" ref="J173">IF('Kalkulator nadgodzin'!L61="","",IF('Kalkulator nadgodzin'!L61&lt;4,0,1)*'Kalkulator nadgodzin'!$C61)</f>
        <v>0</v>
      </c>
      <c r="K173" s="784" cm="1">
        <f t="array" ref="K173">IF('Kalkulator nadgodzin'!M61="","",IF('Kalkulator nadgodzin'!M61&lt;4,0,1)*'Kalkulator nadgodzin'!$C61)</f>
        <v>0</v>
      </c>
      <c r="L173" s="784" cm="1">
        <f t="array" ref="L173">IF('Kalkulator nadgodzin'!N61="","",IF('Kalkulator nadgodzin'!N61&lt;4,0,1)*'Kalkulator nadgodzin'!$C61)</f>
        <v>0</v>
      </c>
      <c r="M173" s="784" cm="1">
        <f t="array" ref="M173">IF('Kalkulator nadgodzin'!O61="","",IF('Kalkulator nadgodzin'!O61&lt;4,0,1)*'Kalkulator nadgodzin'!$C61)</f>
        <v>0</v>
      </c>
      <c r="N173" s="785" cm="1">
        <f t="array" ref="N173">IF('Kalkulator nadgodzin'!P61="","",IF('Kalkulator nadgodzin'!P61&lt;4,0,1)*'Kalkulator nadgodzin'!$C61)</f>
        <v>0</v>
      </c>
      <c r="O173" s="774"/>
      <c r="P173" s="775"/>
      <c r="Q173" t="str" s="783" cm="1">
        <f t="array" ref="Q173">IF('Kalkulator nadgodzin'!$C181="","",'Kalkulator nadgodzin'!$C181)</f>
      </c>
      <c r="R173" s="784" cm="1">
        <f t="array" ref="R173">_xlfn.IFERROR($Q173*B173*'Kalkulator nadgodzin'!$Y$2,0)</f>
        <v>0</v>
      </c>
      <c r="S173" s="784" cm="1">
        <f t="array" ref="S173">_xlfn.IFERROR($Q173*C173*'Kalkulator nadgodzin'!$Y$2,0)</f>
        <v>0</v>
      </c>
      <c r="T173" s="784" cm="1">
        <f t="array" ref="T173">_xlfn.IFERROR($Q173*D173*'Kalkulator nadgodzin'!$Y$2,0)</f>
        <v>0</v>
      </c>
      <c r="U173" s="784" cm="1">
        <f t="array" ref="U173">_xlfn.IFERROR($Q173*E173*'Kalkulator nadgodzin'!$Y$2,0)</f>
        <v>0</v>
      </c>
      <c r="V173" s="784" cm="1">
        <f t="array" ref="V173">_xlfn.IFERROR($Q173*F173*'Kalkulator nadgodzin'!$Y$2,0)</f>
        <v>0</v>
      </c>
      <c r="W173" s="784" cm="1">
        <f t="array" ref="W173">_xlfn.IFERROR($Q173*G173*'Kalkulator nadgodzin'!$Y$2,0)</f>
        <v>0</v>
      </c>
      <c r="X173" s="784" cm="1">
        <f t="array" ref="X173">_xlfn.IFERROR($Q173*H173*'Kalkulator nadgodzin'!$Y$2,0)</f>
        <v>0</v>
      </c>
      <c r="Y173" s="784" cm="1">
        <f t="array" ref="Y173">_xlfn.IFERROR($Q173*I173*'Kalkulator nadgodzin'!$Y$2,0)</f>
        <v>0</v>
      </c>
      <c r="Z173" s="784" cm="1">
        <f t="array" ref="Z173">_xlfn.IFERROR($Q173*J173*'Kalkulator nadgodzin'!$Y$2,0)</f>
        <v>0</v>
      </c>
      <c r="AA173" s="784" cm="1">
        <f t="array" ref="AA173">_xlfn.IFERROR($Q173*K173*'Kalkulator nadgodzin'!$Y$2,0)</f>
        <v>0</v>
      </c>
      <c r="AB173" s="784" cm="1">
        <f t="array" ref="AB173">_xlfn.IFERROR($Q173*L173*'Kalkulator nadgodzin'!$Y$2,0)</f>
        <v>0</v>
      </c>
      <c r="AC173" s="784" cm="1">
        <f t="array" ref="AC173">_xlfn.IFERROR($Q173*M173*'Kalkulator nadgodzin'!$Y$2,0)</f>
        <v>0</v>
      </c>
      <c r="AD173" s="785" cm="1">
        <f t="array" ref="AD173">_xlfn.IFERROR($Q173*N173*'Kalkulator nadgodzin'!$Y$2,0)</f>
        <v>0</v>
      </c>
    </row>
    <row r="174" ht="13.5" customHeight="1">
      <c r="A174" t="str" s="774" cm="1">
        <f t="array" ref="A174">IF('Kalkulator nadgodzin'!B63="","",'Kalkulator nadgodzin'!B63)</f>
        <v>Dekorator Wnętrz</v>
      </c>
      <c r="B174" s="784" cm="1">
        <f t="array" ref="B174">IF('Kalkulator nadgodzin'!D62="","",IF('Kalkulator nadgodzin'!D62&lt;4,0,1)*'Kalkulator nadgodzin'!$C62)</f>
        <v>0</v>
      </c>
      <c r="C174" s="784" cm="1">
        <f t="array" ref="C174">IF('Kalkulator nadgodzin'!E62="","",IF('Kalkulator nadgodzin'!E62&lt;4,0,1)*'Kalkulator nadgodzin'!$C62)</f>
        <v>0</v>
      </c>
      <c r="D174" s="784" cm="1">
        <f t="array" ref="D174">IF('Kalkulator nadgodzin'!F62="","",IF('Kalkulator nadgodzin'!F62&lt;4,0,1)*'Kalkulator nadgodzin'!$C62)</f>
        <v>0</v>
      </c>
      <c r="E174" s="784" cm="1">
        <f t="array" ref="E174">IF('Kalkulator nadgodzin'!G62="","",IF('Kalkulator nadgodzin'!G62&lt;4,0,1)*'Kalkulator nadgodzin'!$C62)</f>
        <v>0</v>
      </c>
      <c r="F174" s="784" cm="1">
        <f t="array" ref="F174">IF('Kalkulator nadgodzin'!H62="","",IF('Kalkulator nadgodzin'!H62&lt;4,0,1)*'Kalkulator nadgodzin'!$C62)</f>
        <v>0</v>
      </c>
      <c r="G174" s="784" cm="1">
        <f t="array" ref="G174">IF('Kalkulator nadgodzin'!I62="","",IF('Kalkulator nadgodzin'!I62&lt;4,0,1)*'Kalkulator nadgodzin'!$C62)</f>
        <v>0</v>
      </c>
      <c r="H174" s="784" cm="1">
        <f t="array" ref="H174">IF('Kalkulator nadgodzin'!J62="","",IF('Kalkulator nadgodzin'!J62&lt;4,0,1)*'Kalkulator nadgodzin'!$C62)</f>
        <v>0</v>
      </c>
      <c r="I174" s="784" cm="1">
        <f t="array" ref="I174">IF('Kalkulator nadgodzin'!K62="","",IF('Kalkulator nadgodzin'!K62&lt;4,0,1)*'Kalkulator nadgodzin'!$C62)</f>
        <v>0</v>
      </c>
      <c r="J174" s="784" cm="1">
        <f t="array" ref="J174">IF('Kalkulator nadgodzin'!L62="","",IF('Kalkulator nadgodzin'!L62&lt;4,0,1)*'Kalkulator nadgodzin'!$C62)</f>
        <v>0</v>
      </c>
      <c r="K174" s="784" cm="1">
        <f t="array" ref="K174">IF('Kalkulator nadgodzin'!M62="","",IF('Kalkulator nadgodzin'!M62&lt;4,0,1)*'Kalkulator nadgodzin'!$C62)</f>
        <v>0</v>
      </c>
      <c r="L174" s="784" cm="1">
        <f t="array" ref="L174">IF('Kalkulator nadgodzin'!N62="","",IF('Kalkulator nadgodzin'!N62&lt;4,0,1)*'Kalkulator nadgodzin'!$C62)</f>
        <v>0</v>
      </c>
      <c r="M174" s="784" cm="1">
        <f t="array" ref="M174">IF('Kalkulator nadgodzin'!O62="","",IF('Kalkulator nadgodzin'!O62&lt;4,0,1)*'Kalkulator nadgodzin'!$C62)</f>
        <v>0</v>
      </c>
      <c r="N174" s="785" cm="1">
        <f t="array" ref="N174">IF('Kalkulator nadgodzin'!P62="","",IF('Kalkulator nadgodzin'!P62&lt;4,0,1)*'Kalkulator nadgodzin'!$C62)</f>
        <v>0</v>
      </c>
      <c r="O174" s="774"/>
      <c r="P174" s="775"/>
      <c r="Q174" t="str" s="783" cm="1">
        <f t="array" ref="Q174">IF('Kalkulator nadgodzin'!$C182="","",'Kalkulator nadgodzin'!$C182)</f>
      </c>
      <c r="R174" s="784" cm="1">
        <f t="array" ref="R174">_xlfn.IFERROR($Q174*B174*'Kalkulator nadgodzin'!$Y$2,0)</f>
        <v>0</v>
      </c>
      <c r="S174" s="784" cm="1">
        <f t="array" ref="S174">_xlfn.IFERROR($Q174*C174*'Kalkulator nadgodzin'!$Y$2,0)</f>
        <v>0</v>
      </c>
      <c r="T174" s="784" cm="1">
        <f t="array" ref="T174">_xlfn.IFERROR($Q174*D174*'Kalkulator nadgodzin'!$Y$2,0)</f>
        <v>0</v>
      </c>
      <c r="U174" s="784" cm="1">
        <f t="array" ref="U174">_xlfn.IFERROR($Q174*E174*'Kalkulator nadgodzin'!$Y$2,0)</f>
        <v>0</v>
      </c>
      <c r="V174" s="784" cm="1">
        <f t="array" ref="V174">_xlfn.IFERROR($Q174*F174*'Kalkulator nadgodzin'!$Y$2,0)</f>
        <v>0</v>
      </c>
      <c r="W174" s="784" cm="1">
        <f t="array" ref="W174">_xlfn.IFERROR($Q174*G174*'Kalkulator nadgodzin'!$Y$2,0)</f>
        <v>0</v>
      </c>
      <c r="X174" s="784" cm="1">
        <f t="array" ref="X174">_xlfn.IFERROR($Q174*H174*'Kalkulator nadgodzin'!$Y$2,0)</f>
        <v>0</v>
      </c>
      <c r="Y174" s="784" cm="1">
        <f t="array" ref="Y174">_xlfn.IFERROR($Q174*I174*'Kalkulator nadgodzin'!$Y$2,0)</f>
        <v>0</v>
      </c>
      <c r="Z174" s="784" cm="1">
        <f t="array" ref="Z174">_xlfn.IFERROR($Q174*J174*'Kalkulator nadgodzin'!$Y$2,0)</f>
        <v>0</v>
      </c>
      <c r="AA174" s="784" cm="1">
        <f t="array" ref="AA174">_xlfn.IFERROR($Q174*K174*'Kalkulator nadgodzin'!$Y$2,0)</f>
        <v>0</v>
      </c>
      <c r="AB174" s="784" cm="1">
        <f t="array" ref="AB174">_xlfn.IFERROR($Q174*L174*'Kalkulator nadgodzin'!$Y$2,0)</f>
        <v>0</v>
      </c>
      <c r="AC174" s="784" cm="1">
        <f t="array" ref="AC174">_xlfn.IFERROR($Q174*M174*'Kalkulator nadgodzin'!$Y$2,0)</f>
        <v>0</v>
      </c>
      <c r="AD174" s="785" cm="1">
        <f t="array" ref="AD174">_xlfn.IFERROR($Q174*N174*'Kalkulator nadgodzin'!$Y$2,0)</f>
        <v>0</v>
      </c>
    </row>
    <row r="175" ht="13.5" customHeight="1">
      <c r="A175" t="str" s="774" cm="1">
        <f t="array" ref="A175">IF('Kalkulator nadgodzin'!B64="","",'Kalkulator nadgodzin'!B64)</f>
        <v>Asystent Scenografa</v>
      </c>
      <c r="B175" s="784" cm="1">
        <f t="array" ref="B175">IF('Kalkulator nadgodzin'!D63="","",IF('Kalkulator nadgodzin'!D63&lt;4,0,1)*'Kalkulator nadgodzin'!$C63)</f>
        <v>0</v>
      </c>
      <c r="C175" s="784" cm="1">
        <f t="array" ref="C175">IF('Kalkulator nadgodzin'!E63="","",IF('Kalkulator nadgodzin'!E63&lt;4,0,1)*'Kalkulator nadgodzin'!$C63)</f>
        <v>0</v>
      </c>
      <c r="D175" s="784" cm="1">
        <f t="array" ref="D175">IF('Kalkulator nadgodzin'!F63="","",IF('Kalkulator nadgodzin'!F63&lt;4,0,1)*'Kalkulator nadgodzin'!$C63)</f>
        <v>0</v>
      </c>
      <c r="E175" s="784" cm="1">
        <f t="array" ref="E175">IF('Kalkulator nadgodzin'!G63="","",IF('Kalkulator nadgodzin'!G63&lt;4,0,1)*'Kalkulator nadgodzin'!$C63)</f>
        <v>0</v>
      </c>
      <c r="F175" s="784" cm="1">
        <f t="array" ref="F175">IF('Kalkulator nadgodzin'!H63="","",IF('Kalkulator nadgodzin'!H63&lt;4,0,1)*'Kalkulator nadgodzin'!$C63)</f>
        <v>0</v>
      </c>
      <c r="G175" s="784" cm="1">
        <f t="array" ref="G175">IF('Kalkulator nadgodzin'!I63="","",IF('Kalkulator nadgodzin'!I63&lt;4,0,1)*'Kalkulator nadgodzin'!$C63)</f>
        <v>0</v>
      </c>
      <c r="H175" s="784" cm="1">
        <f t="array" ref="H175">IF('Kalkulator nadgodzin'!J63="","",IF('Kalkulator nadgodzin'!J63&lt;4,0,1)*'Kalkulator nadgodzin'!$C63)</f>
        <v>0</v>
      </c>
      <c r="I175" s="784" cm="1">
        <f t="array" ref="I175">IF('Kalkulator nadgodzin'!K63="","",IF('Kalkulator nadgodzin'!K63&lt;4,0,1)*'Kalkulator nadgodzin'!$C63)</f>
        <v>0</v>
      </c>
      <c r="J175" s="784" cm="1">
        <f t="array" ref="J175">IF('Kalkulator nadgodzin'!L63="","",IF('Kalkulator nadgodzin'!L63&lt;4,0,1)*'Kalkulator nadgodzin'!$C63)</f>
        <v>0</v>
      </c>
      <c r="K175" s="784" cm="1">
        <f t="array" ref="K175">IF('Kalkulator nadgodzin'!M63="","",IF('Kalkulator nadgodzin'!M63&lt;4,0,1)*'Kalkulator nadgodzin'!$C63)</f>
        <v>0</v>
      </c>
      <c r="L175" s="784" cm="1">
        <f t="array" ref="L175">IF('Kalkulator nadgodzin'!N63="","",IF('Kalkulator nadgodzin'!N63&lt;4,0,1)*'Kalkulator nadgodzin'!$C63)</f>
        <v>0</v>
      </c>
      <c r="M175" s="784" cm="1">
        <f t="array" ref="M175">IF('Kalkulator nadgodzin'!O63="","",IF('Kalkulator nadgodzin'!O63&lt;4,0,1)*'Kalkulator nadgodzin'!$C63)</f>
        <v>0</v>
      </c>
      <c r="N175" s="785" cm="1">
        <f t="array" ref="N175">IF('Kalkulator nadgodzin'!P63="","",IF('Kalkulator nadgodzin'!P63&lt;4,0,1)*'Kalkulator nadgodzin'!$C63)</f>
        <v>0</v>
      </c>
      <c r="O175" s="774"/>
      <c r="P175" s="775"/>
      <c r="Q175" t="str" s="783" cm="1">
        <f t="array" ref="Q175">IF('Kalkulator nadgodzin'!$C183="","",'Kalkulator nadgodzin'!$C183)</f>
      </c>
      <c r="R175" s="784" cm="1">
        <f t="array" ref="R175">_xlfn.IFERROR($Q175*B175*'Kalkulator nadgodzin'!$Y$2,0)</f>
        <v>0</v>
      </c>
      <c r="S175" s="784" cm="1">
        <f t="array" ref="S175">_xlfn.IFERROR($Q175*C175*'Kalkulator nadgodzin'!$Y$2,0)</f>
        <v>0</v>
      </c>
      <c r="T175" s="784" cm="1">
        <f t="array" ref="T175">_xlfn.IFERROR($Q175*D175*'Kalkulator nadgodzin'!$Y$2,0)</f>
        <v>0</v>
      </c>
      <c r="U175" s="784" cm="1">
        <f t="array" ref="U175">_xlfn.IFERROR($Q175*E175*'Kalkulator nadgodzin'!$Y$2,0)</f>
        <v>0</v>
      </c>
      <c r="V175" s="784" cm="1">
        <f t="array" ref="V175">_xlfn.IFERROR($Q175*F175*'Kalkulator nadgodzin'!$Y$2,0)</f>
        <v>0</v>
      </c>
      <c r="W175" s="784" cm="1">
        <f t="array" ref="W175">_xlfn.IFERROR($Q175*G175*'Kalkulator nadgodzin'!$Y$2,0)</f>
        <v>0</v>
      </c>
      <c r="X175" s="784" cm="1">
        <f t="array" ref="X175">_xlfn.IFERROR($Q175*H175*'Kalkulator nadgodzin'!$Y$2,0)</f>
        <v>0</v>
      </c>
      <c r="Y175" s="784" cm="1">
        <f t="array" ref="Y175">_xlfn.IFERROR($Q175*I175*'Kalkulator nadgodzin'!$Y$2,0)</f>
        <v>0</v>
      </c>
      <c r="Z175" s="784" cm="1">
        <f t="array" ref="Z175">_xlfn.IFERROR($Q175*J175*'Kalkulator nadgodzin'!$Y$2,0)</f>
        <v>0</v>
      </c>
      <c r="AA175" s="784" cm="1">
        <f t="array" ref="AA175">_xlfn.IFERROR($Q175*K175*'Kalkulator nadgodzin'!$Y$2,0)</f>
        <v>0</v>
      </c>
      <c r="AB175" s="784" cm="1">
        <f t="array" ref="AB175">_xlfn.IFERROR($Q175*L175*'Kalkulator nadgodzin'!$Y$2,0)</f>
        <v>0</v>
      </c>
      <c r="AC175" s="784" cm="1">
        <f t="array" ref="AC175">_xlfn.IFERROR($Q175*M175*'Kalkulator nadgodzin'!$Y$2,0)</f>
        <v>0</v>
      </c>
      <c r="AD175" s="785" cm="1">
        <f t="array" ref="AD175">_xlfn.IFERROR($Q175*N175*'Kalkulator nadgodzin'!$Y$2,0)</f>
        <v>0</v>
      </c>
    </row>
    <row r="176" ht="13.5" customHeight="1">
      <c r="A176" t="str" s="774" cm="1">
        <f t="array" ref="A176">IF('Kalkulator nadgodzin'!B65="","",'Kalkulator nadgodzin'!B65)</f>
        <v>Rekwizytor</v>
      </c>
      <c r="B176" s="784" cm="1">
        <f t="array" ref="B176">IF('Kalkulator nadgodzin'!D64="","",IF('Kalkulator nadgodzin'!D64&lt;4,0,1)*'Kalkulator nadgodzin'!$C64)</f>
        <v>0</v>
      </c>
      <c r="C176" s="784" cm="1">
        <f t="array" ref="C176">IF('Kalkulator nadgodzin'!E64="","",IF('Kalkulator nadgodzin'!E64&lt;4,0,1)*'Kalkulator nadgodzin'!$C64)</f>
        <v>0</v>
      </c>
      <c r="D176" s="784" cm="1">
        <f t="array" ref="D176">IF('Kalkulator nadgodzin'!F64="","",IF('Kalkulator nadgodzin'!F64&lt;4,0,1)*'Kalkulator nadgodzin'!$C64)</f>
        <v>0</v>
      </c>
      <c r="E176" s="784" cm="1">
        <f t="array" ref="E176">IF('Kalkulator nadgodzin'!G64="","",IF('Kalkulator nadgodzin'!G64&lt;4,0,1)*'Kalkulator nadgodzin'!$C64)</f>
        <v>0</v>
      </c>
      <c r="F176" s="784" cm="1">
        <f t="array" ref="F176">IF('Kalkulator nadgodzin'!H64="","",IF('Kalkulator nadgodzin'!H64&lt;4,0,1)*'Kalkulator nadgodzin'!$C64)</f>
        <v>0</v>
      </c>
      <c r="G176" s="784" cm="1">
        <f t="array" ref="G176">IF('Kalkulator nadgodzin'!I64="","",IF('Kalkulator nadgodzin'!I64&lt;4,0,1)*'Kalkulator nadgodzin'!$C64)</f>
        <v>0</v>
      </c>
      <c r="H176" s="784" cm="1">
        <f t="array" ref="H176">IF('Kalkulator nadgodzin'!J64="","",IF('Kalkulator nadgodzin'!J64&lt;4,0,1)*'Kalkulator nadgodzin'!$C64)</f>
        <v>0</v>
      </c>
      <c r="I176" s="784" cm="1">
        <f t="array" ref="I176">IF('Kalkulator nadgodzin'!K64="","",IF('Kalkulator nadgodzin'!K64&lt;4,0,1)*'Kalkulator nadgodzin'!$C64)</f>
        <v>0</v>
      </c>
      <c r="J176" s="784" cm="1">
        <f t="array" ref="J176">IF('Kalkulator nadgodzin'!L64="","",IF('Kalkulator nadgodzin'!L64&lt;4,0,1)*'Kalkulator nadgodzin'!$C64)</f>
        <v>0</v>
      </c>
      <c r="K176" s="784" cm="1">
        <f t="array" ref="K176">IF('Kalkulator nadgodzin'!M64="","",IF('Kalkulator nadgodzin'!M64&lt;4,0,1)*'Kalkulator nadgodzin'!$C64)</f>
        <v>0</v>
      </c>
      <c r="L176" s="784" cm="1">
        <f t="array" ref="L176">IF('Kalkulator nadgodzin'!N64="","",IF('Kalkulator nadgodzin'!N64&lt;4,0,1)*'Kalkulator nadgodzin'!$C64)</f>
        <v>0</v>
      </c>
      <c r="M176" s="784" cm="1">
        <f t="array" ref="M176">IF('Kalkulator nadgodzin'!O64="","",IF('Kalkulator nadgodzin'!O64&lt;4,0,1)*'Kalkulator nadgodzin'!$C64)</f>
        <v>0</v>
      </c>
      <c r="N176" s="785" cm="1">
        <f t="array" ref="N176">IF('Kalkulator nadgodzin'!P64="","",IF('Kalkulator nadgodzin'!P64&lt;4,0,1)*'Kalkulator nadgodzin'!$C64)</f>
        <v>0</v>
      </c>
      <c r="O176" s="774"/>
      <c r="P176" s="775"/>
      <c r="Q176" t="str" s="783" cm="1">
        <f t="array" ref="Q176">IF('Kalkulator nadgodzin'!$C184="","",'Kalkulator nadgodzin'!$C184)</f>
      </c>
      <c r="R176" s="784" cm="1">
        <f t="array" ref="R176">_xlfn.IFERROR($Q176*B176*'Kalkulator nadgodzin'!$Y$2,0)</f>
        <v>0</v>
      </c>
      <c r="S176" s="784" cm="1">
        <f t="array" ref="S176">_xlfn.IFERROR($Q176*C176*'Kalkulator nadgodzin'!$Y$2,0)</f>
        <v>0</v>
      </c>
      <c r="T176" s="784" cm="1">
        <f t="array" ref="T176">_xlfn.IFERROR($Q176*D176*'Kalkulator nadgodzin'!$Y$2,0)</f>
        <v>0</v>
      </c>
      <c r="U176" s="784" cm="1">
        <f t="array" ref="U176">_xlfn.IFERROR($Q176*E176*'Kalkulator nadgodzin'!$Y$2,0)</f>
        <v>0</v>
      </c>
      <c r="V176" s="784" cm="1">
        <f t="array" ref="V176">_xlfn.IFERROR($Q176*F176*'Kalkulator nadgodzin'!$Y$2,0)</f>
        <v>0</v>
      </c>
      <c r="W176" s="784" cm="1">
        <f t="array" ref="W176">_xlfn.IFERROR($Q176*G176*'Kalkulator nadgodzin'!$Y$2,0)</f>
        <v>0</v>
      </c>
      <c r="X176" s="784" cm="1">
        <f t="array" ref="X176">_xlfn.IFERROR($Q176*H176*'Kalkulator nadgodzin'!$Y$2,0)</f>
        <v>0</v>
      </c>
      <c r="Y176" s="784" cm="1">
        <f t="array" ref="Y176">_xlfn.IFERROR($Q176*I176*'Kalkulator nadgodzin'!$Y$2,0)</f>
        <v>0</v>
      </c>
      <c r="Z176" s="784" cm="1">
        <f t="array" ref="Z176">_xlfn.IFERROR($Q176*J176*'Kalkulator nadgodzin'!$Y$2,0)</f>
        <v>0</v>
      </c>
      <c r="AA176" s="784" cm="1">
        <f t="array" ref="AA176">_xlfn.IFERROR($Q176*K176*'Kalkulator nadgodzin'!$Y$2,0)</f>
        <v>0</v>
      </c>
      <c r="AB176" s="784" cm="1">
        <f t="array" ref="AB176">_xlfn.IFERROR($Q176*L176*'Kalkulator nadgodzin'!$Y$2,0)</f>
        <v>0</v>
      </c>
      <c r="AC176" s="784" cm="1">
        <f t="array" ref="AC176">_xlfn.IFERROR($Q176*M176*'Kalkulator nadgodzin'!$Y$2,0)</f>
        <v>0</v>
      </c>
      <c r="AD176" s="785" cm="1">
        <f t="array" ref="AD176">_xlfn.IFERROR($Q176*N176*'Kalkulator nadgodzin'!$Y$2,0)</f>
        <v>0</v>
      </c>
    </row>
    <row r="177" ht="13.5" customHeight="1">
      <c r="A177" t="str" s="774" cm="1">
        <f t="array" ref="A177">IF('Kalkulator nadgodzin'!B67="","",'Kalkulator nadgodzin'!B67)</f>
        <v>Stylista/ Kostiumograf</v>
      </c>
      <c r="B177" s="784" cm="1">
        <f t="array" ref="B177">IF('Kalkulator nadgodzin'!D65="","",IF('Kalkulator nadgodzin'!D65&lt;4,0,1)*'Kalkulator nadgodzin'!$C65)</f>
        <v>0</v>
      </c>
      <c r="C177" s="784" cm="1">
        <f t="array" ref="C177">IF('Kalkulator nadgodzin'!E65="","",IF('Kalkulator nadgodzin'!E65&lt;4,0,1)*'Kalkulator nadgodzin'!$C65)</f>
        <v>0</v>
      </c>
      <c r="D177" s="784" cm="1">
        <f t="array" ref="D177">IF('Kalkulator nadgodzin'!F65="","",IF('Kalkulator nadgodzin'!F65&lt;4,0,1)*'Kalkulator nadgodzin'!$C65)</f>
        <v>0</v>
      </c>
      <c r="E177" s="784" cm="1">
        <f t="array" ref="E177">IF('Kalkulator nadgodzin'!G65="","",IF('Kalkulator nadgodzin'!G65&lt;4,0,1)*'Kalkulator nadgodzin'!$C65)</f>
        <v>0</v>
      </c>
      <c r="F177" s="784" cm="1">
        <f t="array" ref="F177">IF('Kalkulator nadgodzin'!H65="","",IF('Kalkulator nadgodzin'!H65&lt;4,0,1)*'Kalkulator nadgodzin'!$C65)</f>
        <v>0</v>
      </c>
      <c r="G177" s="784" cm="1">
        <f t="array" ref="G177">IF('Kalkulator nadgodzin'!I65="","",IF('Kalkulator nadgodzin'!I65&lt;4,0,1)*'Kalkulator nadgodzin'!$C65)</f>
        <v>0</v>
      </c>
      <c r="H177" s="784" cm="1">
        <f t="array" ref="H177">IF('Kalkulator nadgodzin'!J65="","",IF('Kalkulator nadgodzin'!J65&lt;4,0,1)*'Kalkulator nadgodzin'!$C65)</f>
        <v>0</v>
      </c>
      <c r="I177" s="784" cm="1">
        <f t="array" ref="I177">IF('Kalkulator nadgodzin'!K65="","",IF('Kalkulator nadgodzin'!K65&lt;4,0,1)*'Kalkulator nadgodzin'!$C65)</f>
        <v>0</v>
      </c>
      <c r="J177" s="784" cm="1">
        <f t="array" ref="J177">IF('Kalkulator nadgodzin'!L65="","",IF('Kalkulator nadgodzin'!L65&lt;4,0,1)*'Kalkulator nadgodzin'!$C65)</f>
        <v>0</v>
      </c>
      <c r="K177" s="784" cm="1">
        <f t="array" ref="K177">IF('Kalkulator nadgodzin'!M65="","",IF('Kalkulator nadgodzin'!M65&lt;4,0,1)*'Kalkulator nadgodzin'!$C65)</f>
        <v>0</v>
      </c>
      <c r="L177" s="784" cm="1">
        <f t="array" ref="L177">IF('Kalkulator nadgodzin'!N65="","",IF('Kalkulator nadgodzin'!N65&lt;4,0,1)*'Kalkulator nadgodzin'!$C65)</f>
        <v>0</v>
      </c>
      <c r="M177" s="784" cm="1">
        <f t="array" ref="M177">IF('Kalkulator nadgodzin'!O65="","",IF('Kalkulator nadgodzin'!O65&lt;4,0,1)*'Kalkulator nadgodzin'!$C65)</f>
        <v>0</v>
      </c>
      <c r="N177" s="785" cm="1">
        <f t="array" ref="N177">IF('Kalkulator nadgodzin'!P65="","",IF('Kalkulator nadgodzin'!P65&lt;4,0,1)*'Kalkulator nadgodzin'!$C65)</f>
        <v>0</v>
      </c>
      <c r="O177" s="774"/>
      <c r="P177" s="775"/>
      <c r="Q177" t="str" s="783" cm="1">
        <f t="array" ref="Q177">IF('Kalkulator nadgodzin'!$C185="","",'Kalkulator nadgodzin'!$C185)</f>
      </c>
      <c r="R177" s="784" cm="1">
        <f t="array" ref="R177">_xlfn.IFERROR($Q177*B177*'Kalkulator nadgodzin'!$Y$2,0)</f>
        <v>0</v>
      </c>
      <c r="S177" s="784" cm="1">
        <f t="array" ref="S177">_xlfn.IFERROR($Q177*C177*'Kalkulator nadgodzin'!$Y$2,0)</f>
        <v>0</v>
      </c>
      <c r="T177" s="784" cm="1">
        <f t="array" ref="T177">_xlfn.IFERROR($Q177*D177*'Kalkulator nadgodzin'!$Y$2,0)</f>
        <v>0</v>
      </c>
      <c r="U177" s="784" cm="1">
        <f t="array" ref="U177">_xlfn.IFERROR($Q177*E177*'Kalkulator nadgodzin'!$Y$2,0)</f>
        <v>0</v>
      </c>
      <c r="V177" s="784" cm="1">
        <f t="array" ref="V177">_xlfn.IFERROR($Q177*F177*'Kalkulator nadgodzin'!$Y$2,0)</f>
        <v>0</v>
      </c>
      <c r="W177" s="784" cm="1">
        <f t="array" ref="W177">_xlfn.IFERROR($Q177*G177*'Kalkulator nadgodzin'!$Y$2,0)</f>
        <v>0</v>
      </c>
      <c r="X177" s="784" cm="1">
        <f t="array" ref="X177">_xlfn.IFERROR($Q177*H177*'Kalkulator nadgodzin'!$Y$2,0)</f>
        <v>0</v>
      </c>
      <c r="Y177" s="784" cm="1">
        <f t="array" ref="Y177">_xlfn.IFERROR($Q177*I177*'Kalkulator nadgodzin'!$Y$2,0)</f>
        <v>0</v>
      </c>
      <c r="Z177" s="784" cm="1">
        <f t="array" ref="Z177">_xlfn.IFERROR($Q177*J177*'Kalkulator nadgodzin'!$Y$2,0)</f>
        <v>0</v>
      </c>
      <c r="AA177" s="784" cm="1">
        <f t="array" ref="AA177">_xlfn.IFERROR($Q177*K177*'Kalkulator nadgodzin'!$Y$2,0)</f>
        <v>0</v>
      </c>
      <c r="AB177" s="784" cm="1">
        <f t="array" ref="AB177">_xlfn.IFERROR($Q177*L177*'Kalkulator nadgodzin'!$Y$2,0)</f>
        <v>0</v>
      </c>
      <c r="AC177" s="784" cm="1">
        <f t="array" ref="AC177">_xlfn.IFERROR($Q177*M177*'Kalkulator nadgodzin'!$Y$2,0)</f>
        <v>0</v>
      </c>
      <c r="AD177" s="785" cm="1">
        <f t="array" ref="AD177">_xlfn.IFERROR($Q177*N177*'Kalkulator nadgodzin'!$Y$2,0)</f>
        <v>0</v>
      </c>
    </row>
    <row r="178" ht="13.5" customHeight="1">
      <c r="A178" t="str" s="774" cm="1">
        <f t="array" ref="A178">IF('Kalkulator nadgodzin'!B68="","",'Kalkulator nadgodzin'!B68)</f>
        <v>Asystent Kostiumografa</v>
      </c>
      <c r="B178" s="784" cm="1">
        <f t="array" ref="B178">IF('Kalkulator nadgodzin'!D66="","",IF('Kalkulator nadgodzin'!D66&lt;4,0,1)*'Kalkulator nadgodzin'!$C66)</f>
        <v>0</v>
      </c>
      <c r="C178" s="784" cm="1">
        <f t="array" ref="C178">IF('Kalkulator nadgodzin'!E66="","",IF('Kalkulator nadgodzin'!E66&lt;4,0,1)*'Kalkulator nadgodzin'!$C66)</f>
        <v>0</v>
      </c>
      <c r="D178" s="784" cm="1">
        <f t="array" ref="D178">IF('Kalkulator nadgodzin'!F66="","",IF('Kalkulator nadgodzin'!F66&lt;4,0,1)*'Kalkulator nadgodzin'!$C66)</f>
        <v>0</v>
      </c>
      <c r="E178" s="784" cm="1">
        <f t="array" ref="E178">IF('Kalkulator nadgodzin'!G66="","",IF('Kalkulator nadgodzin'!G66&lt;4,0,1)*'Kalkulator nadgodzin'!$C66)</f>
        <v>0</v>
      </c>
      <c r="F178" s="784" cm="1">
        <f t="array" ref="F178">IF('Kalkulator nadgodzin'!H66="","",IF('Kalkulator nadgodzin'!H66&lt;4,0,1)*'Kalkulator nadgodzin'!$C66)</f>
        <v>0</v>
      </c>
      <c r="G178" s="784" cm="1">
        <f t="array" ref="G178">IF('Kalkulator nadgodzin'!I66="","",IF('Kalkulator nadgodzin'!I66&lt;4,0,1)*'Kalkulator nadgodzin'!$C66)</f>
        <v>0</v>
      </c>
      <c r="H178" s="784" cm="1">
        <f t="array" ref="H178">IF('Kalkulator nadgodzin'!J66="","",IF('Kalkulator nadgodzin'!J66&lt;4,0,1)*'Kalkulator nadgodzin'!$C66)</f>
        <v>0</v>
      </c>
      <c r="I178" s="784" cm="1">
        <f t="array" ref="I178">IF('Kalkulator nadgodzin'!K66="","",IF('Kalkulator nadgodzin'!K66&lt;4,0,1)*'Kalkulator nadgodzin'!$C66)</f>
        <v>0</v>
      </c>
      <c r="J178" s="784" cm="1">
        <f t="array" ref="J178">IF('Kalkulator nadgodzin'!L66="","",IF('Kalkulator nadgodzin'!L66&lt;4,0,1)*'Kalkulator nadgodzin'!$C66)</f>
        <v>0</v>
      </c>
      <c r="K178" s="784" cm="1">
        <f t="array" ref="K178">IF('Kalkulator nadgodzin'!M66="","",IF('Kalkulator nadgodzin'!M66&lt;4,0,1)*'Kalkulator nadgodzin'!$C66)</f>
        <v>0</v>
      </c>
      <c r="L178" s="784" cm="1">
        <f t="array" ref="L178">IF('Kalkulator nadgodzin'!N66="","",IF('Kalkulator nadgodzin'!N66&lt;4,0,1)*'Kalkulator nadgodzin'!$C66)</f>
        <v>0</v>
      </c>
      <c r="M178" s="784" cm="1">
        <f t="array" ref="M178">IF('Kalkulator nadgodzin'!O66="","",IF('Kalkulator nadgodzin'!O66&lt;4,0,1)*'Kalkulator nadgodzin'!$C66)</f>
        <v>0</v>
      </c>
      <c r="N178" s="785" cm="1">
        <f t="array" ref="N178">IF('Kalkulator nadgodzin'!P66="","",IF('Kalkulator nadgodzin'!P66&lt;4,0,1)*'Kalkulator nadgodzin'!$C66)</f>
        <v>0</v>
      </c>
      <c r="O178" s="774"/>
      <c r="P178" s="775"/>
      <c r="Q178" t="str" s="783" cm="1">
        <f t="array" ref="Q178">IF('Kalkulator nadgodzin'!$C186="","",'Kalkulator nadgodzin'!$C186)</f>
      </c>
      <c r="R178" s="784" cm="1">
        <f t="array" ref="R178">_xlfn.IFERROR($Q178*B178*'Kalkulator nadgodzin'!$Y$2,0)</f>
        <v>0</v>
      </c>
      <c r="S178" s="784" cm="1">
        <f t="array" ref="S178">_xlfn.IFERROR($Q178*C178*'Kalkulator nadgodzin'!$Y$2,0)</f>
        <v>0</v>
      </c>
      <c r="T178" s="784" cm="1">
        <f t="array" ref="T178">_xlfn.IFERROR($Q178*D178*'Kalkulator nadgodzin'!$Y$2,0)</f>
        <v>0</v>
      </c>
      <c r="U178" s="784" cm="1">
        <f t="array" ref="U178">_xlfn.IFERROR($Q178*E178*'Kalkulator nadgodzin'!$Y$2,0)</f>
        <v>0</v>
      </c>
      <c r="V178" s="784" cm="1">
        <f t="array" ref="V178">_xlfn.IFERROR($Q178*F178*'Kalkulator nadgodzin'!$Y$2,0)</f>
        <v>0</v>
      </c>
      <c r="W178" s="784" cm="1">
        <f t="array" ref="W178">_xlfn.IFERROR($Q178*G178*'Kalkulator nadgodzin'!$Y$2,0)</f>
        <v>0</v>
      </c>
      <c r="X178" s="784" cm="1">
        <f t="array" ref="X178">_xlfn.IFERROR($Q178*H178*'Kalkulator nadgodzin'!$Y$2,0)</f>
        <v>0</v>
      </c>
      <c r="Y178" s="784" cm="1">
        <f t="array" ref="Y178">_xlfn.IFERROR($Q178*I178*'Kalkulator nadgodzin'!$Y$2,0)</f>
        <v>0</v>
      </c>
      <c r="Z178" s="784" cm="1">
        <f t="array" ref="Z178">_xlfn.IFERROR($Q178*J178*'Kalkulator nadgodzin'!$Y$2,0)</f>
        <v>0</v>
      </c>
      <c r="AA178" s="784" cm="1">
        <f t="array" ref="AA178">_xlfn.IFERROR($Q178*K178*'Kalkulator nadgodzin'!$Y$2,0)</f>
        <v>0</v>
      </c>
      <c r="AB178" s="784" cm="1">
        <f t="array" ref="AB178">_xlfn.IFERROR($Q178*L178*'Kalkulator nadgodzin'!$Y$2,0)</f>
        <v>0</v>
      </c>
      <c r="AC178" s="784" cm="1">
        <f t="array" ref="AC178">_xlfn.IFERROR($Q178*M178*'Kalkulator nadgodzin'!$Y$2,0)</f>
        <v>0</v>
      </c>
      <c r="AD178" s="785" cm="1">
        <f t="array" ref="AD178">_xlfn.IFERROR($Q178*N178*'Kalkulator nadgodzin'!$Y$2,0)</f>
        <v>0</v>
      </c>
    </row>
    <row r="179" ht="13.5" customHeight="1">
      <c r="A179" t="str" s="774" cm="1">
        <f t="array" ref="A179">IF('Kalkulator nadgodzin'!B69="","",'Kalkulator nadgodzin'!B69)</f>
        <v>Garderobiana</v>
      </c>
      <c r="B179" s="784" cm="1">
        <f t="array" ref="B179">IF('Kalkulator nadgodzin'!D67="","",IF('Kalkulator nadgodzin'!D67&lt;4,0,1)*'Kalkulator nadgodzin'!$C67)</f>
        <v>0</v>
      </c>
      <c r="C179" s="784" cm="1">
        <f t="array" ref="C179">IF('Kalkulator nadgodzin'!E67="","",IF('Kalkulator nadgodzin'!E67&lt;4,0,1)*'Kalkulator nadgodzin'!$C67)</f>
        <v>0</v>
      </c>
      <c r="D179" s="784" cm="1">
        <f t="array" ref="D179">IF('Kalkulator nadgodzin'!F67="","",IF('Kalkulator nadgodzin'!F67&lt;4,0,1)*'Kalkulator nadgodzin'!$C67)</f>
        <v>0</v>
      </c>
      <c r="E179" s="784" cm="1">
        <f t="array" ref="E179">IF('Kalkulator nadgodzin'!G67="","",IF('Kalkulator nadgodzin'!G67&lt;4,0,1)*'Kalkulator nadgodzin'!$C67)</f>
        <v>0</v>
      </c>
      <c r="F179" s="784" cm="1">
        <f t="array" ref="F179">IF('Kalkulator nadgodzin'!H67="","",IF('Kalkulator nadgodzin'!H67&lt;4,0,1)*'Kalkulator nadgodzin'!$C67)</f>
        <v>0</v>
      </c>
      <c r="G179" s="784" cm="1">
        <f t="array" ref="G179">IF('Kalkulator nadgodzin'!I67="","",IF('Kalkulator nadgodzin'!I67&lt;4,0,1)*'Kalkulator nadgodzin'!$C67)</f>
        <v>0</v>
      </c>
      <c r="H179" s="784" cm="1">
        <f t="array" ref="H179">IF('Kalkulator nadgodzin'!J67="","",IF('Kalkulator nadgodzin'!J67&lt;4,0,1)*'Kalkulator nadgodzin'!$C67)</f>
        <v>0</v>
      </c>
      <c r="I179" s="784" cm="1">
        <f t="array" ref="I179">IF('Kalkulator nadgodzin'!K67="","",IF('Kalkulator nadgodzin'!K67&lt;4,0,1)*'Kalkulator nadgodzin'!$C67)</f>
        <v>0</v>
      </c>
      <c r="J179" s="784" cm="1">
        <f t="array" ref="J179">IF('Kalkulator nadgodzin'!L67="","",IF('Kalkulator nadgodzin'!L67&lt;4,0,1)*'Kalkulator nadgodzin'!$C67)</f>
        <v>0</v>
      </c>
      <c r="K179" s="784" cm="1">
        <f t="array" ref="K179">IF('Kalkulator nadgodzin'!M67="","",IF('Kalkulator nadgodzin'!M67&lt;4,0,1)*'Kalkulator nadgodzin'!$C67)</f>
        <v>0</v>
      </c>
      <c r="L179" s="784" cm="1">
        <f t="array" ref="L179">IF('Kalkulator nadgodzin'!N67="","",IF('Kalkulator nadgodzin'!N67&lt;4,0,1)*'Kalkulator nadgodzin'!$C67)</f>
        <v>0</v>
      </c>
      <c r="M179" s="784" cm="1">
        <f t="array" ref="M179">IF('Kalkulator nadgodzin'!O67="","",IF('Kalkulator nadgodzin'!O67&lt;4,0,1)*'Kalkulator nadgodzin'!$C67)</f>
        <v>0</v>
      </c>
      <c r="N179" s="785" cm="1">
        <f t="array" ref="N179">IF('Kalkulator nadgodzin'!P67="","",IF('Kalkulator nadgodzin'!P67&lt;4,0,1)*'Kalkulator nadgodzin'!$C67)</f>
        <v>0</v>
      </c>
      <c r="O179" s="774"/>
      <c r="P179" s="775"/>
      <c r="Q179" t="str" s="783" cm="1">
        <f t="array" ref="Q179">IF('Kalkulator nadgodzin'!$C187="","",'Kalkulator nadgodzin'!$C187)</f>
      </c>
      <c r="R179" s="784" cm="1">
        <f t="array" ref="R179">_xlfn.IFERROR($Q179*B179*'Kalkulator nadgodzin'!$Y$2,0)</f>
        <v>0</v>
      </c>
      <c r="S179" s="784" cm="1">
        <f t="array" ref="S179">_xlfn.IFERROR($Q179*C179*'Kalkulator nadgodzin'!$Y$2,0)</f>
        <v>0</v>
      </c>
      <c r="T179" s="784" cm="1">
        <f t="array" ref="T179">_xlfn.IFERROR($Q179*D179*'Kalkulator nadgodzin'!$Y$2,0)</f>
        <v>0</v>
      </c>
      <c r="U179" s="784" cm="1">
        <f t="array" ref="U179">_xlfn.IFERROR($Q179*E179*'Kalkulator nadgodzin'!$Y$2,0)</f>
        <v>0</v>
      </c>
      <c r="V179" s="784" cm="1">
        <f t="array" ref="V179">_xlfn.IFERROR($Q179*F179*'Kalkulator nadgodzin'!$Y$2,0)</f>
        <v>0</v>
      </c>
      <c r="W179" s="784" cm="1">
        <f t="array" ref="W179">_xlfn.IFERROR($Q179*G179*'Kalkulator nadgodzin'!$Y$2,0)</f>
        <v>0</v>
      </c>
      <c r="X179" s="784" cm="1">
        <f t="array" ref="X179">_xlfn.IFERROR($Q179*H179*'Kalkulator nadgodzin'!$Y$2,0)</f>
        <v>0</v>
      </c>
      <c r="Y179" s="784" cm="1">
        <f t="array" ref="Y179">_xlfn.IFERROR($Q179*I179*'Kalkulator nadgodzin'!$Y$2,0)</f>
        <v>0</v>
      </c>
      <c r="Z179" s="784" cm="1">
        <f t="array" ref="Z179">_xlfn.IFERROR($Q179*J179*'Kalkulator nadgodzin'!$Y$2,0)</f>
        <v>0</v>
      </c>
      <c r="AA179" s="784" cm="1">
        <f t="array" ref="AA179">_xlfn.IFERROR($Q179*K179*'Kalkulator nadgodzin'!$Y$2,0)</f>
        <v>0</v>
      </c>
      <c r="AB179" s="784" cm="1">
        <f t="array" ref="AB179">_xlfn.IFERROR($Q179*L179*'Kalkulator nadgodzin'!$Y$2,0)</f>
        <v>0</v>
      </c>
      <c r="AC179" s="784" cm="1">
        <f t="array" ref="AC179">_xlfn.IFERROR($Q179*M179*'Kalkulator nadgodzin'!$Y$2,0)</f>
        <v>0</v>
      </c>
      <c r="AD179" s="785" cm="1">
        <f t="array" ref="AD179">_xlfn.IFERROR($Q179*N179*'Kalkulator nadgodzin'!$Y$2,0)</f>
        <v>0</v>
      </c>
    </row>
    <row r="180" ht="13.5" customHeight="1">
      <c r="A180" t="str" s="774" cm="1">
        <f t="array" ref="A180">IF('Kalkulator nadgodzin'!B70="","",'Kalkulator nadgodzin'!B70)</f>
        <v>Charakteryzator</v>
      </c>
      <c r="B180" s="784" cm="1">
        <f t="array" ref="B180">IF('Kalkulator nadgodzin'!D68="","",IF('Kalkulator nadgodzin'!D68&lt;4,0,1)*'Kalkulator nadgodzin'!$C68)</f>
        <v>0</v>
      </c>
      <c r="C180" s="784" cm="1">
        <f t="array" ref="C180">IF('Kalkulator nadgodzin'!E68="","",IF('Kalkulator nadgodzin'!E68&lt;4,0,1)*'Kalkulator nadgodzin'!$C68)</f>
        <v>0</v>
      </c>
      <c r="D180" s="784" cm="1">
        <f t="array" ref="D180">IF('Kalkulator nadgodzin'!F68="","",IF('Kalkulator nadgodzin'!F68&lt;4,0,1)*'Kalkulator nadgodzin'!$C68)</f>
        <v>0</v>
      </c>
      <c r="E180" s="784" cm="1">
        <f t="array" ref="E180">IF('Kalkulator nadgodzin'!G68="","",IF('Kalkulator nadgodzin'!G68&lt;4,0,1)*'Kalkulator nadgodzin'!$C68)</f>
        <v>0</v>
      </c>
      <c r="F180" s="784" cm="1">
        <f t="array" ref="F180">IF('Kalkulator nadgodzin'!H68="","",IF('Kalkulator nadgodzin'!H68&lt;4,0,1)*'Kalkulator nadgodzin'!$C68)</f>
        <v>0</v>
      </c>
      <c r="G180" s="784" cm="1">
        <f t="array" ref="G180">IF('Kalkulator nadgodzin'!I68="","",IF('Kalkulator nadgodzin'!I68&lt;4,0,1)*'Kalkulator nadgodzin'!$C68)</f>
        <v>0</v>
      </c>
      <c r="H180" s="784" cm="1">
        <f t="array" ref="H180">IF('Kalkulator nadgodzin'!J68="","",IF('Kalkulator nadgodzin'!J68&lt;4,0,1)*'Kalkulator nadgodzin'!$C68)</f>
        <v>0</v>
      </c>
      <c r="I180" s="784" cm="1">
        <f t="array" ref="I180">IF('Kalkulator nadgodzin'!K68="","",IF('Kalkulator nadgodzin'!K68&lt;4,0,1)*'Kalkulator nadgodzin'!$C68)</f>
        <v>0</v>
      </c>
      <c r="J180" s="784" cm="1">
        <f t="array" ref="J180">IF('Kalkulator nadgodzin'!L68="","",IF('Kalkulator nadgodzin'!L68&lt;4,0,1)*'Kalkulator nadgodzin'!$C68)</f>
        <v>0</v>
      </c>
      <c r="K180" s="784" cm="1">
        <f t="array" ref="K180">IF('Kalkulator nadgodzin'!M68="","",IF('Kalkulator nadgodzin'!M68&lt;4,0,1)*'Kalkulator nadgodzin'!$C68)</f>
        <v>0</v>
      </c>
      <c r="L180" s="784" cm="1">
        <f t="array" ref="L180">IF('Kalkulator nadgodzin'!N68="","",IF('Kalkulator nadgodzin'!N68&lt;4,0,1)*'Kalkulator nadgodzin'!$C68)</f>
        <v>0</v>
      </c>
      <c r="M180" s="784" cm="1">
        <f t="array" ref="M180">IF('Kalkulator nadgodzin'!O68="","",IF('Kalkulator nadgodzin'!O68&lt;4,0,1)*'Kalkulator nadgodzin'!$C68)</f>
        <v>0</v>
      </c>
      <c r="N180" s="785" cm="1">
        <f t="array" ref="N180">IF('Kalkulator nadgodzin'!P68="","",IF('Kalkulator nadgodzin'!P68&lt;4,0,1)*'Kalkulator nadgodzin'!$C68)</f>
        <v>0</v>
      </c>
      <c r="O180" s="774"/>
      <c r="P180" s="775"/>
      <c r="Q180" t="str" s="783" cm="1">
        <f t="array" ref="Q180">IF('Kalkulator nadgodzin'!$C188="","",'Kalkulator nadgodzin'!$C188)</f>
      </c>
      <c r="R180" s="784" cm="1">
        <f t="array" ref="R180">_xlfn.IFERROR($Q180*B180*'Kalkulator nadgodzin'!$Y$2,0)</f>
        <v>0</v>
      </c>
      <c r="S180" s="784" cm="1">
        <f t="array" ref="S180">_xlfn.IFERROR($Q180*C180*'Kalkulator nadgodzin'!$Y$2,0)</f>
        <v>0</v>
      </c>
      <c r="T180" s="784" cm="1">
        <f t="array" ref="T180">_xlfn.IFERROR($Q180*D180*'Kalkulator nadgodzin'!$Y$2,0)</f>
        <v>0</v>
      </c>
      <c r="U180" s="784" cm="1">
        <f t="array" ref="U180">_xlfn.IFERROR($Q180*E180*'Kalkulator nadgodzin'!$Y$2,0)</f>
        <v>0</v>
      </c>
      <c r="V180" s="784" cm="1">
        <f t="array" ref="V180">_xlfn.IFERROR($Q180*F180*'Kalkulator nadgodzin'!$Y$2,0)</f>
        <v>0</v>
      </c>
      <c r="W180" s="784" cm="1">
        <f t="array" ref="W180">_xlfn.IFERROR($Q180*G180*'Kalkulator nadgodzin'!$Y$2,0)</f>
        <v>0</v>
      </c>
      <c r="X180" s="784" cm="1">
        <f t="array" ref="X180">_xlfn.IFERROR($Q180*H180*'Kalkulator nadgodzin'!$Y$2,0)</f>
        <v>0</v>
      </c>
      <c r="Y180" s="784" cm="1">
        <f t="array" ref="Y180">_xlfn.IFERROR($Q180*I180*'Kalkulator nadgodzin'!$Y$2,0)</f>
        <v>0</v>
      </c>
      <c r="Z180" s="784" cm="1">
        <f t="array" ref="Z180">_xlfn.IFERROR($Q180*J180*'Kalkulator nadgodzin'!$Y$2,0)</f>
        <v>0</v>
      </c>
      <c r="AA180" s="784" cm="1">
        <f t="array" ref="AA180">_xlfn.IFERROR($Q180*K180*'Kalkulator nadgodzin'!$Y$2,0)</f>
        <v>0</v>
      </c>
      <c r="AB180" s="784" cm="1">
        <f t="array" ref="AB180">_xlfn.IFERROR($Q180*L180*'Kalkulator nadgodzin'!$Y$2,0)</f>
        <v>0</v>
      </c>
      <c r="AC180" s="784" cm="1">
        <f t="array" ref="AC180">_xlfn.IFERROR($Q180*M180*'Kalkulator nadgodzin'!$Y$2,0)</f>
        <v>0</v>
      </c>
      <c r="AD180" s="785" cm="1">
        <f t="array" ref="AD180">_xlfn.IFERROR($Q180*N180*'Kalkulator nadgodzin'!$Y$2,0)</f>
        <v>0</v>
      </c>
    </row>
    <row r="181" ht="13.5" customHeight="1">
      <c r="A181" t="str" s="774" cm="1">
        <f t="array" ref="A181">IF('Kalkulator nadgodzin'!B71="","",'Kalkulator nadgodzin'!B71)</f>
        <v>Asystent Charakteryz.</v>
      </c>
      <c r="B181" s="784" cm="1">
        <f t="array" ref="B181">IF('Kalkulator nadgodzin'!D69="","",IF('Kalkulator nadgodzin'!D69&lt;4,0,1)*'Kalkulator nadgodzin'!$C69)</f>
        <v>0</v>
      </c>
      <c r="C181" s="784" cm="1">
        <f t="array" ref="C181">IF('Kalkulator nadgodzin'!E69="","",IF('Kalkulator nadgodzin'!E69&lt;4,0,1)*'Kalkulator nadgodzin'!$C69)</f>
        <v>0</v>
      </c>
      <c r="D181" s="784" cm="1">
        <f t="array" ref="D181">IF('Kalkulator nadgodzin'!F69="","",IF('Kalkulator nadgodzin'!F69&lt;4,0,1)*'Kalkulator nadgodzin'!$C69)</f>
        <v>0</v>
      </c>
      <c r="E181" s="784" cm="1">
        <f t="array" ref="E181">IF('Kalkulator nadgodzin'!G69="","",IF('Kalkulator nadgodzin'!G69&lt;4,0,1)*'Kalkulator nadgodzin'!$C69)</f>
        <v>0</v>
      </c>
      <c r="F181" s="784" cm="1">
        <f t="array" ref="F181">IF('Kalkulator nadgodzin'!H69="","",IF('Kalkulator nadgodzin'!H69&lt;4,0,1)*'Kalkulator nadgodzin'!$C69)</f>
        <v>0</v>
      </c>
      <c r="G181" s="784" cm="1">
        <f t="array" ref="G181">IF('Kalkulator nadgodzin'!I69="","",IF('Kalkulator nadgodzin'!I69&lt;4,0,1)*'Kalkulator nadgodzin'!$C69)</f>
        <v>0</v>
      </c>
      <c r="H181" s="784" cm="1">
        <f t="array" ref="H181">IF('Kalkulator nadgodzin'!J69="","",IF('Kalkulator nadgodzin'!J69&lt;4,0,1)*'Kalkulator nadgodzin'!$C69)</f>
        <v>0</v>
      </c>
      <c r="I181" s="784" cm="1">
        <f t="array" ref="I181">IF('Kalkulator nadgodzin'!K69="","",IF('Kalkulator nadgodzin'!K69&lt;4,0,1)*'Kalkulator nadgodzin'!$C69)</f>
        <v>0</v>
      </c>
      <c r="J181" s="784" cm="1">
        <f t="array" ref="J181">IF('Kalkulator nadgodzin'!L69="","",IF('Kalkulator nadgodzin'!L69&lt;4,0,1)*'Kalkulator nadgodzin'!$C69)</f>
        <v>0</v>
      </c>
      <c r="K181" s="784" cm="1">
        <f t="array" ref="K181">IF('Kalkulator nadgodzin'!M69="","",IF('Kalkulator nadgodzin'!M69&lt;4,0,1)*'Kalkulator nadgodzin'!$C69)</f>
        <v>0</v>
      </c>
      <c r="L181" s="784" cm="1">
        <f t="array" ref="L181">IF('Kalkulator nadgodzin'!N69="","",IF('Kalkulator nadgodzin'!N69&lt;4,0,1)*'Kalkulator nadgodzin'!$C69)</f>
        <v>0</v>
      </c>
      <c r="M181" s="784" cm="1">
        <f t="array" ref="M181">IF('Kalkulator nadgodzin'!O69="","",IF('Kalkulator nadgodzin'!O69&lt;4,0,1)*'Kalkulator nadgodzin'!$C69)</f>
        <v>0</v>
      </c>
      <c r="N181" s="785" cm="1">
        <f t="array" ref="N181">IF('Kalkulator nadgodzin'!P69="","",IF('Kalkulator nadgodzin'!P69&lt;4,0,1)*'Kalkulator nadgodzin'!$C69)</f>
        <v>0</v>
      </c>
      <c r="O181" s="774"/>
      <c r="P181" s="775"/>
      <c r="Q181" t="str" s="783" cm="1">
        <f t="array" ref="Q181">IF('Kalkulator nadgodzin'!$C189="","",'Kalkulator nadgodzin'!$C189)</f>
      </c>
      <c r="R181" s="784" cm="1">
        <f t="array" ref="R181">_xlfn.IFERROR($Q181*B181*'Kalkulator nadgodzin'!$Y$2,0)</f>
        <v>0</v>
      </c>
      <c r="S181" s="784" cm="1">
        <f t="array" ref="S181">_xlfn.IFERROR($Q181*C181*'Kalkulator nadgodzin'!$Y$2,0)</f>
        <v>0</v>
      </c>
      <c r="T181" s="784" cm="1">
        <f t="array" ref="T181">_xlfn.IFERROR($Q181*D181*'Kalkulator nadgodzin'!$Y$2,0)</f>
        <v>0</v>
      </c>
      <c r="U181" s="784" cm="1">
        <f t="array" ref="U181">_xlfn.IFERROR($Q181*E181*'Kalkulator nadgodzin'!$Y$2,0)</f>
        <v>0</v>
      </c>
      <c r="V181" s="784" cm="1">
        <f t="array" ref="V181">_xlfn.IFERROR($Q181*F181*'Kalkulator nadgodzin'!$Y$2,0)</f>
        <v>0</v>
      </c>
      <c r="W181" s="784" cm="1">
        <f t="array" ref="W181">_xlfn.IFERROR($Q181*G181*'Kalkulator nadgodzin'!$Y$2,0)</f>
        <v>0</v>
      </c>
      <c r="X181" s="784" cm="1">
        <f t="array" ref="X181">_xlfn.IFERROR($Q181*H181*'Kalkulator nadgodzin'!$Y$2,0)</f>
        <v>0</v>
      </c>
      <c r="Y181" s="784" cm="1">
        <f t="array" ref="Y181">_xlfn.IFERROR($Q181*I181*'Kalkulator nadgodzin'!$Y$2,0)</f>
        <v>0</v>
      </c>
      <c r="Z181" s="784" cm="1">
        <f t="array" ref="Z181">_xlfn.IFERROR($Q181*J181*'Kalkulator nadgodzin'!$Y$2,0)</f>
        <v>0</v>
      </c>
      <c r="AA181" s="784" cm="1">
        <f t="array" ref="AA181">_xlfn.IFERROR($Q181*K181*'Kalkulator nadgodzin'!$Y$2,0)</f>
        <v>0</v>
      </c>
      <c r="AB181" s="784" cm="1">
        <f t="array" ref="AB181">_xlfn.IFERROR($Q181*L181*'Kalkulator nadgodzin'!$Y$2,0)</f>
        <v>0</v>
      </c>
      <c r="AC181" s="784" cm="1">
        <f t="array" ref="AC181">_xlfn.IFERROR($Q181*M181*'Kalkulator nadgodzin'!$Y$2,0)</f>
        <v>0</v>
      </c>
      <c r="AD181" s="785" cm="1">
        <f t="array" ref="AD181">_xlfn.IFERROR($Q181*N181*'Kalkulator nadgodzin'!$Y$2,0)</f>
        <v>0</v>
      </c>
    </row>
    <row r="182" ht="13.5" customHeight="1">
      <c r="A182" t="str" s="774" cm="1">
        <f t="array" ref="A182">IF('Kalkulator nadgodzin'!B72="","",'Kalkulator nadgodzin'!B72)</f>
        <v>Fryzjer</v>
      </c>
      <c r="B182" s="784" cm="1">
        <f t="array" ref="B182">IF('Kalkulator nadgodzin'!D70="","",IF('Kalkulator nadgodzin'!D70&lt;4,0,1)*'Kalkulator nadgodzin'!$C70)</f>
        <v>0</v>
      </c>
      <c r="C182" s="784" cm="1">
        <f t="array" ref="C182">IF('Kalkulator nadgodzin'!E70="","",IF('Kalkulator nadgodzin'!E70&lt;4,0,1)*'Kalkulator nadgodzin'!$C70)</f>
        <v>0</v>
      </c>
      <c r="D182" s="784" cm="1">
        <f t="array" ref="D182">IF('Kalkulator nadgodzin'!F70="","",IF('Kalkulator nadgodzin'!F70&lt;4,0,1)*'Kalkulator nadgodzin'!$C70)</f>
        <v>0</v>
      </c>
      <c r="E182" s="784" cm="1">
        <f t="array" ref="E182">IF('Kalkulator nadgodzin'!G70="","",IF('Kalkulator nadgodzin'!G70&lt;4,0,1)*'Kalkulator nadgodzin'!$C70)</f>
        <v>0</v>
      </c>
      <c r="F182" s="784" cm="1">
        <f t="array" ref="F182">IF('Kalkulator nadgodzin'!H70="","",IF('Kalkulator nadgodzin'!H70&lt;4,0,1)*'Kalkulator nadgodzin'!$C70)</f>
        <v>0</v>
      </c>
      <c r="G182" s="784" cm="1">
        <f t="array" ref="G182">IF('Kalkulator nadgodzin'!I70="","",IF('Kalkulator nadgodzin'!I70&lt;4,0,1)*'Kalkulator nadgodzin'!$C70)</f>
        <v>0</v>
      </c>
      <c r="H182" s="784" cm="1">
        <f t="array" ref="H182">IF('Kalkulator nadgodzin'!J70="","",IF('Kalkulator nadgodzin'!J70&lt;4,0,1)*'Kalkulator nadgodzin'!$C70)</f>
        <v>0</v>
      </c>
      <c r="I182" s="784" cm="1">
        <f t="array" ref="I182">IF('Kalkulator nadgodzin'!K70="","",IF('Kalkulator nadgodzin'!K70&lt;4,0,1)*'Kalkulator nadgodzin'!$C70)</f>
        <v>0</v>
      </c>
      <c r="J182" s="784" cm="1">
        <f t="array" ref="J182">IF('Kalkulator nadgodzin'!L70="","",IF('Kalkulator nadgodzin'!L70&lt;4,0,1)*'Kalkulator nadgodzin'!$C70)</f>
        <v>0</v>
      </c>
      <c r="K182" s="784" cm="1">
        <f t="array" ref="K182">IF('Kalkulator nadgodzin'!M70="","",IF('Kalkulator nadgodzin'!M70&lt;4,0,1)*'Kalkulator nadgodzin'!$C70)</f>
        <v>0</v>
      </c>
      <c r="L182" s="784" cm="1">
        <f t="array" ref="L182">IF('Kalkulator nadgodzin'!N70="","",IF('Kalkulator nadgodzin'!N70&lt;4,0,1)*'Kalkulator nadgodzin'!$C70)</f>
        <v>0</v>
      </c>
      <c r="M182" s="784" cm="1">
        <f t="array" ref="M182">IF('Kalkulator nadgodzin'!O70="","",IF('Kalkulator nadgodzin'!O70&lt;4,0,1)*'Kalkulator nadgodzin'!$C70)</f>
        <v>0</v>
      </c>
      <c r="N182" s="785" cm="1">
        <f t="array" ref="N182">IF('Kalkulator nadgodzin'!P70="","",IF('Kalkulator nadgodzin'!P70&lt;4,0,1)*'Kalkulator nadgodzin'!$C70)</f>
        <v>0</v>
      </c>
      <c r="O182" s="774"/>
      <c r="P182" s="775"/>
      <c r="Q182" t="str" s="783" cm="1">
        <f t="array" ref="Q182">IF('Kalkulator nadgodzin'!$C190="","",'Kalkulator nadgodzin'!$C190)</f>
      </c>
      <c r="R182" s="784" cm="1">
        <f t="array" ref="R182">_xlfn.IFERROR($Q182*B182*'Kalkulator nadgodzin'!$Y$2,0)</f>
        <v>0</v>
      </c>
      <c r="S182" s="784" cm="1">
        <f t="array" ref="S182">_xlfn.IFERROR($Q182*C182*'Kalkulator nadgodzin'!$Y$2,0)</f>
        <v>0</v>
      </c>
      <c r="T182" s="784" cm="1">
        <f t="array" ref="T182">_xlfn.IFERROR($Q182*D182*'Kalkulator nadgodzin'!$Y$2,0)</f>
        <v>0</v>
      </c>
      <c r="U182" s="784" cm="1">
        <f t="array" ref="U182">_xlfn.IFERROR($Q182*E182*'Kalkulator nadgodzin'!$Y$2,0)</f>
        <v>0</v>
      </c>
      <c r="V182" s="784" cm="1">
        <f t="array" ref="V182">_xlfn.IFERROR($Q182*F182*'Kalkulator nadgodzin'!$Y$2,0)</f>
        <v>0</v>
      </c>
      <c r="W182" s="784" cm="1">
        <f t="array" ref="W182">_xlfn.IFERROR($Q182*G182*'Kalkulator nadgodzin'!$Y$2,0)</f>
        <v>0</v>
      </c>
      <c r="X182" s="784" cm="1">
        <f t="array" ref="X182">_xlfn.IFERROR($Q182*H182*'Kalkulator nadgodzin'!$Y$2,0)</f>
        <v>0</v>
      </c>
      <c r="Y182" s="784" cm="1">
        <f t="array" ref="Y182">_xlfn.IFERROR($Q182*I182*'Kalkulator nadgodzin'!$Y$2,0)</f>
        <v>0</v>
      </c>
      <c r="Z182" s="784" cm="1">
        <f t="array" ref="Z182">_xlfn.IFERROR($Q182*J182*'Kalkulator nadgodzin'!$Y$2,0)</f>
        <v>0</v>
      </c>
      <c r="AA182" s="784" cm="1">
        <f t="array" ref="AA182">_xlfn.IFERROR($Q182*K182*'Kalkulator nadgodzin'!$Y$2,0)</f>
        <v>0</v>
      </c>
      <c r="AB182" s="784" cm="1">
        <f t="array" ref="AB182">_xlfn.IFERROR($Q182*L182*'Kalkulator nadgodzin'!$Y$2,0)</f>
        <v>0</v>
      </c>
      <c r="AC182" s="784" cm="1">
        <f t="array" ref="AC182">_xlfn.IFERROR($Q182*M182*'Kalkulator nadgodzin'!$Y$2,0)</f>
        <v>0</v>
      </c>
      <c r="AD182" s="785" cm="1">
        <f t="array" ref="AD182">_xlfn.IFERROR($Q182*N182*'Kalkulator nadgodzin'!$Y$2,0)</f>
        <v>0</v>
      </c>
    </row>
    <row r="183" ht="13.5" customHeight="1">
      <c r="A183" t="str" s="774" cm="1">
        <f t="array" ref="A183">IF('Kalkulator nadgodzin'!B73="","",'Kalkulator nadgodzin'!B73)</f>
        <v>Asystent Fryzjera</v>
      </c>
      <c r="B183" s="784" cm="1">
        <f t="array" ref="B183">IF('Kalkulator nadgodzin'!D71="","",IF('Kalkulator nadgodzin'!D71&lt;4,0,1)*'Kalkulator nadgodzin'!$C71)</f>
        <v>0</v>
      </c>
      <c r="C183" s="784" cm="1">
        <f t="array" ref="C183">IF('Kalkulator nadgodzin'!E71="","",IF('Kalkulator nadgodzin'!E71&lt;4,0,1)*'Kalkulator nadgodzin'!$C71)</f>
        <v>0</v>
      </c>
      <c r="D183" s="784" cm="1">
        <f t="array" ref="D183">IF('Kalkulator nadgodzin'!F71="","",IF('Kalkulator nadgodzin'!F71&lt;4,0,1)*'Kalkulator nadgodzin'!$C71)</f>
        <v>0</v>
      </c>
      <c r="E183" s="784" cm="1">
        <f t="array" ref="E183">IF('Kalkulator nadgodzin'!G71="","",IF('Kalkulator nadgodzin'!G71&lt;4,0,1)*'Kalkulator nadgodzin'!$C71)</f>
        <v>0</v>
      </c>
      <c r="F183" s="784" cm="1">
        <f t="array" ref="F183">IF('Kalkulator nadgodzin'!H71="","",IF('Kalkulator nadgodzin'!H71&lt;4,0,1)*'Kalkulator nadgodzin'!$C71)</f>
        <v>0</v>
      </c>
      <c r="G183" s="784" cm="1">
        <f t="array" ref="G183">IF('Kalkulator nadgodzin'!I71="","",IF('Kalkulator nadgodzin'!I71&lt;4,0,1)*'Kalkulator nadgodzin'!$C71)</f>
        <v>0</v>
      </c>
      <c r="H183" s="784" cm="1">
        <f t="array" ref="H183">IF('Kalkulator nadgodzin'!J71="","",IF('Kalkulator nadgodzin'!J71&lt;4,0,1)*'Kalkulator nadgodzin'!$C71)</f>
        <v>0</v>
      </c>
      <c r="I183" s="784" cm="1">
        <f t="array" ref="I183">IF('Kalkulator nadgodzin'!K71="","",IF('Kalkulator nadgodzin'!K71&lt;4,0,1)*'Kalkulator nadgodzin'!$C71)</f>
        <v>0</v>
      </c>
      <c r="J183" s="784" cm="1">
        <f t="array" ref="J183">IF('Kalkulator nadgodzin'!L71="","",IF('Kalkulator nadgodzin'!L71&lt;4,0,1)*'Kalkulator nadgodzin'!$C71)</f>
        <v>0</v>
      </c>
      <c r="K183" s="784" cm="1">
        <f t="array" ref="K183">IF('Kalkulator nadgodzin'!M71="","",IF('Kalkulator nadgodzin'!M71&lt;4,0,1)*'Kalkulator nadgodzin'!$C71)</f>
        <v>0</v>
      </c>
      <c r="L183" s="784" cm="1">
        <f t="array" ref="L183">IF('Kalkulator nadgodzin'!N71="","",IF('Kalkulator nadgodzin'!N71&lt;4,0,1)*'Kalkulator nadgodzin'!$C71)</f>
        <v>0</v>
      </c>
      <c r="M183" s="784" cm="1">
        <f t="array" ref="M183">IF('Kalkulator nadgodzin'!O71="","",IF('Kalkulator nadgodzin'!O71&lt;4,0,1)*'Kalkulator nadgodzin'!$C71)</f>
        <v>0</v>
      </c>
      <c r="N183" s="785" cm="1">
        <f t="array" ref="N183">IF('Kalkulator nadgodzin'!P71="","",IF('Kalkulator nadgodzin'!P71&lt;4,0,1)*'Kalkulator nadgodzin'!$C71)</f>
        <v>0</v>
      </c>
      <c r="O183" s="774"/>
      <c r="P183" s="775"/>
      <c r="Q183" t="str" s="783" cm="1">
        <f t="array" ref="Q183">IF('Kalkulator nadgodzin'!$C191="","",'Kalkulator nadgodzin'!$C191)</f>
      </c>
      <c r="R183" s="784" cm="1">
        <f t="array" ref="R183">_xlfn.IFERROR($Q183*B183*'Kalkulator nadgodzin'!$Y$2,0)</f>
        <v>0</v>
      </c>
      <c r="S183" s="784" cm="1">
        <f t="array" ref="S183">_xlfn.IFERROR($Q183*C183*'Kalkulator nadgodzin'!$Y$2,0)</f>
        <v>0</v>
      </c>
      <c r="T183" s="784" cm="1">
        <f t="array" ref="T183">_xlfn.IFERROR($Q183*D183*'Kalkulator nadgodzin'!$Y$2,0)</f>
        <v>0</v>
      </c>
      <c r="U183" s="784" cm="1">
        <f t="array" ref="U183">_xlfn.IFERROR($Q183*E183*'Kalkulator nadgodzin'!$Y$2,0)</f>
        <v>0</v>
      </c>
      <c r="V183" s="784" cm="1">
        <f t="array" ref="V183">_xlfn.IFERROR($Q183*F183*'Kalkulator nadgodzin'!$Y$2,0)</f>
        <v>0</v>
      </c>
      <c r="W183" s="784" cm="1">
        <f t="array" ref="W183">_xlfn.IFERROR($Q183*G183*'Kalkulator nadgodzin'!$Y$2,0)</f>
        <v>0</v>
      </c>
      <c r="X183" s="784" cm="1">
        <f t="array" ref="X183">_xlfn.IFERROR($Q183*H183*'Kalkulator nadgodzin'!$Y$2,0)</f>
        <v>0</v>
      </c>
      <c r="Y183" s="784" cm="1">
        <f t="array" ref="Y183">_xlfn.IFERROR($Q183*I183*'Kalkulator nadgodzin'!$Y$2,0)</f>
        <v>0</v>
      </c>
      <c r="Z183" s="784" cm="1">
        <f t="array" ref="Z183">_xlfn.IFERROR($Q183*J183*'Kalkulator nadgodzin'!$Y$2,0)</f>
        <v>0</v>
      </c>
      <c r="AA183" s="784" cm="1">
        <f t="array" ref="AA183">_xlfn.IFERROR($Q183*K183*'Kalkulator nadgodzin'!$Y$2,0)</f>
        <v>0</v>
      </c>
      <c r="AB183" s="784" cm="1">
        <f t="array" ref="AB183">_xlfn.IFERROR($Q183*L183*'Kalkulator nadgodzin'!$Y$2,0)</f>
        <v>0</v>
      </c>
      <c r="AC183" s="784" cm="1">
        <f t="array" ref="AC183">_xlfn.IFERROR($Q183*M183*'Kalkulator nadgodzin'!$Y$2,0)</f>
        <v>0</v>
      </c>
      <c r="AD183" s="785" cm="1">
        <f t="array" ref="AD183">_xlfn.IFERROR($Q183*N183*'Kalkulator nadgodzin'!$Y$2,0)</f>
        <v>0</v>
      </c>
    </row>
    <row r="184" ht="13.5" customHeight="1">
      <c r="A184" t="str" s="774" cm="1">
        <f t="array" ref="A184">IF('Kalkulator nadgodzin'!B74="","",'Kalkulator nadgodzin'!B74)</f>
        <v>Stylista Żywności</v>
      </c>
      <c r="B184" s="784" cm="1">
        <f t="array" ref="B184">IF('Kalkulator nadgodzin'!D72="","",IF('Kalkulator nadgodzin'!D72&lt;4,0,1)*'Kalkulator nadgodzin'!$C72)</f>
        <v>0</v>
      </c>
      <c r="C184" s="784" cm="1">
        <f t="array" ref="C184">IF('Kalkulator nadgodzin'!E72="","",IF('Kalkulator nadgodzin'!E72&lt;4,0,1)*'Kalkulator nadgodzin'!$C72)</f>
        <v>0</v>
      </c>
      <c r="D184" s="784" cm="1">
        <f t="array" ref="D184">IF('Kalkulator nadgodzin'!F72="","",IF('Kalkulator nadgodzin'!F72&lt;4,0,1)*'Kalkulator nadgodzin'!$C72)</f>
        <v>0</v>
      </c>
      <c r="E184" s="784" cm="1">
        <f t="array" ref="E184">IF('Kalkulator nadgodzin'!G72="","",IF('Kalkulator nadgodzin'!G72&lt;4,0,1)*'Kalkulator nadgodzin'!$C72)</f>
        <v>0</v>
      </c>
      <c r="F184" s="784" cm="1">
        <f t="array" ref="F184">IF('Kalkulator nadgodzin'!H72="","",IF('Kalkulator nadgodzin'!H72&lt;4,0,1)*'Kalkulator nadgodzin'!$C72)</f>
        <v>0</v>
      </c>
      <c r="G184" s="784" cm="1">
        <f t="array" ref="G184">IF('Kalkulator nadgodzin'!I72="","",IF('Kalkulator nadgodzin'!I72&lt;4,0,1)*'Kalkulator nadgodzin'!$C72)</f>
        <v>0</v>
      </c>
      <c r="H184" s="784" cm="1">
        <f t="array" ref="H184">IF('Kalkulator nadgodzin'!J72="","",IF('Kalkulator nadgodzin'!J72&lt;4,0,1)*'Kalkulator nadgodzin'!$C72)</f>
        <v>0</v>
      </c>
      <c r="I184" s="784" cm="1">
        <f t="array" ref="I184">IF('Kalkulator nadgodzin'!K72="","",IF('Kalkulator nadgodzin'!K72&lt;4,0,1)*'Kalkulator nadgodzin'!$C72)</f>
        <v>0</v>
      </c>
      <c r="J184" s="784" cm="1">
        <f t="array" ref="J184">IF('Kalkulator nadgodzin'!L72="","",IF('Kalkulator nadgodzin'!L72&lt;4,0,1)*'Kalkulator nadgodzin'!$C72)</f>
        <v>0</v>
      </c>
      <c r="K184" s="784" cm="1">
        <f t="array" ref="K184">IF('Kalkulator nadgodzin'!M72="","",IF('Kalkulator nadgodzin'!M72&lt;4,0,1)*'Kalkulator nadgodzin'!$C72)</f>
        <v>0</v>
      </c>
      <c r="L184" s="784" cm="1">
        <f t="array" ref="L184">IF('Kalkulator nadgodzin'!N72="","",IF('Kalkulator nadgodzin'!N72&lt;4,0,1)*'Kalkulator nadgodzin'!$C72)</f>
        <v>0</v>
      </c>
      <c r="M184" s="784" cm="1">
        <f t="array" ref="M184">IF('Kalkulator nadgodzin'!O72="","",IF('Kalkulator nadgodzin'!O72&lt;4,0,1)*'Kalkulator nadgodzin'!$C72)</f>
        <v>0</v>
      </c>
      <c r="N184" s="785" cm="1">
        <f t="array" ref="N184">IF('Kalkulator nadgodzin'!P72="","",IF('Kalkulator nadgodzin'!P72&lt;4,0,1)*'Kalkulator nadgodzin'!$C72)</f>
        <v>0</v>
      </c>
      <c r="O184" s="774"/>
      <c r="P184" s="775"/>
      <c r="Q184" t="str" s="783" cm="1">
        <f t="array" ref="Q184">IF('Kalkulator nadgodzin'!$C192="","",'Kalkulator nadgodzin'!$C192)</f>
      </c>
      <c r="R184" s="784" cm="1">
        <f t="array" ref="R184">_xlfn.IFERROR($Q184*B184*'Kalkulator nadgodzin'!$Y$2,0)</f>
        <v>0</v>
      </c>
      <c r="S184" s="784" cm="1">
        <f t="array" ref="S184">_xlfn.IFERROR($Q184*C184*'Kalkulator nadgodzin'!$Y$2,0)</f>
        <v>0</v>
      </c>
      <c r="T184" s="784" cm="1">
        <f t="array" ref="T184">_xlfn.IFERROR($Q184*D184*'Kalkulator nadgodzin'!$Y$2,0)</f>
        <v>0</v>
      </c>
      <c r="U184" s="784" cm="1">
        <f t="array" ref="U184">_xlfn.IFERROR($Q184*E184*'Kalkulator nadgodzin'!$Y$2,0)</f>
        <v>0</v>
      </c>
      <c r="V184" s="784" cm="1">
        <f t="array" ref="V184">_xlfn.IFERROR($Q184*F184*'Kalkulator nadgodzin'!$Y$2,0)</f>
        <v>0</v>
      </c>
      <c r="W184" s="784" cm="1">
        <f t="array" ref="W184">_xlfn.IFERROR($Q184*G184*'Kalkulator nadgodzin'!$Y$2,0)</f>
        <v>0</v>
      </c>
      <c r="X184" s="784" cm="1">
        <f t="array" ref="X184">_xlfn.IFERROR($Q184*H184*'Kalkulator nadgodzin'!$Y$2,0)</f>
        <v>0</v>
      </c>
      <c r="Y184" s="784" cm="1">
        <f t="array" ref="Y184">_xlfn.IFERROR($Q184*I184*'Kalkulator nadgodzin'!$Y$2,0)</f>
        <v>0</v>
      </c>
      <c r="Z184" s="784" cm="1">
        <f t="array" ref="Z184">_xlfn.IFERROR($Q184*J184*'Kalkulator nadgodzin'!$Y$2,0)</f>
        <v>0</v>
      </c>
      <c r="AA184" s="784" cm="1">
        <f t="array" ref="AA184">_xlfn.IFERROR($Q184*K184*'Kalkulator nadgodzin'!$Y$2,0)</f>
        <v>0</v>
      </c>
      <c r="AB184" s="784" cm="1">
        <f t="array" ref="AB184">_xlfn.IFERROR($Q184*L184*'Kalkulator nadgodzin'!$Y$2,0)</f>
        <v>0</v>
      </c>
      <c r="AC184" s="784" cm="1">
        <f t="array" ref="AC184">_xlfn.IFERROR($Q184*M184*'Kalkulator nadgodzin'!$Y$2,0)</f>
        <v>0</v>
      </c>
      <c r="AD184" s="785" cm="1">
        <f t="array" ref="AD184">_xlfn.IFERROR($Q184*N184*'Kalkulator nadgodzin'!$Y$2,0)</f>
        <v>0</v>
      </c>
    </row>
    <row r="185" ht="13.5" customHeight="1">
      <c r="A185" t="str" s="774" cm="1">
        <f t="array" ref="A185">IF('Kalkulator nadgodzin'!B75="","",'Kalkulator nadgodzin'!B75)</f>
        <v>Asystent Styl. Żywności</v>
      </c>
      <c r="B185" s="784" cm="1">
        <f t="array" ref="B185">IF('Kalkulator nadgodzin'!D73="","",IF('Kalkulator nadgodzin'!D73&lt;4,0,1)*'Kalkulator nadgodzin'!$C73)</f>
        <v>0</v>
      </c>
      <c r="C185" s="784" cm="1">
        <f t="array" ref="C185">IF('Kalkulator nadgodzin'!E73="","",IF('Kalkulator nadgodzin'!E73&lt;4,0,1)*'Kalkulator nadgodzin'!$C73)</f>
        <v>0</v>
      </c>
      <c r="D185" s="784" cm="1">
        <f t="array" ref="D185">IF('Kalkulator nadgodzin'!F73="","",IF('Kalkulator nadgodzin'!F73&lt;4,0,1)*'Kalkulator nadgodzin'!$C73)</f>
        <v>0</v>
      </c>
      <c r="E185" s="784" cm="1">
        <f t="array" ref="E185">IF('Kalkulator nadgodzin'!G73="","",IF('Kalkulator nadgodzin'!G73&lt;4,0,1)*'Kalkulator nadgodzin'!$C73)</f>
        <v>0</v>
      </c>
      <c r="F185" s="784" cm="1">
        <f t="array" ref="F185">IF('Kalkulator nadgodzin'!H73="","",IF('Kalkulator nadgodzin'!H73&lt;4,0,1)*'Kalkulator nadgodzin'!$C73)</f>
        <v>0</v>
      </c>
      <c r="G185" s="784" cm="1">
        <f t="array" ref="G185">IF('Kalkulator nadgodzin'!I73="","",IF('Kalkulator nadgodzin'!I73&lt;4,0,1)*'Kalkulator nadgodzin'!$C73)</f>
        <v>0</v>
      </c>
      <c r="H185" s="784" cm="1">
        <f t="array" ref="H185">IF('Kalkulator nadgodzin'!J73="","",IF('Kalkulator nadgodzin'!J73&lt;4,0,1)*'Kalkulator nadgodzin'!$C73)</f>
        <v>0</v>
      </c>
      <c r="I185" s="784" cm="1">
        <f t="array" ref="I185">IF('Kalkulator nadgodzin'!K73="","",IF('Kalkulator nadgodzin'!K73&lt;4,0,1)*'Kalkulator nadgodzin'!$C73)</f>
        <v>0</v>
      </c>
      <c r="J185" s="784" cm="1">
        <f t="array" ref="J185">IF('Kalkulator nadgodzin'!L73="","",IF('Kalkulator nadgodzin'!L73&lt;4,0,1)*'Kalkulator nadgodzin'!$C73)</f>
        <v>0</v>
      </c>
      <c r="K185" s="784" cm="1">
        <f t="array" ref="K185">IF('Kalkulator nadgodzin'!M73="","",IF('Kalkulator nadgodzin'!M73&lt;4,0,1)*'Kalkulator nadgodzin'!$C73)</f>
        <v>0</v>
      </c>
      <c r="L185" s="784" cm="1">
        <f t="array" ref="L185">IF('Kalkulator nadgodzin'!N73="","",IF('Kalkulator nadgodzin'!N73&lt;4,0,1)*'Kalkulator nadgodzin'!$C73)</f>
        <v>0</v>
      </c>
      <c r="M185" s="784" cm="1">
        <f t="array" ref="M185">IF('Kalkulator nadgodzin'!O73="","",IF('Kalkulator nadgodzin'!O73&lt;4,0,1)*'Kalkulator nadgodzin'!$C73)</f>
        <v>0</v>
      </c>
      <c r="N185" s="785" cm="1">
        <f t="array" ref="N185">IF('Kalkulator nadgodzin'!P73="","",IF('Kalkulator nadgodzin'!P73&lt;4,0,1)*'Kalkulator nadgodzin'!$C73)</f>
        <v>0</v>
      </c>
      <c r="O185" s="774"/>
      <c r="P185" s="775"/>
      <c r="Q185" t="str" s="783" cm="1">
        <f t="array" ref="Q185">IF('Kalkulator nadgodzin'!$C193="","",'Kalkulator nadgodzin'!$C193)</f>
      </c>
      <c r="R185" s="784" cm="1">
        <f t="array" ref="R185">_xlfn.IFERROR($Q185*B185*'Kalkulator nadgodzin'!$Y$2,0)</f>
        <v>0</v>
      </c>
      <c r="S185" s="784" cm="1">
        <f t="array" ref="S185">_xlfn.IFERROR($Q185*C185*'Kalkulator nadgodzin'!$Y$2,0)</f>
        <v>0</v>
      </c>
      <c r="T185" s="784" cm="1">
        <f t="array" ref="T185">_xlfn.IFERROR($Q185*D185*'Kalkulator nadgodzin'!$Y$2,0)</f>
        <v>0</v>
      </c>
      <c r="U185" s="784" cm="1">
        <f t="array" ref="U185">_xlfn.IFERROR($Q185*E185*'Kalkulator nadgodzin'!$Y$2,0)</f>
        <v>0</v>
      </c>
      <c r="V185" s="784" cm="1">
        <f t="array" ref="V185">_xlfn.IFERROR($Q185*F185*'Kalkulator nadgodzin'!$Y$2,0)</f>
        <v>0</v>
      </c>
      <c r="W185" s="784" cm="1">
        <f t="array" ref="W185">_xlfn.IFERROR($Q185*G185*'Kalkulator nadgodzin'!$Y$2,0)</f>
        <v>0</v>
      </c>
      <c r="X185" s="784" cm="1">
        <f t="array" ref="X185">_xlfn.IFERROR($Q185*H185*'Kalkulator nadgodzin'!$Y$2,0)</f>
        <v>0</v>
      </c>
      <c r="Y185" s="784" cm="1">
        <f t="array" ref="Y185">_xlfn.IFERROR($Q185*I185*'Kalkulator nadgodzin'!$Y$2,0)</f>
        <v>0</v>
      </c>
      <c r="Z185" s="784" cm="1">
        <f t="array" ref="Z185">_xlfn.IFERROR($Q185*J185*'Kalkulator nadgodzin'!$Y$2,0)</f>
        <v>0</v>
      </c>
      <c r="AA185" s="784" cm="1">
        <f t="array" ref="AA185">_xlfn.IFERROR($Q185*K185*'Kalkulator nadgodzin'!$Y$2,0)</f>
        <v>0</v>
      </c>
      <c r="AB185" s="784" cm="1">
        <f t="array" ref="AB185">_xlfn.IFERROR($Q185*L185*'Kalkulator nadgodzin'!$Y$2,0)</f>
        <v>0</v>
      </c>
      <c r="AC185" s="784" cm="1">
        <f t="array" ref="AC185">_xlfn.IFERROR($Q185*M185*'Kalkulator nadgodzin'!$Y$2,0)</f>
        <v>0</v>
      </c>
      <c r="AD185" s="785" cm="1">
        <f t="array" ref="AD185">_xlfn.IFERROR($Q185*N185*'Kalkulator nadgodzin'!$Y$2,0)</f>
        <v>0</v>
      </c>
    </row>
    <row r="186" ht="13.5" customHeight="1">
      <c r="A186" t="str" s="774" cm="1">
        <f t="array" ref="A186">IF('Kalkulator nadgodzin'!B76="","",'Kalkulator nadgodzin'!B76)</f>
        <v>Kierowca Precyzyjny</v>
      </c>
      <c r="B186" s="784" cm="1">
        <f t="array" ref="B186">IF('Kalkulator nadgodzin'!D74="","",IF('Kalkulator nadgodzin'!D74&lt;4,0,1)*'Kalkulator nadgodzin'!$C74)</f>
        <v>0</v>
      </c>
      <c r="C186" s="784" cm="1">
        <f t="array" ref="C186">IF('Kalkulator nadgodzin'!E74="","",IF('Kalkulator nadgodzin'!E74&lt;4,0,1)*'Kalkulator nadgodzin'!$C74)</f>
        <v>0</v>
      </c>
      <c r="D186" s="784" cm="1">
        <f t="array" ref="D186">IF('Kalkulator nadgodzin'!F74="","",IF('Kalkulator nadgodzin'!F74&lt;4,0,1)*'Kalkulator nadgodzin'!$C74)</f>
        <v>0</v>
      </c>
      <c r="E186" s="784" cm="1">
        <f t="array" ref="E186">IF('Kalkulator nadgodzin'!G74="","",IF('Kalkulator nadgodzin'!G74&lt;4,0,1)*'Kalkulator nadgodzin'!$C74)</f>
        <v>0</v>
      </c>
      <c r="F186" s="784" cm="1">
        <f t="array" ref="F186">IF('Kalkulator nadgodzin'!H74="","",IF('Kalkulator nadgodzin'!H74&lt;4,0,1)*'Kalkulator nadgodzin'!$C74)</f>
        <v>0</v>
      </c>
      <c r="G186" s="784" cm="1">
        <f t="array" ref="G186">IF('Kalkulator nadgodzin'!I74="","",IF('Kalkulator nadgodzin'!I74&lt;4,0,1)*'Kalkulator nadgodzin'!$C74)</f>
        <v>0</v>
      </c>
      <c r="H186" s="784" cm="1">
        <f t="array" ref="H186">IF('Kalkulator nadgodzin'!J74="","",IF('Kalkulator nadgodzin'!J74&lt;4,0,1)*'Kalkulator nadgodzin'!$C74)</f>
        <v>0</v>
      </c>
      <c r="I186" s="784" cm="1">
        <f t="array" ref="I186">IF('Kalkulator nadgodzin'!K74="","",IF('Kalkulator nadgodzin'!K74&lt;4,0,1)*'Kalkulator nadgodzin'!$C74)</f>
        <v>0</v>
      </c>
      <c r="J186" s="784" cm="1">
        <f t="array" ref="J186">IF('Kalkulator nadgodzin'!L74="","",IF('Kalkulator nadgodzin'!L74&lt;4,0,1)*'Kalkulator nadgodzin'!$C74)</f>
        <v>0</v>
      </c>
      <c r="K186" s="784" cm="1">
        <f t="array" ref="K186">IF('Kalkulator nadgodzin'!M74="","",IF('Kalkulator nadgodzin'!M74&lt;4,0,1)*'Kalkulator nadgodzin'!$C74)</f>
        <v>0</v>
      </c>
      <c r="L186" s="784" cm="1">
        <f t="array" ref="L186">IF('Kalkulator nadgodzin'!N74="","",IF('Kalkulator nadgodzin'!N74&lt;4,0,1)*'Kalkulator nadgodzin'!$C74)</f>
        <v>0</v>
      </c>
      <c r="M186" s="784" cm="1">
        <f t="array" ref="M186">IF('Kalkulator nadgodzin'!O74="","",IF('Kalkulator nadgodzin'!O74&lt;4,0,1)*'Kalkulator nadgodzin'!$C74)</f>
        <v>0</v>
      </c>
      <c r="N186" s="785" cm="1">
        <f t="array" ref="N186">IF('Kalkulator nadgodzin'!P74="","",IF('Kalkulator nadgodzin'!P74&lt;4,0,1)*'Kalkulator nadgodzin'!$C74)</f>
        <v>0</v>
      </c>
      <c r="O186" s="774"/>
      <c r="P186" s="775"/>
      <c r="Q186" t="str" s="783" cm="1">
        <f t="array" ref="Q186">IF('Kalkulator nadgodzin'!$C194="","",'Kalkulator nadgodzin'!$C194)</f>
      </c>
      <c r="R186" s="784" cm="1">
        <f t="array" ref="R186">_xlfn.IFERROR($Q186*B186*'Kalkulator nadgodzin'!$Y$2,0)</f>
        <v>0</v>
      </c>
      <c r="S186" s="784" cm="1">
        <f t="array" ref="S186">_xlfn.IFERROR($Q186*C186*'Kalkulator nadgodzin'!$Y$2,0)</f>
        <v>0</v>
      </c>
      <c r="T186" s="784" cm="1">
        <f t="array" ref="T186">_xlfn.IFERROR($Q186*D186*'Kalkulator nadgodzin'!$Y$2,0)</f>
        <v>0</v>
      </c>
      <c r="U186" s="784" cm="1">
        <f t="array" ref="U186">_xlfn.IFERROR($Q186*E186*'Kalkulator nadgodzin'!$Y$2,0)</f>
        <v>0</v>
      </c>
      <c r="V186" s="784" cm="1">
        <f t="array" ref="V186">_xlfn.IFERROR($Q186*F186*'Kalkulator nadgodzin'!$Y$2,0)</f>
        <v>0</v>
      </c>
      <c r="W186" s="784" cm="1">
        <f t="array" ref="W186">_xlfn.IFERROR($Q186*G186*'Kalkulator nadgodzin'!$Y$2,0)</f>
        <v>0</v>
      </c>
      <c r="X186" s="784" cm="1">
        <f t="array" ref="X186">_xlfn.IFERROR($Q186*H186*'Kalkulator nadgodzin'!$Y$2,0)</f>
        <v>0</v>
      </c>
      <c r="Y186" s="784" cm="1">
        <f t="array" ref="Y186">_xlfn.IFERROR($Q186*I186*'Kalkulator nadgodzin'!$Y$2,0)</f>
        <v>0</v>
      </c>
      <c r="Z186" s="784" cm="1">
        <f t="array" ref="Z186">_xlfn.IFERROR($Q186*J186*'Kalkulator nadgodzin'!$Y$2,0)</f>
        <v>0</v>
      </c>
      <c r="AA186" s="784" cm="1">
        <f t="array" ref="AA186">_xlfn.IFERROR($Q186*K186*'Kalkulator nadgodzin'!$Y$2,0)</f>
        <v>0</v>
      </c>
      <c r="AB186" s="784" cm="1">
        <f t="array" ref="AB186">_xlfn.IFERROR($Q186*L186*'Kalkulator nadgodzin'!$Y$2,0)</f>
        <v>0</v>
      </c>
      <c r="AC186" s="784" cm="1">
        <f t="array" ref="AC186">_xlfn.IFERROR($Q186*M186*'Kalkulator nadgodzin'!$Y$2,0)</f>
        <v>0</v>
      </c>
      <c r="AD186" s="785" cm="1">
        <f t="array" ref="AD186">_xlfn.IFERROR($Q186*N186*'Kalkulator nadgodzin'!$Y$2,0)</f>
        <v>0</v>
      </c>
    </row>
    <row r="187" ht="13.5" customHeight="1">
      <c r="A187" t="str" s="774" cm="1">
        <f t="array" ref="A187">IF('Kalkulator nadgodzin'!B77="","",'Kalkulator nadgodzin'!B77)</f>
        <v>Kaskader</v>
      </c>
      <c r="B187" s="784" cm="1">
        <f t="array" ref="B187">IF('Kalkulator nadgodzin'!D75="","",IF('Kalkulator nadgodzin'!D75&lt;4,0,1)*'Kalkulator nadgodzin'!$C75)</f>
        <v>0</v>
      </c>
      <c r="C187" s="784" cm="1">
        <f t="array" ref="C187">IF('Kalkulator nadgodzin'!E75="","",IF('Kalkulator nadgodzin'!E75&lt;4,0,1)*'Kalkulator nadgodzin'!$C75)</f>
        <v>0</v>
      </c>
      <c r="D187" s="784" cm="1">
        <f t="array" ref="D187">IF('Kalkulator nadgodzin'!F75="","",IF('Kalkulator nadgodzin'!F75&lt;4,0,1)*'Kalkulator nadgodzin'!$C75)</f>
        <v>0</v>
      </c>
      <c r="E187" s="784" cm="1">
        <f t="array" ref="E187">IF('Kalkulator nadgodzin'!G75="","",IF('Kalkulator nadgodzin'!G75&lt;4,0,1)*'Kalkulator nadgodzin'!$C75)</f>
        <v>0</v>
      </c>
      <c r="F187" s="784" cm="1">
        <f t="array" ref="F187">IF('Kalkulator nadgodzin'!H75="","",IF('Kalkulator nadgodzin'!H75&lt;4,0,1)*'Kalkulator nadgodzin'!$C75)</f>
        <v>0</v>
      </c>
      <c r="G187" s="784" cm="1">
        <f t="array" ref="G187">IF('Kalkulator nadgodzin'!I75="","",IF('Kalkulator nadgodzin'!I75&lt;4,0,1)*'Kalkulator nadgodzin'!$C75)</f>
        <v>0</v>
      </c>
      <c r="H187" s="784" cm="1">
        <f t="array" ref="H187">IF('Kalkulator nadgodzin'!J75="","",IF('Kalkulator nadgodzin'!J75&lt;4,0,1)*'Kalkulator nadgodzin'!$C75)</f>
        <v>0</v>
      </c>
      <c r="I187" s="784" cm="1">
        <f t="array" ref="I187">IF('Kalkulator nadgodzin'!K75="","",IF('Kalkulator nadgodzin'!K75&lt;4,0,1)*'Kalkulator nadgodzin'!$C75)</f>
        <v>0</v>
      </c>
      <c r="J187" s="784" cm="1">
        <f t="array" ref="J187">IF('Kalkulator nadgodzin'!L75="","",IF('Kalkulator nadgodzin'!L75&lt;4,0,1)*'Kalkulator nadgodzin'!$C75)</f>
        <v>0</v>
      </c>
      <c r="K187" s="784" cm="1">
        <f t="array" ref="K187">IF('Kalkulator nadgodzin'!M75="","",IF('Kalkulator nadgodzin'!M75&lt;4,0,1)*'Kalkulator nadgodzin'!$C75)</f>
        <v>0</v>
      </c>
      <c r="L187" s="784" cm="1">
        <f t="array" ref="L187">IF('Kalkulator nadgodzin'!N75="","",IF('Kalkulator nadgodzin'!N75&lt;4,0,1)*'Kalkulator nadgodzin'!$C75)</f>
        <v>0</v>
      </c>
      <c r="M187" s="784" cm="1">
        <f t="array" ref="M187">IF('Kalkulator nadgodzin'!O75="","",IF('Kalkulator nadgodzin'!O75&lt;4,0,1)*'Kalkulator nadgodzin'!$C75)</f>
        <v>0</v>
      </c>
      <c r="N187" s="785" cm="1">
        <f t="array" ref="N187">IF('Kalkulator nadgodzin'!P75="","",IF('Kalkulator nadgodzin'!P75&lt;4,0,1)*'Kalkulator nadgodzin'!$C75)</f>
        <v>0</v>
      </c>
      <c r="O187" s="774"/>
      <c r="P187" s="775"/>
      <c r="Q187" t="str" s="783" cm="1">
        <f t="array" ref="Q187">IF('Kalkulator nadgodzin'!$C195="","",'Kalkulator nadgodzin'!$C195)</f>
      </c>
      <c r="R187" s="784" cm="1">
        <f t="array" ref="R187">_xlfn.IFERROR($Q187*B187*'Kalkulator nadgodzin'!$Y$2,0)</f>
        <v>0</v>
      </c>
      <c r="S187" s="784" cm="1">
        <f t="array" ref="S187">_xlfn.IFERROR($Q187*C187*'Kalkulator nadgodzin'!$Y$2,0)</f>
        <v>0</v>
      </c>
      <c r="T187" s="784" cm="1">
        <f t="array" ref="T187">_xlfn.IFERROR($Q187*D187*'Kalkulator nadgodzin'!$Y$2,0)</f>
        <v>0</v>
      </c>
      <c r="U187" s="784" cm="1">
        <f t="array" ref="U187">_xlfn.IFERROR($Q187*E187*'Kalkulator nadgodzin'!$Y$2,0)</f>
        <v>0</v>
      </c>
      <c r="V187" s="784" cm="1">
        <f t="array" ref="V187">_xlfn.IFERROR($Q187*F187*'Kalkulator nadgodzin'!$Y$2,0)</f>
        <v>0</v>
      </c>
      <c r="W187" s="784" cm="1">
        <f t="array" ref="W187">_xlfn.IFERROR($Q187*G187*'Kalkulator nadgodzin'!$Y$2,0)</f>
        <v>0</v>
      </c>
      <c r="X187" s="784" cm="1">
        <f t="array" ref="X187">_xlfn.IFERROR($Q187*H187*'Kalkulator nadgodzin'!$Y$2,0)</f>
        <v>0</v>
      </c>
      <c r="Y187" s="784" cm="1">
        <f t="array" ref="Y187">_xlfn.IFERROR($Q187*I187*'Kalkulator nadgodzin'!$Y$2,0)</f>
        <v>0</v>
      </c>
      <c r="Z187" s="784" cm="1">
        <f t="array" ref="Z187">_xlfn.IFERROR($Q187*J187*'Kalkulator nadgodzin'!$Y$2,0)</f>
        <v>0</v>
      </c>
      <c r="AA187" s="784" cm="1">
        <f t="array" ref="AA187">_xlfn.IFERROR($Q187*K187*'Kalkulator nadgodzin'!$Y$2,0)</f>
        <v>0</v>
      </c>
      <c r="AB187" s="784" cm="1">
        <f t="array" ref="AB187">_xlfn.IFERROR($Q187*L187*'Kalkulator nadgodzin'!$Y$2,0)</f>
        <v>0</v>
      </c>
      <c r="AC187" s="784" cm="1">
        <f t="array" ref="AC187">_xlfn.IFERROR($Q187*M187*'Kalkulator nadgodzin'!$Y$2,0)</f>
        <v>0</v>
      </c>
      <c r="AD187" s="785" cm="1">
        <f t="array" ref="AD187">_xlfn.IFERROR($Q187*N187*'Kalkulator nadgodzin'!$Y$2,0)</f>
        <v>0</v>
      </c>
    </row>
    <row r="188" ht="13.5" customHeight="1">
      <c r="A188" t="str" s="774" cm="1">
        <f t="array" ref="A188">IF('Kalkulator nadgodzin'!B78="","",'Kalkulator nadgodzin'!B78)</f>
        <v>Spec. -Efekty Specjalne</v>
      </c>
      <c r="B188" s="784" cm="1">
        <f t="array" ref="B188">IF('Kalkulator nadgodzin'!D76="","",IF('Kalkulator nadgodzin'!D76&lt;4,0,1)*'Kalkulator nadgodzin'!$C76)</f>
        <v>0</v>
      </c>
      <c r="C188" s="784" cm="1">
        <f t="array" ref="C188">IF('Kalkulator nadgodzin'!E76="","",IF('Kalkulator nadgodzin'!E76&lt;4,0,1)*'Kalkulator nadgodzin'!$C76)</f>
        <v>0</v>
      </c>
      <c r="D188" s="784" cm="1">
        <f t="array" ref="D188">IF('Kalkulator nadgodzin'!F76="","",IF('Kalkulator nadgodzin'!F76&lt;4,0,1)*'Kalkulator nadgodzin'!$C76)</f>
        <v>0</v>
      </c>
      <c r="E188" s="784" cm="1">
        <f t="array" ref="E188">IF('Kalkulator nadgodzin'!G76="","",IF('Kalkulator nadgodzin'!G76&lt;4,0,1)*'Kalkulator nadgodzin'!$C76)</f>
        <v>0</v>
      </c>
      <c r="F188" s="784" cm="1">
        <f t="array" ref="F188">IF('Kalkulator nadgodzin'!H76="","",IF('Kalkulator nadgodzin'!H76&lt;4,0,1)*'Kalkulator nadgodzin'!$C76)</f>
        <v>0</v>
      </c>
      <c r="G188" s="784" cm="1">
        <f t="array" ref="G188">IF('Kalkulator nadgodzin'!I76="","",IF('Kalkulator nadgodzin'!I76&lt;4,0,1)*'Kalkulator nadgodzin'!$C76)</f>
        <v>0</v>
      </c>
      <c r="H188" s="784" cm="1">
        <f t="array" ref="H188">IF('Kalkulator nadgodzin'!J76="","",IF('Kalkulator nadgodzin'!J76&lt;4,0,1)*'Kalkulator nadgodzin'!$C76)</f>
        <v>0</v>
      </c>
      <c r="I188" s="784" cm="1">
        <f t="array" ref="I188">IF('Kalkulator nadgodzin'!K76="","",IF('Kalkulator nadgodzin'!K76&lt;4,0,1)*'Kalkulator nadgodzin'!$C76)</f>
        <v>0</v>
      </c>
      <c r="J188" s="784" cm="1">
        <f t="array" ref="J188">IF('Kalkulator nadgodzin'!L76="","",IF('Kalkulator nadgodzin'!L76&lt;4,0,1)*'Kalkulator nadgodzin'!$C76)</f>
        <v>0</v>
      </c>
      <c r="K188" s="784" cm="1">
        <f t="array" ref="K188">IF('Kalkulator nadgodzin'!M76="","",IF('Kalkulator nadgodzin'!M76&lt;4,0,1)*'Kalkulator nadgodzin'!$C76)</f>
        <v>0</v>
      </c>
      <c r="L188" s="784" cm="1">
        <f t="array" ref="L188">IF('Kalkulator nadgodzin'!N76="","",IF('Kalkulator nadgodzin'!N76&lt;4,0,1)*'Kalkulator nadgodzin'!$C76)</f>
        <v>0</v>
      </c>
      <c r="M188" s="784" cm="1">
        <f t="array" ref="M188">IF('Kalkulator nadgodzin'!O76="","",IF('Kalkulator nadgodzin'!O76&lt;4,0,1)*'Kalkulator nadgodzin'!$C76)</f>
        <v>0</v>
      </c>
      <c r="N188" s="785" cm="1">
        <f t="array" ref="N188">IF('Kalkulator nadgodzin'!P76="","",IF('Kalkulator nadgodzin'!P76&lt;4,0,1)*'Kalkulator nadgodzin'!$C76)</f>
        <v>0</v>
      </c>
      <c r="O188" s="774"/>
      <c r="P188" s="775"/>
      <c r="Q188" t="str" s="783" cm="1">
        <f t="array" ref="Q188">IF('Kalkulator nadgodzin'!$C196="","",'Kalkulator nadgodzin'!$C196)</f>
      </c>
      <c r="R188" s="784" cm="1">
        <f t="array" ref="R188">_xlfn.IFERROR($Q188*B188*'Kalkulator nadgodzin'!$Y$2,0)</f>
        <v>0</v>
      </c>
      <c r="S188" s="784" cm="1">
        <f t="array" ref="S188">_xlfn.IFERROR($Q188*C188*'Kalkulator nadgodzin'!$Y$2,0)</f>
        <v>0</v>
      </c>
      <c r="T188" s="784" cm="1">
        <f t="array" ref="T188">_xlfn.IFERROR($Q188*D188*'Kalkulator nadgodzin'!$Y$2,0)</f>
        <v>0</v>
      </c>
      <c r="U188" s="784" cm="1">
        <f t="array" ref="U188">_xlfn.IFERROR($Q188*E188*'Kalkulator nadgodzin'!$Y$2,0)</f>
        <v>0</v>
      </c>
      <c r="V188" s="784" cm="1">
        <f t="array" ref="V188">_xlfn.IFERROR($Q188*F188*'Kalkulator nadgodzin'!$Y$2,0)</f>
        <v>0</v>
      </c>
      <c r="W188" s="784" cm="1">
        <f t="array" ref="W188">_xlfn.IFERROR($Q188*G188*'Kalkulator nadgodzin'!$Y$2,0)</f>
        <v>0</v>
      </c>
      <c r="X188" s="784" cm="1">
        <f t="array" ref="X188">_xlfn.IFERROR($Q188*H188*'Kalkulator nadgodzin'!$Y$2,0)</f>
        <v>0</v>
      </c>
      <c r="Y188" s="784" cm="1">
        <f t="array" ref="Y188">_xlfn.IFERROR($Q188*I188*'Kalkulator nadgodzin'!$Y$2,0)</f>
        <v>0</v>
      </c>
      <c r="Z188" s="784" cm="1">
        <f t="array" ref="Z188">_xlfn.IFERROR($Q188*J188*'Kalkulator nadgodzin'!$Y$2,0)</f>
        <v>0</v>
      </c>
      <c r="AA188" s="784" cm="1">
        <f t="array" ref="AA188">_xlfn.IFERROR($Q188*K188*'Kalkulator nadgodzin'!$Y$2,0)</f>
        <v>0</v>
      </c>
      <c r="AB188" s="784" cm="1">
        <f t="array" ref="AB188">_xlfn.IFERROR($Q188*L188*'Kalkulator nadgodzin'!$Y$2,0)</f>
        <v>0</v>
      </c>
      <c r="AC188" s="784" cm="1">
        <f t="array" ref="AC188">_xlfn.IFERROR($Q188*M188*'Kalkulator nadgodzin'!$Y$2,0)</f>
        <v>0</v>
      </c>
      <c r="AD188" s="785" cm="1">
        <f t="array" ref="AD188">_xlfn.IFERROR($Q188*N188*'Kalkulator nadgodzin'!$Y$2,0)</f>
        <v>0</v>
      </c>
    </row>
    <row r="189" ht="13.5" customHeight="1">
      <c r="A189" t="str" s="774" cm="1">
        <f t="array" ref="A189">IF('Kalkulator nadgodzin'!B79="","",'Kalkulator nadgodzin'!B79)</f>
        <v>Producent Wirt. Prod.</v>
      </c>
      <c r="B189" s="784" cm="1">
        <f t="array" ref="B189">IF('Kalkulator nadgodzin'!D77="","",IF('Kalkulator nadgodzin'!D77&lt;4,0,1)*'Kalkulator nadgodzin'!$C77)</f>
        <v>0</v>
      </c>
      <c r="C189" s="784" cm="1">
        <f t="array" ref="C189">IF('Kalkulator nadgodzin'!E77="","",IF('Kalkulator nadgodzin'!E77&lt;4,0,1)*'Kalkulator nadgodzin'!$C77)</f>
        <v>0</v>
      </c>
      <c r="D189" s="784" cm="1">
        <f t="array" ref="D189">IF('Kalkulator nadgodzin'!F77="","",IF('Kalkulator nadgodzin'!F77&lt;4,0,1)*'Kalkulator nadgodzin'!$C77)</f>
        <v>0</v>
      </c>
      <c r="E189" s="784" cm="1">
        <f t="array" ref="E189">IF('Kalkulator nadgodzin'!G77="","",IF('Kalkulator nadgodzin'!G77&lt;4,0,1)*'Kalkulator nadgodzin'!$C77)</f>
        <v>0</v>
      </c>
      <c r="F189" s="784" cm="1">
        <f t="array" ref="F189">IF('Kalkulator nadgodzin'!H77="","",IF('Kalkulator nadgodzin'!H77&lt;4,0,1)*'Kalkulator nadgodzin'!$C77)</f>
        <v>0</v>
      </c>
      <c r="G189" s="784" cm="1">
        <f t="array" ref="G189">IF('Kalkulator nadgodzin'!I77="","",IF('Kalkulator nadgodzin'!I77&lt;4,0,1)*'Kalkulator nadgodzin'!$C77)</f>
        <v>0</v>
      </c>
      <c r="H189" s="784" cm="1">
        <f t="array" ref="H189">IF('Kalkulator nadgodzin'!J77="","",IF('Kalkulator nadgodzin'!J77&lt;4,0,1)*'Kalkulator nadgodzin'!$C77)</f>
        <v>0</v>
      </c>
      <c r="I189" s="784" cm="1">
        <f t="array" ref="I189">IF('Kalkulator nadgodzin'!K77="","",IF('Kalkulator nadgodzin'!K77&lt;4,0,1)*'Kalkulator nadgodzin'!$C77)</f>
        <v>0</v>
      </c>
      <c r="J189" s="784" cm="1">
        <f t="array" ref="J189">IF('Kalkulator nadgodzin'!L77="","",IF('Kalkulator nadgodzin'!L77&lt;4,0,1)*'Kalkulator nadgodzin'!$C77)</f>
        <v>0</v>
      </c>
      <c r="K189" s="784" cm="1">
        <f t="array" ref="K189">IF('Kalkulator nadgodzin'!M77="","",IF('Kalkulator nadgodzin'!M77&lt;4,0,1)*'Kalkulator nadgodzin'!$C77)</f>
        <v>0</v>
      </c>
      <c r="L189" s="784" cm="1">
        <f t="array" ref="L189">IF('Kalkulator nadgodzin'!N77="","",IF('Kalkulator nadgodzin'!N77&lt;4,0,1)*'Kalkulator nadgodzin'!$C77)</f>
        <v>0</v>
      </c>
      <c r="M189" s="784" cm="1">
        <f t="array" ref="M189">IF('Kalkulator nadgodzin'!O77="","",IF('Kalkulator nadgodzin'!O77&lt;4,0,1)*'Kalkulator nadgodzin'!$C77)</f>
        <v>0</v>
      </c>
      <c r="N189" s="785" cm="1">
        <f t="array" ref="N189">IF('Kalkulator nadgodzin'!P77="","",IF('Kalkulator nadgodzin'!P77&lt;4,0,1)*'Kalkulator nadgodzin'!$C77)</f>
        <v>0</v>
      </c>
      <c r="O189" s="774"/>
      <c r="P189" s="775"/>
      <c r="Q189" t="str" s="783" cm="1">
        <f t="array" ref="Q189">IF('Kalkulator nadgodzin'!$C197="","",'Kalkulator nadgodzin'!$C197)</f>
      </c>
      <c r="R189" s="784" cm="1">
        <f t="array" ref="R189">_xlfn.IFERROR($Q189*B189*'Kalkulator nadgodzin'!$Y$2,0)</f>
        <v>0</v>
      </c>
      <c r="S189" s="784" cm="1">
        <f t="array" ref="S189">_xlfn.IFERROR($Q189*C189*'Kalkulator nadgodzin'!$Y$2,0)</f>
        <v>0</v>
      </c>
      <c r="T189" s="784" cm="1">
        <f t="array" ref="T189">_xlfn.IFERROR($Q189*D189*'Kalkulator nadgodzin'!$Y$2,0)</f>
        <v>0</v>
      </c>
      <c r="U189" s="784" cm="1">
        <f t="array" ref="U189">_xlfn.IFERROR($Q189*E189*'Kalkulator nadgodzin'!$Y$2,0)</f>
        <v>0</v>
      </c>
      <c r="V189" s="784" cm="1">
        <f t="array" ref="V189">_xlfn.IFERROR($Q189*F189*'Kalkulator nadgodzin'!$Y$2,0)</f>
        <v>0</v>
      </c>
      <c r="W189" s="784" cm="1">
        <f t="array" ref="W189">_xlfn.IFERROR($Q189*G189*'Kalkulator nadgodzin'!$Y$2,0)</f>
        <v>0</v>
      </c>
      <c r="X189" s="784" cm="1">
        <f t="array" ref="X189">_xlfn.IFERROR($Q189*H189*'Kalkulator nadgodzin'!$Y$2,0)</f>
        <v>0</v>
      </c>
      <c r="Y189" s="784" cm="1">
        <f t="array" ref="Y189">_xlfn.IFERROR($Q189*I189*'Kalkulator nadgodzin'!$Y$2,0)</f>
        <v>0</v>
      </c>
      <c r="Z189" s="784" cm="1">
        <f t="array" ref="Z189">_xlfn.IFERROR($Q189*J189*'Kalkulator nadgodzin'!$Y$2,0)</f>
        <v>0</v>
      </c>
      <c r="AA189" s="784" cm="1">
        <f t="array" ref="AA189">_xlfn.IFERROR($Q189*K189*'Kalkulator nadgodzin'!$Y$2,0)</f>
        <v>0</v>
      </c>
      <c r="AB189" s="784" cm="1">
        <f t="array" ref="AB189">_xlfn.IFERROR($Q189*L189*'Kalkulator nadgodzin'!$Y$2,0)</f>
        <v>0</v>
      </c>
      <c r="AC189" s="784" cm="1">
        <f t="array" ref="AC189">_xlfn.IFERROR($Q189*M189*'Kalkulator nadgodzin'!$Y$2,0)</f>
        <v>0</v>
      </c>
      <c r="AD189" s="785" cm="1">
        <f t="array" ref="AD189">_xlfn.IFERROR($Q189*N189*'Kalkulator nadgodzin'!$Y$2,0)</f>
        <v>0</v>
      </c>
    </row>
    <row r="190" ht="13.5" customHeight="1">
      <c r="A190" t="str" s="774" cm="1">
        <f t="array" ref="A190">IF('Kalkulator nadgodzin'!B80="","",'Kalkulator nadgodzin'!B80)</f>
        <v>Kierownik Wirt. Prod.</v>
      </c>
      <c r="B190" s="784" cm="1">
        <f t="array" ref="B190">IF('Kalkulator nadgodzin'!D78="","",IF('Kalkulator nadgodzin'!D78&lt;4,0,1)*'Kalkulator nadgodzin'!$C78)</f>
        <v>0</v>
      </c>
      <c r="C190" s="784" cm="1">
        <f t="array" ref="C190">IF('Kalkulator nadgodzin'!E78="","",IF('Kalkulator nadgodzin'!E78&lt;4,0,1)*'Kalkulator nadgodzin'!$C78)</f>
        <v>0</v>
      </c>
      <c r="D190" s="784" cm="1">
        <f t="array" ref="D190">IF('Kalkulator nadgodzin'!F78="","",IF('Kalkulator nadgodzin'!F78&lt;4,0,1)*'Kalkulator nadgodzin'!$C78)</f>
        <v>0</v>
      </c>
      <c r="E190" s="784" cm="1">
        <f t="array" ref="E190">IF('Kalkulator nadgodzin'!G78="","",IF('Kalkulator nadgodzin'!G78&lt;4,0,1)*'Kalkulator nadgodzin'!$C78)</f>
        <v>0</v>
      </c>
      <c r="F190" s="784" cm="1">
        <f t="array" ref="F190">IF('Kalkulator nadgodzin'!H78="","",IF('Kalkulator nadgodzin'!H78&lt;4,0,1)*'Kalkulator nadgodzin'!$C78)</f>
        <v>0</v>
      </c>
      <c r="G190" s="784" cm="1">
        <f t="array" ref="G190">IF('Kalkulator nadgodzin'!I78="","",IF('Kalkulator nadgodzin'!I78&lt;4,0,1)*'Kalkulator nadgodzin'!$C78)</f>
        <v>0</v>
      </c>
      <c r="H190" s="784" cm="1">
        <f t="array" ref="H190">IF('Kalkulator nadgodzin'!J78="","",IF('Kalkulator nadgodzin'!J78&lt;4,0,1)*'Kalkulator nadgodzin'!$C78)</f>
        <v>0</v>
      </c>
      <c r="I190" s="784" cm="1">
        <f t="array" ref="I190">IF('Kalkulator nadgodzin'!K78="","",IF('Kalkulator nadgodzin'!K78&lt;4,0,1)*'Kalkulator nadgodzin'!$C78)</f>
        <v>0</v>
      </c>
      <c r="J190" s="784" cm="1">
        <f t="array" ref="J190">IF('Kalkulator nadgodzin'!L78="","",IF('Kalkulator nadgodzin'!L78&lt;4,0,1)*'Kalkulator nadgodzin'!$C78)</f>
        <v>0</v>
      </c>
      <c r="K190" s="784" cm="1">
        <f t="array" ref="K190">IF('Kalkulator nadgodzin'!M78="","",IF('Kalkulator nadgodzin'!M78&lt;4,0,1)*'Kalkulator nadgodzin'!$C78)</f>
        <v>0</v>
      </c>
      <c r="L190" s="784" cm="1">
        <f t="array" ref="L190">IF('Kalkulator nadgodzin'!N78="","",IF('Kalkulator nadgodzin'!N78&lt;4,0,1)*'Kalkulator nadgodzin'!$C78)</f>
        <v>0</v>
      </c>
      <c r="M190" s="784" cm="1">
        <f t="array" ref="M190">IF('Kalkulator nadgodzin'!O78="","",IF('Kalkulator nadgodzin'!O78&lt;4,0,1)*'Kalkulator nadgodzin'!$C78)</f>
        <v>0</v>
      </c>
      <c r="N190" s="785" cm="1">
        <f t="array" ref="N190">IF('Kalkulator nadgodzin'!P78="","",IF('Kalkulator nadgodzin'!P78&lt;4,0,1)*'Kalkulator nadgodzin'!$C78)</f>
        <v>0</v>
      </c>
      <c r="O190" s="774"/>
      <c r="P190" s="775"/>
      <c r="Q190" t="str" s="783" cm="1">
        <f t="array" ref="Q190">IF('Kalkulator nadgodzin'!$C198="","",'Kalkulator nadgodzin'!$C198)</f>
      </c>
      <c r="R190" s="784" cm="1">
        <f t="array" ref="R190">_xlfn.IFERROR($Q190*B190*'Kalkulator nadgodzin'!$Y$2,0)</f>
        <v>0</v>
      </c>
      <c r="S190" s="784" cm="1">
        <f t="array" ref="S190">_xlfn.IFERROR($Q190*C190*'Kalkulator nadgodzin'!$Y$2,0)</f>
        <v>0</v>
      </c>
      <c r="T190" s="784" cm="1">
        <f t="array" ref="T190">_xlfn.IFERROR($Q190*D190*'Kalkulator nadgodzin'!$Y$2,0)</f>
        <v>0</v>
      </c>
      <c r="U190" s="784" cm="1">
        <f t="array" ref="U190">_xlfn.IFERROR($Q190*E190*'Kalkulator nadgodzin'!$Y$2,0)</f>
        <v>0</v>
      </c>
      <c r="V190" s="784" cm="1">
        <f t="array" ref="V190">_xlfn.IFERROR($Q190*F190*'Kalkulator nadgodzin'!$Y$2,0)</f>
        <v>0</v>
      </c>
      <c r="W190" s="784" cm="1">
        <f t="array" ref="W190">_xlfn.IFERROR($Q190*G190*'Kalkulator nadgodzin'!$Y$2,0)</f>
        <v>0</v>
      </c>
      <c r="X190" s="784" cm="1">
        <f t="array" ref="X190">_xlfn.IFERROR($Q190*H190*'Kalkulator nadgodzin'!$Y$2,0)</f>
        <v>0</v>
      </c>
      <c r="Y190" s="784" cm="1">
        <f t="array" ref="Y190">_xlfn.IFERROR($Q190*I190*'Kalkulator nadgodzin'!$Y$2,0)</f>
        <v>0</v>
      </c>
      <c r="Z190" s="784" cm="1">
        <f t="array" ref="Z190">_xlfn.IFERROR($Q190*J190*'Kalkulator nadgodzin'!$Y$2,0)</f>
        <v>0</v>
      </c>
      <c r="AA190" s="784" cm="1">
        <f t="array" ref="AA190">_xlfn.IFERROR($Q190*K190*'Kalkulator nadgodzin'!$Y$2,0)</f>
        <v>0</v>
      </c>
      <c r="AB190" s="784" cm="1">
        <f t="array" ref="AB190">_xlfn.IFERROR($Q190*L190*'Kalkulator nadgodzin'!$Y$2,0)</f>
        <v>0</v>
      </c>
      <c r="AC190" s="784" cm="1">
        <f t="array" ref="AC190">_xlfn.IFERROR($Q190*M190*'Kalkulator nadgodzin'!$Y$2,0)</f>
        <v>0</v>
      </c>
      <c r="AD190" s="785" cm="1">
        <f t="array" ref="AD190">_xlfn.IFERROR($Q190*N190*'Kalkulator nadgodzin'!$Y$2,0)</f>
        <v>0</v>
      </c>
    </row>
    <row r="191" ht="13.5" customHeight="1">
      <c r="A191" t="str" s="774" cm="1">
        <f t="array" ref="A191">IF('Kalkulator nadgodzin'!B81="","",'Kalkulator nadgodzin'!B81)</f>
        <v>Nadzór Wirt. Produkcji</v>
      </c>
      <c r="B191" s="784" cm="1">
        <f t="array" ref="B191">IF('Kalkulator nadgodzin'!D79="","",IF('Kalkulator nadgodzin'!D79&lt;4,0,1)*'Kalkulator nadgodzin'!$C79)</f>
        <v>0</v>
      </c>
      <c r="C191" s="784" cm="1">
        <f t="array" ref="C191">IF('Kalkulator nadgodzin'!E79="","",IF('Kalkulator nadgodzin'!E79&lt;4,0,1)*'Kalkulator nadgodzin'!$C79)</f>
        <v>0</v>
      </c>
      <c r="D191" s="784" cm="1">
        <f t="array" ref="D191">IF('Kalkulator nadgodzin'!F79="","",IF('Kalkulator nadgodzin'!F79&lt;4,0,1)*'Kalkulator nadgodzin'!$C79)</f>
        <v>0</v>
      </c>
      <c r="E191" s="784" cm="1">
        <f t="array" ref="E191">IF('Kalkulator nadgodzin'!G79="","",IF('Kalkulator nadgodzin'!G79&lt;4,0,1)*'Kalkulator nadgodzin'!$C79)</f>
        <v>0</v>
      </c>
      <c r="F191" s="784" cm="1">
        <f t="array" ref="F191">IF('Kalkulator nadgodzin'!H79="","",IF('Kalkulator nadgodzin'!H79&lt;4,0,1)*'Kalkulator nadgodzin'!$C79)</f>
        <v>0</v>
      </c>
      <c r="G191" s="784" cm="1">
        <f t="array" ref="G191">IF('Kalkulator nadgodzin'!I79="","",IF('Kalkulator nadgodzin'!I79&lt;4,0,1)*'Kalkulator nadgodzin'!$C79)</f>
        <v>0</v>
      </c>
      <c r="H191" s="784" cm="1">
        <f t="array" ref="H191">IF('Kalkulator nadgodzin'!J79="","",IF('Kalkulator nadgodzin'!J79&lt;4,0,1)*'Kalkulator nadgodzin'!$C79)</f>
        <v>0</v>
      </c>
      <c r="I191" s="784" cm="1">
        <f t="array" ref="I191">IF('Kalkulator nadgodzin'!K79="","",IF('Kalkulator nadgodzin'!K79&lt;4,0,1)*'Kalkulator nadgodzin'!$C79)</f>
        <v>0</v>
      </c>
      <c r="J191" s="784" cm="1">
        <f t="array" ref="J191">IF('Kalkulator nadgodzin'!L79="","",IF('Kalkulator nadgodzin'!L79&lt;4,0,1)*'Kalkulator nadgodzin'!$C79)</f>
        <v>0</v>
      </c>
      <c r="K191" s="784" cm="1">
        <f t="array" ref="K191">IF('Kalkulator nadgodzin'!M79="","",IF('Kalkulator nadgodzin'!M79&lt;4,0,1)*'Kalkulator nadgodzin'!$C79)</f>
        <v>0</v>
      </c>
      <c r="L191" s="784" cm="1">
        <f t="array" ref="L191">IF('Kalkulator nadgodzin'!N79="","",IF('Kalkulator nadgodzin'!N79&lt;4,0,1)*'Kalkulator nadgodzin'!$C79)</f>
        <v>0</v>
      </c>
      <c r="M191" s="784" cm="1">
        <f t="array" ref="M191">IF('Kalkulator nadgodzin'!O79="","",IF('Kalkulator nadgodzin'!O79&lt;4,0,1)*'Kalkulator nadgodzin'!$C79)</f>
        <v>0</v>
      </c>
      <c r="N191" s="785" cm="1">
        <f t="array" ref="N191">IF('Kalkulator nadgodzin'!P79="","",IF('Kalkulator nadgodzin'!P79&lt;4,0,1)*'Kalkulator nadgodzin'!$C79)</f>
        <v>0</v>
      </c>
      <c r="O191" s="774"/>
      <c r="P191" s="775"/>
      <c r="Q191" t="str" s="783" cm="1">
        <f t="array" ref="Q191">IF('Kalkulator nadgodzin'!$C199="","",'Kalkulator nadgodzin'!$C199)</f>
      </c>
      <c r="R191" s="784" cm="1">
        <f t="array" ref="R191">_xlfn.IFERROR($Q191*B191*'Kalkulator nadgodzin'!$Y$2,0)</f>
        <v>0</v>
      </c>
      <c r="S191" s="784" cm="1">
        <f t="array" ref="S191">_xlfn.IFERROR($Q191*C191*'Kalkulator nadgodzin'!$Y$2,0)</f>
        <v>0</v>
      </c>
      <c r="T191" s="784" cm="1">
        <f t="array" ref="T191">_xlfn.IFERROR($Q191*D191*'Kalkulator nadgodzin'!$Y$2,0)</f>
        <v>0</v>
      </c>
      <c r="U191" s="784" cm="1">
        <f t="array" ref="U191">_xlfn.IFERROR($Q191*E191*'Kalkulator nadgodzin'!$Y$2,0)</f>
        <v>0</v>
      </c>
      <c r="V191" s="784" cm="1">
        <f t="array" ref="V191">_xlfn.IFERROR($Q191*F191*'Kalkulator nadgodzin'!$Y$2,0)</f>
        <v>0</v>
      </c>
      <c r="W191" s="784" cm="1">
        <f t="array" ref="W191">_xlfn.IFERROR($Q191*G191*'Kalkulator nadgodzin'!$Y$2,0)</f>
        <v>0</v>
      </c>
      <c r="X191" s="784" cm="1">
        <f t="array" ref="X191">_xlfn.IFERROR($Q191*H191*'Kalkulator nadgodzin'!$Y$2,0)</f>
        <v>0</v>
      </c>
      <c r="Y191" s="784" cm="1">
        <f t="array" ref="Y191">_xlfn.IFERROR($Q191*I191*'Kalkulator nadgodzin'!$Y$2,0)</f>
        <v>0</v>
      </c>
      <c r="Z191" s="784" cm="1">
        <f t="array" ref="Z191">_xlfn.IFERROR($Q191*J191*'Kalkulator nadgodzin'!$Y$2,0)</f>
        <v>0</v>
      </c>
      <c r="AA191" s="784" cm="1">
        <f t="array" ref="AA191">_xlfn.IFERROR($Q191*K191*'Kalkulator nadgodzin'!$Y$2,0)</f>
        <v>0</v>
      </c>
      <c r="AB191" s="784" cm="1">
        <f t="array" ref="AB191">_xlfn.IFERROR($Q191*L191*'Kalkulator nadgodzin'!$Y$2,0)</f>
        <v>0</v>
      </c>
      <c r="AC191" s="784" cm="1">
        <f t="array" ref="AC191">_xlfn.IFERROR($Q191*M191*'Kalkulator nadgodzin'!$Y$2,0)</f>
        <v>0</v>
      </c>
      <c r="AD191" s="785" cm="1">
        <f t="array" ref="AD191">_xlfn.IFERROR($Q191*N191*'Kalkulator nadgodzin'!$Y$2,0)</f>
        <v>0</v>
      </c>
    </row>
    <row r="192" ht="13.5" customHeight="1">
      <c r="A192" t="str" s="774" cm="1">
        <f t="array" ref="A192">IF('Kalkulator nadgodzin'!B82="","",'Kalkulator nadgodzin'!B82)</f>
        <v>Nadzór Wirt. Scenografii</v>
      </c>
      <c r="B192" s="784" cm="1">
        <f t="array" ref="B192">IF('Kalkulator nadgodzin'!D80="","",IF('Kalkulator nadgodzin'!D80&lt;4,0,1)*'Kalkulator nadgodzin'!$C80)</f>
        <v>0</v>
      </c>
      <c r="C192" s="784" cm="1">
        <f t="array" ref="C192">IF('Kalkulator nadgodzin'!E80="","",IF('Kalkulator nadgodzin'!E80&lt;4,0,1)*'Kalkulator nadgodzin'!$C80)</f>
        <v>0</v>
      </c>
      <c r="D192" s="784" cm="1">
        <f t="array" ref="D192">IF('Kalkulator nadgodzin'!F80="","",IF('Kalkulator nadgodzin'!F80&lt;4,0,1)*'Kalkulator nadgodzin'!$C80)</f>
        <v>0</v>
      </c>
      <c r="E192" s="784" cm="1">
        <f t="array" ref="E192">IF('Kalkulator nadgodzin'!G80="","",IF('Kalkulator nadgodzin'!G80&lt;4,0,1)*'Kalkulator nadgodzin'!$C80)</f>
        <v>0</v>
      </c>
      <c r="F192" s="784" cm="1">
        <f t="array" ref="F192">IF('Kalkulator nadgodzin'!H80="","",IF('Kalkulator nadgodzin'!H80&lt;4,0,1)*'Kalkulator nadgodzin'!$C80)</f>
        <v>0</v>
      </c>
      <c r="G192" s="784" cm="1">
        <f t="array" ref="G192">IF('Kalkulator nadgodzin'!I80="","",IF('Kalkulator nadgodzin'!I80&lt;4,0,1)*'Kalkulator nadgodzin'!$C80)</f>
        <v>0</v>
      </c>
      <c r="H192" s="784" cm="1">
        <f t="array" ref="H192">IF('Kalkulator nadgodzin'!J80="","",IF('Kalkulator nadgodzin'!J80&lt;4,0,1)*'Kalkulator nadgodzin'!$C80)</f>
        <v>0</v>
      </c>
      <c r="I192" s="784" cm="1">
        <f t="array" ref="I192">IF('Kalkulator nadgodzin'!K80="","",IF('Kalkulator nadgodzin'!K80&lt;4,0,1)*'Kalkulator nadgodzin'!$C80)</f>
        <v>0</v>
      </c>
      <c r="J192" s="784" cm="1">
        <f t="array" ref="J192">IF('Kalkulator nadgodzin'!L80="","",IF('Kalkulator nadgodzin'!L80&lt;4,0,1)*'Kalkulator nadgodzin'!$C80)</f>
        <v>0</v>
      </c>
      <c r="K192" s="784" cm="1">
        <f t="array" ref="K192">IF('Kalkulator nadgodzin'!M80="","",IF('Kalkulator nadgodzin'!M80&lt;4,0,1)*'Kalkulator nadgodzin'!$C80)</f>
        <v>0</v>
      </c>
      <c r="L192" s="784" cm="1">
        <f t="array" ref="L192">IF('Kalkulator nadgodzin'!N80="","",IF('Kalkulator nadgodzin'!N80&lt;4,0,1)*'Kalkulator nadgodzin'!$C80)</f>
        <v>0</v>
      </c>
      <c r="M192" s="784" cm="1">
        <f t="array" ref="M192">IF('Kalkulator nadgodzin'!O80="","",IF('Kalkulator nadgodzin'!O80&lt;4,0,1)*'Kalkulator nadgodzin'!$C80)</f>
        <v>0</v>
      </c>
      <c r="N192" s="785" cm="1">
        <f t="array" ref="N192">IF('Kalkulator nadgodzin'!P80="","",IF('Kalkulator nadgodzin'!P80&lt;4,0,1)*'Kalkulator nadgodzin'!$C80)</f>
        <v>0</v>
      </c>
      <c r="O192" s="774"/>
      <c r="P192" s="775"/>
      <c r="Q192" t="str" s="783" cm="1">
        <f t="array" ref="Q192">IF('Kalkulator nadgodzin'!$C200="","",'Kalkulator nadgodzin'!$C200)</f>
      </c>
      <c r="R192" s="784" cm="1">
        <f t="array" ref="R192">_xlfn.IFERROR($Q192*B192*'Kalkulator nadgodzin'!$Y$2,0)</f>
        <v>0</v>
      </c>
      <c r="S192" s="784" cm="1">
        <f t="array" ref="S192">_xlfn.IFERROR($Q192*C192*'Kalkulator nadgodzin'!$Y$2,0)</f>
        <v>0</v>
      </c>
      <c r="T192" s="784" cm="1">
        <f t="array" ref="T192">_xlfn.IFERROR($Q192*D192*'Kalkulator nadgodzin'!$Y$2,0)</f>
        <v>0</v>
      </c>
      <c r="U192" s="784" cm="1">
        <f t="array" ref="U192">_xlfn.IFERROR($Q192*E192*'Kalkulator nadgodzin'!$Y$2,0)</f>
        <v>0</v>
      </c>
      <c r="V192" s="784" cm="1">
        <f t="array" ref="V192">_xlfn.IFERROR($Q192*F192*'Kalkulator nadgodzin'!$Y$2,0)</f>
        <v>0</v>
      </c>
      <c r="W192" s="784" cm="1">
        <f t="array" ref="W192">_xlfn.IFERROR($Q192*G192*'Kalkulator nadgodzin'!$Y$2,0)</f>
        <v>0</v>
      </c>
      <c r="X192" s="784" cm="1">
        <f t="array" ref="X192">_xlfn.IFERROR($Q192*H192*'Kalkulator nadgodzin'!$Y$2,0)</f>
        <v>0</v>
      </c>
      <c r="Y192" s="784" cm="1">
        <f t="array" ref="Y192">_xlfn.IFERROR($Q192*I192*'Kalkulator nadgodzin'!$Y$2,0)</f>
        <v>0</v>
      </c>
      <c r="Z192" s="784" cm="1">
        <f t="array" ref="Z192">_xlfn.IFERROR($Q192*J192*'Kalkulator nadgodzin'!$Y$2,0)</f>
        <v>0</v>
      </c>
      <c r="AA192" s="784" cm="1">
        <f t="array" ref="AA192">_xlfn.IFERROR($Q192*K192*'Kalkulator nadgodzin'!$Y$2,0)</f>
        <v>0</v>
      </c>
      <c r="AB192" s="784" cm="1">
        <f t="array" ref="AB192">_xlfn.IFERROR($Q192*L192*'Kalkulator nadgodzin'!$Y$2,0)</f>
        <v>0</v>
      </c>
      <c r="AC192" s="784" cm="1">
        <f t="array" ref="AC192">_xlfn.IFERROR($Q192*M192*'Kalkulator nadgodzin'!$Y$2,0)</f>
        <v>0</v>
      </c>
      <c r="AD192" s="785" cm="1">
        <f t="array" ref="AD192">_xlfn.IFERROR($Q192*N192*'Kalkulator nadgodzin'!$Y$2,0)</f>
        <v>0</v>
      </c>
    </row>
    <row r="193" ht="13.5" customHeight="1">
      <c r="A193" t="str" s="774" cm="1">
        <f t="array" ref="A193">IF('Kalkulator nadgodzin'!B83="","",'Kalkulator nadgodzin'!B83)</f>
        <v>Technik Wirt. Produkcji</v>
      </c>
      <c r="B193" s="784" cm="1">
        <f t="array" ref="B193">IF('Kalkulator nadgodzin'!D81="","",IF('Kalkulator nadgodzin'!D81&lt;4,0,1)*'Kalkulator nadgodzin'!$C81)</f>
        <v>0</v>
      </c>
      <c r="C193" s="784" cm="1">
        <f t="array" ref="C193">IF('Kalkulator nadgodzin'!E81="","",IF('Kalkulator nadgodzin'!E81&lt;4,0,1)*'Kalkulator nadgodzin'!$C81)</f>
        <v>0</v>
      </c>
      <c r="D193" s="784" cm="1">
        <f t="array" ref="D193">IF('Kalkulator nadgodzin'!F81="","",IF('Kalkulator nadgodzin'!F81&lt;4,0,1)*'Kalkulator nadgodzin'!$C81)</f>
        <v>0</v>
      </c>
      <c r="E193" s="784" cm="1">
        <f t="array" ref="E193">IF('Kalkulator nadgodzin'!G81="","",IF('Kalkulator nadgodzin'!G81&lt;4,0,1)*'Kalkulator nadgodzin'!$C81)</f>
        <v>0</v>
      </c>
      <c r="F193" s="784" cm="1">
        <f t="array" ref="F193">IF('Kalkulator nadgodzin'!H81="","",IF('Kalkulator nadgodzin'!H81&lt;4,0,1)*'Kalkulator nadgodzin'!$C81)</f>
        <v>0</v>
      </c>
      <c r="G193" s="784" cm="1">
        <f t="array" ref="G193">IF('Kalkulator nadgodzin'!I81="","",IF('Kalkulator nadgodzin'!I81&lt;4,0,1)*'Kalkulator nadgodzin'!$C81)</f>
        <v>0</v>
      </c>
      <c r="H193" s="784" cm="1">
        <f t="array" ref="H193">IF('Kalkulator nadgodzin'!J81="","",IF('Kalkulator nadgodzin'!J81&lt;4,0,1)*'Kalkulator nadgodzin'!$C81)</f>
        <v>0</v>
      </c>
      <c r="I193" s="784" cm="1">
        <f t="array" ref="I193">IF('Kalkulator nadgodzin'!K81="","",IF('Kalkulator nadgodzin'!K81&lt;4,0,1)*'Kalkulator nadgodzin'!$C81)</f>
        <v>0</v>
      </c>
      <c r="J193" s="784" cm="1">
        <f t="array" ref="J193">IF('Kalkulator nadgodzin'!L81="","",IF('Kalkulator nadgodzin'!L81&lt;4,0,1)*'Kalkulator nadgodzin'!$C81)</f>
        <v>0</v>
      </c>
      <c r="K193" s="784" cm="1">
        <f t="array" ref="K193">IF('Kalkulator nadgodzin'!M81="","",IF('Kalkulator nadgodzin'!M81&lt;4,0,1)*'Kalkulator nadgodzin'!$C81)</f>
        <v>0</v>
      </c>
      <c r="L193" s="784" cm="1">
        <f t="array" ref="L193">IF('Kalkulator nadgodzin'!N81="","",IF('Kalkulator nadgodzin'!N81&lt;4,0,1)*'Kalkulator nadgodzin'!$C81)</f>
        <v>0</v>
      </c>
      <c r="M193" s="784" cm="1">
        <f t="array" ref="M193">IF('Kalkulator nadgodzin'!O81="","",IF('Kalkulator nadgodzin'!O81&lt;4,0,1)*'Kalkulator nadgodzin'!$C81)</f>
        <v>0</v>
      </c>
      <c r="N193" s="785" cm="1">
        <f t="array" ref="N193">IF('Kalkulator nadgodzin'!P81="","",IF('Kalkulator nadgodzin'!P81&lt;4,0,1)*'Kalkulator nadgodzin'!$C81)</f>
        <v>0</v>
      </c>
      <c r="O193" s="774"/>
      <c r="P193" s="775"/>
      <c r="Q193" t="str" s="783" cm="1">
        <f t="array" ref="Q193">IF('Kalkulator nadgodzin'!$C201="","",'Kalkulator nadgodzin'!$C201)</f>
      </c>
      <c r="R193" s="784" cm="1">
        <f t="array" ref="R193">_xlfn.IFERROR($Q193*B193*'Kalkulator nadgodzin'!$Y$2,0)</f>
        <v>0</v>
      </c>
      <c r="S193" s="784" cm="1">
        <f t="array" ref="S193">_xlfn.IFERROR($Q193*C193*'Kalkulator nadgodzin'!$Y$2,0)</f>
        <v>0</v>
      </c>
      <c r="T193" s="784" cm="1">
        <f t="array" ref="T193">_xlfn.IFERROR($Q193*D193*'Kalkulator nadgodzin'!$Y$2,0)</f>
        <v>0</v>
      </c>
      <c r="U193" s="784" cm="1">
        <f t="array" ref="U193">_xlfn.IFERROR($Q193*E193*'Kalkulator nadgodzin'!$Y$2,0)</f>
        <v>0</v>
      </c>
      <c r="V193" s="784" cm="1">
        <f t="array" ref="V193">_xlfn.IFERROR($Q193*F193*'Kalkulator nadgodzin'!$Y$2,0)</f>
        <v>0</v>
      </c>
      <c r="W193" s="784" cm="1">
        <f t="array" ref="W193">_xlfn.IFERROR($Q193*G193*'Kalkulator nadgodzin'!$Y$2,0)</f>
        <v>0</v>
      </c>
      <c r="X193" s="784" cm="1">
        <f t="array" ref="X193">_xlfn.IFERROR($Q193*H193*'Kalkulator nadgodzin'!$Y$2,0)</f>
        <v>0</v>
      </c>
      <c r="Y193" s="784" cm="1">
        <f t="array" ref="Y193">_xlfn.IFERROR($Q193*I193*'Kalkulator nadgodzin'!$Y$2,0)</f>
        <v>0</v>
      </c>
      <c r="Z193" s="784" cm="1">
        <f t="array" ref="Z193">_xlfn.IFERROR($Q193*J193*'Kalkulator nadgodzin'!$Y$2,0)</f>
        <v>0</v>
      </c>
      <c r="AA193" s="784" cm="1">
        <f t="array" ref="AA193">_xlfn.IFERROR($Q193*K193*'Kalkulator nadgodzin'!$Y$2,0)</f>
        <v>0</v>
      </c>
      <c r="AB193" s="784" cm="1">
        <f t="array" ref="AB193">_xlfn.IFERROR($Q193*L193*'Kalkulator nadgodzin'!$Y$2,0)</f>
        <v>0</v>
      </c>
      <c r="AC193" s="784" cm="1">
        <f t="array" ref="AC193">_xlfn.IFERROR($Q193*M193*'Kalkulator nadgodzin'!$Y$2,0)</f>
        <v>0</v>
      </c>
      <c r="AD193" s="785" cm="1">
        <f t="array" ref="AD193">_xlfn.IFERROR($Q193*N193*'Kalkulator nadgodzin'!$Y$2,0)</f>
        <v>0</v>
      </c>
    </row>
    <row r="194" ht="13.5" customHeight="1">
      <c r="A194" t="str" s="774" cm="1">
        <f t="array" ref="A194">IF('Kalkulator nadgodzin'!B84="","",'Kalkulator nadgodzin'!B84)</f>
        <v>Agregaciarz</v>
      </c>
      <c r="B194" s="784" cm="1">
        <f t="array" ref="B194">IF('Kalkulator nadgodzin'!D82="","",IF('Kalkulator nadgodzin'!D82&lt;4,0,1)*'Kalkulator nadgodzin'!$C82)</f>
        <v>0</v>
      </c>
      <c r="C194" s="784" cm="1">
        <f t="array" ref="C194">IF('Kalkulator nadgodzin'!E82="","",IF('Kalkulator nadgodzin'!E82&lt;4,0,1)*'Kalkulator nadgodzin'!$C82)</f>
        <v>0</v>
      </c>
      <c r="D194" s="784" cm="1">
        <f t="array" ref="D194">IF('Kalkulator nadgodzin'!F82="","",IF('Kalkulator nadgodzin'!F82&lt;4,0,1)*'Kalkulator nadgodzin'!$C82)</f>
        <v>0</v>
      </c>
      <c r="E194" s="784" cm="1">
        <f t="array" ref="E194">IF('Kalkulator nadgodzin'!G82="","",IF('Kalkulator nadgodzin'!G82&lt;4,0,1)*'Kalkulator nadgodzin'!$C82)</f>
        <v>0</v>
      </c>
      <c r="F194" s="784" cm="1">
        <f t="array" ref="F194">IF('Kalkulator nadgodzin'!H82="","",IF('Kalkulator nadgodzin'!H82&lt;4,0,1)*'Kalkulator nadgodzin'!$C82)</f>
        <v>0</v>
      </c>
      <c r="G194" s="784" cm="1">
        <f t="array" ref="G194">IF('Kalkulator nadgodzin'!I82="","",IF('Kalkulator nadgodzin'!I82&lt;4,0,1)*'Kalkulator nadgodzin'!$C82)</f>
        <v>0</v>
      </c>
      <c r="H194" s="784" cm="1">
        <f t="array" ref="H194">IF('Kalkulator nadgodzin'!J82="","",IF('Kalkulator nadgodzin'!J82&lt;4,0,1)*'Kalkulator nadgodzin'!$C82)</f>
        <v>0</v>
      </c>
      <c r="I194" s="784" cm="1">
        <f t="array" ref="I194">IF('Kalkulator nadgodzin'!K82="","",IF('Kalkulator nadgodzin'!K82&lt;4,0,1)*'Kalkulator nadgodzin'!$C82)</f>
        <v>0</v>
      </c>
      <c r="J194" s="784" cm="1">
        <f t="array" ref="J194">IF('Kalkulator nadgodzin'!L82="","",IF('Kalkulator nadgodzin'!L82&lt;4,0,1)*'Kalkulator nadgodzin'!$C82)</f>
        <v>0</v>
      </c>
      <c r="K194" s="784" cm="1">
        <f t="array" ref="K194">IF('Kalkulator nadgodzin'!M82="","",IF('Kalkulator nadgodzin'!M82&lt;4,0,1)*'Kalkulator nadgodzin'!$C82)</f>
        <v>0</v>
      </c>
      <c r="L194" s="784" cm="1">
        <f t="array" ref="L194">IF('Kalkulator nadgodzin'!N82="","",IF('Kalkulator nadgodzin'!N82&lt;4,0,1)*'Kalkulator nadgodzin'!$C82)</f>
        <v>0</v>
      </c>
      <c r="M194" s="784" cm="1">
        <f t="array" ref="M194">IF('Kalkulator nadgodzin'!O82="","",IF('Kalkulator nadgodzin'!O82&lt;4,0,1)*'Kalkulator nadgodzin'!$C82)</f>
        <v>0</v>
      </c>
      <c r="N194" s="785" cm="1">
        <f t="array" ref="N194">IF('Kalkulator nadgodzin'!P82="","",IF('Kalkulator nadgodzin'!P82&lt;4,0,1)*'Kalkulator nadgodzin'!$C82)</f>
        <v>0</v>
      </c>
      <c r="O194" s="774"/>
      <c r="P194" s="775"/>
      <c r="Q194" t="str" s="783" cm="1">
        <f t="array" ref="Q194">IF('Kalkulator nadgodzin'!$C202="","",'Kalkulator nadgodzin'!$C202)</f>
      </c>
      <c r="R194" s="784" cm="1">
        <f t="array" ref="R194">_xlfn.IFERROR($Q194*B194*'Kalkulator nadgodzin'!$Y$2,0)</f>
        <v>0</v>
      </c>
      <c r="S194" s="784" cm="1">
        <f t="array" ref="S194">_xlfn.IFERROR($Q194*C194*'Kalkulator nadgodzin'!$Y$2,0)</f>
        <v>0</v>
      </c>
      <c r="T194" s="784" cm="1">
        <f t="array" ref="T194">_xlfn.IFERROR($Q194*D194*'Kalkulator nadgodzin'!$Y$2,0)</f>
        <v>0</v>
      </c>
      <c r="U194" s="784" cm="1">
        <f t="array" ref="U194">_xlfn.IFERROR($Q194*E194*'Kalkulator nadgodzin'!$Y$2,0)</f>
        <v>0</v>
      </c>
      <c r="V194" s="784" cm="1">
        <f t="array" ref="V194">_xlfn.IFERROR($Q194*F194*'Kalkulator nadgodzin'!$Y$2,0)</f>
        <v>0</v>
      </c>
      <c r="W194" s="784" cm="1">
        <f t="array" ref="W194">_xlfn.IFERROR($Q194*G194*'Kalkulator nadgodzin'!$Y$2,0)</f>
        <v>0</v>
      </c>
      <c r="X194" s="784" cm="1">
        <f t="array" ref="X194">_xlfn.IFERROR($Q194*H194*'Kalkulator nadgodzin'!$Y$2,0)</f>
        <v>0</v>
      </c>
      <c r="Y194" s="784" cm="1">
        <f t="array" ref="Y194">_xlfn.IFERROR($Q194*I194*'Kalkulator nadgodzin'!$Y$2,0)</f>
        <v>0</v>
      </c>
      <c r="Z194" s="784" cm="1">
        <f t="array" ref="Z194">_xlfn.IFERROR($Q194*J194*'Kalkulator nadgodzin'!$Y$2,0)</f>
        <v>0</v>
      </c>
      <c r="AA194" s="784" cm="1">
        <f t="array" ref="AA194">_xlfn.IFERROR($Q194*K194*'Kalkulator nadgodzin'!$Y$2,0)</f>
        <v>0</v>
      </c>
      <c r="AB194" s="784" cm="1">
        <f t="array" ref="AB194">_xlfn.IFERROR($Q194*L194*'Kalkulator nadgodzin'!$Y$2,0)</f>
        <v>0</v>
      </c>
      <c r="AC194" s="784" cm="1">
        <f t="array" ref="AC194">_xlfn.IFERROR($Q194*M194*'Kalkulator nadgodzin'!$Y$2,0)</f>
        <v>0</v>
      </c>
      <c r="AD194" s="785" cm="1">
        <f t="array" ref="AD194">_xlfn.IFERROR($Q194*N194*'Kalkulator nadgodzin'!$Y$2,0)</f>
        <v>0</v>
      </c>
    </row>
    <row r="195" ht="13.5" customHeight="1">
      <c r="A195" t="str" s="774" cm="1">
        <f t="array" ref="A195">IF('Kalkulator nadgodzin'!B85="","",'Kalkulator nadgodzin'!B85)</f>
        <v>Obsługa toalety jezdnej</v>
      </c>
      <c r="B195" s="784" cm="1">
        <f t="array" ref="B195">IF('Kalkulator nadgodzin'!D83="","",IF('Kalkulator nadgodzin'!D83&lt;4,0,1)*'Kalkulator nadgodzin'!$C83)</f>
        <v>0</v>
      </c>
      <c r="C195" s="784" cm="1">
        <f t="array" ref="C195">IF('Kalkulator nadgodzin'!E83="","",IF('Kalkulator nadgodzin'!E83&lt;4,0,1)*'Kalkulator nadgodzin'!$C83)</f>
        <v>0</v>
      </c>
      <c r="D195" s="784" cm="1">
        <f t="array" ref="D195">IF('Kalkulator nadgodzin'!F83="","",IF('Kalkulator nadgodzin'!F83&lt;4,0,1)*'Kalkulator nadgodzin'!$C83)</f>
        <v>0</v>
      </c>
      <c r="E195" s="784" cm="1">
        <f t="array" ref="E195">IF('Kalkulator nadgodzin'!G83="","",IF('Kalkulator nadgodzin'!G83&lt;4,0,1)*'Kalkulator nadgodzin'!$C83)</f>
        <v>0</v>
      </c>
      <c r="F195" s="784" cm="1">
        <f t="array" ref="F195">IF('Kalkulator nadgodzin'!H83="","",IF('Kalkulator nadgodzin'!H83&lt;4,0,1)*'Kalkulator nadgodzin'!$C83)</f>
        <v>0</v>
      </c>
      <c r="G195" s="784" cm="1">
        <f t="array" ref="G195">IF('Kalkulator nadgodzin'!I83="","",IF('Kalkulator nadgodzin'!I83&lt;4,0,1)*'Kalkulator nadgodzin'!$C83)</f>
        <v>0</v>
      </c>
      <c r="H195" s="784" cm="1">
        <f t="array" ref="H195">IF('Kalkulator nadgodzin'!J83="","",IF('Kalkulator nadgodzin'!J83&lt;4,0,1)*'Kalkulator nadgodzin'!$C83)</f>
        <v>0</v>
      </c>
      <c r="I195" s="784" cm="1">
        <f t="array" ref="I195">IF('Kalkulator nadgodzin'!K83="","",IF('Kalkulator nadgodzin'!K83&lt;4,0,1)*'Kalkulator nadgodzin'!$C83)</f>
        <v>0</v>
      </c>
      <c r="J195" s="784" cm="1">
        <f t="array" ref="J195">IF('Kalkulator nadgodzin'!L83="","",IF('Kalkulator nadgodzin'!L83&lt;4,0,1)*'Kalkulator nadgodzin'!$C83)</f>
        <v>0</v>
      </c>
      <c r="K195" s="784" cm="1">
        <f t="array" ref="K195">IF('Kalkulator nadgodzin'!M83="","",IF('Kalkulator nadgodzin'!M83&lt;4,0,1)*'Kalkulator nadgodzin'!$C83)</f>
        <v>0</v>
      </c>
      <c r="L195" s="784" cm="1">
        <f t="array" ref="L195">IF('Kalkulator nadgodzin'!N83="","",IF('Kalkulator nadgodzin'!N83&lt;4,0,1)*'Kalkulator nadgodzin'!$C83)</f>
        <v>0</v>
      </c>
      <c r="M195" s="784" cm="1">
        <f t="array" ref="M195">IF('Kalkulator nadgodzin'!O83="","",IF('Kalkulator nadgodzin'!O83&lt;4,0,1)*'Kalkulator nadgodzin'!$C83)</f>
        <v>0</v>
      </c>
      <c r="N195" s="785" cm="1">
        <f t="array" ref="N195">IF('Kalkulator nadgodzin'!P83="","",IF('Kalkulator nadgodzin'!P83&lt;4,0,1)*'Kalkulator nadgodzin'!$C83)</f>
        <v>0</v>
      </c>
      <c r="O195" s="774"/>
      <c r="P195" s="775"/>
      <c r="Q195" t="str" s="783" cm="1">
        <f t="array" ref="Q195">IF('Kalkulator nadgodzin'!$C203="","",'Kalkulator nadgodzin'!$C203)</f>
      </c>
      <c r="R195" s="784" cm="1">
        <f t="array" ref="R195">_xlfn.IFERROR($Q195*B195*'Kalkulator nadgodzin'!$Y$2,0)</f>
        <v>0</v>
      </c>
      <c r="S195" s="784" cm="1">
        <f t="array" ref="S195">_xlfn.IFERROR($Q195*C195*'Kalkulator nadgodzin'!$Y$2,0)</f>
        <v>0</v>
      </c>
      <c r="T195" s="784" cm="1">
        <f t="array" ref="T195">_xlfn.IFERROR($Q195*D195*'Kalkulator nadgodzin'!$Y$2,0)</f>
        <v>0</v>
      </c>
      <c r="U195" s="784" cm="1">
        <f t="array" ref="U195">_xlfn.IFERROR($Q195*E195*'Kalkulator nadgodzin'!$Y$2,0)</f>
        <v>0</v>
      </c>
      <c r="V195" s="784" cm="1">
        <f t="array" ref="V195">_xlfn.IFERROR($Q195*F195*'Kalkulator nadgodzin'!$Y$2,0)</f>
        <v>0</v>
      </c>
      <c r="W195" s="784" cm="1">
        <f t="array" ref="W195">_xlfn.IFERROR($Q195*G195*'Kalkulator nadgodzin'!$Y$2,0)</f>
        <v>0</v>
      </c>
      <c r="X195" s="784" cm="1">
        <f t="array" ref="X195">_xlfn.IFERROR($Q195*H195*'Kalkulator nadgodzin'!$Y$2,0)</f>
        <v>0</v>
      </c>
      <c r="Y195" s="784" cm="1">
        <f t="array" ref="Y195">_xlfn.IFERROR($Q195*I195*'Kalkulator nadgodzin'!$Y$2,0)</f>
        <v>0</v>
      </c>
      <c r="Z195" s="784" cm="1">
        <f t="array" ref="Z195">_xlfn.IFERROR($Q195*J195*'Kalkulator nadgodzin'!$Y$2,0)</f>
        <v>0</v>
      </c>
      <c r="AA195" s="784" cm="1">
        <f t="array" ref="AA195">_xlfn.IFERROR($Q195*K195*'Kalkulator nadgodzin'!$Y$2,0)</f>
        <v>0</v>
      </c>
      <c r="AB195" s="784" cm="1">
        <f t="array" ref="AB195">_xlfn.IFERROR($Q195*L195*'Kalkulator nadgodzin'!$Y$2,0)</f>
        <v>0</v>
      </c>
      <c r="AC195" s="784" cm="1">
        <f t="array" ref="AC195">_xlfn.IFERROR($Q195*M195*'Kalkulator nadgodzin'!$Y$2,0)</f>
        <v>0</v>
      </c>
      <c r="AD195" s="785" cm="1">
        <f t="array" ref="AD195">_xlfn.IFERROR($Q195*N195*'Kalkulator nadgodzin'!$Y$2,0)</f>
        <v>0</v>
      </c>
    </row>
    <row r="196" ht="13.5" customHeight="1">
      <c r="A196" t="str" s="774" cm="1">
        <f t="array" ref="A196">IF('Kalkulator nadgodzin'!B86="","",'Kalkulator nadgodzin'!B86)</f>
        <v>Catering</v>
      </c>
      <c r="B196" s="784" cm="1">
        <f t="array" ref="B196">IF('Kalkulator nadgodzin'!D84="","",IF('Kalkulator nadgodzin'!D84&lt;4,0,1)*'Kalkulator nadgodzin'!$C84)</f>
        <v>0</v>
      </c>
      <c r="C196" s="784" cm="1">
        <f t="array" ref="C196">IF('Kalkulator nadgodzin'!E84="","",IF('Kalkulator nadgodzin'!E84&lt;4,0,1)*'Kalkulator nadgodzin'!$C84)</f>
        <v>0</v>
      </c>
      <c r="D196" s="784" cm="1">
        <f t="array" ref="D196">IF('Kalkulator nadgodzin'!F84="","",IF('Kalkulator nadgodzin'!F84&lt;4,0,1)*'Kalkulator nadgodzin'!$C84)</f>
        <v>0</v>
      </c>
      <c r="E196" s="784" cm="1">
        <f t="array" ref="E196">IF('Kalkulator nadgodzin'!G84="","",IF('Kalkulator nadgodzin'!G84&lt;4,0,1)*'Kalkulator nadgodzin'!$C84)</f>
        <v>0</v>
      </c>
      <c r="F196" s="784" cm="1">
        <f t="array" ref="F196">IF('Kalkulator nadgodzin'!H84="","",IF('Kalkulator nadgodzin'!H84&lt;4,0,1)*'Kalkulator nadgodzin'!$C84)</f>
        <v>0</v>
      </c>
      <c r="G196" s="784" cm="1">
        <f t="array" ref="G196">IF('Kalkulator nadgodzin'!I84="","",IF('Kalkulator nadgodzin'!I84&lt;4,0,1)*'Kalkulator nadgodzin'!$C84)</f>
        <v>0</v>
      </c>
      <c r="H196" s="784" cm="1">
        <f t="array" ref="H196">IF('Kalkulator nadgodzin'!J84="","",IF('Kalkulator nadgodzin'!J84&lt;4,0,1)*'Kalkulator nadgodzin'!$C84)</f>
        <v>0</v>
      </c>
      <c r="I196" s="784" cm="1">
        <f t="array" ref="I196">IF('Kalkulator nadgodzin'!K84="","",IF('Kalkulator nadgodzin'!K84&lt;4,0,1)*'Kalkulator nadgodzin'!$C84)</f>
        <v>0</v>
      </c>
      <c r="J196" s="784" cm="1">
        <f t="array" ref="J196">IF('Kalkulator nadgodzin'!L84="","",IF('Kalkulator nadgodzin'!L84&lt;4,0,1)*'Kalkulator nadgodzin'!$C84)</f>
        <v>0</v>
      </c>
      <c r="K196" s="784" cm="1">
        <f t="array" ref="K196">IF('Kalkulator nadgodzin'!M84="","",IF('Kalkulator nadgodzin'!M84&lt;4,0,1)*'Kalkulator nadgodzin'!$C84)</f>
        <v>0</v>
      </c>
      <c r="L196" s="784" cm="1">
        <f t="array" ref="L196">IF('Kalkulator nadgodzin'!N84="","",IF('Kalkulator nadgodzin'!N84&lt;4,0,1)*'Kalkulator nadgodzin'!$C84)</f>
        <v>0</v>
      </c>
      <c r="M196" s="784" cm="1">
        <f t="array" ref="M196">IF('Kalkulator nadgodzin'!O84="","",IF('Kalkulator nadgodzin'!O84&lt;4,0,1)*'Kalkulator nadgodzin'!$C84)</f>
        <v>0</v>
      </c>
      <c r="N196" s="785" cm="1">
        <f t="array" ref="N196">IF('Kalkulator nadgodzin'!P84="","",IF('Kalkulator nadgodzin'!P84&lt;4,0,1)*'Kalkulator nadgodzin'!$C84)</f>
        <v>0</v>
      </c>
      <c r="O196" s="774"/>
      <c r="P196" s="775"/>
      <c r="Q196" t="str" s="783" cm="1">
        <f t="array" ref="Q196">IF('Kalkulator nadgodzin'!$C204="","",'Kalkulator nadgodzin'!$C204)</f>
      </c>
      <c r="R196" s="784" cm="1">
        <f t="array" ref="R196">_xlfn.IFERROR($Q196*B196*'Kalkulator nadgodzin'!$Y$2,0)</f>
        <v>0</v>
      </c>
      <c r="S196" s="784" cm="1">
        <f t="array" ref="S196">_xlfn.IFERROR($Q196*C196*'Kalkulator nadgodzin'!$Y$2,0)</f>
        <v>0</v>
      </c>
      <c r="T196" s="784" cm="1">
        <f t="array" ref="T196">_xlfn.IFERROR($Q196*D196*'Kalkulator nadgodzin'!$Y$2,0)</f>
        <v>0</v>
      </c>
      <c r="U196" s="784" cm="1">
        <f t="array" ref="U196">_xlfn.IFERROR($Q196*E196*'Kalkulator nadgodzin'!$Y$2,0)</f>
        <v>0</v>
      </c>
      <c r="V196" s="784" cm="1">
        <f t="array" ref="V196">_xlfn.IFERROR($Q196*F196*'Kalkulator nadgodzin'!$Y$2,0)</f>
        <v>0</v>
      </c>
      <c r="W196" s="784" cm="1">
        <f t="array" ref="W196">_xlfn.IFERROR($Q196*G196*'Kalkulator nadgodzin'!$Y$2,0)</f>
        <v>0</v>
      </c>
      <c r="X196" s="784" cm="1">
        <f t="array" ref="X196">_xlfn.IFERROR($Q196*H196*'Kalkulator nadgodzin'!$Y$2,0)</f>
        <v>0</v>
      </c>
      <c r="Y196" s="784" cm="1">
        <f t="array" ref="Y196">_xlfn.IFERROR($Q196*I196*'Kalkulator nadgodzin'!$Y$2,0)</f>
        <v>0</v>
      </c>
      <c r="Z196" s="784" cm="1">
        <f t="array" ref="Z196">_xlfn.IFERROR($Q196*J196*'Kalkulator nadgodzin'!$Y$2,0)</f>
        <v>0</v>
      </c>
      <c r="AA196" s="784" cm="1">
        <f t="array" ref="AA196">_xlfn.IFERROR($Q196*K196*'Kalkulator nadgodzin'!$Y$2,0)</f>
        <v>0</v>
      </c>
      <c r="AB196" s="784" cm="1">
        <f t="array" ref="AB196">_xlfn.IFERROR($Q196*L196*'Kalkulator nadgodzin'!$Y$2,0)</f>
        <v>0</v>
      </c>
      <c r="AC196" s="784" cm="1">
        <f t="array" ref="AC196">_xlfn.IFERROR($Q196*M196*'Kalkulator nadgodzin'!$Y$2,0)</f>
        <v>0</v>
      </c>
      <c r="AD196" s="785" cm="1">
        <f t="array" ref="AD196">_xlfn.IFERROR($Q196*N196*'Kalkulator nadgodzin'!$Y$2,0)</f>
        <v>0</v>
      </c>
    </row>
    <row r="197" ht="13.5" customHeight="1">
      <c r="A197" t="str" s="774" cm="1">
        <f t="array" ref="A197">IF('Kalkulator nadgodzin'!B87="","",'Kalkulator nadgodzin'!B87)</f>
        <v>Medyk</v>
      </c>
      <c r="B197" s="784" cm="1">
        <f t="array" ref="B197">IF('Kalkulator nadgodzin'!D85="","",IF('Kalkulator nadgodzin'!D85&lt;4,0,1)*'Kalkulator nadgodzin'!$C85)</f>
        <v>0</v>
      </c>
      <c r="C197" s="784" cm="1">
        <f t="array" ref="C197">IF('Kalkulator nadgodzin'!E85="","",IF('Kalkulator nadgodzin'!E85&lt;4,0,1)*'Kalkulator nadgodzin'!$C85)</f>
        <v>0</v>
      </c>
      <c r="D197" s="784" cm="1">
        <f t="array" ref="D197">IF('Kalkulator nadgodzin'!F85="","",IF('Kalkulator nadgodzin'!F85&lt;4,0,1)*'Kalkulator nadgodzin'!$C85)</f>
        <v>0</v>
      </c>
      <c r="E197" s="784" cm="1">
        <f t="array" ref="E197">IF('Kalkulator nadgodzin'!G85="","",IF('Kalkulator nadgodzin'!G85&lt;4,0,1)*'Kalkulator nadgodzin'!$C85)</f>
        <v>0</v>
      </c>
      <c r="F197" s="784" cm="1">
        <f t="array" ref="F197">IF('Kalkulator nadgodzin'!H85="","",IF('Kalkulator nadgodzin'!H85&lt;4,0,1)*'Kalkulator nadgodzin'!$C85)</f>
        <v>0</v>
      </c>
      <c r="G197" s="784" cm="1">
        <f t="array" ref="G197">IF('Kalkulator nadgodzin'!I85="","",IF('Kalkulator nadgodzin'!I85&lt;4,0,1)*'Kalkulator nadgodzin'!$C85)</f>
        <v>0</v>
      </c>
      <c r="H197" s="784" cm="1">
        <f t="array" ref="H197">IF('Kalkulator nadgodzin'!J85="","",IF('Kalkulator nadgodzin'!J85&lt;4,0,1)*'Kalkulator nadgodzin'!$C85)</f>
        <v>0</v>
      </c>
      <c r="I197" s="784" cm="1">
        <f t="array" ref="I197">IF('Kalkulator nadgodzin'!K85="","",IF('Kalkulator nadgodzin'!K85&lt;4,0,1)*'Kalkulator nadgodzin'!$C85)</f>
        <v>0</v>
      </c>
      <c r="J197" s="784" cm="1">
        <f t="array" ref="J197">IF('Kalkulator nadgodzin'!L85="","",IF('Kalkulator nadgodzin'!L85&lt;4,0,1)*'Kalkulator nadgodzin'!$C85)</f>
        <v>0</v>
      </c>
      <c r="K197" s="784" cm="1">
        <f t="array" ref="K197">IF('Kalkulator nadgodzin'!M85="","",IF('Kalkulator nadgodzin'!M85&lt;4,0,1)*'Kalkulator nadgodzin'!$C85)</f>
        <v>0</v>
      </c>
      <c r="L197" s="784" cm="1">
        <f t="array" ref="L197">IF('Kalkulator nadgodzin'!N85="","",IF('Kalkulator nadgodzin'!N85&lt;4,0,1)*'Kalkulator nadgodzin'!$C85)</f>
        <v>0</v>
      </c>
      <c r="M197" s="784" cm="1">
        <f t="array" ref="M197">IF('Kalkulator nadgodzin'!O85="","",IF('Kalkulator nadgodzin'!O85&lt;4,0,1)*'Kalkulator nadgodzin'!$C85)</f>
        <v>0</v>
      </c>
      <c r="N197" s="785" cm="1">
        <f t="array" ref="N197">IF('Kalkulator nadgodzin'!P85="","",IF('Kalkulator nadgodzin'!P85&lt;4,0,1)*'Kalkulator nadgodzin'!$C85)</f>
        <v>0</v>
      </c>
      <c r="O197" s="774"/>
      <c r="P197" s="775"/>
      <c r="Q197" t="str" s="783" cm="1">
        <f t="array" ref="Q197">IF('Kalkulator nadgodzin'!$C205="","",'Kalkulator nadgodzin'!$C205)</f>
      </c>
      <c r="R197" s="784" cm="1">
        <f t="array" ref="R197">_xlfn.IFERROR($Q197*B197*'Kalkulator nadgodzin'!$Y$2,0)</f>
        <v>0</v>
      </c>
      <c r="S197" s="784" cm="1">
        <f t="array" ref="S197">_xlfn.IFERROR($Q197*C197*'Kalkulator nadgodzin'!$Y$2,0)</f>
        <v>0</v>
      </c>
      <c r="T197" s="784" cm="1">
        <f t="array" ref="T197">_xlfn.IFERROR($Q197*D197*'Kalkulator nadgodzin'!$Y$2,0)</f>
        <v>0</v>
      </c>
      <c r="U197" s="784" cm="1">
        <f t="array" ref="U197">_xlfn.IFERROR($Q197*E197*'Kalkulator nadgodzin'!$Y$2,0)</f>
        <v>0</v>
      </c>
      <c r="V197" s="784" cm="1">
        <f t="array" ref="V197">_xlfn.IFERROR($Q197*F197*'Kalkulator nadgodzin'!$Y$2,0)</f>
        <v>0</v>
      </c>
      <c r="W197" s="784" cm="1">
        <f t="array" ref="W197">_xlfn.IFERROR($Q197*G197*'Kalkulator nadgodzin'!$Y$2,0)</f>
        <v>0</v>
      </c>
      <c r="X197" s="784" cm="1">
        <f t="array" ref="X197">_xlfn.IFERROR($Q197*H197*'Kalkulator nadgodzin'!$Y$2,0)</f>
        <v>0</v>
      </c>
      <c r="Y197" s="784" cm="1">
        <f t="array" ref="Y197">_xlfn.IFERROR($Q197*I197*'Kalkulator nadgodzin'!$Y$2,0)</f>
        <v>0</v>
      </c>
      <c r="Z197" s="784" cm="1">
        <f t="array" ref="Z197">_xlfn.IFERROR($Q197*J197*'Kalkulator nadgodzin'!$Y$2,0)</f>
        <v>0</v>
      </c>
      <c r="AA197" s="784" cm="1">
        <f t="array" ref="AA197">_xlfn.IFERROR($Q197*K197*'Kalkulator nadgodzin'!$Y$2,0)</f>
        <v>0</v>
      </c>
      <c r="AB197" s="784" cm="1">
        <f t="array" ref="AB197">_xlfn.IFERROR($Q197*L197*'Kalkulator nadgodzin'!$Y$2,0)</f>
        <v>0</v>
      </c>
      <c r="AC197" s="784" cm="1">
        <f t="array" ref="AC197">_xlfn.IFERROR($Q197*M197*'Kalkulator nadgodzin'!$Y$2,0)</f>
        <v>0</v>
      </c>
      <c r="AD197" s="785" cm="1">
        <f t="array" ref="AD197">_xlfn.IFERROR($Q197*N197*'Kalkulator nadgodzin'!$Y$2,0)</f>
        <v>0</v>
      </c>
    </row>
    <row r="198" ht="13.5" customHeight="1">
      <c r="A198" t="str" s="774" cm="1">
        <f t="array" ref="A198">IF('Kalkulator nadgodzin'!B88="","",'Kalkulator nadgodzin'!B88)</f>
        <v>Making of</v>
      </c>
      <c r="B198" s="784" cm="1">
        <f t="array" ref="B198">IF('Kalkulator nadgodzin'!D86="","",IF('Kalkulator nadgodzin'!D86&lt;4,0,1)*'Kalkulator nadgodzin'!$C86)</f>
        <v>0</v>
      </c>
      <c r="C198" s="784" cm="1">
        <f t="array" ref="C198">IF('Kalkulator nadgodzin'!E86="","",IF('Kalkulator nadgodzin'!E86&lt;4,0,1)*'Kalkulator nadgodzin'!$C86)</f>
        <v>0</v>
      </c>
      <c r="D198" s="784" cm="1">
        <f t="array" ref="D198">IF('Kalkulator nadgodzin'!F86="","",IF('Kalkulator nadgodzin'!F86&lt;4,0,1)*'Kalkulator nadgodzin'!$C86)</f>
        <v>0</v>
      </c>
      <c r="E198" s="784" cm="1">
        <f t="array" ref="E198">IF('Kalkulator nadgodzin'!G86="","",IF('Kalkulator nadgodzin'!G86&lt;4,0,1)*'Kalkulator nadgodzin'!$C86)</f>
        <v>0</v>
      </c>
      <c r="F198" s="784" cm="1">
        <f t="array" ref="F198">IF('Kalkulator nadgodzin'!H86="","",IF('Kalkulator nadgodzin'!H86&lt;4,0,1)*'Kalkulator nadgodzin'!$C86)</f>
        <v>0</v>
      </c>
      <c r="G198" s="784" cm="1">
        <f t="array" ref="G198">IF('Kalkulator nadgodzin'!I86="","",IF('Kalkulator nadgodzin'!I86&lt;4,0,1)*'Kalkulator nadgodzin'!$C86)</f>
        <v>0</v>
      </c>
      <c r="H198" s="784" cm="1">
        <f t="array" ref="H198">IF('Kalkulator nadgodzin'!J86="","",IF('Kalkulator nadgodzin'!J86&lt;4,0,1)*'Kalkulator nadgodzin'!$C86)</f>
        <v>0</v>
      </c>
      <c r="I198" s="784" cm="1">
        <f t="array" ref="I198">IF('Kalkulator nadgodzin'!K86="","",IF('Kalkulator nadgodzin'!K86&lt;4,0,1)*'Kalkulator nadgodzin'!$C86)</f>
        <v>0</v>
      </c>
      <c r="J198" s="784" cm="1">
        <f t="array" ref="J198">IF('Kalkulator nadgodzin'!L86="","",IF('Kalkulator nadgodzin'!L86&lt;4,0,1)*'Kalkulator nadgodzin'!$C86)</f>
        <v>0</v>
      </c>
      <c r="K198" s="784" cm="1">
        <f t="array" ref="K198">IF('Kalkulator nadgodzin'!M86="","",IF('Kalkulator nadgodzin'!M86&lt;4,0,1)*'Kalkulator nadgodzin'!$C86)</f>
        <v>0</v>
      </c>
      <c r="L198" s="784" cm="1">
        <f t="array" ref="L198">IF('Kalkulator nadgodzin'!N86="","",IF('Kalkulator nadgodzin'!N86&lt;4,0,1)*'Kalkulator nadgodzin'!$C86)</f>
        <v>0</v>
      </c>
      <c r="M198" s="784" cm="1">
        <f t="array" ref="M198">IF('Kalkulator nadgodzin'!O86="","",IF('Kalkulator nadgodzin'!O86&lt;4,0,1)*'Kalkulator nadgodzin'!$C86)</f>
        <v>0</v>
      </c>
      <c r="N198" s="785" cm="1">
        <f t="array" ref="N198">IF('Kalkulator nadgodzin'!P86="","",IF('Kalkulator nadgodzin'!P86&lt;4,0,1)*'Kalkulator nadgodzin'!$C86)</f>
        <v>0</v>
      </c>
      <c r="O198" s="774"/>
      <c r="P198" s="775"/>
      <c r="Q198" t="str" s="783" cm="1">
        <f t="array" ref="Q198">IF('Kalkulator nadgodzin'!$C206="","",'Kalkulator nadgodzin'!$C206)</f>
      </c>
      <c r="R198" s="784" cm="1">
        <f t="array" ref="R198">_xlfn.IFERROR($Q198*B198*'Kalkulator nadgodzin'!$Y$2,0)</f>
        <v>0</v>
      </c>
      <c r="S198" s="784" cm="1">
        <f t="array" ref="S198">_xlfn.IFERROR($Q198*C198*'Kalkulator nadgodzin'!$Y$2,0)</f>
        <v>0</v>
      </c>
      <c r="T198" s="784" cm="1">
        <f t="array" ref="T198">_xlfn.IFERROR($Q198*D198*'Kalkulator nadgodzin'!$Y$2,0)</f>
        <v>0</v>
      </c>
      <c r="U198" s="784" cm="1">
        <f t="array" ref="U198">_xlfn.IFERROR($Q198*E198*'Kalkulator nadgodzin'!$Y$2,0)</f>
        <v>0</v>
      </c>
      <c r="V198" s="784" cm="1">
        <f t="array" ref="V198">_xlfn.IFERROR($Q198*F198*'Kalkulator nadgodzin'!$Y$2,0)</f>
        <v>0</v>
      </c>
      <c r="W198" s="784" cm="1">
        <f t="array" ref="W198">_xlfn.IFERROR($Q198*G198*'Kalkulator nadgodzin'!$Y$2,0)</f>
        <v>0</v>
      </c>
      <c r="X198" s="784" cm="1">
        <f t="array" ref="X198">_xlfn.IFERROR($Q198*H198*'Kalkulator nadgodzin'!$Y$2,0)</f>
        <v>0</v>
      </c>
      <c r="Y198" s="784" cm="1">
        <f t="array" ref="Y198">_xlfn.IFERROR($Q198*I198*'Kalkulator nadgodzin'!$Y$2,0)</f>
        <v>0</v>
      </c>
      <c r="Z198" s="784" cm="1">
        <f t="array" ref="Z198">_xlfn.IFERROR($Q198*J198*'Kalkulator nadgodzin'!$Y$2,0)</f>
        <v>0</v>
      </c>
      <c r="AA198" s="784" cm="1">
        <f t="array" ref="AA198">_xlfn.IFERROR($Q198*K198*'Kalkulator nadgodzin'!$Y$2,0)</f>
        <v>0</v>
      </c>
      <c r="AB198" s="784" cm="1">
        <f t="array" ref="AB198">_xlfn.IFERROR($Q198*L198*'Kalkulator nadgodzin'!$Y$2,0)</f>
        <v>0</v>
      </c>
      <c r="AC198" s="784" cm="1">
        <f t="array" ref="AC198">_xlfn.IFERROR($Q198*M198*'Kalkulator nadgodzin'!$Y$2,0)</f>
        <v>0</v>
      </c>
      <c r="AD198" s="785" cm="1">
        <f t="array" ref="AD198">_xlfn.IFERROR($Q198*N198*'Kalkulator nadgodzin'!$Y$2,0)</f>
        <v>0</v>
      </c>
    </row>
    <row r="199" ht="13.5" customHeight="1">
      <c r="A199" t="str" s="774" cm="1">
        <f t="array" ref="A199">IF('Kalkulator nadgodzin'!B89="","",'Kalkulator nadgodzin'!B89)</f>
        <v>Fotograf</v>
      </c>
      <c r="B199" s="784" cm="1">
        <f t="array" ref="B199">IF('Kalkulator nadgodzin'!D87="","",IF('Kalkulator nadgodzin'!D87&lt;4,0,1)*'Kalkulator nadgodzin'!$C87)</f>
        <v>0</v>
      </c>
      <c r="C199" s="784" cm="1">
        <f t="array" ref="C199">IF('Kalkulator nadgodzin'!E87="","",IF('Kalkulator nadgodzin'!E87&lt;4,0,1)*'Kalkulator nadgodzin'!$C87)</f>
        <v>0</v>
      </c>
      <c r="D199" s="784" cm="1">
        <f t="array" ref="D199">IF('Kalkulator nadgodzin'!F87="","",IF('Kalkulator nadgodzin'!F87&lt;4,0,1)*'Kalkulator nadgodzin'!$C87)</f>
        <v>0</v>
      </c>
      <c r="E199" s="784" cm="1">
        <f t="array" ref="E199">IF('Kalkulator nadgodzin'!G87="","",IF('Kalkulator nadgodzin'!G87&lt;4,0,1)*'Kalkulator nadgodzin'!$C87)</f>
        <v>0</v>
      </c>
      <c r="F199" s="784" cm="1">
        <f t="array" ref="F199">IF('Kalkulator nadgodzin'!H87="","",IF('Kalkulator nadgodzin'!H87&lt;4,0,1)*'Kalkulator nadgodzin'!$C87)</f>
        <v>0</v>
      </c>
      <c r="G199" s="784" cm="1">
        <f t="array" ref="G199">IF('Kalkulator nadgodzin'!I87="","",IF('Kalkulator nadgodzin'!I87&lt;4,0,1)*'Kalkulator nadgodzin'!$C87)</f>
        <v>0</v>
      </c>
      <c r="H199" s="784" cm="1">
        <f t="array" ref="H199">IF('Kalkulator nadgodzin'!J87="","",IF('Kalkulator nadgodzin'!J87&lt;4,0,1)*'Kalkulator nadgodzin'!$C87)</f>
        <v>0</v>
      </c>
      <c r="I199" s="784" cm="1">
        <f t="array" ref="I199">IF('Kalkulator nadgodzin'!K87="","",IF('Kalkulator nadgodzin'!K87&lt;4,0,1)*'Kalkulator nadgodzin'!$C87)</f>
        <v>0</v>
      </c>
      <c r="J199" s="784" cm="1">
        <f t="array" ref="J199">IF('Kalkulator nadgodzin'!L87="","",IF('Kalkulator nadgodzin'!L87&lt;4,0,1)*'Kalkulator nadgodzin'!$C87)</f>
        <v>0</v>
      </c>
      <c r="K199" s="784" cm="1">
        <f t="array" ref="K199">IF('Kalkulator nadgodzin'!M87="","",IF('Kalkulator nadgodzin'!M87&lt;4,0,1)*'Kalkulator nadgodzin'!$C87)</f>
        <v>0</v>
      </c>
      <c r="L199" s="784" cm="1">
        <f t="array" ref="L199">IF('Kalkulator nadgodzin'!N87="","",IF('Kalkulator nadgodzin'!N87&lt;4,0,1)*'Kalkulator nadgodzin'!$C87)</f>
        <v>0</v>
      </c>
      <c r="M199" s="784" cm="1">
        <f t="array" ref="M199">IF('Kalkulator nadgodzin'!O87="","",IF('Kalkulator nadgodzin'!O87&lt;4,0,1)*'Kalkulator nadgodzin'!$C87)</f>
        <v>0</v>
      </c>
      <c r="N199" s="785" cm="1">
        <f t="array" ref="N199">IF('Kalkulator nadgodzin'!P87="","",IF('Kalkulator nadgodzin'!P87&lt;4,0,1)*'Kalkulator nadgodzin'!$C87)</f>
        <v>0</v>
      </c>
      <c r="O199" s="774"/>
      <c r="P199" s="775"/>
      <c r="Q199" t="str" s="783" cm="1">
        <f t="array" ref="Q199">IF('Kalkulator nadgodzin'!$C207="","",'Kalkulator nadgodzin'!$C207)</f>
      </c>
      <c r="R199" s="784" cm="1">
        <f t="array" ref="R199">_xlfn.IFERROR($Q199*B199*'Kalkulator nadgodzin'!$Y$2,0)</f>
        <v>0</v>
      </c>
      <c r="S199" s="784" cm="1">
        <f t="array" ref="S199">_xlfn.IFERROR($Q199*C199*'Kalkulator nadgodzin'!$Y$2,0)</f>
        <v>0</v>
      </c>
      <c r="T199" s="784" cm="1">
        <f t="array" ref="T199">_xlfn.IFERROR($Q199*D199*'Kalkulator nadgodzin'!$Y$2,0)</f>
        <v>0</v>
      </c>
      <c r="U199" s="784" cm="1">
        <f t="array" ref="U199">_xlfn.IFERROR($Q199*E199*'Kalkulator nadgodzin'!$Y$2,0)</f>
        <v>0</v>
      </c>
      <c r="V199" s="784" cm="1">
        <f t="array" ref="V199">_xlfn.IFERROR($Q199*F199*'Kalkulator nadgodzin'!$Y$2,0)</f>
        <v>0</v>
      </c>
      <c r="W199" s="784" cm="1">
        <f t="array" ref="W199">_xlfn.IFERROR($Q199*G199*'Kalkulator nadgodzin'!$Y$2,0)</f>
        <v>0</v>
      </c>
      <c r="X199" s="784" cm="1">
        <f t="array" ref="X199">_xlfn.IFERROR($Q199*H199*'Kalkulator nadgodzin'!$Y$2,0)</f>
        <v>0</v>
      </c>
      <c r="Y199" s="784" cm="1">
        <f t="array" ref="Y199">_xlfn.IFERROR($Q199*I199*'Kalkulator nadgodzin'!$Y$2,0)</f>
        <v>0</v>
      </c>
      <c r="Z199" s="784" cm="1">
        <f t="array" ref="Z199">_xlfn.IFERROR($Q199*J199*'Kalkulator nadgodzin'!$Y$2,0)</f>
        <v>0</v>
      </c>
      <c r="AA199" s="784" cm="1">
        <f t="array" ref="AA199">_xlfn.IFERROR($Q199*K199*'Kalkulator nadgodzin'!$Y$2,0)</f>
        <v>0</v>
      </c>
      <c r="AB199" s="784" cm="1">
        <f t="array" ref="AB199">_xlfn.IFERROR($Q199*L199*'Kalkulator nadgodzin'!$Y$2,0)</f>
        <v>0</v>
      </c>
      <c r="AC199" s="784" cm="1">
        <f t="array" ref="AC199">_xlfn.IFERROR($Q199*M199*'Kalkulator nadgodzin'!$Y$2,0)</f>
        <v>0</v>
      </c>
      <c r="AD199" s="785" cm="1">
        <f t="array" ref="AD199">_xlfn.IFERROR($Q199*N199*'Kalkulator nadgodzin'!$Y$2,0)</f>
        <v>0</v>
      </c>
    </row>
    <row r="200" ht="13.5" customHeight="1">
      <c r="A200" t="str" s="774" cm="1">
        <f t="array" ref="A200">IF('Kalkulator nadgodzin'!B90="","",'Kalkulator nadgodzin'!B90)</f>
        <v>Asystent fotografa</v>
      </c>
      <c r="B200" s="784" cm="1">
        <f t="array" ref="B200">IF('Kalkulator nadgodzin'!D88="","",IF('Kalkulator nadgodzin'!D88&lt;4,0,1)*'Kalkulator nadgodzin'!$C88)</f>
        <v>0</v>
      </c>
      <c r="C200" s="784" cm="1">
        <f t="array" ref="C200">IF('Kalkulator nadgodzin'!E88="","",IF('Kalkulator nadgodzin'!E88&lt;4,0,1)*'Kalkulator nadgodzin'!$C88)</f>
        <v>0</v>
      </c>
      <c r="D200" s="784" cm="1">
        <f t="array" ref="D200">IF('Kalkulator nadgodzin'!F88="","",IF('Kalkulator nadgodzin'!F88&lt;4,0,1)*'Kalkulator nadgodzin'!$C88)</f>
        <v>0</v>
      </c>
      <c r="E200" s="784" cm="1">
        <f t="array" ref="E200">IF('Kalkulator nadgodzin'!G88="","",IF('Kalkulator nadgodzin'!G88&lt;4,0,1)*'Kalkulator nadgodzin'!$C88)</f>
        <v>0</v>
      </c>
      <c r="F200" s="784" cm="1">
        <f t="array" ref="F200">IF('Kalkulator nadgodzin'!H88="","",IF('Kalkulator nadgodzin'!H88&lt;4,0,1)*'Kalkulator nadgodzin'!$C88)</f>
        <v>0</v>
      </c>
      <c r="G200" s="784" cm="1">
        <f t="array" ref="G200">IF('Kalkulator nadgodzin'!I88="","",IF('Kalkulator nadgodzin'!I88&lt;4,0,1)*'Kalkulator nadgodzin'!$C88)</f>
        <v>0</v>
      </c>
      <c r="H200" s="784" cm="1">
        <f t="array" ref="H200">IF('Kalkulator nadgodzin'!J88="","",IF('Kalkulator nadgodzin'!J88&lt;4,0,1)*'Kalkulator nadgodzin'!$C88)</f>
        <v>0</v>
      </c>
      <c r="I200" s="784" cm="1">
        <f t="array" ref="I200">IF('Kalkulator nadgodzin'!K88="","",IF('Kalkulator nadgodzin'!K88&lt;4,0,1)*'Kalkulator nadgodzin'!$C88)</f>
        <v>0</v>
      </c>
      <c r="J200" s="784" cm="1">
        <f t="array" ref="J200">IF('Kalkulator nadgodzin'!L88="","",IF('Kalkulator nadgodzin'!L88&lt;4,0,1)*'Kalkulator nadgodzin'!$C88)</f>
        <v>0</v>
      </c>
      <c r="K200" s="784" cm="1">
        <f t="array" ref="K200">IF('Kalkulator nadgodzin'!M88="","",IF('Kalkulator nadgodzin'!M88&lt;4,0,1)*'Kalkulator nadgodzin'!$C88)</f>
        <v>0</v>
      </c>
      <c r="L200" s="784" cm="1">
        <f t="array" ref="L200">IF('Kalkulator nadgodzin'!N88="","",IF('Kalkulator nadgodzin'!N88&lt;4,0,1)*'Kalkulator nadgodzin'!$C88)</f>
        <v>0</v>
      </c>
      <c r="M200" s="784" cm="1">
        <f t="array" ref="M200">IF('Kalkulator nadgodzin'!O88="","",IF('Kalkulator nadgodzin'!O88&lt;4,0,1)*'Kalkulator nadgodzin'!$C88)</f>
        <v>0</v>
      </c>
      <c r="N200" s="785" cm="1">
        <f t="array" ref="N200">IF('Kalkulator nadgodzin'!P88="","",IF('Kalkulator nadgodzin'!P88&lt;4,0,1)*'Kalkulator nadgodzin'!$C88)</f>
        <v>0</v>
      </c>
      <c r="O200" s="774"/>
      <c r="P200" s="775"/>
      <c r="Q200" t="str" s="783" cm="1">
        <f t="array" ref="Q200">IF('Kalkulator nadgodzin'!$C208="","",'Kalkulator nadgodzin'!$C208)</f>
      </c>
      <c r="R200" s="784" cm="1">
        <f t="array" ref="R200">_xlfn.IFERROR($Q200*B200*'Kalkulator nadgodzin'!$Y$2,0)</f>
        <v>0</v>
      </c>
      <c r="S200" s="784" cm="1">
        <f t="array" ref="S200">_xlfn.IFERROR($Q200*C200*'Kalkulator nadgodzin'!$Y$2,0)</f>
        <v>0</v>
      </c>
      <c r="T200" s="784" cm="1">
        <f t="array" ref="T200">_xlfn.IFERROR($Q200*D200*'Kalkulator nadgodzin'!$Y$2,0)</f>
        <v>0</v>
      </c>
      <c r="U200" s="784" cm="1">
        <f t="array" ref="U200">_xlfn.IFERROR($Q200*E200*'Kalkulator nadgodzin'!$Y$2,0)</f>
        <v>0</v>
      </c>
      <c r="V200" s="784" cm="1">
        <f t="array" ref="V200">_xlfn.IFERROR($Q200*F200*'Kalkulator nadgodzin'!$Y$2,0)</f>
        <v>0</v>
      </c>
      <c r="W200" s="784" cm="1">
        <f t="array" ref="W200">_xlfn.IFERROR($Q200*G200*'Kalkulator nadgodzin'!$Y$2,0)</f>
        <v>0</v>
      </c>
      <c r="X200" s="784" cm="1">
        <f t="array" ref="X200">_xlfn.IFERROR($Q200*H200*'Kalkulator nadgodzin'!$Y$2,0)</f>
        <v>0</v>
      </c>
      <c r="Y200" s="784" cm="1">
        <f t="array" ref="Y200">_xlfn.IFERROR($Q200*I200*'Kalkulator nadgodzin'!$Y$2,0)</f>
        <v>0</v>
      </c>
      <c r="Z200" s="784" cm="1">
        <f t="array" ref="Z200">_xlfn.IFERROR($Q200*J200*'Kalkulator nadgodzin'!$Y$2,0)</f>
        <v>0</v>
      </c>
      <c r="AA200" s="784" cm="1">
        <f t="array" ref="AA200">_xlfn.IFERROR($Q200*K200*'Kalkulator nadgodzin'!$Y$2,0)</f>
        <v>0</v>
      </c>
      <c r="AB200" s="784" cm="1">
        <f t="array" ref="AB200">_xlfn.IFERROR($Q200*L200*'Kalkulator nadgodzin'!$Y$2,0)</f>
        <v>0</v>
      </c>
      <c r="AC200" s="784" cm="1">
        <f t="array" ref="AC200">_xlfn.IFERROR($Q200*M200*'Kalkulator nadgodzin'!$Y$2,0)</f>
        <v>0</v>
      </c>
      <c r="AD200" s="785" cm="1">
        <f t="array" ref="AD200">_xlfn.IFERROR($Q200*N200*'Kalkulator nadgodzin'!$Y$2,0)</f>
        <v>0</v>
      </c>
    </row>
    <row r="201" ht="13.5" customHeight="1">
      <c r="A201" t="s" s="819">
        <v>1374</v>
      </c>
      <c r="B201" s="784" cm="1">
        <f t="array" ref="B201">IF('Kalkulator nadgodzin'!D89="","",IF('Kalkulator nadgodzin'!D89&lt;4,0,1)*'Kalkulator nadgodzin'!$C89)</f>
        <v>0</v>
      </c>
      <c r="C201" s="784" cm="1">
        <f t="array" ref="C201">IF('Kalkulator nadgodzin'!E89="","",IF('Kalkulator nadgodzin'!E89&lt;4,0,1)*'Kalkulator nadgodzin'!$C89)</f>
        <v>0</v>
      </c>
      <c r="D201" s="784" cm="1">
        <f t="array" ref="D201">IF('Kalkulator nadgodzin'!F89="","",IF('Kalkulator nadgodzin'!F89&lt;4,0,1)*'Kalkulator nadgodzin'!$C89)</f>
        <v>0</v>
      </c>
      <c r="E201" s="784" cm="1">
        <f t="array" ref="E201">IF('Kalkulator nadgodzin'!G89="","",IF('Kalkulator nadgodzin'!G89&lt;4,0,1)*'Kalkulator nadgodzin'!$C89)</f>
        <v>0</v>
      </c>
      <c r="F201" s="784" cm="1">
        <f t="array" ref="F201">IF('Kalkulator nadgodzin'!H89="","",IF('Kalkulator nadgodzin'!H89&lt;4,0,1)*'Kalkulator nadgodzin'!$C89)</f>
        <v>0</v>
      </c>
      <c r="G201" s="784" cm="1">
        <f t="array" ref="G201">IF('Kalkulator nadgodzin'!I89="","",IF('Kalkulator nadgodzin'!I89&lt;4,0,1)*'Kalkulator nadgodzin'!$C89)</f>
        <v>0</v>
      </c>
      <c r="H201" s="784" cm="1">
        <f t="array" ref="H201">IF('Kalkulator nadgodzin'!J89="","",IF('Kalkulator nadgodzin'!J89&lt;4,0,1)*'Kalkulator nadgodzin'!$C89)</f>
        <v>0</v>
      </c>
      <c r="I201" s="784" cm="1">
        <f t="array" ref="I201">IF('Kalkulator nadgodzin'!K89="","",IF('Kalkulator nadgodzin'!K89&lt;4,0,1)*'Kalkulator nadgodzin'!$C89)</f>
        <v>0</v>
      </c>
      <c r="J201" s="784" cm="1">
        <f t="array" ref="J201">IF('Kalkulator nadgodzin'!L89="","",IF('Kalkulator nadgodzin'!L89&lt;4,0,1)*'Kalkulator nadgodzin'!$C89)</f>
        <v>0</v>
      </c>
      <c r="K201" s="784" cm="1">
        <f t="array" ref="K201">IF('Kalkulator nadgodzin'!M89="","",IF('Kalkulator nadgodzin'!M89&lt;4,0,1)*'Kalkulator nadgodzin'!$C89)</f>
        <v>0</v>
      </c>
      <c r="L201" s="784" cm="1">
        <f t="array" ref="L201">IF('Kalkulator nadgodzin'!N89="","",IF('Kalkulator nadgodzin'!N89&lt;4,0,1)*'Kalkulator nadgodzin'!$C89)</f>
        <v>0</v>
      </c>
      <c r="M201" s="784" cm="1">
        <f t="array" ref="M201">IF('Kalkulator nadgodzin'!O89="","",IF('Kalkulator nadgodzin'!O89&lt;4,0,1)*'Kalkulator nadgodzin'!$C89)</f>
        <v>0</v>
      </c>
      <c r="N201" s="785" cm="1">
        <f t="array" ref="N201">IF('Kalkulator nadgodzin'!P89="","",IF('Kalkulator nadgodzin'!P89&lt;4,0,1)*'Kalkulator nadgodzin'!$C89)</f>
        <v>0</v>
      </c>
      <c r="O201" s="774"/>
      <c r="P201" s="775"/>
      <c r="Q201" t="str" s="783" cm="1">
        <f t="array" ref="Q201">IF('Kalkulator nadgodzin'!$C209="","",'Kalkulator nadgodzin'!$C209)</f>
      </c>
      <c r="R201" s="784" cm="1">
        <f t="array" ref="R201">_xlfn.IFERROR($Q201*B201*'Kalkulator nadgodzin'!$Y$2,0)</f>
        <v>0</v>
      </c>
      <c r="S201" s="784" cm="1">
        <f t="array" ref="S201">_xlfn.IFERROR($Q201*C201*'Kalkulator nadgodzin'!$Y$2,0)</f>
        <v>0</v>
      </c>
      <c r="T201" s="784" cm="1">
        <f t="array" ref="T201">_xlfn.IFERROR($Q201*D201*'Kalkulator nadgodzin'!$Y$2,0)</f>
        <v>0</v>
      </c>
      <c r="U201" s="784" cm="1">
        <f t="array" ref="U201">_xlfn.IFERROR($Q201*E201*'Kalkulator nadgodzin'!$Y$2,0)</f>
        <v>0</v>
      </c>
      <c r="V201" s="784" cm="1">
        <f t="array" ref="V201">_xlfn.IFERROR($Q201*F201*'Kalkulator nadgodzin'!$Y$2,0)</f>
        <v>0</v>
      </c>
      <c r="W201" s="784" cm="1">
        <f t="array" ref="W201">_xlfn.IFERROR($Q201*G201*'Kalkulator nadgodzin'!$Y$2,0)</f>
        <v>0</v>
      </c>
      <c r="X201" s="784" cm="1">
        <f t="array" ref="X201">_xlfn.IFERROR($Q201*H201*'Kalkulator nadgodzin'!$Y$2,0)</f>
        <v>0</v>
      </c>
      <c r="Y201" s="784" cm="1">
        <f t="array" ref="Y201">_xlfn.IFERROR($Q201*I201*'Kalkulator nadgodzin'!$Y$2,0)</f>
        <v>0</v>
      </c>
      <c r="Z201" s="784" cm="1">
        <f t="array" ref="Z201">_xlfn.IFERROR($Q201*J201*'Kalkulator nadgodzin'!$Y$2,0)</f>
        <v>0</v>
      </c>
      <c r="AA201" s="784" cm="1">
        <f t="array" ref="AA201">_xlfn.IFERROR($Q201*K201*'Kalkulator nadgodzin'!$Y$2,0)</f>
        <v>0</v>
      </c>
      <c r="AB201" s="784" cm="1">
        <f t="array" ref="AB201">_xlfn.IFERROR($Q201*L201*'Kalkulator nadgodzin'!$Y$2,0)</f>
        <v>0</v>
      </c>
      <c r="AC201" s="784" cm="1">
        <f t="array" ref="AC201">_xlfn.IFERROR($Q201*M201*'Kalkulator nadgodzin'!$Y$2,0)</f>
        <v>0</v>
      </c>
      <c r="AD201" s="785" cm="1">
        <f t="array" ref="AD201">_xlfn.IFERROR($Q201*N201*'Kalkulator nadgodzin'!$Y$2,0)</f>
        <v>0</v>
      </c>
    </row>
    <row r="202" ht="13.5" customHeight="1">
      <c r="A202" t="s" s="819">
        <v>1374</v>
      </c>
      <c r="B202" s="784" cm="1">
        <f t="array" ref="B202">IF('Kalkulator nadgodzin'!D90="","",IF('Kalkulator nadgodzin'!D90&lt;4,0,1)*'Kalkulator nadgodzin'!$C90)</f>
        <v>0</v>
      </c>
      <c r="C202" s="784" cm="1">
        <f t="array" ref="C202">IF('Kalkulator nadgodzin'!E90="","",IF('Kalkulator nadgodzin'!E90&lt;4,0,1)*'Kalkulator nadgodzin'!$C90)</f>
        <v>0</v>
      </c>
      <c r="D202" s="784" cm="1">
        <f t="array" ref="D202">IF('Kalkulator nadgodzin'!F90="","",IF('Kalkulator nadgodzin'!F90&lt;4,0,1)*'Kalkulator nadgodzin'!$C90)</f>
        <v>0</v>
      </c>
      <c r="E202" s="784" cm="1">
        <f t="array" ref="E202">IF('Kalkulator nadgodzin'!G90="","",IF('Kalkulator nadgodzin'!G90&lt;4,0,1)*'Kalkulator nadgodzin'!$C90)</f>
        <v>0</v>
      </c>
      <c r="F202" s="784" cm="1">
        <f t="array" ref="F202">IF('Kalkulator nadgodzin'!H90="","",IF('Kalkulator nadgodzin'!H90&lt;4,0,1)*'Kalkulator nadgodzin'!$C90)</f>
        <v>0</v>
      </c>
      <c r="G202" s="784" cm="1">
        <f t="array" ref="G202">IF('Kalkulator nadgodzin'!I90="","",IF('Kalkulator nadgodzin'!I90&lt;4,0,1)*'Kalkulator nadgodzin'!$C90)</f>
        <v>0</v>
      </c>
      <c r="H202" s="784" cm="1">
        <f t="array" ref="H202">IF('Kalkulator nadgodzin'!J90="","",IF('Kalkulator nadgodzin'!J90&lt;4,0,1)*'Kalkulator nadgodzin'!$C90)</f>
        <v>0</v>
      </c>
      <c r="I202" s="784" cm="1">
        <f t="array" ref="I202">IF('Kalkulator nadgodzin'!K90="","",IF('Kalkulator nadgodzin'!K90&lt;4,0,1)*'Kalkulator nadgodzin'!$C90)</f>
        <v>0</v>
      </c>
      <c r="J202" s="784" cm="1">
        <f t="array" ref="J202">IF('Kalkulator nadgodzin'!L90="","",IF('Kalkulator nadgodzin'!L90&lt;4,0,1)*'Kalkulator nadgodzin'!$C90)</f>
        <v>0</v>
      </c>
      <c r="K202" s="784" cm="1">
        <f t="array" ref="K202">IF('Kalkulator nadgodzin'!M90="","",IF('Kalkulator nadgodzin'!M90&lt;4,0,1)*'Kalkulator nadgodzin'!$C90)</f>
        <v>0</v>
      </c>
      <c r="L202" s="784" cm="1">
        <f t="array" ref="L202">IF('Kalkulator nadgodzin'!N90="","",IF('Kalkulator nadgodzin'!N90&lt;4,0,1)*'Kalkulator nadgodzin'!$C90)</f>
        <v>0</v>
      </c>
      <c r="M202" s="784" cm="1">
        <f t="array" ref="M202">IF('Kalkulator nadgodzin'!O90="","",IF('Kalkulator nadgodzin'!O90&lt;4,0,1)*'Kalkulator nadgodzin'!$C90)</f>
        <v>0</v>
      </c>
      <c r="N202" s="785" cm="1">
        <f t="array" ref="N202">IF('Kalkulator nadgodzin'!P90="","",IF('Kalkulator nadgodzin'!P90&lt;4,0,1)*'Kalkulator nadgodzin'!$C90)</f>
        <v>0</v>
      </c>
      <c r="O202" s="774"/>
      <c r="P202" s="775"/>
      <c r="Q202" t="str" s="783" cm="1">
        <f t="array" ref="Q202">IF('Kalkulator nadgodzin'!$C210="","",'Kalkulator nadgodzin'!$C210)</f>
      </c>
      <c r="R202" s="784" cm="1">
        <f t="array" ref="R202">_xlfn.IFERROR($Q202*B202*'Kalkulator nadgodzin'!$Y$2,0)</f>
        <v>0</v>
      </c>
      <c r="S202" s="784" cm="1">
        <f t="array" ref="S202">_xlfn.IFERROR($Q202*C202*'Kalkulator nadgodzin'!$Y$2,0)</f>
        <v>0</v>
      </c>
      <c r="T202" s="784" cm="1">
        <f t="array" ref="T202">_xlfn.IFERROR($Q202*D202*'Kalkulator nadgodzin'!$Y$2,0)</f>
        <v>0</v>
      </c>
      <c r="U202" s="784" cm="1">
        <f t="array" ref="U202">_xlfn.IFERROR($Q202*E202*'Kalkulator nadgodzin'!$Y$2,0)</f>
        <v>0</v>
      </c>
      <c r="V202" s="784" cm="1">
        <f t="array" ref="V202">_xlfn.IFERROR($Q202*F202*'Kalkulator nadgodzin'!$Y$2,0)</f>
        <v>0</v>
      </c>
      <c r="W202" s="784" cm="1">
        <f t="array" ref="W202">_xlfn.IFERROR($Q202*G202*'Kalkulator nadgodzin'!$Y$2,0)</f>
        <v>0</v>
      </c>
      <c r="X202" s="784" cm="1">
        <f t="array" ref="X202">_xlfn.IFERROR($Q202*H202*'Kalkulator nadgodzin'!$Y$2,0)</f>
        <v>0</v>
      </c>
      <c r="Y202" s="784" cm="1">
        <f t="array" ref="Y202">_xlfn.IFERROR($Q202*I202*'Kalkulator nadgodzin'!$Y$2,0)</f>
        <v>0</v>
      </c>
      <c r="Z202" s="784" cm="1">
        <f t="array" ref="Z202">_xlfn.IFERROR($Q202*J202*'Kalkulator nadgodzin'!$Y$2,0)</f>
        <v>0</v>
      </c>
      <c r="AA202" s="784" cm="1">
        <f t="array" ref="AA202">_xlfn.IFERROR($Q202*K202*'Kalkulator nadgodzin'!$Y$2,0)</f>
        <v>0</v>
      </c>
      <c r="AB202" s="784" cm="1">
        <f t="array" ref="AB202">_xlfn.IFERROR($Q202*L202*'Kalkulator nadgodzin'!$Y$2,0)</f>
        <v>0</v>
      </c>
      <c r="AC202" s="784" cm="1">
        <f t="array" ref="AC202">_xlfn.IFERROR($Q202*M202*'Kalkulator nadgodzin'!$Y$2,0)</f>
        <v>0</v>
      </c>
      <c r="AD202" s="785" cm="1">
        <f t="array" ref="AD202">_xlfn.IFERROR($Q202*N202*'Kalkulator nadgodzin'!$Y$2,0)</f>
        <v>0</v>
      </c>
    </row>
    <row r="203" ht="13.5" customHeight="1">
      <c r="A203" t="str" s="774" cm="1">
        <f t="array" ref="A203">IF('Kalkulator nadgodzin'!B91="","",'Kalkulator nadgodzin'!B91)</f>
      </c>
      <c r="B203" s="784" cm="1">
        <f t="array" ref="B203">IF('Kalkulator nadgodzin'!D91="","",IF('Kalkulator nadgodzin'!D91&lt;4,0,1)*'Kalkulator nadgodzin'!$C91)</f>
        <v>0</v>
      </c>
      <c r="C203" s="784" cm="1">
        <f t="array" ref="C203">IF('Kalkulator nadgodzin'!E91="","",IF('Kalkulator nadgodzin'!E91&lt;4,0,1)*'Kalkulator nadgodzin'!$C91)</f>
        <v>0</v>
      </c>
      <c r="D203" s="784" cm="1">
        <f t="array" ref="D203">IF('Kalkulator nadgodzin'!F91="","",IF('Kalkulator nadgodzin'!F91&lt;4,0,1)*'Kalkulator nadgodzin'!$C91)</f>
        <v>0</v>
      </c>
      <c r="E203" s="784" cm="1">
        <f t="array" ref="E203">IF('Kalkulator nadgodzin'!G91="","",IF('Kalkulator nadgodzin'!G91&lt;4,0,1)*'Kalkulator nadgodzin'!$C91)</f>
        <v>0</v>
      </c>
      <c r="F203" s="784" cm="1">
        <f t="array" ref="F203">IF('Kalkulator nadgodzin'!H91="","",IF('Kalkulator nadgodzin'!H91&lt;4,0,1)*'Kalkulator nadgodzin'!$C91)</f>
        <v>0</v>
      </c>
      <c r="G203" s="784" cm="1">
        <f t="array" ref="G203">IF('Kalkulator nadgodzin'!I91="","",IF('Kalkulator nadgodzin'!I91&lt;4,0,1)*'Kalkulator nadgodzin'!$C91)</f>
        <v>0</v>
      </c>
      <c r="H203" s="784" cm="1">
        <f t="array" ref="H203">IF('Kalkulator nadgodzin'!J91="","",IF('Kalkulator nadgodzin'!J91&lt;4,0,1)*'Kalkulator nadgodzin'!$C91)</f>
        <v>0</v>
      </c>
      <c r="I203" s="784" cm="1">
        <f t="array" ref="I203">IF('Kalkulator nadgodzin'!K91="","",IF('Kalkulator nadgodzin'!K91&lt;4,0,1)*'Kalkulator nadgodzin'!$C91)</f>
        <v>0</v>
      </c>
      <c r="J203" s="784" cm="1">
        <f t="array" ref="J203">IF('Kalkulator nadgodzin'!L91="","",IF('Kalkulator nadgodzin'!L91&lt;4,0,1)*'Kalkulator nadgodzin'!$C91)</f>
        <v>0</v>
      </c>
      <c r="K203" s="784" cm="1">
        <f t="array" ref="K203">IF('Kalkulator nadgodzin'!M91="","",IF('Kalkulator nadgodzin'!M91&lt;4,0,1)*'Kalkulator nadgodzin'!$C91)</f>
        <v>0</v>
      </c>
      <c r="L203" s="784" cm="1">
        <f t="array" ref="L203">IF('Kalkulator nadgodzin'!N91="","",IF('Kalkulator nadgodzin'!N91&lt;4,0,1)*'Kalkulator nadgodzin'!$C91)</f>
        <v>0</v>
      </c>
      <c r="M203" s="784" cm="1">
        <f t="array" ref="M203">IF('Kalkulator nadgodzin'!O91="","",IF('Kalkulator nadgodzin'!O91&lt;4,0,1)*'Kalkulator nadgodzin'!$C91)</f>
        <v>0</v>
      </c>
      <c r="N203" s="785" cm="1">
        <f t="array" ref="N203">IF('Kalkulator nadgodzin'!P91="","",IF('Kalkulator nadgodzin'!P91&lt;4,0,1)*'Kalkulator nadgodzin'!$C91)</f>
        <v>0</v>
      </c>
      <c r="O203" s="774"/>
      <c r="P203" s="775"/>
      <c r="Q203" t="str" s="783" cm="1">
        <f t="array" ref="Q203">IF('Kalkulator nadgodzin'!$C211="","",'Kalkulator nadgodzin'!$C211)</f>
      </c>
      <c r="R203" s="784" cm="1">
        <f t="array" ref="R203">_xlfn.IFERROR($Q203*B203*'Kalkulator nadgodzin'!$Y$2,0)</f>
        <v>0</v>
      </c>
      <c r="S203" s="784" cm="1">
        <f t="array" ref="S203">_xlfn.IFERROR($Q203*C203*'Kalkulator nadgodzin'!$Y$2,0)</f>
        <v>0</v>
      </c>
      <c r="T203" s="784" cm="1">
        <f t="array" ref="T203">_xlfn.IFERROR($Q203*D203*'Kalkulator nadgodzin'!$Y$2,0)</f>
        <v>0</v>
      </c>
      <c r="U203" s="784" cm="1">
        <f t="array" ref="U203">_xlfn.IFERROR($Q203*E203*'Kalkulator nadgodzin'!$Y$2,0)</f>
        <v>0</v>
      </c>
      <c r="V203" s="784" cm="1">
        <f t="array" ref="V203">_xlfn.IFERROR($Q203*F203*'Kalkulator nadgodzin'!$Y$2,0)</f>
        <v>0</v>
      </c>
      <c r="W203" s="784" cm="1">
        <f t="array" ref="W203">_xlfn.IFERROR($Q203*G203*'Kalkulator nadgodzin'!$Y$2,0)</f>
        <v>0</v>
      </c>
      <c r="X203" s="784" cm="1">
        <f t="array" ref="X203">_xlfn.IFERROR($Q203*H203*'Kalkulator nadgodzin'!$Y$2,0)</f>
        <v>0</v>
      </c>
      <c r="Y203" s="784" cm="1">
        <f t="array" ref="Y203">_xlfn.IFERROR($Q203*I203*'Kalkulator nadgodzin'!$Y$2,0)</f>
        <v>0</v>
      </c>
      <c r="Z203" s="784" cm="1">
        <f t="array" ref="Z203">_xlfn.IFERROR($Q203*J203*'Kalkulator nadgodzin'!$Y$2,0)</f>
        <v>0</v>
      </c>
      <c r="AA203" s="784" cm="1">
        <f t="array" ref="AA203">_xlfn.IFERROR($Q203*K203*'Kalkulator nadgodzin'!$Y$2,0)</f>
        <v>0</v>
      </c>
      <c r="AB203" s="784" cm="1">
        <f t="array" ref="AB203">_xlfn.IFERROR($Q203*L203*'Kalkulator nadgodzin'!$Y$2,0)</f>
        <v>0</v>
      </c>
      <c r="AC203" s="784" cm="1">
        <f t="array" ref="AC203">_xlfn.IFERROR($Q203*M203*'Kalkulator nadgodzin'!$Y$2,0)</f>
        <v>0</v>
      </c>
      <c r="AD203" s="785" cm="1">
        <f t="array" ref="AD203">_xlfn.IFERROR($Q203*N203*'Kalkulator nadgodzin'!$Y$2,0)</f>
        <v>0</v>
      </c>
    </row>
    <row r="204" ht="13.5" customHeight="1">
      <c r="A204" t="str" s="774" cm="1">
        <f t="array" ref="A204">IF('Kalkulator nadgodzin'!B92="","",'Kalkulator nadgodzin'!B92)</f>
      </c>
      <c r="B204" s="784" cm="1">
        <f t="array" ref="B204">IF('Kalkulator nadgodzin'!D92="","",IF('Kalkulator nadgodzin'!D92&lt;4,0,1)*'Kalkulator nadgodzin'!$C92)</f>
        <v>0</v>
      </c>
      <c r="C204" s="784" cm="1">
        <f t="array" ref="C204">IF('Kalkulator nadgodzin'!E92="","",IF('Kalkulator nadgodzin'!E92&lt;4,0,1)*'Kalkulator nadgodzin'!$C92)</f>
        <v>0</v>
      </c>
      <c r="D204" s="784" cm="1">
        <f t="array" ref="D204">IF('Kalkulator nadgodzin'!F92="","",IF('Kalkulator nadgodzin'!F92&lt;4,0,1)*'Kalkulator nadgodzin'!$C92)</f>
        <v>0</v>
      </c>
      <c r="E204" s="784" cm="1">
        <f t="array" ref="E204">IF('Kalkulator nadgodzin'!G92="","",IF('Kalkulator nadgodzin'!G92&lt;4,0,1)*'Kalkulator nadgodzin'!$C92)</f>
        <v>0</v>
      </c>
      <c r="F204" s="784" cm="1">
        <f t="array" ref="F204">IF('Kalkulator nadgodzin'!H92="","",IF('Kalkulator nadgodzin'!H92&lt;4,0,1)*'Kalkulator nadgodzin'!$C92)</f>
        <v>0</v>
      </c>
      <c r="G204" s="784" cm="1">
        <f t="array" ref="G204">IF('Kalkulator nadgodzin'!I92="","",IF('Kalkulator nadgodzin'!I92&lt;4,0,1)*'Kalkulator nadgodzin'!$C92)</f>
        <v>0</v>
      </c>
      <c r="H204" s="784" cm="1">
        <f t="array" ref="H204">IF('Kalkulator nadgodzin'!J92="","",IF('Kalkulator nadgodzin'!J92&lt;4,0,1)*'Kalkulator nadgodzin'!$C92)</f>
        <v>0</v>
      </c>
      <c r="I204" s="784" cm="1">
        <f t="array" ref="I204">IF('Kalkulator nadgodzin'!K92="","",IF('Kalkulator nadgodzin'!K92&lt;4,0,1)*'Kalkulator nadgodzin'!$C92)</f>
        <v>0</v>
      </c>
      <c r="J204" s="784" cm="1">
        <f t="array" ref="J204">IF('Kalkulator nadgodzin'!L92="","",IF('Kalkulator nadgodzin'!L92&lt;4,0,1)*'Kalkulator nadgodzin'!$C92)</f>
        <v>0</v>
      </c>
      <c r="K204" s="784" cm="1">
        <f t="array" ref="K204">IF('Kalkulator nadgodzin'!M92="","",IF('Kalkulator nadgodzin'!M92&lt;4,0,1)*'Kalkulator nadgodzin'!$C92)</f>
        <v>0</v>
      </c>
      <c r="L204" s="784" cm="1">
        <f t="array" ref="L204">IF('Kalkulator nadgodzin'!N92="","",IF('Kalkulator nadgodzin'!N92&lt;4,0,1)*'Kalkulator nadgodzin'!$C92)</f>
        <v>0</v>
      </c>
      <c r="M204" s="784" cm="1">
        <f t="array" ref="M204">IF('Kalkulator nadgodzin'!O92="","",IF('Kalkulator nadgodzin'!O92&lt;4,0,1)*'Kalkulator nadgodzin'!$C92)</f>
        <v>0</v>
      </c>
      <c r="N204" s="785" cm="1">
        <f t="array" ref="N204">IF('Kalkulator nadgodzin'!P92="","",IF('Kalkulator nadgodzin'!P92&lt;4,0,1)*'Kalkulator nadgodzin'!$C92)</f>
        <v>0</v>
      </c>
      <c r="O204" s="774"/>
      <c r="P204" s="775"/>
      <c r="Q204" t="str" s="783" cm="1">
        <f t="array" ref="Q204">IF('Kalkulator nadgodzin'!$C212="","",'Kalkulator nadgodzin'!$C212)</f>
      </c>
      <c r="R204" s="784" cm="1">
        <f t="array" ref="R204">_xlfn.IFERROR($Q204*B204*'Kalkulator nadgodzin'!$Y$2,0)</f>
        <v>0</v>
      </c>
      <c r="S204" s="784" cm="1">
        <f t="array" ref="S204">_xlfn.IFERROR($Q204*C204*'Kalkulator nadgodzin'!$Y$2,0)</f>
        <v>0</v>
      </c>
      <c r="T204" s="784" cm="1">
        <f t="array" ref="T204">_xlfn.IFERROR($Q204*D204*'Kalkulator nadgodzin'!$Y$2,0)</f>
        <v>0</v>
      </c>
      <c r="U204" s="784" cm="1">
        <f t="array" ref="U204">_xlfn.IFERROR($Q204*E204*'Kalkulator nadgodzin'!$Y$2,0)</f>
        <v>0</v>
      </c>
      <c r="V204" s="784" cm="1">
        <f t="array" ref="V204">_xlfn.IFERROR($Q204*F204*'Kalkulator nadgodzin'!$Y$2,0)</f>
        <v>0</v>
      </c>
      <c r="W204" s="784" cm="1">
        <f t="array" ref="W204">_xlfn.IFERROR($Q204*G204*'Kalkulator nadgodzin'!$Y$2,0)</f>
        <v>0</v>
      </c>
      <c r="X204" s="784" cm="1">
        <f t="array" ref="X204">_xlfn.IFERROR($Q204*H204*'Kalkulator nadgodzin'!$Y$2,0)</f>
        <v>0</v>
      </c>
      <c r="Y204" s="784" cm="1">
        <f t="array" ref="Y204">_xlfn.IFERROR($Q204*I204*'Kalkulator nadgodzin'!$Y$2,0)</f>
        <v>0</v>
      </c>
      <c r="Z204" s="784" cm="1">
        <f t="array" ref="Z204">_xlfn.IFERROR($Q204*J204*'Kalkulator nadgodzin'!$Y$2,0)</f>
        <v>0</v>
      </c>
      <c r="AA204" s="784" cm="1">
        <f t="array" ref="AA204">_xlfn.IFERROR($Q204*K204*'Kalkulator nadgodzin'!$Y$2,0)</f>
        <v>0</v>
      </c>
      <c r="AB204" s="784" cm="1">
        <f t="array" ref="AB204">_xlfn.IFERROR($Q204*L204*'Kalkulator nadgodzin'!$Y$2,0)</f>
        <v>0</v>
      </c>
      <c r="AC204" s="784" cm="1">
        <f t="array" ref="AC204">_xlfn.IFERROR($Q204*M204*'Kalkulator nadgodzin'!$Y$2,0)</f>
        <v>0</v>
      </c>
      <c r="AD204" s="785" cm="1">
        <f t="array" ref="AD204">_xlfn.IFERROR($Q204*N204*'Kalkulator nadgodzin'!$Y$2,0)</f>
        <v>0</v>
      </c>
    </row>
    <row r="205" ht="13.5" customHeight="1">
      <c r="A205" t="str" s="774" cm="1">
        <f t="array" ref="A205">IF('Kalkulator nadgodzin'!B93="","",'Kalkulator nadgodzin'!B93)</f>
      </c>
      <c r="B205" s="784" cm="1">
        <f t="array" ref="B205">IF('Kalkulator nadgodzin'!D93="","",IF('Kalkulator nadgodzin'!D93&lt;4,0,1)*'Kalkulator nadgodzin'!$C93)</f>
        <v>0</v>
      </c>
      <c r="C205" s="784" cm="1">
        <f t="array" ref="C205">IF('Kalkulator nadgodzin'!E93="","",IF('Kalkulator nadgodzin'!E93&lt;4,0,1)*'Kalkulator nadgodzin'!$C93)</f>
        <v>0</v>
      </c>
      <c r="D205" s="784" cm="1">
        <f t="array" ref="D205">IF('Kalkulator nadgodzin'!F93="","",IF('Kalkulator nadgodzin'!F93&lt;4,0,1)*'Kalkulator nadgodzin'!$C93)</f>
        <v>0</v>
      </c>
      <c r="E205" s="784" cm="1">
        <f t="array" ref="E205">IF('Kalkulator nadgodzin'!G93="","",IF('Kalkulator nadgodzin'!G93&lt;4,0,1)*'Kalkulator nadgodzin'!$C93)</f>
        <v>0</v>
      </c>
      <c r="F205" s="784" cm="1">
        <f t="array" ref="F205">IF('Kalkulator nadgodzin'!H93="","",IF('Kalkulator nadgodzin'!H93&lt;4,0,1)*'Kalkulator nadgodzin'!$C93)</f>
        <v>0</v>
      </c>
      <c r="G205" s="784" cm="1">
        <f t="array" ref="G205">IF('Kalkulator nadgodzin'!I93="","",IF('Kalkulator nadgodzin'!I93&lt;4,0,1)*'Kalkulator nadgodzin'!$C93)</f>
        <v>0</v>
      </c>
      <c r="H205" s="784" cm="1">
        <f t="array" ref="H205">IF('Kalkulator nadgodzin'!J93="","",IF('Kalkulator nadgodzin'!J93&lt;4,0,1)*'Kalkulator nadgodzin'!$C93)</f>
        <v>0</v>
      </c>
      <c r="I205" s="784" cm="1">
        <f t="array" ref="I205">IF('Kalkulator nadgodzin'!K93="","",IF('Kalkulator nadgodzin'!K93&lt;4,0,1)*'Kalkulator nadgodzin'!$C93)</f>
        <v>0</v>
      </c>
      <c r="J205" s="784" cm="1">
        <f t="array" ref="J205">IF('Kalkulator nadgodzin'!L93="","",IF('Kalkulator nadgodzin'!L93&lt;4,0,1)*'Kalkulator nadgodzin'!$C93)</f>
        <v>0</v>
      </c>
      <c r="K205" s="784" cm="1">
        <f t="array" ref="K205">IF('Kalkulator nadgodzin'!M93="","",IF('Kalkulator nadgodzin'!M93&lt;4,0,1)*'Kalkulator nadgodzin'!$C93)</f>
        <v>0</v>
      </c>
      <c r="L205" s="784" cm="1">
        <f t="array" ref="L205">IF('Kalkulator nadgodzin'!N93="","",IF('Kalkulator nadgodzin'!N93&lt;4,0,1)*'Kalkulator nadgodzin'!$C93)</f>
        <v>0</v>
      </c>
      <c r="M205" s="784" cm="1">
        <f t="array" ref="M205">IF('Kalkulator nadgodzin'!O93="","",IF('Kalkulator nadgodzin'!O93&lt;4,0,1)*'Kalkulator nadgodzin'!$C93)</f>
        <v>0</v>
      </c>
      <c r="N205" s="785" cm="1">
        <f t="array" ref="N205">IF('Kalkulator nadgodzin'!P93="","",IF('Kalkulator nadgodzin'!P93&lt;4,0,1)*'Kalkulator nadgodzin'!$C93)</f>
        <v>0</v>
      </c>
      <c r="O205" s="774"/>
      <c r="P205" s="775"/>
      <c r="Q205" t="str" s="783" cm="1">
        <f t="array" ref="Q205">IF('Kalkulator nadgodzin'!$C213="","",'Kalkulator nadgodzin'!$C213)</f>
      </c>
      <c r="R205" s="784" cm="1">
        <f t="array" ref="R205">_xlfn.IFERROR($Q205*B205*'Kalkulator nadgodzin'!$Y$2,0)</f>
        <v>0</v>
      </c>
      <c r="S205" s="784" cm="1">
        <f t="array" ref="S205">_xlfn.IFERROR($Q205*C205*'Kalkulator nadgodzin'!$Y$2,0)</f>
        <v>0</v>
      </c>
      <c r="T205" s="784" cm="1">
        <f t="array" ref="T205">_xlfn.IFERROR($Q205*D205*'Kalkulator nadgodzin'!$Y$2,0)</f>
        <v>0</v>
      </c>
      <c r="U205" s="784" cm="1">
        <f t="array" ref="U205">_xlfn.IFERROR($Q205*E205*'Kalkulator nadgodzin'!$Y$2,0)</f>
        <v>0</v>
      </c>
      <c r="V205" s="784" cm="1">
        <f t="array" ref="V205">_xlfn.IFERROR($Q205*F205*'Kalkulator nadgodzin'!$Y$2,0)</f>
        <v>0</v>
      </c>
      <c r="W205" s="784" cm="1">
        <f t="array" ref="W205">_xlfn.IFERROR($Q205*G205*'Kalkulator nadgodzin'!$Y$2,0)</f>
        <v>0</v>
      </c>
      <c r="X205" s="784" cm="1">
        <f t="array" ref="X205">_xlfn.IFERROR($Q205*H205*'Kalkulator nadgodzin'!$Y$2,0)</f>
        <v>0</v>
      </c>
      <c r="Y205" s="784" cm="1">
        <f t="array" ref="Y205">_xlfn.IFERROR($Q205*I205*'Kalkulator nadgodzin'!$Y$2,0)</f>
        <v>0</v>
      </c>
      <c r="Z205" s="784" cm="1">
        <f t="array" ref="Z205">_xlfn.IFERROR($Q205*J205*'Kalkulator nadgodzin'!$Y$2,0)</f>
        <v>0</v>
      </c>
      <c r="AA205" s="784" cm="1">
        <f t="array" ref="AA205">_xlfn.IFERROR($Q205*K205*'Kalkulator nadgodzin'!$Y$2,0)</f>
        <v>0</v>
      </c>
      <c r="AB205" s="784" cm="1">
        <f t="array" ref="AB205">_xlfn.IFERROR($Q205*L205*'Kalkulator nadgodzin'!$Y$2,0)</f>
        <v>0</v>
      </c>
      <c r="AC205" s="784" cm="1">
        <f t="array" ref="AC205">_xlfn.IFERROR($Q205*M205*'Kalkulator nadgodzin'!$Y$2,0)</f>
        <v>0</v>
      </c>
      <c r="AD205" s="785" cm="1">
        <f t="array" ref="AD205">_xlfn.IFERROR($Q205*N205*'Kalkulator nadgodzin'!$Y$2,0)</f>
        <v>0</v>
      </c>
    </row>
    <row r="206" ht="13.5" customHeight="1">
      <c r="A206" t="str" s="774" cm="1">
        <f t="array" ref="A206">IF('Kalkulator nadgodzin'!B94="","",'Kalkulator nadgodzin'!B94)</f>
      </c>
      <c r="B206" s="784" cm="1">
        <f t="array" ref="B206">IF('Kalkulator nadgodzin'!D94="","",IF('Kalkulator nadgodzin'!D94&lt;4,0,1)*'Kalkulator nadgodzin'!$C94)</f>
        <v>0</v>
      </c>
      <c r="C206" s="784" cm="1">
        <f t="array" ref="C206">IF('Kalkulator nadgodzin'!E94="","",IF('Kalkulator nadgodzin'!E94&lt;4,0,1)*'Kalkulator nadgodzin'!$C94)</f>
        <v>0</v>
      </c>
      <c r="D206" s="784" cm="1">
        <f t="array" ref="D206">IF('Kalkulator nadgodzin'!F94="","",IF('Kalkulator nadgodzin'!F94&lt;4,0,1)*'Kalkulator nadgodzin'!$C94)</f>
        <v>0</v>
      </c>
      <c r="E206" s="784" cm="1">
        <f t="array" ref="E206">IF('Kalkulator nadgodzin'!G94="","",IF('Kalkulator nadgodzin'!G94&lt;4,0,1)*'Kalkulator nadgodzin'!$C94)</f>
        <v>0</v>
      </c>
      <c r="F206" s="784" cm="1">
        <f t="array" ref="F206">IF('Kalkulator nadgodzin'!H94="","",IF('Kalkulator nadgodzin'!H94&lt;4,0,1)*'Kalkulator nadgodzin'!$C94)</f>
        <v>0</v>
      </c>
      <c r="G206" s="784" cm="1">
        <f t="array" ref="G206">IF('Kalkulator nadgodzin'!I94="","",IF('Kalkulator nadgodzin'!I94&lt;4,0,1)*'Kalkulator nadgodzin'!$C94)</f>
        <v>0</v>
      </c>
      <c r="H206" s="784" cm="1">
        <f t="array" ref="H206">IF('Kalkulator nadgodzin'!J94="","",IF('Kalkulator nadgodzin'!J94&lt;4,0,1)*'Kalkulator nadgodzin'!$C94)</f>
        <v>0</v>
      </c>
      <c r="I206" s="784" cm="1">
        <f t="array" ref="I206">IF('Kalkulator nadgodzin'!K94="","",IF('Kalkulator nadgodzin'!K94&lt;4,0,1)*'Kalkulator nadgodzin'!$C94)</f>
        <v>0</v>
      </c>
      <c r="J206" s="784" cm="1">
        <f t="array" ref="J206">IF('Kalkulator nadgodzin'!L94="","",IF('Kalkulator nadgodzin'!L94&lt;4,0,1)*'Kalkulator nadgodzin'!$C94)</f>
        <v>0</v>
      </c>
      <c r="K206" s="784" cm="1">
        <f t="array" ref="K206">IF('Kalkulator nadgodzin'!M94="","",IF('Kalkulator nadgodzin'!M94&lt;4,0,1)*'Kalkulator nadgodzin'!$C94)</f>
        <v>0</v>
      </c>
      <c r="L206" s="784" cm="1">
        <f t="array" ref="L206">IF('Kalkulator nadgodzin'!N94="","",IF('Kalkulator nadgodzin'!N94&lt;4,0,1)*'Kalkulator nadgodzin'!$C94)</f>
        <v>0</v>
      </c>
      <c r="M206" s="784" cm="1">
        <f t="array" ref="M206">IF('Kalkulator nadgodzin'!O94="","",IF('Kalkulator nadgodzin'!O94&lt;4,0,1)*'Kalkulator nadgodzin'!$C94)</f>
        <v>0</v>
      </c>
      <c r="N206" s="785" cm="1">
        <f t="array" ref="N206">IF('Kalkulator nadgodzin'!P94="","",IF('Kalkulator nadgodzin'!P94&lt;4,0,1)*'Kalkulator nadgodzin'!$C94)</f>
        <v>0</v>
      </c>
      <c r="O206" s="774"/>
      <c r="P206" s="775"/>
      <c r="Q206" t="str" s="783" cm="1">
        <f t="array" ref="Q206">IF('Kalkulator nadgodzin'!$C214="","",'Kalkulator nadgodzin'!$C214)</f>
      </c>
      <c r="R206" s="784" cm="1">
        <f t="array" ref="R206">_xlfn.IFERROR($Q206*B206*'Kalkulator nadgodzin'!$Y$2,0)</f>
        <v>0</v>
      </c>
      <c r="S206" s="784" cm="1">
        <f t="array" ref="S206">_xlfn.IFERROR($Q206*C206*'Kalkulator nadgodzin'!$Y$2,0)</f>
        <v>0</v>
      </c>
      <c r="T206" s="784" cm="1">
        <f t="array" ref="T206">_xlfn.IFERROR($Q206*D206*'Kalkulator nadgodzin'!$Y$2,0)</f>
        <v>0</v>
      </c>
      <c r="U206" s="784" cm="1">
        <f t="array" ref="U206">_xlfn.IFERROR($Q206*E206*'Kalkulator nadgodzin'!$Y$2,0)</f>
        <v>0</v>
      </c>
      <c r="V206" s="784" cm="1">
        <f t="array" ref="V206">_xlfn.IFERROR($Q206*F206*'Kalkulator nadgodzin'!$Y$2,0)</f>
        <v>0</v>
      </c>
      <c r="W206" s="784" cm="1">
        <f t="array" ref="W206">_xlfn.IFERROR($Q206*G206*'Kalkulator nadgodzin'!$Y$2,0)</f>
        <v>0</v>
      </c>
      <c r="X206" s="784" cm="1">
        <f t="array" ref="X206">_xlfn.IFERROR($Q206*H206*'Kalkulator nadgodzin'!$Y$2,0)</f>
        <v>0</v>
      </c>
      <c r="Y206" s="784" cm="1">
        <f t="array" ref="Y206">_xlfn.IFERROR($Q206*I206*'Kalkulator nadgodzin'!$Y$2,0)</f>
        <v>0</v>
      </c>
      <c r="Z206" s="784" cm="1">
        <f t="array" ref="Z206">_xlfn.IFERROR($Q206*J206*'Kalkulator nadgodzin'!$Y$2,0)</f>
        <v>0</v>
      </c>
      <c r="AA206" s="784" cm="1">
        <f t="array" ref="AA206">_xlfn.IFERROR($Q206*K206*'Kalkulator nadgodzin'!$Y$2,0)</f>
        <v>0</v>
      </c>
      <c r="AB206" s="784" cm="1">
        <f t="array" ref="AB206">_xlfn.IFERROR($Q206*L206*'Kalkulator nadgodzin'!$Y$2,0)</f>
        <v>0</v>
      </c>
      <c r="AC206" s="784" cm="1">
        <f t="array" ref="AC206">_xlfn.IFERROR($Q206*M206*'Kalkulator nadgodzin'!$Y$2,0)</f>
        <v>0</v>
      </c>
      <c r="AD206" s="785" cm="1">
        <f t="array" ref="AD206">_xlfn.IFERROR($Q206*N206*'Kalkulator nadgodzin'!$Y$2,0)</f>
        <v>0</v>
      </c>
    </row>
    <row r="207" ht="13.5" customHeight="1">
      <c r="A207" t="str" s="774" cm="1">
        <f t="array" ref="A207">IF('Kalkulator nadgodzin'!B95="","",'Kalkulator nadgodzin'!B95)</f>
      </c>
      <c r="B207" s="784" cm="1">
        <f t="array" ref="B207">IF('Kalkulator nadgodzin'!D95="","",IF('Kalkulator nadgodzin'!D95&lt;4,0,1)*'Kalkulator nadgodzin'!$C95)</f>
        <v>0</v>
      </c>
      <c r="C207" s="784" cm="1">
        <f t="array" ref="C207">IF('Kalkulator nadgodzin'!E95="","",IF('Kalkulator nadgodzin'!E95&lt;4,0,1)*'Kalkulator nadgodzin'!$C95)</f>
        <v>0</v>
      </c>
      <c r="D207" s="784" cm="1">
        <f t="array" ref="D207">IF('Kalkulator nadgodzin'!F95="","",IF('Kalkulator nadgodzin'!F95&lt;4,0,1)*'Kalkulator nadgodzin'!$C95)</f>
        <v>0</v>
      </c>
      <c r="E207" s="784" cm="1">
        <f t="array" ref="E207">IF('Kalkulator nadgodzin'!G95="","",IF('Kalkulator nadgodzin'!G95&lt;4,0,1)*'Kalkulator nadgodzin'!$C95)</f>
        <v>0</v>
      </c>
      <c r="F207" s="784" cm="1">
        <f t="array" ref="F207">IF('Kalkulator nadgodzin'!H95="","",IF('Kalkulator nadgodzin'!H95&lt;4,0,1)*'Kalkulator nadgodzin'!$C95)</f>
        <v>0</v>
      </c>
      <c r="G207" s="784" cm="1">
        <f t="array" ref="G207">IF('Kalkulator nadgodzin'!I95="","",IF('Kalkulator nadgodzin'!I95&lt;4,0,1)*'Kalkulator nadgodzin'!$C95)</f>
        <v>0</v>
      </c>
      <c r="H207" s="784" cm="1">
        <f t="array" ref="H207">IF('Kalkulator nadgodzin'!J95="","",IF('Kalkulator nadgodzin'!J95&lt;4,0,1)*'Kalkulator nadgodzin'!$C95)</f>
        <v>0</v>
      </c>
      <c r="I207" s="784" cm="1">
        <f t="array" ref="I207">IF('Kalkulator nadgodzin'!K95="","",IF('Kalkulator nadgodzin'!K95&lt;4,0,1)*'Kalkulator nadgodzin'!$C95)</f>
        <v>0</v>
      </c>
      <c r="J207" s="784" cm="1">
        <f t="array" ref="J207">IF('Kalkulator nadgodzin'!L95="","",IF('Kalkulator nadgodzin'!L95&lt;4,0,1)*'Kalkulator nadgodzin'!$C95)</f>
        <v>0</v>
      </c>
      <c r="K207" s="784" cm="1">
        <f t="array" ref="K207">IF('Kalkulator nadgodzin'!M95="","",IF('Kalkulator nadgodzin'!M95&lt;4,0,1)*'Kalkulator nadgodzin'!$C95)</f>
        <v>0</v>
      </c>
      <c r="L207" s="784" cm="1">
        <f t="array" ref="L207">IF('Kalkulator nadgodzin'!N95="","",IF('Kalkulator nadgodzin'!N95&lt;4,0,1)*'Kalkulator nadgodzin'!$C95)</f>
        <v>0</v>
      </c>
      <c r="M207" s="784" cm="1">
        <f t="array" ref="M207">IF('Kalkulator nadgodzin'!O95="","",IF('Kalkulator nadgodzin'!O95&lt;4,0,1)*'Kalkulator nadgodzin'!$C95)</f>
        <v>0</v>
      </c>
      <c r="N207" s="785" cm="1">
        <f t="array" ref="N207">IF('Kalkulator nadgodzin'!P95="","",IF('Kalkulator nadgodzin'!P95&lt;4,0,1)*'Kalkulator nadgodzin'!$C95)</f>
        <v>0</v>
      </c>
      <c r="O207" s="774"/>
      <c r="P207" s="775"/>
      <c r="Q207" t="str" s="783" cm="1">
        <f t="array" ref="Q207">IF('Kalkulator nadgodzin'!$C215="","",'Kalkulator nadgodzin'!$C215)</f>
      </c>
      <c r="R207" s="784" cm="1">
        <f t="array" ref="R207">_xlfn.IFERROR($Q207*B207*'Kalkulator nadgodzin'!$Y$2,0)</f>
        <v>0</v>
      </c>
      <c r="S207" s="784" cm="1">
        <f t="array" ref="S207">_xlfn.IFERROR($Q207*C207*'Kalkulator nadgodzin'!$Y$2,0)</f>
        <v>0</v>
      </c>
      <c r="T207" s="784" cm="1">
        <f t="array" ref="T207">_xlfn.IFERROR($Q207*D207*'Kalkulator nadgodzin'!$Y$2,0)</f>
        <v>0</v>
      </c>
      <c r="U207" s="784" cm="1">
        <f t="array" ref="U207">_xlfn.IFERROR($Q207*E207*'Kalkulator nadgodzin'!$Y$2,0)</f>
        <v>0</v>
      </c>
      <c r="V207" s="784" cm="1">
        <f t="array" ref="V207">_xlfn.IFERROR($Q207*F207*'Kalkulator nadgodzin'!$Y$2,0)</f>
        <v>0</v>
      </c>
      <c r="W207" s="784" cm="1">
        <f t="array" ref="W207">_xlfn.IFERROR($Q207*G207*'Kalkulator nadgodzin'!$Y$2,0)</f>
        <v>0</v>
      </c>
      <c r="X207" s="784" cm="1">
        <f t="array" ref="X207">_xlfn.IFERROR($Q207*H207*'Kalkulator nadgodzin'!$Y$2,0)</f>
        <v>0</v>
      </c>
      <c r="Y207" s="784" cm="1">
        <f t="array" ref="Y207">_xlfn.IFERROR($Q207*I207*'Kalkulator nadgodzin'!$Y$2,0)</f>
        <v>0</v>
      </c>
      <c r="Z207" s="784" cm="1">
        <f t="array" ref="Z207">_xlfn.IFERROR($Q207*J207*'Kalkulator nadgodzin'!$Y$2,0)</f>
        <v>0</v>
      </c>
      <c r="AA207" s="784" cm="1">
        <f t="array" ref="AA207">_xlfn.IFERROR($Q207*K207*'Kalkulator nadgodzin'!$Y$2,0)</f>
        <v>0</v>
      </c>
      <c r="AB207" s="784" cm="1">
        <f t="array" ref="AB207">_xlfn.IFERROR($Q207*L207*'Kalkulator nadgodzin'!$Y$2,0)</f>
        <v>0</v>
      </c>
      <c r="AC207" s="784" cm="1">
        <f t="array" ref="AC207">_xlfn.IFERROR($Q207*M207*'Kalkulator nadgodzin'!$Y$2,0)</f>
        <v>0</v>
      </c>
      <c r="AD207" s="785" cm="1">
        <f t="array" ref="AD207">_xlfn.IFERROR($Q207*N207*'Kalkulator nadgodzin'!$Y$2,0)</f>
        <v>0</v>
      </c>
    </row>
    <row r="208" ht="13.5" customHeight="1">
      <c r="A208" t="str" s="774" cm="1">
        <f t="array" ref="A208">IF('Kalkulator nadgodzin'!B96="","",'Kalkulator nadgodzin'!B96)</f>
      </c>
      <c r="B208" s="784" cm="1">
        <f t="array" ref="B208">IF('Kalkulator nadgodzin'!D96="","",IF('Kalkulator nadgodzin'!D96&lt;4,0,1)*'Kalkulator nadgodzin'!$C96)</f>
        <v>0</v>
      </c>
      <c r="C208" s="784" cm="1">
        <f t="array" ref="C208">IF('Kalkulator nadgodzin'!E96="","",IF('Kalkulator nadgodzin'!E96&lt;4,0,1)*'Kalkulator nadgodzin'!$C96)</f>
        <v>0</v>
      </c>
      <c r="D208" s="784" cm="1">
        <f t="array" ref="D208">IF('Kalkulator nadgodzin'!F96="","",IF('Kalkulator nadgodzin'!F96&lt;4,0,1)*'Kalkulator nadgodzin'!$C96)</f>
        <v>0</v>
      </c>
      <c r="E208" s="784" cm="1">
        <f t="array" ref="E208">IF('Kalkulator nadgodzin'!G96="","",IF('Kalkulator nadgodzin'!G96&lt;4,0,1)*'Kalkulator nadgodzin'!$C96)</f>
        <v>0</v>
      </c>
      <c r="F208" s="784" cm="1">
        <f t="array" ref="F208">IF('Kalkulator nadgodzin'!H96="","",IF('Kalkulator nadgodzin'!H96&lt;4,0,1)*'Kalkulator nadgodzin'!$C96)</f>
        <v>0</v>
      </c>
      <c r="G208" s="784" cm="1">
        <f t="array" ref="G208">IF('Kalkulator nadgodzin'!I96="","",IF('Kalkulator nadgodzin'!I96&lt;4,0,1)*'Kalkulator nadgodzin'!$C96)</f>
        <v>0</v>
      </c>
      <c r="H208" s="784" cm="1">
        <f t="array" ref="H208">IF('Kalkulator nadgodzin'!J96="","",IF('Kalkulator nadgodzin'!J96&lt;4,0,1)*'Kalkulator nadgodzin'!$C96)</f>
        <v>0</v>
      </c>
      <c r="I208" s="784" cm="1">
        <f t="array" ref="I208">IF('Kalkulator nadgodzin'!K96="","",IF('Kalkulator nadgodzin'!K96&lt;4,0,1)*'Kalkulator nadgodzin'!$C96)</f>
        <v>0</v>
      </c>
      <c r="J208" s="784" cm="1">
        <f t="array" ref="J208">IF('Kalkulator nadgodzin'!L96="","",IF('Kalkulator nadgodzin'!L96&lt;4,0,1)*'Kalkulator nadgodzin'!$C96)</f>
        <v>0</v>
      </c>
      <c r="K208" s="784" cm="1">
        <f t="array" ref="K208">IF('Kalkulator nadgodzin'!M96="","",IF('Kalkulator nadgodzin'!M96&lt;4,0,1)*'Kalkulator nadgodzin'!$C96)</f>
        <v>0</v>
      </c>
      <c r="L208" s="784" cm="1">
        <f t="array" ref="L208">IF('Kalkulator nadgodzin'!N96="","",IF('Kalkulator nadgodzin'!N96&lt;4,0,1)*'Kalkulator nadgodzin'!$C96)</f>
        <v>0</v>
      </c>
      <c r="M208" s="784" cm="1">
        <f t="array" ref="M208">IF('Kalkulator nadgodzin'!O96="","",IF('Kalkulator nadgodzin'!O96&lt;4,0,1)*'Kalkulator nadgodzin'!$C96)</f>
        <v>0</v>
      </c>
      <c r="N208" s="785" cm="1">
        <f t="array" ref="N208">IF('Kalkulator nadgodzin'!P96="","",IF('Kalkulator nadgodzin'!P96&lt;4,0,1)*'Kalkulator nadgodzin'!$C96)</f>
        <v>0</v>
      </c>
      <c r="O208" s="774"/>
      <c r="P208" s="775"/>
      <c r="Q208" t="str" s="783" cm="1">
        <f t="array" ref="Q208">IF('Kalkulator nadgodzin'!$C216="","",'Kalkulator nadgodzin'!$C216)</f>
      </c>
      <c r="R208" s="784" cm="1">
        <f t="array" ref="R208">_xlfn.IFERROR($Q208*B208*'Kalkulator nadgodzin'!$Y$2,0)</f>
        <v>0</v>
      </c>
      <c r="S208" s="784" cm="1">
        <f t="array" ref="S208">_xlfn.IFERROR($Q208*C208*'Kalkulator nadgodzin'!$Y$2,0)</f>
        <v>0</v>
      </c>
      <c r="T208" s="784" cm="1">
        <f t="array" ref="T208">_xlfn.IFERROR($Q208*D208*'Kalkulator nadgodzin'!$Y$2,0)</f>
        <v>0</v>
      </c>
      <c r="U208" s="784" cm="1">
        <f t="array" ref="U208">_xlfn.IFERROR($Q208*E208*'Kalkulator nadgodzin'!$Y$2,0)</f>
        <v>0</v>
      </c>
      <c r="V208" s="784" cm="1">
        <f t="array" ref="V208">_xlfn.IFERROR($Q208*F208*'Kalkulator nadgodzin'!$Y$2,0)</f>
        <v>0</v>
      </c>
      <c r="W208" s="784" cm="1">
        <f t="array" ref="W208">_xlfn.IFERROR($Q208*G208*'Kalkulator nadgodzin'!$Y$2,0)</f>
        <v>0</v>
      </c>
      <c r="X208" s="784" cm="1">
        <f t="array" ref="X208">_xlfn.IFERROR($Q208*H208*'Kalkulator nadgodzin'!$Y$2,0)</f>
        <v>0</v>
      </c>
      <c r="Y208" s="784" cm="1">
        <f t="array" ref="Y208">_xlfn.IFERROR($Q208*I208*'Kalkulator nadgodzin'!$Y$2,0)</f>
        <v>0</v>
      </c>
      <c r="Z208" s="784" cm="1">
        <f t="array" ref="Z208">_xlfn.IFERROR($Q208*J208*'Kalkulator nadgodzin'!$Y$2,0)</f>
        <v>0</v>
      </c>
      <c r="AA208" s="784" cm="1">
        <f t="array" ref="AA208">_xlfn.IFERROR($Q208*K208*'Kalkulator nadgodzin'!$Y$2,0)</f>
        <v>0</v>
      </c>
      <c r="AB208" s="784" cm="1">
        <f t="array" ref="AB208">_xlfn.IFERROR($Q208*L208*'Kalkulator nadgodzin'!$Y$2,0)</f>
        <v>0</v>
      </c>
      <c r="AC208" s="784" cm="1">
        <f t="array" ref="AC208">_xlfn.IFERROR($Q208*M208*'Kalkulator nadgodzin'!$Y$2,0)</f>
        <v>0</v>
      </c>
      <c r="AD208" s="785" cm="1">
        <f t="array" ref="AD208">_xlfn.IFERROR($Q208*N208*'Kalkulator nadgodzin'!$Y$2,0)</f>
        <v>0</v>
      </c>
    </row>
    <row r="209" ht="13.5" customHeight="1">
      <c r="A209" t="str" s="774" cm="1">
        <f t="array" ref="A209">IF('Kalkulator nadgodzin'!B97="","",'Kalkulator nadgodzin'!B97)</f>
      </c>
      <c r="B209" s="784" cm="1">
        <f t="array" ref="B209">IF('Kalkulator nadgodzin'!D97="","",IF('Kalkulator nadgodzin'!D97&lt;4,0,1)*'Kalkulator nadgodzin'!$C97)</f>
        <v>0</v>
      </c>
      <c r="C209" s="784" cm="1">
        <f t="array" ref="C209">IF('Kalkulator nadgodzin'!E97="","",IF('Kalkulator nadgodzin'!E97&lt;4,0,1)*'Kalkulator nadgodzin'!$C97)</f>
        <v>0</v>
      </c>
      <c r="D209" s="784" cm="1">
        <f t="array" ref="D209">IF('Kalkulator nadgodzin'!F97="","",IF('Kalkulator nadgodzin'!F97&lt;4,0,1)*'Kalkulator nadgodzin'!$C97)</f>
        <v>0</v>
      </c>
      <c r="E209" s="784" cm="1">
        <f t="array" ref="E209">IF('Kalkulator nadgodzin'!G97="","",IF('Kalkulator nadgodzin'!G97&lt;4,0,1)*'Kalkulator nadgodzin'!$C97)</f>
        <v>0</v>
      </c>
      <c r="F209" s="784" cm="1">
        <f t="array" ref="F209">IF('Kalkulator nadgodzin'!H97="","",IF('Kalkulator nadgodzin'!H97&lt;4,0,1)*'Kalkulator nadgodzin'!$C97)</f>
        <v>0</v>
      </c>
      <c r="G209" s="784" cm="1">
        <f t="array" ref="G209">IF('Kalkulator nadgodzin'!I97="","",IF('Kalkulator nadgodzin'!I97&lt;4,0,1)*'Kalkulator nadgodzin'!$C97)</f>
        <v>0</v>
      </c>
      <c r="H209" s="784" cm="1">
        <f t="array" ref="H209">IF('Kalkulator nadgodzin'!J97="","",IF('Kalkulator nadgodzin'!J97&lt;4,0,1)*'Kalkulator nadgodzin'!$C97)</f>
        <v>0</v>
      </c>
      <c r="I209" s="784" cm="1">
        <f t="array" ref="I209">IF('Kalkulator nadgodzin'!K97="","",IF('Kalkulator nadgodzin'!K97&lt;4,0,1)*'Kalkulator nadgodzin'!$C97)</f>
        <v>0</v>
      </c>
      <c r="J209" s="784" cm="1">
        <f t="array" ref="J209">IF('Kalkulator nadgodzin'!L97="","",IF('Kalkulator nadgodzin'!L97&lt;4,0,1)*'Kalkulator nadgodzin'!$C97)</f>
        <v>0</v>
      </c>
      <c r="K209" s="784" cm="1">
        <f t="array" ref="K209">IF('Kalkulator nadgodzin'!M97="","",IF('Kalkulator nadgodzin'!M97&lt;4,0,1)*'Kalkulator nadgodzin'!$C97)</f>
        <v>0</v>
      </c>
      <c r="L209" s="784" cm="1">
        <f t="array" ref="L209">IF('Kalkulator nadgodzin'!N97="","",IF('Kalkulator nadgodzin'!N97&lt;4,0,1)*'Kalkulator nadgodzin'!$C97)</f>
        <v>0</v>
      </c>
      <c r="M209" s="784" cm="1">
        <f t="array" ref="M209">IF('Kalkulator nadgodzin'!O97="","",IF('Kalkulator nadgodzin'!O97&lt;4,0,1)*'Kalkulator nadgodzin'!$C97)</f>
        <v>0</v>
      </c>
      <c r="N209" s="785" cm="1">
        <f t="array" ref="N209">IF('Kalkulator nadgodzin'!P97="","",IF('Kalkulator nadgodzin'!P97&lt;4,0,1)*'Kalkulator nadgodzin'!$C97)</f>
        <v>0</v>
      </c>
      <c r="O209" s="774"/>
      <c r="P209" s="775"/>
      <c r="Q209" t="str" s="783" cm="1">
        <f t="array" ref="Q209">IF('Kalkulator nadgodzin'!$C217="","",'Kalkulator nadgodzin'!$C217)</f>
      </c>
      <c r="R209" s="784" cm="1">
        <f t="array" ref="R209">_xlfn.IFERROR($Q209*B209*'Kalkulator nadgodzin'!$Y$2,0)</f>
        <v>0</v>
      </c>
      <c r="S209" s="784" cm="1">
        <f t="array" ref="S209">_xlfn.IFERROR($Q209*C209*'Kalkulator nadgodzin'!$Y$2,0)</f>
        <v>0</v>
      </c>
      <c r="T209" s="784" cm="1">
        <f t="array" ref="T209">_xlfn.IFERROR($Q209*D209*'Kalkulator nadgodzin'!$Y$2,0)</f>
        <v>0</v>
      </c>
      <c r="U209" s="784" cm="1">
        <f t="array" ref="U209">_xlfn.IFERROR($Q209*E209*'Kalkulator nadgodzin'!$Y$2,0)</f>
        <v>0</v>
      </c>
      <c r="V209" s="784" cm="1">
        <f t="array" ref="V209">_xlfn.IFERROR($Q209*F209*'Kalkulator nadgodzin'!$Y$2,0)</f>
        <v>0</v>
      </c>
      <c r="W209" s="784" cm="1">
        <f t="array" ref="W209">_xlfn.IFERROR($Q209*G209*'Kalkulator nadgodzin'!$Y$2,0)</f>
        <v>0</v>
      </c>
      <c r="X209" s="784" cm="1">
        <f t="array" ref="X209">_xlfn.IFERROR($Q209*H209*'Kalkulator nadgodzin'!$Y$2,0)</f>
        <v>0</v>
      </c>
      <c r="Y209" s="784" cm="1">
        <f t="array" ref="Y209">_xlfn.IFERROR($Q209*I209*'Kalkulator nadgodzin'!$Y$2,0)</f>
        <v>0</v>
      </c>
      <c r="Z209" s="784" cm="1">
        <f t="array" ref="Z209">_xlfn.IFERROR($Q209*J209*'Kalkulator nadgodzin'!$Y$2,0)</f>
        <v>0</v>
      </c>
      <c r="AA209" s="784" cm="1">
        <f t="array" ref="AA209">_xlfn.IFERROR($Q209*K209*'Kalkulator nadgodzin'!$Y$2,0)</f>
        <v>0</v>
      </c>
      <c r="AB209" s="784" cm="1">
        <f t="array" ref="AB209">_xlfn.IFERROR($Q209*L209*'Kalkulator nadgodzin'!$Y$2,0)</f>
        <v>0</v>
      </c>
      <c r="AC209" s="784" cm="1">
        <f t="array" ref="AC209">_xlfn.IFERROR($Q209*M209*'Kalkulator nadgodzin'!$Y$2,0)</f>
        <v>0</v>
      </c>
      <c r="AD209" s="785" cm="1">
        <f t="array" ref="AD209">_xlfn.IFERROR($Q209*N209*'Kalkulator nadgodzin'!$Y$2,0)</f>
        <v>0</v>
      </c>
    </row>
    <row r="210" ht="13.5" customHeight="1">
      <c r="A210" t="str" s="774" cm="1">
        <f t="array" ref="A210">IF('Kalkulator nadgodzin'!B98="","",'Kalkulator nadgodzin'!B98)</f>
      </c>
      <c r="B210" t="str" s="786" cm="1">
        <f t="array" ref="B210">IF('Kalkulator nadgodzin'!D98="","",IF('Kalkulator nadgodzin'!D98&lt;4,0,1)*'Kalkulator nadgodzin'!$C98)</f>
      </c>
      <c r="C210" t="str" s="786" cm="1">
        <f t="array" ref="C210">IF('Kalkulator nadgodzin'!E98="","",IF('Kalkulator nadgodzin'!E98&lt;4,0,1)*'Kalkulator nadgodzin'!$C98)</f>
      </c>
      <c r="D210" t="str" s="786" cm="1">
        <f t="array" ref="D210">IF('Kalkulator nadgodzin'!F98="","",IF('Kalkulator nadgodzin'!F98&lt;4,0,1)*'Kalkulator nadgodzin'!$C98)</f>
      </c>
      <c r="E210" t="str" s="786" cm="1">
        <f t="array" ref="E210">IF('Kalkulator nadgodzin'!G98="","",IF('Kalkulator nadgodzin'!G98&lt;4,0,1)*'Kalkulator nadgodzin'!$C98)</f>
      </c>
      <c r="F210" t="str" s="786" cm="1">
        <f t="array" ref="F210">IF('Kalkulator nadgodzin'!H98="","",IF('Kalkulator nadgodzin'!H98&lt;4,0,1)*'Kalkulator nadgodzin'!$C98)</f>
      </c>
      <c r="G210" t="str" s="786" cm="1">
        <f t="array" ref="G210">IF('Kalkulator nadgodzin'!I98="","",IF('Kalkulator nadgodzin'!I98&lt;4,0,1)*'Kalkulator nadgodzin'!$C98)</f>
      </c>
      <c r="H210" t="str" s="786" cm="1">
        <f t="array" ref="H210">IF('Kalkulator nadgodzin'!J98="","",IF('Kalkulator nadgodzin'!J98&lt;4,0,1)*'Kalkulator nadgodzin'!$C98)</f>
      </c>
      <c r="I210" t="str" s="786" cm="1">
        <f t="array" ref="I210">IF('Kalkulator nadgodzin'!K98="","",IF('Kalkulator nadgodzin'!K98&lt;4,0,1)*'Kalkulator nadgodzin'!$C98)</f>
      </c>
      <c r="J210" t="str" s="786" cm="1">
        <f t="array" ref="J210">IF('Kalkulator nadgodzin'!L98="","",IF('Kalkulator nadgodzin'!L98&lt;4,0,1)*'Kalkulator nadgodzin'!$C98)</f>
      </c>
      <c r="K210" t="str" s="786" cm="1">
        <f t="array" ref="K210">IF('Kalkulator nadgodzin'!M98="","",IF('Kalkulator nadgodzin'!M98&lt;4,0,1)*'Kalkulator nadgodzin'!$C98)</f>
      </c>
      <c r="L210" t="str" s="786" cm="1">
        <f t="array" ref="L210">IF('Kalkulator nadgodzin'!N98="","",IF('Kalkulator nadgodzin'!N98&lt;4,0,1)*'Kalkulator nadgodzin'!$C98)</f>
      </c>
      <c r="M210" t="str" s="786" cm="1">
        <f t="array" ref="M210">IF('Kalkulator nadgodzin'!O98="","",IF('Kalkulator nadgodzin'!O98&lt;4,0,1)*'Kalkulator nadgodzin'!$C98)</f>
      </c>
      <c r="N210" t="str" s="775" cm="1">
        <f t="array" ref="N210">IF('Kalkulator nadgodzin'!P98="","",IF('Kalkulator nadgodzin'!P98&lt;4,0,1)*'Kalkulator nadgodzin'!$C98)</f>
      </c>
      <c r="O210" s="774"/>
      <c r="P210" s="775"/>
      <c r="Q210" t="str" s="783" cm="1">
        <f t="array" ref="Q210">IF('Kalkulator nadgodzin'!$C218="","",'Kalkulator nadgodzin'!$C218)</f>
      </c>
      <c r="R210" s="784" cm="1">
        <f t="array" ref="R210">_xlfn.IFERROR($Q210*B210*'Kalkulator nadgodzin'!$Y$2,0)</f>
        <v>0</v>
      </c>
      <c r="S210" s="784" cm="1">
        <f t="array" ref="S210">_xlfn.IFERROR($Q210*C210*'Kalkulator nadgodzin'!$Y$2,0)</f>
        <v>0</v>
      </c>
      <c r="T210" s="784" cm="1">
        <f t="array" ref="T210">_xlfn.IFERROR($Q210*D210*'Kalkulator nadgodzin'!$Y$2,0)</f>
        <v>0</v>
      </c>
      <c r="U210" s="784" cm="1">
        <f t="array" ref="U210">_xlfn.IFERROR($Q210*E210*'Kalkulator nadgodzin'!$Y$2,0)</f>
        <v>0</v>
      </c>
      <c r="V210" s="784" cm="1">
        <f t="array" ref="V210">_xlfn.IFERROR($Q210*F210*'Kalkulator nadgodzin'!$Y$2,0)</f>
        <v>0</v>
      </c>
      <c r="W210" s="784" cm="1">
        <f t="array" ref="W210">_xlfn.IFERROR($Q210*G210*'Kalkulator nadgodzin'!$Y$2,0)</f>
        <v>0</v>
      </c>
      <c r="X210" s="784" cm="1">
        <f t="array" ref="X210">_xlfn.IFERROR($Q210*H210*'Kalkulator nadgodzin'!$Y$2,0)</f>
        <v>0</v>
      </c>
      <c r="Y210" s="784" cm="1">
        <f t="array" ref="Y210">_xlfn.IFERROR($Q210*I210*'Kalkulator nadgodzin'!$Y$2,0)</f>
        <v>0</v>
      </c>
      <c r="Z210" s="784" cm="1">
        <f t="array" ref="Z210">_xlfn.IFERROR($Q210*J210*'Kalkulator nadgodzin'!$Y$2,0)</f>
        <v>0</v>
      </c>
      <c r="AA210" s="784" cm="1">
        <f t="array" ref="AA210">_xlfn.IFERROR($Q210*K210*'Kalkulator nadgodzin'!$Y$2,0)</f>
        <v>0</v>
      </c>
      <c r="AB210" s="784" cm="1">
        <f t="array" ref="AB210">_xlfn.IFERROR($Q210*L210*'Kalkulator nadgodzin'!$Y$2,0)</f>
        <v>0</v>
      </c>
      <c r="AC210" s="784" cm="1">
        <f t="array" ref="AC210">_xlfn.IFERROR($Q210*M210*'Kalkulator nadgodzin'!$Y$2,0)</f>
        <v>0</v>
      </c>
      <c r="AD210" s="785" cm="1">
        <f t="array" ref="AD210">_xlfn.IFERROR($Q210*N210*'Kalkulator nadgodzin'!$Y$2,0)</f>
        <v>0</v>
      </c>
    </row>
    <row r="211" ht="13.5" customHeight="1">
      <c r="A211" t="s" s="787">
        <v>1313</v>
      </c>
      <c r="B211" s="788" cm="1">
        <f t="array" ref="B211">SUM(B162:B210)</f>
        <v>0</v>
      </c>
      <c r="C211" s="788" cm="1">
        <f t="array" ref="C211">SUM(C162:C210)</f>
        <v>0</v>
      </c>
      <c r="D211" s="788" cm="1">
        <f t="array" ref="D211">SUM(D162:D210)</f>
        <v>0</v>
      </c>
      <c r="E211" s="788" cm="1">
        <f t="array" ref="E211">SUM(E162:E210)</f>
        <v>0</v>
      </c>
      <c r="F211" s="788" cm="1">
        <f t="array" ref="F211">SUM(F162:F210)</f>
        <v>0</v>
      </c>
      <c r="G211" s="788" cm="1">
        <f t="array" ref="G211">SUM(G162:G210)</f>
        <v>0</v>
      </c>
      <c r="H211" s="788" cm="1">
        <f t="array" ref="H211">SUM(H162:H210)</f>
        <v>0</v>
      </c>
      <c r="I211" s="788" cm="1">
        <f t="array" ref="I211">SUM(I162:I210)</f>
        <v>0</v>
      </c>
      <c r="J211" s="788" cm="1">
        <f t="array" ref="J211">SUM(J162:J210)</f>
        <v>0</v>
      </c>
      <c r="K211" s="788" cm="1">
        <f t="array" ref="K211">SUM(K162:K210)</f>
        <v>0</v>
      </c>
      <c r="L211" s="788" cm="1">
        <f t="array" ref="L211">SUM(L162:L210)</f>
        <v>0</v>
      </c>
      <c r="M211" s="788" cm="1">
        <f t="array" ref="M211">SUM(M162:M210)</f>
        <v>0</v>
      </c>
      <c r="N211" s="789" cm="1">
        <f t="array" ref="N211">SUM(N162:N210)</f>
        <v>0</v>
      </c>
      <c r="O211" s="790"/>
      <c r="P211" s="791"/>
      <c r="Q211" t="s" s="792">
        <v>1313</v>
      </c>
      <c r="R211" s="788" cm="1">
        <f t="array" ref="R211">SUM(R162:R209)</f>
        <v>0</v>
      </c>
      <c r="S211" s="788" cm="1">
        <f t="array" ref="S211">SUM(S162:S209)</f>
        <v>0</v>
      </c>
      <c r="T211" s="788" cm="1">
        <f t="array" ref="T211">SUM(T162:T209)</f>
        <v>0</v>
      </c>
      <c r="U211" s="788" cm="1">
        <f t="array" ref="U211">SUM(U162:U209)</f>
        <v>0</v>
      </c>
      <c r="V211" s="788" cm="1">
        <f t="array" ref="V211">SUM(V162:V209)</f>
        <v>0</v>
      </c>
      <c r="W211" s="788" cm="1">
        <f t="array" ref="W211">SUM(W162:W209)</f>
        <v>0</v>
      </c>
      <c r="X211" s="788" cm="1">
        <f t="array" ref="X211">SUM(X162:X209)</f>
        <v>0</v>
      </c>
      <c r="Y211" s="788" cm="1">
        <f t="array" ref="Y211">SUM(Y162:Y209)</f>
        <v>0</v>
      </c>
      <c r="Z211" s="788" cm="1">
        <f t="array" ref="Z211">SUM(Z162:Z209)</f>
        <v>0</v>
      </c>
      <c r="AA211" s="788" cm="1">
        <f t="array" ref="AA211">SUM(AA162:AA209)</f>
        <v>0</v>
      </c>
      <c r="AB211" s="788" cm="1">
        <f t="array" ref="AB211">SUM(AB162:AB209)</f>
        <v>0</v>
      </c>
      <c r="AC211" s="788" cm="1">
        <f t="array" ref="AC211">SUM(AC162:AC209)</f>
        <v>0</v>
      </c>
      <c r="AD211" s="789" cm="1">
        <f t="array" ref="AD211">SUM(AD162:AD209)</f>
        <v>0</v>
      </c>
    </row>
    <row r="212" ht="13.5" customHeight="1">
      <c r="A212" s="822"/>
      <c r="B212" s="793"/>
      <c r="C212" s="793"/>
      <c r="D212" s="793"/>
      <c r="E212" s="793"/>
      <c r="F212" s="793"/>
      <c r="G212" s="793"/>
      <c r="H212" s="793"/>
      <c r="I212" s="793"/>
      <c r="J212" s="793"/>
      <c r="K212" s="793"/>
      <c r="L212" s="793"/>
      <c r="M212" s="793"/>
      <c r="N212" s="793"/>
      <c r="O212" s="786"/>
      <c r="P212" s="786"/>
      <c r="Q212" s="793"/>
      <c r="R212" s="793"/>
      <c r="S212" s="793"/>
      <c r="T212" s="793"/>
      <c r="U212" s="793"/>
      <c r="V212" s="793"/>
      <c r="W212" s="793"/>
      <c r="X212" s="793"/>
      <c r="Y212" s="793"/>
      <c r="Z212" s="793"/>
      <c r="AA212" s="793"/>
      <c r="AB212" s="793"/>
      <c r="AC212" s="793"/>
      <c r="AD212" s="793"/>
    </row>
    <row r="213" ht="13.5" customHeight="1">
      <c r="A213" s="801"/>
      <c r="B213" t="s" s="795">
        <v>1314</v>
      </c>
      <c r="C213" t="s" s="795">
        <v>1315</v>
      </c>
      <c r="D213" t="s" s="795">
        <v>1316</v>
      </c>
      <c r="E213" t="s" s="795">
        <v>1317</v>
      </c>
      <c r="F213" t="s" s="795">
        <v>1318</v>
      </c>
      <c r="G213" t="s" s="795">
        <v>1319</v>
      </c>
      <c r="H213" t="s" s="795">
        <v>1320</v>
      </c>
      <c r="I213" t="s" s="795">
        <v>1321</v>
      </c>
      <c r="J213" t="s" s="795">
        <v>1322</v>
      </c>
      <c r="K213" t="s" s="795">
        <v>1323</v>
      </c>
      <c r="L213" t="s" s="795">
        <v>1324</v>
      </c>
      <c r="M213" t="s" s="795">
        <v>1325</v>
      </c>
      <c r="N213" t="s" s="796">
        <v>1326</v>
      </c>
      <c r="O213" s="774"/>
      <c r="P213" s="775"/>
      <c r="Q213" s="797"/>
      <c r="R213" t="s" s="795">
        <v>1314</v>
      </c>
      <c r="S213" t="s" s="795">
        <v>1315</v>
      </c>
      <c r="T213" t="s" s="795">
        <v>1316</v>
      </c>
      <c r="U213" t="s" s="795">
        <v>1317</v>
      </c>
      <c r="V213" t="s" s="795">
        <v>1318</v>
      </c>
      <c r="W213" t="s" s="795">
        <v>1319</v>
      </c>
      <c r="X213" t="s" s="795">
        <v>1320</v>
      </c>
      <c r="Y213" t="s" s="795">
        <v>1321</v>
      </c>
      <c r="Z213" t="s" s="795">
        <v>1322</v>
      </c>
      <c r="AA213" t="s" s="795">
        <v>1323</v>
      </c>
      <c r="AB213" t="s" s="795">
        <v>1324</v>
      </c>
      <c r="AC213" t="s" s="795">
        <v>1325</v>
      </c>
      <c r="AD213" t="s" s="796">
        <v>1326</v>
      </c>
    </row>
    <row r="214" ht="13.5" customHeight="1">
      <c r="A214" s="777"/>
      <c r="B214" t="s" s="799">
        <v>1331</v>
      </c>
      <c r="C214" t="s" s="799">
        <v>1331</v>
      </c>
      <c r="D214" t="s" s="799">
        <v>1331</v>
      </c>
      <c r="E214" t="s" s="799">
        <v>1331</v>
      </c>
      <c r="F214" t="s" s="799">
        <v>1331</v>
      </c>
      <c r="G214" t="s" s="799">
        <v>1331</v>
      </c>
      <c r="H214" t="s" s="799">
        <v>1331</v>
      </c>
      <c r="I214" t="s" s="799">
        <v>1331</v>
      </c>
      <c r="J214" t="s" s="799">
        <v>1331</v>
      </c>
      <c r="K214" t="s" s="799">
        <v>1331</v>
      </c>
      <c r="L214" t="s" s="799">
        <v>1331</v>
      </c>
      <c r="M214" t="s" s="799">
        <v>1331</v>
      </c>
      <c r="N214" t="s" s="800">
        <v>1331</v>
      </c>
      <c r="O214" s="774"/>
      <c r="P214" s="775"/>
      <c r="Q214" s="780"/>
      <c r="R214" t="s" s="799">
        <v>1331</v>
      </c>
      <c r="S214" t="s" s="799">
        <v>1331</v>
      </c>
      <c r="T214" t="s" s="799">
        <v>1331</v>
      </c>
      <c r="U214" t="s" s="799">
        <v>1331</v>
      </c>
      <c r="V214" t="s" s="799">
        <v>1331</v>
      </c>
      <c r="W214" t="s" s="799">
        <v>1331</v>
      </c>
      <c r="X214" t="s" s="799">
        <v>1331</v>
      </c>
      <c r="Y214" t="s" s="799">
        <v>1331</v>
      </c>
      <c r="Z214" t="s" s="799">
        <v>1331</v>
      </c>
      <c r="AA214" t="s" s="799">
        <v>1331</v>
      </c>
      <c r="AB214" t="s" s="799">
        <v>1331</v>
      </c>
      <c r="AC214" t="s" s="799">
        <v>1331</v>
      </c>
      <c r="AD214" t="s" s="800">
        <v>1331</v>
      </c>
    </row>
    <row r="215" ht="13.5" customHeight="1">
      <c r="A215" t="str" s="774" cm="1">
        <f t="array" ref="A215">IF('Kalkulator nadgodzin'!B51="","",'Kalkulator nadgodzin'!B51)</f>
        <v>Producent</v>
      </c>
      <c r="B215" s="781" cm="1">
        <f t="array" ref="B215">IF('Kalkulator nadgodzin'!$D50="","",IF('Kalkulator nadgodzin'!D50&lt;5,0,1*'Kalkulator nadgodzin'!$C50))</f>
        <v>0</v>
      </c>
      <c r="C215" s="781" cm="1">
        <f t="array" ref="C215">IF('Kalkulator nadgodzin'!$D50="","",IF('Kalkulator nadgodzin'!E50&lt;5,0,1*'Kalkulator nadgodzin'!$C50))</f>
        <v>0</v>
      </c>
      <c r="D215" s="781" cm="1">
        <f t="array" ref="D215">IF('Kalkulator nadgodzin'!$D50="","",IF('Kalkulator nadgodzin'!F50&lt;5,0,1*'Kalkulator nadgodzin'!$C50))</f>
        <v>0</v>
      </c>
      <c r="E215" s="781" cm="1">
        <f t="array" ref="E215">IF('Kalkulator nadgodzin'!$D50="","",IF('Kalkulator nadgodzin'!G50&lt;5,0,1*'Kalkulator nadgodzin'!$C50))</f>
        <v>0</v>
      </c>
      <c r="F215" s="781" cm="1">
        <f t="array" ref="F215">IF('Kalkulator nadgodzin'!$D50="","",IF('Kalkulator nadgodzin'!H50&lt;5,0,1*'Kalkulator nadgodzin'!$C50))</f>
        <v>0</v>
      </c>
      <c r="G215" s="781" cm="1">
        <f t="array" ref="G215">IF('Kalkulator nadgodzin'!$D50="","",IF('Kalkulator nadgodzin'!I50&lt;5,0,1*'Kalkulator nadgodzin'!$C50))</f>
        <v>0</v>
      </c>
      <c r="H215" s="781" cm="1">
        <f t="array" ref="H215">IF('Kalkulator nadgodzin'!$D50="","",IF('Kalkulator nadgodzin'!J50&lt;5,0,1*'Kalkulator nadgodzin'!$C50))</f>
        <v>0</v>
      </c>
      <c r="I215" s="781" cm="1">
        <f t="array" ref="I215">IF('Kalkulator nadgodzin'!$D50="","",IF('Kalkulator nadgodzin'!K50&lt;5,0,1*'Kalkulator nadgodzin'!$C50))</f>
        <v>0</v>
      </c>
      <c r="J215" s="781" cm="1">
        <f t="array" ref="J215">IF('Kalkulator nadgodzin'!$D50="","",IF('Kalkulator nadgodzin'!L50&lt;5,0,1*'Kalkulator nadgodzin'!$C50))</f>
        <v>0</v>
      </c>
      <c r="K215" s="781" cm="1">
        <f t="array" ref="K215">IF('Kalkulator nadgodzin'!$D50="","",IF('Kalkulator nadgodzin'!M50&lt;5,0,1*'Kalkulator nadgodzin'!$C50))</f>
        <v>0</v>
      </c>
      <c r="L215" s="781" cm="1">
        <f t="array" ref="L215">IF('Kalkulator nadgodzin'!$D50="","",IF('Kalkulator nadgodzin'!N50&lt;5,0,1*'Kalkulator nadgodzin'!$C50))</f>
        <v>0</v>
      </c>
      <c r="M215" s="781" cm="1">
        <f t="array" ref="M215">IF('Kalkulator nadgodzin'!$D50="","",IF('Kalkulator nadgodzin'!O50&lt;5,0,1*'Kalkulator nadgodzin'!$C50))</f>
        <v>0</v>
      </c>
      <c r="N215" s="782" cm="1">
        <f t="array" ref="N215">IF('Kalkulator nadgodzin'!$D50="","",IF('Kalkulator nadgodzin'!P50&lt;5,0,1*'Kalkulator nadgodzin'!$C50))</f>
        <v>0</v>
      </c>
      <c r="O215" s="774"/>
      <c r="P215" s="775"/>
      <c r="Q215" t="str" s="783" cm="1">
        <f t="array" ref="Q215">IF('Kalkulator nadgodzin'!$C170="","",'Kalkulator nadgodzin'!$C170)</f>
      </c>
      <c r="R215" s="781" cm="1">
        <f t="array" ref="R215">_xlfn.IFERROR($Q215*B215*'Kalkulator nadgodzin'!$Y$2,0)</f>
        <v>0</v>
      </c>
      <c r="S215" s="781" cm="1">
        <f t="array" ref="S215">_xlfn.IFERROR($Q215*C215*'Kalkulator nadgodzin'!$Y$2,0)</f>
        <v>0</v>
      </c>
      <c r="T215" s="781" cm="1">
        <f t="array" ref="T215">_xlfn.IFERROR($Q215*D215*'Kalkulator nadgodzin'!$Y$2,0)</f>
        <v>0</v>
      </c>
      <c r="U215" s="781" cm="1">
        <f t="array" ref="U215">_xlfn.IFERROR($Q215*E215*'Kalkulator nadgodzin'!$Y$2,0)</f>
        <v>0</v>
      </c>
      <c r="V215" s="781" cm="1">
        <f t="array" ref="V215">_xlfn.IFERROR($Q215*F215*'Kalkulator nadgodzin'!$Y$2,0)</f>
        <v>0</v>
      </c>
      <c r="W215" s="781" cm="1">
        <f t="array" ref="W215">_xlfn.IFERROR($Q215*G215*'Kalkulator nadgodzin'!$Y$2,0)</f>
        <v>0</v>
      </c>
      <c r="X215" s="781" cm="1">
        <f t="array" ref="X215">_xlfn.IFERROR($Q215*H215*'Kalkulator nadgodzin'!$Y$2,0)</f>
        <v>0</v>
      </c>
      <c r="Y215" s="781" cm="1">
        <f t="array" ref="Y215">_xlfn.IFERROR($Q215*I215*'Kalkulator nadgodzin'!$Y$2,0)</f>
        <v>0</v>
      </c>
      <c r="Z215" s="781" cm="1">
        <f t="array" ref="Z215">_xlfn.IFERROR($Q215*J215*'Kalkulator nadgodzin'!$Y$2,0)</f>
        <v>0</v>
      </c>
      <c r="AA215" s="781" cm="1">
        <f t="array" ref="AA215">_xlfn.IFERROR($Q215*K215*'Kalkulator nadgodzin'!$Y$2,0)</f>
        <v>0</v>
      </c>
      <c r="AB215" s="781" cm="1">
        <f t="array" ref="AB215">_xlfn.IFERROR($Q215*L215*'Kalkulator nadgodzin'!$Y$2,0)</f>
        <v>0</v>
      </c>
      <c r="AC215" s="781" cm="1">
        <f t="array" ref="AC215">_xlfn.IFERROR($Q215*M215*'Kalkulator nadgodzin'!$Y$2,0)</f>
        <v>0</v>
      </c>
      <c r="AD215" s="782" cm="1">
        <f t="array" ref="AD215">_xlfn.IFERROR($Q215*N215*'Kalkulator nadgodzin'!$Y$2,0)</f>
        <v>0</v>
      </c>
    </row>
    <row r="216" ht="13.5" customHeight="1">
      <c r="A216" t="str" s="774" cm="1">
        <f t="array" ref="A216">IF('Kalkulator nadgodzin'!B52="","",'Kalkulator nadgodzin'!B52)</f>
        <v>Kierownik produckji</v>
      </c>
      <c r="B216" s="784" cm="1">
        <f t="array" ref="B216">IF('Kalkulator nadgodzin'!$D51="","",IF('Kalkulator nadgodzin'!D51&lt;5,0,1*'Kalkulator nadgodzin'!$C51))</f>
        <v>0</v>
      </c>
      <c r="C216" s="784" cm="1">
        <f t="array" ref="C216">IF('Kalkulator nadgodzin'!$D51="","",IF('Kalkulator nadgodzin'!E51&lt;5,0,1*'Kalkulator nadgodzin'!$C51))</f>
        <v>0</v>
      </c>
      <c r="D216" s="784" cm="1">
        <f t="array" ref="D216">IF('Kalkulator nadgodzin'!$D51="","",IF('Kalkulator nadgodzin'!F51&lt;5,0,1*'Kalkulator nadgodzin'!$C51))</f>
        <v>0</v>
      </c>
      <c r="E216" s="784" cm="1">
        <f t="array" ref="E216">IF('Kalkulator nadgodzin'!$D51="","",IF('Kalkulator nadgodzin'!G51&lt;5,0,1*'Kalkulator nadgodzin'!$C51))</f>
        <v>0</v>
      </c>
      <c r="F216" s="784" cm="1">
        <f t="array" ref="F216">IF('Kalkulator nadgodzin'!$D51="","",IF('Kalkulator nadgodzin'!H51&lt;5,0,1*'Kalkulator nadgodzin'!$C51))</f>
        <v>0</v>
      </c>
      <c r="G216" s="784" cm="1">
        <f t="array" ref="G216">IF('Kalkulator nadgodzin'!$D51="","",IF('Kalkulator nadgodzin'!I51&lt;5,0,1*'Kalkulator nadgodzin'!$C51))</f>
        <v>0</v>
      </c>
      <c r="H216" s="784" cm="1">
        <f t="array" ref="H216">IF('Kalkulator nadgodzin'!$D51="","",IF('Kalkulator nadgodzin'!J51&lt;5,0,1*'Kalkulator nadgodzin'!$C51))</f>
        <v>0</v>
      </c>
      <c r="I216" s="784" cm="1">
        <f t="array" ref="I216">IF('Kalkulator nadgodzin'!$D51="","",IF('Kalkulator nadgodzin'!K51&lt;5,0,1*'Kalkulator nadgodzin'!$C51))</f>
        <v>0</v>
      </c>
      <c r="J216" s="784" cm="1">
        <f t="array" ref="J216">IF('Kalkulator nadgodzin'!$D51="","",IF('Kalkulator nadgodzin'!L51&lt;5,0,1*'Kalkulator nadgodzin'!$C51))</f>
        <v>0</v>
      </c>
      <c r="K216" s="784" cm="1">
        <f t="array" ref="K216">IF('Kalkulator nadgodzin'!$D51="","",IF('Kalkulator nadgodzin'!M51&lt;5,0,1*'Kalkulator nadgodzin'!$C51))</f>
        <v>0</v>
      </c>
      <c r="L216" s="784" cm="1">
        <f t="array" ref="L216">IF('Kalkulator nadgodzin'!$D51="","",IF('Kalkulator nadgodzin'!N51&lt;5,0,1*'Kalkulator nadgodzin'!$C51))</f>
        <v>0</v>
      </c>
      <c r="M216" s="784" cm="1">
        <f t="array" ref="M216">IF('Kalkulator nadgodzin'!$D51="","",IF('Kalkulator nadgodzin'!O51&lt;5,0,1*'Kalkulator nadgodzin'!$C51))</f>
        <v>0</v>
      </c>
      <c r="N216" s="785" cm="1">
        <f t="array" ref="N216">IF('Kalkulator nadgodzin'!$D51="","",IF('Kalkulator nadgodzin'!P51&lt;5,0,1*'Kalkulator nadgodzin'!$C51))</f>
        <v>0</v>
      </c>
      <c r="O216" s="774"/>
      <c r="P216" s="775"/>
      <c r="Q216" t="str" s="783" cm="1">
        <f t="array" ref="Q216">IF('Kalkulator nadgodzin'!$C171="","",'Kalkulator nadgodzin'!$C171)</f>
      </c>
      <c r="R216" s="784" cm="1">
        <f t="array" ref="R216">_xlfn.IFERROR($Q216*B216*'Kalkulator nadgodzin'!$Y$2,0)</f>
        <v>0</v>
      </c>
      <c r="S216" s="784" cm="1">
        <f t="array" ref="S216">_xlfn.IFERROR($Q216*C216*'Kalkulator nadgodzin'!$Y$2,0)</f>
        <v>0</v>
      </c>
      <c r="T216" s="784" cm="1">
        <f t="array" ref="T216">_xlfn.IFERROR($Q216*D216*'Kalkulator nadgodzin'!$Y$2,0)</f>
        <v>0</v>
      </c>
      <c r="U216" s="784" cm="1">
        <f t="array" ref="U216">_xlfn.IFERROR($Q216*E216*'Kalkulator nadgodzin'!$Y$2,0)</f>
        <v>0</v>
      </c>
      <c r="V216" s="784" cm="1">
        <f t="array" ref="V216">_xlfn.IFERROR($Q216*F216*'Kalkulator nadgodzin'!$Y$2,0)</f>
        <v>0</v>
      </c>
      <c r="W216" s="784" cm="1">
        <f t="array" ref="W216">_xlfn.IFERROR($Q216*G216*'Kalkulator nadgodzin'!$Y$2,0)</f>
        <v>0</v>
      </c>
      <c r="X216" s="784" cm="1">
        <f t="array" ref="X216">_xlfn.IFERROR($Q216*H216*'Kalkulator nadgodzin'!$Y$2,0)</f>
        <v>0</v>
      </c>
      <c r="Y216" s="784" cm="1">
        <f t="array" ref="Y216">_xlfn.IFERROR($Q216*I216*'Kalkulator nadgodzin'!$Y$2,0)</f>
        <v>0</v>
      </c>
      <c r="Z216" s="784" cm="1">
        <f t="array" ref="Z216">_xlfn.IFERROR($Q216*J216*'Kalkulator nadgodzin'!$Y$2,0)</f>
        <v>0</v>
      </c>
      <c r="AA216" s="784" cm="1">
        <f t="array" ref="AA216">_xlfn.IFERROR($Q216*K216*'Kalkulator nadgodzin'!$Y$2,0)</f>
        <v>0</v>
      </c>
      <c r="AB216" s="784" cm="1">
        <f t="array" ref="AB216">_xlfn.IFERROR($Q216*L216*'Kalkulator nadgodzin'!$Y$2,0)</f>
        <v>0</v>
      </c>
      <c r="AC216" s="784" cm="1">
        <f t="array" ref="AC216">_xlfn.IFERROR($Q216*M216*'Kalkulator nadgodzin'!$Y$2,0)</f>
        <v>0</v>
      </c>
      <c r="AD216" s="785" cm="1">
        <f t="array" ref="AD216">_xlfn.IFERROR($Q216*N216*'Kalkulator nadgodzin'!$Y$2,0)</f>
        <v>0</v>
      </c>
    </row>
    <row r="217" ht="13.5" customHeight="1">
      <c r="A217" t="str" s="774" cm="1">
        <f t="array" ref="A217">IF('Kalkulator nadgodzin'!B53="","",'Kalkulator nadgodzin'!B53)</f>
        <v>Koordynator produkcji</v>
      </c>
      <c r="B217" s="784" cm="1">
        <f t="array" ref="B217">IF('Kalkulator nadgodzin'!$D52="","",IF('Kalkulator nadgodzin'!D52&lt;5,0,1*'Kalkulator nadgodzin'!$C52))</f>
        <v>0</v>
      </c>
      <c r="C217" s="784" cm="1">
        <f t="array" ref="C217">IF('Kalkulator nadgodzin'!$D52="","",IF('Kalkulator nadgodzin'!E52&lt;5,0,1*'Kalkulator nadgodzin'!$C52))</f>
        <v>0</v>
      </c>
      <c r="D217" s="784" cm="1">
        <f t="array" ref="D217">IF('Kalkulator nadgodzin'!$D52="","",IF('Kalkulator nadgodzin'!F52&lt;5,0,1*'Kalkulator nadgodzin'!$C52))</f>
        <v>0</v>
      </c>
      <c r="E217" s="784" cm="1">
        <f t="array" ref="E217">IF('Kalkulator nadgodzin'!$D52="","",IF('Kalkulator nadgodzin'!G52&lt;5,0,1*'Kalkulator nadgodzin'!$C52))</f>
        <v>0</v>
      </c>
      <c r="F217" s="784" cm="1">
        <f t="array" ref="F217">IF('Kalkulator nadgodzin'!$D52="","",IF('Kalkulator nadgodzin'!H52&lt;5,0,1*'Kalkulator nadgodzin'!$C52))</f>
        <v>0</v>
      </c>
      <c r="G217" s="784" cm="1">
        <f t="array" ref="G217">IF('Kalkulator nadgodzin'!$D52="","",IF('Kalkulator nadgodzin'!I52&lt;5,0,1*'Kalkulator nadgodzin'!$C52))</f>
        <v>0</v>
      </c>
      <c r="H217" s="784" cm="1">
        <f t="array" ref="H217">IF('Kalkulator nadgodzin'!$D52="","",IF('Kalkulator nadgodzin'!J52&lt;5,0,1*'Kalkulator nadgodzin'!$C52))</f>
        <v>0</v>
      </c>
      <c r="I217" s="784" cm="1">
        <f t="array" ref="I217">IF('Kalkulator nadgodzin'!$D52="","",IF('Kalkulator nadgodzin'!K52&lt;5,0,1*'Kalkulator nadgodzin'!$C52))</f>
        <v>0</v>
      </c>
      <c r="J217" s="784" cm="1">
        <f t="array" ref="J217">IF('Kalkulator nadgodzin'!$D52="","",IF('Kalkulator nadgodzin'!L52&lt;5,0,1*'Kalkulator nadgodzin'!$C52))</f>
        <v>0</v>
      </c>
      <c r="K217" s="784" cm="1">
        <f t="array" ref="K217">IF('Kalkulator nadgodzin'!$D52="","",IF('Kalkulator nadgodzin'!M52&lt;5,0,1*'Kalkulator nadgodzin'!$C52))</f>
        <v>0</v>
      </c>
      <c r="L217" s="784" cm="1">
        <f t="array" ref="L217">IF('Kalkulator nadgodzin'!$D52="","",IF('Kalkulator nadgodzin'!N52&lt;5,0,1*'Kalkulator nadgodzin'!$C52))</f>
        <v>0</v>
      </c>
      <c r="M217" s="784" cm="1">
        <f t="array" ref="M217">IF('Kalkulator nadgodzin'!$D52="","",IF('Kalkulator nadgodzin'!O52&lt;5,0,1*'Kalkulator nadgodzin'!$C52))</f>
        <v>0</v>
      </c>
      <c r="N217" s="785" cm="1">
        <f t="array" ref="N217">IF('Kalkulator nadgodzin'!$D52="","",IF('Kalkulator nadgodzin'!P52&lt;5,0,1*'Kalkulator nadgodzin'!$C52))</f>
        <v>0</v>
      </c>
      <c r="O217" s="774"/>
      <c r="P217" s="775"/>
      <c r="Q217" t="str" s="783" cm="1">
        <f t="array" ref="Q217">IF('Kalkulator nadgodzin'!$C172="","",'Kalkulator nadgodzin'!$C172)</f>
      </c>
      <c r="R217" s="784" cm="1">
        <f t="array" ref="R217">_xlfn.IFERROR($Q217*B217*'Kalkulator nadgodzin'!$Y$2,0)</f>
        <v>0</v>
      </c>
      <c r="S217" s="784" cm="1">
        <f t="array" ref="S217">_xlfn.IFERROR($Q217*C217*'Kalkulator nadgodzin'!$Y$2,0)</f>
        <v>0</v>
      </c>
      <c r="T217" s="784" cm="1">
        <f t="array" ref="T217">_xlfn.IFERROR($Q217*D217*'Kalkulator nadgodzin'!$Y$2,0)</f>
        <v>0</v>
      </c>
      <c r="U217" s="784" cm="1">
        <f t="array" ref="U217">_xlfn.IFERROR($Q217*E217*'Kalkulator nadgodzin'!$Y$2,0)</f>
        <v>0</v>
      </c>
      <c r="V217" s="784" cm="1">
        <f t="array" ref="V217">_xlfn.IFERROR($Q217*F217*'Kalkulator nadgodzin'!$Y$2,0)</f>
        <v>0</v>
      </c>
      <c r="W217" s="784" cm="1">
        <f t="array" ref="W217">_xlfn.IFERROR($Q217*G217*'Kalkulator nadgodzin'!$Y$2,0)</f>
        <v>0</v>
      </c>
      <c r="X217" s="784" cm="1">
        <f t="array" ref="X217">_xlfn.IFERROR($Q217*H217*'Kalkulator nadgodzin'!$Y$2,0)</f>
        <v>0</v>
      </c>
      <c r="Y217" s="784" cm="1">
        <f t="array" ref="Y217">_xlfn.IFERROR($Q217*I217*'Kalkulator nadgodzin'!$Y$2,0)</f>
        <v>0</v>
      </c>
      <c r="Z217" s="784" cm="1">
        <f t="array" ref="Z217">_xlfn.IFERROR($Q217*J217*'Kalkulator nadgodzin'!$Y$2,0)</f>
        <v>0</v>
      </c>
      <c r="AA217" s="784" cm="1">
        <f t="array" ref="AA217">_xlfn.IFERROR($Q217*K217*'Kalkulator nadgodzin'!$Y$2,0)</f>
        <v>0</v>
      </c>
      <c r="AB217" s="784" cm="1">
        <f t="array" ref="AB217">_xlfn.IFERROR($Q217*L217*'Kalkulator nadgodzin'!$Y$2,0)</f>
        <v>0</v>
      </c>
      <c r="AC217" s="784" cm="1">
        <f t="array" ref="AC217">_xlfn.IFERROR($Q217*M217*'Kalkulator nadgodzin'!$Y$2,0)</f>
        <v>0</v>
      </c>
      <c r="AD217" s="785" cm="1">
        <f t="array" ref="AD217">_xlfn.IFERROR($Q217*N217*'Kalkulator nadgodzin'!$Y$2,0)</f>
        <v>0</v>
      </c>
    </row>
    <row r="218" ht="13.5" customHeight="1">
      <c r="A218" t="str" s="774" cm="1">
        <f t="array" ref="A218">IF('Kalkulator nadgodzin'!B54="","",'Kalkulator nadgodzin'!B54)</f>
        <v>Asystent produkcji</v>
      </c>
      <c r="B218" s="784" cm="1">
        <f t="array" ref="B218">IF('Kalkulator nadgodzin'!$D53="","",IF('Kalkulator nadgodzin'!D53&lt;5,0,1*'Kalkulator nadgodzin'!$C53))</f>
        <v>0</v>
      </c>
      <c r="C218" s="784" cm="1">
        <f t="array" ref="C218">IF('Kalkulator nadgodzin'!$D53="","",IF('Kalkulator nadgodzin'!E53&lt;5,0,1*'Kalkulator nadgodzin'!$C53))</f>
        <v>0</v>
      </c>
      <c r="D218" s="784" cm="1">
        <f t="array" ref="D218">IF('Kalkulator nadgodzin'!$D53="","",IF('Kalkulator nadgodzin'!F53&lt;5,0,1*'Kalkulator nadgodzin'!$C53))</f>
        <v>0</v>
      </c>
      <c r="E218" s="784" cm="1">
        <f t="array" ref="E218">IF('Kalkulator nadgodzin'!$D53="","",IF('Kalkulator nadgodzin'!G53&lt;5,0,1*'Kalkulator nadgodzin'!$C53))</f>
        <v>0</v>
      </c>
      <c r="F218" s="784" cm="1">
        <f t="array" ref="F218">IF('Kalkulator nadgodzin'!$D53="","",IF('Kalkulator nadgodzin'!H53&lt;5,0,1*'Kalkulator nadgodzin'!$C53))</f>
        <v>0</v>
      </c>
      <c r="G218" s="784" cm="1">
        <f t="array" ref="G218">IF('Kalkulator nadgodzin'!$D53="","",IF('Kalkulator nadgodzin'!I53&lt;5,0,1*'Kalkulator nadgodzin'!$C53))</f>
        <v>0</v>
      </c>
      <c r="H218" s="784" cm="1">
        <f t="array" ref="H218">IF('Kalkulator nadgodzin'!$D53="","",IF('Kalkulator nadgodzin'!J53&lt;5,0,1*'Kalkulator nadgodzin'!$C53))</f>
        <v>0</v>
      </c>
      <c r="I218" s="784" cm="1">
        <f t="array" ref="I218">IF('Kalkulator nadgodzin'!$D53="","",IF('Kalkulator nadgodzin'!K53&lt;5,0,1*'Kalkulator nadgodzin'!$C53))</f>
        <v>0</v>
      </c>
      <c r="J218" s="784" cm="1">
        <f t="array" ref="J218">IF('Kalkulator nadgodzin'!$D53="","",IF('Kalkulator nadgodzin'!L53&lt;5,0,1*'Kalkulator nadgodzin'!$C53))</f>
        <v>0</v>
      </c>
      <c r="K218" s="784" cm="1">
        <f t="array" ref="K218">IF('Kalkulator nadgodzin'!$D53="","",IF('Kalkulator nadgodzin'!M53&lt;5,0,1*'Kalkulator nadgodzin'!$C53))</f>
        <v>0</v>
      </c>
      <c r="L218" s="784" cm="1">
        <f t="array" ref="L218">IF('Kalkulator nadgodzin'!$D53="","",IF('Kalkulator nadgodzin'!N53&lt;5,0,1*'Kalkulator nadgodzin'!$C53))</f>
        <v>0</v>
      </c>
      <c r="M218" s="784" cm="1">
        <f t="array" ref="M218">IF('Kalkulator nadgodzin'!$D53="","",IF('Kalkulator nadgodzin'!O53&lt;5,0,1*'Kalkulator nadgodzin'!$C53))</f>
        <v>0</v>
      </c>
      <c r="N218" s="785" cm="1">
        <f t="array" ref="N218">IF('Kalkulator nadgodzin'!$D53="","",IF('Kalkulator nadgodzin'!P53&lt;5,0,1*'Kalkulator nadgodzin'!$C53))</f>
        <v>0</v>
      </c>
      <c r="O218" s="774"/>
      <c r="P218" s="775"/>
      <c r="Q218" t="str" s="783" cm="1">
        <f t="array" ref="Q218">IF('Kalkulator nadgodzin'!$C173="","",'Kalkulator nadgodzin'!$C173)</f>
      </c>
      <c r="R218" s="784" cm="1">
        <f t="array" ref="R218">_xlfn.IFERROR($Q218*B218*'Kalkulator nadgodzin'!$Y$2,0)</f>
        <v>0</v>
      </c>
      <c r="S218" s="784" cm="1">
        <f t="array" ref="S218">_xlfn.IFERROR($Q218*C218*'Kalkulator nadgodzin'!$Y$2,0)</f>
        <v>0</v>
      </c>
      <c r="T218" s="784" cm="1">
        <f t="array" ref="T218">_xlfn.IFERROR($Q218*D218*'Kalkulator nadgodzin'!$Y$2,0)</f>
        <v>0</v>
      </c>
      <c r="U218" s="784" cm="1">
        <f t="array" ref="U218">_xlfn.IFERROR($Q218*E218*'Kalkulator nadgodzin'!$Y$2,0)</f>
        <v>0</v>
      </c>
      <c r="V218" s="784" cm="1">
        <f t="array" ref="V218">_xlfn.IFERROR($Q218*F218*'Kalkulator nadgodzin'!$Y$2,0)</f>
        <v>0</v>
      </c>
      <c r="W218" s="784" cm="1">
        <f t="array" ref="W218">_xlfn.IFERROR($Q218*G218*'Kalkulator nadgodzin'!$Y$2,0)</f>
        <v>0</v>
      </c>
      <c r="X218" s="784" cm="1">
        <f t="array" ref="X218">_xlfn.IFERROR($Q218*H218*'Kalkulator nadgodzin'!$Y$2,0)</f>
        <v>0</v>
      </c>
      <c r="Y218" s="784" cm="1">
        <f t="array" ref="Y218">_xlfn.IFERROR($Q218*I218*'Kalkulator nadgodzin'!$Y$2,0)</f>
        <v>0</v>
      </c>
      <c r="Z218" s="784" cm="1">
        <f t="array" ref="Z218">_xlfn.IFERROR($Q218*J218*'Kalkulator nadgodzin'!$Y$2,0)</f>
        <v>0</v>
      </c>
      <c r="AA218" s="784" cm="1">
        <f t="array" ref="AA218">_xlfn.IFERROR($Q218*K218*'Kalkulator nadgodzin'!$Y$2,0)</f>
        <v>0</v>
      </c>
      <c r="AB218" s="784" cm="1">
        <f t="array" ref="AB218">_xlfn.IFERROR($Q218*L218*'Kalkulator nadgodzin'!$Y$2,0)</f>
        <v>0</v>
      </c>
      <c r="AC218" s="784" cm="1">
        <f t="array" ref="AC218">_xlfn.IFERROR($Q218*M218*'Kalkulator nadgodzin'!$Y$2,0)</f>
        <v>0</v>
      </c>
      <c r="AD218" s="785" cm="1">
        <f t="array" ref="AD218">_xlfn.IFERROR($Q218*N218*'Kalkulator nadgodzin'!$Y$2,0)</f>
        <v>0</v>
      </c>
    </row>
    <row r="219" ht="13.5" customHeight="1">
      <c r="A219" t="str" s="774" cm="1">
        <f t="array" ref="A219">IF('Kalkulator nadgodzin'!B55="","",'Kalkulator nadgodzin'!B55)</f>
        <v>II Asystent produkcji</v>
      </c>
      <c r="B219" s="784" cm="1">
        <f t="array" ref="B219">IF('Kalkulator nadgodzin'!$D54="","",IF('Kalkulator nadgodzin'!D54&lt;5,0,1*'Kalkulator nadgodzin'!$C54))</f>
        <v>0</v>
      </c>
      <c r="C219" s="784" cm="1">
        <f t="array" ref="C219">IF('Kalkulator nadgodzin'!$D54="","",IF('Kalkulator nadgodzin'!E54&lt;5,0,1*'Kalkulator nadgodzin'!$C54))</f>
        <v>0</v>
      </c>
      <c r="D219" s="784" cm="1">
        <f t="array" ref="D219">IF('Kalkulator nadgodzin'!$D54="","",IF('Kalkulator nadgodzin'!F54&lt;5,0,1*'Kalkulator nadgodzin'!$C54))</f>
        <v>0</v>
      </c>
      <c r="E219" s="784" cm="1">
        <f t="array" ref="E219">IF('Kalkulator nadgodzin'!$D54="","",IF('Kalkulator nadgodzin'!G54&lt;5,0,1*'Kalkulator nadgodzin'!$C54))</f>
        <v>0</v>
      </c>
      <c r="F219" s="784" cm="1">
        <f t="array" ref="F219">IF('Kalkulator nadgodzin'!$D54="","",IF('Kalkulator nadgodzin'!H54&lt;5,0,1*'Kalkulator nadgodzin'!$C54))</f>
        <v>0</v>
      </c>
      <c r="G219" s="784" cm="1">
        <f t="array" ref="G219">IF('Kalkulator nadgodzin'!$D54="","",IF('Kalkulator nadgodzin'!I54&lt;5,0,1*'Kalkulator nadgodzin'!$C54))</f>
        <v>0</v>
      </c>
      <c r="H219" s="784" cm="1">
        <f t="array" ref="H219">IF('Kalkulator nadgodzin'!$D54="","",IF('Kalkulator nadgodzin'!J54&lt;5,0,1*'Kalkulator nadgodzin'!$C54))</f>
        <v>0</v>
      </c>
      <c r="I219" s="784" cm="1">
        <f t="array" ref="I219">IF('Kalkulator nadgodzin'!$D54="","",IF('Kalkulator nadgodzin'!K54&lt;5,0,1*'Kalkulator nadgodzin'!$C54))</f>
        <v>0</v>
      </c>
      <c r="J219" s="784" cm="1">
        <f t="array" ref="J219">IF('Kalkulator nadgodzin'!$D54="","",IF('Kalkulator nadgodzin'!L54&lt;5,0,1*'Kalkulator nadgodzin'!$C54))</f>
        <v>0</v>
      </c>
      <c r="K219" s="784" cm="1">
        <f t="array" ref="K219">IF('Kalkulator nadgodzin'!$D54="","",IF('Kalkulator nadgodzin'!M54&lt;5,0,1*'Kalkulator nadgodzin'!$C54))</f>
        <v>0</v>
      </c>
      <c r="L219" s="784" cm="1">
        <f t="array" ref="L219">IF('Kalkulator nadgodzin'!$D54="","",IF('Kalkulator nadgodzin'!N54&lt;5,0,1*'Kalkulator nadgodzin'!$C54))</f>
        <v>0</v>
      </c>
      <c r="M219" s="784" cm="1">
        <f t="array" ref="M219">IF('Kalkulator nadgodzin'!$D54="","",IF('Kalkulator nadgodzin'!O54&lt;5,0,1*'Kalkulator nadgodzin'!$C54))</f>
        <v>0</v>
      </c>
      <c r="N219" s="785" cm="1">
        <f t="array" ref="N219">IF('Kalkulator nadgodzin'!$D54="","",IF('Kalkulator nadgodzin'!P54&lt;5,0,1*'Kalkulator nadgodzin'!$C54))</f>
        <v>0</v>
      </c>
      <c r="O219" s="774"/>
      <c r="P219" s="775"/>
      <c r="Q219" t="str" s="783" cm="1">
        <f t="array" ref="Q219">IF('Kalkulator nadgodzin'!$C174="","",'Kalkulator nadgodzin'!$C174)</f>
      </c>
      <c r="R219" s="784" cm="1">
        <f t="array" ref="R219">_xlfn.IFERROR($Q219*B219*'Kalkulator nadgodzin'!$Y$2,0)</f>
        <v>0</v>
      </c>
      <c r="S219" s="784" cm="1">
        <f t="array" ref="S219">_xlfn.IFERROR($Q219*C219*'Kalkulator nadgodzin'!$Y$2,0)</f>
        <v>0</v>
      </c>
      <c r="T219" s="784" cm="1">
        <f t="array" ref="T219">_xlfn.IFERROR($Q219*D219*'Kalkulator nadgodzin'!$Y$2,0)</f>
        <v>0</v>
      </c>
      <c r="U219" s="784" cm="1">
        <f t="array" ref="U219">_xlfn.IFERROR($Q219*E219*'Kalkulator nadgodzin'!$Y$2,0)</f>
        <v>0</v>
      </c>
      <c r="V219" s="784" cm="1">
        <f t="array" ref="V219">_xlfn.IFERROR($Q219*F219*'Kalkulator nadgodzin'!$Y$2,0)</f>
        <v>0</v>
      </c>
      <c r="W219" s="784" cm="1">
        <f t="array" ref="W219">_xlfn.IFERROR($Q219*G219*'Kalkulator nadgodzin'!$Y$2,0)</f>
        <v>0</v>
      </c>
      <c r="X219" s="784" cm="1">
        <f t="array" ref="X219">_xlfn.IFERROR($Q219*H219*'Kalkulator nadgodzin'!$Y$2,0)</f>
        <v>0</v>
      </c>
      <c r="Y219" s="784" cm="1">
        <f t="array" ref="Y219">_xlfn.IFERROR($Q219*I219*'Kalkulator nadgodzin'!$Y$2,0)</f>
        <v>0</v>
      </c>
      <c r="Z219" s="784" cm="1">
        <f t="array" ref="Z219">_xlfn.IFERROR($Q219*J219*'Kalkulator nadgodzin'!$Y$2,0)</f>
        <v>0</v>
      </c>
      <c r="AA219" s="784" cm="1">
        <f t="array" ref="AA219">_xlfn.IFERROR($Q219*K219*'Kalkulator nadgodzin'!$Y$2,0)</f>
        <v>0</v>
      </c>
      <c r="AB219" s="784" cm="1">
        <f t="array" ref="AB219">_xlfn.IFERROR($Q219*L219*'Kalkulator nadgodzin'!$Y$2,0)</f>
        <v>0</v>
      </c>
      <c r="AC219" s="784" cm="1">
        <f t="array" ref="AC219">_xlfn.IFERROR($Q219*M219*'Kalkulator nadgodzin'!$Y$2,0)</f>
        <v>0</v>
      </c>
      <c r="AD219" s="785" cm="1">
        <f t="array" ref="AD219">_xlfn.IFERROR($Q219*N219*'Kalkulator nadgodzin'!$Y$2,0)</f>
        <v>0</v>
      </c>
    </row>
    <row r="220" ht="13.5" customHeight="1">
      <c r="A220" t="str" s="774" cm="1">
        <f t="array" ref="A220">IF('Kalkulator nadgodzin'!B56="","",'Kalkulator nadgodzin'!B56)</f>
        <v>Runner</v>
      </c>
      <c r="B220" s="784" cm="1">
        <f t="array" ref="B220">IF('Kalkulator nadgodzin'!$D55="","",IF('Kalkulator nadgodzin'!D55&lt;5,0,1*'Kalkulator nadgodzin'!$C55))</f>
        <v>0</v>
      </c>
      <c r="C220" s="784" cm="1">
        <f t="array" ref="C220">IF('Kalkulator nadgodzin'!$D55="","",IF('Kalkulator nadgodzin'!E55&lt;5,0,1*'Kalkulator nadgodzin'!$C55))</f>
        <v>0</v>
      </c>
      <c r="D220" s="784" cm="1">
        <f t="array" ref="D220">IF('Kalkulator nadgodzin'!$D55="","",IF('Kalkulator nadgodzin'!F55&lt;5,0,1*'Kalkulator nadgodzin'!$C55))</f>
        <v>0</v>
      </c>
      <c r="E220" s="784" cm="1">
        <f t="array" ref="E220">IF('Kalkulator nadgodzin'!$D55="","",IF('Kalkulator nadgodzin'!G55&lt;5,0,1*'Kalkulator nadgodzin'!$C55))</f>
        <v>0</v>
      </c>
      <c r="F220" s="784" cm="1">
        <f t="array" ref="F220">IF('Kalkulator nadgodzin'!$D55="","",IF('Kalkulator nadgodzin'!H55&lt;5,0,1*'Kalkulator nadgodzin'!$C55))</f>
        <v>0</v>
      </c>
      <c r="G220" s="784" cm="1">
        <f t="array" ref="G220">IF('Kalkulator nadgodzin'!$D55="","",IF('Kalkulator nadgodzin'!I55&lt;5,0,1*'Kalkulator nadgodzin'!$C55))</f>
        <v>0</v>
      </c>
      <c r="H220" s="784" cm="1">
        <f t="array" ref="H220">IF('Kalkulator nadgodzin'!$D55="","",IF('Kalkulator nadgodzin'!J55&lt;5,0,1*'Kalkulator nadgodzin'!$C55))</f>
        <v>0</v>
      </c>
      <c r="I220" s="784" cm="1">
        <f t="array" ref="I220">IF('Kalkulator nadgodzin'!$D55="","",IF('Kalkulator nadgodzin'!K55&lt;5,0,1*'Kalkulator nadgodzin'!$C55))</f>
        <v>0</v>
      </c>
      <c r="J220" s="784" cm="1">
        <f t="array" ref="J220">IF('Kalkulator nadgodzin'!$D55="","",IF('Kalkulator nadgodzin'!L55&lt;5,0,1*'Kalkulator nadgodzin'!$C55))</f>
        <v>0</v>
      </c>
      <c r="K220" s="784" cm="1">
        <f t="array" ref="K220">IF('Kalkulator nadgodzin'!$D55="","",IF('Kalkulator nadgodzin'!M55&lt;5,0,1*'Kalkulator nadgodzin'!$C55))</f>
        <v>0</v>
      </c>
      <c r="L220" s="784" cm="1">
        <f t="array" ref="L220">IF('Kalkulator nadgodzin'!$D55="","",IF('Kalkulator nadgodzin'!N55&lt;5,0,1*'Kalkulator nadgodzin'!$C55))</f>
        <v>0</v>
      </c>
      <c r="M220" s="784" cm="1">
        <f t="array" ref="M220">IF('Kalkulator nadgodzin'!$D55="","",IF('Kalkulator nadgodzin'!O55&lt;5,0,1*'Kalkulator nadgodzin'!$C55))</f>
        <v>0</v>
      </c>
      <c r="N220" s="785" cm="1">
        <f t="array" ref="N220">IF('Kalkulator nadgodzin'!$D55="","",IF('Kalkulator nadgodzin'!P55&lt;5,0,1*'Kalkulator nadgodzin'!$C55))</f>
        <v>0</v>
      </c>
      <c r="O220" s="774"/>
      <c r="P220" s="775"/>
      <c r="Q220" t="str" s="783" cm="1">
        <f t="array" ref="Q220">IF('Kalkulator nadgodzin'!$C175="","",'Kalkulator nadgodzin'!$C175)</f>
      </c>
      <c r="R220" s="784" cm="1">
        <f t="array" ref="R220">_xlfn.IFERROR($Q220*B220*'Kalkulator nadgodzin'!$Y$2,0)</f>
        <v>0</v>
      </c>
      <c r="S220" s="784" cm="1">
        <f t="array" ref="S220">_xlfn.IFERROR($Q220*C220*'Kalkulator nadgodzin'!$Y$2,0)</f>
        <v>0</v>
      </c>
      <c r="T220" s="784" cm="1">
        <f t="array" ref="T220">_xlfn.IFERROR($Q220*D220*'Kalkulator nadgodzin'!$Y$2,0)</f>
        <v>0</v>
      </c>
      <c r="U220" s="784" cm="1">
        <f t="array" ref="U220">_xlfn.IFERROR($Q220*E220*'Kalkulator nadgodzin'!$Y$2,0)</f>
        <v>0</v>
      </c>
      <c r="V220" s="784" cm="1">
        <f t="array" ref="V220">_xlfn.IFERROR($Q220*F220*'Kalkulator nadgodzin'!$Y$2,0)</f>
        <v>0</v>
      </c>
      <c r="W220" s="784" cm="1">
        <f t="array" ref="W220">_xlfn.IFERROR($Q220*G220*'Kalkulator nadgodzin'!$Y$2,0)</f>
        <v>0</v>
      </c>
      <c r="X220" s="784" cm="1">
        <f t="array" ref="X220">_xlfn.IFERROR($Q220*H220*'Kalkulator nadgodzin'!$Y$2,0)</f>
        <v>0</v>
      </c>
      <c r="Y220" s="784" cm="1">
        <f t="array" ref="Y220">_xlfn.IFERROR($Q220*I220*'Kalkulator nadgodzin'!$Y$2,0)</f>
        <v>0</v>
      </c>
      <c r="Z220" s="784" cm="1">
        <f t="array" ref="Z220">_xlfn.IFERROR($Q220*J220*'Kalkulator nadgodzin'!$Y$2,0)</f>
        <v>0</v>
      </c>
      <c r="AA220" s="784" cm="1">
        <f t="array" ref="AA220">_xlfn.IFERROR($Q220*K220*'Kalkulator nadgodzin'!$Y$2,0)</f>
        <v>0</v>
      </c>
      <c r="AB220" s="784" cm="1">
        <f t="array" ref="AB220">_xlfn.IFERROR($Q220*L220*'Kalkulator nadgodzin'!$Y$2,0)</f>
        <v>0</v>
      </c>
      <c r="AC220" s="784" cm="1">
        <f t="array" ref="AC220">_xlfn.IFERROR($Q220*M220*'Kalkulator nadgodzin'!$Y$2,0)</f>
        <v>0</v>
      </c>
      <c r="AD220" s="785" cm="1">
        <f t="array" ref="AD220">_xlfn.IFERROR($Q220*N220*'Kalkulator nadgodzin'!$Y$2,0)</f>
        <v>0</v>
      </c>
    </row>
    <row r="221" ht="13.5" customHeight="1">
      <c r="A221" t="str" s="774" cm="1">
        <f t="array" ref="A221">IF('Kalkulator nadgodzin'!B57="","",'Kalkulator nadgodzin'!B57)</f>
        <v>Kierownik planu</v>
      </c>
      <c r="B221" s="784" cm="1">
        <f t="array" ref="B221">IF('Kalkulator nadgodzin'!$D56="","",IF('Kalkulator nadgodzin'!D56&lt;5,0,1*'Kalkulator nadgodzin'!$C56))</f>
        <v>0</v>
      </c>
      <c r="C221" s="784" cm="1">
        <f t="array" ref="C221">IF('Kalkulator nadgodzin'!$D56="","",IF('Kalkulator nadgodzin'!E56&lt;5,0,1*'Kalkulator nadgodzin'!$C56))</f>
        <v>0</v>
      </c>
      <c r="D221" s="784" cm="1">
        <f t="array" ref="D221">IF('Kalkulator nadgodzin'!$D56="","",IF('Kalkulator nadgodzin'!F56&lt;5,0,1*'Kalkulator nadgodzin'!$C56))</f>
        <v>0</v>
      </c>
      <c r="E221" s="784" cm="1">
        <f t="array" ref="E221">IF('Kalkulator nadgodzin'!$D56="","",IF('Kalkulator nadgodzin'!G56&lt;5,0,1*'Kalkulator nadgodzin'!$C56))</f>
        <v>0</v>
      </c>
      <c r="F221" s="784" cm="1">
        <f t="array" ref="F221">IF('Kalkulator nadgodzin'!$D56="","",IF('Kalkulator nadgodzin'!H56&lt;5,0,1*'Kalkulator nadgodzin'!$C56))</f>
        <v>0</v>
      </c>
      <c r="G221" s="784" cm="1">
        <f t="array" ref="G221">IF('Kalkulator nadgodzin'!$D56="","",IF('Kalkulator nadgodzin'!I56&lt;5,0,1*'Kalkulator nadgodzin'!$C56))</f>
        <v>0</v>
      </c>
      <c r="H221" s="784" cm="1">
        <f t="array" ref="H221">IF('Kalkulator nadgodzin'!$D56="","",IF('Kalkulator nadgodzin'!J56&lt;5,0,1*'Kalkulator nadgodzin'!$C56))</f>
        <v>0</v>
      </c>
      <c r="I221" s="784" cm="1">
        <f t="array" ref="I221">IF('Kalkulator nadgodzin'!$D56="","",IF('Kalkulator nadgodzin'!K56&lt;5,0,1*'Kalkulator nadgodzin'!$C56))</f>
        <v>0</v>
      </c>
      <c r="J221" s="784" cm="1">
        <f t="array" ref="J221">IF('Kalkulator nadgodzin'!$D56="","",IF('Kalkulator nadgodzin'!L56&lt;5,0,1*'Kalkulator nadgodzin'!$C56))</f>
        <v>0</v>
      </c>
      <c r="K221" s="784" cm="1">
        <f t="array" ref="K221">IF('Kalkulator nadgodzin'!$D56="","",IF('Kalkulator nadgodzin'!M56&lt;5,0,1*'Kalkulator nadgodzin'!$C56))</f>
        <v>0</v>
      </c>
      <c r="L221" s="784" cm="1">
        <f t="array" ref="L221">IF('Kalkulator nadgodzin'!$D56="","",IF('Kalkulator nadgodzin'!N56&lt;5,0,1*'Kalkulator nadgodzin'!$C56))</f>
        <v>0</v>
      </c>
      <c r="M221" s="784" cm="1">
        <f t="array" ref="M221">IF('Kalkulator nadgodzin'!$D56="","",IF('Kalkulator nadgodzin'!O56&lt;5,0,1*'Kalkulator nadgodzin'!$C56))</f>
        <v>0</v>
      </c>
      <c r="N221" s="785" cm="1">
        <f t="array" ref="N221">IF('Kalkulator nadgodzin'!$D56="","",IF('Kalkulator nadgodzin'!P56&lt;5,0,1*'Kalkulator nadgodzin'!$C56))</f>
        <v>0</v>
      </c>
      <c r="O221" s="774"/>
      <c r="P221" s="775"/>
      <c r="Q221" t="str" s="783" cm="1">
        <f t="array" ref="Q221">IF('Kalkulator nadgodzin'!$C176="","",'Kalkulator nadgodzin'!$C176)</f>
      </c>
      <c r="R221" s="784" cm="1">
        <f t="array" ref="R221">_xlfn.IFERROR($Q221*B221*'Kalkulator nadgodzin'!$Y$2,0)</f>
        <v>0</v>
      </c>
      <c r="S221" s="784" cm="1">
        <f t="array" ref="S221">_xlfn.IFERROR($Q221*C221*'Kalkulator nadgodzin'!$Y$2,0)</f>
        <v>0</v>
      </c>
      <c r="T221" s="784" cm="1">
        <f t="array" ref="T221">_xlfn.IFERROR($Q221*D221*'Kalkulator nadgodzin'!$Y$2,0)</f>
        <v>0</v>
      </c>
      <c r="U221" s="784" cm="1">
        <f t="array" ref="U221">_xlfn.IFERROR($Q221*E221*'Kalkulator nadgodzin'!$Y$2,0)</f>
        <v>0</v>
      </c>
      <c r="V221" s="784" cm="1">
        <f t="array" ref="V221">_xlfn.IFERROR($Q221*F221*'Kalkulator nadgodzin'!$Y$2,0)</f>
        <v>0</v>
      </c>
      <c r="W221" s="784" cm="1">
        <f t="array" ref="W221">_xlfn.IFERROR($Q221*G221*'Kalkulator nadgodzin'!$Y$2,0)</f>
        <v>0</v>
      </c>
      <c r="X221" s="784" cm="1">
        <f t="array" ref="X221">_xlfn.IFERROR($Q221*H221*'Kalkulator nadgodzin'!$Y$2,0)</f>
        <v>0</v>
      </c>
      <c r="Y221" s="784" cm="1">
        <f t="array" ref="Y221">_xlfn.IFERROR($Q221*I221*'Kalkulator nadgodzin'!$Y$2,0)</f>
        <v>0</v>
      </c>
      <c r="Z221" s="784" cm="1">
        <f t="array" ref="Z221">_xlfn.IFERROR($Q221*J221*'Kalkulator nadgodzin'!$Y$2,0)</f>
        <v>0</v>
      </c>
      <c r="AA221" s="784" cm="1">
        <f t="array" ref="AA221">_xlfn.IFERROR($Q221*K221*'Kalkulator nadgodzin'!$Y$2,0)</f>
        <v>0</v>
      </c>
      <c r="AB221" s="784" cm="1">
        <f t="array" ref="AB221">_xlfn.IFERROR($Q221*L221*'Kalkulator nadgodzin'!$Y$2,0)</f>
        <v>0</v>
      </c>
      <c r="AC221" s="784" cm="1">
        <f t="array" ref="AC221">_xlfn.IFERROR($Q221*M221*'Kalkulator nadgodzin'!$Y$2,0)</f>
        <v>0</v>
      </c>
      <c r="AD221" s="785" cm="1">
        <f t="array" ref="AD221">_xlfn.IFERROR($Q221*N221*'Kalkulator nadgodzin'!$Y$2,0)</f>
        <v>0</v>
      </c>
    </row>
    <row r="222" ht="13.5" customHeight="1">
      <c r="A222" t="str" s="774" cm="1">
        <f t="array" ref="A222">IF('Kalkulator nadgodzin'!B58="","",'Kalkulator nadgodzin'!B58)</f>
        <v>1st AD </v>
      </c>
      <c r="B222" s="784" cm="1">
        <f t="array" ref="B222">IF('Kalkulator nadgodzin'!$D57="","",IF('Kalkulator nadgodzin'!D57&lt;5,0,1*'Kalkulator nadgodzin'!$C57))</f>
        <v>0</v>
      </c>
      <c r="C222" s="784" cm="1">
        <f t="array" ref="C222">IF('Kalkulator nadgodzin'!$D57="","",IF('Kalkulator nadgodzin'!E57&lt;5,0,1*'Kalkulator nadgodzin'!$C57))</f>
        <v>0</v>
      </c>
      <c r="D222" s="784" cm="1">
        <f t="array" ref="D222">IF('Kalkulator nadgodzin'!$D57="","",IF('Kalkulator nadgodzin'!F57&lt;5,0,1*'Kalkulator nadgodzin'!$C57))</f>
        <v>0</v>
      </c>
      <c r="E222" s="784" cm="1">
        <f t="array" ref="E222">IF('Kalkulator nadgodzin'!$D57="","",IF('Kalkulator nadgodzin'!G57&lt;5,0,1*'Kalkulator nadgodzin'!$C57))</f>
        <v>0</v>
      </c>
      <c r="F222" s="784" cm="1">
        <f t="array" ref="F222">IF('Kalkulator nadgodzin'!$D57="","",IF('Kalkulator nadgodzin'!H57&lt;5,0,1*'Kalkulator nadgodzin'!$C57))</f>
        <v>0</v>
      </c>
      <c r="G222" s="784" cm="1">
        <f t="array" ref="G222">IF('Kalkulator nadgodzin'!$D57="","",IF('Kalkulator nadgodzin'!I57&lt;5,0,1*'Kalkulator nadgodzin'!$C57))</f>
        <v>0</v>
      </c>
      <c r="H222" s="784" cm="1">
        <f t="array" ref="H222">IF('Kalkulator nadgodzin'!$D57="","",IF('Kalkulator nadgodzin'!J57&lt;5,0,1*'Kalkulator nadgodzin'!$C57))</f>
        <v>0</v>
      </c>
      <c r="I222" s="784" cm="1">
        <f t="array" ref="I222">IF('Kalkulator nadgodzin'!$D57="","",IF('Kalkulator nadgodzin'!K57&lt;5,0,1*'Kalkulator nadgodzin'!$C57))</f>
        <v>0</v>
      </c>
      <c r="J222" s="784" cm="1">
        <f t="array" ref="J222">IF('Kalkulator nadgodzin'!$D57="","",IF('Kalkulator nadgodzin'!L57&lt;5,0,1*'Kalkulator nadgodzin'!$C57))</f>
        <v>0</v>
      </c>
      <c r="K222" s="784" cm="1">
        <f t="array" ref="K222">IF('Kalkulator nadgodzin'!$D57="","",IF('Kalkulator nadgodzin'!M57&lt;5,0,1*'Kalkulator nadgodzin'!$C57))</f>
        <v>0</v>
      </c>
      <c r="L222" s="784" cm="1">
        <f t="array" ref="L222">IF('Kalkulator nadgodzin'!$D57="","",IF('Kalkulator nadgodzin'!N57&lt;5,0,1*'Kalkulator nadgodzin'!$C57))</f>
        <v>0</v>
      </c>
      <c r="M222" s="784" cm="1">
        <f t="array" ref="M222">IF('Kalkulator nadgodzin'!$D57="","",IF('Kalkulator nadgodzin'!O57&lt;5,0,1*'Kalkulator nadgodzin'!$C57))</f>
        <v>0</v>
      </c>
      <c r="N222" s="785" cm="1">
        <f t="array" ref="N222">IF('Kalkulator nadgodzin'!$D57="","",IF('Kalkulator nadgodzin'!P57&lt;5,0,1*'Kalkulator nadgodzin'!$C57))</f>
        <v>0</v>
      </c>
      <c r="O222" s="774"/>
      <c r="P222" s="775"/>
      <c r="Q222" t="str" s="783" cm="1">
        <f t="array" ref="Q222">IF('Kalkulator nadgodzin'!$C177="","",'Kalkulator nadgodzin'!$C177)</f>
      </c>
      <c r="R222" s="784" cm="1">
        <f t="array" ref="R222">_xlfn.IFERROR($Q222*B222*'Kalkulator nadgodzin'!$Y$2,0)</f>
        <v>0</v>
      </c>
      <c r="S222" s="784" cm="1">
        <f t="array" ref="S222">_xlfn.IFERROR($Q222*C222*'Kalkulator nadgodzin'!$Y$2,0)</f>
        <v>0</v>
      </c>
      <c r="T222" s="784" cm="1">
        <f t="array" ref="T222">_xlfn.IFERROR($Q222*D222*'Kalkulator nadgodzin'!$Y$2,0)</f>
        <v>0</v>
      </c>
      <c r="U222" s="784" cm="1">
        <f t="array" ref="U222">_xlfn.IFERROR($Q222*E222*'Kalkulator nadgodzin'!$Y$2,0)</f>
        <v>0</v>
      </c>
      <c r="V222" s="784" cm="1">
        <f t="array" ref="V222">_xlfn.IFERROR($Q222*F222*'Kalkulator nadgodzin'!$Y$2,0)</f>
        <v>0</v>
      </c>
      <c r="W222" s="784" cm="1">
        <f t="array" ref="W222">_xlfn.IFERROR($Q222*G222*'Kalkulator nadgodzin'!$Y$2,0)</f>
        <v>0</v>
      </c>
      <c r="X222" s="784" cm="1">
        <f t="array" ref="X222">_xlfn.IFERROR($Q222*H222*'Kalkulator nadgodzin'!$Y$2,0)</f>
        <v>0</v>
      </c>
      <c r="Y222" s="784" cm="1">
        <f t="array" ref="Y222">_xlfn.IFERROR($Q222*I222*'Kalkulator nadgodzin'!$Y$2,0)</f>
        <v>0</v>
      </c>
      <c r="Z222" s="784" cm="1">
        <f t="array" ref="Z222">_xlfn.IFERROR($Q222*J222*'Kalkulator nadgodzin'!$Y$2,0)</f>
        <v>0</v>
      </c>
      <c r="AA222" s="784" cm="1">
        <f t="array" ref="AA222">_xlfn.IFERROR($Q222*K222*'Kalkulator nadgodzin'!$Y$2,0)</f>
        <v>0</v>
      </c>
      <c r="AB222" s="784" cm="1">
        <f t="array" ref="AB222">_xlfn.IFERROR($Q222*L222*'Kalkulator nadgodzin'!$Y$2,0)</f>
        <v>0</v>
      </c>
      <c r="AC222" s="784" cm="1">
        <f t="array" ref="AC222">_xlfn.IFERROR($Q222*M222*'Kalkulator nadgodzin'!$Y$2,0)</f>
        <v>0</v>
      </c>
      <c r="AD222" s="785" cm="1">
        <f t="array" ref="AD222">_xlfn.IFERROR($Q222*N222*'Kalkulator nadgodzin'!$Y$2,0)</f>
        <v>0</v>
      </c>
    </row>
    <row r="223" ht="13.5" customHeight="1">
      <c r="A223" t="str" s="774" cm="1">
        <f t="array" ref="A223">IF('Kalkulator nadgodzin'!B59="","",'Kalkulator nadgodzin'!B59)</f>
        <v>2nd AD</v>
      </c>
      <c r="B223" s="784" cm="1">
        <f t="array" ref="B223">IF('Kalkulator nadgodzin'!$D58="","",IF('Kalkulator nadgodzin'!D58&lt;5,0,1*'Kalkulator nadgodzin'!$C58))</f>
        <v>0</v>
      </c>
      <c r="C223" s="784" cm="1">
        <f t="array" ref="C223">IF('Kalkulator nadgodzin'!$D58="","",IF('Kalkulator nadgodzin'!E58&lt;5,0,1*'Kalkulator nadgodzin'!$C58))</f>
        <v>0</v>
      </c>
      <c r="D223" s="784" cm="1">
        <f t="array" ref="D223">IF('Kalkulator nadgodzin'!$D58="","",IF('Kalkulator nadgodzin'!F58&lt;5,0,1*'Kalkulator nadgodzin'!$C58))</f>
        <v>0</v>
      </c>
      <c r="E223" s="784" cm="1">
        <f t="array" ref="E223">IF('Kalkulator nadgodzin'!$D58="","",IF('Kalkulator nadgodzin'!G58&lt;5,0,1*'Kalkulator nadgodzin'!$C58))</f>
        <v>0</v>
      </c>
      <c r="F223" s="784" cm="1">
        <f t="array" ref="F223">IF('Kalkulator nadgodzin'!$D58="","",IF('Kalkulator nadgodzin'!H58&lt;5,0,1*'Kalkulator nadgodzin'!$C58))</f>
        <v>0</v>
      </c>
      <c r="G223" s="784" cm="1">
        <f t="array" ref="G223">IF('Kalkulator nadgodzin'!$D58="","",IF('Kalkulator nadgodzin'!I58&lt;5,0,1*'Kalkulator nadgodzin'!$C58))</f>
        <v>0</v>
      </c>
      <c r="H223" s="784" cm="1">
        <f t="array" ref="H223">IF('Kalkulator nadgodzin'!$D58="","",IF('Kalkulator nadgodzin'!J58&lt;5,0,1*'Kalkulator nadgodzin'!$C58))</f>
        <v>0</v>
      </c>
      <c r="I223" s="784" cm="1">
        <f t="array" ref="I223">IF('Kalkulator nadgodzin'!$D58="","",IF('Kalkulator nadgodzin'!K58&lt;5,0,1*'Kalkulator nadgodzin'!$C58))</f>
        <v>0</v>
      </c>
      <c r="J223" s="784" cm="1">
        <f t="array" ref="J223">IF('Kalkulator nadgodzin'!$D58="","",IF('Kalkulator nadgodzin'!L58&lt;5,0,1*'Kalkulator nadgodzin'!$C58))</f>
        <v>0</v>
      </c>
      <c r="K223" s="784" cm="1">
        <f t="array" ref="K223">IF('Kalkulator nadgodzin'!$D58="","",IF('Kalkulator nadgodzin'!M58&lt;5,0,1*'Kalkulator nadgodzin'!$C58))</f>
        <v>0</v>
      </c>
      <c r="L223" s="784" cm="1">
        <f t="array" ref="L223">IF('Kalkulator nadgodzin'!$D58="","",IF('Kalkulator nadgodzin'!N58&lt;5,0,1*'Kalkulator nadgodzin'!$C58))</f>
        <v>0</v>
      </c>
      <c r="M223" s="784" cm="1">
        <f t="array" ref="M223">IF('Kalkulator nadgodzin'!$D58="","",IF('Kalkulator nadgodzin'!O58&lt;5,0,1*'Kalkulator nadgodzin'!$C58))</f>
        <v>0</v>
      </c>
      <c r="N223" s="785" cm="1">
        <f t="array" ref="N223">IF('Kalkulator nadgodzin'!$D58="","",IF('Kalkulator nadgodzin'!P58&lt;5,0,1*'Kalkulator nadgodzin'!$C58))</f>
        <v>0</v>
      </c>
      <c r="O223" s="774"/>
      <c r="P223" s="775"/>
      <c r="Q223" t="str" s="783" cm="1">
        <f t="array" ref="Q223">IF('Kalkulator nadgodzin'!$C178="","",'Kalkulator nadgodzin'!$C178)</f>
      </c>
      <c r="R223" s="784" cm="1">
        <f t="array" ref="R223">_xlfn.IFERROR($Q223*B223*'Kalkulator nadgodzin'!$Y$2,0)</f>
        <v>0</v>
      </c>
      <c r="S223" s="784" cm="1">
        <f t="array" ref="S223">_xlfn.IFERROR($Q223*C223*'Kalkulator nadgodzin'!$Y$2,0)</f>
        <v>0</v>
      </c>
      <c r="T223" s="784" cm="1">
        <f t="array" ref="T223">_xlfn.IFERROR($Q223*D223*'Kalkulator nadgodzin'!$Y$2,0)</f>
        <v>0</v>
      </c>
      <c r="U223" s="784" cm="1">
        <f t="array" ref="U223">_xlfn.IFERROR($Q223*E223*'Kalkulator nadgodzin'!$Y$2,0)</f>
        <v>0</v>
      </c>
      <c r="V223" s="784" cm="1">
        <f t="array" ref="V223">_xlfn.IFERROR($Q223*F223*'Kalkulator nadgodzin'!$Y$2,0)</f>
        <v>0</v>
      </c>
      <c r="W223" s="784" cm="1">
        <f t="array" ref="W223">_xlfn.IFERROR($Q223*G223*'Kalkulator nadgodzin'!$Y$2,0)</f>
        <v>0</v>
      </c>
      <c r="X223" s="784" cm="1">
        <f t="array" ref="X223">_xlfn.IFERROR($Q223*H223*'Kalkulator nadgodzin'!$Y$2,0)</f>
        <v>0</v>
      </c>
      <c r="Y223" s="784" cm="1">
        <f t="array" ref="Y223">_xlfn.IFERROR($Q223*I223*'Kalkulator nadgodzin'!$Y$2,0)</f>
        <v>0</v>
      </c>
      <c r="Z223" s="784" cm="1">
        <f t="array" ref="Z223">_xlfn.IFERROR($Q223*J223*'Kalkulator nadgodzin'!$Y$2,0)</f>
        <v>0</v>
      </c>
      <c r="AA223" s="784" cm="1">
        <f t="array" ref="AA223">_xlfn.IFERROR($Q223*K223*'Kalkulator nadgodzin'!$Y$2,0)</f>
        <v>0</v>
      </c>
      <c r="AB223" s="784" cm="1">
        <f t="array" ref="AB223">_xlfn.IFERROR($Q223*L223*'Kalkulator nadgodzin'!$Y$2,0)</f>
        <v>0</v>
      </c>
      <c r="AC223" s="784" cm="1">
        <f t="array" ref="AC223">_xlfn.IFERROR($Q223*M223*'Kalkulator nadgodzin'!$Y$2,0)</f>
        <v>0</v>
      </c>
      <c r="AD223" s="785" cm="1">
        <f t="array" ref="AD223">_xlfn.IFERROR($Q223*N223*'Kalkulator nadgodzin'!$Y$2,0)</f>
        <v>0</v>
      </c>
    </row>
    <row r="224" ht="13.5" customHeight="1">
      <c r="A224" t="str" s="774" cm="1">
        <f t="array" ref="A224">IF('Kalkulator nadgodzin'!B60="","",'Kalkulator nadgodzin'!B60)</f>
        <v>Kierownik ds. Lokacji</v>
      </c>
      <c r="B224" s="784" cm="1">
        <f t="array" ref="B224">IF('Kalkulator nadgodzin'!$D59="","",IF('Kalkulator nadgodzin'!D59&lt;5,0,1*'Kalkulator nadgodzin'!$C59))</f>
        <v>0</v>
      </c>
      <c r="C224" s="784" cm="1">
        <f t="array" ref="C224">IF('Kalkulator nadgodzin'!$D59="","",IF('Kalkulator nadgodzin'!E59&lt;5,0,1*'Kalkulator nadgodzin'!$C59))</f>
        <v>0</v>
      </c>
      <c r="D224" s="784" cm="1">
        <f t="array" ref="D224">IF('Kalkulator nadgodzin'!$D59="","",IF('Kalkulator nadgodzin'!F59&lt;5,0,1*'Kalkulator nadgodzin'!$C59))</f>
        <v>0</v>
      </c>
      <c r="E224" s="784" cm="1">
        <f t="array" ref="E224">IF('Kalkulator nadgodzin'!$D59="","",IF('Kalkulator nadgodzin'!G59&lt;5,0,1*'Kalkulator nadgodzin'!$C59))</f>
        <v>0</v>
      </c>
      <c r="F224" s="784" cm="1">
        <f t="array" ref="F224">IF('Kalkulator nadgodzin'!$D59="","",IF('Kalkulator nadgodzin'!H59&lt;5,0,1*'Kalkulator nadgodzin'!$C59))</f>
        <v>0</v>
      </c>
      <c r="G224" s="784" cm="1">
        <f t="array" ref="G224">IF('Kalkulator nadgodzin'!$D59="","",IF('Kalkulator nadgodzin'!I59&lt;5,0,1*'Kalkulator nadgodzin'!$C59))</f>
        <v>0</v>
      </c>
      <c r="H224" s="784" cm="1">
        <f t="array" ref="H224">IF('Kalkulator nadgodzin'!$D59="","",IF('Kalkulator nadgodzin'!J59&lt;5,0,1*'Kalkulator nadgodzin'!$C59))</f>
        <v>0</v>
      </c>
      <c r="I224" s="784" cm="1">
        <f t="array" ref="I224">IF('Kalkulator nadgodzin'!$D59="","",IF('Kalkulator nadgodzin'!K59&lt;5,0,1*'Kalkulator nadgodzin'!$C59))</f>
        <v>0</v>
      </c>
      <c r="J224" s="784" cm="1">
        <f t="array" ref="J224">IF('Kalkulator nadgodzin'!$D59="","",IF('Kalkulator nadgodzin'!L59&lt;5,0,1*'Kalkulator nadgodzin'!$C59))</f>
        <v>0</v>
      </c>
      <c r="K224" s="784" cm="1">
        <f t="array" ref="K224">IF('Kalkulator nadgodzin'!$D59="","",IF('Kalkulator nadgodzin'!M59&lt;5,0,1*'Kalkulator nadgodzin'!$C59))</f>
        <v>0</v>
      </c>
      <c r="L224" s="784" cm="1">
        <f t="array" ref="L224">IF('Kalkulator nadgodzin'!$D59="","",IF('Kalkulator nadgodzin'!N59&lt;5,0,1*'Kalkulator nadgodzin'!$C59))</f>
        <v>0</v>
      </c>
      <c r="M224" s="784" cm="1">
        <f t="array" ref="M224">IF('Kalkulator nadgodzin'!$D59="","",IF('Kalkulator nadgodzin'!O59&lt;5,0,1*'Kalkulator nadgodzin'!$C59))</f>
        <v>0</v>
      </c>
      <c r="N224" s="785" cm="1">
        <f t="array" ref="N224">IF('Kalkulator nadgodzin'!$D59="","",IF('Kalkulator nadgodzin'!P59&lt;5,0,1*'Kalkulator nadgodzin'!$C59))</f>
        <v>0</v>
      </c>
      <c r="O224" s="774"/>
      <c r="P224" s="775"/>
      <c r="Q224" t="str" s="783" cm="1">
        <f t="array" ref="Q224">IF('Kalkulator nadgodzin'!$C179="","",'Kalkulator nadgodzin'!$C179)</f>
      </c>
      <c r="R224" s="784" cm="1">
        <f t="array" ref="R224">_xlfn.IFERROR($Q224*B224*'Kalkulator nadgodzin'!$Y$2,0)</f>
        <v>0</v>
      </c>
      <c r="S224" s="784" cm="1">
        <f t="array" ref="S224">_xlfn.IFERROR($Q224*C224*'Kalkulator nadgodzin'!$Y$2,0)</f>
        <v>0</v>
      </c>
      <c r="T224" s="784" cm="1">
        <f t="array" ref="T224">_xlfn.IFERROR($Q224*D224*'Kalkulator nadgodzin'!$Y$2,0)</f>
        <v>0</v>
      </c>
      <c r="U224" s="784" cm="1">
        <f t="array" ref="U224">_xlfn.IFERROR($Q224*E224*'Kalkulator nadgodzin'!$Y$2,0)</f>
        <v>0</v>
      </c>
      <c r="V224" s="784" cm="1">
        <f t="array" ref="V224">_xlfn.IFERROR($Q224*F224*'Kalkulator nadgodzin'!$Y$2,0)</f>
        <v>0</v>
      </c>
      <c r="W224" s="784" cm="1">
        <f t="array" ref="W224">_xlfn.IFERROR($Q224*G224*'Kalkulator nadgodzin'!$Y$2,0)</f>
        <v>0</v>
      </c>
      <c r="X224" s="784" cm="1">
        <f t="array" ref="X224">_xlfn.IFERROR($Q224*H224*'Kalkulator nadgodzin'!$Y$2,0)</f>
        <v>0</v>
      </c>
      <c r="Y224" s="784" cm="1">
        <f t="array" ref="Y224">_xlfn.IFERROR($Q224*I224*'Kalkulator nadgodzin'!$Y$2,0)</f>
        <v>0</v>
      </c>
      <c r="Z224" s="784" cm="1">
        <f t="array" ref="Z224">_xlfn.IFERROR($Q224*J224*'Kalkulator nadgodzin'!$Y$2,0)</f>
        <v>0</v>
      </c>
      <c r="AA224" s="784" cm="1">
        <f t="array" ref="AA224">_xlfn.IFERROR($Q224*K224*'Kalkulator nadgodzin'!$Y$2,0)</f>
        <v>0</v>
      </c>
      <c r="AB224" s="784" cm="1">
        <f t="array" ref="AB224">_xlfn.IFERROR($Q224*L224*'Kalkulator nadgodzin'!$Y$2,0)</f>
        <v>0</v>
      </c>
      <c r="AC224" s="784" cm="1">
        <f t="array" ref="AC224">_xlfn.IFERROR($Q224*M224*'Kalkulator nadgodzin'!$Y$2,0)</f>
        <v>0</v>
      </c>
      <c r="AD224" s="785" cm="1">
        <f t="array" ref="AD224">_xlfn.IFERROR($Q224*N224*'Kalkulator nadgodzin'!$Y$2,0)</f>
        <v>0</v>
      </c>
    </row>
    <row r="225" ht="13.5" customHeight="1">
      <c r="A225" t="str" s="774" cm="1">
        <f t="array" ref="A225">IF('Kalkulator nadgodzin'!B61="","",'Kalkulator nadgodzin'!B61)</f>
        <v>Skrypt</v>
      </c>
      <c r="B225" s="784" cm="1">
        <f t="array" ref="B225">IF('Kalkulator nadgodzin'!$D60="","",IF('Kalkulator nadgodzin'!D60&lt;5,0,1*'Kalkulator nadgodzin'!$C60))</f>
        <v>0</v>
      </c>
      <c r="C225" s="784" cm="1">
        <f t="array" ref="C225">IF('Kalkulator nadgodzin'!$D60="","",IF('Kalkulator nadgodzin'!E60&lt;5,0,1*'Kalkulator nadgodzin'!$C60))</f>
        <v>0</v>
      </c>
      <c r="D225" s="784" cm="1">
        <f t="array" ref="D225">IF('Kalkulator nadgodzin'!$D60="","",IF('Kalkulator nadgodzin'!F60&lt;5,0,1*'Kalkulator nadgodzin'!$C60))</f>
        <v>0</v>
      </c>
      <c r="E225" s="784" cm="1">
        <f t="array" ref="E225">IF('Kalkulator nadgodzin'!$D60="","",IF('Kalkulator nadgodzin'!G60&lt;5,0,1*'Kalkulator nadgodzin'!$C60))</f>
        <v>0</v>
      </c>
      <c r="F225" s="784" cm="1">
        <f t="array" ref="F225">IF('Kalkulator nadgodzin'!$D60="","",IF('Kalkulator nadgodzin'!H60&lt;5,0,1*'Kalkulator nadgodzin'!$C60))</f>
        <v>0</v>
      </c>
      <c r="G225" s="784" cm="1">
        <f t="array" ref="G225">IF('Kalkulator nadgodzin'!$D60="","",IF('Kalkulator nadgodzin'!I60&lt;5,0,1*'Kalkulator nadgodzin'!$C60))</f>
        <v>0</v>
      </c>
      <c r="H225" s="784" cm="1">
        <f t="array" ref="H225">IF('Kalkulator nadgodzin'!$D60="","",IF('Kalkulator nadgodzin'!J60&lt;5,0,1*'Kalkulator nadgodzin'!$C60))</f>
        <v>0</v>
      </c>
      <c r="I225" s="784" cm="1">
        <f t="array" ref="I225">IF('Kalkulator nadgodzin'!$D60="","",IF('Kalkulator nadgodzin'!K60&lt;5,0,1*'Kalkulator nadgodzin'!$C60))</f>
        <v>0</v>
      </c>
      <c r="J225" s="784" cm="1">
        <f t="array" ref="J225">IF('Kalkulator nadgodzin'!$D60="","",IF('Kalkulator nadgodzin'!L60&lt;5,0,1*'Kalkulator nadgodzin'!$C60))</f>
        <v>0</v>
      </c>
      <c r="K225" s="784" cm="1">
        <f t="array" ref="K225">IF('Kalkulator nadgodzin'!$D60="","",IF('Kalkulator nadgodzin'!M60&lt;5,0,1*'Kalkulator nadgodzin'!$C60))</f>
        <v>0</v>
      </c>
      <c r="L225" s="784" cm="1">
        <f t="array" ref="L225">IF('Kalkulator nadgodzin'!$D60="","",IF('Kalkulator nadgodzin'!N60&lt;5,0,1*'Kalkulator nadgodzin'!$C60))</f>
        <v>0</v>
      </c>
      <c r="M225" s="784" cm="1">
        <f t="array" ref="M225">IF('Kalkulator nadgodzin'!$D60="","",IF('Kalkulator nadgodzin'!O60&lt;5,0,1*'Kalkulator nadgodzin'!$C60))</f>
        <v>0</v>
      </c>
      <c r="N225" s="785" cm="1">
        <f t="array" ref="N225">IF('Kalkulator nadgodzin'!$D60="","",IF('Kalkulator nadgodzin'!P60&lt;5,0,1*'Kalkulator nadgodzin'!$C60))</f>
        <v>0</v>
      </c>
      <c r="O225" s="774"/>
      <c r="P225" s="775"/>
      <c r="Q225" t="str" s="783" cm="1">
        <f t="array" ref="Q225">IF('Kalkulator nadgodzin'!$C180="","",'Kalkulator nadgodzin'!$C180)</f>
      </c>
      <c r="R225" s="784" cm="1">
        <f t="array" ref="R225">_xlfn.IFERROR($Q225*B225*'Kalkulator nadgodzin'!$Y$2,0)</f>
        <v>0</v>
      </c>
      <c r="S225" s="784" cm="1">
        <f t="array" ref="S225">_xlfn.IFERROR($Q225*C225*'Kalkulator nadgodzin'!$Y$2,0)</f>
        <v>0</v>
      </c>
      <c r="T225" s="784" cm="1">
        <f t="array" ref="T225">_xlfn.IFERROR($Q225*D225*'Kalkulator nadgodzin'!$Y$2,0)</f>
        <v>0</v>
      </c>
      <c r="U225" s="784" cm="1">
        <f t="array" ref="U225">_xlfn.IFERROR($Q225*E225*'Kalkulator nadgodzin'!$Y$2,0)</f>
        <v>0</v>
      </c>
      <c r="V225" s="784" cm="1">
        <f t="array" ref="V225">_xlfn.IFERROR($Q225*F225*'Kalkulator nadgodzin'!$Y$2,0)</f>
        <v>0</v>
      </c>
      <c r="W225" s="784" cm="1">
        <f t="array" ref="W225">_xlfn.IFERROR($Q225*G225*'Kalkulator nadgodzin'!$Y$2,0)</f>
        <v>0</v>
      </c>
      <c r="X225" s="784" cm="1">
        <f t="array" ref="X225">_xlfn.IFERROR($Q225*H225*'Kalkulator nadgodzin'!$Y$2,0)</f>
        <v>0</v>
      </c>
      <c r="Y225" s="784" cm="1">
        <f t="array" ref="Y225">_xlfn.IFERROR($Q225*I225*'Kalkulator nadgodzin'!$Y$2,0)</f>
        <v>0</v>
      </c>
      <c r="Z225" s="784" cm="1">
        <f t="array" ref="Z225">_xlfn.IFERROR($Q225*J225*'Kalkulator nadgodzin'!$Y$2,0)</f>
        <v>0</v>
      </c>
      <c r="AA225" s="784" cm="1">
        <f t="array" ref="AA225">_xlfn.IFERROR($Q225*K225*'Kalkulator nadgodzin'!$Y$2,0)</f>
        <v>0</v>
      </c>
      <c r="AB225" s="784" cm="1">
        <f t="array" ref="AB225">_xlfn.IFERROR($Q225*L225*'Kalkulator nadgodzin'!$Y$2,0)</f>
        <v>0</v>
      </c>
      <c r="AC225" s="784" cm="1">
        <f t="array" ref="AC225">_xlfn.IFERROR($Q225*M225*'Kalkulator nadgodzin'!$Y$2,0)</f>
        <v>0</v>
      </c>
      <c r="AD225" s="785" cm="1">
        <f t="array" ref="AD225">_xlfn.IFERROR($Q225*N225*'Kalkulator nadgodzin'!$Y$2,0)</f>
        <v>0</v>
      </c>
    </row>
    <row r="226" ht="13.5" customHeight="1">
      <c r="A226" t="str" s="774" cm="1">
        <f t="array" ref="A226">IF('Kalkulator nadgodzin'!B62="","",'Kalkulator nadgodzin'!B62)</f>
        <v>Scenograf</v>
      </c>
      <c r="B226" s="784" cm="1">
        <f t="array" ref="B226">IF('Kalkulator nadgodzin'!$D61="","",IF('Kalkulator nadgodzin'!D61&lt;5,0,1*'Kalkulator nadgodzin'!$C61))</f>
        <v>0</v>
      </c>
      <c r="C226" s="784" cm="1">
        <f t="array" ref="C226">IF('Kalkulator nadgodzin'!$D61="","",IF('Kalkulator nadgodzin'!E61&lt;5,0,1*'Kalkulator nadgodzin'!$C61))</f>
        <v>0</v>
      </c>
      <c r="D226" s="784" cm="1">
        <f t="array" ref="D226">IF('Kalkulator nadgodzin'!$D61="","",IF('Kalkulator nadgodzin'!F61&lt;5,0,1*'Kalkulator nadgodzin'!$C61))</f>
        <v>0</v>
      </c>
      <c r="E226" s="784" cm="1">
        <f t="array" ref="E226">IF('Kalkulator nadgodzin'!$D61="","",IF('Kalkulator nadgodzin'!G61&lt;5,0,1*'Kalkulator nadgodzin'!$C61))</f>
        <v>0</v>
      </c>
      <c r="F226" s="784" cm="1">
        <f t="array" ref="F226">IF('Kalkulator nadgodzin'!$D61="","",IF('Kalkulator nadgodzin'!H61&lt;5,0,1*'Kalkulator nadgodzin'!$C61))</f>
        <v>0</v>
      </c>
      <c r="G226" s="784" cm="1">
        <f t="array" ref="G226">IF('Kalkulator nadgodzin'!$D61="","",IF('Kalkulator nadgodzin'!I61&lt;5,0,1*'Kalkulator nadgodzin'!$C61))</f>
        <v>0</v>
      </c>
      <c r="H226" s="784" cm="1">
        <f t="array" ref="H226">IF('Kalkulator nadgodzin'!$D61="","",IF('Kalkulator nadgodzin'!J61&lt;5,0,1*'Kalkulator nadgodzin'!$C61))</f>
        <v>0</v>
      </c>
      <c r="I226" s="784" cm="1">
        <f t="array" ref="I226">IF('Kalkulator nadgodzin'!$D61="","",IF('Kalkulator nadgodzin'!K61&lt;5,0,1*'Kalkulator nadgodzin'!$C61))</f>
        <v>0</v>
      </c>
      <c r="J226" s="784" cm="1">
        <f t="array" ref="J226">IF('Kalkulator nadgodzin'!$D61="","",IF('Kalkulator nadgodzin'!L61&lt;5,0,1*'Kalkulator nadgodzin'!$C61))</f>
        <v>0</v>
      </c>
      <c r="K226" s="784" cm="1">
        <f t="array" ref="K226">IF('Kalkulator nadgodzin'!$D61="","",IF('Kalkulator nadgodzin'!M61&lt;5,0,1*'Kalkulator nadgodzin'!$C61))</f>
        <v>0</v>
      </c>
      <c r="L226" s="784" cm="1">
        <f t="array" ref="L226">IF('Kalkulator nadgodzin'!$D61="","",IF('Kalkulator nadgodzin'!N61&lt;5,0,1*'Kalkulator nadgodzin'!$C61))</f>
        <v>0</v>
      </c>
      <c r="M226" s="784" cm="1">
        <f t="array" ref="M226">IF('Kalkulator nadgodzin'!$D61="","",IF('Kalkulator nadgodzin'!O61&lt;5,0,1*'Kalkulator nadgodzin'!$C61))</f>
        <v>0</v>
      </c>
      <c r="N226" s="785" cm="1">
        <f t="array" ref="N226">IF('Kalkulator nadgodzin'!$D61="","",IF('Kalkulator nadgodzin'!P61&lt;5,0,1*'Kalkulator nadgodzin'!$C61))</f>
        <v>0</v>
      </c>
      <c r="O226" s="774"/>
      <c r="P226" s="775"/>
      <c r="Q226" t="str" s="783" cm="1">
        <f t="array" ref="Q226">IF('Kalkulator nadgodzin'!$C181="","",'Kalkulator nadgodzin'!$C181)</f>
      </c>
      <c r="R226" s="784" cm="1">
        <f t="array" ref="R226">_xlfn.IFERROR($Q226*B226*'Kalkulator nadgodzin'!$Y$2,0)</f>
        <v>0</v>
      </c>
      <c r="S226" s="784" cm="1">
        <f t="array" ref="S226">_xlfn.IFERROR($Q226*C226*'Kalkulator nadgodzin'!$Y$2,0)</f>
        <v>0</v>
      </c>
      <c r="T226" s="784" cm="1">
        <f t="array" ref="T226">_xlfn.IFERROR($Q226*D226*'Kalkulator nadgodzin'!$Y$2,0)</f>
        <v>0</v>
      </c>
      <c r="U226" s="784" cm="1">
        <f t="array" ref="U226">_xlfn.IFERROR($Q226*E226*'Kalkulator nadgodzin'!$Y$2,0)</f>
        <v>0</v>
      </c>
      <c r="V226" s="784" cm="1">
        <f t="array" ref="V226">_xlfn.IFERROR($Q226*F226*'Kalkulator nadgodzin'!$Y$2,0)</f>
        <v>0</v>
      </c>
      <c r="W226" s="784" cm="1">
        <f t="array" ref="W226">_xlfn.IFERROR($Q226*G226*'Kalkulator nadgodzin'!$Y$2,0)</f>
        <v>0</v>
      </c>
      <c r="X226" s="784" cm="1">
        <f t="array" ref="X226">_xlfn.IFERROR($Q226*H226*'Kalkulator nadgodzin'!$Y$2,0)</f>
        <v>0</v>
      </c>
      <c r="Y226" s="784" cm="1">
        <f t="array" ref="Y226">_xlfn.IFERROR($Q226*I226*'Kalkulator nadgodzin'!$Y$2,0)</f>
        <v>0</v>
      </c>
      <c r="Z226" s="784" cm="1">
        <f t="array" ref="Z226">_xlfn.IFERROR($Q226*J226*'Kalkulator nadgodzin'!$Y$2,0)</f>
        <v>0</v>
      </c>
      <c r="AA226" s="784" cm="1">
        <f t="array" ref="AA226">_xlfn.IFERROR($Q226*K226*'Kalkulator nadgodzin'!$Y$2,0)</f>
        <v>0</v>
      </c>
      <c r="AB226" s="784" cm="1">
        <f t="array" ref="AB226">_xlfn.IFERROR($Q226*L226*'Kalkulator nadgodzin'!$Y$2,0)</f>
        <v>0</v>
      </c>
      <c r="AC226" s="784" cm="1">
        <f t="array" ref="AC226">_xlfn.IFERROR($Q226*M226*'Kalkulator nadgodzin'!$Y$2,0)</f>
        <v>0</v>
      </c>
      <c r="AD226" s="785" cm="1">
        <f t="array" ref="AD226">_xlfn.IFERROR($Q226*N226*'Kalkulator nadgodzin'!$Y$2,0)</f>
        <v>0</v>
      </c>
    </row>
    <row r="227" ht="13.5" customHeight="1">
      <c r="A227" t="str" s="774" cm="1">
        <f t="array" ref="A227">IF('Kalkulator nadgodzin'!B63="","",'Kalkulator nadgodzin'!B63)</f>
        <v>Dekorator Wnętrz</v>
      </c>
      <c r="B227" s="784" cm="1">
        <f t="array" ref="B227">IF('Kalkulator nadgodzin'!$D62="","",IF('Kalkulator nadgodzin'!D62&lt;5,0,1*'Kalkulator nadgodzin'!$C62))</f>
        <v>0</v>
      </c>
      <c r="C227" s="784" cm="1">
        <f t="array" ref="C227">IF('Kalkulator nadgodzin'!$D62="","",IF('Kalkulator nadgodzin'!E62&lt;5,0,1*'Kalkulator nadgodzin'!$C62))</f>
        <v>0</v>
      </c>
      <c r="D227" s="784" cm="1">
        <f t="array" ref="D227">IF('Kalkulator nadgodzin'!$D62="","",IF('Kalkulator nadgodzin'!F62&lt;5,0,1*'Kalkulator nadgodzin'!$C62))</f>
        <v>0</v>
      </c>
      <c r="E227" s="784" cm="1">
        <f t="array" ref="E227">IF('Kalkulator nadgodzin'!$D62="","",IF('Kalkulator nadgodzin'!G62&lt;5,0,1*'Kalkulator nadgodzin'!$C62))</f>
        <v>0</v>
      </c>
      <c r="F227" s="784" cm="1">
        <f t="array" ref="F227">IF('Kalkulator nadgodzin'!$D62="","",IF('Kalkulator nadgodzin'!H62&lt;5,0,1*'Kalkulator nadgodzin'!$C62))</f>
        <v>0</v>
      </c>
      <c r="G227" s="784" cm="1">
        <f t="array" ref="G227">IF('Kalkulator nadgodzin'!$D62="","",IF('Kalkulator nadgodzin'!I62&lt;5,0,1*'Kalkulator nadgodzin'!$C62))</f>
        <v>0</v>
      </c>
      <c r="H227" s="784" cm="1">
        <f t="array" ref="H227">IF('Kalkulator nadgodzin'!$D62="","",IF('Kalkulator nadgodzin'!J62&lt;5,0,1*'Kalkulator nadgodzin'!$C62))</f>
        <v>0</v>
      </c>
      <c r="I227" s="784" cm="1">
        <f t="array" ref="I227">IF('Kalkulator nadgodzin'!$D62="","",IF('Kalkulator nadgodzin'!K62&lt;5,0,1*'Kalkulator nadgodzin'!$C62))</f>
        <v>0</v>
      </c>
      <c r="J227" s="784" cm="1">
        <f t="array" ref="J227">IF('Kalkulator nadgodzin'!$D62="","",IF('Kalkulator nadgodzin'!L62&lt;5,0,1*'Kalkulator nadgodzin'!$C62))</f>
        <v>0</v>
      </c>
      <c r="K227" s="784" cm="1">
        <f t="array" ref="K227">IF('Kalkulator nadgodzin'!$D62="","",IF('Kalkulator nadgodzin'!M62&lt;5,0,1*'Kalkulator nadgodzin'!$C62))</f>
        <v>0</v>
      </c>
      <c r="L227" s="784" cm="1">
        <f t="array" ref="L227">IF('Kalkulator nadgodzin'!$D62="","",IF('Kalkulator nadgodzin'!N62&lt;5,0,1*'Kalkulator nadgodzin'!$C62))</f>
        <v>0</v>
      </c>
      <c r="M227" s="784" cm="1">
        <f t="array" ref="M227">IF('Kalkulator nadgodzin'!$D62="","",IF('Kalkulator nadgodzin'!O62&lt;5,0,1*'Kalkulator nadgodzin'!$C62))</f>
        <v>0</v>
      </c>
      <c r="N227" s="785" cm="1">
        <f t="array" ref="N227">IF('Kalkulator nadgodzin'!$D62="","",IF('Kalkulator nadgodzin'!P62&lt;5,0,1*'Kalkulator nadgodzin'!$C62))</f>
        <v>0</v>
      </c>
      <c r="O227" s="774"/>
      <c r="P227" s="775"/>
      <c r="Q227" t="str" s="783" cm="1">
        <f t="array" ref="Q227">IF('Kalkulator nadgodzin'!$C182="","",'Kalkulator nadgodzin'!$C182)</f>
      </c>
      <c r="R227" s="784" cm="1">
        <f t="array" ref="R227">_xlfn.IFERROR($Q227*B227*'Kalkulator nadgodzin'!$Y$2,0)</f>
        <v>0</v>
      </c>
      <c r="S227" s="784" cm="1">
        <f t="array" ref="S227">_xlfn.IFERROR($Q227*C227*'Kalkulator nadgodzin'!$Y$2,0)</f>
        <v>0</v>
      </c>
      <c r="T227" s="784" cm="1">
        <f t="array" ref="T227">_xlfn.IFERROR($Q227*D227*'Kalkulator nadgodzin'!$Y$2,0)</f>
        <v>0</v>
      </c>
      <c r="U227" s="784" cm="1">
        <f t="array" ref="U227">_xlfn.IFERROR($Q227*E227*'Kalkulator nadgodzin'!$Y$2,0)</f>
        <v>0</v>
      </c>
      <c r="V227" s="784" cm="1">
        <f t="array" ref="V227">_xlfn.IFERROR($Q227*F227*'Kalkulator nadgodzin'!$Y$2,0)</f>
        <v>0</v>
      </c>
      <c r="W227" s="784" cm="1">
        <f t="array" ref="W227">_xlfn.IFERROR($Q227*G227*'Kalkulator nadgodzin'!$Y$2,0)</f>
        <v>0</v>
      </c>
      <c r="X227" s="784" cm="1">
        <f t="array" ref="X227">_xlfn.IFERROR($Q227*H227*'Kalkulator nadgodzin'!$Y$2,0)</f>
        <v>0</v>
      </c>
      <c r="Y227" s="784" cm="1">
        <f t="array" ref="Y227">_xlfn.IFERROR($Q227*I227*'Kalkulator nadgodzin'!$Y$2,0)</f>
        <v>0</v>
      </c>
      <c r="Z227" s="784" cm="1">
        <f t="array" ref="Z227">_xlfn.IFERROR($Q227*J227*'Kalkulator nadgodzin'!$Y$2,0)</f>
        <v>0</v>
      </c>
      <c r="AA227" s="784" cm="1">
        <f t="array" ref="AA227">_xlfn.IFERROR($Q227*K227*'Kalkulator nadgodzin'!$Y$2,0)</f>
        <v>0</v>
      </c>
      <c r="AB227" s="784" cm="1">
        <f t="array" ref="AB227">_xlfn.IFERROR($Q227*L227*'Kalkulator nadgodzin'!$Y$2,0)</f>
        <v>0</v>
      </c>
      <c r="AC227" s="784" cm="1">
        <f t="array" ref="AC227">_xlfn.IFERROR($Q227*M227*'Kalkulator nadgodzin'!$Y$2,0)</f>
        <v>0</v>
      </c>
      <c r="AD227" s="785" cm="1">
        <f t="array" ref="AD227">_xlfn.IFERROR($Q227*N227*'Kalkulator nadgodzin'!$Y$2,0)</f>
        <v>0</v>
      </c>
    </row>
    <row r="228" ht="13.5" customHeight="1">
      <c r="A228" t="str" s="774" cm="1">
        <f t="array" ref="A228">IF('Kalkulator nadgodzin'!B64="","",'Kalkulator nadgodzin'!B64)</f>
        <v>Asystent Scenografa</v>
      </c>
      <c r="B228" s="784" cm="1">
        <f t="array" ref="B228">IF('Kalkulator nadgodzin'!$D63="","",IF('Kalkulator nadgodzin'!D63&lt;5,0,1*'Kalkulator nadgodzin'!$C63))</f>
        <v>0</v>
      </c>
      <c r="C228" s="784" cm="1">
        <f t="array" ref="C228">IF('Kalkulator nadgodzin'!$D63="","",IF('Kalkulator nadgodzin'!E63&lt;5,0,1*'Kalkulator nadgodzin'!$C63))</f>
        <v>0</v>
      </c>
      <c r="D228" s="784" cm="1">
        <f t="array" ref="D228">IF('Kalkulator nadgodzin'!$D63="","",IF('Kalkulator nadgodzin'!F63&lt;5,0,1*'Kalkulator nadgodzin'!$C63))</f>
        <v>0</v>
      </c>
      <c r="E228" s="784" cm="1">
        <f t="array" ref="E228">IF('Kalkulator nadgodzin'!$D63="","",IF('Kalkulator nadgodzin'!G63&lt;5,0,1*'Kalkulator nadgodzin'!$C63))</f>
        <v>0</v>
      </c>
      <c r="F228" s="784" cm="1">
        <f t="array" ref="F228">IF('Kalkulator nadgodzin'!$D63="","",IF('Kalkulator nadgodzin'!H63&lt;5,0,1*'Kalkulator nadgodzin'!$C63))</f>
        <v>0</v>
      </c>
      <c r="G228" s="784" cm="1">
        <f t="array" ref="G228">IF('Kalkulator nadgodzin'!$D63="","",IF('Kalkulator nadgodzin'!I63&lt;5,0,1*'Kalkulator nadgodzin'!$C63))</f>
        <v>0</v>
      </c>
      <c r="H228" s="784" cm="1">
        <f t="array" ref="H228">IF('Kalkulator nadgodzin'!$D63="","",IF('Kalkulator nadgodzin'!J63&lt;5,0,1*'Kalkulator nadgodzin'!$C63))</f>
        <v>0</v>
      </c>
      <c r="I228" s="784" cm="1">
        <f t="array" ref="I228">IF('Kalkulator nadgodzin'!$D63="","",IF('Kalkulator nadgodzin'!K63&lt;5,0,1*'Kalkulator nadgodzin'!$C63))</f>
        <v>0</v>
      </c>
      <c r="J228" s="784" cm="1">
        <f t="array" ref="J228">IF('Kalkulator nadgodzin'!$D63="","",IF('Kalkulator nadgodzin'!L63&lt;5,0,1*'Kalkulator nadgodzin'!$C63))</f>
        <v>0</v>
      </c>
      <c r="K228" s="784" cm="1">
        <f t="array" ref="K228">IF('Kalkulator nadgodzin'!$D63="","",IF('Kalkulator nadgodzin'!M63&lt;5,0,1*'Kalkulator nadgodzin'!$C63))</f>
        <v>0</v>
      </c>
      <c r="L228" s="784" cm="1">
        <f t="array" ref="L228">IF('Kalkulator nadgodzin'!$D63="","",IF('Kalkulator nadgodzin'!N63&lt;5,0,1*'Kalkulator nadgodzin'!$C63))</f>
        <v>0</v>
      </c>
      <c r="M228" s="784" cm="1">
        <f t="array" ref="M228">IF('Kalkulator nadgodzin'!$D63="","",IF('Kalkulator nadgodzin'!O63&lt;5,0,1*'Kalkulator nadgodzin'!$C63))</f>
        <v>0</v>
      </c>
      <c r="N228" s="785" cm="1">
        <f t="array" ref="N228">IF('Kalkulator nadgodzin'!$D63="","",IF('Kalkulator nadgodzin'!P63&lt;5,0,1*'Kalkulator nadgodzin'!$C63))</f>
        <v>0</v>
      </c>
      <c r="O228" s="774"/>
      <c r="P228" s="775"/>
      <c r="Q228" t="str" s="783" cm="1">
        <f t="array" ref="Q228">IF('Kalkulator nadgodzin'!$C183="","",'Kalkulator nadgodzin'!$C183)</f>
      </c>
      <c r="R228" s="784" cm="1">
        <f t="array" ref="R228">_xlfn.IFERROR($Q228*B228*'Kalkulator nadgodzin'!$Y$2,0)</f>
        <v>0</v>
      </c>
      <c r="S228" s="784" cm="1">
        <f t="array" ref="S228">_xlfn.IFERROR($Q228*C228*'Kalkulator nadgodzin'!$Y$2,0)</f>
        <v>0</v>
      </c>
      <c r="T228" s="784" cm="1">
        <f t="array" ref="T228">_xlfn.IFERROR($Q228*D228*'Kalkulator nadgodzin'!$Y$2,0)</f>
        <v>0</v>
      </c>
      <c r="U228" s="784" cm="1">
        <f t="array" ref="U228">_xlfn.IFERROR($Q228*E228*'Kalkulator nadgodzin'!$Y$2,0)</f>
        <v>0</v>
      </c>
      <c r="V228" s="784" cm="1">
        <f t="array" ref="V228">_xlfn.IFERROR($Q228*F228*'Kalkulator nadgodzin'!$Y$2,0)</f>
        <v>0</v>
      </c>
      <c r="W228" s="784" cm="1">
        <f t="array" ref="W228">_xlfn.IFERROR($Q228*G228*'Kalkulator nadgodzin'!$Y$2,0)</f>
        <v>0</v>
      </c>
      <c r="X228" s="784" cm="1">
        <f t="array" ref="X228">_xlfn.IFERROR($Q228*H228*'Kalkulator nadgodzin'!$Y$2,0)</f>
        <v>0</v>
      </c>
      <c r="Y228" s="784" cm="1">
        <f t="array" ref="Y228">_xlfn.IFERROR($Q228*I228*'Kalkulator nadgodzin'!$Y$2,0)</f>
        <v>0</v>
      </c>
      <c r="Z228" s="784" cm="1">
        <f t="array" ref="Z228">_xlfn.IFERROR($Q228*J228*'Kalkulator nadgodzin'!$Y$2,0)</f>
        <v>0</v>
      </c>
      <c r="AA228" s="784" cm="1">
        <f t="array" ref="AA228">_xlfn.IFERROR($Q228*K228*'Kalkulator nadgodzin'!$Y$2,0)</f>
        <v>0</v>
      </c>
      <c r="AB228" s="784" cm="1">
        <f t="array" ref="AB228">_xlfn.IFERROR($Q228*L228*'Kalkulator nadgodzin'!$Y$2,0)</f>
        <v>0</v>
      </c>
      <c r="AC228" s="784" cm="1">
        <f t="array" ref="AC228">_xlfn.IFERROR($Q228*M228*'Kalkulator nadgodzin'!$Y$2,0)</f>
        <v>0</v>
      </c>
      <c r="AD228" s="785" cm="1">
        <f t="array" ref="AD228">_xlfn.IFERROR($Q228*N228*'Kalkulator nadgodzin'!$Y$2,0)</f>
        <v>0</v>
      </c>
    </row>
    <row r="229" ht="13.5" customHeight="1">
      <c r="A229" t="str" s="774" cm="1">
        <f t="array" ref="A229">IF('Kalkulator nadgodzin'!B65="","",'Kalkulator nadgodzin'!B65)</f>
        <v>Rekwizytor</v>
      </c>
      <c r="B229" s="784" cm="1">
        <f t="array" ref="B229">IF('Kalkulator nadgodzin'!$D64="","",IF('Kalkulator nadgodzin'!D64&lt;5,0,1*'Kalkulator nadgodzin'!$C64))</f>
        <v>0</v>
      </c>
      <c r="C229" s="784" cm="1">
        <f t="array" ref="C229">IF('Kalkulator nadgodzin'!$D64="","",IF('Kalkulator nadgodzin'!E64&lt;5,0,1*'Kalkulator nadgodzin'!$C64))</f>
        <v>0</v>
      </c>
      <c r="D229" s="784" cm="1">
        <f t="array" ref="D229">IF('Kalkulator nadgodzin'!$D64="","",IF('Kalkulator nadgodzin'!F64&lt;5,0,1*'Kalkulator nadgodzin'!$C64))</f>
        <v>0</v>
      </c>
      <c r="E229" s="784" cm="1">
        <f t="array" ref="E229">IF('Kalkulator nadgodzin'!$D64="","",IF('Kalkulator nadgodzin'!G64&lt;5,0,1*'Kalkulator nadgodzin'!$C64))</f>
        <v>0</v>
      </c>
      <c r="F229" s="784" cm="1">
        <f t="array" ref="F229">IF('Kalkulator nadgodzin'!$D64="","",IF('Kalkulator nadgodzin'!H64&lt;5,0,1*'Kalkulator nadgodzin'!$C64))</f>
        <v>0</v>
      </c>
      <c r="G229" s="784" cm="1">
        <f t="array" ref="G229">IF('Kalkulator nadgodzin'!$D64="","",IF('Kalkulator nadgodzin'!I64&lt;5,0,1*'Kalkulator nadgodzin'!$C64))</f>
        <v>0</v>
      </c>
      <c r="H229" s="784" cm="1">
        <f t="array" ref="H229">IF('Kalkulator nadgodzin'!$D64="","",IF('Kalkulator nadgodzin'!J64&lt;5,0,1*'Kalkulator nadgodzin'!$C64))</f>
        <v>0</v>
      </c>
      <c r="I229" s="784" cm="1">
        <f t="array" ref="I229">IF('Kalkulator nadgodzin'!$D64="","",IF('Kalkulator nadgodzin'!K64&lt;5,0,1*'Kalkulator nadgodzin'!$C64))</f>
        <v>0</v>
      </c>
      <c r="J229" s="784" cm="1">
        <f t="array" ref="J229">IF('Kalkulator nadgodzin'!$D64="","",IF('Kalkulator nadgodzin'!L64&lt;5,0,1*'Kalkulator nadgodzin'!$C64))</f>
        <v>0</v>
      </c>
      <c r="K229" s="784" cm="1">
        <f t="array" ref="K229">IF('Kalkulator nadgodzin'!$D64="","",IF('Kalkulator nadgodzin'!M64&lt;5,0,1*'Kalkulator nadgodzin'!$C64))</f>
        <v>0</v>
      </c>
      <c r="L229" s="784" cm="1">
        <f t="array" ref="L229">IF('Kalkulator nadgodzin'!$D64="","",IF('Kalkulator nadgodzin'!N64&lt;5,0,1*'Kalkulator nadgodzin'!$C64))</f>
        <v>0</v>
      </c>
      <c r="M229" s="784" cm="1">
        <f t="array" ref="M229">IF('Kalkulator nadgodzin'!$D64="","",IF('Kalkulator nadgodzin'!O64&lt;5,0,1*'Kalkulator nadgodzin'!$C64))</f>
        <v>0</v>
      </c>
      <c r="N229" s="785" cm="1">
        <f t="array" ref="N229">IF('Kalkulator nadgodzin'!$D64="","",IF('Kalkulator nadgodzin'!P64&lt;5,0,1*'Kalkulator nadgodzin'!$C64))</f>
        <v>0</v>
      </c>
      <c r="O229" s="774"/>
      <c r="P229" s="775"/>
      <c r="Q229" t="str" s="783" cm="1">
        <f t="array" ref="Q229">IF('Kalkulator nadgodzin'!$C184="","",'Kalkulator nadgodzin'!$C184)</f>
      </c>
      <c r="R229" s="784" cm="1">
        <f t="array" ref="R229">_xlfn.IFERROR($Q229*B229*'Kalkulator nadgodzin'!$Y$2,0)</f>
        <v>0</v>
      </c>
      <c r="S229" s="784" cm="1">
        <f t="array" ref="S229">_xlfn.IFERROR($Q229*C229*'Kalkulator nadgodzin'!$Y$2,0)</f>
        <v>0</v>
      </c>
      <c r="T229" s="784" cm="1">
        <f t="array" ref="T229">_xlfn.IFERROR($Q229*D229*'Kalkulator nadgodzin'!$Y$2,0)</f>
        <v>0</v>
      </c>
      <c r="U229" s="784" cm="1">
        <f t="array" ref="U229">_xlfn.IFERROR($Q229*E229*'Kalkulator nadgodzin'!$Y$2,0)</f>
        <v>0</v>
      </c>
      <c r="V229" s="784" cm="1">
        <f t="array" ref="V229">_xlfn.IFERROR($Q229*F229*'Kalkulator nadgodzin'!$Y$2,0)</f>
        <v>0</v>
      </c>
      <c r="W229" s="784" cm="1">
        <f t="array" ref="W229">_xlfn.IFERROR($Q229*G229*'Kalkulator nadgodzin'!$Y$2,0)</f>
        <v>0</v>
      </c>
      <c r="X229" s="784" cm="1">
        <f t="array" ref="X229">_xlfn.IFERROR($Q229*H229*'Kalkulator nadgodzin'!$Y$2,0)</f>
        <v>0</v>
      </c>
      <c r="Y229" s="784" cm="1">
        <f t="array" ref="Y229">_xlfn.IFERROR($Q229*I229*'Kalkulator nadgodzin'!$Y$2,0)</f>
        <v>0</v>
      </c>
      <c r="Z229" s="784" cm="1">
        <f t="array" ref="Z229">_xlfn.IFERROR($Q229*J229*'Kalkulator nadgodzin'!$Y$2,0)</f>
        <v>0</v>
      </c>
      <c r="AA229" s="784" cm="1">
        <f t="array" ref="AA229">_xlfn.IFERROR($Q229*K229*'Kalkulator nadgodzin'!$Y$2,0)</f>
        <v>0</v>
      </c>
      <c r="AB229" s="784" cm="1">
        <f t="array" ref="AB229">_xlfn.IFERROR($Q229*L229*'Kalkulator nadgodzin'!$Y$2,0)</f>
        <v>0</v>
      </c>
      <c r="AC229" s="784" cm="1">
        <f t="array" ref="AC229">_xlfn.IFERROR($Q229*M229*'Kalkulator nadgodzin'!$Y$2,0)</f>
        <v>0</v>
      </c>
      <c r="AD229" s="785" cm="1">
        <f t="array" ref="AD229">_xlfn.IFERROR($Q229*N229*'Kalkulator nadgodzin'!$Y$2,0)</f>
        <v>0</v>
      </c>
    </row>
    <row r="230" ht="13.5" customHeight="1">
      <c r="A230" t="str" s="774" cm="1">
        <f t="array" ref="A230">IF('Kalkulator nadgodzin'!B67="","",'Kalkulator nadgodzin'!B67)</f>
        <v>Stylista/ Kostiumograf</v>
      </c>
      <c r="B230" s="784" cm="1">
        <f t="array" ref="B230">IF('Kalkulator nadgodzin'!$D65="","",IF('Kalkulator nadgodzin'!D65&lt;5,0,1*'Kalkulator nadgodzin'!$C65))</f>
        <v>0</v>
      </c>
      <c r="C230" s="784" cm="1">
        <f t="array" ref="C230">IF('Kalkulator nadgodzin'!$D65="","",IF('Kalkulator nadgodzin'!E65&lt;5,0,1*'Kalkulator nadgodzin'!$C65))</f>
        <v>0</v>
      </c>
      <c r="D230" s="784" cm="1">
        <f t="array" ref="D230">IF('Kalkulator nadgodzin'!$D65="","",IF('Kalkulator nadgodzin'!F65&lt;5,0,1*'Kalkulator nadgodzin'!$C65))</f>
        <v>0</v>
      </c>
      <c r="E230" s="784" cm="1">
        <f t="array" ref="E230">IF('Kalkulator nadgodzin'!$D65="","",IF('Kalkulator nadgodzin'!G65&lt;5,0,1*'Kalkulator nadgodzin'!$C65))</f>
        <v>0</v>
      </c>
      <c r="F230" s="784" cm="1">
        <f t="array" ref="F230">IF('Kalkulator nadgodzin'!$D65="","",IF('Kalkulator nadgodzin'!H65&lt;5,0,1*'Kalkulator nadgodzin'!$C65))</f>
        <v>0</v>
      </c>
      <c r="G230" s="784" cm="1">
        <f t="array" ref="G230">IF('Kalkulator nadgodzin'!$D65="","",IF('Kalkulator nadgodzin'!I65&lt;5,0,1*'Kalkulator nadgodzin'!$C65))</f>
        <v>0</v>
      </c>
      <c r="H230" s="784" cm="1">
        <f t="array" ref="H230">IF('Kalkulator nadgodzin'!$D65="","",IF('Kalkulator nadgodzin'!J65&lt;5,0,1*'Kalkulator nadgodzin'!$C65))</f>
        <v>0</v>
      </c>
      <c r="I230" s="784" cm="1">
        <f t="array" ref="I230">IF('Kalkulator nadgodzin'!$D65="","",IF('Kalkulator nadgodzin'!K65&lt;5,0,1*'Kalkulator nadgodzin'!$C65))</f>
        <v>0</v>
      </c>
      <c r="J230" s="784" cm="1">
        <f t="array" ref="J230">IF('Kalkulator nadgodzin'!$D65="","",IF('Kalkulator nadgodzin'!L65&lt;5,0,1*'Kalkulator nadgodzin'!$C65))</f>
        <v>0</v>
      </c>
      <c r="K230" s="784" cm="1">
        <f t="array" ref="K230">IF('Kalkulator nadgodzin'!$D65="","",IF('Kalkulator nadgodzin'!M65&lt;5,0,1*'Kalkulator nadgodzin'!$C65))</f>
        <v>0</v>
      </c>
      <c r="L230" s="784" cm="1">
        <f t="array" ref="L230">IF('Kalkulator nadgodzin'!$D65="","",IF('Kalkulator nadgodzin'!N65&lt;5,0,1*'Kalkulator nadgodzin'!$C65))</f>
        <v>0</v>
      </c>
      <c r="M230" s="784" cm="1">
        <f t="array" ref="M230">IF('Kalkulator nadgodzin'!$D65="","",IF('Kalkulator nadgodzin'!O65&lt;5,0,1*'Kalkulator nadgodzin'!$C65))</f>
        <v>0</v>
      </c>
      <c r="N230" s="785" cm="1">
        <f t="array" ref="N230">IF('Kalkulator nadgodzin'!$D65="","",IF('Kalkulator nadgodzin'!P65&lt;5,0,1*'Kalkulator nadgodzin'!$C65))</f>
        <v>0</v>
      </c>
      <c r="O230" s="774"/>
      <c r="P230" s="775"/>
      <c r="Q230" t="str" s="783" cm="1">
        <f t="array" ref="Q230">IF('Kalkulator nadgodzin'!$C185="","",'Kalkulator nadgodzin'!$C185)</f>
      </c>
      <c r="R230" s="784" cm="1">
        <f t="array" ref="R230">_xlfn.IFERROR($Q230*B230*'Kalkulator nadgodzin'!$Y$2,0)</f>
        <v>0</v>
      </c>
      <c r="S230" s="784" cm="1">
        <f t="array" ref="S230">_xlfn.IFERROR($Q230*C230*'Kalkulator nadgodzin'!$Y$2,0)</f>
        <v>0</v>
      </c>
      <c r="T230" s="784" cm="1">
        <f t="array" ref="T230">_xlfn.IFERROR($Q230*D230*'Kalkulator nadgodzin'!$Y$2,0)</f>
        <v>0</v>
      </c>
      <c r="U230" s="784" cm="1">
        <f t="array" ref="U230">_xlfn.IFERROR($Q230*E230*'Kalkulator nadgodzin'!$Y$2,0)</f>
        <v>0</v>
      </c>
      <c r="V230" s="784" cm="1">
        <f t="array" ref="V230">_xlfn.IFERROR($Q230*F230*'Kalkulator nadgodzin'!$Y$2,0)</f>
        <v>0</v>
      </c>
      <c r="W230" s="784" cm="1">
        <f t="array" ref="W230">_xlfn.IFERROR($Q230*G230*'Kalkulator nadgodzin'!$Y$2,0)</f>
        <v>0</v>
      </c>
      <c r="X230" s="784" cm="1">
        <f t="array" ref="X230">_xlfn.IFERROR($Q230*H230*'Kalkulator nadgodzin'!$Y$2,0)</f>
        <v>0</v>
      </c>
      <c r="Y230" s="784" cm="1">
        <f t="array" ref="Y230">_xlfn.IFERROR($Q230*I230*'Kalkulator nadgodzin'!$Y$2,0)</f>
        <v>0</v>
      </c>
      <c r="Z230" s="784" cm="1">
        <f t="array" ref="Z230">_xlfn.IFERROR($Q230*J230*'Kalkulator nadgodzin'!$Y$2,0)</f>
        <v>0</v>
      </c>
      <c r="AA230" s="784" cm="1">
        <f t="array" ref="AA230">_xlfn.IFERROR($Q230*K230*'Kalkulator nadgodzin'!$Y$2,0)</f>
        <v>0</v>
      </c>
      <c r="AB230" s="784" cm="1">
        <f t="array" ref="AB230">_xlfn.IFERROR($Q230*L230*'Kalkulator nadgodzin'!$Y$2,0)</f>
        <v>0</v>
      </c>
      <c r="AC230" s="784" cm="1">
        <f t="array" ref="AC230">_xlfn.IFERROR($Q230*M230*'Kalkulator nadgodzin'!$Y$2,0)</f>
        <v>0</v>
      </c>
      <c r="AD230" s="785" cm="1">
        <f t="array" ref="AD230">_xlfn.IFERROR($Q230*N230*'Kalkulator nadgodzin'!$Y$2,0)</f>
        <v>0</v>
      </c>
    </row>
    <row r="231" ht="13.5" customHeight="1">
      <c r="A231" t="str" s="774" cm="1">
        <f t="array" ref="A231">IF('Kalkulator nadgodzin'!B68="","",'Kalkulator nadgodzin'!B68)</f>
        <v>Asystent Kostiumografa</v>
      </c>
      <c r="B231" s="784" cm="1">
        <f t="array" ref="B231">IF('Kalkulator nadgodzin'!$D66="","",IF('Kalkulator nadgodzin'!D66&lt;5,0,1*'Kalkulator nadgodzin'!$C66))</f>
        <v>0</v>
      </c>
      <c r="C231" s="784" cm="1">
        <f t="array" ref="C231">IF('Kalkulator nadgodzin'!$D66="","",IF('Kalkulator nadgodzin'!E66&lt;5,0,1*'Kalkulator nadgodzin'!$C66))</f>
        <v>0</v>
      </c>
      <c r="D231" s="784" cm="1">
        <f t="array" ref="D231">IF('Kalkulator nadgodzin'!$D66="","",IF('Kalkulator nadgodzin'!F66&lt;5,0,1*'Kalkulator nadgodzin'!$C66))</f>
        <v>0</v>
      </c>
      <c r="E231" s="784" cm="1">
        <f t="array" ref="E231">IF('Kalkulator nadgodzin'!$D66="","",IF('Kalkulator nadgodzin'!G66&lt;5,0,1*'Kalkulator nadgodzin'!$C66))</f>
        <v>0</v>
      </c>
      <c r="F231" s="784" cm="1">
        <f t="array" ref="F231">IF('Kalkulator nadgodzin'!$D66="","",IF('Kalkulator nadgodzin'!H66&lt;5,0,1*'Kalkulator nadgodzin'!$C66))</f>
        <v>0</v>
      </c>
      <c r="G231" s="784" cm="1">
        <f t="array" ref="G231">IF('Kalkulator nadgodzin'!$D66="","",IF('Kalkulator nadgodzin'!I66&lt;5,0,1*'Kalkulator nadgodzin'!$C66))</f>
        <v>0</v>
      </c>
      <c r="H231" s="784" cm="1">
        <f t="array" ref="H231">IF('Kalkulator nadgodzin'!$D66="","",IF('Kalkulator nadgodzin'!J66&lt;5,0,1*'Kalkulator nadgodzin'!$C66))</f>
        <v>0</v>
      </c>
      <c r="I231" s="784" cm="1">
        <f t="array" ref="I231">IF('Kalkulator nadgodzin'!$D66="","",IF('Kalkulator nadgodzin'!K66&lt;5,0,1*'Kalkulator nadgodzin'!$C66))</f>
        <v>0</v>
      </c>
      <c r="J231" s="784" cm="1">
        <f t="array" ref="J231">IF('Kalkulator nadgodzin'!$D66="","",IF('Kalkulator nadgodzin'!L66&lt;5,0,1*'Kalkulator nadgodzin'!$C66))</f>
        <v>0</v>
      </c>
      <c r="K231" s="784" cm="1">
        <f t="array" ref="K231">IF('Kalkulator nadgodzin'!$D66="","",IF('Kalkulator nadgodzin'!M66&lt;5,0,1*'Kalkulator nadgodzin'!$C66))</f>
        <v>0</v>
      </c>
      <c r="L231" s="784" cm="1">
        <f t="array" ref="L231">IF('Kalkulator nadgodzin'!$D66="","",IF('Kalkulator nadgodzin'!N66&lt;5,0,1*'Kalkulator nadgodzin'!$C66))</f>
        <v>0</v>
      </c>
      <c r="M231" s="784" cm="1">
        <f t="array" ref="M231">IF('Kalkulator nadgodzin'!$D66="","",IF('Kalkulator nadgodzin'!O66&lt;5,0,1*'Kalkulator nadgodzin'!$C66))</f>
        <v>0</v>
      </c>
      <c r="N231" s="785" cm="1">
        <f t="array" ref="N231">IF('Kalkulator nadgodzin'!$D66="","",IF('Kalkulator nadgodzin'!P66&lt;5,0,1*'Kalkulator nadgodzin'!$C66))</f>
        <v>0</v>
      </c>
      <c r="O231" s="774"/>
      <c r="P231" s="775"/>
      <c r="Q231" t="str" s="783" cm="1">
        <f t="array" ref="Q231">IF('Kalkulator nadgodzin'!$C186="","",'Kalkulator nadgodzin'!$C186)</f>
      </c>
      <c r="R231" s="784" cm="1">
        <f t="array" ref="R231">_xlfn.IFERROR($Q231*B231*'Kalkulator nadgodzin'!$Y$2,0)</f>
        <v>0</v>
      </c>
      <c r="S231" s="784" cm="1">
        <f t="array" ref="S231">_xlfn.IFERROR($Q231*C231*'Kalkulator nadgodzin'!$Y$2,0)</f>
        <v>0</v>
      </c>
      <c r="T231" s="784" cm="1">
        <f t="array" ref="T231">_xlfn.IFERROR($Q231*D231*'Kalkulator nadgodzin'!$Y$2,0)</f>
        <v>0</v>
      </c>
      <c r="U231" s="784" cm="1">
        <f t="array" ref="U231">_xlfn.IFERROR($Q231*E231*'Kalkulator nadgodzin'!$Y$2,0)</f>
        <v>0</v>
      </c>
      <c r="V231" s="784" cm="1">
        <f t="array" ref="V231">_xlfn.IFERROR($Q231*F231*'Kalkulator nadgodzin'!$Y$2,0)</f>
        <v>0</v>
      </c>
      <c r="W231" s="784" cm="1">
        <f t="array" ref="W231">_xlfn.IFERROR($Q231*G231*'Kalkulator nadgodzin'!$Y$2,0)</f>
        <v>0</v>
      </c>
      <c r="X231" s="784" cm="1">
        <f t="array" ref="X231">_xlfn.IFERROR($Q231*H231*'Kalkulator nadgodzin'!$Y$2,0)</f>
        <v>0</v>
      </c>
      <c r="Y231" s="784" cm="1">
        <f t="array" ref="Y231">_xlfn.IFERROR($Q231*I231*'Kalkulator nadgodzin'!$Y$2,0)</f>
        <v>0</v>
      </c>
      <c r="Z231" s="784" cm="1">
        <f t="array" ref="Z231">_xlfn.IFERROR($Q231*J231*'Kalkulator nadgodzin'!$Y$2,0)</f>
        <v>0</v>
      </c>
      <c r="AA231" s="784" cm="1">
        <f t="array" ref="AA231">_xlfn.IFERROR($Q231*K231*'Kalkulator nadgodzin'!$Y$2,0)</f>
        <v>0</v>
      </c>
      <c r="AB231" s="784" cm="1">
        <f t="array" ref="AB231">_xlfn.IFERROR($Q231*L231*'Kalkulator nadgodzin'!$Y$2,0)</f>
        <v>0</v>
      </c>
      <c r="AC231" s="784" cm="1">
        <f t="array" ref="AC231">_xlfn.IFERROR($Q231*M231*'Kalkulator nadgodzin'!$Y$2,0)</f>
        <v>0</v>
      </c>
      <c r="AD231" s="785" cm="1">
        <f t="array" ref="AD231">_xlfn.IFERROR($Q231*N231*'Kalkulator nadgodzin'!$Y$2,0)</f>
        <v>0</v>
      </c>
    </row>
    <row r="232" ht="13.5" customHeight="1">
      <c r="A232" t="str" s="774" cm="1">
        <f t="array" ref="A232">IF('Kalkulator nadgodzin'!B69="","",'Kalkulator nadgodzin'!B69)</f>
        <v>Garderobiana</v>
      </c>
      <c r="B232" s="784" cm="1">
        <f t="array" ref="B232">IF('Kalkulator nadgodzin'!$D67="","",IF('Kalkulator nadgodzin'!D67&lt;5,0,1*'Kalkulator nadgodzin'!$C67))</f>
        <v>0</v>
      </c>
      <c r="C232" s="784" cm="1">
        <f t="array" ref="C232">IF('Kalkulator nadgodzin'!$D67="","",IF('Kalkulator nadgodzin'!E67&lt;5,0,1*'Kalkulator nadgodzin'!$C67))</f>
        <v>0</v>
      </c>
      <c r="D232" s="784" cm="1">
        <f t="array" ref="D232">IF('Kalkulator nadgodzin'!$D67="","",IF('Kalkulator nadgodzin'!F67&lt;5,0,1*'Kalkulator nadgodzin'!$C67))</f>
        <v>0</v>
      </c>
      <c r="E232" s="784" cm="1">
        <f t="array" ref="E232">IF('Kalkulator nadgodzin'!$D67="","",IF('Kalkulator nadgodzin'!G67&lt;5,0,1*'Kalkulator nadgodzin'!$C67))</f>
        <v>0</v>
      </c>
      <c r="F232" s="784" cm="1">
        <f t="array" ref="F232">IF('Kalkulator nadgodzin'!$D67="","",IF('Kalkulator nadgodzin'!H67&lt;5,0,1*'Kalkulator nadgodzin'!$C67))</f>
        <v>0</v>
      </c>
      <c r="G232" s="784" cm="1">
        <f t="array" ref="G232">IF('Kalkulator nadgodzin'!$D67="","",IF('Kalkulator nadgodzin'!I67&lt;5,0,1*'Kalkulator nadgodzin'!$C67))</f>
        <v>0</v>
      </c>
      <c r="H232" s="784" cm="1">
        <f t="array" ref="H232">IF('Kalkulator nadgodzin'!$D67="","",IF('Kalkulator nadgodzin'!J67&lt;5,0,1*'Kalkulator nadgodzin'!$C67))</f>
        <v>0</v>
      </c>
      <c r="I232" s="784" cm="1">
        <f t="array" ref="I232">IF('Kalkulator nadgodzin'!$D67="","",IF('Kalkulator nadgodzin'!K67&lt;5,0,1*'Kalkulator nadgodzin'!$C67))</f>
        <v>0</v>
      </c>
      <c r="J232" s="784" cm="1">
        <f t="array" ref="J232">IF('Kalkulator nadgodzin'!$D67="","",IF('Kalkulator nadgodzin'!L67&lt;5,0,1*'Kalkulator nadgodzin'!$C67))</f>
        <v>0</v>
      </c>
      <c r="K232" s="784" cm="1">
        <f t="array" ref="K232">IF('Kalkulator nadgodzin'!$D67="","",IF('Kalkulator nadgodzin'!M67&lt;5,0,1*'Kalkulator nadgodzin'!$C67))</f>
        <v>0</v>
      </c>
      <c r="L232" s="784" cm="1">
        <f t="array" ref="L232">IF('Kalkulator nadgodzin'!$D67="","",IF('Kalkulator nadgodzin'!N67&lt;5,0,1*'Kalkulator nadgodzin'!$C67))</f>
        <v>0</v>
      </c>
      <c r="M232" s="784" cm="1">
        <f t="array" ref="M232">IF('Kalkulator nadgodzin'!$D67="","",IF('Kalkulator nadgodzin'!O67&lt;5,0,1*'Kalkulator nadgodzin'!$C67))</f>
        <v>0</v>
      </c>
      <c r="N232" s="785" cm="1">
        <f t="array" ref="N232">IF('Kalkulator nadgodzin'!$D67="","",IF('Kalkulator nadgodzin'!P67&lt;5,0,1*'Kalkulator nadgodzin'!$C67))</f>
        <v>0</v>
      </c>
      <c r="O232" s="774"/>
      <c r="P232" s="775"/>
      <c r="Q232" t="str" s="783" cm="1">
        <f t="array" ref="Q232">IF('Kalkulator nadgodzin'!$C187="","",'Kalkulator nadgodzin'!$C187)</f>
      </c>
      <c r="R232" s="784" cm="1">
        <f t="array" ref="R232">_xlfn.IFERROR($Q232*B232*'Kalkulator nadgodzin'!$Y$2,0)</f>
        <v>0</v>
      </c>
      <c r="S232" s="784" cm="1">
        <f t="array" ref="S232">_xlfn.IFERROR($Q232*C232*'Kalkulator nadgodzin'!$Y$2,0)</f>
        <v>0</v>
      </c>
      <c r="T232" s="784" cm="1">
        <f t="array" ref="T232">_xlfn.IFERROR($Q232*D232*'Kalkulator nadgodzin'!$Y$2,0)</f>
        <v>0</v>
      </c>
      <c r="U232" s="784" cm="1">
        <f t="array" ref="U232">_xlfn.IFERROR($Q232*E232*'Kalkulator nadgodzin'!$Y$2,0)</f>
        <v>0</v>
      </c>
      <c r="V232" s="784" cm="1">
        <f t="array" ref="V232">_xlfn.IFERROR($Q232*F232*'Kalkulator nadgodzin'!$Y$2,0)</f>
        <v>0</v>
      </c>
      <c r="W232" s="784" cm="1">
        <f t="array" ref="W232">_xlfn.IFERROR($Q232*G232*'Kalkulator nadgodzin'!$Y$2,0)</f>
        <v>0</v>
      </c>
      <c r="X232" s="784" cm="1">
        <f t="array" ref="X232">_xlfn.IFERROR($Q232*H232*'Kalkulator nadgodzin'!$Y$2,0)</f>
        <v>0</v>
      </c>
      <c r="Y232" s="784" cm="1">
        <f t="array" ref="Y232">_xlfn.IFERROR($Q232*I232*'Kalkulator nadgodzin'!$Y$2,0)</f>
        <v>0</v>
      </c>
      <c r="Z232" s="784" cm="1">
        <f t="array" ref="Z232">_xlfn.IFERROR($Q232*J232*'Kalkulator nadgodzin'!$Y$2,0)</f>
        <v>0</v>
      </c>
      <c r="AA232" s="784" cm="1">
        <f t="array" ref="AA232">_xlfn.IFERROR($Q232*K232*'Kalkulator nadgodzin'!$Y$2,0)</f>
        <v>0</v>
      </c>
      <c r="AB232" s="784" cm="1">
        <f t="array" ref="AB232">_xlfn.IFERROR($Q232*L232*'Kalkulator nadgodzin'!$Y$2,0)</f>
        <v>0</v>
      </c>
      <c r="AC232" s="784" cm="1">
        <f t="array" ref="AC232">_xlfn.IFERROR($Q232*M232*'Kalkulator nadgodzin'!$Y$2,0)</f>
        <v>0</v>
      </c>
      <c r="AD232" s="785" cm="1">
        <f t="array" ref="AD232">_xlfn.IFERROR($Q232*N232*'Kalkulator nadgodzin'!$Y$2,0)</f>
        <v>0</v>
      </c>
    </row>
    <row r="233" ht="13.5" customHeight="1">
      <c r="A233" t="str" s="774" cm="1">
        <f t="array" ref="A233">IF('Kalkulator nadgodzin'!B70="","",'Kalkulator nadgodzin'!B70)</f>
        <v>Charakteryzator</v>
      </c>
      <c r="B233" s="784" cm="1">
        <f t="array" ref="B233">IF('Kalkulator nadgodzin'!$D68="","",IF('Kalkulator nadgodzin'!D68&lt;5,0,1*'Kalkulator nadgodzin'!$C68))</f>
        <v>0</v>
      </c>
      <c r="C233" s="784" cm="1">
        <f t="array" ref="C233">IF('Kalkulator nadgodzin'!$D68="","",IF('Kalkulator nadgodzin'!E68&lt;5,0,1*'Kalkulator nadgodzin'!$C68))</f>
        <v>0</v>
      </c>
      <c r="D233" s="784" cm="1">
        <f t="array" ref="D233">IF('Kalkulator nadgodzin'!$D68="","",IF('Kalkulator nadgodzin'!F68&lt;5,0,1*'Kalkulator nadgodzin'!$C68))</f>
        <v>0</v>
      </c>
      <c r="E233" s="784" cm="1">
        <f t="array" ref="E233">IF('Kalkulator nadgodzin'!$D68="","",IF('Kalkulator nadgodzin'!G68&lt;5,0,1*'Kalkulator nadgodzin'!$C68))</f>
        <v>0</v>
      </c>
      <c r="F233" s="784" cm="1">
        <f t="array" ref="F233">IF('Kalkulator nadgodzin'!$D68="","",IF('Kalkulator nadgodzin'!H68&lt;5,0,1*'Kalkulator nadgodzin'!$C68))</f>
        <v>0</v>
      </c>
      <c r="G233" s="784" cm="1">
        <f t="array" ref="G233">IF('Kalkulator nadgodzin'!$D68="","",IF('Kalkulator nadgodzin'!I68&lt;5,0,1*'Kalkulator nadgodzin'!$C68))</f>
        <v>0</v>
      </c>
      <c r="H233" s="784" cm="1">
        <f t="array" ref="H233">IF('Kalkulator nadgodzin'!$D68="","",IF('Kalkulator nadgodzin'!J68&lt;5,0,1*'Kalkulator nadgodzin'!$C68))</f>
        <v>0</v>
      </c>
      <c r="I233" s="784" cm="1">
        <f t="array" ref="I233">IF('Kalkulator nadgodzin'!$D68="","",IF('Kalkulator nadgodzin'!K68&lt;5,0,1*'Kalkulator nadgodzin'!$C68))</f>
        <v>0</v>
      </c>
      <c r="J233" s="784" cm="1">
        <f t="array" ref="J233">IF('Kalkulator nadgodzin'!$D68="","",IF('Kalkulator nadgodzin'!L68&lt;5,0,1*'Kalkulator nadgodzin'!$C68))</f>
        <v>0</v>
      </c>
      <c r="K233" s="784" cm="1">
        <f t="array" ref="K233">IF('Kalkulator nadgodzin'!$D68="","",IF('Kalkulator nadgodzin'!M68&lt;5,0,1*'Kalkulator nadgodzin'!$C68))</f>
        <v>0</v>
      </c>
      <c r="L233" s="784" cm="1">
        <f t="array" ref="L233">IF('Kalkulator nadgodzin'!$D68="","",IF('Kalkulator nadgodzin'!N68&lt;5,0,1*'Kalkulator nadgodzin'!$C68))</f>
        <v>0</v>
      </c>
      <c r="M233" s="784" cm="1">
        <f t="array" ref="M233">IF('Kalkulator nadgodzin'!$D68="","",IF('Kalkulator nadgodzin'!O68&lt;5,0,1*'Kalkulator nadgodzin'!$C68))</f>
        <v>0</v>
      </c>
      <c r="N233" s="785" cm="1">
        <f t="array" ref="N233">IF('Kalkulator nadgodzin'!$D68="","",IF('Kalkulator nadgodzin'!P68&lt;5,0,1*'Kalkulator nadgodzin'!$C68))</f>
        <v>0</v>
      </c>
      <c r="O233" s="774"/>
      <c r="P233" s="775"/>
      <c r="Q233" t="str" s="783" cm="1">
        <f t="array" ref="Q233">IF('Kalkulator nadgodzin'!$C188="","",'Kalkulator nadgodzin'!$C188)</f>
      </c>
      <c r="R233" s="784" cm="1">
        <f t="array" ref="R233">_xlfn.IFERROR($Q233*B233*'Kalkulator nadgodzin'!$Y$2,0)</f>
        <v>0</v>
      </c>
      <c r="S233" s="784" cm="1">
        <f t="array" ref="S233">_xlfn.IFERROR($Q233*C233*'Kalkulator nadgodzin'!$Y$2,0)</f>
        <v>0</v>
      </c>
      <c r="T233" s="784" cm="1">
        <f t="array" ref="T233">_xlfn.IFERROR($Q233*D233*'Kalkulator nadgodzin'!$Y$2,0)</f>
        <v>0</v>
      </c>
      <c r="U233" s="784" cm="1">
        <f t="array" ref="U233">_xlfn.IFERROR($Q233*E233*'Kalkulator nadgodzin'!$Y$2,0)</f>
        <v>0</v>
      </c>
      <c r="V233" s="784" cm="1">
        <f t="array" ref="V233">_xlfn.IFERROR($Q233*F233*'Kalkulator nadgodzin'!$Y$2,0)</f>
        <v>0</v>
      </c>
      <c r="W233" s="784" cm="1">
        <f t="array" ref="W233">_xlfn.IFERROR($Q233*G233*'Kalkulator nadgodzin'!$Y$2,0)</f>
        <v>0</v>
      </c>
      <c r="X233" s="784" cm="1">
        <f t="array" ref="X233">_xlfn.IFERROR($Q233*H233*'Kalkulator nadgodzin'!$Y$2,0)</f>
        <v>0</v>
      </c>
      <c r="Y233" s="784" cm="1">
        <f t="array" ref="Y233">_xlfn.IFERROR($Q233*I233*'Kalkulator nadgodzin'!$Y$2,0)</f>
        <v>0</v>
      </c>
      <c r="Z233" s="784" cm="1">
        <f t="array" ref="Z233">_xlfn.IFERROR($Q233*J233*'Kalkulator nadgodzin'!$Y$2,0)</f>
        <v>0</v>
      </c>
      <c r="AA233" s="784" cm="1">
        <f t="array" ref="AA233">_xlfn.IFERROR($Q233*K233*'Kalkulator nadgodzin'!$Y$2,0)</f>
        <v>0</v>
      </c>
      <c r="AB233" s="784" cm="1">
        <f t="array" ref="AB233">_xlfn.IFERROR($Q233*L233*'Kalkulator nadgodzin'!$Y$2,0)</f>
        <v>0</v>
      </c>
      <c r="AC233" s="784" cm="1">
        <f t="array" ref="AC233">_xlfn.IFERROR($Q233*M233*'Kalkulator nadgodzin'!$Y$2,0)</f>
        <v>0</v>
      </c>
      <c r="AD233" s="785" cm="1">
        <f t="array" ref="AD233">_xlfn.IFERROR($Q233*N233*'Kalkulator nadgodzin'!$Y$2,0)</f>
        <v>0</v>
      </c>
    </row>
    <row r="234" ht="13.5" customHeight="1">
      <c r="A234" t="str" s="774" cm="1">
        <f t="array" ref="A234">IF('Kalkulator nadgodzin'!B71="","",'Kalkulator nadgodzin'!B71)</f>
        <v>Asystent Charakteryz.</v>
      </c>
      <c r="B234" s="784" cm="1">
        <f t="array" ref="B234">IF('Kalkulator nadgodzin'!$D69="","",IF('Kalkulator nadgodzin'!D69&lt;5,0,1*'Kalkulator nadgodzin'!$C69))</f>
        <v>0</v>
      </c>
      <c r="C234" s="784" cm="1">
        <f t="array" ref="C234">IF('Kalkulator nadgodzin'!$D69="","",IF('Kalkulator nadgodzin'!E69&lt;5,0,1*'Kalkulator nadgodzin'!$C69))</f>
        <v>0</v>
      </c>
      <c r="D234" s="784" cm="1">
        <f t="array" ref="D234">IF('Kalkulator nadgodzin'!$D69="","",IF('Kalkulator nadgodzin'!F69&lt;5,0,1*'Kalkulator nadgodzin'!$C69))</f>
        <v>0</v>
      </c>
      <c r="E234" s="784" cm="1">
        <f t="array" ref="E234">IF('Kalkulator nadgodzin'!$D69="","",IF('Kalkulator nadgodzin'!G69&lt;5,0,1*'Kalkulator nadgodzin'!$C69))</f>
        <v>0</v>
      </c>
      <c r="F234" s="784" cm="1">
        <f t="array" ref="F234">IF('Kalkulator nadgodzin'!$D69="","",IF('Kalkulator nadgodzin'!H69&lt;5,0,1*'Kalkulator nadgodzin'!$C69))</f>
        <v>0</v>
      </c>
      <c r="G234" s="784" cm="1">
        <f t="array" ref="G234">IF('Kalkulator nadgodzin'!$D69="","",IF('Kalkulator nadgodzin'!I69&lt;5,0,1*'Kalkulator nadgodzin'!$C69))</f>
        <v>0</v>
      </c>
      <c r="H234" s="784" cm="1">
        <f t="array" ref="H234">IF('Kalkulator nadgodzin'!$D69="","",IF('Kalkulator nadgodzin'!J69&lt;5,0,1*'Kalkulator nadgodzin'!$C69))</f>
        <v>0</v>
      </c>
      <c r="I234" s="784" cm="1">
        <f t="array" ref="I234">IF('Kalkulator nadgodzin'!$D69="","",IF('Kalkulator nadgodzin'!K69&lt;5,0,1*'Kalkulator nadgodzin'!$C69))</f>
        <v>0</v>
      </c>
      <c r="J234" s="784" cm="1">
        <f t="array" ref="J234">IF('Kalkulator nadgodzin'!$D69="","",IF('Kalkulator nadgodzin'!L69&lt;5,0,1*'Kalkulator nadgodzin'!$C69))</f>
        <v>0</v>
      </c>
      <c r="K234" s="784" cm="1">
        <f t="array" ref="K234">IF('Kalkulator nadgodzin'!$D69="","",IF('Kalkulator nadgodzin'!M69&lt;5,0,1*'Kalkulator nadgodzin'!$C69))</f>
        <v>0</v>
      </c>
      <c r="L234" s="784" cm="1">
        <f t="array" ref="L234">IF('Kalkulator nadgodzin'!$D69="","",IF('Kalkulator nadgodzin'!N69&lt;5,0,1*'Kalkulator nadgodzin'!$C69))</f>
        <v>0</v>
      </c>
      <c r="M234" s="784" cm="1">
        <f t="array" ref="M234">IF('Kalkulator nadgodzin'!$D69="","",IF('Kalkulator nadgodzin'!O69&lt;5,0,1*'Kalkulator nadgodzin'!$C69))</f>
        <v>0</v>
      </c>
      <c r="N234" s="785" cm="1">
        <f t="array" ref="N234">IF('Kalkulator nadgodzin'!$D69="","",IF('Kalkulator nadgodzin'!P69&lt;5,0,1*'Kalkulator nadgodzin'!$C69))</f>
        <v>0</v>
      </c>
      <c r="O234" s="774"/>
      <c r="P234" s="775"/>
      <c r="Q234" t="str" s="783" cm="1">
        <f t="array" ref="Q234">IF('Kalkulator nadgodzin'!$C189="","",'Kalkulator nadgodzin'!$C189)</f>
      </c>
      <c r="R234" s="784" cm="1">
        <f t="array" ref="R234">_xlfn.IFERROR($Q234*B234*'Kalkulator nadgodzin'!$Y$2,0)</f>
        <v>0</v>
      </c>
      <c r="S234" s="784" cm="1">
        <f t="array" ref="S234">_xlfn.IFERROR($Q234*C234*'Kalkulator nadgodzin'!$Y$2,0)</f>
        <v>0</v>
      </c>
      <c r="T234" s="784" cm="1">
        <f t="array" ref="T234">_xlfn.IFERROR($Q234*D234*'Kalkulator nadgodzin'!$Y$2,0)</f>
        <v>0</v>
      </c>
      <c r="U234" s="784" cm="1">
        <f t="array" ref="U234">_xlfn.IFERROR($Q234*E234*'Kalkulator nadgodzin'!$Y$2,0)</f>
        <v>0</v>
      </c>
      <c r="V234" s="784" cm="1">
        <f t="array" ref="V234">_xlfn.IFERROR($Q234*F234*'Kalkulator nadgodzin'!$Y$2,0)</f>
        <v>0</v>
      </c>
      <c r="W234" s="784" cm="1">
        <f t="array" ref="W234">_xlfn.IFERROR($Q234*G234*'Kalkulator nadgodzin'!$Y$2,0)</f>
        <v>0</v>
      </c>
      <c r="X234" s="784" cm="1">
        <f t="array" ref="X234">_xlfn.IFERROR($Q234*H234*'Kalkulator nadgodzin'!$Y$2,0)</f>
        <v>0</v>
      </c>
      <c r="Y234" s="784" cm="1">
        <f t="array" ref="Y234">_xlfn.IFERROR($Q234*I234*'Kalkulator nadgodzin'!$Y$2,0)</f>
        <v>0</v>
      </c>
      <c r="Z234" s="784" cm="1">
        <f t="array" ref="Z234">_xlfn.IFERROR($Q234*J234*'Kalkulator nadgodzin'!$Y$2,0)</f>
        <v>0</v>
      </c>
      <c r="AA234" s="784" cm="1">
        <f t="array" ref="AA234">_xlfn.IFERROR($Q234*K234*'Kalkulator nadgodzin'!$Y$2,0)</f>
        <v>0</v>
      </c>
      <c r="AB234" s="784" cm="1">
        <f t="array" ref="AB234">_xlfn.IFERROR($Q234*L234*'Kalkulator nadgodzin'!$Y$2,0)</f>
        <v>0</v>
      </c>
      <c r="AC234" s="784" cm="1">
        <f t="array" ref="AC234">_xlfn.IFERROR($Q234*M234*'Kalkulator nadgodzin'!$Y$2,0)</f>
        <v>0</v>
      </c>
      <c r="AD234" s="785" cm="1">
        <f t="array" ref="AD234">_xlfn.IFERROR($Q234*N234*'Kalkulator nadgodzin'!$Y$2,0)</f>
        <v>0</v>
      </c>
    </row>
    <row r="235" ht="13.5" customHeight="1">
      <c r="A235" t="str" s="774" cm="1">
        <f t="array" ref="A235">IF('Kalkulator nadgodzin'!B72="","",'Kalkulator nadgodzin'!B72)</f>
        <v>Fryzjer</v>
      </c>
      <c r="B235" s="784" cm="1">
        <f t="array" ref="B235">IF('Kalkulator nadgodzin'!$D70="","",IF('Kalkulator nadgodzin'!D70&lt;5,0,1*'Kalkulator nadgodzin'!$C70))</f>
        <v>0</v>
      </c>
      <c r="C235" s="784" cm="1">
        <f t="array" ref="C235">IF('Kalkulator nadgodzin'!$D70="","",IF('Kalkulator nadgodzin'!E70&lt;5,0,1*'Kalkulator nadgodzin'!$C70))</f>
        <v>0</v>
      </c>
      <c r="D235" s="784" cm="1">
        <f t="array" ref="D235">IF('Kalkulator nadgodzin'!$D70="","",IF('Kalkulator nadgodzin'!F70&lt;5,0,1*'Kalkulator nadgodzin'!$C70))</f>
        <v>0</v>
      </c>
      <c r="E235" s="784" cm="1">
        <f t="array" ref="E235">IF('Kalkulator nadgodzin'!$D70="","",IF('Kalkulator nadgodzin'!G70&lt;5,0,1*'Kalkulator nadgodzin'!$C70))</f>
        <v>0</v>
      </c>
      <c r="F235" s="784" cm="1">
        <f t="array" ref="F235">IF('Kalkulator nadgodzin'!$D70="","",IF('Kalkulator nadgodzin'!H70&lt;5,0,1*'Kalkulator nadgodzin'!$C70))</f>
        <v>0</v>
      </c>
      <c r="G235" s="784" cm="1">
        <f t="array" ref="G235">IF('Kalkulator nadgodzin'!$D70="","",IF('Kalkulator nadgodzin'!I70&lt;5,0,1*'Kalkulator nadgodzin'!$C70))</f>
        <v>0</v>
      </c>
      <c r="H235" s="784" cm="1">
        <f t="array" ref="H235">IF('Kalkulator nadgodzin'!$D70="","",IF('Kalkulator nadgodzin'!J70&lt;5,0,1*'Kalkulator nadgodzin'!$C70))</f>
        <v>0</v>
      </c>
      <c r="I235" s="784" cm="1">
        <f t="array" ref="I235">IF('Kalkulator nadgodzin'!$D70="","",IF('Kalkulator nadgodzin'!K70&lt;5,0,1*'Kalkulator nadgodzin'!$C70))</f>
        <v>0</v>
      </c>
      <c r="J235" s="784" cm="1">
        <f t="array" ref="J235">IF('Kalkulator nadgodzin'!$D70="","",IF('Kalkulator nadgodzin'!L70&lt;5,0,1*'Kalkulator nadgodzin'!$C70))</f>
        <v>0</v>
      </c>
      <c r="K235" s="784" cm="1">
        <f t="array" ref="K235">IF('Kalkulator nadgodzin'!$D70="","",IF('Kalkulator nadgodzin'!M70&lt;5,0,1*'Kalkulator nadgodzin'!$C70))</f>
        <v>0</v>
      </c>
      <c r="L235" s="784" cm="1">
        <f t="array" ref="L235">IF('Kalkulator nadgodzin'!$D70="","",IF('Kalkulator nadgodzin'!N70&lt;5,0,1*'Kalkulator nadgodzin'!$C70))</f>
        <v>0</v>
      </c>
      <c r="M235" s="784" cm="1">
        <f t="array" ref="M235">IF('Kalkulator nadgodzin'!$D70="","",IF('Kalkulator nadgodzin'!O70&lt;5,0,1*'Kalkulator nadgodzin'!$C70))</f>
        <v>0</v>
      </c>
      <c r="N235" s="785" cm="1">
        <f t="array" ref="N235">IF('Kalkulator nadgodzin'!$D70="","",IF('Kalkulator nadgodzin'!P70&lt;5,0,1*'Kalkulator nadgodzin'!$C70))</f>
        <v>0</v>
      </c>
      <c r="O235" s="774"/>
      <c r="P235" s="775"/>
      <c r="Q235" t="str" s="783" cm="1">
        <f t="array" ref="Q235">IF('Kalkulator nadgodzin'!$C190="","",'Kalkulator nadgodzin'!$C190)</f>
      </c>
      <c r="R235" s="784" cm="1">
        <f t="array" ref="R235">_xlfn.IFERROR($Q235*B235*'Kalkulator nadgodzin'!$Y$2,0)</f>
        <v>0</v>
      </c>
      <c r="S235" s="784" cm="1">
        <f t="array" ref="S235">_xlfn.IFERROR($Q235*C235*'Kalkulator nadgodzin'!$Y$2,0)</f>
        <v>0</v>
      </c>
      <c r="T235" s="784" cm="1">
        <f t="array" ref="T235">_xlfn.IFERROR($Q235*D235*'Kalkulator nadgodzin'!$Y$2,0)</f>
        <v>0</v>
      </c>
      <c r="U235" s="784" cm="1">
        <f t="array" ref="U235">_xlfn.IFERROR($Q235*E235*'Kalkulator nadgodzin'!$Y$2,0)</f>
        <v>0</v>
      </c>
      <c r="V235" s="784" cm="1">
        <f t="array" ref="V235">_xlfn.IFERROR($Q235*F235*'Kalkulator nadgodzin'!$Y$2,0)</f>
        <v>0</v>
      </c>
      <c r="W235" s="784" cm="1">
        <f t="array" ref="W235">_xlfn.IFERROR($Q235*G235*'Kalkulator nadgodzin'!$Y$2,0)</f>
        <v>0</v>
      </c>
      <c r="X235" s="784" cm="1">
        <f t="array" ref="X235">_xlfn.IFERROR($Q235*H235*'Kalkulator nadgodzin'!$Y$2,0)</f>
        <v>0</v>
      </c>
      <c r="Y235" s="784" cm="1">
        <f t="array" ref="Y235">_xlfn.IFERROR($Q235*I235*'Kalkulator nadgodzin'!$Y$2,0)</f>
        <v>0</v>
      </c>
      <c r="Z235" s="784" cm="1">
        <f t="array" ref="Z235">_xlfn.IFERROR($Q235*J235*'Kalkulator nadgodzin'!$Y$2,0)</f>
        <v>0</v>
      </c>
      <c r="AA235" s="784" cm="1">
        <f t="array" ref="AA235">_xlfn.IFERROR($Q235*K235*'Kalkulator nadgodzin'!$Y$2,0)</f>
        <v>0</v>
      </c>
      <c r="AB235" s="784" cm="1">
        <f t="array" ref="AB235">_xlfn.IFERROR($Q235*L235*'Kalkulator nadgodzin'!$Y$2,0)</f>
        <v>0</v>
      </c>
      <c r="AC235" s="784" cm="1">
        <f t="array" ref="AC235">_xlfn.IFERROR($Q235*M235*'Kalkulator nadgodzin'!$Y$2,0)</f>
        <v>0</v>
      </c>
      <c r="AD235" s="785" cm="1">
        <f t="array" ref="AD235">_xlfn.IFERROR($Q235*N235*'Kalkulator nadgodzin'!$Y$2,0)</f>
        <v>0</v>
      </c>
    </row>
    <row r="236" ht="13.5" customHeight="1">
      <c r="A236" t="str" s="774" cm="1">
        <f t="array" ref="A236">IF('Kalkulator nadgodzin'!B73="","",'Kalkulator nadgodzin'!B73)</f>
        <v>Asystent Fryzjera</v>
      </c>
      <c r="B236" s="784" cm="1">
        <f t="array" ref="B236">IF('Kalkulator nadgodzin'!$D71="","",IF('Kalkulator nadgodzin'!D71&lt;5,0,1*'Kalkulator nadgodzin'!$C71))</f>
        <v>0</v>
      </c>
      <c r="C236" s="784" cm="1">
        <f t="array" ref="C236">IF('Kalkulator nadgodzin'!$D71="","",IF('Kalkulator nadgodzin'!E71&lt;5,0,1*'Kalkulator nadgodzin'!$C71))</f>
        <v>0</v>
      </c>
      <c r="D236" s="784" cm="1">
        <f t="array" ref="D236">IF('Kalkulator nadgodzin'!$D71="","",IF('Kalkulator nadgodzin'!F71&lt;5,0,1*'Kalkulator nadgodzin'!$C71))</f>
        <v>0</v>
      </c>
      <c r="E236" s="784" cm="1">
        <f t="array" ref="E236">IF('Kalkulator nadgodzin'!$D71="","",IF('Kalkulator nadgodzin'!G71&lt;5,0,1*'Kalkulator nadgodzin'!$C71))</f>
        <v>0</v>
      </c>
      <c r="F236" s="784" cm="1">
        <f t="array" ref="F236">IF('Kalkulator nadgodzin'!$D71="","",IF('Kalkulator nadgodzin'!H71&lt;5,0,1*'Kalkulator nadgodzin'!$C71))</f>
        <v>0</v>
      </c>
      <c r="G236" s="784" cm="1">
        <f t="array" ref="G236">IF('Kalkulator nadgodzin'!$D71="","",IF('Kalkulator nadgodzin'!I71&lt;5,0,1*'Kalkulator nadgodzin'!$C71))</f>
        <v>0</v>
      </c>
      <c r="H236" s="784" cm="1">
        <f t="array" ref="H236">IF('Kalkulator nadgodzin'!$D71="","",IF('Kalkulator nadgodzin'!J71&lt;5,0,1*'Kalkulator nadgodzin'!$C71))</f>
        <v>0</v>
      </c>
      <c r="I236" s="784" cm="1">
        <f t="array" ref="I236">IF('Kalkulator nadgodzin'!$D71="","",IF('Kalkulator nadgodzin'!K71&lt;5,0,1*'Kalkulator nadgodzin'!$C71))</f>
        <v>0</v>
      </c>
      <c r="J236" s="784" cm="1">
        <f t="array" ref="J236">IF('Kalkulator nadgodzin'!$D71="","",IF('Kalkulator nadgodzin'!L71&lt;5,0,1*'Kalkulator nadgodzin'!$C71))</f>
        <v>0</v>
      </c>
      <c r="K236" s="784" cm="1">
        <f t="array" ref="K236">IF('Kalkulator nadgodzin'!$D71="","",IF('Kalkulator nadgodzin'!M71&lt;5,0,1*'Kalkulator nadgodzin'!$C71))</f>
        <v>0</v>
      </c>
      <c r="L236" s="784" cm="1">
        <f t="array" ref="L236">IF('Kalkulator nadgodzin'!$D71="","",IF('Kalkulator nadgodzin'!N71&lt;5,0,1*'Kalkulator nadgodzin'!$C71))</f>
        <v>0</v>
      </c>
      <c r="M236" s="784" cm="1">
        <f t="array" ref="M236">IF('Kalkulator nadgodzin'!$D71="","",IF('Kalkulator nadgodzin'!O71&lt;5,0,1*'Kalkulator nadgodzin'!$C71))</f>
        <v>0</v>
      </c>
      <c r="N236" s="785" cm="1">
        <f t="array" ref="N236">IF('Kalkulator nadgodzin'!$D71="","",IF('Kalkulator nadgodzin'!P71&lt;5,0,1*'Kalkulator nadgodzin'!$C71))</f>
        <v>0</v>
      </c>
      <c r="O236" s="774"/>
      <c r="P236" s="775"/>
      <c r="Q236" t="str" s="783" cm="1">
        <f t="array" ref="Q236">IF('Kalkulator nadgodzin'!$C191="","",'Kalkulator nadgodzin'!$C191)</f>
      </c>
      <c r="R236" s="784" cm="1">
        <f t="array" ref="R236">_xlfn.IFERROR($Q236*B236*'Kalkulator nadgodzin'!$Y$2,0)</f>
        <v>0</v>
      </c>
      <c r="S236" s="784" cm="1">
        <f t="array" ref="S236">_xlfn.IFERROR($Q236*C236*'Kalkulator nadgodzin'!$Y$2,0)</f>
        <v>0</v>
      </c>
      <c r="T236" s="784" cm="1">
        <f t="array" ref="T236">_xlfn.IFERROR($Q236*D236*'Kalkulator nadgodzin'!$Y$2,0)</f>
        <v>0</v>
      </c>
      <c r="U236" s="784" cm="1">
        <f t="array" ref="U236">_xlfn.IFERROR($Q236*E236*'Kalkulator nadgodzin'!$Y$2,0)</f>
        <v>0</v>
      </c>
      <c r="V236" s="784" cm="1">
        <f t="array" ref="V236">_xlfn.IFERROR($Q236*F236*'Kalkulator nadgodzin'!$Y$2,0)</f>
        <v>0</v>
      </c>
      <c r="W236" s="784" cm="1">
        <f t="array" ref="W236">_xlfn.IFERROR($Q236*G236*'Kalkulator nadgodzin'!$Y$2,0)</f>
        <v>0</v>
      </c>
      <c r="X236" s="784" cm="1">
        <f t="array" ref="X236">_xlfn.IFERROR($Q236*H236*'Kalkulator nadgodzin'!$Y$2,0)</f>
        <v>0</v>
      </c>
      <c r="Y236" s="784" cm="1">
        <f t="array" ref="Y236">_xlfn.IFERROR($Q236*I236*'Kalkulator nadgodzin'!$Y$2,0)</f>
        <v>0</v>
      </c>
      <c r="Z236" s="784" cm="1">
        <f t="array" ref="Z236">_xlfn.IFERROR($Q236*J236*'Kalkulator nadgodzin'!$Y$2,0)</f>
        <v>0</v>
      </c>
      <c r="AA236" s="784" cm="1">
        <f t="array" ref="AA236">_xlfn.IFERROR($Q236*K236*'Kalkulator nadgodzin'!$Y$2,0)</f>
        <v>0</v>
      </c>
      <c r="AB236" s="784" cm="1">
        <f t="array" ref="AB236">_xlfn.IFERROR($Q236*L236*'Kalkulator nadgodzin'!$Y$2,0)</f>
        <v>0</v>
      </c>
      <c r="AC236" s="784" cm="1">
        <f t="array" ref="AC236">_xlfn.IFERROR($Q236*M236*'Kalkulator nadgodzin'!$Y$2,0)</f>
        <v>0</v>
      </c>
      <c r="AD236" s="785" cm="1">
        <f t="array" ref="AD236">_xlfn.IFERROR($Q236*N236*'Kalkulator nadgodzin'!$Y$2,0)</f>
        <v>0</v>
      </c>
    </row>
    <row r="237" ht="13.5" customHeight="1">
      <c r="A237" t="str" s="774" cm="1">
        <f t="array" ref="A237">IF('Kalkulator nadgodzin'!B74="","",'Kalkulator nadgodzin'!B74)</f>
        <v>Stylista Żywności</v>
      </c>
      <c r="B237" s="784" cm="1">
        <f t="array" ref="B237">IF('Kalkulator nadgodzin'!$D72="","",IF('Kalkulator nadgodzin'!D72&lt;5,0,1*'Kalkulator nadgodzin'!$C72))</f>
        <v>0</v>
      </c>
      <c r="C237" s="784" cm="1">
        <f t="array" ref="C237">IF('Kalkulator nadgodzin'!$D72="","",IF('Kalkulator nadgodzin'!E72&lt;5,0,1*'Kalkulator nadgodzin'!$C72))</f>
        <v>0</v>
      </c>
      <c r="D237" s="784" cm="1">
        <f t="array" ref="D237">IF('Kalkulator nadgodzin'!$D72="","",IF('Kalkulator nadgodzin'!F72&lt;5,0,1*'Kalkulator nadgodzin'!$C72))</f>
        <v>0</v>
      </c>
      <c r="E237" s="784" cm="1">
        <f t="array" ref="E237">IF('Kalkulator nadgodzin'!$D72="","",IF('Kalkulator nadgodzin'!G72&lt;5,0,1*'Kalkulator nadgodzin'!$C72))</f>
        <v>0</v>
      </c>
      <c r="F237" s="784" cm="1">
        <f t="array" ref="F237">IF('Kalkulator nadgodzin'!$D72="","",IF('Kalkulator nadgodzin'!H72&lt;5,0,1*'Kalkulator nadgodzin'!$C72))</f>
        <v>0</v>
      </c>
      <c r="G237" s="784" cm="1">
        <f t="array" ref="G237">IF('Kalkulator nadgodzin'!$D72="","",IF('Kalkulator nadgodzin'!I72&lt;5,0,1*'Kalkulator nadgodzin'!$C72))</f>
        <v>0</v>
      </c>
      <c r="H237" s="784" cm="1">
        <f t="array" ref="H237">IF('Kalkulator nadgodzin'!$D72="","",IF('Kalkulator nadgodzin'!J72&lt;5,0,1*'Kalkulator nadgodzin'!$C72))</f>
        <v>0</v>
      </c>
      <c r="I237" s="784" cm="1">
        <f t="array" ref="I237">IF('Kalkulator nadgodzin'!$D72="","",IF('Kalkulator nadgodzin'!K72&lt;5,0,1*'Kalkulator nadgodzin'!$C72))</f>
        <v>0</v>
      </c>
      <c r="J237" s="784" cm="1">
        <f t="array" ref="J237">IF('Kalkulator nadgodzin'!$D72="","",IF('Kalkulator nadgodzin'!L72&lt;5,0,1*'Kalkulator nadgodzin'!$C72))</f>
        <v>0</v>
      </c>
      <c r="K237" s="784" cm="1">
        <f t="array" ref="K237">IF('Kalkulator nadgodzin'!$D72="","",IF('Kalkulator nadgodzin'!M72&lt;5,0,1*'Kalkulator nadgodzin'!$C72))</f>
        <v>0</v>
      </c>
      <c r="L237" s="784" cm="1">
        <f t="array" ref="L237">IF('Kalkulator nadgodzin'!$D72="","",IF('Kalkulator nadgodzin'!N72&lt;5,0,1*'Kalkulator nadgodzin'!$C72))</f>
        <v>0</v>
      </c>
      <c r="M237" s="784" cm="1">
        <f t="array" ref="M237">IF('Kalkulator nadgodzin'!$D72="","",IF('Kalkulator nadgodzin'!O72&lt;5,0,1*'Kalkulator nadgodzin'!$C72))</f>
        <v>0</v>
      </c>
      <c r="N237" s="785" cm="1">
        <f t="array" ref="N237">IF('Kalkulator nadgodzin'!$D72="","",IF('Kalkulator nadgodzin'!P72&lt;5,0,1*'Kalkulator nadgodzin'!$C72))</f>
        <v>0</v>
      </c>
      <c r="O237" s="774"/>
      <c r="P237" s="775"/>
      <c r="Q237" t="str" s="783" cm="1">
        <f t="array" ref="Q237">IF('Kalkulator nadgodzin'!$C192="","",'Kalkulator nadgodzin'!$C192)</f>
      </c>
      <c r="R237" s="784" cm="1">
        <f t="array" ref="R237">_xlfn.IFERROR($Q237*B237*'Kalkulator nadgodzin'!$Y$2,0)</f>
        <v>0</v>
      </c>
      <c r="S237" s="784" cm="1">
        <f t="array" ref="S237">_xlfn.IFERROR($Q237*C237*'Kalkulator nadgodzin'!$Y$2,0)</f>
        <v>0</v>
      </c>
      <c r="T237" s="784" cm="1">
        <f t="array" ref="T237">_xlfn.IFERROR($Q237*D237*'Kalkulator nadgodzin'!$Y$2,0)</f>
        <v>0</v>
      </c>
      <c r="U237" s="784" cm="1">
        <f t="array" ref="U237">_xlfn.IFERROR($Q237*E237*'Kalkulator nadgodzin'!$Y$2,0)</f>
        <v>0</v>
      </c>
      <c r="V237" s="784" cm="1">
        <f t="array" ref="V237">_xlfn.IFERROR($Q237*F237*'Kalkulator nadgodzin'!$Y$2,0)</f>
        <v>0</v>
      </c>
      <c r="W237" s="784" cm="1">
        <f t="array" ref="W237">_xlfn.IFERROR($Q237*G237*'Kalkulator nadgodzin'!$Y$2,0)</f>
        <v>0</v>
      </c>
      <c r="X237" s="784" cm="1">
        <f t="array" ref="X237">_xlfn.IFERROR($Q237*H237*'Kalkulator nadgodzin'!$Y$2,0)</f>
        <v>0</v>
      </c>
      <c r="Y237" s="784" cm="1">
        <f t="array" ref="Y237">_xlfn.IFERROR($Q237*I237*'Kalkulator nadgodzin'!$Y$2,0)</f>
        <v>0</v>
      </c>
      <c r="Z237" s="784" cm="1">
        <f t="array" ref="Z237">_xlfn.IFERROR($Q237*J237*'Kalkulator nadgodzin'!$Y$2,0)</f>
        <v>0</v>
      </c>
      <c r="AA237" s="784" cm="1">
        <f t="array" ref="AA237">_xlfn.IFERROR($Q237*K237*'Kalkulator nadgodzin'!$Y$2,0)</f>
        <v>0</v>
      </c>
      <c r="AB237" s="784" cm="1">
        <f t="array" ref="AB237">_xlfn.IFERROR($Q237*L237*'Kalkulator nadgodzin'!$Y$2,0)</f>
        <v>0</v>
      </c>
      <c r="AC237" s="784" cm="1">
        <f t="array" ref="AC237">_xlfn.IFERROR($Q237*M237*'Kalkulator nadgodzin'!$Y$2,0)</f>
        <v>0</v>
      </c>
      <c r="AD237" s="785" cm="1">
        <f t="array" ref="AD237">_xlfn.IFERROR($Q237*N237*'Kalkulator nadgodzin'!$Y$2,0)</f>
        <v>0</v>
      </c>
    </row>
    <row r="238" ht="13.5" customHeight="1">
      <c r="A238" t="str" s="774" cm="1">
        <f t="array" ref="A238">IF('Kalkulator nadgodzin'!B75="","",'Kalkulator nadgodzin'!B75)</f>
        <v>Asystent Styl. Żywności</v>
      </c>
      <c r="B238" s="784" cm="1">
        <f t="array" ref="B238">IF('Kalkulator nadgodzin'!$D73="","",IF('Kalkulator nadgodzin'!D73&lt;5,0,1*'Kalkulator nadgodzin'!$C73))</f>
        <v>0</v>
      </c>
      <c r="C238" s="784" cm="1">
        <f t="array" ref="C238">IF('Kalkulator nadgodzin'!$D73="","",IF('Kalkulator nadgodzin'!E73&lt;5,0,1*'Kalkulator nadgodzin'!$C73))</f>
        <v>0</v>
      </c>
      <c r="D238" s="784" cm="1">
        <f t="array" ref="D238">IF('Kalkulator nadgodzin'!$D73="","",IF('Kalkulator nadgodzin'!F73&lt;5,0,1*'Kalkulator nadgodzin'!$C73))</f>
        <v>0</v>
      </c>
      <c r="E238" s="784" cm="1">
        <f t="array" ref="E238">IF('Kalkulator nadgodzin'!$D73="","",IF('Kalkulator nadgodzin'!G73&lt;5,0,1*'Kalkulator nadgodzin'!$C73))</f>
        <v>0</v>
      </c>
      <c r="F238" s="784" cm="1">
        <f t="array" ref="F238">IF('Kalkulator nadgodzin'!$D73="","",IF('Kalkulator nadgodzin'!H73&lt;5,0,1*'Kalkulator nadgodzin'!$C73))</f>
        <v>0</v>
      </c>
      <c r="G238" s="784" cm="1">
        <f t="array" ref="G238">IF('Kalkulator nadgodzin'!$D73="","",IF('Kalkulator nadgodzin'!I73&lt;5,0,1*'Kalkulator nadgodzin'!$C73))</f>
        <v>0</v>
      </c>
      <c r="H238" s="784" cm="1">
        <f t="array" ref="H238">IF('Kalkulator nadgodzin'!$D73="","",IF('Kalkulator nadgodzin'!J73&lt;5,0,1*'Kalkulator nadgodzin'!$C73))</f>
        <v>0</v>
      </c>
      <c r="I238" s="784" cm="1">
        <f t="array" ref="I238">IF('Kalkulator nadgodzin'!$D73="","",IF('Kalkulator nadgodzin'!K73&lt;5,0,1*'Kalkulator nadgodzin'!$C73))</f>
        <v>0</v>
      </c>
      <c r="J238" s="784" cm="1">
        <f t="array" ref="J238">IF('Kalkulator nadgodzin'!$D73="","",IF('Kalkulator nadgodzin'!L73&lt;5,0,1*'Kalkulator nadgodzin'!$C73))</f>
        <v>0</v>
      </c>
      <c r="K238" s="784" cm="1">
        <f t="array" ref="K238">IF('Kalkulator nadgodzin'!$D73="","",IF('Kalkulator nadgodzin'!M73&lt;5,0,1*'Kalkulator nadgodzin'!$C73))</f>
        <v>0</v>
      </c>
      <c r="L238" s="784" cm="1">
        <f t="array" ref="L238">IF('Kalkulator nadgodzin'!$D73="","",IF('Kalkulator nadgodzin'!N73&lt;5,0,1*'Kalkulator nadgodzin'!$C73))</f>
        <v>0</v>
      </c>
      <c r="M238" s="784" cm="1">
        <f t="array" ref="M238">IF('Kalkulator nadgodzin'!$D73="","",IF('Kalkulator nadgodzin'!O73&lt;5,0,1*'Kalkulator nadgodzin'!$C73))</f>
        <v>0</v>
      </c>
      <c r="N238" s="785" cm="1">
        <f t="array" ref="N238">IF('Kalkulator nadgodzin'!$D73="","",IF('Kalkulator nadgodzin'!P73&lt;5,0,1*'Kalkulator nadgodzin'!$C73))</f>
        <v>0</v>
      </c>
      <c r="O238" s="774"/>
      <c r="P238" s="775"/>
      <c r="Q238" t="str" s="783" cm="1">
        <f t="array" ref="Q238">IF('Kalkulator nadgodzin'!$C193="","",'Kalkulator nadgodzin'!$C193)</f>
      </c>
      <c r="R238" s="784" cm="1">
        <f t="array" ref="R238">_xlfn.IFERROR($Q238*B238*'Kalkulator nadgodzin'!$Y$2,0)</f>
        <v>0</v>
      </c>
      <c r="S238" s="784" cm="1">
        <f t="array" ref="S238">_xlfn.IFERROR($Q238*C238*'Kalkulator nadgodzin'!$Y$2,0)</f>
        <v>0</v>
      </c>
      <c r="T238" s="784" cm="1">
        <f t="array" ref="T238">_xlfn.IFERROR($Q238*D238*'Kalkulator nadgodzin'!$Y$2,0)</f>
        <v>0</v>
      </c>
      <c r="U238" s="784" cm="1">
        <f t="array" ref="U238">_xlfn.IFERROR($Q238*E238*'Kalkulator nadgodzin'!$Y$2,0)</f>
        <v>0</v>
      </c>
      <c r="V238" s="784" cm="1">
        <f t="array" ref="V238">_xlfn.IFERROR($Q238*F238*'Kalkulator nadgodzin'!$Y$2,0)</f>
        <v>0</v>
      </c>
      <c r="W238" s="784" cm="1">
        <f t="array" ref="W238">_xlfn.IFERROR($Q238*G238*'Kalkulator nadgodzin'!$Y$2,0)</f>
        <v>0</v>
      </c>
      <c r="X238" s="784" cm="1">
        <f t="array" ref="X238">_xlfn.IFERROR($Q238*H238*'Kalkulator nadgodzin'!$Y$2,0)</f>
        <v>0</v>
      </c>
      <c r="Y238" s="784" cm="1">
        <f t="array" ref="Y238">_xlfn.IFERROR($Q238*I238*'Kalkulator nadgodzin'!$Y$2,0)</f>
        <v>0</v>
      </c>
      <c r="Z238" s="784" cm="1">
        <f t="array" ref="Z238">_xlfn.IFERROR($Q238*J238*'Kalkulator nadgodzin'!$Y$2,0)</f>
        <v>0</v>
      </c>
      <c r="AA238" s="784" cm="1">
        <f t="array" ref="AA238">_xlfn.IFERROR($Q238*K238*'Kalkulator nadgodzin'!$Y$2,0)</f>
        <v>0</v>
      </c>
      <c r="AB238" s="784" cm="1">
        <f t="array" ref="AB238">_xlfn.IFERROR($Q238*L238*'Kalkulator nadgodzin'!$Y$2,0)</f>
        <v>0</v>
      </c>
      <c r="AC238" s="784" cm="1">
        <f t="array" ref="AC238">_xlfn.IFERROR($Q238*M238*'Kalkulator nadgodzin'!$Y$2,0)</f>
        <v>0</v>
      </c>
      <c r="AD238" s="785" cm="1">
        <f t="array" ref="AD238">_xlfn.IFERROR($Q238*N238*'Kalkulator nadgodzin'!$Y$2,0)</f>
        <v>0</v>
      </c>
    </row>
    <row r="239" ht="13.5" customHeight="1">
      <c r="A239" t="str" s="774" cm="1">
        <f t="array" ref="A239">IF('Kalkulator nadgodzin'!B76="","",'Kalkulator nadgodzin'!B76)</f>
        <v>Kierowca Precyzyjny</v>
      </c>
      <c r="B239" s="784" cm="1">
        <f t="array" ref="B239">IF('Kalkulator nadgodzin'!$D74="","",IF('Kalkulator nadgodzin'!D74&lt;5,0,1*'Kalkulator nadgodzin'!$C74))</f>
        <v>0</v>
      </c>
      <c r="C239" s="784" cm="1">
        <f t="array" ref="C239">IF('Kalkulator nadgodzin'!$D74="","",IF('Kalkulator nadgodzin'!E74&lt;5,0,1*'Kalkulator nadgodzin'!$C74))</f>
        <v>0</v>
      </c>
      <c r="D239" s="784" cm="1">
        <f t="array" ref="D239">IF('Kalkulator nadgodzin'!$D74="","",IF('Kalkulator nadgodzin'!F74&lt;5,0,1*'Kalkulator nadgodzin'!$C74))</f>
        <v>0</v>
      </c>
      <c r="E239" s="784" cm="1">
        <f t="array" ref="E239">IF('Kalkulator nadgodzin'!$D74="","",IF('Kalkulator nadgodzin'!G74&lt;5,0,1*'Kalkulator nadgodzin'!$C74))</f>
        <v>0</v>
      </c>
      <c r="F239" s="784" cm="1">
        <f t="array" ref="F239">IF('Kalkulator nadgodzin'!$D74="","",IF('Kalkulator nadgodzin'!H74&lt;5,0,1*'Kalkulator nadgodzin'!$C74))</f>
        <v>0</v>
      </c>
      <c r="G239" s="784" cm="1">
        <f t="array" ref="G239">IF('Kalkulator nadgodzin'!$D74="","",IF('Kalkulator nadgodzin'!I74&lt;5,0,1*'Kalkulator nadgodzin'!$C74))</f>
        <v>0</v>
      </c>
      <c r="H239" s="784" cm="1">
        <f t="array" ref="H239">IF('Kalkulator nadgodzin'!$D74="","",IF('Kalkulator nadgodzin'!J74&lt;5,0,1*'Kalkulator nadgodzin'!$C74))</f>
        <v>0</v>
      </c>
      <c r="I239" s="784" cm="1">
        <f t="array" ref="I239">IF('Kalkulator nadgodzin'!$D74="","",IF('Kalkulator nadgodzin'!K74&lt;5,0,1*'Kalkulator nadgodzin'!$C74))</f>
        <v>0</v>
      </c>
      <c r="J239" s="784" cm="1">
        <f t="array" ref="J239">IF('Kalkulator nadgodzin'!$D74="","",IF('Kalkulator nadgodzin'!L74&lt;5,0,1*'Kalkulator nadgodzin'!$C74))</f>
        <v>0</v>
      </c>
      <c r="K239" s="784" cm="1">
        <f t="array" ref="K239">IF('Kalkulator nadgodzin'!$D74="","",IF('Kalkulator nadgodzin'!M74&lt;5,0,1*'Kalkulator nadgodzin'!$C74))</f>
        <v>0</v>
      </c>
      <c r="L239" s="784" cm="1">
        <f t="array" ref="L239">IF('Kalkulator nadgodzin'!$D74="","",IF('Kalkulator nadgodzin'!N74&lt;5,0,1*'Kalkulator nadgodzin'!$C74))</f>
        <v>0</v>
      </c>
      <c r="M239" s="784" cm="1">
        <f t="array" ref="M239">IF('Kalkulator nadgodzin'!$D74="","",IF('Kalkulator nadgodzin'!O74&lt;5,0,1*'Kalkulator nadgodzin'!$C74))</f>
        <v>0</v>
      </c>
      <c r="N239" s="785" cm="1">
        <f t="array" ref="N239">IF('Kalkulator nadgodzin'!$D74="","",IF('Kalkulator nadgodzin'!P74&lt;5,0,1*'Kalkulator nadgodzin'!$C74))</f>
        <v>0</v>
      </c>
      <c r="O239" s="774"/>
      <c r="P239" s="775"/>
      <c r="Q239" t="str" s="783" cm="1">
        <f t="array" ref="Q239">IF('Kalkulator nadgodzin'!$C194="","",'Kalkulator nadgodzin'!$C194)</f>
      </c>
      <c r="R239" s="784" cm="1">
        <f t="array" ref="R239">_xlfn.IFERROR($Q239*B239*'Kalkulator nadgodzin'!$Y$2,0)</f>
        <v>0</v>
      </c>
      <c r="S239" s="784" cm="1">
        <f t="array" ref="S239">_xlfn.IFERROR($Q239*C239*'Kalkulator nadgodzin'!$Y$2,0)</f>
        <v>0</v>
      </c>
      <c r="T239" s="784" cm="1">
        <f t="array" ref="T239">_xlfn.IFERROR($Q239*D239*'Kalkulator nadgodzin'!$Y$2,0)</f>
        <v>0</v>
      </c>
      <c r="U239" s="784" cm="1">
        <f t="array" ref="U239">_xlfn.IFERROR($Q239*E239*'Kalkulator nadgodzin'!$Y$2,0)</f>
        <v>0</v>
      </c>
      <c r="V239" s="784" cm="1">
        <f t="array" ref="V239">_xlfn.IFERROR($Q239*F239*'Kalkulator nadgodzin'!$Y$2,0)</f>
        <v>0</v>
      </c>
      <c r="W239" s="784" cm="1">
        <f t="array" ref="W239">_xlfn.IFERROR($Q239*G239*'Kalkulator nadgodzin'!$Y$2,0)</f>
        <v>0</v>
      </c>
      <c r="X239" s="784" cm="1">
        <f t="array" ref="X239">_xlfn.IFERROR($Q239*H239*'Kalkulator nadgodzin'!$Y$2,0)</f>
        <v>0</v>
      </c>
      <c r="Y239" s="784" cm="1">
        <f t="array" ref="Y239">_xlfn.IFERROR($Q239*I239*'Kalkulator nadgodzin'!$Y$2,0)</f>
        <v>0</v>
      </c>
      <c r="Z239" s="784" cm="1">
        <f t="array" ref="Z239">_xlfn.IFERROR($Q239*J239*'Kalkulator nadgodzin'!$Y$2,0)</f>
        <v>0</v>
      </c>
      <c r="AA239" s="784" cm="1">
        <f t="array" ref="AA239">_xlfn.IFERROR($Q239*K239*'Kalkulator nadgodzin'!$Y$2,0)</f>
        <v>0</v>
      </c>
      <c r="AB239" s="784" cm="1">
        <f t="array" ref="AB239">_xlfn.IFERROR($Q239*L239*'Kalkulator nadgodzin'!$Y$2,0)</f>
        <v>0</v>
      </c>
      <c r="AC239" s="784" cm="1">
        <f t="array" ref="AC239">_xlfn.IFERROR($Q239*M239*'Kalkulator nadgodzin'!$Y$2,0)</f>
        <v>0</v>
      </c>
      <c r="AD239" s="785" cm="1">
        <f t="array" ref="AD239">_xlfn.IFERROR($Q239*N239*'Kalkulator nadgodzin'!$Y$2,0)</f>
        <v>0</v>
      </c>
    </row>
    <row r="240" ht="13.5" customHeight="1">
      <c r="A240" t="str" s="774" cm="1">
        <f t="array" ref="A240">IF('Kalkulator nadgodzin'!B77="","",'Kalkulator nadgodzin'!B77)</f>
        <v>Kaskader</v>
      </c>
      <c r="B240" s="784" cm="1">
        <f t="array" ref="B240">IF('Kalkulator nadgodzin'!$D75="","",IF('Kalkulator nadgodzin'!D75&lt;5,0,1*'Kalkulator nadgodzin'!$C75))</f>
        <v>0</v>
      </c>
      <c r="C240" s="784" cm="1">
        <f t="array" ref="C240">IF('Kalkulator nadgodzin'!$D75="","",IF('Kalkulator nadgodzin'!E75&lt;5,0,1*'Kalkulator nadgodzin'!$C75))</f>
        <v>0</v>
      </c>
      <c r="D240" s="784" cm="1">
        <f t="array" ref="D240">IF('Kalkulator nadgodzin'!$D75="","",IF('Kalkulator nadgodzin'!F75&lt;5,0,1*'Kalkulator nadgodzin'!$C75))</f>
        <v>0</v>
      </c>
      <c r="E240" s="784" cm="1">
        <f t="array" ref="E240">IF('Kalkulator nadgodzin'!$D75="","",IF('Kalkulator nadgodzin'!G75&lt;5,0,1*'Kalkulator nadgodzin'!$C75))</f>
        <v>0</v>
      </c>
      <c r="F240" s="784" cm="1">
        <f t="array" ref="F240">IF('Kalkulator nadgodzin'!$D75="","",IF('Kalkulator nadgodzin'!H75&lt;5,0,1*'Kalkulator nadgodzin'!$C75))</f>
        <v>0</v>
      </c>
      <c r="G240" s="784" cm="1">
        <f t="array" ref="G240">IF('Kalkulator nadgodzin'!$D75="","",IF('Kalkulator nadgodzin'!I75&lt;5,0,1*'Kalkulator nadgodzin'!$C75))</f>
        <v>0</v>
      </c>
      <c r="H240" s="784" cm="1">
        <f t="array" ref="H240">IF('Kalkulator nadgodzin'!$D75="","",IF('Kalkulator nadgodzin'!J75&lt;5,0,1*'Kalkulator nadgodzin'!$C75))</f>
        <v>0</v>
      </c>
      <c r="I240" s="784" cm="1">
        <f t="array" ref="I240">IF('Kalkulator nadgodzin'!$D75="","",IF('Kalkulator nadgodzin'!K75&lt;5,0,1*'Kalkulator nadgodzin'!$C75))</f>
        <v>0</v>
      </c>
      <c r="J240" s="784" cm="1">
        <f t="array" ref="J240">IF('Kalkulator nadgodzin'!$D75="","",IF('Kalkulator nadgodzin'!L75&lt;5,0,1*'Kalkulator nadgodzin'!$C75))</f>
        <v>0</v>
      </c>
      <c r="K240" s="784" cm="1">
        <f t="array" ref="K240">IF('Kalkulator nadgodzin'!$D75="","",IF('Kalkulator nadgodzin'!M75&lt;5,0,1*'Kalkulator nadgodzin'!$C75))</f>
        <v>0</v>
      </c>
      <c r="L240" s="784" cm="1">
        <f t="array" ref="L240">IF('Kalkulator nadgodzin'!$D75="","",IF('Kalkulator nadgodzin'!N75&lt;5,0,1*'Kalkulator nadgodzin'!$C75))</f>
        <v>0</v>
      </c>
      <c r="M240" s="784" cm="1">
        <f t="array" ref="M240">IF('Kalkulator nadgodzin'!$D75="","",IF('Kalkulator nadgodzin'!O75&lt;5,0,1*'Kalkulator nadgodzin'!$C75))</f>
        <v>0</v>
      </c>
      <c r="N240" s="785" cm="1">
        <f t="array" ref="N240">IF('Kalkulator nadgodzin'!$D75="","",IF('Kalkulator nadgodzin'!P75&lt;5,0,1*'Kalkulator nadgodzin'!$C75))</f>
        <v>0</v>
      </c>
      <c r="O240" s="774"/>
      <c r="P240" s="775"/>
      <c r="Q240" t="str" s="783" cm="1">
        <f t="array" ref="Q240">IF('Kalkulator nadgodzin'!$C195="","",'Kalkulator nadgodzin'!$C195)</f>
      </c>
      <c r="R240" s="784" cm="1">
        <f t="array" ref="R240">_xlfn.IFERROR($Q240*B240*'Kalkulator nadgodzin'!$Y$2,0)</f>
        <v>0</v>
      </c>
      <c r="S240" s="784" cm="1">
        <f t="array" ref="S240">_xlfn.IFERROR($Q240*C240*'Kalkulator nadgodzin'!$Y$2,0)</f>
        <v>0</v>
      </c>
      <c r="T240" s="784" cm="1">
        <f t="array" ref="T240">_xlfn.IFERROR($Q240*D240*'Kalkulator nadgodzin'!$Y$2,0)</f>
        <v>0</v>
      </c>
      <c r="U240" s="784" cm="1">
        <f t="array" ref="U240">_xlfn.IFERROR($Q240*E240*'Kalkulator nadgodzin'!$Y$2,0)</f>
        <v>0</v>
      </c>
      <c r="V240" s="784" cm="1">
        <f t="array" ref="V240">_xlfn.IFERROR($Q240*F240*'Kalkulator nadgodzin'!$Y$2,0)</f>
        <v>0</v>
      </c>
      <c r="W240" s="784" cm="1">
        <f t="array" ref="W240">_xlfn.IFERROR($Q240*G240*'Kalkulator nadgodzin'!$Y$2,0)</f>
        <v>0</v>
      </c>
      <c r="X240" s="784" cm="1">
        <f t="array" ref="X240">_xlfn.IFERROR($Q240*H240*'Kalkulator nadgodzin'!$Y$2,0)</f>
        <v>0</v>
      </c>
      <c r="Y240" s="784" cm="1">
        <f t="array" ref="Y240">_xlfn.IFERROR($Q240*I240*'Kalkulator nadgodzin'!$Y$2,0)</f>
        <v>0</v>
      </c>
      <c r="Z240" s="784" cm="1">
        <f t="array" ref="Z240">_xlfn.IFERROR($Q240*J240*'Kalkulator nadgodzin'!$Y$2,0)</f>
        <v>0</v>
      </c>
      <c r="AA240" s="784" cm="1">
        <f t="array" ref="AA240">_xlfn.IFERROR($Q240*K240*'Kalkulator nadgodzin'!$Y$2,0)</f>
        <v>0</v>
      </c>
      <c r="AB240" s="784" cm="1">
        <f t="array" ref="AB240">_xlfn.IFERROR($Q240*L240*'Kalkulator nadgodzin'!$Y$2,0)</f>
        <v>0</v>
      </c>
      <c r="AC240" s="784" cm="1">
        <f t="array" ref="AC240">_xlfn.IFERROR($Q240*M240*'Kalkulator nadgodzin'!$Y$2,0)</f>
        <v>0</v>
      </c>
      <c r="AD240" s="785" cm="1">
        <f t="array" ref="AD240">_xlfn.IFERROR($Q240*N240*'Kalkulator nadgodzin'!$Y$2,0)</f>
        <v>0</v>
      </c>
    </row>
    <row r="241" ht="13.5" customHeight="1">
      <c r="A241" t="str" s="774" cm="1">
        <f t="array" ref="A241">IF('Kalkulator nadgodzin'!B78="","",'Kalkulator nadgodzin'!B78)</f>
        <v>Spec. -Efekty Specjalne</v>
      </c>
      <c r="B241" s="784" cm="1">
        <f t="array" ref="B241">IF('Kalkulator nadgodzin'!$D76="","",IF('Kalkulator nadgodzin'!D76&lt;5,0,1*'Kalkulator nadgodzin'!$C76))</f>
        <v>0</v>
      </c>
      <c r="C241" s="784" cm="1">
        <f t="array" ref="C241">IF('Kalkulator nadgodzin'!$D76="","",IF('Kalkulator nadgodzin'!E76&lt;5,0,1*'Kalkulator nadgodzin'!$C76))</f>
        <v>0</v>
      </c>
      <c r="D241" s="784" cm="1">
        <f t="array" ref="D241">IF('Kalkulator nadgodzin'!$D76="","",IF('Kalkulator nadgodzin'!F76&lt;5,0,1*'Kalkulator nadgodzin'!$C76))</f>
        <v>0</v>
      </c>
      <c r="E241" s="784" cm="1">
        <f t="array" ref="E241">IF('Kalkulator nadgodzin'!$D76="","",IF('Kalkulator nadgodzin'!G76&lt;5,0,1*'Kalkulator nadgodzin'!$C76))</f>
        <v>0</v>
      </c>
      <c r="F241" s="784" cm="1">
        <f t="array" ref="F241">IF('Kalkulator nadgodzin'!$D76="","",IF('Kalkulator nadgodzin'!H76&lt;5,0,1*'Kalkulator nadgodzin'!$C76))</f>
        <v>0</v>
      </c>
      <c r="G241" s="784" cm="1">
        <f t="array" ref="G241">IF('Kalkulator nadgodzin'!$D76="","",IF('Kalkulator nadgodzin'!I76&lt;5,0,1*'Kalkulator nadgodzin'!$C76))</f>
        <v>0</v>
      </c>
      <c r="H241" s="784" cm="1">
        <f t="array" ref="H241">IF('Kalkulator nadgodzin'!$D76="","",IF('Kalkulator nadgodzin'!J76&lt;5,0,1*'Kalkulator nadgodzin'!$C76))</f>
        <v>0</v>
      </c>
      <c r="I241" s="784" cm="1">
        <f t="array" ref="I241">IF('Kalkulator nadgodzin'!$D76="","",IF('Kalkulator nadgodzin'!K76&lt;5,0,1*'Kalkulator nadgodzin'!$C76))</f>
        <v>0</v>
      </c>
      <c r="J241" s="784" cm="1">
        <f t="array" ref="J241">IF('Kalkulator nadgodzin'!$D76="","",IF('Kalkulator nadgodzin'!L76&lt;5,0,1*'Kalkulator nadgodzin'!$C76))</f>
        <v>0</v>
      </c>
      <c r="K241" s="784" cm="1">
        <f t="array" ref="K241">IF('Kalkulator nadgodzin'!$D76="","",IF('Kalkulator nadgodzin'!M76&lt;5,0,1*'Kalkulator nadgodzin'!$C76))</f>
        <v>0</v>
      </c>
      <c r="L241" s="784" cm="1">
        <f t="array" ref="L241">IF('Kalkulator nadgodzin'!$D76="","",IF('Kalkulator nadgodzin'!N76&lt;5,0,1*'Kalkulator nadgodzin'!$C76))</f>
        <v>0</v>
      </c>
      <c r="M241" s="784" cm="1">
        <f t="array" ref="M241">IF('Kalkulator nadgodzin'!$D76="","",IF('Kalkulator nadgodzin'!O76&lt;5,0,1*'Kalkulator nadgodzin'!$C76))</f>
        <v>0</v>
      </c>
      <c r="N241" s="785" cm="1">
        <f t="array" ref="N241">IF('Kalkulator nadgodzin'!$D76="","",IF('Kalkulator nadgodzin'!P76&lt;5,0,1*'Kalkulator nadgodzin'!$C76))</f>
        <v>0</v>
      </c>
      <c r="O241" s="774"/>
      <c r="P241" s="775"/>
      <c r="Q241" t="str" s="783" cm="1">
        <f t="array" ref="Q241">IF('Kalkulator nadgodzin'!$C196="","",'Kalkulator nadgodzin'!$C196)</f>
      </c>
      <c r="R241" s="784" cm="1">
        <f t="array" ref="R241">_xlfn.IFERROR($Q241*B241*'Kalkulator nadgodzin'!$Y$2,0)</f>
        <v>0</v>
      </c>
      <c r="S241" s="784" cm="1">
        <f t="array" ref="S241">_xlfn.IFERROR($Q241*C241*'Kalkulator nadgodzin'!$Y$2,0)</f>
        <v>0</v>
      </c>
      <c r="T241" s="784" cm="1">
        <f t="array" ref="T241">_xlfn.IFERROR($Q241*D241*'Kalkulator nadgodzin'!$Y$2,0)</f>
        <v>0</v>
      </c>
      <c r="U241" s="784" cm="1">
        <f t="array" ref="U241">_xlfn.IFERROR($Q241*E241*'Kalkulator nadgodzin'!$Y$2,0)</f>
        <v>0</v>
      </c>
      <c r="V241" s="784" cm="1">
        <f t="array" ref="V241">_xlfn.IFERROR($Q241*F241*'Kalkulator nadgodzin'!$Y$2,0)</f>
        <v>0</v>
      </c>
      <c r="W241" s="784" cm="1">
        <f t="array" ref="W241">_xlfn.IFERROR($Q241*G241*'Kalkulator nadgodzin'!$Y$2,0)</f>
        <v>0</v>
      </c>
      <c r="X241" s="784" cm="1">
        <f t="array" ref="X241">_xlfn.IFERROR($Q241*H241*'Kalkulator nadgodzin'!$Y$2,0)</f>
        <v>0</v>
      </c>
      <c r="Y241" s="784" cm="1">
        <f t="array" ref="Y241">_xlfn.IFERROR($Q241*I241*'Kalkulator nadgodzin'!$Y$2,0)</f>
        <v>0</v>
      </c>
      <c r="Z241" s="784" cm="1">
        <f t="array" ref="Z241">_xlfn.IFERROR($Q241*J241*'Kalkulator nadgodzin'!$Y$2,0)</f>
        <v>0</v>
      </c>
      <c r="AA241" s="784" cm="1">
        <f t="array" ref="AA241">_xlfn.IFERROR($Q241*K241*'Kalkulator nadgodzin'!$Y$2,0)</f>
        <v>0</v>
      </c>
      <c r="AB241" s="784" cm="1">
        <f t="array" ref="AB241">_xlfn.IFERROR($Q241*L241*'Kalkulator nadgodzin'!$Y$2,0)</f>
        <v>0</v>
      </c>
      <c r="AC241" s="784" cm="1">
        <f t="array" ref="AC241">_xlfn.IFERROR($Q241*M241*'Kalkulator nadgodzin'!$Y$2,0)</f>
        <v>0</v>
      </c>
      <c r="AD241" s="785" cm="1">
        <f t="array" ref="AD241">_xlfn.IFERROR($Q241*N241*'Kalkulator nadgodzin'!$Y$2,0)</f>
        <v>0</v>
      </c>
    </row>
    <row r="242" ht="13.5" customHeight="1">
      <c r="A242" t="str" s="774" cm="1">
        <f t="array" ref="A242">IF('Kalkulator nadgodzin'!B79="","",'Kalkulator nadgodzin'!B79)</f>
        <v>Producent Wirt. Prod.</v>
      </c>
      <c r="B242" s="784" cm="1">
        <f t="array" ref="B242">IF('Kalkulator nadgodzin'!$D77="","",IF('Kalkulator nadgodzin'!D77&lt;5,0,1*'Kalkulator nadgodzin'!$C77))</f>
        <v>0</v>
      </c>
      <c r="C242" s="784" cm="1">
        <f t="array" ref="C242">IF('Kalkulator nadgodzin'!$D77="","",IF('Kalkulator nadgodzin'!E77&lt;5,0,1*'Kalkulator nadgodzin'!$C77))</f>
        <v>0</v>
      </c>
      <c r="D242" s="784" cm="1">
        <f t="array" ref="D242">IF('Kalkulator nadgodzin'!$D77="","",IF('Kalkulator nadgodzin'!F77&lt;5,0,1*'Kalkulator nadgodzin'!$C77))</f>
        <v>0</v>
      </c>
      <c r="E242" s="784" cm="1">
        <f t="array" ref="E242">IF('Kalkulator nadgodzin'!$D77="","",IF('Kalkulator nadgodzin'!G77&lt;5,0,1*'Kalkulator nadgodzin'!$C77))</f>
        <v>0</v>
      </c>
      <c r="F242" s="784" cm="1">
        <f t="array" ref="F242">IF('Kalkulator nadgodzin'!$D77="","",IF('Kalkulator nadgodzin'!H77&lt;5,0,1*'Kalkulator nadgodzin'!$C77))</f>
        <v>0</v>
      </c>
      <c r="G242" s="784" cm="1">
        <f t="array" ref="G242">IF('Kalkulator nadgodzin'!$D77="","",IF('Kalkulator nadgodzin'!I77&lt;5,0,1*'Kalkulator nadgodzin'!$C77))</f>
        <v>0</v>
      </c>
      <c r="H242" s="784" cm="1">
        <f t="array" ref="H242">IF('Kalkulator nadgodzin'!$D77="","",IF('Kalkulator nadgodzin'!J77&lt;5,0,1*'Kalkulator nadgodzin'!$C77))</f>
        <v>0</v>
      </c>
      <c r="I242" s="784" cm="1">
        <f t="array" ref="I242">IF('Kalkulator nadgodzin'!$D77="","",IF('Kalkulator nadgodzin'!K77&lt;5,0,1*'Kalkulator nadgodzin'!$C77))</f>
        <v>0</v>
      </c>
      <c r="J242" s="784" cm="1">
        <f t="array" ref="J242">IF('Kalkulator nadgodzin'!$D77="","",IF('Kalkulator nadgodzin'!L77&lt;5,0,1*'Kalkulator nadgodzin'!$C77))</f>
        <v>0</v>
      </c>
      <c r="K242" s="784" cm="1">
        <f t="array" ref="K242">IF('Kalkulator nadgodzin'!$D77="","",IF('Kalkulator nadgodzin'!M77&lt;5,0,1*'Kalkulator nadgodzin'!$C77))</f>
        <v>0</v>
      </c>
      <c r="L242" s="784" cm="1">
        <f t="array" ref="L242">IF('Kalkulator nadgodzin'!$D77="","",IF('Kalkulator nadgodzin'!N77&lt;5,0,1*'Kalkulator nadgodzin'!$C77))</f>
        <v>0</v>
      </c>
      <c r="M242" s="784" cm="1">
        <f t="array" ref="M242">IF('Kalkulator nadgodzin'!$D77="","",IF('Kalkulator nadgodzin'!O77&lt;5,0,1*'Kalkulator nadgodzin'!$C77))</f>
        <v>0</v>
      </c>
      <c r="N242" s="785" cm="1">
        <f t="array" ref="N242">IF('Kalkulator nadgodzin'!$D77="","",IF('Kalkulator nadgodzin'!P77&lt;5,0,1*'Kalkulator nadgodzin'!$C77))</f>
        <v>0</v>
      </c>
      <c r="O242" s="774"/>
      <c r="P242" s="775"/>
      <c r="Q242" t="str" s="783" cm="1">
        <f t="array" ref="Q242">IF('Kalkulator nadgodzin'!$C197="","",'Kalkulator nadgodzin'!$C197)</f>
      </c>
      <c r="R242" s="784" cm="1">
        <f t="array" ref="R242">_xlfn.IFERROR($Q242*B242*'Kalkulator nadgodzin'!$Y$2,0)</f>
        <v>0</v>
      </c>
      <c r="S242" s="784" cm="1">
        <f t="array" ref="S242">_xlfn.IFERROR($Q242*C242*'Kalkulator nadgodzin'!$Y$2,0)</f>
        <v>0</v>
      </c>
      <c r="T242" s="784" cm="1">
        <f t="array" ref="T242">_xlfn.IFERROR($Q242*D242*'Kalkulator nadgodzin'!$Y$2,0)</f>
        <v>0</v>
      </c>
      <c r="U242" s="784" cm="1">
        <f t="array" ref="U242">_xlfn.IFERROR($Q242*E242*'Kalkulator nadgodzin'!$Y$2,0)</f>
        <v>0</v>
      </c>
      <c r="V242" s="784" cm="1">
        <f t="array" ref="V242">_xlfn.IFERROR($Q242*F242*'Kalkulator nadgodzin'!$Y$2,0)</f>
        <v>0</v>
      </c>
      <c r="W242" s="784" cm="1">
        <f t="array" ref="W242">_xlfn.IFERROR($Q242*G242*'Kalkulator nadgodzin'!$Y$2,0)</f>
        <v>0</v>
      </c>
      <c r="X242" s="784" cm="1">
        <f t="array" ref="X242">_xlfn.IFERROR($Q242*H242*'Kalkulator nadgodzin'!$Y$2,0)</f>
        <v>0</v>
      </c>
      <c r="Y242" s="784" cm="1">
        <f t="array" ref="Y242">_xlfn.IFERROR($Q242*I242*'Kalkulator nadgodzin'!$Y$2,0)</f>
        <v>0</v>
      </c>
      <c r="Z242" s="784" cm="1">
        <f t="array" ref="Z242">_xlfn.IFERROR($Q242*J242*'Kalkulator nadgodzin'!$Y$2,0)</f>
        <v>0</v>
      </c>
      <c r="AA242" s="784" cm="1">
        <f t="array" ref="AA242">_xlfn.IFERROR($Q242*K242*'Kalkulator nadgodzin'!$Y$2,0)</f>
        <v>0</v>
      </c>
      <c r="AB242" s="784" cm="1">
        <f t="array" ref="AB242">_xlfn.IFERROR($Q242*L242*'Kalkulator nadgodzin'!$Y$2,0)</f>
        <v>0</v>
      </c>
      <c r="AC242" s="784" cm="1">
        <f t="array" ref="AC242">_xlfn.IFERROR($Q242*M242*'Kalkulator nadgodzin'!$Y$2,0)</f>
        <v>0</v>
      </c>
      <c r="AD242" s="785" cm="1">
        <f t="array" ref="AD242">_xlfn.IFERROR($Q242*N242*'Kalkulator nadgodzin'!$Y$2,0)</f>
        <v>0</v>
      </c>
    </row>
    <row r="243" ht="13.5" customHeight="1">
      <c r="A243" t="str" s="774" cm="1">
        <f t="array" ref="A243">IF('Kalkulator nadgodzin'!B80="","",'Kalkulator nadgodzin'!B80)</f>
        <v>Kierownik Wirt. Prod.</v>
      </c>
      <c r="B243" s="784" cm="1">
        <f t="array" ref="B243">IF('Kalkulator nadgodzin'!$D78="","",IF('Kalkulator nadgodzin'!D78&lt;5,0,1*'Kalkulator nadgodzin'!$C78))</f>
        <v>0</v>
      </c>
      <c r="C243" s="784" cm="1">
        <f t="array" ref="C243">IF('Kalkulator nadgodzin'!$D78="","",IF('Kalkulator nadgodzin'!E78&lt;5,0,1*'Kalkulator nadgodzin'!$C78))</f>
        <v>0</v>
      </c>
      <c r="D243" s="784" cm="1">
        <f t="array" ref="D243">IF('Kalkulator nadgodzin'!$D78="","",IF('Kalkulator nadgodzin'!F78&lt;5,0,1*'Kalkulator nadgodzin'!$C78))</f>
        <v>0</v>
      </c>
      <c r="E243" s="784" cm="1">
        <f t="array" ref="E243">IF('Kalkulator nadgodzin'!$D78="","",IF('Kalkulator nadgodzin'!G78&lt;5,0,1*'Kalkulator nadgodzin'!$C78))</f>
        <v>0</v>
      </c>
      <c r="F243" s="784" cm="1">
        <f t="array" ref="F243">IF('Kalkulator nadgodzin'!$D78="","",IF('Kalkulator nadgodzin'!H78&lt;5,0,1*'Kalkulator nadgodzin'!$C78))</f>
        <v>0</v>
      </c>
      <c r="G243" s="784" cm="1">
        <f t="array" ref="G243">IF('Kalkulator nadgodzin'!$D78="","",IF('Kalkulator nadgodzin'!I78&lt;5,0,1*'Kalkulator nadgodzin'!$C78))</f>
        <v>0</v>
      </c>
      <c r="H243" s="784" cm="1">
        <f t="array" ref="H243">IF('Kalkulator nadgodzin'!$D78="","",IF('Kalkulator nadgodzin'!J78&lt;5,0,1*'Kalkulator nadgodzin'!$C78))</f>
        <v>0</v>
      </c>
      <c r="I243" s="784" cm="1">
        <f t="array" ref="I243">IF('Kalkulator nadgodzin'!$D78="","",IF('Kalkulator nadgodzin'!K78&lt;5,0,1*'Kalkulator nadgodzin'!$C78))</f>
        <v>0</v>
      </c>
      <c r="J243" s="784" cm="1">
        <f t="array" ref="J243">IF('Kalkulator nadgodzin'!$D78="","",IF('Kalkulator nadgodzin'!L78&lt;5,0,1*'Kalkulator nadgodzin'!$C78))</f>
        <v>0</v>
      </c>
      <c r="K243" s="784" cm="1">
        <f t="array" ref="K243">IF('Kalkulator nadgodzin'!$D78="","",IF('Kalkulator nadgodzin'!M78&lt;5,0,1*'Kalkulator nadgodzin'!$C78))</f>
        <v>0</v>
      </c>
      <c r="L243" s="784" cm="1">
        <f t="array" ref="L243">IF('Kalkulator nadgodzin'!$D78="","",IF('Kalkulator nadgodzin'!N78&lt;5,0,1*'Kalkulator nadgodzin'!$C78))</f>
        <v>0</v>
      </c>
      <c r="M243" s="784" cm="1">
        <f t="array" ref="M243">IF('Kalkulator nadgodzin'!$D78="","",IF('Kalkulator nadgodzin'!O78&lt;5,0,1*'Kalkulator nadgodzin'!$C78))</f>
        <v>0</v>
      </c>
      <c r="N243" s="785" cm="1">
        <f t="array" ref="N243">IF('Kalkulator nadgodzin'!$D78="","",IF('Kalkulator nadgodzin'!P78&lt;5,0,1*'Kalkulator nadgodzin'!$C78))</f>
        <v>0</v>
      </c>
      <c r="O243" s="774"/>
      <c r="P243" s="775"/>
      <c r="Q243" t="str" s="783" cm="1">
        <f t="array" ref="Q243">IF('Kalkulator nadgodzin'!$C198="","",'Kalkulator nadgodzin'!$C198)</f>
      </c>
      <c r="R243" s="784" cm="1">
        <f t="array" ref="R243">_xlfn.IFERROR($Q243*B243*'Kalkulator nadgodzin'!$Y$2,0)</f>
        <v>0</v>
      </c>
      <c r="S243" s="784" cm="1">
        <f t="array" ref="S243">_xlfn.IFERROR($Q243*C243*'Kalkulator nadgodzin'!$Y$2,0)</f>
        <v>0</v>
      </c>
      <c r="T243" s="784" cm="1">
        <f t="array" ref="T243">_xlfn.IFERROR($Q243*D243*'Kalkulator nadgodzin'!$Y$2,0)</f>
        <v>0</v>
      </c>
      <c r="U243" s="784" cm="1">
        <f t="array" ref="U243">_xlfn.IFERROR($Q243*E243*'Kalkulator nadgodzin'!$Y$2,0)</f>
        <v>0</v>
      </c>
      <c r="V243" s="784" cm="1">
        <f t="array" ref="V243">_xlfn.IFERROR($Q243*F243*'Kalkulator nadgodzin'!$Y$2,0)</f>
        <v>0</v>
      </c>
      <c r="W243" s="784" cm="1">
        <f t="array" ref="W243">_xlfn.IFERROR($Q243*G243*'Kalkulator nadgodzin'!$Y$2,0)</f>
        <v>0</v>
      </c>
      <c r="X243" s="784" cm="1">
        <f t="array" ref="X243">_xlfn.IFERROR($Q243*H243*'Kalkulator nadgodzin'!$Y$2,0)</f>
        <v>0</v>
      </c>
      <c r="Y243" s="784" cm="1">
        <f t="array" ref="Y243">_xlfn.IFERROR($Q243*I243*'Kalkulator nadgodzin'!$Y$2,0)</f>
        <v>0</v>
      </c>
      <c r="Z243" s="784" cm="1">
        <f t="array" ref="Z243">_xlfn.IFERROR($Q243*J243*'Kalkulator nadgodzin'!$Y$2,0)</f>
        <v>0</v>
      </c>
      <c r="AA243" s="784" cm="1">
        <f t="array" ref="AA243">_xlfn.IFERROR($Q243*K243*'Kalkulator nadgodzin'!$Y$2,0)</f>
        <v>0</v>
      </c>
      <c r="AB243" s="784" cm="1">
        <f t="array" ref="AB243">_xlfn.IFERROR($Q243*L243*'Kalkulator nadgodzin'!$Y$2,0)</f>
        <v>0</v>
      </c>
      <c r="AC243" s="784" cm="1">
        <f t="array" ref="AC243">_xlfn.IFERROR($Q243*M243*'Kalkulator nadgodzin'!$Y$2,0)</f>
        <v>0</v>
      </c>
      <c r="AD243" s="785" cm="1">
        <f t="array" ref="AD243">_xlfn.IFERROR($Q243*N243*'Kalkulator nadgodzin'!$Y$2,0)</f>
        <v>0</v>
      </c>
    </row>
    <row r="244" ht="13.5" customHeight="1">
      <c r="A244" t="str" s="774" cm="1">
        <f t="array" ref="A244">IF('Kalkulator nadgodzin'!B81="","",'Kalkulator nadgodzin'!B81)</f>
        <v>Nadzór Wirt. Produkcji</v>
      </c>
      <c r="B244" s="784" cm="1">
        <f t="array" ref="B244">IF('Kalkulator nadgodzin'!$D79="","",IF('Kalkulator nadgodzin'!D79&lt;5,0,1*'Kalkulator nadgodzin'!$C79))</f>
        <v>0</v>
      </c>
      <c r="C244" s="784" cm="1">
        <f t="array" ref="C244">IF('Kalkulator nadgodzin'!$D79="","",IF('Kalkulator nadgodzin'!E79&lt;5,0,1*'Kalkulator nadgodzin'!$C79))</f>
        <v>0</v>
      </c>
      <c r="D244" s="784" cm="1">
        <f t="array" ref="D244">IF('Kalkulator nadgodzin'!$D79="","",IF('Kalkulator nadgodzin'!F79&lt;5,0,1*'Kalkulator nadgodzin'!$C79))</f>
        <v>0</v>
      </c>
      <c r="E244" s="784" cm="1">
        <f t="array" ref="E244">IF('Kalkulator nadgodzin'!$D79="","",IF('Kalkulator nadgodzin'!G79&lt;5,0,1*'Kalkulator nadgodzin'!$C79))</f>
        <v>0</v>
      </c>
      <c r="F244" s="784" cm="1">
        <f t="array" ref="F244">IF('Kalkulator nadgodzin'!$D79="","",IF('Kalkulator nadgodzin'!H79&lt;5,0,1*'Kalkulator nadgodzin'!$C79))</f>
        <v>0</v>
      </c>
      <c r="G244" s="784" cm="1">
        <f t="array" ref="G244">IF('Kalkulator nadgodzin'!$D79="","",IF('Kalkulator nadgodzin'!I79&lt;5,0,1*'Kalkulator nadgodzin'!$C79))</f>
        <v>0</v>
      </c>
      <c r="H244" s="784" cm="1">
        <f t="array" ref="H244">IF('Kalkulator nadgodzin'!$D79="","",IF('Kalkulator nadgodzin'!J79&lt;5,0,1*'Kalkulator nadgodzin'!$C79))</f>
        <v>0</v>
      </c>
      <c r="I244" s="784" cm="1">
        <f t="array" ref="I244">IF('Kalkulator nadgodzin'!$D79="","",IF('Kalkulator nadgodzin'!K79&lt;5,0,1*'Kalkulator nadgodzin'!$C79))</f>
        <v>0</v>
      </c>
      <c r="J244" s="784" cm="1">
        <f t="array" ref="J244">IF('Kalkulator nadgodzin'!$D79="","",IF('Kalkulator nadgodzin'!L79&lt;5,0,1*'Kalkulator nadgodzin'!$C79))</f>
        <v>0</v>
      </c>
      <c r="K244" s="784" cm="1">
        <f t="array" ref="K244">IF('Kalkulator nadgodzin'!$D79="","",IF('Kalkulator nadgodzin'!M79&lt;5,0,1*'Kalkulator nadgodzin'!$C79))</f>
        <v>0</v>
      </c>
      <c r="L244" s="784" cm="1">
        <f t="array" ref="L244">IF('Kalkulator nadgodzin'!$D79="","",IF('Kalkulator nadgodzin'!N79&lt;5,0,1*'Kalkulator nadgodzin'!$C79))</f>
        <v>0</v>
      </c>
      <c r="M244" s="784" cm="1">
        <f t="array" ref="M244">IF('Kalkulator nadgodzin'!$D79="","",IF('Kalkulator nadgodzin'!O79&lt;5,0,1*'Kalkulator nadgodzin'!$C79))</f>
        <v>0</v>
      </c>
      <c r="N244" s="785" cm="1">
        <f t="array" ref="N244">IF('Kalkulator nadgodzin'!$D79="","",IF('Kalkulator nadgodzin'!P79&lt;5,0,1*'Kalkulator nadgodzin'!$C79))</f>
        <v>0</v>
      </c>
      <c r="O244" s="774"/>
      <c r="P244" s="775"/>
      <c r="Q244" t="str" s="783" cm="1">
        <f t="array" ref="Q244">IF('Kalkulator nadgodzin'!$C199="","",'Kalkulator nadgodzin'!$C199)</f>
      </c>
      <c r="R244" s="784" cm="1">
        <f t="array" ref="R244">_xlfn.IFERROR($Q244*B244*'Kalkulator nadgodzin'!$Y$2,0)</f>
        <v>0</v>
      </c>
      <c r="S244" s="784" cm="1">
        <f t="array" ref="S244">_xlfn.IFERROR($Q244*C244*'Kalkulator nadgodzin'!$Y$2,0)</f>
        <v>0</v>
      </c>
      <c r="T244" s="784" cm="1">
        <f t="array" ref="T244">_xlfn.IFERROR($Q244*D244*'Kalkulator nadgodzin'!$Y$2,0)</f>
        <v>0</v>
      </c>
      <c r="U244" s="784" cm="1">
        <f t="array" ref="U244">_xlfn.IFERROR($Q244*E244*'Kalkulator nadgodzin'!$Y$2,0)</f>
        <v>0</v>
      </c>
      <c r="V244" s="784" cm="1">
        <f t="array" ref="V244">_xlfn.IFERROR($Q244*F244*'Kalkulator nadgodzin'!$Y$2,0)</f>
        <v>0</v>
      </c>
      <c r="W244" s="784" cm="1">
        <f t="array" ref="W244">_xlfn.IFERROR($Q244*G244*'Kalkulator nadgodzin'!$Y$2,0)</f>
        <v>0</v>
      </c>
      <c r="X244" s="784" cm="1">
        <f t="array" ref="X244">_xlfn.IFERROR($Q244*H244*'Kalkulator nadgodzin'!$Y$2,0)</f>
        <v>0</v>
      </c>
      <c r="Y244" s="784" cm="1">
        <f t="array" ref="Y244">_xlfn.IFERROR($Q244*I244*'Kalkulator nadgodzin'!$Y$2,0)</f>
        <v>0</v>
      </c>
      <c r="Z244" s="784" cm="1">
        <f t="array" ref="Z244">_xlfn.IFERROR($Q244*J244*'Kalkulator nadgodzin'!$Y$2,0)</f>
        <v>0</v>
      </c>
      <c r="AA244" s="784" cm="1">
        <f t="array" ref="AA244">_xlfn.IFERROR($Q244*K244*'Kalkulator nadgodzin'!$Y$2,0)</f>
        <v>0</v>
      </c>
      <c r="AB244" s="784" cm="1">
        <f t="array" ref="AB244">_xlfn.IFERROR($Q244*L244*'Kalkulator nadgodzin'!$Y$2,0)</f>
        <v>0</v>
      </c>
      <c r="AC244" s="784" cm="1">
        <f t="array" ref="AC244">_xlfn.IFERROR($Q244*M244*'Kalkulator nadgodzin'!$Y$2,0)</f>
        <v>0</v>
      </c>
      <c r="AD244" s="785" cm="1">
        <f t="array" ref="AD244">_xlfn.IFERROR($Q244*N244*'Kalkulator nadgodzin'!$Y$2,0)</f>
        <v>0</v>
      </c>
    </row>
    <row r="245" ht="13.5" customHeight="1">
      <c r="A245" t="str" s="774" cm="1">
        <f t="array" ref="A245">IF('Kalkulator nadgodzin'!B82="","",'Kalkulator nadgodzin'!B82)</f>
        <v>Nadzór Wirt. Scenografii</v>
      </c>
      <c r="B245" s="784" cm="1">
        <f t="array" ref="B245">IF('Kalkulator nadgodzin'!$D80="","",IF('Kalkulator nadgodzin'!D80&lt;5,0,1*'Kalkulator nadgodzin'!$C80))</f>
        <v>0</v>
      </c>
      <c r="C245" s="784" cm="1">
        <f t="array" ref="C245">IF('Kalkulator nadgodzin'!$D80="","",IF('Kalkulator nadgodzin'!E80&lt;5,0,1*'Kalkulator nadgodzin'!$C80))</f>
        <v>0</v>
      </c>
      <c r="D245" s="784" cm="1">
        <f t="array" ref="D245">IF('Kalkulator nadgodzin'!$D80="","",IF('Kalkulator nadgodzin'!F80&lt;5,0,1*'Kalkulator nadgodzin'!$C80))</f>
        <v>0</v>
      </c>
      <c r="E245" s="784" cm="1">
        <f t="array" ref="E245">IF('Kalkulator nadgodzin'!$D80="","",IF('Kalkulator nadgodzin'!G80&lt;5,0,1*'Kalkulator nadgodzin'!$C80))</f>
        <v>0</v>
      </c>
      <c r="F245" s="784" cm="1">
        <f t="array" ref="F245">IF('Kalkulator nadgodzin'!$D80="","",IF('Kalkulator nadgodzin'!H80&lt;5,0,1*'Kalkulator nadgodzin'!$C80))</f>
        <v>0</v>
      </c>
      <c r="G245" s="784" cm="1">
        <f t="array" ref="G245">IF('Kalkulator nadgodzin'!$D80="","",IF('Kalkulator nadgodzin'!I80&lt;5,0,1*'Kalkulator nadgodzin'!$C80))</f>
        <v>0</v>
      </c>
      <c r="H245" s="784" cm="1">
        <f t="array" ref="H245">IF('Kalkulator nadgodzin'!$D80="","",IF('Kalkulator nadgodzin'!J80&lt;5,0,1*'Kalkulator nadgodzin'!$C80))</f>
        <v>0</v>
      </c>
      <c r="I245" s="784" cm="1">
        <f t="array" ref="I245">IF('Kalkulator nadgodzin'!$D80="","",IF('Kalkulator nadgodzin'!K80&lt;5,0,1*'Kalkulator nadgodzin'!$C80))</f>
        <v>0</v>
      </c>
      <c r="J245" s="784" cm="1">
        <f t="array" ref="J245">IF('Kalkulator nadgodzin'!$D80="","",IF('Kalkulator nadgodzin'!L80&lt;5,0,1*'Kalkulator nadgodzin'!$C80))</f>
        <v>0</v>
      </c>
      <c r="K245" s="784" cm="1">
        <f t="array" ref="K245">IF('Kalkulator nadgodzin'!$D80="","",IF('Kalkulator nadgodzin'!M80&lt;5,0,1*'Kalkulator nadgodzin'!$C80))</f>
        <v>0</v>
      </c>
      <c r="L245" s="784" cm="1">
        <f t="array" ref="L245">IF('Kalkulator nadgodzin'!$D80="","",IF('Kalkulator nadgodzin'!N80&lt;5,0,1*'Kalkulator nadgodzin'!$C80))</f>
        <v>0</v>
      </c>
      <c r="M245" s="784" cm="1">
        <f t="array" ref="M245">IF('Kalkulator nadgodzin'!$D80="","",IF('Kalkulator nadgodzin'!O80&lt;5,0,1*'Kalkulator nadgodzin'!$C80))</f>
        <v>0</v>
      </c>
      <c r="N245" s="785" cm="1">
        <f t="array" ref="N245">IF('Kalkulator nadgodzin'!$D80="","",IF('Kalkulator nadgodzin'!P80&lt;5,0,1*'Kalkulator nadgodzin'!$C80))</f>
        <v>0</v>
      </c>
      <c r="O245" s="774"/>
      <c r="P245" s="775"/>
      <c r="Q245" t="str" s="783" cm="1">
        <f t="array" ref="Q245">IF('Kalkulator nadgodzin'!$C200="","",'Kalkulator nadgodzin'!$C200)</f>
      </c>
      <c r="R245" s="784" cm="1">
        <f t="array" ref="R245">_xlfn.IFERROR($Q245*B245*'Kalkulator nadgodzin'!$Y$2,0)</f>
        <v>0</v>
      </c>
      <c r="S245" s="784" cm="1">
        <f t="array" ref="S245">_xlfn.IFERROR($Q245*C245*'Kalkulator nadgodzin'!$Y$2,0)</f>
        <v>0</v>
      </c>
      <c r="T245" s="784" cm="1">
        <f t="array" ref="T245">_xlfn.IFERROR($Q245*D245*'Kalkulator nadgodzin'!$Y$2,0)</f>
        <v>0</v>
      </c>
      <c r="U245" s="784" cm="1">
        <f t="array" ref="U245">_xlfn.IFERROR($Q245*E245*'Kalkulator nadgodzin'!$Y$2,0)</f>
        <v>0</v>
      </c>
      <c r="V245" s="784" cm="1">
        <f t="array" ref="V245">_xlfn.IFERROR($Q245*F245*'Kalkulator nadgodzin'!$Y$2,0)</f>
        <v>0</v>
      </c>
      <c r="W245" s="784" cm="1">
        <f t="array" ref="W245">_xlfn.IFERROR($Q245*G245*'Kalkulator nadgodzin'!$Y$2,0)</f>
        <v>0</v>
      </c>
      <c r="X245" s="784" cm="1">
        <f t="array" ref="X245">_xlfn.IFERROR($Q245*H245*'Kalkulator nadgodzin'!$Y$2,0)</f>
        <v>0</v>
      </c>
      <c r="Y245" s="784" cm="1">
        <f t="array" ref="Y245">_xlfn.IFERROR($Q245*I245*'Kalkulator nadgodzin'!$Y$2,0)</f>
        <v>0</v>
      </c>
      <c r="Z245" s="784" cm="1">
        <f t="array" ref="Z245">_xlfn.IFERROR($Q245*J245*'Kalkulator nadgodzin'!$Y$2,0)</f>
        <v>0</v>
      </c>
      <c r="AA245" s="784" cm="1">
        <f t="array" ref="AA245">_xlfn.IFERROR($Q245*K245*'Kalkulator nadgodzin'!$Y$2,0)</f>
        <v>0</v>
      </c>
      <c r="AB245" s="784" cm="1">
        <f t="array" ref="AB245">_xlfn.IFERROR($Q245*L245*'Kalkulator nadgodzin'!$Y$2,0)</f>
        <v>0</v>
      </c>
      <c r="AC245" s="784" cm="1">
        <f t="array" ref="AC245">_xlfn.IFERROR($Q245*M245*'Kalkulator nadgodzin'!$Y$2,0)</f>
        <v>0</v>
      </c>
      <c r="AD245" s="785" cm="1">
        <f t="array" ref="AD245">_xlfn.IFERROR($Q245*N245*'Kalkulator nadgodzin'!$Y$2,0)</f>
        <v>0</v>
      </c>
    </row>
    <row r="246" ht="13.5" customHeight="1">
      <c r="A246" t="str" s="774" cm="1">
        <f t="array" ref="A246">IF('Kalkulator nadgodzin'!B83="","",'Kalkulator nadgodzin'!B83)</f>
        <v>Technik Wirt. Produkcji</v>
      </c>
      <c r="B246" s="784" cm="1">
        <f t="array" ref="B246">IF('Kalkulator nadgodzin'!$D81="","",IF('Kalkulator nadgodzin'!D81&lt;5,0,1*'Kalkulator nadgodzin'!$C81))</f>
        <v>0</v>
      </c>
      <c r="C246" s="784" cm="1">
        <f t="array" ref="C246">IF('Kalkulator nadgodzin'!$D81="","",IF('Kalkulator nadgodzin'!E81&lt;5,0,1*'Kalkulator nadgodzin'!$C81))</f>
        <v>0</v>
      </c>
      <c r="D246" s="784" cm="1">
        <f t="array" ref="D246">IF('Kalkulator nadgodzin'!$D81="","",IF('Kalkulator nadgodzin'!F81&lt;5,0,1*'Kalkulator nadgodzin'!$C81))</f>
        <v>0</v>
      </c>
      <c r="E246" s="784" cm="1">
        <f t="array" ref="E246">IF('Kalkulator nadgodzin'!$D81="","",IF('Kalkulator nadgodzin'!G81&lt;5,0,1*'Kalkulator nadgodzin'!$C81))</f>
        <v>0</v>
      </c>
      <c r="F246" s="784" cm="1">
        <f t="array" ref="F246">IF('Kalkulator nadgodzin'!$D81="","",IF('Kalkulator nadgodzin'!H81&lt;5,0,1*'Kalkulator nadgodzin'!$C81))</f>
        <v>0</v>
      </c>
      <c r="G246" s="784" cm="1">
        <f t="array" ref="G246">IF('Kalkulator nadgodzin'!$D81="","",IF('Kalkulator nadgodzin'!I81&lt;5,0,1*'Kalkulator nadgodzin'!$C81))</f>
        <v>0</v>
      </c>
      <c r="H246" s="784" cm="1">
        <f t="array" ref="H246">IF('Kalkulator nadgodzin'!$D81="","",IF('Kalkulator nadgodzin'!J81&lt;5,0,1*'Kalkulator nadgodzin'!$C81))</f>
        <v>0</v>
      </c>
      <c r="I246" s="784" cm="1">
        <f t="array" ref="I246">IF('Kalkulator nadgodzin'!$D81="","",IF('Kalkulator nadgodzin'!K81&lt;5,0,1*'Kalkulator nadgodzin'!$C81))</f>
        <v>0</v>
      </c>
      <c r="J246" s="784" cm="1">
        <f t="array" ref="J246">IF('Kalkulator nadgodzin'!$D81="","",IF('Kalkulator nadgodzin'!L81&lt;5,0,1*'Kalkulator nadgodzin'!$C81))</f>
        <v>0</v>
      </c>
      <c r="K246" s="784" cm="1">
        <f t="array" ref="K246">IF('Kalkulator nadgodzin'!$D81="","",IF('Kalkulator nadgodzin'!M81&lt;5,0,1*'Kalkulator nadgodzin'!$C81))</f>
        <v>0</v>
      </c>
      <c r="L246" s="784" cm="1">
        <f t="array" ref="L246">IF('Kalkulator nadgodzin'!$D81="","",IF('Kalkulator nadgodzin'!N81&lt;5,0,1*'Kalkulator nadgodzin'!$C81))</f>
        <v>0</v>
      </c>
      <c r="M246" s="784" cm="1">
        <f t="array" ref="M246">IF('Kalkulator nadgodzin'!$D81="","",IF('Kalkulator nadgodzin'!O81&lt;5,0,1*'Kalkulator nadgodzin'!$C81))</f>
        <v>0</v>
      </c>
      <c r="N246" s="785" cm="1">
        <f t="array" ref="N246">IF('Kalkulator nadgodzin'!$D81="","",IF('Kalkulator nadgodzin'!P81&lt;5,0,1*'Kalkulator nadgodzin'!$C81))</f>
        <v>0</v>
      </c>
      <c r="O246" s="774"/>
      <c r="P246" s="775"/>
      <c r="Q246" t="str" s="783" cm="1">
        <f t="array" ref="Q246">IF('Kalkulator nadgodzin'!$C201="","",'Kalkulator nadgodzin'!$C201)</f>
      </c>
      <c r="R246" s="784" cm="1">
        <f t="array" ref="R246">_xlfn.IFERROR($Q246*B246*'Kalkulator nadgodzin'!$Y$2,0)</f>
        <v>0</v>
      </c>
      <c r="S246" s="784" cm="1">
        <f t="array" ref="S246">_xlfn.IFERROR($Q246*C246*'Kalkulator nadgodzin'!$Y$2,0)</f>
        <v>0</v>
      </c>
      <c r="T246" s="784" cm="1">
        <f t="array" ref="T246">_xlfn.IFERROR($Q246*D246*'Kalkulator nadgodzin'!$Y$2,0)</f>
        <v>0</v>
      </c>
      <c r="U246" s="784" cm="1">
        <f t="array" ref="U246">_xlfn.IFERROR($Q246*E246*'Kalkulator nadgodzin'!$Y$2,0)</f>
        <v>0</v>
      </c>
      <c r="V246" s="784" cm="1">
        <f t="array" ref="V246">_xlfn.IFERROR($Q246*F246*'Kalkulator nadgodzin'!$Y$2,0)</f>
        <v>0</v>
      </c>
      <c r="W246" s="784" cm="1">
        <f t="array" ref="W246">_xlfn.IFERROR($Q246*G246*'Kalkulator nadgodzin'!$Y$2,0)</f>
        <v>0</v>
      </c>
      <c r="X246" s="784" cm="1">
        <f t="array" ref="X246">_xlfn.IFERROR($Q246*H246*'Kalkulator nadgodzin'!$Y$2,0)</f>
        <v>0</v>
      </c>
      <c r="Y246" s="784" cm="1">
        <f t="array" ref="Y246">_xlfn.IFERROR($Q246*I246*'Kalkulator nadgodzin'!$Y$2,0)</f>
        <v>0</v>
      </c>
      <c r="Z246" s="784" cm="1">
        <f t="array" ref="Z246">_xlfn.IFERROR($Q246*J246*'Kalkulator nadgodzin'!$Y$2,0)</f>
        <v>0</v>
      </c>
      <c r="AA246" s="784" cm="1">
        <f t="array" ref="AA246">_xlfn.IFERROR($Q246*K246*'Kalkulator nadgodzin'!$Y$2,0)</f>
        <v>0</v>
      </c>
      <c r="AB246" s="784" cm="1">
        <f t="array" ref="AB246">_xlfn.IFERROR($Q246*L246*'Kalkulator nadgodzin'!$Y$2,0)</f>
        <v>0</v>
      </c>
      <c r="AC246" s="784" cm="1">
        <f t="array" ref="AC246">_xlfn.IFERROR($Q246*M246*'Kalkulator nadgodzin'!$Y$2,0)</f>
        <v>0</v>
      </c>
      <c r="AD246" s="785" cm="1">
        <f t="array" ref="AD246">_xlfn.IFERROR($Q246*N246*'Kalkulator nadgodzin'!$Y$2,0)</f>
        <v>0</v>
      </c>
    </row>
    <row r="247" ht="13.5" customHeight="1">
      <c r="A247" t="str" s="774" cm="1">
        <f t="array" ref="A247">IF('Kalkulator nadgodzin'!B84="","",'Kalkulator nadgodzin'!B84)</f>
        <v>Agregaciarz</v>
      </c>
      <c r="B247" s="784" cm="1">
        <f t="array" ref="B247">IF('Kalkulator nadgodzin'!$D82="","",IF('Kalkulator nadgodzin'!D82&lt;5,0,1*'Kalkulator nadgodzin'!$C82))</f>
        <v>0</v>
      </c>
      <c r="C247" s="784" cm="1">
        <f t="array" ref="C247">IF('Kalkulator nadgodzin'!$D82="","",IF('Kalkulator nadgodzin'!E82&lt;5,0,1*'Kalkulator nadgodzin'!$C82))</f>
        <v>0</v>
      </c>
      <c r="D247" s="784" cm="1">
        <f t="array" ref="D247">IF('Kalkulator nadgodzin'!$D82="","",IF('Kalkulator nadgodzin'!F82&lt;5,0,1*'Kalkulator nadgodzin'!$C82))</f>
        <v>0</v>
      </c>
      <c r="E247" s="784" cm="1">
        <f t="array" ref="E247">IF('Kalkulator nadgodzin'!$D82="","",IF('Kalkulator nadgodzin'!G82&lt;5,0,1*'Kalkulator nadgodzin'!$C82))</f>
        <v>0</v>
      </c>
      <c r="F247" s="784" cm="1">
        <f t="array" ref="F247">IF('Kalkulator nadgodzin'!$D82="","",IF('Kalkulator nadgodzin'!H82&lt;5,0,1*'Kalkulator nadgodzin'!$C82))</f>
        <v>0</v>
      </c>
      <c r="G247" s="784" cm="1">
        <f t="array" ref="G247">IF('Kalkulator nadgodzin'!$D82="","",IF('Kalkulator nadgodzin'!I82&lt;5,0,1*'Kalkulator nadgodzin'!$C82))</f>
        <v>0</v>
      </c>
      <c r="H247" s="784" cm="1">
        <f t="array" ref="H247">IF('Kalkulator nadgodzin'!$D82="","",IF('Kalkulator nadgodzin'!J82&lt;5,0,1*'Kalkulator nadgodzin'!$C82))</f>
        <v>0</v>
      </c>
      <c r="I247" s="784" cm="1">
        <f t="array" ref="I247">IF('Kalkulator nadgodzin'!$D82="","",IF('Kalkulator nadgodzin'!K82&lt;5,0,1*'Kalkulator nadgodzin'!$C82))</f>
        <v>0</v>
      </c>
      <c r="J247" s="784" cm="1">
        <f t="array" ref="J247">IF('Kalkulator nadgodzin'!$D82="","",IF('Kalkulator nadgodzin'!L82&lt;5,0,1*'Kalkulator nadgodzin'!$C82))</f>
        <v>0</v>
      </c>
      <c r="K247" s="784" cm="1">
        <f t="array" ref="K247">IF('Kalkulator nadgodzin'!$D82="","",IF('Kalkulator nadgodzin'!M82&lt;5,0,1*'Kalkulator nadgodzin'!$C82))</f>
        <v>0</v>
      </c>
      <c r="L247" s="784" cm="1">
        <f t="array" ref="L247">IF('Kalkulator nadgodzin'!$D82="","",IF('Kalkulator nadgodzin'!N82&lt;5,0,1*'Kalkulator nadgodzin'!$C82))</f>
        <v>0</v>
      </c>
      <c r="M247" s="784" cm="1">
        <f t="array" ref="M247">IF('Kalkulator nadgodzin'!$D82="","",IF('Kalkulator nadgodzin'!O82&lt;5,0,1*'Kalkulator nadgodzin'!$C82))</f>
        <v>0</v>
      </c>
      <c r="N247" s="785" cm="1">
        <f t="array" ref="N247">IF('Kalkulator nadgodzin'!$D82="","",IF('Kalkulator nadgodzin'!P82&lt;5,0,1*'Kalkulator nadgodzin'!$C82))</f>
        <v>0</v>
      </c>
      <c r="O247" s="774"/>
      <c r="P247" s="775"/>
      <c r="Q247" t="str" s="783" cm="1">
        <f t="array" ref="Q247">IF('Kalkulator nadgodzin'!$C202="","",'Kalkulator nadgodzin'!$C202)</f>
      </c>
      <c r="R247" s="784" cm="1">
        <f t="array" ref="R247">_xlfn.IFERROR($Q247*B247*'Kalkulator nadgodzin'!$Y$2,0)</f>
        <v>0</v>
      </c>
      <c r="S247" s="784" cm="1">
        <f t="array" ref="S247">_xlfn.IFERROR($Q247*C247*'Kalkulator nadgodzin'!$Y$2,0)</f>
        <v>0</v>
      </c>
      <c r="T247" s="784" cm="1">
        <f t="array" ref="T247">_xlfn.IFERROR($Q247*D247*'Kalkulator nadgodzin'!$Y$2,0)</f>
        <v>0</v>
      </c>
      <c r="U247" s="784" cm="1">
        <f t="array" ref="U247">_xlfn.IFERROR($Q247*E247*'Kalkulator nadgodzin'!$Y$2,0)</f>
        <v>0</v>
      </c>
      <c r="V247" s="784" cm="1">
        <f t="array" ref="V247">_xlfn.IFERROR($Q247*F247*'Kalkulator nadgodzin'!$Y$2,0)</f>
        <v>0</v>
      </c>
      <c r="W247" s="784" cm="1">
        <f t="array" ref="W247">_xlfn.IFERROR($Q247*G247*'Kalkulator nadgodzin'!$Y$2,0)</f>
        <v>0</v>
      </c>
      <c r="X247" s="784" cm="1">
        <f t="array" ref="X247">_xlfn.IFERROR($Q247*H247*'Kalkulator nadgodzin'!$Y$2,0)</f>
        <v>0</v>
      </c>
      <c r="Y247" s="784" cm="1">
        <f t="array" ref="Y247">_xlfn.IFERROR($Q247*I247*'Kalkulator nadgodzin'!$Y$2,0)</f>
        <v>0</v>
      </c>
      <c r="Z247" s="784" cm="1">
        <f t="array" ref="Z247">_xlfn.IFERROR($Q247*J247*'Kalkulator nadgodzin'!$Y$2,0)</f>
        <v>0</v>
      </c>
      <c r="AA247" s="784" cm="1">
        <f t="array" ref="AA247">_xlfn.IFERROR($Q247*K247*'Kalkulator nadgodzin'!$Y$2,0)</f>
        <v>0</v>
      </c>
      <c r="AB247" s="784" cm="1">
        <f t="array" ref="AB247">_xlfn.IFERROR($Q247*L247*'Kalkulator nadgodzin'!$Y$2,0)</f>
        <v>0</v>
      </c>
      <c r="AC247" s="784" cm="1">
        <f t="array" ref="AC247">_xlfn.IFERROR($Q247*M247*'Kalkulator nadgodzin'!$Y$2,0)</f>
        <v>0</v>
      </c>
      <c r="AD247" s="785" cm="1">
        <f t="array" ref="AD247">_xlfn.IFERROR($Q247*N247*'Kalkulator nadgodzin'!$Y$2,0)</f>
        <v>0</v>
      </c>
    </row>
    <row r="248" ht="13.5" customHeight="1">
      <c r="A248" t="str" s="774" cm="1">
        <f t="array" ref="A248">IF('Kalkulator nadgodzin'!B85="","",'Kalkulator nadgodzin'!B85)</f>
        <v>Obsługa toalety jezdnej</v>
      </c>
      <c r="B248" s="784" cm="1">
        <f t="array" ref="B248">IF('Kalkulator nadgodzin'!$D83="","",IF('Kalkulator nadgodzin'!D83&lt;5,0,1*'Kalkulator nadgodzin'!$C83))</f>
        <v>0</v>
      </c>
      <c r="C248" s="784" cm="1">
        <f t="array" ref="C248">IF('Kalkulator nadgodzin'!$D83="","",IF('Kalkulator nadgodzin'!E83&lt;5,0,1*'Kalkulator nadgodzin'!$C83))</f>
        <v>0</v>
      </c>
      <c r="D248" s="784" cm="1">
        <f t="array" ref="D248">IF('Kalkulator nadgodzin'!$D83="","",IF('Kalkulator nadgodzin'!F83&lt;5,0,1*'Kalkulator nadgodzin'!$C83))</f>
        <v>0</v>
      </c>
      <c r="E248" s="784" cm="1">
        <f t="array" ref="E248">IF('Kalkulator nadgodzin'!$D83="","",IF('Kalkulator nadgodzin'!G83&lt;5,0,1*'Kalkulator nadgodzin'!$C83))</f>
        <v>0</v>
      </c>
      <c r="F248" s="784" cm="1">
        <f t="array" ref="F248">IF('Kalkulator nadgodzin'!$D83="","",IF('Kalkulator nadgodzin'!H83&lt;5,0,1*'Kalkulator nadgodzin'!$C83))</f>
        <v>0</v>
      </c>
      <c r="G248" s="784" cm="1">
        <f t="array" ref="G248">IF('Kalkulator nadgodzin'!$D83="","",IF('Kalkulator nadgodzin'!I83&lt;5,0,1*'Kalkulator nadgodzin'!$C83))</f>
        <v>0</v>
      </c>
      <c r="H248" s="784" cm="1">
        <f t="array" ref="H248">IF('Kalkulator nadgodzin'!$D83="","",IF('Kalkulator nadgodzin'!J83&lt;5,0,1*'Kalkulator nadgodzin'!$C83))</f>
        <v>0</v>
      </c>
      <c r="I248" s="784" cm="1">
        <f t="array" ref="I248">IF('Kalkulator nadgodzin'!$D83="","",IF('Kalkulator nadgodzin'!K83&lt;5,0,1*'Kalkulator nadgodzin'!$C83))</f>
        <v>0</v>
      </c>
      <c r="J248" s="784" cm="1">
        <f t="array" ref="J248">IF('Kalkulator nadgodzin'!$D83="","",IF('Kalkulator nadgodzin'!L83&lt;5,0,1*'Kalkulator nadgodzin'!$C83))</f>
        <v>0</v>
      </c>
      <c r="K248" s="784" cm="1">
        <f t="array" ref="K248">IF('Kalkulator nadgodzin'!$D83="","",IF('Kalkulator nadgodzin'!M83&lt;5,0,1*'Kalkulator nadgodzin'!$C83))</f>
        <v>0</v>
      </c>
      <c r="L248" s="784" cm="1">
        <f t="array" ref="L248">IF('Kalkulator nadgodzin'!$D83="","",IF('Kalkulator nadgodzin'!N83&lt;5,0,1*'Kalkulator nadgodzin'!$C83))</f>
        <v>0</v>
      </c>
      <c r="M248" s="784" cm="1">
        <f t="array" ref="M248">IF('Kalkulator nadgodzin'!$D83="","",IF('Kalkulator nadgodzin'!O83&lt;5,0,1*'Kalkulator nadgodzin'!$C83))</f>
        <v>0</v>
      </c>
      <c r="N248" s="785" cm="1">
        <f t="array" ref="N248">IF('Kalkulator nadgodzin'!$D83="","",IF('Kalkulator nadgodzin'!P83&lt;5,0,1*'Kalkulator nadgodzin'!$C83))</f>
        <v>0</v>
      </c>
      <c r="O248" s="774"/>
      <c r="P248" s="775"/>
      <c r="Q248" t="str" s="783" cm="1">
        <f t="array" ref="Q248">IF('Kalkulator nadgodzin'!$C203="","",'Kalkulator nadgodzin'!$C203)</f>
      </c>
      <c r="R248" s="784" cm="1">
        <f t="array" ref="R248">_xlfn.IFERROR($Q248*B248*'Kalkulator nadgodzin'!$Y$2,0)</f>
        <v>0</v>
      </c>
      <c r="S248" s="784" cm="1">
        <f t="array" ref="S248">_xlfn.IFERROR($Q248*C248*'Kalkulator nadgodzin'!$Y$2,0)</f>
        <v>0</v>
      </c>
      <c r="T248" s="784" cm="1">
        <f t="array" ref="T248">_xlfn.IFERROR($Q248*D248*'Kalkulator nadgodzin'!$Y$2,0)</f>
        <v>0</v>
      </c>
      <c r="U248" s="784" cm="1">
        <f t="array" ref="U248">_xlfn.IFERROR($Q248*E248*'Kalkulator nadgodzin'!$Y$2,0)</f>
        <v>0</v>
      </c>
      <c r="V248" s="784" cm="1">
        <f t="array" ref="V248">_xlfn.IFERROR($Q248*F248*'Kalkulator nadgodzin'!$Y$2,0)</f>
        <v>0</v>
      </c>
      <c r="W248" s="784" cm="1">
        <f t="array" ref="W248">_xlfn.IFERROR($Q248*G248*'Kalkulator nadgodzin'!$Y$2,0)</f>
        <v>0</v>
      </c>
      <c r="X248" s="784" cm="1">
        <f t="array" ref="X248">_xlfn.IFERROR($Q248*H248*'Kalkulator nadgodzin'!$Y$2,0)</f>
        <v>0</v>
      </c>
      <c r="Y248" s="784" cm="1">
        <f t="array" ref="Y248">_xlfn.IFERROR($Q248*I248*'Kalkulator nadgodzin'!$Y$2,0)</f>
        <v>0</v>
      </c>
      <c r="Z248" s="784" cm="1">
        <f t="array" ref="Z248">_xlfn.IFERROR($Q248*J248*'Kalkulator nadgodzin'!$Y$2,0)</f>
        <v>0</v>
      </c>
      <c r="AA248" s="784" cm="1">
        <f t="array" ref="AA248">_xlfn.IFERROR($Q248*K248*'Kalkulator nadgodzin'!$Y$2,0)</f>
        <v>0</v>
      </c>
      <c r="AB248" s="784" cm="1">
        <f t="array" ref="AB248">_xlfn.IFERROR($Q248*L248*'Kalkulator nadgodzin'!$Y$2,0)</f>
        <v>0</v>
      </c>
      <c r="AC248" s="784" cm="1">
        <f t="array" ref="AC248">_xlfn.IFERROR($Q248*M248*'Kalkulator nadgodzin'!$Y$2,0)</f>
        <v>0</v>
      </c>
      <c r="AD248" s="785" cm="1">
        <f t="array" ref="AD248">_xlfn.IFERROR($Q248*N248*'Kalkulator nadgodzin'!$Y$2,0)</f>
        <v>0</v>
      </c>
    </row>
    <row r="249" ht="13.5" customHeight="1">
      <c r="A249" t="str" s="774" cm="1">
        <f t="array" ref="A249">IF('Kalkulator nadgodzin'!B86="","",'Kalkulator nadgodzin'!B86)</f>
        <v>Catering</v>
      </c>
      <c r="B249" s="784" cm="1">
        <f t="array" ref="B249">IF('Kalkulator nadgodzin'!$D84="","",IF('Kalkulator nadgodzin'!D84&lt;5,0,1*'Kalkulator nadgodzin'!$C84))</f>
        <v>0</v>
      </c>
      <c r="C249" s="784" cm="1">
        <f t="array" ref="C249">IF('Kalkulator nadgodzin'!$D84="","",IF('Kalkulator nadgodzin'!E84&lt;5,0,1*'Kalkulator nadgodzin'!$C84))</f>
        <v>0</v>
      </c>
      <c r="D249" s="784" cm="1">
        <f t="array" ref="D249">IF('Kalkulator nadgodzin'!$D84="","",IF('Kalkulator nadgodzin'!F84&lt;5,0,1*'Kalkulator nadgodzin'!$C84))</f>
        <v>0</v>
      </c>
      <c r="E249" s="784" cm="1">
        <f t="array" ref="E249">IF('Kalkulator nadgodzin'!$D84="","",IF('Kalkulator nadgodzin'!G84&lt;5,0,1*'Kalkulator nadgodzin'!$C84))</f>
        <v>0</v>
      </c>
      <c r="F249" s="784" cm="1">
        <f t="array" ref="F249">IF('Kalkulator nadgodzin'!$D84="","",IF('Kalkulator nadgodzin'!H84&lt;5,0,1*'Kalkulator nadgodzin'!$C84))</f>
        <v>0</v>
      </c>
      <c r="G249" s="784" cm="1">
        <f t="array" ref="G249">IF('Kalkulator nadgodzin'!$D84="","",IF('Kalkulator nadgodzin'!I84&lt;5,0,1*'Kalkulator nadgodzin'!$C84))</f>
        <v>0</v>
      </c>
      <c r="H249" s="784" cm="1">
        <f t="array" ref="H249">IF('Kalkulator nadgodzin'!$D84="","",IF('Kalkulator nadgodzin'!J84&lt;5,0,1*'Kalkulator nadgodzin'!$C84))</f>
        <v>0</v>
      </c>
      <c r="I249" s="784" cm="1">
        <f t="array" ref="I249">IF('Kalkulator nadgodzin'!$D84="","",IF('Kalkulator nadgodzin'!K84&lt;5,0,1*'Kalkulator nadgodzin'!$C84))</f>
        <v>0</v>
      </c>
      <c r="J249" s="784" cm="1">
        <f t="array" ref="J249">IF('Kalkulator nadgodzin'!$D84="","",IF('Kalkulator nadgodzin'!L84&lt;5,0,1*'Kalkulator nadgodzin'!$C84))</f>
        <v>0</v>
      </c>
      <c r="K249" s="784" cm="1">
        <f t="array" ref="K249">IF('Kalkulator nadgodzin'!$D84="","",IF('Kalkulator nadgodzin'!M84&lt;5,0,1*'Kalkulator nadgodzin'!$C84))</f>
        <v>0</v>
      </c>
      <c r="L249" s="784" cm="1">
        <f t="array" ref="L249">IF('Kalkulator nadgodzin'!$D84="","",IF('Kalkulator nadgodzin'!N84&lt;5,0,1*'Kalkulator nadgodzin'!$C84))</f>
        <v>0</v>
      </c>
      <c r="M249" s="784" cm="1">
        <f t="array" ref="M249">IF('Kalkulator nadgodzin'!$D84="","",IF('Kalkulator nadgodzin'!O84&lt;5,0,1*'Kalkulator nadgodzin'!$C84))</f>
        <v>0</v>
      </c>
      <c r="N249" s="785" cm="1">
        <f t="array" ref="N249">IF('Kalkulator nadgodzin'!$D84="","",IF('Kalkulator nadgodzin'!P84&lt;5,0,1*'Kalkulator nadgodzin'!$C84))</f>
        <v>0</v>
      </c>
      <c r="O249" s="774"/>
      <c r="P249" s="775"/>
      <c r="Q249" t="str" s="783" cm="1">
        <f t="array" ref="Q249">IF('Kalkulator nadgodzin'!$C204="","",'Kalkulator nadgodzin'!$C204)</f>
      </c>
      <c r="R249" s="784" cm="1">
        <f t="array" ref="R249">_xlfn.IFERROR($Q249*B249*'Kalkulator nadgodzin'!$Y$2,0)</f>
        <v>0</v>
      </c>
      <c r="S249" s="784" cm="1">
        <f t="array" ref="S249">_xlfn.IFERROR($Q249*C249*'Kalkulator nadgodzin'!$Y$2,0)</f>
        <v>0</v>
      </c>
      <c r="T249" s="784" cm="1">
        <f t="array" ref="T249">_xlfn.IFERROR($Q249*D249*'Kalkulator nadgodzin'!$Y$2,0)</f>
        <v>0</v>
      </c>
      <c r="U249" s="784" cm="1">
        <f t="array" ref="U249">_xlfn.IFERROR($Q249*E249*'Kalkulator nadgodzin'!$Y$2,0)</f>
        <v>0</v>
      </c>
      <c r="V249" s="784" cm="1">
        <f t="array" ref="V249">_xlfn.IFERROR($Q249*F249*'Kalkulator nadgodzin'!$Y$2,0)</f>
        <v>0</v>
      </c>
      <c r="W249" s="784" cm="1">
        <f t="array" ref="W249">_xlfn.IFERROR($Q249*G249*'Kalkulator nadgodzin'!$Y$2,0)</f>
        <v>0</v>
      </c>
      <c r="X249" s="784" cm="1">
        <f t="array" ref="X249">_xlfn.IFERROR($Q249*H249*'Kalkulator nadgodzin'!$Y$2,0)</f>
        <v>0</v>
      </c>
      <c r="Y249" s="784" cm="1">
        <f t="array" ref="Y249">_xlfn.IFERROR($Q249*I249*'Kalkulator nadgodzin'!$Y$2,0)</f>
        <v>0</v>
      </c>
      <c r="Z249" s="784" cm="1">
        <f t="array" ref="Z249">_xlfn.IFERROR($Q249*J249*'Kalkulator nadgodzin'!$Y$2,0)</f>
        <v>0</v>
      </c>
      <c r="AA249" s="784" cm="1">
        <f t="array" ref="AA249">_xlfn.IFERROR($Q249*K249*'Kalkulator nadgodzin'!$Y$2,0)</f>
        <v>0</v>
      </c>
      <c r="AB249" s="784" cm="1">
        <f t="array" ref="AB249">_xlfn.IFERROR($Q249*L249*'Kalkulator nadgodzin'!$Y$2,0)</f>
        <v>0</v>
      </c>
      <c r="AC249" s="784" cm="1">
        <f t="array" ref="AC249">_xlfn.IFERROR($Q249*M249*'Kalkulator nadgodzin'!$Y$2,0)</f>
        <v>0</v>
      </c>
      <c r="AD249" s="785" cm="1">
        <f t="array" ref="AD249">_xlfn.IFERROR($Q249*N249*'Kalkulator nadgodzin'!$Y$2,0)</f>
        <v>0</v>
      </c>
    </row>
    <row r="250" ht="13.5" customHeight="1">
      <c r="A250" t="str" s="774" cm="1">
        <f t="array" ref="A250">IF('Kalkulator nadgodzin'!B87="","",'Kalkulator nadgodzin'!B87)</f>
        <v>Medyk</v>
      </c>
      <c r="B250" s="784" cm="1">
        <f t="array" ref="B250">IF('Kalkulator nadgodzin'!$D85="","",IF('Kalkulator nadgodzin'!D85&lt;5,0,1*'Kalkulator nadgodzin'!$C85))</f>
        <v>0</v>
      </c>
      <c r="C250" s="784" cm="1">
        <f t="array" ref="C250">IF('Kalkulator nadgodzin'!$D85="","",IF('Kalkulator nadgodzin'!E85&lt;5,0,1*'Kalkulator nadgodzin'!$C85))</f>
        <v>0</v>
      </c>
      <c r="D250" s="784" cm="1">
        <f t="array" ref="D250">IF('Kalkulator nadgodzin'!$D85="","",IF('Kalkulator nadgodzin'!F85&lt;5,0,1*'Kalkulator nadgodzin'!$C85))</f>
        <v>0</v>
      </c>
      <c r="E250" s="784" cm="1">
        <f t="array" ref="E250">IF('Kalkulator nadgodzin'!$D85="","",IF('Kalkulator nadgodzin'!G85&lt;5,0,1*'Kalkulator nadgodzin'!$C85))</f>
        <v>0</v>
      </c>
      <c r="F250" s="784" cm="1">
        <f t="array" ref="F250">IF('Kalkulator nadgodzin'!$D85="","",IF('Kalkulator nadgodzin'!H85&lt;5,0,1*'Kalkulator nadgodzin'!$C85))</f>
        <v>0</v>
      </c>
      <c r="G250" s="784" cm="1">
        <f t="array" ref="G250">IF('Kalkulator nadgodzin'!$D85="","",IF('Kalkulator nadgodzin'!I85&lt;5,0,1*'Kalkulator nadgodzin'!$C85))</f>
        <v>0</v>
      </c>
      <c r="H250" s="784" cm="1">
        <f t="array" ref="H250">IF('Kalkulator nadgodzin'!$D85="","",IF('Kalkulator nadgodzin'!J85&lt;5,0,1*'Kalkulator nadgodzin'!$C85))</f>
        <v>0</v>
      </c>
      <c r="I250" s="784" cm="1">
        <f t="array" ref="I250">IF('Kalkulator nadgodzin'!$D85="","",IF('Kalkulator nadgodzin'!K85&lt;5,0,1*'Kalkulator nadgodzin'!$C85))</f>
        <v>0</v>
      </c>
      <c r="J250" s="784" cm="1">
        <f t="array" ref="J250">IF('Kalkulator nadgodzin'!$D85="","",IF('Kalkulator nadgodzin'!L85&lt;5,0,1*'Kalkulator nadgodzin'!$C85))</f>
        <v>0</v>
      </c>
      <c r="K250" s="784" cm="1">
        <f t="array" ref="K250">IF('Kalkulator nadgodzin'!$D85="","",IF('Kalkulator nadgodzin'!M85&lt;5,0,1*'Kalkulator nadgodzin'!$C85))</f>
        <v>0</v>
      </c>
      <c r="L250" s="784" cm="1">
        <f t="array" ref="L250">IF('Kalkulator nadgodzin'!$D85="","",IF('Kalkulator nadgodzin'!N85&lt;5,0,1*'Kalkulator nadgodzin'!$C85))</f>
        <v>0</v>
      </c>
      <c r="M250" s="784" cm="1">
        <f t="array" ref="M250">IF('Kalkulator nadgodzin'!$D85="","",IF('Kalkulator nadgodzin'!O85&lt;5,0,1*'Kalkulator nadgodzin'!$C85))</f>
        <v>0</v>
      </c>
      <c r="N250" s="785" cm="1">
        <f t="array" ref="N250">IF('Kalkulator nadgodzin'!$D85="","",IF('Kalkulator nadgodzin'!P85&lt;5,0,1*'Kalkulator nadgodzin'!$C85))</f>
        <v>0</v>
      </c>
      <c r="O250" s="774"/>
      <c r="P250" s="775"/>
      <c r="Q250" t="str" s="783" cm="1">
        <f t="array" ref="Q250">IF('Kalkulator nadgodzin'!$C205="","",'Kalkulator nadgodzin'!$C205)</f>
      </c>
      <c r="R250" s="784" cm="1">
        <f t="array" ref="R250">_xlfn.IFERROR($Q250*B250*'Kalkulator nadgodzin'!$Y$2,0)</f>
        <v>0</v>
      </c>
      <c r="S250" s="784" cm="1">
        <f t="array" ref="S250">_xlfn.IFERROR($Q250*C250*'Kalkulator nadgodzin'!$Y$2,0)</f>
        <v>0</v>
      </c>
      <c r="T250" s="784" cm="1">
        <f t="array" ref="T250">_xlfn.IFERROR($Q250*D250*'Kalkulator nadgodzin'!$Y$2,0)</f>
        <v>0</v>
      </c>
      <c r="U250" s="784" cm="1">
        <f t="array" ref="U250">_xlfn.IFERROR($Q250*E250*'Kalkulator nadgodzin'!$Y$2,0)</f>
        <v>0</v>
      </c>
      <c r="V250" s="784" cm="1">
        <f t="array" ref="V250">_xlfn.IFERROR($Q250*F250*'Kalkulator nadgodzin'!$Y$2,0)</f>
        <v>0</v>
      </c>
      <c r="W250" s="784" cm="1">
        <f t="array" ref="W250">_xlfn.IFERROR($Q250*G250*'Kalkulator nadgodzin'!$Y$2,0)</f>
        <v>0</v>
      </c>
      <c r="X250" s="784" cm="1">
        <f t="array" ref="X250">_xlfn.IFERROR($Q250*H250*'Kalkulator nadgodzin'!$Y$2,0)</f>
        <v>0</v>
      </c>
      <c r="Y250" s="784" cm="1">
        <f t="array" ref="Y250">_xlfn.IFERROR($Q250*I250*'Kalkulator nadgodzin'!$Y$2,0)</f>
        <v>0</v>
      </c>
      <c r="Z250" s="784" cm="1">
        <f t="array" ref="Z250">_xlfn.IFERROR($Q250*J250*'Kalkulator nadgodzin'!$Y$2,0)</f>
        <v>0</v>
      </c>
      <c r="AA250" s="784" cm="1">
        <f t="array" ref="AA250">_xlfn.IFERROR($Q250*K250*'Kalkulator nadgodzin'!$Y$2,0)</f>
        <v>0</v>
      </c>
      <c r="AB250" s="784" cm="1">
        <f t="array" ref="AB250">_xlfn.IFERROR($Q250*L250*'Kalkulator nadgodzin'!$Y$2,0)</f>
        <v>0</v>
      </c>
      <c r="AC250" s="784" cm="1">
        <f t="array" ref="AC250">_xlfn.IFERROR($Q250*M250*'Kalkulator nadgodzin'!$Y$2,0)</f>
        <v>0</v>
      </c>
      <c r="AD250" s="785" cm="1">
        <f t="array" ref="AD250">_xlfn.IFERROR($Q250*N250*'Kalkulator nadgodzin'!$Y$2,0)</f>
        <v>0</v>
      </c>
    </row>
    <row r="251" ht="13.5" customHeight="1">
      <c r="A251" t="str" s="774" cm="1">
        <f t="array" ref="A251">IF('Kalkulator nadgodzin'!B88="","",'Kalkulator nadgodzin'!B88)</f>
        <v>Making of</v>
      </c>
      <c r="B251" s="784" cm="1">
        <f t="array" ref="B251">IF('Kalkulator nadgodzin'!$D86="","",IF('Kalkulator nadgodzin'!D86&lt;5,0,1*'Kalkulator nadgodzin'!$C86))</f>
        <v>0</v>
      </c>
      <c r="C251" s="784" cm="1">
        <f t="array" ref="C251">IF('Kalkulator nadgodzin'!$D86="","",IF('Kalkulator nadgodzin'!E86&lt;5,0,1*'Kalkulator nadgodzin'!$C86))</f>
        <v>0</v>
      </c>
      <c r="D251" s="784" cm="1">
        <f t="array" ref="D251">IF('Kalkulator nadgodzin'!$D86="","",IF('Kalkulator nadgodzin'!F86&lt;5,0,1*'Kalkulator nadgodzin'!$C86))</f>
        <v>0</v>
      </c>
      <c r="E251" s="784" cm="1">
        <f t="array" ref="E251">IF('Kalkulator nadgodzin'!$D86="","",IF('Kalkulator nadgodzin'!G86&lt;5,0,1*'Kalkulator nadgodzin'!$C86))</f>
        <v>0</v>
      </c>
      <c r="F251" s="784" cm="1">
        <f t="array" ref="F251">IF('Kalkulator nadgodzin'!$D86="","",IF('Kalkulator nadgodzin'!H86&lt;5,0,1*'Kalkulator nadgodzin'!$C86))</f>
        <v>0</v>
      </c>
      <c r="G251" s="784" cm="1">
        <f t="array" ref="G251">IF('Kalkulator nadgodzin'!$D86="","",IF('Kalkulator nadgodzin'!I86&lt;5,0,1*'Kalkulator nadgodzin'!$C86))</f>
        <v>0</v>
      </c>
      <c r="H251" s="784" cm="1">
        <f t="array" ref="H251">IF('Kalkulator nadgodzin'!$D86="","",IF('Kalkulator nadgodzin'!J86&lt;5,0,1*'Kalkulator nadgodzin'!$C86))</f>
        <v>0</v>
      </c>
      <c r="I251" s="784" cm="1">
        <f t="array" ref="I251">IF('Kalkulator nadgodzin'!$D86="","",IF('Kalkulator nadgodzin'!K86&lt;5,0,1*'Kalkulator nadgodzin'!$C86))</f>
        <v>0</v>
      </c>
      <c r="J251" s="784" cm="1">
        <f t="array" ref="J251">IF('Kalkulator nadgodzin'!$D86="","",IF('Kalkulator nadgodzin'!L86&lt;5,0,1*'Kalkulator nadgodzin'!$C86))</f>
        <v>0</v>
      </c>
      <c r="K251" s="784" cm="1">
        <f t="array" ref="K251">IF('Kalkulator nadgodzin'!$D86="","",IF('Kalkulator nadgodzin'!M86&lt;5,0,1*'Kalkulator nadgodzin'!$C86))</f>
        <v>0</v>
      </c>
      <c r="L251" s="784" cm="1">
        <f t="array" ref="L251">IF('Kalkulator nadgodzin'!$D86="","",IF('Kalkulator nadgodzin'!N86&lt;5,0,1*'Kalkulator nadgodzin'!$C86))</f>
        <v>0</v>
      </c>
      <c r="M251" s="784" cm="1">
        <f t="array" ref="M251">IF('Kalkulator nadgodzin'!$D86="","",IF('Kalkulator nadgodzin'!O86&lt;5,0,1*'Kalkulator nadgodzin'!$C86))</f>
        <v>0</v>
      </c>
      <c r="N251" s="785" cm="1">
        <f t="array" ref="N251">IF('Kalkulator nadgodzin'!$D86="","",IF('Kalkulator nadgodzin'!P86&lt;5,0,1*'Kalkulator nadgodzin'!$C86))</f>
        <v>0</v>
      </c>
      <c r="O251" s="774"/>
      <c r="P251" s="775"/>
      <c r="Q251" t="str" s="783" cm="1">
        <f t="array" ref="Q251">IF('Kalkulator nadgodzin'!$C206="","",'Kalkulator nadgodzin'!$C206)</f>
      </c>
      <c r="R251" s="784" cm="1">
        <f t="array" ref="R251">_xlfn.IFERROR($Q251*B251*'Kalkulator nadgodzin'!$Y$2,0)</f>
        <v>0</v>
      </c>
      <c r="S251" s="784" cm="1">
        <f t="array" ref="S251">_xlfn.IFERROR($Q251*C251*'Kalkulator nadgodzin'!$Y$2,0)</f>
        <v>0</v>
      </c>
      <c r="T251" s="784" cm="1">
        <f t="array" ref="T251">_xlfn.IFERROR($Q251*D251*'Kalkulator nadgodzin'!$Y$2,0)</f>
        <v>0</v>
      </c>
      <c r="U251" s="784" cm="1">
        <f t="array" ref="U251">_xlfn.IFERROR($Q251*E251*'Kalkulator nadgodzin'!$Y$2,0)</f>
        <v>0</v>
      </c>
      <c r="V251" s="784" cm="1">
        <f t="array" ref="V251">_xlfn.IFERROR($Q251*F251*'Kalkulator nadgodzin'!$Y$2,0)</f>
        <v>0</v>
      </c>
      <c r="W251" s="784" cm="1">
        <f t="array" ref="W251">_xlfn.IFERROR($Q251*G251*'Kalkulator nadgodzin'!$Y$2,0)</f>
        <v>0</v>
      </c>
      <c r="X251" s="784" cm="1">
        <f t="array" ref="X251">_xlfn.IFERROR($Q251*H251*'Kalkulator nadgodzin'!$Y$2,0)</f>
        <v>0</v>
      </c>
      <c r="Y251" s="784" cm="1">
        <f t="array" ref="Y251">_xlfn.IFERROR($Q251*I251*'Kalkulator nadgodzin'!$Y$2,0)</f>
        <v>0</v>
      </c>
      <c r="Z251" s="784" cm="1">
        <f t="array" ref="Z251">_xlfn.IFERROR($Q251*J251*'Kalkulator nadgodzin'!$Y$2,0)</f>
        <v>0</v>
      </c>
      <c r="AA251" s="784" cm="1">
        <f t="array" ref="AA251">_xlfn.IFERROR($Q251*K251*'Kalkulator nadgodzin'!$Y$2,0)</f>
        <v>0</v>
      </c>
      <c r="AB251" s="784" cm="1">
        <f t="array" ref="AB251">_xlfn.IFERROR($Q251*L251*'Kalkulator nadgodzin'!$Y$2,0)</f>
        <v>0</v>
      </c>
      <c r="AC251" s="784" cm="1">
        <f t="array" ref="AC251">_xlfn.IFERROR($Q251*M251*'Kalkulator nadgodzin'!$Y$2,0)</f>
        <v>0</v>
      </c>
      <c r="AD251" s="785" cm="1">
        <f t="array" ref="AD251">_xlfn.IFERROR($Q251*N251*'Kalkulator nadgodzin'!$Y$2,0)</f>
        <v>0</v>
      </c>
    </row>
    <row r="252" ht="13.5" customHeight="1">
      <c r="A252" t="str" s="774" cm="1">
        <f t="array" ref="A252">IF('Kalkulator nadgodzin'!B89="","",'Kalkulator nadgodzin'!B89)</f>
        <v>Fotograf</v>
      </c>
      <c r="B252" s="784" cm="1">
        <f t="array" ref="B252">IF('Kalkulator nadgodzin'!$D87="","",IF('Kalkulator nadgodzin'!D87&lt;5,0,1*'Kalkulator nadgodzin'!$C87))</f>
        <v>0</v>
      </c>
      <c r="C252" s="784" cm="1">
        <f t="array" ref="C252">IF('Kalkulator nadgodzin'!$D87="","",IF('Kalkulator nadgodzin'!E87&lt;5,0,1*'Kalkulator nadgodzin'!$C87))</f>
        <v>0</v>
      </c>
      <c r="D252" s="784" cm="1">
        <f t="array" ref="D252">IF('Kalkulator nadgodzin'!$D87="","",IF('Kalkulator nadgodzin'!F87&lt;5,0,1*'Kalkulator nadgodzin'!$C87))</f>
        <v>0</v>
      </c>
      <c r="E252" s="784" cm="1">
        <f t="array" ref="E252">IF('Kalkulator nadgodzin'!$D87="","",IF('Kalkulator nadgodzin'!G87&lt;5,0,1*'Kalkulator nadgodzin'!$C87))</f>
        <v>0</v>
      </c>
      <c r="F252" s="784" cm="1">
        <f t="array" ref="F252">IF('Kalkulator nadgodzin'!$D87="","",IF('Kalkulator nadgodzin'!H87&lt;5,0,1*'Kalkulator nadgodzin'!$C87))</f>
        <v>0</v>
      </c>
      <c r="G252" s="784" cm="1">
        <f t="array" ref="G252">IF('Kalkulator nadgodzin'!$D87="","",IF('Kalkulator nadgodzin'!I87&lt;5,0,1*'Kalkulator nadgodzin'!$C87))</f>
        <v>0</v>
      </c>
      <c r="H252" s="784" cm="1">
        <f t="array" ref="H252">IF('Kalkulator nadgodzin'!$D87="","",IF('Kalkulator nadgodzin'!J87&lt;5,0,1*'Kalkulator nadgodzin'!$C87))</f>
        <v>0</v>
      </c>
      <c r="I252" s="784" cm="1">
        <f t="array" ref="I252">IF('Kalkulator nadgodzin'!$D87="","",IF('Kalkulator nadgodzin'!K87&lt;5,0,1*'Kalkulator nadgodzin'!$C87))</f>
        <v>0</v>
      </c>
      <c r="J252" s="784" cm="1">
        <f t="array" ref="J252">IF('Kalkulator nadgodzin'!$D87="","",IF('Kalkulator nadgodzin'!L87&lt;5,0,1*'Kalkulator nadgodzin'!$C87))</f>
        <v>0</v>
      </c>
      <c r="K252" s="784" cm="1">
        <f t="array" ref="K252">IF('Kalkulator nadgodzin'!$D87="","",IF('Kalkulator nadgodzin'!M87&lt;5,0,1*'Kalkulator nadgodzin'!$C87))</f>
        <v>0</v>
      </c>
      <c r="L252" s="784" cm="1">
        <f t="array" ref="L252">IF('Kalkulator nadgodzin'!$D87="","",IF('Kalkulator nadgodzin'!N87&lt;5,0,1*'Kalkulator nadgodzin'!$C87))</f>
        <v>0</v>
      </c>
      <c r="M252" s="784" cm="1">
        <f t="array" ref="M252">IF('Kalkulator nadgodzin'!$D87="","",IF('Kalkulator nadgodzin'!O87&lt;5,0,1*'Kalkulator nadgodzin'!$C87))</f>
        <v>0</v>
      </c>
      <c r="N252" s="785" cm="1">
        <f t="array" ref="N252">IF('Kalkulator nadgodzin'!$D87="","",IF('Kalkulator nadgodzin'!P87&lt;5,0,1*'Kalkulator nadgodzin'!$C87))</f>
        <v>0</v>
      </c>
      <c r="O252" s="774"/>
      <c r="P252" s="775"/>
      <c r="Q252" t="str" s="783" cm="1">
        <f t="array" ref="Q252">IF('Kalkulator nadgodzin'!$C207="","",'Kalkulator nadgodzin'!$C207)</f>
      </c>
      <c r="R252" s="784" cm="1">
        <f t="array" ref="R252">_xlfn.IFERROR($Q252*B252*'Kalkulator nadgodzin'!$Y$2,0)</f>
        <v>0</v>
      </c>
      <c r="S252" s="784" cm="1">
        <f t="array" ref="S252">_xlfn.IFERROR($Q252*C252*'Kalkulator nadgodzin'!$Y$2,0)</f>
        <v>0</v>
      </c>
      <c r="T252" s="784" cm="1">
        <f t="array" ref="T252">_xlfn.IFERROR($Q252*D252*'Kalkulator nadgodzin'!$Y$2,0)</f>
        <v>0</v>
      </c>
      <c r="U252" s="784" cm="1">
        <f t="array" ref="U252">_xlfn.IFERROR($Q252*E252*'Kalkulator nadgodzin'!$Y$2,0)</f>
        <v>0</v>
      </c>
      <c r="V252" s="784" cm="1">
        <f t="array" ref="V252">_xlfn.IFERROR($Q252*F252*'Kalkulator nadgodzin'!$Y$2,0)</f>
        <v>0</v>
      </c>
      <c r="W252" s="784" cm="1">
        <f t="array" ref="W252">_xlfn.IFERROR($Q252*G252*'Kalkulator nadgodzin'!$Y$2,0)</f>
        <v>0</v>
      </c>
      <c r="X252" s="784" cm="1">
        <f t="array" ref="X252">_xlfn.IFERROR($Q252*H252*'Kalkulator nadgodzin'!$Y$2,0)</f>
        <v>0</v>
      </c>
      <c r="Y252" s="784" cm="1">
        <f t="array" ref="Y252">_xlfn.IFERROR($Q252*I252*'Kalkulator nadgodzin'!$Y$2,0)</f>
        <v>0</v>
      </c>
      <c r="Z252" s="784" cm="1">
        <f t="array" ref="Z252">_xlfn.IFERROR($Q252*J252*'Kalkulator nadgodzin'!$Y$2,0)</f>
        <v>0</v>
      </c>
      <c r="AA252" s="784" cm="1">
        <f t="array" ref="AA252">_xlfn.IFERROR($Q252*K252*'Kalkulator nadgodzin'!$Y$2,0)</f>
        <v>0</v>
      </c>
      <c r="AB252" s="784" cm="1">
        <f t="array" ref="AB252">_xlfn.IFERROR($Q252*L252*'Kalkulator nadgodzin'!$Y$2,0)</f>
        <v>0</v>
      </c>
      <c r="AC252" s="784" cm="1">
        <f t="array" ref="AC252">_xlfn.IFERROR($Q252*M252*'Kalkulator nadgodzin'!$Y$2,0)</f>
        <v>0</v>
      </c>
      <c r="AD252" s="785" cm="1">
        <f t="array" ref="AD252">_xlfn.IFERROR($Q252*N252*'Kalkulator nadgodzin'!$Y$2,0)</f>
        <v>0</v>
      </c>
    </row>
    <row r="253" ht="13.5" customHeight="1">
      <c r="A253" t="str" s="774" cm="1">
        <f t="array" ref="A253">IF('Kalkulator nadgodzin'!B90="","",'Kalkulator nadgodzin'!B90)</f>
        <v>Asystent fotografa</v>
      </c>
      <c r="B253" s="784" cm="1">
        <f t="array" ref="B253">IF('Kalkulator nadgodzin'!$D88="","",IF('Kalkulator nadgodzin'!D88&lt;5,0,1*'Kalkulator nadgodzin'!$C88))</f>
        <v>0</v>
      </c>
      <c r="C253" s="784" cm="1">
        <f t="array" ref="C253">IF('Kalkulator nadgodzin'!$D88="","",IF('Kalkulator nadgodzin'!E88&lt;5,0,1*'Kalkulator nadgodzin'!$C88))</f>
        <v>0</v>
      </c>
      <c r="D253" s="784" cm="1">
        <f t="array" ref="D253">IF('Kalkulator nadgodzin'!$D88="","",IF('Kalkulator nadgodzin'!F88&lt;5,0,1*'Kalkulator nadgodzin'!$C88))</f>
        <v>0</v>
      </c>
      <c r="E253" s="784" cm="1">
        <f t="array" ref="E253">IF('Kalkulator nadgodzin'!$D88="","",IF('Kalkulator nadgodzin'!G88&lt;5,0,1*'Kalkulator nadgodzin'!$C88))</f>
        <v>0</v>
      </c>
      <c r="F253" s="784" cm="1">
        <f t="array" ref="F253">IF('Kalkulator nadgodzin'!$D88="","",IF('Kalkulator nadgodzin'!H88&lt;5,0,1*'Kalkulator nadgodzin'!$C88))</f>
        <v>0</v>
      </c>
      <c r="G253" s="784" cm="1">
        <f t="array" ref="G253">IF('Kalkulator nadgodzin'!$D88="","",IF('Kalkulator nadgodzin'!I88&lt;5,0,1*'Kalkulator nadgodzin'!$C88))</f>
        <v>0</v>
      </c>
      <c r="H253" s="784" cm="1">
        <f t="array" ref="H253">IF('Kalkulator nadgodzin'!$D88="","",IF('Kalkulator nadgodzin'!J88&lt;5,0,1*'Kalkulator nadgodzin'!$C88))</f>
        <v>0</v>
      </c>
      <c r="I253" s="784" cm="1">
        <f t="array" ref="I253">IF('Kalkulator nadgodzin'!$D88="","",IF('Kalkulator nadgodzin'!K88&lt;5,0,1*'Kalkulator nadgodzin'!$C88))</f>
        <v>0</v>
      </c>
      <c r="J253" s="784" cm="1">
        <f t="array" ref="J253">IF('Kalkulator nadgodzin'!$D88="","",IF('Kalkulator nadgodzin'!L88&lt;5,0,1*'Kalkulator nadgodzin'!$C88))</f>
        <v>0</v>
      </c>
      <c r="K253" s="784" cm="1">
        <f t="array" ref="K253">IF('Kalkulator nadgodzin'!$D88="","",IF('Kalkulator nadgodzin'!M88&lt;5,0,1*'Kalkulator nadgodzin'!$C88))</f>
        <v>0</v>
      </c>
      <c r="L253" s="784" cm="1">
        <f t="array" ref="L253">IF('Kalkulator nadgodzin'!$D88="","",IF('Kalkulator nadgodzin'!N88&lt;5,0,1*'Kalkulator nadgodzin'!$C88))</f>
        <v>0</v>
      </c>
      <c r="M253" s="784" cm="1">
        <f t="array" ref="M253">IF('Kalkulator nadgodzin'!$D88="","",IF('Kalkulator nadgodzin'!O88&lt;5,0,1*'Kalkulator nadgodzin'!$C88))</f>
        <v>0</v>
      </c>
      <c r="N253" s="785" cm="1">
        <f t="array" ref="N253">IF('Kalkulator nadgodzin'!$D88="","",IF('Kalkulator nadgodzin'!P88&lt;5,0,1*'Kalkulator nadgodzin'!$C88))</f>
        <v>0</v>
      </c>
      <c r="O253" s="774"/>
      <c r="P253" s="775"/>
      <c r="Q253" t="str" s="783" cm="1">
        <f t="array" ref="Q253">IF('Kalkulator nadgodzin'!$C208="","",'Kalkulator nadgodzin'!$C208)</f>
      </c>
      <c r="R253" s="784" cm="1">
        <f t="array" ref="R253">_xlfn.IFERROR($Q253*B253*'Kalkulator nadgodzin'!$Y$2,0)</f>
        <v>0</v>
      </c>
      <c r="S253" s="784" cm="1">
        <f t="array" ref="S253">_xlfn.IFERROR($Q253*C253*'Kalkulator nadgodzin'!$Y$2,0)</f>
        <v>0</v>
      </c>
      <c r="T253" s="784" cm="1">
        <f t="array" ref="T253">_xlfn.IFERROR($Q253*D253*'Kalkulator nadgodzin'!$Y$2,0)</f>
        <v>0</v>
      </c>
      <c r="U253" s="784" cm="1">
        <f t="array" ref="U253">_xlfn.IFERROR($Q253*E253*'Kalkulator nadgodzin'!$Y$2,0)</f>
        <v>0</v>
      </c>
      <c r="V253" s="784" cm="1">
        <f t="array" ref="V253">_xlfn.IFERROR($Q253*F253*'Kalkulator nadgodzin'!$Y$2,0)</f>
        <v>0</v>
      </c>
      <c r="W253" s="784" cm="1">
        <f t="array" ref="W253">_xlfn.IFERROR($Q253*G253*'Kalkulator nadgodzin'!$Y$2,0)</f>
        <v>0</v>
      </c>
      <c r="X253" s="784" cm="1">
        <f t="array" ref="X253">_xlfn.IFERROR($Q253*H253*'Kalkulator nadgodzin'!$Y$2,0)</f>
        <v>0</v>
      </c>
      <c r="Y253" s="784" cm="1">
        <f t="array" ref="Y253">_xlfn.IFERROR($Q253*I253*'Kalkulator nadgodzin'!$Y$2,0)</f>
        <v>0</v>
      </c>
      <c r="Z253" s="784" cm="1">
        <f t="array" ref="Z253">_xlfn.IFERROR($Q253*J253*'Kalkulator nadgodzin'!$Y$2,0)</f>
        <v>0</v>
      </c>
      <c r="AA253" s="784" cm="1">
        <f t="array" ref="AA253">_xlfn.IFERROR($Q253*K253*'Kalkulator nadgodzin'!$Y$2,0)</f>
        <v>0</v>
      </c>
      <c r="AB253" s="784" cm="1">
        <f t="array" ref="AB253">_xlfn.IFERROR($Q253*L253*'Kalkulator nadgodzin'!$Y$2,0)</f>
        <v>0</v>
      </c>
      <c r="AC253" s="784" cm="1">
        <f t="array" ref="AC253">_xlfn.IFERROR($Q253*M253*'Kalkulator nadgodzin'!$Y$2,0)</f>
        <v>0</v>
      </c>
      <c r="AD253" s="785" cm="1">
        <f t="array" ref="AD253">_xlfn.IFERROR($Q253*N253*'Kalkulator nadgodzin'!$Y$2,0)</f>
        <v>0</v>
      </c>
    </row>
    <row r="254" ht="13.5" customHeight="1">
      <c r="A254" t="s" s="819">
        <v>1374</v>
      </c>
      <c r="B254" s="784" cm="1">
        <f t="array" ref="B254">IF('Kalkulator nadgodzin'!$D89="","",IF('Kalkulator nadgodzin'!D89&lt;5,0,1*'Kalkulator nadgodzin'!$C89))</f>
        <v>0</v>
      </c>
      <c r="C254" s="784" cm="1">
        <f t="array" ref="C254">IF('Kalkulator nadgodzin'!$D89="","",IF('Kalkulator nadgodzin'!E89&lt;5,0,1*'Kalkulator nadgodzin'!$C89))</f>
        <v>0</v>
      </c>
      <c r="D254" s="784" cm="1">
        <f t="array" ref="D254">IF('Kalkulator nadgodzin'!$D89="","",IF('Kalkulator nadgodzin'!F89&lt;5,0,1*'Kalkulator nadgodzin'!$C89))</f>
        <v>0</v>
      </c>
      <c r="E254" s="784" cm="1">
        <f t="array" ref="E254">IF('Kalkulator nadgodzin'!$D89="","",IF('Kalkulator nadgodzin'!G89&lt;5,0,1*'Kalkulator nadgodzin'!$C89))</f>
        <v>0</v>
      </c>
      <c r="F254" s="784" cm="1">
        <f t="array" ref="F254">IF('Kalkulator nadgodzin'!$D89="","",IF('Kalkulator nadgodzin'!H89&lt;5,0,1*'Kalkulator nadgodzin'!$C89))</f>
        <v>0</v>
      </c>
      <c r="G254" s="784" cm="1">
        <f t="array" ref="G254">IF('Kalkulator nadgodzin'!$D89="","",IF('Kalkulator nadgodzin'!I89&lt;5,0,1*'Kalkulator nadgodzin'!$C89))</f>
        <v>0</v>
      </c>
      <c r="H254" s="784" cm="1">
        <f t="array" ref="H254">IF('Kalkulator nadgodzin'!$D89="","",IF('Kalkulator nadgodzin'!J89&lt;5,0,1*'Kalkulator nadgodzin'!$C89))</f>
        <v>0</v>
      </c>
      <c r="I254" s="784" cm="1">
        <f t="array" ref="I254">IF('Kalkulator nadgodzin'!$D89="","",IF('Kalkulator nadgodzin'!K89&lt;5,0,1*'Kalkulator nadgodzin'!$C89))</f>
        <v>0</v>
      </c>
      <c r="J254" s="784" cm="1">
        <f t="array" ref="J254">IF('Kalkulator nadgodzin'!$D89="","",IF('Kalkulator nadgodzin'!L89&lt;5,0,1*'Kalkulator nadgodzin'!$C89))</f>
        <v>0</v>
      </c>
      <c r="K254" s="784" cm="1">
        <f t="array" ref="K254">IF('Kalkulator nadgodzin'!$D89="","",IF('Kalkulator nadgodzin'!M89&lt;5,0,1*'Kalkulator nadgodzin'!$C89))</f>
        <v>0</v>
      </c>
      <c r="L254" s="784" cm="1">
        <f t="array" ref="L254">IF('Kalkulator nadgodzin'!$D89="","",IF('Kalkulator nadgodzin'!N89&lt;5,0,1*'Kalkulator nadgodzin'!$C89))</f>
        <v>0</v>
      </c>
      <c r="M254" s="784" cm="1">
        <f t="array" ref="M254">IF('Kalkulator nadgodzin'!$D89="","",IF('Kalkulator nadgodzin'!O89&lt;5,0,1*'Kalkulator nadgodzin'!$C89))</f>
        <v>0</v>
      </c>
      <c r="N254" s="785" cm="1">
        <f t="array" ref="N254">IF('Kalkulator nadgodzin'!$D89="","",IF('Kalkulator nadgodzin'!P89&lt;5,0,1*'Kalkulator nadgodzin'!$C89))</f>
        <v>0</v>
      </c>
      <c r="O254" s="774"/>
      <c r="P254" s="775"/>
      <c r="Q254" t="str" s="783" cm="1">
        <f t="array" ref="Q254">IF('Kalkulator nadgodzin'!$C209="","",'Kalkulator nadgodzin'!$C209)</f>
      </c>
      <c r="R254" s="784" cm="1">
        <f t="array" ref="R254">_xlfn.IFERROR($Q254*B254*'Kalkulator nadgodzin'!$Y$2,0)</f>
        <v>0</v>
      </c>
      <c r="S254" s="784" cm="1">
        <f t="array" ref="S254">_xlfn.IFERROR($Q254*C254*'Kalkulator nadgodzin'!$Y$2,0)</f>
        <v>0</v>
      </c>
      <c r="T254" s="784" cm="1">
        <f t="array" ref="T254">_xlfn.IFERROR($Q254*D254*'Kalkulator nadgodzin'!$Y$2,0)</f>
        <v>0</v>
      </c>
      <c r="U254" s="784" cm="1">
        <f t="array" ref="U254">_xlfn.IFERROR($Q254*E254*'Kalkulator nadgodzin'!$Y$2,0)</f>
        <v>0</v>
      </c>
      <c r="V254" s="784" cm="1">
        <f t="array" ref="V254">_xlfn.IFERROR($Q254*F254*'Kalkulator nadgodzin'!$Y$2,0)</f>
        <v>0</v>
      </c>
      <c r="W254" s="784" cm="1">
        <f t="array" ref="W254">_xlfn.IFERROR($Q254*G254*'Kalkulator nadgodzin'!$Y$2,0)</f>
        <v>0</v>
      </c>
      <c r="X254" s="784" cm="1">
        <f t="array" ref="X254">_xlfn.IFERROR($Q254*H254*'Kalkulator nadgodzin'!$Y$2,0)</f>
        <v>0</v>
      </c>
      <c r="Y254" s="784" cm="1">
        <f t="array" ref="Y254">_xlfn.IFERROR($Q254*I254*'Kalkulator nadgodzin'!$Y$2,0)</f>
        <v>0</v>
      </c>
      <c r="Z254" s="784" cm="1">
        <f t="array" ref="Z254">_xlfn.IFERROR($Q254*J254*'Kalkulator nadgodzin'!$Y$2,0)</f>
        <v>0</v>
      </c>
      <c r="AA254" s="784" cm="1">
        <f t="array" ref="AA254">_xlfn.IFERROR($Q254*K254*'Kalkulator nadgodzin'!$Y$2,0)</f>
        <v>0</v>
      </c>
      <c r="AB254" s="784" cm="1">
        <f t="array" ref="AB254">_xlfn.IFERROR($Q254*L254*'Kalkulator nadgodzin'!$Y$2,0)</f>
        <v>0</v>
      </c>
      <c r="AC254" s="784" cm="1">
        <f t="array" ref="AC254">_xlfn.IFERROR($Q254*M254*'Kalkulator nadgodzin'!$Y$2,0)</f>
        <v>0</v>
      </c>
      <c r="AD254" s="785" cm="1">
        <f t="array" ref="AD254">_xlfn.IFERROR($Q254*N254*'Kalkulator nadgodzin'!$Y$2,0)</f>
        <v>0</v>
      </c>
    </row>
    <row r="255" ht="13.5" customHeight="1">
      <c r="A255" t="s" s="819">
        <v>1374</v>
      </c>
      <c r="B255" s="784" cm="1">
        <f t="array" ref="B255">IF('Kalkulator nadgodzin'!$D90="","",IF('Kalkulator nadgodzin'!D90&lt;5,0,1*'Kalkulator nadgodzin'!$C90))</f>
        <v>0</v>
      </c>
      <c r="C255" s="784" cm="1">
        <f t="array" ref="C255">IF('Kalkulator nadgodzin'!$D90="","",IF('Kalkulator nadgodzin'!E90&lt;5,0,1*'Kalkulator nadgodzin'!$C90))</f>
        <v>0</v>
      </c>
      <c r="D255" s="784" cm="1">
        <f t="array" ref="D255">IF('Kalkulator nadgodzin'!$D90="","",IF('Kalkulator nadgodzin'!F90&lt;5,0,1*'Kalkulator nadgodzin'!$C90))</f>
        <v>0</v>
      </c>
      <c r="E255" s="784" cm="1">
        <f t="array" ref="E255">IF('Kalkulator nadgodzin'!$D90="","",IF('Kalkulator nadgodzin'!G90&lt;5,0,1*'Kalkulator nadgodzin'!$C90))</f>
        <v>0</v>
      </c>
      <c r="F255" s="784" cm="1">
        <f t="array" ref="F255">IF('Kalkulator nadgodzin'!$D90="","",IF('Kalkulator nadgodzin'!H90&lt;5,0,1*'Kalkulator nadgodzin'!$C90))</f>
        <v>0</v>
      </c>
      <c r="G255" s="784" cm="1">
        <f t="array" ref="G255">IF('Kalkulator nadgodzin'!$D90="","",IF('Kalkulator nadgodzin'!I90&lt;5,0,1*'Kalkulator nadgodzin'!$C90))</f>
        <v>0</v>
      </c>
      <c r="H255" s="784" cm="1">
        <f t="array" ref="H255">IF('Kalkulator nadgodzin'!$D90="","",IF('Kalkulator nadgodzin'!J90&lt;5,0,1*'Kalkulator nadgodzin'!$C90))</f>
        <v>0</v>
      </c>
      <c r="I255" s="784" cm="1">
        <f t="array" ref="I255">IF('Kalkulator nadgodzin'!$D90="","",IF('Kalkulator nadgodzin'!K90&lt;5,0,1*'Kalkulator nadgodzin'!$C90))</f>
        <v>0</v>
      </c>
      <c r="J255" s="784" cm="1">
        <f t="array" ref="J255">IF('Kalkulator nadgodzin'!$D90="","",IF('Kalkulator nadgodzin'!L90&lt;5,0,1*'Kalkulator nadgodzin'!$C90))</f>
        <v>0</v>
      </c>
      <c r="K255" s="784" cm="1">
        <f t="array" ref="K255">IF('Kalkulator nadgodzin'!$D90="","",IF('Kalkulator nadgodzin'!M90&lt;5,0,1*'Kalkulator nadgodzin'!$C90))</f>
        <v>0</v>
      </c>
      <c r="L255" s="784" cm="1">
        <f t="array" ref="L255">IF('Kalkulator nadgodzin'!$D90="","",IF('Kalkulator nadgodzin'!N90&lt;5,0,1*'Kalkulator nadgodzin'!$C90))</f>
        <v>0</v>
      </c>
      <c r="M255" s="784" cm="1">
        <f t="array" ref="M255">IF('Kalkulator nadgodzin'!$D90="","",IF('Kalkulator nadgodzin'!O90&lt;5,0,1*'Kalkulator nadgodzin'!$C90))</f>
        <v>0</v>
      </c>
      <c r="N255" s="785" cm="1">
        <f t="array" ref="N255">IF('Kalkulator nadgodzin'!$D90="","",IF('Kalkulator nadgodzin'!P90&lt;5,0,1*'Kalkulator nadgodzin'!$C90))</f>
        <v>0</v>
      </c>
      <c r="O255" s="774"/>
      <c r="P255" s="775"/>
      <c r="Q255" t="str" s="783" cm="1">
        <f t="array" ref="Q255">IF('Kalkulator nadgodzin'!$C210="","",'Kalkulator nadgodzin'!$C210)</f>
      </c>
      <c r="R255" s="784" cm="1">
        <f t="array" ref="R255">_xlfn.IFERROR($Q255*B255*'Kalkulator nadgodzin'!$Y$2,0)</f>
        <v>0</v>
      </c>
      <c r="S255" s="784" cm="1">
        <f t="array" ref="S255">_xlfn.IFERROR($Q255*C255*'Kalkulator nadgodzin'!$Y$2,0)</f>
        <v>0</v>
      </c>
      <c r="T255" s="784" cm="1">
        <f t="array" ref="T255">_xlfn.IFERROR($Q255*D255*'Kalkulator nadgodzin'!$Y$2,0)</f>
        <v>0</v>
      </c>
      <c r="U255" s="784" cm="1">
        <f t="array" ref="U255">_xlfn.IFERROR($Q255*E255*'Kalkulator nadgodzin'!$Y$2,0)</f>
        <v>0</v>
      </c>
      <c r="V255" s="784" cm="1">
        <f t="array" ref="V255">_xlfn.IFERROR($Q255*F255*'Kalkulator nadgodzin'!$Y$2,0)</f>
        <v>0</v>
      </c>
      <c r="W255" s="784" cm="1">
        <f t="array" ref="W255">_xlfn.IFERROR($Q255*G255*'Kalkulator nadgodzin'!$Y$2,0)</f>
        <v>0</v>
      </c>
      <c r="X255" s="784" cm="1">
        <f t="array" ref="X255">_xlfn.IFERROR($Q255*H255*'Kalkulator nadgodzin'!$Y$2,0)</f>
        <v>0</v>
      </c>
      <c r="Y255" s="784" cm="1">
        <f t="array" ref="Y255">_xlfn.IFERROR($Q255*I255*'Kalkulator nadgodzin'!$Y$2,0)</f>
        <v>0</v>
      </c>
      <c r="Z255" s="784" cm="1">
        <f t="array" ref="Z255">_xlfn.IFERROR($Q255*J255*'Kalkulator nadgodzin'!$Y$2,0)</f>
        <v>0</v>
      </c>
      <c r="AA255" s="784" cm="1">
        <f t="array" ref="AA255">_xlfn.IFERROR($Q255*K255*'Kalkulator nadgodzin'!$Y$2,0)</f>
        <v>0</v>
      </c>
      <c r="AB255" s="784" cm="1">
        <f t="array" ref="AB255">_xlfn.IFERROR($Q255*L255*'Kalkulator nadgodzin'!$Y$2,0)</f>
        <v>0</v>
      </c>
      <c r="AC255" s="784" cm="1">
        <f t="array" ref="AC255">_xlfn.IFERROR($Q255*M255*'Kalkulator nadgodzin'!$Y$2,0)</f>
        <v>0</v>
      </c>
      <c r="AD255" s="785" cm="1">
        <f t="array" ref="AD255">_xlfn.IFERROR($Q255*N255*'Kalkulator nadgodzin'!$Y$2,0)</f>
        <v>0</v>
      </c>
    </row>
    <row r="256" ht="13.5" customHeight="1">
      <c r="A256" t="str" s="774" cm="1">
        <f t="array" ref="A256">IF('Kalkulator nadgodzin'!B91="","",'Kalkulator nadgodzin'!B91)</f>
      </c>
      <c r="B256" s="784" cm="1">
        <f t="array" ref="B256">IF('Kalkulator nadgodzin'!$D91="","",IF('Kalkulator nadgodzin'!D91&lt;5,0,1*'Kalkulator nadgodzin'!$C91))</f>
        <v>0</v>
      </c>
      <c r="C256" s="784" cm="1">
        <f t="array" ref="C256">IF('Kalkulator nadgodzin'!$D91="","",IF('Kalkulator nadgodzin'!E91&lt;5,0,1*'Kalkulator nadgodzin'!$C91))</f>
        <v>0</v>
      </c>
      <c r="D256" s="784" cm="1">
        <f t="array" ref="D256">IF('Kalkulator nadgodzin'!$D91="","",IF('Kalkulator nadgodzin'!F91&lt;5,0,1*'Kalkulator nadgodzin'!$C91))</f>
        <v>0</v>
      </c>
      <c r="E256" s="784" cm="1">
        <f t="array" ref="E256">IF('Kalkulator nadgodzin'!$D91="","",IF('Kalkulator nadgodzin'!G91&lt;5,0,1*'Kalkulator nadgodzin'!$C91))</f>
        <v>0</v>
      </c>
      <c r="F256" s="784" cm="1">
        <f t="array" ref="F256">IF('Kalkulator nadgodzin'!$D91="","",IF('Kalkulator nadgodzin'!H91&lt;5,0,1*'Kalkulator nadgodzin'!$C91))</f>
        <v>0</v>
      </c>
      <c r="G256" s="784" cm="1">
        <f t="array" ref="G256">IF('Kalkulator nadgodzin'!$D91="","",IF('Kalkulator nadgodzin'!I91&lt;5,0,1*'Kalkulator nadgodzin'!$C91))</f>
        <v>0</v>
      </c>
      <c r="H256" s="784" cm="1">
        <f t="array" ref="H256">IF('Kalkulator nadgodzin'!$D91="","",IF('Kalkulator nadgodzin'!J91&lt;5,0,1*'Kalkulator nadgodzin'!$C91))</f>
        <v>0</v>
      </c>
      <c r="I256" s="784" cm="1">
        <f t="array" ref="I256">IF('Kalkulator nadgodzin'!$D91="","",IF('Kalkulator nadgodzin'!K91&lt;5,0,1*'Kalkulator nadgodzin'!$C91))</f>
        <v>0</v>
      </c>
      <c r="J256" s="784" cm="1">
        <f t="array" ref="J256">IF('Kalkulator nadgodzin'!$D91="","",IF('Kalkulator nadgodzin'!L91&lt;5,0,1*'Kalkulator nadgodzin'!$C91))</f>
        <v>0</v>
      </c>
      <c r="K256" s="784" cm="1">
        <f t="array" ref="K256">IF('Kalkulator nadgodzin'!$D91="","",IF('Kalkulator nadgodzin'!M91&lt;5,0,1*'Kalkulator nadgodzin'!$C91))</f>
        <v>0</v>
      </c>
      <c r="L256" s="784" cm="1">
        <f t="array" ref="L256">IF('Kalkulator nadgodzin'!$D91="","",IF('Kalkulator nadgodzin'!N91&lt;5,0,1*'Kalkulator nadgodzin'!$C91))</f>
        <v>0</v>
      </c>
      <c r="M256" s="784" cm="1">
        <f t="array" ref="M256">IF('Kalkulator nadgodzin'!$D91="","",IF('Kalkulator nadgodzin'!O91&lt;5,0,1*'Kalkulator nadgodzin'!$C91))</f>
        <v>0</v>
      </c>
      <c r="N256" s="785" cm="1">
        <f t="array" ref="N256">IF('Kalkulator nadgodzin'!$D91="","",IF('Kalkulator nadgodzin'!P91&lt;5,0,1*'Kalkulator nadgodzin'!$C91))</f>
        <v>0</v>
      </c>
      <c r="O256" s="774"/>
      <c r="P256" s="775"/>
      <c r="Q256" t="str" s="783" cm="1">
        <f t="array" ref="Q256">IF('Kalkulator nadgodzin'!$C211="","",'Kalkulator nadgodzin'!$C211)</f>
      </c>
      <c r="R256" s="784" cm="1">
        <f t="array" ref="R256">_xlfn.IFERROR($Q256*B256*'Kalkulator nadgodzin'!$Y$2,0)</f>
        <v>0</v>
      </c>
      <c r="S256" s="784" cm="1">
        <f t="array" ref="S256">_xlfn.IFERROR($Q256*C256*'Kalkulator nadgodzin'!$Y$2,0)</f>
        <v>0</v>
      </c>
      <c r="T256" s="784" cm="1">
        <f t="array" ref="T256">_xlfn.IFERROR($Q256*D256*'Kalkulator nadgodzin'!$Y$2,0)</f>
        <v>0</v>
      </c>
      <c r="U256" s="784" cm="1">
        <f t="array" ref="U256">_xlfn.IFERROR($Q256*E256*'Kalkulator nadgodzin'!$Y$2,0)</f>
        <v>0</v>
      </c>
      <c r="V256" s="784" cm="1">
        <f t="array" ref="V256">_xlfn.IFERROR($Q256*F256*'Kalkulator nadgodzin'!$Y$2,0)</f>
        <v>0</v>
      </c>
      <c r="W256" s="784" cm="1">
        <f t="array" ref="W256">_xlfn.IFERROR($Q256*G256*'Kalkulator nadgodzin'!$Y$2,0)</f>
        <v>0</v>
      </c>
      <c r="X256" s="784" cm="1">
        <f t="array" ref="X256">_xlfn.IFERROR($Q256*H256*'Kalkulator nadgodzin'!$Y$2,0)</f>
        <v>0</v>
      </c>
      <c r="Y256" s="784" cm="1">
        <f t="array" ref="Y256">_xlfn.IFERROR($Q256*I256*'Kalkulator nadgodzin'!$Y$2,0)</f>
        <v>0</v>
      </c>
      <c r="Z256" s="784" cm="1">
        <f t="array" ref="Z256">_xlfn.IFERROR($Q256*J256*'Kalkulator nadgodzin'!$Y$2,0)</f>
        <v>0</v>
      </c>
      <c r="AA256" s="784" cm="1">
        <f t="array" ref="AA256">_xlfn.IFERROR($Q256*K256*'Kalkulator nadgodzin'!$Y$2,0)</f>
        <v>0</v>
      </c>
      <c r="AB256" s="784" cm="1">
        <f t="array" ref="AB256">_xlfn.IFERROR($Q256*L256*'Kalkulator nadgodzin'!$Y$2,0)</f>
        <v>0</v>
      </c>
      <c r="AC256" s="784" cm="1">
        <f t="array" ref="AC256">_xlfn.IFERROR($Q256*M256*'Kalkulator nadgodzin'!$Y$2,0)</f>
        <v>0</v>
      </c>
      <c r="AD256" s="785" cm="1">
        <f t="array" ref="AD256">_xlfn.IFERROR($Q256*N256*'Kalkulator nadgodzin'!$Y$2,0)</f>
        <v>0</v>
      </c>
    </row>
    <row r="257" ht="13.5" customHeight="1">
      <c r="A257" t="str" s="774" cm="1">
        <f t="array" ref="A257">IF('Kalkulator nadgodzin'!B92="","",'Kalkulator nadgodzin'!B92)</f>
      </c>
      <c r="B257" s="784" cm="1">
        <f t="array" ref="B257">IF('Kalkulator nadgodzin'!$D92="","",IF('Kalkulator nadgodzin'!D92&lt;5,0,1*'Kalkulator nadgodzin'!$C92))</f>
        <v>0</v>
      </c>
      <c r="C257" s="784" cm="1">
        <f t="array" ref="C257">IF('Kalkulator nadgodzin'!$D92="","",IF('Kalkulator nadgodzin'!E92&lt;5,0,1*'Kalkulator nadgodzin'!$C92))</f>
        <v>0</v>
      </c>
      <c r="D257" s="784" cm="1">
        <f t="array" ref="D257">IF('Kalkulator nadgodzin'!$D92="","",IF('Kalkulator nadgodzin'!F92&lt;5,0,1*'Kalkulator nadgodzin'!$C92))</f>
        <v>0</v>
      </c>
      <c r="E257" s="784" cm="1">
        <f t="array" ref="E257">IF('Kalkulator nadgodzin'!$D92="","",IF('Kalkulator nadgodzin'!G92&lt;5,0,1*'Kalkulator nadgodzin'!$C92))</f>
        <v>0</v>
      </c>
      <c r="F257" s="784" cm="1">
        <f t="array" ref="F257">IF('Kalkulator nadgodzin'!$D92="","",IF('Kalkulator nadgodzin'!H92&lt;5,0,1*'Kalkulator nadgodzin'!$C92))</f>
        <v>0</v>
      </c>
      <c r="G257" s="784" cm="1">
        <f t="array" ref="G257">IF('Kalkulator nadgodzin'!$D92="","",IF('Kalkulator nadgodzin'!I92&lt;5,0,1*'Kalkulator nadgodzin'!$C92))</f>
        <v>0</v>
      </c>
      <c r="H257" s="784" cm="1">
        <f t="array" ref="H257">IF('Kalkulator nadgodzin'!$D92="","",IF('Kalkulator nadgodzin'!J92&lt;5,0,1*'Kalkulator nadgodzin'!$C92))</f>
        <v>0</v>
      </c>
      <c r="I257" s="784" cm="1">
        <f t="array" ref="I257">IF('Kalkulator nadgodzin'!$D92="","",IF('Kalkulator nadgodzin'!K92&lt;5,0,1*'Kalkulator nadgodzin'!$C92))</f>
        <v>0</v>
      </c>
      <c r="J257" s="784" cm="1">
        <f t="array" ref="J257">IF('Kalkulator nadgodzin'!$D92="","",IF('Kalkulator nadgodzin'!L92&lt;5,0,1*'Kalkulator nadgodzin'!$C92))</f>
        <v>0</v>
      </c>
      <c r="K257" s="784" cm="1">
        <f t="array" ref="K257">IF('Kalkulator nadgodzin'!$D92="","",IF('Kalkulator nadgodzin'!M92&lt;5,0,1*'Kalkulator nadgodzin'!$C92))</f>
        <v>0</v>
      </c>
      <c r="L257" s="784" cm="1">
        <f t="array" ref="L257">IF('Kalkulator nadgodzin'!$D92="","",IF('Kalkulator nadgodzin'!N92&lt;5,0,1*'Kalkulator nadgodzin'!$C92))</f>
        <v>0</v>
      </c>
      <c r="M257" s="784" cm="1">
        <f t="array" ref="M257">IF('Kalkulator nadgodzin'!$D92="","",IF('Kalkulator nadgodzin'!O92&lt;5,0,1*'Kalkulator nadgodzin'!$C92))</f>
        <v>0</v>
      </c>
      <c r="N257" s="785" cm="1">
        <f t="array" ref="N257">IF('Kalkulator nadgodzin'!$D92="","",IF('Kalkulator nadgodzin'!P92&lt;5,0,1*'Kalkulator nadgodzin'!$C92))</f>
        <v>0</v>
      </c>
      <c r="O257" s="774"/>
      <c r="P257" s="775"/>
      <c r="Q257" t="str" s="783" cm="1">
        <f t="array" ref="Q257">IF('Kalkulator nadgodzin'!$C212="","",'Kalkulator nadgodzin'!$C212)</f>
      </c>
      <c r="R257" s="784" cm="1">
        <f t="array" ref="R257">_xlfn.IFERROR($Q257*B257*'Kalkulator nadgodzin'!$Y$2,0)</f>
        <v>0</v>
      </c>
      <c r="S257" s="784" cm="1">
        <f t="array" ref="S257">_xlfn.IFERROR($Q257*C257*'Kalkulator nadgodzin'!$Y$2,0)</f>
        <v>0</v>
      </c>
      <c r="T257" s="784" cm="1">
        <f t="array" ref="T257">_xlfn.IFERROR($Q257*D257*'Kalkulator nadgodzin'!$Y$2,0)</f>
        <v>0</v>
      </c>
      <c r="U257" s="784" cm="1">
        <f t="array" ref="U257">_xlfn.IFERROR($Q257*E257*'Kalkulator nadgodzin'!$Y$2,0)</f>
        <v>0</v>
      </c>
      <c r="V257" s="784" cm="1">
        <f t="array" ref="V257">_xlfn.IFERROR($Q257*F257*'Kalkulator nadgodzin'!$Y$2,0)</f>
        <v>0</v>
      </c>
      <c r="W257" s="784" cm="1">
        <f t="array" ref="W257">_xlfn.IFERROR($Q257*G257*'Kalkulator nadgodzin'!$Y$2,0)</f>
        <v>0</v>
      </c>
      <c r="X257" s="784" cm="1">
        <f t="array" ref="X257">_xlfn.IFERROR($Q257*H257*'Kalkulator nadgodzin'!$Y$2,0)</f>
        <v>0</v>
      </c>
      <c r="Y257" s="784" cm="1">
        <f t="array" ref="Y257">_xlfn.IFERROR($Q257*I257*'Kalkulator nadgodzin'!$Y$2,0)</f>
        <v>0</v>
      </c>
      <c r="Z257" s="784" cm="1">
        <f t="array" ref="Z257">_xlfn.IFERROR($Q257*J257*'Kalkulator nadgodzin'!$Y$2,0)</f>
        <v>0</v>
      </c>
      <c r="AA257" s="784" cm="1">
        <f t="array" ref="AA257">_xlfn.IFERROR($Q257*K257*'Kalkulator nadgodzin'!$Y$2,0)</f>
        <v>0</v>
      </c>
      <c r="AB257" s="784" cm="1">
        <f t="array" ref="AB257">_xlfn.IFERROR($Q257*L257*'Kalkulator nadgodzin'!$Y$2,0)</f>
        <v>0</v>
      </c>
      <c r="AC257" s="784" cm="1">
        <f t="array" ref="AC257">_xlfn.IFERROR($Q257*M257*'Kalkulator nadgodzin'!$Y$2,0)</f>
        <v>0</v>
      </c>
      <c r="AD257" s="785" cm="1">
        <f t="array" ref="AD257">_xlfn.IFERROR($Q257*N257*'Kalkulator nadgodzin'!$Y$2,0)</f>
        <v>0</v>
      </c>
    </row>
    <row r="258" ht="13.5" customHeight="1">
      <c r="A258" t="str" s="774" cm="1">
        <f t="array" ref="A258">IF('Kalkulator nadgodzin'!B93="","",'Kalkulator nadgodzin'!B93)</f>
      </c>
      <c r="B258" s="784" cm="1">
        <f t="array" ref="B258">IF('Kalkulator nadgodzin'!$D93="","",IF('Kalkulator nadgodzin'!D93&lt;5,0,1*'Kalkulator nadgodzin'!$C93))</f>
        <v>0</v>
      </c>
      <c r="C258" s="784" cm="1">
        <f t="array" ref="C258">IF('Kalkulator nadgodzin'!$D93="","",IF('Kalkulator nadgodzin'!E93&lt;5,0,1*'Kalkulator nadgodzin'!$C93))</f>
        <v>0</v>
      </c>
      <c r="D258" s="784" cm="1">
        <f t="array" ref="D258">IF('Kalkulator nadgodzin'!$D93="","",IF('Kalkulator nadgodzin'!F93&lt;5,0,1*'Kalkulator nadgodzin'!$C93))</f>
        <v>0</v>
      </c>
      <c r="E258" s="784" cm="1">
        <f t="array" ref="E258">IF('Kalkulator nadgodzin'!$D93="","",IF('Kalkulator nadgodzin'!G93&lt;5,0,1*'Kalkulator nadgodzin'!$C93))</f>
        <v>0</v>
      </c>
      <c r="F258" s="784" cm="1">
        <f t="array" ref="F258">IF('Kalkulator nadgodzin'!$D93="","",IF('Kalkulator nadgodzin'!H93&lt;5,0,1*'Kalkulator nadgodzin'!$C93))</f>
        <v>0</v>
      </c>
      <c r="G258" s="784" cm="1">
        <f t="array" ref="G258">IF('Kalkulator nadgodzin'!$D93="","",IF('Kalkulator nadgodzin'!I93&lt;5,0,1*'Kalkulator nadgodzin'!$C93))</f>
        <v>0</v>
      </c>
      <c r="H258" s="784" cm="1">
        <f t="array" ref="H258">IF('Kalkulator nadgodzin'!$D93="","",IF('Kalkulator nadgodzin'!J93&lt;5,0,1*'Kalkulator nadgodzin'!$C93))</f>
        <v>0</v>
      </c>
      <c r="I258" s="784" cm="1">
        <f t="array" ref="I258">IF('Kalkulator nadgodzin'!$D93="","",IF('Kalkulator nadgodzin'!K93&lt;5,0,1*'Kalkulator nadgodzin'!$C93))</f>
        <v>0</v>
      </c>
      <c r="J258" s="784" cm="1">
        <f t="array" ref="J258">IF('Kalkulator nadgodzin'!$D93="","",IF('Kalkulator nadgodzin'!L93&lt;5,0,1*'Kalkulator nadgodzin'!$C93))</f>
        <v>0</v>
      </c>
      <c r="K258" s="784" cm="1">
        <f t="array" ref="K258">IF('Kalkulator nadgodzin'!$D93="","",IF('Kalkulator nadgodzin'!M93&lt;5,0,1*'Kalkulator nadgodzin'!$C93))</f>
        <v>0</v>
      </c>
      <c r="L258" s="784" cm="1">
        <f t="array" ref="L258">IF('Kalkulator nadgodzin'!$D93="","",IF('Kalkulator nadgodzin'!N93&lt;5,0,1*'Kalkulator nadgodzin'!$C93))</f>
        <v>0</v>
      </c>
      <c r="M258" s="784" cm="1">
        <f t="array" ref="M258">IF('Kalkulator nadgodzin'!$D93="","",IF('Kalkulator nadgodzin'!O93&lt;5,0,1*'Kalkulator nadgodzin'!$C93))</f>
        <v>0</v>
      </c>
      <c r="N258" s="785" cm="1">
        <f t="array" ref="N258">IF('Kalkulator nadgodzin'!$D93="","",IF('Kalkulator nadgodzin'!P93&lt;5,0,1*'Kalkulator nadgodzin'!$C93))</f>
        <v>0</v>
      </c>
      <c r="O258" s="774"/>
      <c r="P258" s="775"/>
      <c r="Q258" t="str" s="783" cm="1">
        <f t="array" ref="Q258">IF('Kalkulator nadgodzin'!$C213="","",'Kalkulator nadgodzin'!$C213)</f>
      </c>
      <c r="R258" s="784" cm="1">
        <f t="array" ref="R258">_xlfn.IFERROR($Q258*B258*'Kalkulator nadgodzin'!$Y$2,0)</f>
        <v>0</v>
      </c>
      <c r="S258" s="784" cm="1">
        <f t="array" ref="S258">_xlfn.IFERROR($Q258*C258*'Kalkulator nadgodzin'!$Y$2,0)</f>
        <v>0</v>
      </c>
      <c r="T258" s="784" cm="1">
        <f t="array" ref="T258">_xlfn.IFERROR($Q258*D258*'Kalkulator nadgodzin'!$Y$2,0)</f>
        <v>0</v>
      </c>
      <c r="U258" s="784" cm="1">
        <f t="array" ref="U258">_xlfn.IFERROR($Q258*E258*'Kalkulator nadgodzin'!$Y$2,0)</f>
        <v>0</v>
      </c>
      <c r="V258" s="784" cm="1">
        <f t="array" ref="V258">_xlfn.IFERROR($Q258*F258*'Kalkulator nadgodzin'!$Y$2,0)</f>
        <v>0</v>
      </c>
      <c r="W258" s="784" cm="1">
        <f t="array" ref="W258">_xlfn.IFERROR($Q258*G258*'Kalkulator nadgodzin'!$Y$2,0)</f>
        <v>0</v>
      </c>
      <c r="X258" s="784" cm="1">
        <f t="array" ref="X258">_xlfn.IFERROR($Q258*H258*'Kalkulator nadgodzin'!$Y$2,0)</f>
        <v>0</v>
      </c>
      <c r="Y258" s="784" cm="1">
        <f t="array" ref="Y258">_xlfn.IFERROR($Q258*I258*'Kalkulator nadgodzin'!$Y$2,0)</f>
        <v>0</v>
      </c>
      <c r="Z258" s="784" cm="1">
        <f t="array" ref="Z258">_xlfn.IFERROR($Q258*J258*'Kalkulator nadgodzin'!$Y$2,0)</f>
        <v>0</v>
      </c>
      <c r="AA258" s="784" cm="1">
        <f t="array" ref="AA258">_xlfn.IFERROR($Q258*K258*'Kalkulator nadgodzin'!$Y$2,0)</f>
        <v>0</v>
      </c>
      <c r="AB258" s="784" cm="1">
        <f t="array" ref="AB258">_xlfn.IFERROR($Q258*L258*'Kalkulator nadgodzin'!$Y$2,0)</f>
        <v>0</v>
      </c>
      <c r="AC258" s="784" cm="1">
        <f t="array" ref="AC258">_xlfn.IFERROR($Q258*M258*'Kalkulator nadgodzin'!$Y$2,0)</f>
        <v>0</v>
      </c>
      <c r="AD258" s="785" cm="1">
        <f t="array" ref="AD258">_xlfn.IFERROR($Q258*N258*'Kalkulator nadgodzin'!$Y$2,0)</f>
        <v>0</v>
      </c>
    </row>
    <row r="259" ht="13.5" customHeight="1">
      <c r="A259" t="str" s="774" cm="1">
        <f t="array" ref="A259">IF('Kalkulator nadgodzin'!B94="","",'Kalkulator nadgodzin'!B94)</f>
      </c>
      <c r="B259" s="784" cm="1">
        <f t="array" ref="B259">IF('Kalkulator nadgodzin'!$D94="","",IF('Kalkulator nadgodzin'!D94&lt;5,0,1*'Kalkulator nadgodzin'!$C94))</f>
        <v>0</v>
      </c>
      <c r="C259" s="784" cm="1">
        <f t="array" ref="C259">IF('Kalkulator nadgodzin'!$D94="","",IF('Kalkulator nadgodzin'!E94&lt;5,0,1*'Kalkulator nadgodzin'!$C94))</f>
        <v>0</v>
      </c>
      <c r="D259" s="784" cm="1">
        <f t="array" ref="D259">IF('Kalkulator nadgodzin'!$D94="","",IF('Kalkulator nadgodzin'!F94&lt;5,0,1*'Kalkulator nadgodzin'!$C94))</f>
        <v>0</v>
      </c>
      <c r="E259" s="784" cm="1">
        <f t="array" ref="E259">IF('Kalkulator nadgodzin'!$D94="","",IF('Kalkulator nadgodzin'!G94&lt;5,0,1*'Kalkulator nadgodzin'!$C94))</f>
        <v>0</v>
      </c>
      <c r="F259" s="784" cm="1">
        <f t="array" ref="F259">IF('Kalkulator nadgodzin'!$D94="","",IF('Kalkulator nadgodzin'!H94&lt;5,0,1*'Kalkulator nadgodzin'!$C94))</f>
        <v>0</v>
      </c>
      <c r="G259" s="784" cm="1">
        <f t="array" ref="G259">IF('Kalkulator nadgodzin'!$D94="","",IF('Kalkulator nadgodzin'!I94&lt;5,0,1*'Kalkulator nadgodzin'!$C94))</f>
        <v>0</v>
      </c>
      <c r="H259" s="784" cm="1">
        <f t="array" ref="H259">IF('Kalkulator nadgodzin'!$D94="","",IF('Kalkulator nadgodzin'!J94&lt;5,0,1*'Kalkulator nadgodzin'!$C94))</f>
        <v>0</v>
      </c>
      <c r="I259" s="784" cm="1">
        <f t="array" ref="I259">IF('Kalkulator nadgodzin'!$D94="","",IF('Kalkulator nadgodzin'!K94&lt;5,0,1*'Kalkulator nadgodzin'!$C94))</f>
        <v>0</v>
      </c>
      <c r="J259" s="784" cm="1">
        <f t="array" ref="J259">IF('Kalkulator nadgodzin'!$D94="","",IF('Kalkulator nadgodzin'!L94&lt;5,0,1*'Kalkulator nadgodzin'!$C94))</f>
        <v>0</v>
      </c>
      <c r="K259" s="784" cm="1">
        <f t="array" ref="K259">IF('Kalkulator nadgodzin'!$D94="","",IF('Kalkulator nadgodzin'!M94&lt;5,0,1*'Kalkulator nadgodzin'!$C94))</f>
        <v>0</v>
      </c>
      <c r="L259" s="784" cm="1">
        <f t="array" ref="L259">IF('Kalkulator nadgodzin'!$D94="","",IF('Kalkulator nadgodzin'!N94&lt;5,0,1*'Kalkulator nadgodzin'!$C94))</f>
        <v>0</v>
      </c>
      <c r="M259" s="784" cm="1">
        <f t="array" ref="M259">IF('Kalkulator nadgodzin'!$D94="","",IF('Kalkulator nadgodzin'!O94&lt;5,0,1*'Kalkulator nadgodzin'!$C94))</f>
        <v>0</v>
      </c>
      <c r="N259" s="785" cm="1">
        <f t="array" ref="N259">IF('Kalkulator nadgodzin'!$D94="","",IF('Kalkulator nadgodzin'!P94&lt;5,0,1*'Kalkulator nadgodzin'!$C94))</f>
        <v>0</v>
      </c>
      <c r="O259" s="774"/>
      <c r="P259" s="775"/>
      <c r="Q259" t="str" s="783" cm="1">
        <f t="array" ref="Q259">IF('Kalkulator nadgodzin'!$C214="","",'Kalkulator nadgodzin'!$C214)</f>
      </c>
      <c r="R259" s="784" cm="1">
        <f t="array" ref="R259">_xlfn.IFERROR($Q259*B259*'Kalkulator nadgodzin'!$Y$2,0)</f>
        <v>0</v>
      </c>
      <c r="S259" s="784" cm="1">
        <f t="array" ref="S259">_xlfn.IFERROR($Q259*C259*'Kalkulator nadgodzin'!$Y$2,0)</f>
        <v>0</v>
      </c>
      <c r="T259" s="784" cm="1">
        <f t="array" ref="T259">_xlfn.IFERROR($Q259*D259*'Kalkulator nadgodzin'!$Y$2,0)</f>
        <v>0</v>
      </c>
      <c r="U259" s="784" cm="1">
        <f t="array" ref="U259">_xlfn.IFERROR($Q259*E259*'Kalkulator nadgodzin'!$Y$2,0)</f>
        <v>0</v>
      </c>
      <c r="V259" s="784" cm="1">
        <f t="array" ref="V259">_xlfn.IFERROR($Q259*F259*'Kalkulator nadgodzin'!$Y$2,0)</f>
        <v>0</v>
      </c>
      <c r="W259" s="784" cm="1">
        <f t="array" ref="W259">_xlfn.IFERROR($Q259*G259*'Kalkulator nadgodzin'!$Y$2,0)</f>
        <v>0</v>
      </c>
      <c r="X259" s="784" cm="1">
        <f t="array" ref="X259">_xlfn.IFERROR($Q259*H259*'Kalkulator nadgodzin'!$Y$2,0)</f>
        <v>0</v>
      </c>
      <c r="Y259" s="784" cm="1">
        <f t="array" ref="Y259">_xlfn.IFERROR($Q259*I259*'Kalkulator nadgodzin'!$Y$2,0)</f>
        <v>0</v>
      </c>
      <c r="Z259" s="784" cm="1">
        <f t="array" ref="Z259">_xlfn.IFERROR($Q259*J259*'Kalkulator nadgodzin'!$Y$2,0)</f>
        <v>0</v>
      </c>
      <c r="AA259" s="784" cm="1">
        <f t="array" ref="AA259">_xlfn.IFERROR($Q259*K259*'Kalkulator nadgodzin'!$Y$2,0)</f>
        <v>0</v>
      </c>
      <c r="AB259" s="784" cm="1">
        <f t="array" ref="AB259">_xlfn.IFERROR($Q259*L259*'Kalkulator nadgodzin'!$Y$2,0)</f>
        <v>0</v>
      </c>
      <c r="AC259" s="784" cm="1">
        <f t="array" ref="AC259">_xlfn.IFERROR($Q259*M259*'Kalkulator nadgodzin'!$Y$2,0)</f>
        <v>0</v>
      </c>
      <c r="AD259" s="785" cm="1">
        <f t="array" ref="AD259">_xlfn.IFERROR($Q259*N259*'Kalkulator nadgodzin'!$Y$2,0)</f>
        <v>0</v>
      </c>
    </row>
    <row r="260" ht="13.5" customHeight="1">
      <c r="A260" t="str" s="774" cm="1">
        <f t="array" ref="A260">IF('Kalkulator nadgodzin'!B95="","",'Kalkulator nadgodzin'!B95)</f>
      </c>
      <c r="B260" s="784" cm="1">
        <f t="array" ref="B260">IF('Kalkulator nadgodzin'!$D95="","",IF('Kalkulator nadgodzin'!D95&lt;5,0,1*'Kalkulator nadgodzin'!$C95))</f>
        <v>0</v>
      </c>
      <c r="C260" s="784" cm="1">
        <f t="array" ref="C260">IF('Kalkulator nadgodzin'!$D95="","",IF('Kalkulator nadgodzin'!E95&lt;5,0,1*'Kalkulator nadgodzin'!$C95))</f>
        <v>0</v>
      </c>
      <c r="D260" s="784" cm="1">
        <f t="array" ref="D260">IF('Kalkulator nadgodzin'!$D95="","",IF('Kalkulator nadgodzin'!F95&lt;5,0,1*'Kalkulator nadgodzin'!$C95))</f>
        <v>0</v>
      </c>
      <c r="E260" s="784" cm="1">
        <f t="array" ref="E260">IF('Kalkulator nadgodzin'!$D95="","",IF('Kalkulator nadgodzin'!G95&lt;5,0,1*'Kalkulator nadgodzin'!$C95))</f>
        <v>0</v>
      </c>
      <c r="F260" s="784" cm="1">
        <f t="array" ref="F260">IF('Kalkulator nadgodzin'!$D95="","",IF('Kalkulator nadgodzin'!H95&lt;5,0,1*'Kalkulator nadgodzin'!$C95))</f>
        <v>0</v>
      </c>
      <c r="G260" s="784" cm="1">
        <f t="array" ref="G260">IF('Kalkulator nadgodzin'!$D95="","",IF('Kalkulator nadgodzin'!I95&lt;5,0,1*'Kalkulator nadgodzin'!$C95))</f>
        <v>0</v>
      </c>
      <c r="H260" s="784" cm="1">
        <f t="array" ref="H260">IF('Kalkulator nadgodzin'!$D95="","",IF('Kalkulator nadgodzin'!J95&lt;5,0,1*'Kalkulator nadgodzin'!$C95))</f>
        <v>0</v>
      </c>
      <c r="I260" s="784" cm="1">
        <f t="array" ref="I260">IF('Kalkulator nadgodzin'!$D95="","",IF('Kalkulator nadgodzin'!K95&lt;5,0,1*'Kalkulator nadgodzin'!$C95))</f>
        <v>0</v>
      </c>
      <c r="J260" s="784" cm="1">
        <f t="array" ref="J260">IF('Kalkulator nadgodzin'!$D95="","",IF('Kalkulator nadgodzin'!L95&lt;5,0,1*'Kalkulator nadgodzin'!$C95))</f>
        <v>0</v>
      </c>
      <c r="K260" s="784" cm="1">
        <f t="array" ref="K260">IF('Kalkulator nadgodzin'!$D95="","",IF('Kalkulator nadgodzin'!M95&lt;5,0,1*'Kalkulator nadgodzin'!$C95))</f>
        <v>0</v>
      </c>
      <c r="L260" s="784" cm="1">
        <f t="array" ref="L260">IF('Kalkulator nadgodzin'!$D95="","",IF('Kalkulator nadgodzin'!N95&lt;5,0,1*'Kalkulator nadgodzin'!$C95))</f>
        <v>0</v>
      </c>
      <c r="M260" s="784" cm="1">
        <f t="array" ref="M260">IF('Kalkulator nadgodzin'!$D95="","",IF('Kalkulator nadgodzin'!O95&lt;5,0,1*'Kalkulator nadgodzin'!$C95))</f>
        <v>0</v>
      </c>
      <c r="N260" s="785" cm="1">
        <f t="array" ref="N260">IF('Kalkulator nadgodzin'!$D95="","",IF('Kalkulator nadgodzin'!P95&lt;5,0,1*'Kalkulator nadgodzin'!$C95))</f>
        <v>0</v>
      </c>
      <c r="O260" s="774"/>
      <c r="P260" s="775"/>
      <c r="Q260" t="str" s="783" cm="1">
        <f t="array" ref="Q260">IF('Kalkulator nadgodzin'!$C215="","",'Kalkulator nadgodzin'!$C215)</f>
      </c>
      <c r="R260" s="784" cm="1">
        <f t="array" ref="R260">_xlfn.IFERROR($Q260*B260*'Kalkulator nadgodzin'!$Y$2,0)</f>
        <v>0</v>
      </c>
      <c r="S260" s="784" cm="1">
        <f t="array" ref="S260">_xlfn.IFERROR($Q260*C260*'Kalkulator nadgodzin'!$Y$2,0)</f>
        <v>0</v>
      </c>
      <c r="T260" s="784" cm="1">
        <f t="array" ref="T260">_xlfn.IFERROR($Q260*D260*'Kalkulator nadgodzin'!$Y$2,0)</f>
        <v>0</v>
      </c>
      <c r="U260" s="784" cm="1">
        <f t="array" ref="U260">_xlfn.IFERROR($Q260*E260*'Kalkulator nadgodzin'!$Y$2,0)</f>
        <v>0</v>
      </c>
      <c r="V260" s="784" cm="1">
        <f t="array" ref="V260">_xlfn.IFERROR($Q260*F260*'Kalkulator nadgodzin'!$Y$2,0)</f>
        <v>0</v>
      </c>
      <c r="W260" s="784" cm="1">
        <f t="array" ref="W260">_xlfn.IFERROR($Q260*G260*'Kalkulator nadgodzin'!$Y$2,0)</f>
        <v>0</v>
      </c>
      <c r="X260" s="784" cm="1">
        <f t="array" ref="X260">_xlfn.IFERROR($Q260*H260*'Kalkulator nadgodzin'!$Y$2,0)</f>
        <v>0</v>
      </c>
      <c r="Y260" s="784" cm="1">
        <f t="array" ref="Y260">_xlfn.IFERROR($Q260*I260*'Kalkulator nadgodzin'!$Y$2,0)</f>
        <v>0</v>
      </c>
      <c r="Z260" s="784" cm="1">
        <f t="array" ref="Z260">_xlfn.IFERROR($Q260*J260*'Kalkulator nadgodzin'!$Y$2,0)</f>
        <v>0</v>
      </c>
      <c r="AA260" s="784" cm="1">
        <f t="array" ref="AA260">_xlfn.IFERROR($Q260*K260*'Kalkulator nadgodzin'!$Y$2,0)</f>
        <v>0</v>
      </c>
      <c r="AB260" s="784" cm="1">
        <f t="array" ref="AB260">_xlfn.IFERROR($Q260*L260*'Kalkulator nadgodzin'!$Y$2,0)</f>
        <v>0</v>
      </c>
      <c r="AC260" s="784" cm="1">
        <f t="array" ref="AC260">_xlfn.IFERROR($Q260*M260*'Kalkulator nadgodzin'!$Y$2,0)</f>
        <v>0</v>
      </c>
      <c r="AD260" s="785" cm="1">
        <f t="array" ref="AD260">_xlfn.IFERROR($Q260*N260*'Kalkulator nadgodzin'!$Y$2,0)</f>
        <v>0</v>
      </c>
    </row>
    <row r="261" ht="13.5" customHeight="1">
      <c r="A261" t="str" s="774" cm="1">
        <f t="array" ref="A261">IF('Kalkulator nadgodzin'!B96="","",'Kalkulator nadgodzin'!B96)</f>
      </c>
      <c r="B261" s="784" cm="1">
        <f t="array" ref="B261">IF('Kalkulator nadgodzin'!$D96="","",IF('Kalkulator nadgodzin'!D96&lt;5,0,1*'Kalkulator nadgodzin'!$C96))</f>
        <v>0</v>
      </c>
      <c r="C261" s="784" cm="1">
        <f t="array" ref="C261">IF('Kalkulator nadgodzin'!$D96="","",IF('Kalkulator nadgodzin'!E96&lt;5,0,1*'Kalkulator nadgodzin'!$C96))</f>
        <v>0</v>
      </c>
      <c r="D261" s="784" cm="1">
        <f t="array" ref="D261">IF('Kalkulator nadgodzin'!$D96="","",IF('Kalkulator nadgodzin'!F96&lt;5,0,1*'Kalkulator nadgodzin'!$C96))</f>
        <v>0</v>
      </c>
      <c r="E261" s="784" cm="1">
        <f t="array" ref="E261">IF('Kalkulator nadgodzin'!$D96="","",IF('Kalkulator nadgodzin'!G96&lt;5,0,1*'Kalkulator nadgodzin'!$C96))</f>
        <v>0</v>
      </c>
      <c r="F261" s="784" cm="1">
        <f t="array" ref="F261">IF('Kalkulator nadgodzin'!$D96="","",IF('Kalkulator nadgodzin'!H96&lt;5,0,1*'Kalkulator nadgodzin'!$C96))</f>
        <v>0</v>
      </c>
      <c r="G261" s="784" cm="1">
        <f t="array" ref="G261">IF('Kalkulator nadgodzin'!$D96="","",IF('Kalkulator nadgodzin'!I96&lt;5,0,1*'Kalkulator nadgodzin'!$C96))</f>
        <v>0</v>
      </c>
      <c r="H261" s="784" cm="1">
        <f t="array" ref="H261">IF('Kalkulator nadgodzin'!$D96="","",IF('Kalkulator nadgodzin'!J96&lt;5,0,1*'Kalkulator nadgodzin'!$C96))</f>
        <v>0</v>
      </c>
      <c r="I261" s="784" cm="1">
        <f t="array" ref="I261">IF('Kalkulator nadgodzin'!$D96="","",IF('Kalkulator nadgodzin'!K96&lt;5,0,1*'Kalkulator nadgodzin'!$C96))</f>
        <v>0</v>
      </c>
      <c r="J261" s="784" cm="1">
        <f t="array" ref="J261">IF('Kalkulator nadgodzin'!$D96="","",IF('Kalkulator nadgodzin'!L96&lt;5,0,1*'Kalkulator nadgodzin'!$C96))</f>
        <v>0</v>
      </c>
      <c r="K261" s="784" cm="1">
        <f t="array" ref="K261">IF('Kalkulator nadgodzin'!$D96="","",IF('Kalkulator nadgodzin'!M96&lt;5,0,1*'Kalkulator nadgodzin'!$C96))</f>
        <v>0</v>
      </c>
      <c r="L261" s="784" cm="1">
        <f t="array" ref="L261">IF('Kalkulator nadgodzin'!$D96="","",IF('Kalkulator nadgodzin'!N96&lt;5,0,1*'Kalkulator nadgodzin'!$C96))</f>
        <v>0</v>
      </c>
      <c r="M261" s="784" cm="1">
        <f t="array" ref="M261">IF('Kalkulator nadgodzin'!$D96="","",IF('Kalkulator nadgodzin'!O96&lt;5,0,1*'Kalkulator nadgodzin'!$C96))</f>
        <v>0</v>
      </c>
      <c r="N261" s="785" cm="1">
        <f t="array" ref="N261">IF('Kalkulator nadgodzin'!$D96="","",IF('Kalkulator nadgodzin'!P96&lt;5,0,1*'Kalkulator nadgodzin'!$C96))</f>
        <v>0</v>
      </c>
      <c r="O261" s="774"/>
      <c r="P261" s="775"/>
      <c r="Q261" t="str" s="783" cm="1">
        <f t="array" ref="Q261">IF('Kalkulator nadgodzin'!$C216="","",'Kalkulator nadgodzin'!$C216)</f>
      </c>
      <c r="R261" s="784" cm="1">
        <f t="array" ref="R261">_xlfn.IFERROR($Q261*B261*'Kalkulator nadgodzin'!$Y$2,0)</f>
        <v>0</v>
      </c>
      <c r="S261" s="784" cm="1">
        <f t="array" ref="S261">_xlfn.IFERROR($Q261*C261*'Kalkulator nadgodzin'!$Y$2,0)</f>
        <v>0</v>
      </c>
      <c r="T261" s="784" cm="1">
        <f t="array" ref="T261">_xlfn.IFERROR($Q261*D261*'Kalkulator nadgodzin'!$Y$2,0)</f>
        <v>0</v>
      </c>
      <c r="U261" s="784" cm="1">
        <f t="array" ref="U261">_xlfn.IFERROR($Q261*E261*'Kalkulator nadgodzin'!$Y$2,0)</f>
        <v>0</v>
      </c>
      <c r="V261" s="784" cm="1">
        <f t="array" ref="V261">_xlfn.IFERROR($Q261*F261*'Kalkulator nadgodzin'!$Y$2,0)</f>
        <v>0</v>
      </c>
      <c r="W261" s="784" cm="1">
        <f t="array" ref="W261">_xlfn.IFERROR($Q261*G261*'Kalkulator nadgodzin'!$Y$2,0)</f>
        <v>0</v>
      </c>
      <c r="X261" s="784" cm="1">
        <f t="array" ref="X261">_xlfn.IFERROR($Q261*H261*'Kalkulator nadgodzin'!$Y$2,0)</f>
        <v>0</v>
      </c>
      <c r="Y261" s="784" cm="1">
        <f t="array" ref="Y261">_xlfn.IFERROR($Q261*I261*'Kalkulator nadgodzin'!$Y$2,0)</f>
        <v>0</v>
      </c>
      <c r="Z261" s="784" cm="1">
        <f t="array" ref="Z261">_xlfn.IFERROR($Q261*J261*'Kalkulator nadgodzin'!$Y$2,0)</f>
        <v>0</v>
      </c>
      <c r="AA261" s="784" cm="1">
        <f t="array" ref="AA261">_xlfn.IFERROR($Q261*K261*'Kalkulator nadgodzin'!$Y$2,0)</f>
        <v>0</v>
      </c>
      <c r="AB261" s="784" cm="1">
        <f t="array" ref="AB261">_xlfn.IFERROR($Q261*L261*'Kalkulator nadgodzin'!$Y$2,0)</f>
        <v>0</v>
      </c>
      <c r="AC261" s="784" cm="1">
        <f t="array" ref="AC261">_xlfn.IFERROR($Q261*M261*'Kalkulator nadgodzin'!$Y$2,0)</f>
        <v>0</v>
      </c>
      <c r="AD261" s="785" cm="1">
        <f t="array" ref="AD261">_xlfn.IFERROR($Q261*N261*'Kalkulator nadgodzin'!$Y$2,0)</f>
        <v>0</v>
      </c>
    </row>
    <row r="262" ht="13.5" customHeight="1">
      <c r="A262" t="str" s="774" cm="1">
        <f t="array" ref="A262">IF('Kalkulator nadgodzin'!B97="","",'Kalkulator nadgodzin'!B97)</f>
      </c>
      <c r="B262" s="784" cm="1">
        <f t="array" ref="B262">IF('Kalkulator nadgodzin'!$D97="","",IF('Kalkulator nadgodzin'!D97&lt;5,0,1*'Kalkulator nadgodzin'!$C97))</f>
        <v>0</v>
      </c>
      <c r="C262" s="784" cm="1">
        <f t="array" ref="C262">IF('Kalkulator nadgodzin'!$D97="","",IF('Kalkulator nadgodzin'!E97&lt;5,0,1*'Kalkulator nadgodzin'!$C97))</f>
        <v>0</v>
      </c>
      <c r="D262" s="784" cm="1">
        <f t="array" ref="D262">IF('Kalkulator nadgodzin'!$D97="","",IF('Kalkulator nadgodzin'!F97&lt;5,0,1*'Kalkulator nadgodzin'!$C97))</f>
        <v>0</v>
      </c>
      <c r="E262" s="784" cm="1">
        <f t="array" ref="E262">IF('Kalkulator nadgodzin'!$D97="","",IF('Kalkulator nadgodzin'!G97&lt;5,0,1*'Kalkulator nadgodzin'!$C97))</f>
        <v>0</v>
      </c>
      <c r="F262" s="784" cm="1">
        <f t="array" ref="F262">IF('Kalkulator nadgodzin'!$D97="","",IF('Kalkulator nadgodzin'!H97&lt;5,0,1*'Kalkulator nadgodzin'!$C97))</f>
        <v>0</v>
      </c>
      <c r="G262" s="784" cm="1">
        <f t="array" ref="G262">IF('Kalkulator nadgodzin'!$D97="","",IF('Kalkulator nadgodzin'!I97&lt;5,0,1*'Kalkulator nadgodzin'!$C97))</f>
        <v>0</v>
      </c>
      <c r="H262" s="784" cm="1">
        <f t="array" ref="H262">IF('Kalkulator nadgodzin'!$D97="","",IF('Kalkulator nadgodzin'!J97&lt;5,0,1*'Kalkulator nadgodzin'!$C97))</f>
        <v>0</v>
      </c>
      <c r="I262" s="784" cm="1">
        <f t="array" ref="I262">IF('Kalkulator nadgodzin'!$D97="","",IF('Kalkulator nadgodzin'!K97&lt;5,0,1*'Kalkulator nadgodzin'!$C97))</f>
        <v>0</v>
      </c>
      <c r="J262" s="784" cm="1">
        <f t="array" ref="J262">IF('Kalkulator nadgodzin'!$D97="","",IF('Kalkulator nadgodzin'!L97&lt;5,0,1*'Kalkulator nadgodzin'!$C97))</f>
        <v>0</v>
      </c>
      <c r="K262" s="784" cm="1">
        <f t="array" ref="K262">IF('Kalkulator nadgodzin'!$D97="","",IF('Kalkulator nadgodzin'!M97&lt;5,0,1*'Kalkulator nadgodzin'!$C97))</f>
        <v>0</v>
      </c>
      <c r="L262" s="784" cm="1">
        <f t="array" ref="L262">IF('Kalkulator nadgodzin'!$D97="","",IF('Kalkulator nadgodzin'!N97&lt;5,0,1*'Kalkulator nadgodzin'!$C97))</f>
        <v>0</v>
      </c>
      <c r="M262" s="784" cm="1">
        <f t="array" ref="M262">IF('Kalkulator nadgodzin'!$D97="","",IF('Kalkulator nadgodzin'!O97&lt;5,0,1*'Kalkulator nadgodzin'!$C97))</f>
        <v>0</v>
      </c>
      <c r="N262" s="785" cm="1">
        <f t="array" ref="N262">IF('Kalkulator nadgodzin'!$D97="","",IF('Kalkulator nadgodzin'!P97&lt;5,0,1*'Kalkulator nadgodzin'!$C97))</f>
        <v>0</v>
      </c>
      <c r="O262" s="774"/>
      <c r="P262" s="775"/>
      <c r="Q262" t="str" s="783" cm="1">
        <f t="array" ref="Q262">IF('Kalkulator nadgodzin'!$C217="","",'Kalkulator nadgodzin'!$C217)</f>
      </c>
      <c r="R262" s="784" cm="1">
        <f t="array" ref="R262">_xlfn.IFERROR($Q262*B262*'Kalkulator nadgodzin'!$Y$2,0)</f>
        <v>0</v>
      </c>
      <c r="S262" s="784" cm="1">
        <f t="array" ref="S262">_xlfn.IFERROR($Q262*C262*'Kalkulator nadgodzin'!$Y$2,0)</f>
        <v>0</v>
      </c>
      <c r="T262" s="784" cm="1">
        <f t="array" ref="T262">_xlfn.IFERROR($Q262*D262*'Kalkulator nadgodzin'!$Y$2,0)</f>
        <v>0</v>
      </c>
      <c r="U262" s="784" cm="1">
        <f t="array" ref="U262">_xlfn.IFERROR($Q262*E262*'Kalkulator nadgodzin'!$Y$2,0)</f>
        <v>0</v>
      </c>
      <c r="V262" s="784" cm="1">
        <f t="array" ref="V262">_xlfn.IFERROR($Q262*F262*'Kalkulator nadgodzin'!$Y$2,0)</f>
        <v>0</v>
      </c>
      <c r="W262" s="784" cm="1">
        <f t="array" ref="W262">_xlfn.IFERROR($Q262*G262*'Kalkulator nadgodzin'!$Y$2,0)</f>
        <v>0</v>
      </c>
      <c r="X262" s="784" cm="1">
        <f t="array" ref="X262">_xlfn.IFERROR($Q262*H262*'Kalkulator nadgodzin'!$Y$2,0)</f>
        <v>0</v>
      </c>
      <c r="Y262" s="784" cm="1">
        <f t="array" ref="Y262">_xlfn.IFERROR($Q262*I262*'Kalkulator nadgodzin'!$Y$2,0)</f>
        <v>0</v>
      </c>
      <c r="Z262" s="784" cm="1">
        <f t="array" ref="Z262">_xlfn.IFERROR($Q262*J262*'Kalkulator nadgodzin'!$Y$2,0)</f>
        <v>0</v>
      </c>
      <c r="AA262" s="784" cm="1">
        <f t="array" ref="AA262">_xlfn.IFERROR($Q262*K262*'Kalkulator nadgodzin'!$Y$2,0)</f>
        <v>0</v>
      </c>
      <c r="AB262" s="784" cm="1">
        <f t="array" ref="AB262">_xlfn.IFERROR($Q262*L262*'Kalkulator nadgodzin'!$Y$2,0)</f>
        <v>0</v>
      </c>
      <c r="AC262" s="784" cm="1">
        <f t="array" ref="AC262">_xlfn.IFERROR($Q262*M262*'Kalkulator nadgodzin'!$Y$2,0)</f>
        <v>0</v>
      </c>
      <c r="AD262" s="785" cm="1">
        <f t="array" ref="AD262">_xlfn.IFERROR($Q262*N262*'Kalkulator nadgodzin'!$Y$2,0)</f>
        <v>0</v>
      </c>
    </row>
    <row r="263" ht="13.5" customHeight="1">
      <c r="A263" t="str" s="774" cm="1">
        <f t="array" ref="A263">IF('Kalkulator nadgodzin'!B98="","",'Kalkulator nadgodzin'!B98)</f>
      </c>
      <c r="B263" t="str" s="786" cm="1">
        <f t="array" ref="B263">IF('Kalkulator nadgodzin'!$D98="","",IF('Kalkulator nadgodzin'!D98&lt;5,0,1*'Kalkulator nadgodzin'!$C98))</f>
      </c>
      <c r="C263" t="str" s="786" cm="1">
        <f t="array" ref="C263">IF('Kalkulator nadgodzin'!$D98="","",IF('Kalkulator nadgodzin'!E98&lt;5,0,1*'Kalkulator nadgodzin'!$C98))</f>
      </c>
      <c r="D263" t="str" s="786" cm="1">
        <f t="array" ref="D263">IF('Kalkulator nadgodzin'!$D98="","",IF('Kalkulator nadgodzin'!F98&lt;5,0,1*'Kalkulator nadgodzin'!$C98))</f>
      </c>
      <c r="E263" t="str" s="786" cm="1">
        <f t="array" ref="E263">IF('Kalkulator nadgodzin'!$D98="","",IF('Kalkulator nadgodzin'!G98&lt;5,0,1*'Kalkulator nadgodzin'!$C98))</f>
      </c>
      <c r="F263" t="str" s="786" cm="1">
        <f t="array" ref="F263">IF('Kalkulator nadgodzin'!$D98="","",IF('Kalkulator nadgodzin'!H98&lt;5,0,1*'Kalkulator nadgodzin'!$C98))</f>
      </c>
      <c r="G263" t="str" s="786" cm="1">
        <f t="array" ref="G263">IF('Kalkulator nadgodzin'!$D98="","",IF('Kalkulator nadgodzin'!I98&lt;5,0,1*'Kalkulator nadgodzin'!$C98))</f>
      </c>
      <c r="H263" t="str" s="786" cm="1">
        <f t="array" ref="H263">IF('Kalkulator nadgodzin'!$D98="","",IF('Kalkulator nadgodzin'!J98&lt;5,0,1*'Kalkulator nadgodzin'!$C98))</f>
      </c>
      <c r="I263" t="str" s="786" cm="1">
        <f t="array" ref="I263">IF('Kalkulator nadgodzin'!$D98="","",IF('Kalkulator nadgodzin'!K98&lt;5,0,1*'Kalkulator nadgodzin'!$C98))</f>
      </c>
      <c r="J263" t="str" s="786" cm="1">
        <f t="array" ref="J263">IF('Kalkulator nadgodzin'!$D98="","",IF('Kalkulator nadgodzin'!L98&lt;5,0,1*'Kalkulator nadgodzin'!$C98))</f>
      </c>
      <c r="K263" t="str" s="786" cm="1">
        <f t="array" ref="K263">IF('Kalkulator nadgodzin'!$D98="","",IF('Kalkulator nadgodzin'!M98&lt;5,0,1*'Kalkulator nadgodzin'!$C98))</f>
      </c>
      <c r="L263" t="str" s="786" cm="1">
        <f t="array" ref="L263">IF('Kalkulator nadgodzin'!$D98="","",IF('Kalkulator nadgodzin'!N98&lt;5,0,1*'Kalkulator nadgodzin'!$C98))</f>
      </c>
      <c r="M263" t="str" s="786" cm="1">
        <f t="array" ref="M263">IF('Kalkulator nadgodzin'!$D98="","",IF('Kalkulator nadgodzin'!O98&lt;5,0,1*'Kalkulator nadgodzin'!$C98))</f>
      </c>
      <c r="N263" t="str" s="775" cm="1">
        <f t="array" ref="N263">IF('Kalkulator nadgodzin'!$D98="","",IF('Kalkulator nadgodzin'!P98&lt;5,0,1*'Kalkulator nadgodzin'!$C98))</f>
      </c>
      <c r="O263" s="774"/>
      <c r="P263" s="775"/>
      <c r="Q263" t="str" s="783" cm="1">
        <f t="array" ref="Q263">IF('Kalkulator nadgodzin'!$C218="","",'Kalkulator nadgodzin'!$C218)</f>
      </c>
      <c r="R263" s="784" cm="1">
        <f t="array" ref="R263">_xlfn.IFERROR($Q263*B263*'Kalkulator nadgodzin'!$Y$2,0)</f>
        <v>0</v>
      </c>
      <c r="S263" s="784" cm="1">
        <f t="array" ref="S263">_xlfn.IFERROR($Q263*C263*'Kalkulator nadgodzin'!$Y$2,0)</f>
        <v>0</v>
      </c>
      <c r="T263" s="784" cm="1">
        <f t="array" ref="T263">_xlfn.IFERROR($Q263*D263*'Kalkulator nadgodzin'!$Y$2,0)</f>
        <v>0</v>
      </c>
      <c r="U263" s="784" cm="1">
        <f t="array" ref="U263">_xlfn.IFERROR($Q263*E263*'Kalkulator nadgodzin'!$Y$2,0)</f>
        <v>0</v>
      </c>
      <c r="V263" s="784" cm="1">
        <f t="array" ref="V263">_xlfn.IFERROR($Q263*F263*'Kalkulator nadgodzin'!$Y$2,0)</f>
        <v>0</v>
      </c>
      <c r="W263" s="784" cm="1">
        <f t="array" ref="W263">_xlfn.IFERROR($Q263*G263*'Kalkulator nadgodzin'!$Y$2,0)</f>
        <v>0</v>
      </c>
      <c r="X263" s="784" cm="1">
        <f t="array" ref="X263">_xlfn.IFERROR($Q263*H263*'Kalkulator nadgodzin'!$Y$2,0)</f>
        <v>0</v>
      </c>
      <c r="Y263" s="784" cm="1">
        <f t="array" ref="Y263">_xlfn.IFERROR($Q263*I263*'Kalkulator nadgodzin'!$Y$2,0)</f>
        <v>0</v>
      </c>
      <c r="Z263" s="784" cm="1">
        <f t="array" ref="Z263">_xlfn.IFERROR($Q263*J263*'Kalkulator nadgodzin'!$Y$2,0)</f>
        <v>0</v>
      </c>
      <c r="AA263" s="784" cm="1">
        <f t="array" ref="AA263">_xlfn.IFERROR($Q263*K263*'Kalkulator nadgodzin'!$Y$2,0)</f>
        <v>0</v>
      </c>
      <c r="AB263" s="784" cm="1">
        <f t="array" ref="AB263">_xlfn.IFERROR($Q263*L263*'Kalkulator nadgodzin'!$Y$2,0)</f>
        <v>0</v>
      </c>
      <c r="AC263" s="784" cm="1">
        <f t="array" ref="AC263">_xlfn.IFERROR($Q263*M263*'Kalkulator nadgodzin'!$Y$2,0)</f>
        <v>0</v>
      </c>
      <c r="AD263" s="785" cm="1">
        <f t="array" ref="AD263">_xlfn.IFERROR($Q263*N263*'Kalkulator nadgodzin'!$Y$2,0)</f>
        <v>0</v>
      </c>
    </row>
    <row r="264" ht="13.5" customHeight="1">
      <c r="A264" s="811"/>
      <c r="B264" s="788" cm="1">
        <f t="array" ref="B264">SUM(B215:B263)</f>
        <v>0</v>
      </c>
      <c r="C264" s="788" cm="1">
        <f t="array" ref="C264">SUM(C215:C263)</f>
        <v>0</v>
      </c>
      <c r="D264" s="788" cm="1">
        <f t="array" ref="D264">SUM(D215:D263)</f>
        <v>0</v>
      </c>
      <c r="E264" s="788" cm="1">
        <f t="array" ref="E264">SUM(E215:E263)</f>
        <v>0</v>
      </c>
      <c r="F264" s="788" cm="1">
        <f t="array" ref="F264">SUM(F215:F263)</f>
        <v>0</v>
      </c>
      <c r="G264" s="788" cm="1">
        <f t="array" ref="G264">SUM(G215:G263)</f>
        <v>0</v>
      </c>
      <c r="H264" s="788" cm="1">
        <f t="array" ref="H264">SUM(H215:H263)</f>
        <v>0</v>
      </c>
      <c r="I264" s="788" cm="1">
        <f t="array" ref="I264">SUM(I215:I263)</f>
        <v>0</v>
      </c>
      <c r="J264" s="788" cm="1">
        <f t="array" ref="J264">SUM(J215:J263)</f>
        <v>0</v>
      </c>
      <c r="K264" s="788" cm="1">
        <f t="array" ref="K264">SUM(K215:K263)</f>
        <v>0</v>
      </c>
      <c r="L264" s="788" cm="1">
        <f t="array" ref="L264">SUM(L215:L263)</f>
        <v>0</v>
      </c>
      <c r="M264" s="788" cm="1">
        <f t="array" ref="M264">SUM(M215:M263)</f>
        <v>0</v>
      </c>
      <c r="N264" s="789" cm="1">
        <f t="array" ref="N264">SUM(N215:N263)</f>
        <v>0</v>
      </c>
      <c r="O264" s="790"/>
      <c r="P264" s="791"/>
      <c r="Q264" t="s" s="787">
        <v>1313</v>
      </c>
      <c r="R264" s="788" cm="1">
        <f t="array" ref="R264">SUM(R215:R263)</f>
        <v>0</v>
      </c>
      <c r="S264" s="788" cm="1">
        <f t="array" ref="S264">SUM(S215:S263)</f>
        <v>0</v>
      </c>
      <c r="T264" s="788" cm="1">
        <f t="array" ref="T264">SUM(T215:T263)</f>
        <v>0</v>
      </c>
      <c r="U264" s="788" cm="1">
        <f t="array" ref="U264">SUM(U215:U263)</f>
        <v>0</v>
      </c>
      <c r="V264" s="788" cm="1">
        <f t="array" ref="V264">SUM(V215:V263)</f>
        <v>0</v>
      </c>
      <c r="W264" s="788" cm="1">
        <f t="array" ref="W264">SUM(W215:W263)</f>
        <v>0</v>
      </c>
      <c r="X264" s="788" cm="1">
        <f t="array" ref="X264">SUM(X215:X263)</f>
        <v>0</v>
      </c>
      <c r="Y264" s="788" cm="1">
        <f t="array" ref="Y264">SUM(Y215:Y263)</f>
        <v>0</v>
      </c>
      <c r="Z264" s="788" cm="1">
        <f t="array" ref="Z264">SUM(Z215:Z263)</f>
        <v>0</v>
      </c>
      <c r="AA264" s="788" cm="1">
        <f t="array" ref="AA264">SUM(AA215:AA263)</f>
        <v>0</v>
      </c>
      <c r="AB264" s="788" cm="1">
        <f t="array" ref="AB264">SUM(AB215:AB263)</f>
        <v>0</v>
      </c>
      <c r="AC264" s="788" cm="1">
        <f t="array" ref="AC264">SUM(AC215:AC263)</f>
        <v>0</v>
      </c>
      <c r="AD264" s="789" cm="1">
        <f t="array" ref="AD264">SUM(AD215:AD263)</f>
        <v>0</v>
      </c>
    </row>
    <row r="265" ht="13.5" customHeight="1">
      <c r="A265" s="793"/>
      <c r="B265" s="793"/>
      <c r="C265" s="793"/>
      <c r="D265" s="793"/>
      <c r="E265" s="793"/>
      <c r="F265" s="793"/>
      <c r="G265" s="793"/>
      <c r="H265" s="793"/>
      <c r="I265" s="793"/>
      <c r="J265" s="793"/>
      <c r="K265" s="793"/>
      <c r="L265" s="793"/>
      <c r="M265" s="793"/>
      <c r="N265" s="793"/>
      <c r="O265" s="786"/>
      <c r="P265" s="786"/>
      <c r="Q265" s="793"/>
      <c r="R265" s="793"/>
      <c r="S265" s="793"/>
      <c r="T265" s="793"/>
      <c r="U265" s="793"/>
      <c r="V265" s="793"/>
      <c r="W265" s="793"/>
      <c r="X265" s="793"/>
      <c r="Y265" s="793"/>
      <c r="Z265" s="793"/>
      <c r="AA265" s="793"/>
      <c r="AB265" s="793"/>
      <c r="AC265" s="793"/>
      <c r="AD265" s="793"/>
    </row>
    <row r="266" ht="13.5" customHeight="1">
      <c r="A266" s="801"/>
      <c r="B266" t="s" s="795">
        <v>1314</v>
      </c>
      <c r="C266" t="s" s="795">
        <v>1315</v>
      </c>
      <c r="D266" t="s" s="795">
        <v>1316</v>
      </c>
      <c r="E266" t="s" s="795">
        <v>1317</v>
      </c>
      <c r="F266" t="s" s="795">
        <v>1318</v>
      </c>
      <c r="G266" t="s" s="795">
        <v>1319</v>
      </c>
      <c r="H266" t="s" s="795">
        <v>1320</v>
      </c>
      <c r="I266" t="s" s="795">
        <v>1321</v>
      </c>
      <c r="J266" t="s" s="795">
        <v>1322</v>
      </c>
      <c r="K266" t="s" s="795">
        <v>1323</v>
      </c>
      <c r="L266" t="s" s="795">
        <v>1324</v>
      </c>
      <c r="M266" t="s" s="795">
        <v>1325</v>
      </c>
      <c r="N266" t="s" s="796">
        <v>1326</v>
      </c>
      <c r="O266" s="774"/>
      <c r="P266" s="775"/>
      <c r="Q266" s="797"/>
      <c r="R266" t="s" s="795">
        <v>1314</v>
      </c>
      <c r="S266" t="s" s="795">
        <v>1315</v>
      </c>
      <c r="T266" t="s" s="795">
        <v>1316</v>
      </c>
      <c r="U266" t="s" s="795">
        <v>1317</v>
      </c>
      <c r="V266" t="s" s="795">
        <v>1318</v>
      </c>
      <c r="W266" t="s" s="795">
        <v>1319</v>
      </c>
      <c r="X266" t="s" s="795">
        <v>1320</v>
      </c>
      <c r="Y266" t="s" s="795">
        <v>1321</v>
      </c>
      <c r="Z266" t="s" s="795">
        <v>1322</v>
      </c>
      <c r="AA266" t="s" s="795">
        <v>1323</v>
      </c>
      <c r="AB266" t="s" s="795">
        <v>1324</v>
      </c>
      <c r="AC266" t="s" s="795">
        <v>1325</v>
      </c>
      <c r="AD266" t="s" s="796">
        <v>1326</v>
      </c>
    </row>
    <row r="267" ht="13.5" customHeight="1">
      <c r="A267" s="777"/>
      <c r="B267" t="s" s="799">
        <v>1333</v>
      </c>
      <c r="C267" t="s" s="799">
        <v>1333</v>
      </c>
      <c r="D267" t="s" s="799">
        <v>1333</v>
      </c>
      <c r="E267" t="s" s="799">
        <v>1333</v>
      </c>
      <c r="F267" t="s" s="799">
        <v>1333</v>
      </c>
      <c r="G267" t="s" s="799">
        <v>1333</v>
      </c>
      <c r="H267" t="s" s="799">
        <v>1333</v>
      </c>
      <c r="I267" t="s" s="799">
        <v>1333</v>
      </c>
      <c r="J267" t="s" s="799">
        <v>1333</v>
      </c>
      <c r="K267" t="s" s="799">
        <v>1333</v>
      </c>
      <c r="L267" t="s" s="799">
        <v>1333</v>
      </c>
      <c r="M267" t="s" s="799">
        <v>1333</v>
      </c>
      <c r="N267" t="s" s="800">
        <v>1333</v>
      </c>
      <c r="O267" s="774"/>
      <c r="P267" s="775"/>
      <c r="Q267" s="780"/>
      <c r="R267" t="s" s="799">
        <v>1333</v>
      </c>
      <c r="S267" t="s" s="799">
        <v>1333</v>
      </c>
      <c r="T267" t="s" s="799">
        <v>1333</v>
      </c>
      <c r="U267" t="s" s="799">
        <v>1333</v>
      </c>
      <c r="V267" t="s" s="799">
        <v>1333</v>
      </c>
      <c r="W267" t="s" s="799">
        <v>1333</v>
      </c>
      <c r="X267" t="s" s="799">
        <v>1333</v>
      </c>
      <c r="Y267" t="s" s="799">
        <v>1333</v>
      </c>
      <c r="Z267" t="s" s="799">
        <v>1333</v>
      </c>
      <c r="AA267" t="s" s="799">
        <v>1333</v>
      </c>
      <c r="AB267" t="s" s="799">
        <v>1333</v>
      </c>
      <c r="AC267" t="s" s="799">
        <v>1333</v>
      </c>
      <c r="AD267" t="s" s="800">
        <v>1333</v>
      </c>
    </row>
    <row r="268" ht="13.5" customHeight="1">
      <c r="A268" t="str" s="774" cm="1">
        <f t="array" ref="A268">IF('Kalkulator nadgodzin'!B51="","",'Kalkulator nadgodzin'!B51)</f>
        <v>Producent</v>
      </c>
      <c r="B268" s="781" cm="1">
        <f t="array" ref="B268">IF('Kalkulator nadgodzin'!$D50="","",IF('Kalkulator nadgodzin'!D50&lt;6,0,('Kalkulator nadgodzin'!D50-5)*'Kalkulator nadgodzin'!$C50))</f>
        <v>0</v>
      </c>
      <c r="C268" s="781" cm="1">
        <f t="array" ref="C268">IF('Kalkulator nadgodzin'!$D50="","",IF('Kalkulator nadgodzin'!E50&lt;6,0,('Kalkulator nadgodzin'!E50-5)*'Kalkulator nadgodzin'!$C50))</f>
        <v>0</v>
      </c>
      <c r="D268" s="781" cm="1">
        <f t="array" ref="D268">IF('Kalkulator nadgodzin'!$D50="","",IF('Kalkulator nadgodzin'!F50&lt;6,0,('Kalkulator nadgodzin'!F50-5)*'Kalkulator nadgodzin'!$C50))</f>
        <v>0</v>
      </c>
      <c r="E268" s="781" cm="1">
        <f t="array" ref="E268">IF('Kalkulator nadgodzin'!$D50="","",IF('Kalkulator nadgodzin'!G50&lt;6,0,('Kalkulator nadgodzin'!G50-5)*'Kalkulator nadgodzin'!$C50))</f>
        <v>0</v>
      </c>
      <c r="F268" s="781" cm="1">
        <f t="array" ref="F268">IF('Kalkulator nadgodzin'!$D50="","",IF('Kalkulator nadgodzin'!H50&lt;6,0,('Kalkulator nadgodzin'!H50-5)*'Kalkulator nadgodzin'!$C50))</f>
        <v>0</v>
      </c>
      <c r="G268" s="781" cm="1">
        <f t="array" ref="G268">IF('Kalkulator nadgodzin'!$D50="","",IF('Kalkulator nadgodzin'!I50&lt;6,0,('Kalkulator nadgodzin'!I50-5)*'Kalkulator nadgodzin'!$C50))</f>
        <v>0</v>
      </c>
      <c r="H268" s="781" cm="1">
        <f t="array" ref="H268">IF('Kalkulator nadgodzin'!$D50="","",IF('Kalkulator nadgodzin'!J50&lt;6,0,('Kalkulator nadgodzin'!J50-5)*'Kalkulator nadgodzin'!$C50))</f>
        <v>0</v>
      </c>
      <c r="I268" s="781" cm="1">
        <f t="array" ref="I268">IF('Kalkulator nadgodzin'!$D50="","",IF('Kalkulator nadgodzin'!K50&lt;6,0,('Kalkulator nadgodzin'!K50-5)*'Kalkulator nadgodzin'!$C50))</f>
        <v>0</v>
      </c>
      <c r="J268" s="781" cm="1">
        <f t="array" ref="J268">IF('Kalkulator nadgodzin'!$D50="","",IF('Kalkulator nadgodzin'!L50&lt;6,0,('Kalkulator nadgodzin'!L50-5)*'Kalkulator nadgodzin'!$C50))</f>
        <v>0</v>
      </c>
      <c r="K268" s="781" cm="1">
        <f t="array" ref="K268">IF('Kalkulator nadgodzin'!$D50="","",IF('Kalkulator nadgodzin'!M50&lt;6,0,('Kalkulator nadgodzin'!M50-5)*'Kalkulator nadgodzin'!$C50))</f>
        <v>0</v>
      </c>
      <c r="L268" s="781" cm="1">
        <f t="array" ref="L268">IF('Kalkulator nadgodzin'!$D50="","",IF('Kalkulator nadgodzin'!N50&lt;6,0,('Kalkulator nadgodzin'!N50-5)*'Kalkulator nadgodzin'!$C50))</f>
        <v>0</v>
      </c>
      <c r="M268" s="781" cm="1">
        <f t="array" ref="M268">IF('Kalkulator nadgodzin'!$D50="","",IF('Kalkulator nadgodzin'!O50&lt;6,0,('Kalkulator nadgodzin'!O50-5)*'Kalkulator nadgodzin'!$C50))</f>
        <v>0</v>
      </c>
      <c r="N268" s="782" cm="1">
        <f t="array" ref="N268">IF('Kalkulator nadgodzin'!$D50="","",IF('Kalkulator nadgodzin'!P50&lt;6,0,('Kalkulator nadgodzin'!P50-5)*'Kalkulator nadgodzin'!$C50))</f>
        <v>0</v>
      </c>
      <c r="O268" s="774"/>
      <c r="P268" s="775"/>
      <c r="Q268" t="str" s="783" cm="1">
        <f t="array" ref="Q268">IF('Kalkulator nadgodzin'!$C170="","",'Kalkulator nadgodzin'!$C170)</f>
      </c>
      <c r="R268" s="781" cm="1">
        <f t="array" ref="R268">_xlfn.IFERROR($Q268*B268*'Kalkulator nadgodzin'!$Y$2,0)</f>
        <v>0</v>
      </c>
      <c r="S268" s="781" cm="1">
        <f t="array" ref="S268">_xlfn.IFERROR($Q268*C268*'Kalkulator nadgodzin'!$Y$2,0)</f>
        <v>0</v>
      </c>
      <c r="T268" s="781" cm="1">
        <f t="array" ref="T268">_xlfn.IFERROR($Q268*D268*'Kalkulator nadgodzin'!$Y$2,0)</f>
        <v>0</v>
      </c>
      <c r="U268" s="781" cm="1">
        <f t="array" ref="U268">_xlfn.IFERROR($Q268*E268*'Kalkulator nadgodzin'!$Y$2,0)</f>
        <v>0</v>
      </c>
      <c r="V268" s="781" cm="1">
        <f t="array" ref="V268">_xlfn.IFERROR($Q268*F268*'Kalkulator nadgodzin'!$Y$2,0)</f>
        <v>0</v>
      </c>
      <c r="W268" s="781" cm="1">
        <f t="array" ref="W268">_xlfn.IFERROR($Q268*G268*'Kalkulator nadgodzin'!$Y$2,0)</f>
        <v>0</v>
      </c>
      <c r="X268" s="781" cm="1">
        <f t="array" ref="X268">_xlfn.IFERROR($Q268*H268*'Kalkulator nadgodzin'!$Y$2,0)</f>
        <v>0</v>
      </c>
      <c r="Y268" s="781" cm="1">
        <f t="array" ref="Y268">_xlfn.IFERROR($Q268*I268*'Kalkulator nadgodzin'!$Y$2,0)</f>
        <v>0</v>
      </c>
      <c r="Z268" s="781" cm="1">
        <f t="array" ref="Z268">_xlfn.IFERROR($Q268*J268*'Kalkulator nadgodzin'!$Y$2,0)</f>
        <v>0</v>
      </c>
      <c r="AA268" s="781" cm="1">
        <f t="array" ref="AA268">_xlfn.IFERROR($Q268*K268*'Kalkulator nadgodzin'!$Y$2,0)</f>
        <v>0</v>
      </c>
      <c r="AB268" s="781" cm="1">
        <f t="array" ref="AB268">_xlfn.IFERROR($Q268*L268*'Kalkulator nadgodzin'!$Y$2,0)</f>
        <v>0</v>
      </c>
      <c r="AC268" s="781" cm="1">
        <f t="array" ref="AC268">_xlfn.IFERROR($Q268*M268*'Kalkulator nadgodzin'!$Y$2,0)</f>
        <v>0</v>
      </c>
      <c r="AD268" s="782" cm="1">
        <f t="array" ref="AD268">_xlfn.IFERROR($Q268*N268*'Kalkulator nadgodzin'!$Y$2,0)</f>
        <v>0</v>
      </c>
    </row>
    <row r="269" ht="13.5" customHeight="1">
      <c r="A269" t="str" s="774" cm="1">
        <f t="array" ref="A269">IF('Kalkulator nadgodzin'!B52="","",'Kalkulator nadgodzin'!B52)</f>
        <v>Kierownik produckji</v>
      </c>
      <c r="B269" s="784" cm="1">
        <f t="array" ref="B269">IF('Kalkulator nadgodzin'!$D51="","",IF('Kalkulator nadgodzin'!D51&lt;6,0,('Kalkulator nadgodzin'!D51-5)*'Kalkulator nadgodzin'!$C51))</f>
        <v>0</v>
      </c>
      <c r="C269" s="784" cm="1">
        <f t="array" ref="C269">IF('Kalkulator nadgodzin'!$D51="","",IF('Kalkulator nadgodzin'!E51&lt;6,0,('Kalkulator nadgodzin'!E51-5)*'Kalkulator nadgodzin'!$C51))</f>
        <v>0</v>
      </c>
      <c r="D269" s="784" cm="1">
        <f t="array" ref="D269">IF('Kalkulator nadgodzin'!$D51="","",IF('Kalkulator nadgodzin'!F51&lt;6,0,('Kalkulator nadgodzin'!F51-5)*'Kalkulator nadgodzin'!$C51))</f>
        <v>0</v>
      </c>
      <c r="E269" s="784" cm="1">
        <f t="array" ref="E269">IF('Kalkulator nadgodzin'!$D51="","",IF('Kalkulator nadgodzin'!G51&lt;6,0,('Kalkulator nadgodzin'!G51-5)*'Kalkulator nadgodzin'!$C51))</f>
        <v>0</v>
      </c>
      <c r="F269" s="784" cm="1">
        <f t="array" ref="F269">IF('Kalkulator nadgodzin'!$D51="","",IF('Kalkulator nadgodzin'!H51&lt;6,0,('Kalkulator nadgodzin'!H51-5)*'Kalkulator nadgodzin'!$C51))</f>
        <v>0</v>
      </c>
      <c r="G269" s="784" cm="1">
        <f t="array" ref="G269">IF('Kalkulator nadgodzin'!$D51="","",IF('Kalkulator nadgodzin'!I51&lt;6,0,('Kalkulator nadgodzin'!I51-5)*'Kalkulator nadgodzin'!$C51))</f>
        <v>0</v>
      </c>
      <c r="H269" s="784" cm="1">
        <f t="array" ref="H269">IF('Kalkulator nadgodzin'!$D51="","",IF('Kalkulator nadgodzin'!J51&lt;6,0,('Kalkulator nadgodzin'!J51-5)*'Kalkulator nadgodzin'!$C51))</f>
        <v>0</v>
      </c>
      <c r="I269" s="784" cm="1">
        <f t="array" ref="I269">IF('Kalkulator nadgodzin'!$D51="","",IF('Kalkulator nadgodzin'!K51&lt;6,0,('Kalkulator nadgodzin'!K51-5)*'Kalkulator nadgodzin'!$C51))</f>
        <v>0</v>
      </c>
      <c r="J269" s="784" cm="1">
        <f t="array" ref="J269">IF('Kalkulator nadgodzin'!$D51="","",IF('Kalkulator nadgodzin'!L51&lt;6,0,('Kalkulator nadgodzin'!L51-5)*'Kalkulator nadgodzin'!$C51))</f>
        <v>0</v>
      </c>
      <c r="K269" s="784" cm="1">
        <f t="array" ref="K269">IF('Kalkulator nadgodzin'!$D51="","",IF('Kalkulator nadgodzin'!M51&lt;6,0,('Kalkulator nadgodzin'!M51-5)*'Kalkulator nadgodzin'!$C51))</f>
        <v>0</v>
      </c>
      <c r="L269" s="784" cm="1">
        <f t="array" ref="L269">IF('Kalkulator nadgodzin'!$D51="","",IF('Kalkulator nadgodzin'!N51&lt;6,0,('Kalkulator nadgodzin'!N51-5)*'Kalkulator nadgodzin'!$C51))</f>
        <v>0</v>
      </c>
      <c r="M269" s="784" cm="1">
        <f t="array" ref="M269">IF('Kalkulator nadgodzin'!$D51="","",IF('Kalkulator nadgodzin'!O51&lt;6,0,('Kalkulator nadgodzin'!O51-5)*'Kalkulator nadgodzin'!$C51))</f>
        <v>0</v>
      </c>
      <c r="N269" s="785" cm="1">
        <f t="array" ref="N269">IF('Kalkulator nadgodzin'!$D51="","",IF('Kalkulator nadgodzin'!P51&lt;6,0,('Kalkulator nadgodzin'!P51-5)*'Kalkulator nadgodzin'!$C51))</f>
        <v>0</v>
      </c>
      <c r="O269" s="774"/>
      <c r="P269" s="775"/>
      <c r="Q269" t="str" s="783" cm="1">
        <f t="array" ref="Q269">IF('Kalkulator nadgodzin'!$C171="","",'Kalkulator nadgodzin'!$C171)</f>
      </c>
      <c r="R269" s="784" cm="1">
        <f t="array" ref="R269">_xlfn.IFERROR($Q269*B269*'Kalkulator nadgodzin'!$Y$2,0)</f>
        <v>0</v>
      </c>
      <c r="S269" s="784" cm="1">
        <f t="array" ref="S269">_xlfn.IFERROR($Q269*C269*'Kalkulator nadgodzin'!$Y$2,0)</f>
        <v>0</v>
      </c>
      <c r="T269" s="784" cm="1">
        <f t="array" ref="T269">_xlfn.IFERROR($Q269*D269*'Kalkulator nadgodzin'!$Y$2,0)</f>
        <v>0</v>
      </c>
      <c r="U269" s="784" cm="1">
        <f t="array" ref="U269">_xlfn.IFERROR($Q269*E269*'Kalkulator nadgodzin'!$Y$2,0)</f>
        <v>0</v>
      </c>
      <c r="V269" s="784" cm="1">
        <f t="array" ref="V269">_xlfn.IFERROR($Q269*F269*'Kalkulator nadgodzin'!$Y$2,0)</f>
        <v>0</v>
      </c>
      <c r="W269" s="784" cm="1">
        <f t="array" ref="W269">_xlfn.IFERROR($Q269*G269*'Kalkulator nadgodzin'!$Y$2,0)</f>
        <v>0</v>
      </c>
      <c r="X269" s="784" cm="1">
        <f t="array" ref="X269">_xlfn.IFERROR($Q269*H269*'Kalkulator nadgodzin'!$Y$2,0)</f>
        <v>0</v>
      </c>
      <c r="Y269" s="784" cm="1">
        <f t="array" ref="Y269">_xlfn.IFERROR($Q269*I269*'Kalkulator nadgodzin'!$Y$2,0)</f>
        <v>0</v>
      </c>
      <c r="Z269" s="784" cm="1">
        <f t="array" ref="Z269">_xlfn.IFERROR($Q269*J269*'Kalkulator nadgodzin'!$Y$2,0)</f>
        <v>0</v>
      </c>
      <c r="AA269" s="784" cm="1">
        <f t="array" ref="AA269">_xlfn.IFERROR($Q269*K269*'Kalkulator nadgodzin'!$Y$2,0)</f>
        <v>0</v>
      </c>
      <c r="AB269" s="784" cm="1">
        <f t="array" ref="AB269">_xlfn.IFERROR($Q269*L269*'Kalkulator nadgodzin'!$Y$2,0)</f>
        <v>0</v>
      </c>
      <c r="AC269" s="784" cm="1">
        <f t="array" ref="AC269">_xlfn.IFERROR($Q269*M269*'Kalkulator nadgodzin'!$Y$2,0)</f>
        <v>0</v>
      </c>
      <c r="AD269" s="785" cm="1">
        <f t="array" ref="AD269">_xlfn.IFERROR($Q269*N269*'Kalkulator nadgodzin'!$Y$2,0)</f>
        <v>0</v>
      </c>
    </row>
    <row r="270" ht="13.5" customHeight="1">
      <c r="A270" t="str" s="774" cm="1">
        <f t="array" ref="A270">IF('Kalkulator nadgodzin'!B53="","",'Kalkulator nadgodzin'!B53)</f>
        <v>Koordynator produkcji</v>
      </c>
      <c r="B270" s="784" cm="1">
        <f t="array" ref="B270">IF('Kalkulator nadgodzin'!$D52="","",IF('Kalkulator nadgodzin'!D52&lt;6,0,('Kalkulator nadgodzin'!D52-5)*'Kalkulator nadgodzin'!$C52))</f>
        <v>0</v>
      </c>
      <c r="C270" s="784" cm="1">
        <f t="array" ref="C270">IF('Kalkulator nadgodzin'!$D52="","",IF('Kalkulator nadgodzin'!E52&lt;6,0,('Kalkulator nadgodzin'!E52-5)*'Kalkulator nadgodzin'!$C52))</f>
        <v>0</v>
      </c>
      <c r="D270" s="784" cm="1">
        <f t="array" ref="D270">IF('Kalkulator nadgodzin'!$D52="","",IF('Kalkulator nadgodzin'!F52&lt;6,0,('Kalkulator nadgodzin'!F52-5)*'Kalkulator nadgodzin'!$C52))</f>
        <v>0</v>
      </c>
      <c r="E270" s="784" cm="1">
        <f t="array" ref="E270">IF('Kalkulator nadgodzin'!$D52="","",IF('Kalkulator nadgodzin'!G52&lt;6,0,('Kalkulator nadgodzin'!G52-5)*'Kalkulator nadgodzin'!$C52))</f>
        <v>0</v>
      </c>
      <c r="F270" s="784" cm="1">
        <f t="array" ref="F270">IF('Kalkulator nadgodzin'!$D52="","",IF('Kalkulator nadgodzin'!H52&lt;6,0,('Kalkulator nadgodzin'!H52-5)*'Kalkulator nadgodzin'!$C52))</f>
        <v>0</v>
      </c>
      <c r="G270" s="784" cm="1">
        <f t="array" ref="G270">IF('Kalkulator nadgodzin'!$D52="","",IF('Kalkulator nadgodzin'!I52&lt;6,0,('Kalkulator nadgodzin'!I52-5)*'Kalkulator nadgodzin'!$C52))</f>
        <v>0</v>
      </c>
      <c r="H270" s="784" cm="1">
        <f t="array" ref="H270">IF('Kalkulator nadgodzin'!$D52="","",IF('Kalkulator nadgodzin'!J52&lt;6,0,('Kalkulator nadgodzin'!J52-5)*'Kalkulator nadgodzin'!$C52))</f>
        <v>0</v>
      </c>
      <c r="I270" s="784" cm="1">
        <f t="array" ref="I270">IF('Kalkulator nadgodzin'!$D52="","",IF('Kalkulator nadgodzin'!K52&lt;6,0,('Kalkulator nadgodzin'!K52-5)*'Kalkulator nadgodzin'!$C52))</f>
        <v>0</v>
      </c>
      <c r="J270" s="784" cm="1">
        <f t="array" ref="J270">IF('Kalkulator nadgodzin'!$D52="","",IF('Kalkulator nadgodzin'!L52&lt;6,0,('Kalkulator nadgodzin'!L52-5)*'Kalkulator nadgodzin'!$C52))</f>
        <v>0</v>
      </c>
      <c r="K270" s="784" cm="1">
        <f t="array" ref="K270">IF('Kalkulator nadgodzin'!$D52="","",IF('Kalkulator nadgodzin'!M52&lt;6,0,('Kalkulator nadgodzin'!M52-5)*'Kalkulator nadgodzin'!$C52))</f>
        <v>0</v>
      </c>
      <c r="L270" s="784" cm="1">
        <f t="array" ref="L270">IF('Kalkulator nadgodzin'!$D52="","",IF('Kalkulator nadgodzin'!N52&lt;6,0,('Kalkulator nadgodzin'!N52-5)*'Kalkulator nadgodzin'!$C52))</f>
        <v>0</v>
      </c>
      <c r="M270" s="784" cm="1">
        <f t="array" ref="M270">IF('Kalkulator nadgodzin'!$D52="","",IF('Kalkulator nadgodzin'!O52&lt;6,0,('Kalkulator nadgodzin'!O52-5)*'Kalkulator nadgodzin'!$C52))</f>
        <v>0</v>
      </c>
      <c r="N270" s="785" cm="1">
        <f t="array" ref="N270">IF('Kalkulator nadgodzin'!$D52="","",IF('Kalkulator nadgodzin'!P52&lt;6,0,('Kalkulator nadgodzin'!P52-5)*'Kalkulator nadgodzin'!$C52))</f>
        <v>0</v>
      </c>
      <c r="O270" s="774"/>
      <c r="P270" s="775"/>
      <c r="Q270" t="str" s="783" cm="1">
        <f t="array" ref="Q270">IF('Kalkulator nadgodzin'!$C172="","",'Kalkulator nadgodzin'!$C172)</f>
      </c>
      <c r="R270" s="784" cm="1">
        <f t="array" ref="R270">_xlfn.IFERROR($Q270*B270*'Kalkulator nadgodzin'!$Y$2,0)</f>
        <v>0</v>
      </c>
      <c r="S270" s="784" cm="1">
        <f t="array" ref="S270">_xlfn.IFERROR($Q270*C270*'Kalkulator nadgodzin'!$Y$2,0)</f>
        <v>0</v>
      </c>
      <c r="T270" s="784" cm="1">
        <f t="array" ref="T270">_xlfn.IFERROR($Q270*D270*'Kalkulator nadgodzin'!$Y$2,0)</f>
        <v>0</v>
      </c>
      <c r="U270" s="784" cm="1">
        <f t="array" ref="U270">_xlfn.IFERROR($Q270*E270*'Kalkulator nadgodzin'!$Y$2,0)</f>
        <v>0</v>
      </c>
      <c r="V270" s="784" cm="1">
        <f t="array" ref="V270">_xlfn.IFERROR($Q270*F270*'Kalkulator nadgodzin'!$Y$2,0)</f>
        <v>0</v>
      </c>
      <c r="W270" s="784" cm="1">
        <f t="array" ref="W270">_xlfn.IFERROR($Q270*G270*'Kalkulator nadgodzin'!$Y$2,0)</f>
        <v>0</v>
      </c>
      <c r="X270" s="784" cm="1">
        <f t="array" ref="X270">_xlfn.IFERROR($Q270*H270*'Kalkulator nadgodzin'!$Y$2,0)</f>
        <v>0</v>
      </c>
      <c r="Y270" s="784" cm="1">
        <f t="array" ref="Y270">_xlfn.IFERROR($Q270*I270*'Kalkulator nadgodzin'!$Y$2,0)</f>
        <v>0</v>
      </c>
      <c r="Z270" s="784" cm="1">
        <f t="array" ref="Z270">_xlfn.IFERROR($Q270*J270*'Kalkulator nadgodzin'!$Y$2,0)</f>
        <v>0</v>
      </c>
      <c r="AA270" s="784" cm="1">
        <f t="array" ref="AA270">_xlfn.IFERROR($Q270*K270*'Kalkulator nadgodzin'!$Y$2,0)</f>
        <v>0</v>
      </c>
      <c r="AB270" s="784" cm="1">
        <f t="array" ref="AB270">_xlfn.IFERROR($Q270*L270*'Kalkulator nadgodzin'!$Y$2,0)</f>
        <v>0</v>
      </c>
      <c r="AC270" s="784" cm="1">
        <f t="array" ref="AC270">_xlfn.IFERROR($Q270*M270*'Kalkulator nadgodzin'!$Y$2,0)</f>
        <v>0</v>
      </c>
      <c r="AD270" s="785" cm="1">
        <f t="array" ref="AD270">_xlfn.IFERROR($Q270*N270*'Kalkulator nadgodzin'!$Y$2,0)</f>
        <v>0</v>
      </c>
    </row>
    <row r="271" ht="13.5" customHeight="1">
      <c r="A271" t="str" s="774" cm="1">
        <f t="array" ref="A271">IF('Kalkulator nadgodzin'!B54="","",'Kalkulator nadgodzin'!B54)</f>
        <v>Asystent produkcji</v>
      </c>
      <c r="B271" s="784" cm="1">
        <f t="array" ref="B271">IF('Kalkulator nadgodzin'!$D53="","",IF('Kalkulator nadgodzin'!D53&lt;6,0,('Kalkulator nadgodzin'!D53-5)*'Kalkulator nadgodzin'!$C53))</f>
        <v>0</v>
      </c>
      <c r="C271" s="784" cm="1">
        <f t="array" ref="C271">IF('Kalkulator nadgodzin'!$D53="","",IF('Kalkulator nadgodzin'!E53&lt;6,0,('Kalkulator nadgodzin'!E53-5)*'Kalkulator nadgodzin'!$C53))</f>
        <v>0</v>
      </c>
      <c r="D271" s="784" cm="1">
        <f t="array" ref="D271">IF('Kalkulator nadgodzin'!$D53="","",IF('Kalkulator nadgodzin'!F53&lt;6,0,('Kalkulator nadgodzin'!F53-5)*'Kalkulator nadgodzin'!$C53))</f>
        <v>0</v>
      </c>
      <c r="E271" s="784" cm="1">
        <f t="array" ref="E271">IF('Kalkulator nadgodzin'!$D53="","",IF('Kalkulator nadgodzin'!G53&lt;6,0,('Kalkulator nadgodzin'!G53-5)*'Kalkulator nadgodzin'!$C53))</f>
        <v>0</v>
      </c>
      <c r="F271" s="784" cm="1">
        <f t="array" ref="F271">IF('Kalkulator nadgodzin'!$D53="","",IF('Kalkulator nadgodzin'!H53&lt;6,0,('Kalkulator nadgodzin'!H53-5)*'Kalkulator nadgodzin'!$C53))</f>
        <v>0</v>
      </c>
      <c r="G271" s="784" cm="1">
        <f t="array" ref="G271">IF('Kalkulator nadgodzin'!$D53="","",IF('Kalkulator nadgodzin'!I53&lt;6,0,('Kalkulator nadgodzin'!I53-5)*'Kalkulator nadgodzin'!$C53))</f>
        <v>0</v>
      </c>
      <c r="H271" s="784" cm="1">
        <f t="array" ref="H271">IF('Kalkulator nadgodzin'!$D53="","",IF('Kalkulator nadgodzin'!J53&lt;6,0,('Kalkulator nadgodzin'!J53-5)*'Kalkulator nadgodzin'!$C53))</f>
        <v>0</v>
      </c>
      <c r="I271" s="784" cm="1">
        <f t="array" ref="I271">IF('Kalkulator nadgodzin'!$D53="","",IF('Kalkulator nadgodzin'!K53&lt;6,0,('Kalkulator nadgodzin'!K53-5)*'Kalkulator nadgodzin'!$C53))</f>
        <v>0</v>
      </c>
      <c r="J271" s="784" cm="1">
        <f t="array" ref="J271">IF('Kalkulator nadgodzin'!$D53="","",IF('Kalkulator nadgodzin'!L53&lt;6,0,('Kalkulator nadgodzin'!L53-5)*'Kalkulator nadgodzin'!$C53))</f>
        <v>0</v>
      </c>
      <c r="K271" s="784" cm="1">
        <f t="array" ref="K271">IF('Kalkulator nadgodzin'!$D53="","",IF('Kalkulator nadgodzin'!M53&lt;6,0,('Kalkulator nadgodzin'!M53-5)*'Kalkulator nadgodzin'!$C53))</f>
        <v>0</v>
      </c>
      <c r="L271" s="784" cm="1">
        <f t="array" ref="L271">IF('Kalkulator nadgodzin'!$D53="","",IF('Kalkulator nadgodzin'!N53&lt;6,0,('Kalkulator nadgodzin'!N53-5)*'Kalkulator nadgodzin'!$C53))</f>
        <v>0</v>
      </c>
      <c r="M271" s="784" cm="1">
        <f t="array" ref="M271">IF('Kalkulator nadgodzin'!$D53="","",IF('Kalkulator nadgodzin'!O53&lt;6,0,('Kalkulator nadgodzin'!O53-5)*'Kalkulator nadgodzin'!$C53))</f>
        <v>0</v>
      </c>
      <c r="N271" s="785" cm="1">
        <f t="array" ref="N271">IF('Kalkulator nadgodzin'!$D53="","",IF('Kalkulator nadgodzin'!P53&lt;6,0,('Kalkulator nadgodzin'!P53-5)*'Kalkulator nadgodzin'!$C53))</f>
        <v>0</v>
      </c>
      <c r="O271" s="774"/>
      <c r="P271" s="775"/>
      <c r="Q271" t="str" s="783" cm="1">
        <f t="array" ref="Q271">IF('Kalkulator nadgodzin'!$C173="","",'Kalkulator nadgodzin'!$C173)</f>
      </c>
      <c r="R271" s="784" cm="1">
        <f t="array" ref="R271">_xlfn.IFERROR($Q271*B271*'Kalkulator nadgodzin'!$Y$2,0)</f>
        <v>0</v>
      </c>
      <c r="S271" s="784" cm="1">
        <f t="array" ref="S271">_xlfn.IFERROR($Q271*C271*'Kalkulator nadgodzin'!$Y$2,0)</f>
        <v>0</v>
      </c>
      <c r="T271" s="784" cm="1">
        <f t="array" ref="T271">_xlfn.IFERROR($Q271*D271*'Kalkulator nadgodzin'!$Y$2,0)</f>
        <v>0</v>
      </c>
      <c r="U271" s="784" cm="1">
        <f t="array" ref="U271">_xlfn.IFERROR($Q271*E271*'Kalkulator nadgodzin'!$Y$2,0)</f>
        <v>0</v>
      </c>
      <c r="V271" s="784" cm="1">
        <f t="array" ref="V271">_xlfn.IFERROR($Q271*F271*'Kalkulator nadgodzin'!$Y$2,0)</f>
        <v>0</v>
      </c>
      <c r="W271" s="784" cm="1">
        <f t="array" ref="W271">_xlfn.IFERROR($Q271*G271*'Kalkulator nadgodzin'!$Y$2,0)</f>
        <v>0</v>
      </c>
      <c r="X271" s="784" cm="1">
        <f t="array" ref="X271">_xlfn.IFERROR($Q271*H271*'Kalkulator nadgodzin'!$Y$2,0)</f>
        <v>0</v>
      </c>
      <c r="Y271" s="784" cm="1">
        <f t="array" ref="Y271">_xlfn.IFERROR($Q271*I271*'Kalkulator nadgodzin'!$Y$2,0)</f>
        <v>0</v>
      </c>
      <c r="Z271" s="784" cm="1">
        <f t="array" ref="Z271">_xlfn.IFERROR($Q271*J271*'Kalkulator nadgodzin'!$Y$2,0)</f>
        <v>0</v>
      </c>
      <c r="AA271" s="784" cm="1">
        <f t="array" ref="AA271">_xlfn.IFERROR($Q271*K271*'Kalkulator nadgodzin'!$Y$2,0)</f>
        <v>0</v>
      </c>
      <c r="AB271" s="784" cm="1">
        <f t="array" ref="AB271">_xlfn.IFERROR($Q271*L271*'Kalkulator nadgodzin'!$Y$2,0)</f>
        <v>0</v>
      </c>
      <c r="AC271" s="784" cm="1">
        <f t="array" ref="AC271">_xlfn.IFERROR($Q271*M271*'Kalkulator nadgodzin'!$Y$2,0)</f>
        <v>0</v>
      </c>
      <c r="AD271" s="785" cm="1">
        <f t="array" ref="AD271">_xlfn.IFERROR($Q271*N271*'Kalkulator nadgodzin'!$Y$2,0)</f>
        <v>0</v>
      </c>
    </row>
    <row r="272" ht="13.5" customHeight="1">
      <c r="A272" t="str" s="774" cm="1">
        <f t="array" ref="A272">IF('Kalkulator nadgodzin'!B55="","",'Kalkulator nadgodzin'!B55)</f>
        <v>II Asystent produkcji</v>
      </c>
      <c r="B272" s="784" cm="1">
        <f t="array" ref="B272">IF('Kalkulator nadgodzin'!$D54="","",IF('Kalkulator nadgodzin'!D54&lt;6,0,('Kalkulator nadgodzin'!D54-5)*'Kalkulator nadgodzin'!$C54))</f>
        <v>0</v>
      </c>
      <c r="C272" s="784" cm="1">
        <f t="array" ref="C272">IF('Kalkulator nadgodzin'!$D54="","",IF('Kalkulator nadgodzin'!E54&lt;6,0,('Kalkulator nadgodzin'!E54-5)*'Kalkulator nadgodzin'!$C54))</f>
        <v>0</v>
      </c>
      <c r="D272" s="784" cm="1">
        <f t="array" ref="D272">IF('Kalkulator nadgodzin'!$D54="","",IF('Kalkulator nadgodzin'!F54&lt;6,0,('Kalkulator nadgodzin'!F54-5)*'Kalkulator nadgodzin'!$C54))</f>
        <v>0</v>
      </c>
      <c r="E272" s="784" cm="1">
        <f t="array" ref="E272">IF('Kalkulator nadgodzin'!$D54="","",IF('Kalkulator nadgodzin'!G54&lt;6,0,('Kalkulator nadgodzin'!G54-5)*'Kalkulator nadgodzin'!$C54))</f>
        <v>0</v>
      </c>
      <c r="F272" s="784" cm="1">
        <f t="array" ref="F272">IF('Kalkulator nadgodzin'!$D54="","",IF('Kalkulator nadgodzin'!H54&lt;6,0,('Kalkulator nadgodzin'!H54-5)*'Kalkulator nadgodzin'!$C54))</f>
        <v>0</v>
      </c>
      <c r="G272" s="784" cm="1">
        <f t="array" ref="G272">IF('Kalkulator nadgodzin'!$D54="","",IF('Kalkulator nadgodzin'!I54&lt;6,0,('Kalkulator nadgodzin'!I54-5)*'Kalkulator nadgodzin'!$C54))</f>
        <v>0</v>
      </c>
      <c r="H272" s="784" cm="1">
        <f t="array" ref="H272">IF('Kalkulator nadgodzin'!$D54="","",IF('Kalkulator nadgodzin'!J54&lt;6,0,('Kalkulator nadgodzin'!J54-5)*'Kalkulator nadgodzin'!$C54))</f>
        <v>0</v>
      </c>
      <c r="I272" s="784" cm="1">
        <f t="array" ref="I272">IF('Kalkulator nadgodzin'!$D54="","",IF('Kalkulator nadgodzin'!K54&lt;6,0,('Kalkulator nadgodzin'!K54-5)*'Kalkulator nadgodzin'!$C54))</f>
        <v>0</v>
      </c>
      <c r="J272" s="784" cm="1">
        <f t="array" ref="J272">IF('Kalkulator nadgodzin'!$D54="","",IF('Kalkulator nadgodzin'!L54&lt;6,0,('Kalkulator nadgodzin'!L54-5)*'Kalkulator nadgodzin'!$C54))</f>
        <v>0</v>
      </c>
      <c r="K272" s="784" cm="1">
        <f t="array" ref="K272">IF('Kalkulator nadgodzin'!$D54="","",IF('Kalkulator nadgodzin'!M54&lt;6,0,('Kalkulator nadgodzin'!M54-5)*'Kalkulator nadgodzin'!$C54))</f>
        <v>0</v>
      </c>
      <c r="L272" s="784" cm="1">
        <f t="array" ref="L272">IF('Kalkulator nadgodzin'!$D54="","",IF('Kalkulator nadgodzin'!N54&lt;6,0,('Kalkulator nadgodzin'!N54-5)*'Kalkulator nadgodzin'!$C54))</f>
        <v>0</v>
      </c>
      <c r="M272" s="784" cm="1">
        <f t="array" ref="M272">IF('Kalkulator nadgodzin'!$D54="","",IF('Kalkulator nadgodzin'!O54&lt;6,0,('Kalkulator nadgodzin'!O54-5)*'Kalkulator nadgodzin'!$C54))</f>
        <v>0</v>
      </c>
      <c r="N272" s="785" cm="1">
        <f t="array" ref="N272">IF('Kalkulator nadgodzin'!$D54="","",IF('Kalkulator nadgodzin'!P54&lt;6,0,('Kalkulator nadgodzin'!P54-5)*'Kalkulator nadgodzin'!$C54))</f>
        <v>0</v>
      </c>
      <c r="O272" s="774"/>
      <c r="P272" s="775"/>
      <c r="Q272" t="str" s="783" cm="1">
        <f t="array" ref="Q272">IF('Kalkulator nadgodzin'!$C174="","",'Kalkulator nadgodzin'!$C174)</f>
      </c>
      <c r="R272" s="784" cm="1">
        <f t="array" ref="R272">_xlfn.IFERROR($Q272*B272*'Kalkulator nadgodzin'!$Y$2,0)</f>
        <v>0</v>
      </c>
      <c r="S272" s="784" cm="1">
        <f t="array" ref="S272">_xlfn.IFERROR($Q272*C272*'Kalkulator nadgodzin'!$Y$2,0)</f>
        <v>0</v>
      </c>
      <c r="T272" s="784" cm="1">
        <f t="array" ref="T272">_xlfn.IFERROR($Q272*D272*'Kalkulator nadgodzin'!$Y$2,0)</f>
        <v>0</v>
      </c>
      <c r="U272" s="784" cm="1">
        <f t="array" ref="U272">_xlfn.IFERROR($Q272*E272*'Kalkulator nadgodzin'!$Y$2,0)</f>
        <v>0</v>
      </c>
      <c r="V272" s="784" cm="1">
        <f t="array" ref="V272">_xlfn.IFERROR($Q272*F272*'Kalkulator nadgodzin'!$Y$2,0)</f>
        <v>0</v>
      </c>
      <c r="W272" s="784" cm="1">
        <f t="array" ref="W272">_xlfn.IFERROR($Q272*G272*'Kalkulator nadgodzin'!$Y$2,0)</f>
        <v>0</v>
      </c>
      <c r="X272" s="784" cm="1">
        <f t="array" ref="X272">_xlfn.IFERROR($Q272*H272*'Kalkulator nadgodzin'!$Y$2,0)</f>
        <v>0</v>
      </c>
      <c r="Y272" s="784" cm="1">
        <f t="array" ref="Y272">_xlfn.IFERROR($Q272*I272*'Kalkulator nadgodzin'!$Y$2,0)</f>
        <v>0</v>
      </c>
      <c r="Z272" s="784" cm="1">
        <f t="array" ref="Z272">_xlfn.IFERROR($Q272*J272*'Kalkulator nadgodzin'!$Y$2,0)</f>
        <v>0</v>
      </c>
      <c r="AA272" s="784" cm="1">
        <f t="array" ref="AA272">_xlfn.IFERROR($Q272*K272*'Kalkulator nadgodzin'!$Y$2,0)</f>
        <v>0</v>
      </c>
      <c r="AB272" s="784" cm="1">
        <f t="array" ref="AB272">_xlfn.IFERROR($Q272*L272*'Kalkulator nadgodzin'!$Y$2,0)</f>
        <v>0</v>
      </c>
      <c r="AC272" s="784" cm="1">
        <f t="array" ref="AC272">_xlfn.IFERROR($Q272*M272*'Kalkulator nadgodzin'!$Y$2,0)</f>
        <v>0</v>
      </c>
      <c r="AD272" s="785" cm="1">
        <f t="array" ref="AD272">_xlfn.IFERROR($Q272*N272*'Kalkulator nadgodzin'!$Y$2,0)</f>
        <v>0</v>
      </c>
    </row>
    <row r="273" ht="13.5" customHeight="1">
      <c r="A273" t="str" s="774" cm="1">
        <f t="array" ref="A273">IF('Kalkulator nadgodzin'!B56="","",'Kalkulator nadgodzin'!B56)</f>
        <v>Runner</v>
      </c>
      <c r="B273" s="784" cm="1">
        <f t="array" ref="B273">IF('Kalkulator nadgodzin'!$D55="","",IF('Kalkulator nadgodzin'!D55&lt;6,0,('Kalkulator nadgodzin'!D55-5)*'Kalkulator nadgodzin'!$C55))</f>
        <v>0</v>
      </c>
      <c r="C273" s="784" cm="1">
        <f t="array" ref="C273">IF('Kalkulator nadgodzin'!$D55="","",IF('Kalkulator nadgodzin'!E55&lt;6,0,('Kalkulator nadgodzin'!E55-5)*'Kalkulator nadgodzin'!$C55))</f>
        <v>0</v>
      </c>
      <c r="D273" s="784" cm="1">
        <f t="array" ref="D273">IF('Kalkulator nadgodzin'!$D55="","",IF('Kalkulator nadgodzin'!F55&lt;6,0,('Kalkulator nadgodzin'!F55-5)*'Kalkulator nadgodzin'!$C55))</f>
        <v>0</v>
      </c>
      <c r="E273" s="784" cm="1">
        <f t="array" ref="E273">IF('Kalkulator nadgodzin'!$D55="","",IF('Kalkulator nadgodzin'!G55&lt;6,0,('Kalkulator nadgodzin'!G55-5)*'Kalkulator nadgodzin'!$C55))</f>
        <v>0</v>
      </c>
      <c r="F273" s="784" cm="1">
        <f t="array" ref="F273">IF('Kalkulator nadgodzin'!$D55="","",IF('Kalkulator nadgodzin'!H55&lt;6,0,('Kalkulator nadgodzin'!H55-5)*'Kalkulator nadgodzin'!$C55))</f>
        <v>0</v>
      </c>
      <c r="G273" s="784" cm="1">
        <f t="array" ref="G273">IF('Kalkulator nadgodzin'!$D55="","",IF('Kalkulator nadgodzin'!I55&lt;6,0,('Kalkulator nadgodzin'!I55-5)*'Kalkulator nadgodzin'!$C55))</f>
        <v>0</v>
      </c>
      <c r="H273" s="784" cm="1">
        <f t="array" ref="H273">IF('Kalkulator nadgodzin'!$D55="","",IF('Kalkulator nadgodzin'!J55&lt;6,0,('Kalkulator nadgodzin'!J55-5)*'Kalkulator nadgodzin'!$C55))</f>
        <v>0</v>
      </c>
      <c r="I273" s="784" cm="1">
        <f t="array" ref="I273">IF('Kalkulator nadgodzin'!$D55="","",IF('Kalkulator nadgodzin'!K55&lt;6,0,('Kalkulator nadgodzin'!K55-5)*'Kalkulator nadgodzin'!$C55))</f>
        <v>0</v>
      </c>
      <c r="J273" s="784" cm="1">
        <f t="array" ref="J273">IF('Kalkulator nadgodzin'!$D55="","",IF('Kalkulator nadgodzin'!L55&lt;6,0,('Kalkulator nadgodzin'!L55-5)*'Kalkulator nadgodzin'!$C55))</f>
        <v>0</v>
      </c>
      <c r="K273" s="784" cm="1">
        <f t="array" ref="K273">IF('Kalkulator nadgodzin'!$D55="","",IF('Kalkulator nadgodzin'!M55&lt;6,0,('Kalkulator nadgodzin'!M55-5)*'Kalkulator nadgodzin'!$C55))</f>
        <v>0</v>
      </c>
      <c r="L273" s="784" cm="1">
        <f t="array" ref="L273">IF('Kalkulator nadgodzin'!$D55="","",IF('Kalkulator nadgodzin'!N55&lt;6,0,('Kalkulator nadgodzin'!N55-5)*'Kalkulator nadgodzin'!$C55))</f>
        <v>0</v>
      </c>
      <c r="M273" s="784" cm="1">
        <f t="array" ref="M273">IF('Kalkulator nadgodzin'!$D55="","",IF('Kalkulator nadgodzin'!O55&lt;6,0,('Kalkulator nadgodzin'!O55-5)*'Kalkulator nadgodzin'!$C55))</f>
        <v>0</v>
      </c>
      <c r="N273" s="785" cm="1">
        <f t="array" ref="N273">IF('Kalkulator nadgodzin'!$D55="","",IF('Kalkulator nadgodzin'!P55&lt;6,0,('Kalkulator nadgodzin'!P55-5)*'Kalkulator nadgodzin'!$C55))</f>
        <v>0</v>
      </c>
      <c r="O273" s="774"/>
      <c r="P273" s="775"/>
      <c r="Q273" t="str" s="783" cm="1">
        <f t="array" ref="Q273">IF('Kalkulator nadgodzin'!$C175="","",'Kalkulator nadgodzin'!$C175)</f>
      </c>
      <c r="R273" s="784" cm="1">
        <f t="array" ref="R273">_xlfn.IFERROR($Q273*B273*'Kalkulator nadgodzin'!$Y$2,0)</f>
        <v>0</v>
      </c>
      <c r="S273" s="784" cm="1">
        <f t="array" ref="S273">_xlfn.IFERROR($Q273*C273*'Kalkulator nadgodzin'!$Y$2,0)</f>
        <v>0</v>
      </c>
      <c r="T273" s="784" cm="1">
        <f t="array" ref="T273">_xlfn.IFERROR($Q273*D273*'Kalkulator nadgodzin'!$Y$2,0)</f>
        <v>0</v>
      </c>
      <c r="U273" s="784" cm="1">
        <f t="array" ref="U273">_xlfn.IFERROR($Q273*E273*'Kalkulator nadgodzin'!$Y$2,0)</f>
        <v>0</v>
      </c>
      <c r="V273" s="784" cm="1">
        <f t="array" ref="V273">_xlfn.IFERROR($Q273*F273*'Kalkulator nadgodzin'!$Y$2,0)</f>
        <v>0</v>
      </c>
      <c r="W273" s="784" cm="1">
        <f t="array" ref="W273">_xlfn.IFERROR($Q273*G273*'Kalkulator nadgodzin'!$Y$2,0)</f>
        <v>0</v>
      </c>
      <c r="X273" s="784" cm="1">
        <f t="array" ref="X273">_xlfn.IFERROR($Q273*H273*'Kalkulator nadgodzin'!$Y$2,0)</f>
        <v>0</v>
      </c>
      <c r="Y273" s="784" cm="1">
        <f t="array" ref="Y273">_xlfn.IFERROR($Q273*I273*'Kalkulator nadgodzin'!$Y$2,0)</f>
        <v>0</v>
      </c>
      <c r="Z273" s="784" cm="1">
        <f t="array" ref="Z273">_xlfn.IFERROR($Q273*J273*'Kalkulator nadgodzin'!$Y$2,0)</f>
        <v>0</v>
      </c>
      <c r="AA273" s="784" cm="1">
        <f t="array" ref="AA273">_xlfn.IFERROR($Q273*K273*'Kalkulator nadgodzin'!$Y$2,0)</f>
        <v>0</v>
      </c>
      <c r="AB273" s="784" cm="1">
        <f t="array" ref="AB273">_xlfn.IFERROR($Q273*L273*'Kalkulator nadgodzin'!$Y$2,0)</f>
        <v>0</v>
      </c>
      <c r="AC273" s="784" cm="1">
        <f t="array" ref="AC273">_xlfn.IFERROR($Q273*M273*'Kalkulator nadgodzin'!$Y$2,0)</f>
        <v>0</v>
      </c>
      <c r="AD273" s="785" cm="1">
        <f t="array" ref="AD273">_xlfn.IFERROR($Q273*N273*'Kalkulator nadgodzin'!$Y$2,0)</f>
        <v>0</v>
      </c>
    </row>
    <row r="274" ht="13.5" customHeight="1">
      <c r="A274" t="str" s="774" cm="1">
        <f t="array" ref="A274">IF('Kalkulator nadgodzin'!B57="","",'Kalkulator nadgodzin'!B57)</f>
        <v>Kierownik planu</v>
      </c>
      <c r="B274" s="784" cm="1">
        <f t="array" ref="B274">IF('Kalkulator nadgodzin'!$D56="","",IF('Kalkulator nadgodzin'!D56&lt;6,0,('Kalkulator nadgodzin'!D56-5)*'Kalkulator nadgodzin'!$C56))</f>
        <v>0</v>
      </c>
      <c r="C274" s="784" cm="1">
        <f t="array" ref="C274">IF('Kalkulator nadgodzin'!$D56="","",IF('Kalkulator nadgodzin'!E56&lt;6,0,('Kalkulator nadgodzin'!E56-5)*'Kalkulator nadgodzin'!$C56))</f>
        <v>0</v>
      </c>
      <c r="D274" s="784" cm="1">
        <f t="array" ref="D274">IF('Kalkulator nadgodzin'!$D56="","",IF('Kalkulator nadgodzin'!F56&lt;6,0,('Kalkulator nadgodzin'!F56-5)*'Kalkulator nadgodzin'!$C56))</f>
        <v>0</v>
      </c>
      <c r="E274" s="784" cm="1">
        <f t="array" ref="E274">IF('Kalkulator nadgodzin'!$D56="","",IF('Kalkulator nadgodzin'!G56&lt;6,0,('Kalkulator nadgodzin'!G56-5)*'Kalkulator nadgodzin'!$C56))</f>
        <v>0</v>
      </c>
      <c r="F274" s="784" cm="1">
        <f t="array" ref="F274">IF('Kalkulator nadgodzin'!$D56="","",IF('Kalkulator nadgodzin'!H56&lt;6,0,('Kalkulator nadgodzin'!H56-5)*'Kalkulator nadgodzin'!$C56))</f>
        <v>0</v>
      </c>
      <c r="G274" s="784" cm="1">
        <f t="array" ref="G274">IF('Kalkulator nadgodzin'!$D56="","",IF('Kalkulator nadgodzin'!I56&lt;6,0,('Kalkulator nadgodzin'!I56-5)*'Kalkulator nadgodzin'!$C56))</f>
        <v>0</v>
      </c>
      <c r="H274" s="784" cm="1">
        <f t="array" ref="H274">IF('Kalkulator nadgodzin'!$D56="","",IF('Kalkulator nadgodzin'!J56&lt;6,0,('Kalkulator nadgodzin'!J56-5)*'Kalkulator nadgodzin'!$C56))</f>
        <v>0</v>
      </c>
      <c r="I274" s="784" cm="1">
        <f t="array" ref="I274">IF('Kalkulator nadgodzin'!$D56="","",IF('Kalkulator nadgodzin'!K56&lt;6,0,('Kalkulator nadgodzin'!K56-5)*'Kalkulator nadgodzin'!$C56))</f>
        <v>0</v>
      </c>
      <c r="J274" s="784" cm="1">
        <f t="array" ref="J274">IF('Kalkulator nadgodzin'!$D56="","",IF('Kalkulator nadgodzin'!L56&lt;6,0,('Kalkulator nadgodzin'!L56-5)*'Kalkulator nadgodzin'!$C56))</f>
        <v>0</v>
      </c>
      <c r="K274" s="784" cm="1">
        <f t="array" ref="K274">IF('Kalkulator nadgodzin'!$D56="","",IF('Kalkulator nadgodzin'!M56&lt;6,0,('Kalkulator nadgodzin'!M56-5)*'Kalkulator nadgodzin'!$C56))</f>
        <v>0</v>
      </c>
      <c r="L274" s="784" cm="1">
        <f t="array" ref="L274">IF('Kalkulator nadgodzin'!$D56="","",IF('Kalkulator nadgodzin'!N56&lt;6,0,('Kalkulator nadgodzin'!N56-5)*'Kalkulator nadgodzin'!$C56))</f>
        <v>0</v>
      </c>
      <c r="M274" s="784" cm="1">
        <f t="array" ref="M274">IF('Kalkulator nadgodzin'!$D56="","",IF('Kalkulator nadgodzin'!O56&lt;6,0,('Kalkulator nadgodzin'!O56-5)*'Kalkulator nadgodzin'!$C56))</f>
        <v>0</v>
      </c>
      <c r="N274" s="785" cm="1">
        <f t="array" ref="N274">IF('Kalkulator nadgodzin'!$D56="","",IF('Kalkulator nadgodzin'!P56&lt;6,0,('Kalkulator nadgodzin'!P56-5)*'Kalkulator nadgodzin'!$C56))</f>
        <v>0</v>
      </c>
      <c r="O274" s="774"/>
      <c r="P274" s="775"/>
      <c r="Q274" t="str" s="783" cm="1">
        <f t="array" ref="Q274">IF('Kalkulator nadgodzin'!$C176="","",'Kalkulator nadgodzin'!$C176)</f>
      </c>
      <c r="R274" s="784" cm="1">
        <f t="array" ref="R274">_xlfn.IFERROR($Q274*B274*'Kalkulator nadgodzin'!$Y$2,0)</f>
        <v>0</v>
      </c>
      <c r="S274" s="784" cm="1">
        <f t="array" ref="S274">_xlfn.IFERROR($Q274*C274*'Kalkulator nadgodzin'!$Y$2,0)</f>
        <v>0</v>
      </c>
      <c r="T274" s="784" cm="1">
        <f t="array" ref="T274">_xlfn.IFERROR($Q274*D274*'Kalkulator nadgodzin'!$Y$2,0)</f>
        <v>0</v>
      </c>
      <c r="U274" s="784" cm="1">
        <f t="array" ref="U274">_xlfn.IFERROR($Q274*E274*'Kalkulator nadgodzin'!$Y$2,0)</f>
        <v>0</v>
      </c>
      <c r="V274" s="784" cm="1">
        <f t="array" ref="V274">_xlfn.IFERROR($Q274*F274*'Kalkulator nadgodzin'!$Y$2,0)</f>
        <v>0</v>
      </c>
      <c r="W274" s="784" cm="1">
        <f t="array" ref="W274">_xlfn.IFERROR($Q274*G274*'Kalkulator nadgodzin'!$Y$2,0)</f>
        <v>0</v>
      </c>
      <c r="X274" s="784" cm="1">
        <f t="array" ref="X274">_xlfn.IFERROR($Q274*H274*'Kalkulator nadgodzin'!$Y$2,0)</f>
        <v>0</v>
      </c>
      <c r="Y274" s="784" cm="1">
        <f t="array" ref="Y274">_xlfn.IFERROR($Q274*I274*'Kalkulator nadgodzin'!$Y$2,0)</f>
        <v>0</v>
      </c>
      <c r="Z274" s="784" cm="1">
        <f t="array" ref="Z274">_xlfn.IFERROR($Q274*J274*'Kalkulator nadgodzin'!$Y$2,0)</f>
        <v>0</v>
      </c>
      <c r="AA274" s="784" cm="1">
        <f t="array" ref="AA274">_xlfn.IFERROR($Q274*K274*'Kalkulator nadgodzin'!$Y$2,0)</f>
        <v>0</v>
      </c>
      <c r="AB274" s="784" cm="1">
        <f t="array" ref="AB274">_xlfn.IFERROR($Q274*L274*'Kalkulator nadgodzin'!$Y$2,0)</f>
        <v>0</v>
      </c>
      <c r="AC274" s="784" cm="1">
        <f t="array" ref="AC274">_xlfn.IFERROR($Q274*M274*'Kalkulator nadgodzin'!$Y$2,0)</f>
        <v>0</v>
      </c>
      <c r="AD274" s="785" cm="1">
        <f t="array" ref="AD274">_xlfn.IFERROR($Q274*N274*'Kalkulator nadgodzin'!$Y$2,0)</f>
        <v>0</v>
      </c>
    </row>
    <row r="275" ht="13.5" customHeight="1">
      <c r="A275" t="str" s="774" cm="1">
        <f t="array" ref="A275">IF('Kalkulator nadgodzin'!B58="","",'Kalkulator nadgodzin'!B58)</f>
        <v>1st AD </v>
      </c>
      <c r="B275" s="784" cm="1">
        <f t="array" ref="B275">IF('Kalkulator nadgodzin'!$D57="","",IF('Kalkulator nadgodzin'!D57&lt;6,0,('Kalkulator nadgodzin'!D57-5)*'Kalkulator nadgodzin'!$C57))</f>
        <v>0</v>
      </c>
      <c r="C275" s="784" cm="1">
        <f t="array" ref="C275">IF('Kalkulator nadgodzin'!$D57="","",IF('Kalkulator nadgodzin'!E57&lt;6,0,('Kalkulator nadgodzin'!E57-5)*'Kalkulator nadgodzin'!$C57))</f>
        <v>0</v>
      </c>
      <c r="D275" s="784" cm="1">
        <f t="array" ref="D275">IF('Kalkulator nadgodzin'!$D57="","",IF('Kalkulator nadgodzin'!F57&lt;6,0,('Kalkulator nadgodzin'!F57-5)*'Kalkulator nadgodzin'!$C57))</f>
        <v>0</v>
      </c>
      <c r="E275" s="784" cm="1">
        <f t="array" ref="E275">IF('Kalkulator nadgodzin'!$D57="","",IF('Kalkulator nadgodzin'!G57&lt;6,0,('Kalkulator nadgodzin'!G57-5)*'Kalkulator nadgodzin'!$C57))</f>
        <v>0</v>
      </c>
      <c r="F275" s="784" cm="1">
        <f t="array" ref="F275">IF('Kalkulator nadgodzin'!$D57="","",IF('Kalkulator nadgodzin'!H57&lt;6,0,('Kalkulator nadgodzin'!H57-5)*'Kalkulator nadgodzin'!$C57))</f>
        <v>0</v>
      </c>
      <c r="G275" s="784" cm="1">
        <f t="array" ref="G275">IF('Kalkulator nadgodzin'!$D57="","",IF('Kalkulator nadgodzin'!I57&lt;6,0,('Kalkulator nadgodzin'!I57-5)*'Kalkulator nadgodzin'!$C57))</f>
        <v>0</v>
      </c>
      <c r="H275" s="784" cm="1">
        <f t="array" ref="H275">IF('Kalkulator nadgodzin'!$D57="","",IF('Kalkulator nadgodzin'!J57&lt;6,0,('Kalkulator nadgodzin'!J57-5)*'Kalkulator nadgodzin'!$C57))</f>
        <v>0</v>
      </c>
      <c r="I275" s="784" cm="1">
        <f t="array" ref="I275">IF('Kalkulator nadgodzin'!$D57="","",IF('Kalkulator nadgodzin'!K57&lt;6,0,('Kalkulator nadgodzin'!K57-5)*'Kalkulator nadgodzin'!$C57))</f>
        <v>0</v>
      </c>
      <c r="J275" s="784" cm="1">
        <f t="array" ref="J275">IF('Kalkulator nadgodzin'!$D57="","",IF('Kalkulator nadgodzin'!L57&lt;6,0,('Kalkulator nadgodzin'!L57-5)*'Kalkulator nadgodzin'!$C57))</f>
        <v>0</v>
      </c>
      <c r="K275" s="784" cm="1">
        <f t="array" ref="K275">IF('Kalkulator nadgodzin'!$D57="","",IF('Kalkulator nadgodzin'!M57&lt;6,0,('Kalkulator nadgodzin'!M57-5)*'Kalkulator nadgodzin'!$C57))</f>
        <v>0</v>
      </c>
      <c r="L275" s="784" cm="1">
        <f t="array" ref="L275">IF('Kalkulator nadgodzin'!$D57="","",IF('Kalkulator nadgodzin'!N57&lt;6,0,('Kalkulator nadgodzin'!N57-5)*'Kalkulator nadgodzin'!$C57))</f>
        <v>0</v>
      </c>
      <c r="M275" s="784" cm="1">
        <f t="array" ref="M275">IF('Kalkulator nadgodzin'!$D57="","",IF('Kalkulator nadgodzin'!O57&lt;6,0,('Kalkulator nadgodzin'!O57-5)*'Kalkulator nadgodzin'!$C57))</f>
        <v>0</v>
      </c>
      <c r="N275" s="785" cm="1">
        <f t="array" ref="N275">IF('Kalkulator nadgodzin'!$D57="","",IF('Kalkulator nadgodzin'!P57&lt;6,0,('Kalkulator nadgodzin'!P57-5)*'Kalkulator nadgodzin'!$C57))</f>
        <v>0</v>
      </c>
      <c r="O275" s="774"/>
      <c r="P275" s="775"/>
      <c r="Q275" t="str" s="783" cm="1">
        <f t="array" ref="Q275">IF('Kalkulator nadgodzin'!$C177="","",'Kalkulator nadgodzin'!$C177)</f>
      </c>
      <c r="R275" s="784" cm="1">
        <f t="array" ref="R275">_xlfn.IFERROR($Q275*B275*'Kalkulator nadgodzin'!$Y$2,0)</f>
        <v>0</v>
      </c>
      <c r="S275" s="784" cm="1">
        <f t="array" ref="S275">_xlfn.IFERROR($Q275*C275*'Kalkulator nadgodzin'!$Y$2,0)</f>
        <v>0</v>
      </c>
      <c r="T275" s="784" cm="1">
        <f t="array" ref="T275">_xlfn.IFERROR($Q275*D275*'Kalkulator nadgodzin'!$Y$2,0)</f>
        <v>0</v>
      </c>
      <c r="U275" s="784" cm="1">
        <f t="array" ref="U275">_xlfn.IFERROR($Q275*E275*'Kalkulator nadgodzin'!$Y$2,0)</f>
        <v>0</v>
      </c>
      <c r="V275" s="784" cm="1">
        <f t="array" ref="V275">_xlfn.IFERROR($Q275*F275*'Kalkulator nadgodzin'!$Y$2,0)</f>
        <v>0</v>
      </c>
      <c r="W275" s="784" cm="1">
        <f t="array" ref="W275">_xlfn.IFERROR($Q275*G275*'Kalkulator nadgodzin'!$Y$2,0)</f>
        <v>0</v>
      </c>
      <c r="X275" s="784" cm="1">
        <f t="array" ref="X275">_xlfn.IFERROR($Q275*H275*'Kalkulator nadgodzin'!$Y$2,0)</f>
        <v>0</v>
      </c>
      <c r="Y275" s="784" cm="1">
        <f t="array" ref="Y275">_xlfn.IFERROR($Q275*I275*'Kalkulator nadgodzin'!$Y$2,0)</f>
        <v>0</v>
      </c>
      <c r="Z275" s="784" cm="1">
        <f t="array" ref="Z275">_xlfn.IFERROR($Q275*J275*'Kalkulator nadgodzin'!$Y$2,0)</f>
        <v>0</v>
      </c>
      <c r="AA275" s="784" cm="1">
        <f t="array" ref="AA275">_xlfn.IFERROR($Q275*K275*'Kalkulator nadgodzin'!$Y$2,0)</f>
        <v>0</v>
      </c>
      <c r="AB275" s="784" cm="1">
        <f t="array" ref="AB275">_xlfn.IFERROR($Q275*L275*'Kalkulator nadgodzin'!$Y$2,0)</f>
        <v>0</v>
      </c>
      <c r="AC275" s="784" cm="1">
        <f t="array" ref="AC275">_xlfn.IFERROR($Q275*M275*'Kalkulator nadgodzin'!$Y$2,0)</f>
        <v>0</v>
      </c>
      <c r="AD275" s="785" cm="1">
        <f t="array" ref="AD275">_xlfn.IFERROR($Q275*N275*'Kalkulator nadgodzin'!$Y$2,0)</f>
        <v>0</v>
      </c>
    </row>
    <row r="276" ht="13.5" customHeight="1">
      <c r="A276" t="str" s="774" cm="1">
        <f t="array" ref="A276">IF('Kalkulator nadgodzin'!B59="","",'Kalkulator nadgodzin'!B59)</f>
        <v>2nd AD</v>
      </c>
      <c r="B276" s="784" cm="1">
        <f t="array" ref="B276">IF('Kalkulator nadgodzin'!$D58="","",IF('Kalkulator nadgodzin'!D58&lt;6,0,('Kalkulator nadgodzin'!D58-5)*'Kalkulator nadgodzin'!$C58))</f>
        <v>0</v>
      </c>
      <c r="C276" s="784" cm="1">
        <f t="array" ref="C276">IF('Kalkulator nadgodzin'!$D58="","",IF('Kalkulator nadgodzin'!E58&lt;6,0,('Kalkulator nadgodzin'!E58-5)*'Kalkulator nadgodzin'!$C58))</f>
        <v>0</v>
      </c>
      <c r="D276" s="784" cm="1">
        <f t="array" ref="D276">IF('Kalkulator nadgodzin'!$D58="","",IF('Kalkulator nadgodzin'!F58&lt;6,0,('Kalkulator nadgodzin'!F58-5)*'Kalkulator nadgodzin'!$C58))</f>
        <v>0</v>
      </c>
      <c r="E276" s="784" cm="1">
        <f t="array" ref="E276">IF('Kalkulator nadgodzin'!$D58="","",IF('Kalkulator nadgodzin'!G58&lt;6,0,('Kalkulator nadgodzin'!G58-5)*'Kalkulator nadgodzin'!$C58))</f>
        <v>0</v>
      </c>
      <c r="F276" s="784" cm="1">
        <f t="array" ref="F276">IF('Kalkulator nadgodzin'!$D58="","",IF('Kalkulator nadgodzin'!H58&lt;6,0,('Kalkulator nadgodzin'!H58-5)*'Kalkulator nadgodzin'!$C58))</f>
        <v>0</v>
      </c>
      <c r="G276" s="784" cm="1">
        <f t="array" ref="G276">IF('Kalkulator nadgodzin'!$D58="","",IF('Kalkulator nadgodzin'!I58&lt;6,0,('Kalkulator nadgodzin'!I58-5)*'Kalkulator nadgodzin'!$C58))</f>
        <v>0</v>
      </c>
      <c r="H276" s="784" cm="1">
        <f t="array" ref="H276">IF('Kalkulator nadgodzin'!$D58="","",IF('Kalkulator nadgodzin'!J58&lt;6,0,('Kalkulator nadgodzin'!J58-5)*'Kalkulator nadgodzin'!$C58))</f>
        <v>0</v>
      </c>
      <c r="I276" s="784" cm="1">
        <f t="array" ref="I276">IF('Kalkulator nadgodzin'!$D58="","",IF('Kalkulator nadgodzin'!K58&lt;6,0,('Kalkulator nadgodzin'!K58-5)*'Kalkulator nadgodzin'!$C58))</f>
        <v>0</v>
      </c>
      <c r="J276" s="784" cm="1">
        <f t="array" ref="J276">IF('Kalkulator nadgodzin'!$D58="","",IF('Kalkulator nadgodzin'!L58&lt;6,0,('Kalkulator nadgodzin'!L58-5)*'Kalkulator nadgodzin'!$C58))</f>
        <v>0</v>
      </c>
      <c r="K276" s="784" cm="1">
        <f t="array" ref="K276">IF('Kalkulator nadgodzin'!$D58="","",IF('Kalkulator nadgodzin'!M58&lt;6,0,('Kalkulator nadgodzin'!M58-5)*'Kalkulator nadgodzin'!$C58))</f>
        <v>0</v>
      </c>
      <c r="L276" s="784" cm="1">
        <f t="array" ref="L276">IF('Kalkulator nadgodzin'!$D58="","",IF('Kalkulator nadgodzin'!N58&lt;6,0,('Kalkulator nadgodzin'!N58-5)*'Kalkulator nadgodzin'!$C58))</f>
        <v>0</v>
      </c>
      <c r="M276" s="784" cm="1">
        <f t="array" ref="M276">IF('Kalkulator nadgodzin'!$D58="","",IF('Kalkulator nadgodzin'!O58&lt;6,0,('Kalkulator nadgodzin'!O58-5)*'Kalkulator nadgodzin'!$C58))</f>
        <v>0</v>
      </c>
      <c r="N276" s="785" cm="1">
        <f t="array" ref="N276">IF('Kalkulator nadgodzin'!$D58="","",IF('Kalkulator nadgodzin'!P58&lt;6,0,('Kalkulator nadgodzin'!P58-5)*'Kalkulator nadgodzin'!$C58))</f>
        <v>0</v>
      </c>
      <c r="O276" s="774"/>
      <c r="P276" s="775"/>
      <c r="Q276" t="str" s="783" cm="1">
        <f t="array" ref="Q276">IF('Kalkulator nadgodzin'!$C178="","",'Kalkulator nadgodzin'!$C178)</f>
      </c>
      <c r="R276" s="784" cm="1">
        <f t="array" ref="R276">_xlfn.IFERROR($Q276*B276*'Kalkulator nadgodzin'!$Y$2,0)</f>
        <v>0</v>
      </c>
      <c r="S276" s="784" cm="1">
        <f t="array" ref="S276">_xlfn.IFERROR($Q276*C276*'Kalkulator nadgodzin'!$Y$2,0)</f>
        <v>0</v>
      </c>
      <c r="T276" s="784" cm="1">
        <f t="array" ref="T276">_xlfn.IFERROR($Q276*D276*'Kalkulator nadgodzin'!$Y$2,0)</f>
        <v>0</v>
      </c>
      <c r="U276" s="784" cm="1">
        <f t="array" ref="U276">_xlfn.IFERROR($Q276*E276*'Kalkulator nadgodzin'!$Y$2,0)</f>
        <v>0</v>
      </c>
      <c r="V276" s="784" cm="1">
        <f t="array" ref="V276">_xlfn.IFERROR($Q276*F276*'Kalkulator nadgodzin'!$Y$2,0)</f>
        <v>0</v>
      </c>
      <c r="W276" s="784" cm="1">
        <f t="array" ref="W276">_xlfn.IFERROR($Q276*G276*'Kalkulator nadgodzin'!$Y$2,0)</f>
        <v>0</v>
      </c>
      <c r="X276" s="784" cm="1">
        <f t="array" ref="X276">_xlfn.IFERROR($Q276*H276*'Kalkulator nadgodzin'!$Y$2,0)</f>
        <v>0</v>
      </c>
      <c r="Y276" s="784" cm="1">
        <f t="array" ref="Y276">_xlfn.IFERROR($Q276*I276*'Kalkulator nadgodzin'!$Y$2,0)</f>
        <v>0</v>
      </c>
      <c r="Z276" s="784" cm="1">
        <f t="array" ref="Z276">_xlfn.IFERROR($Q276*J276*'Kalkulator nadgodzin'!$Y$2,0)</f>
        <v>0</v>
      </c>
      <c r="AA276" s="784" cm="1">
        <f t="array" ref="AA276">_xlfn.IFERROR($Q276*K276*'Kalkulator nadgodzin'!$Y$2,0)</f>
        <v>0</v>
      </c>
      <c r="AB276" s="784" cm="1">
        <f t="array" ref="AB276">_xlfn.IFERROR($Q276*L276*'Kalkulator nadgodzin'!$Y$2,0)</f>
        <v>0</v>
      </c>
      <c r="AC276" s="784" cm="1">
        <f t="array" ref="AC276">_xlfn.IFERROR($Q276*M276*'Kalkulator nadgodzin'!$Y$2,0)</f>
        <v>0</v>
      </c>
      <c r="AD276" s="785" cm="1">
        <f t="array" ref="AD276">_xlfn.IFERROR($Q276*N276*'Kalkulator nadgodzin'!$Y$2,0)</f>
        <v>0</v>
      </c>
    </row>
    <row r="277" ht="13.5" customHeight="1">
      <c r="A277" t="str" s="774" cm="1">
        <f t="array" ref="A277">IF('Kalkulator nadgodzin'!B60="","",'Kalkulator nadgodzin'!B60)</f>
        <v>Kierownik ds. Lokacji</v>
      </c>
      <c r="B277" s="784" cm="1">
        <f t="array" ref="B277">IF('Kalkulator nadgodzin'!$D59="","",IF('Kalkulator nadgodzin'!D59&lt;6,0,('Kalkulator nadgodzin'!D59-5)*'Kalkulator nadgodzin'!$C59))</f>
        <v>0</v>
      </c>
      <c r="C277" s="784" cm="1">
        <f t="array" ref="C277">IF('Kalkulator nadgodzin'!$D59="","",IF('Kalkulator nadgodzin'!E59&lt;6,0,('Kalkulator nadgodzin'!E59-5)*'Kalkulator nadgodzin'!$C59))</f>
        <v>0</v>
      </c>
      <c r="D277" s="784" cm="1">
        <f t="array" ref="D277">IF('Kalkulator nadgodzin'!$D59="","",IF('Kalkulator nadgodzin'!F59&lt;6,0,('Kalkulator nadgodzin'!F59-5)*'Kalkulator nadgodzin'!$C59))</f>
        <v>0</v>
      </c>
      <c r="E277" s="784" cm="1">
        <f t="array" ref="E277">IF('Kalkulator nadgodzin'!$D59="","",IF('Kalkulator nadgodzin'!G59&lt;6,0,('Kalkulator nadgodzin'!G59-5)*'Kalkulator nadgodzin'!$C59))</f>
        <v>0</v>
      </c>
      <c r="F277" s="784" cm="1">
        <f t="array" ref="F277">IF('Kalkulator nadgodzin'!$D59="","",IF('Kalkulator nadgodzin'!H59&lt;6,0,('Kalkulator nadgodzin'!H59-5)*'Kalkulator nadgodzin'!$C59))</f>
        <v>0</v>
      </c>
      <c r="G277" s="784" cm="1">
        <f t="array" ref="G277">IF('Kalkulator nadgodzin'!$D59="","",IF('Kalkulator nadgodzin'!I59&lt;6,0,('Kalkulator nadgodzin'!I59-5)*'Kalkulator nadgodzin'!$C59))</f>
        <v>0</v>
      </c>
      <c r="H277" s="784" cm="1">
        <f t="array" ref="H277">IF('Kalkulator nadgodzin'!$D59="","",IF('Kalkulator nadgodzin'!J59&lt;6,0,('Kalkulator nadgodzin'!J59-5)*'Kalkulator nadgodzin'!$C59))</f>
        <v>0</v>
      </c>
      <c r="I277" s="784" cm="1">
        <f t="array" ref="I277">IF('Kalkulator nadgodzin'!$D59="","",IF('Kalkulator nadgodzin'!K59&lt;6,0,('Kalkulator nadgodzin'!K59-5)*'Kalkulator nadgodzin'!$C59))</f>
        <v>0</v>
      </c>
      <c r="J277" s="784" cm="1">
        <f t="array" ref="J277">IF('Kalkulator nadgodzin'!$D59="","",IF('Kalkulator nadgodzin'!L59&lt;6,0,('Kalkulator nadgodzin'!L59-5)*'Kalkulator nadgodzin'!$C59))</f>
        <v>0</v>
      </c>
      <c r="K277" s="784" cm="1">
        <f t="array" ref="K277">IF('Kalkulator nadgodzin'!$D59="","",IF('Kalkulator nadgodzin'!M59&lt;6,0,('Kalkulator nadgodzin'!M59-5)*'Kalkulator nadgodzin'!$C59))</f>
        <v>0</v>
      </c>
      <c r="L277" s="784" cm="1">
        <f t="array" ref="L277">IF('Kalkulator nadgodzin'!$D59="","",IF('Kalkulator nadgodzin'!N59&lt;6,0,('Kalkulator nadgodzin'!N59-5)*'Kalkulator nadgodzin'!$C59))</f>
        <v>0</v>
      </c>
      <c r="M277" s="784" cm="1">
        <f t="array" ref="M277">IF('Kalkulator nadgodzin'!$D59="","",IF('Kalkulator nadgodzin'!O59&lt;6,0,('Kalkulator nadgodzin'!O59-5)*'Kalkulator nadgodzin'!$C59))</f>
        <v>0</v>
      </c>
      <c r="N277" s="785" cm="1">
        <f t="array" ref="N277">IF('Kalkulator nadgodzin'!$D59="","",IF('Kalkulator nadgodzin'!P59&lt;6,0,('Kalkulator nadgodzin'!P59-5)*'Kalkulator nadgodzin'!$C59))</f>
        <v>0</v>
      </c>
      <c r="O277" s="774"/>
      <c r="P277" s="775"/>
      <c r="Q277" t="str" s="783" cm="1">
        <f t="array" ref="Q277">IF('Kalkulator nadgodzin'!$C179="","",'Kalkulator nadgodzin'!$C179)</f>
      </c>
      <c r="R277" s="784" cm="1">
        <f t="array" ref="R277">_xlfn.IFERROR($Q277*B277*'Kalkulator nadgodzin'!$Y$2,0)</f>
        <v>0</v>
      </c>
      <c r="S277" s="784" cm="1">
        <f t="array" ref="S277">_xlfn.IFERROR($Q277*C277*'Kalkulator nadgodzin'!$Y$2,0)</f>
        <v>0</v>
      </c>
      <c r="T277" s="784" cm="1">
        <f t="array" ref="T277">_xlfn.IFERROR($Q277*D277*'Kalkulator nadgodzin'!$Y$2,0)</f>
        <v>0</v>
      </c>
      <c r="U277" s="784" cm="1">
        <f t="array" ref="U277">_xlfn.IFERROR($Q277*E277*'Kalkulator nadgodzin'!$Y$2,0)</f>
        <v>0</v>
      </c>
      <c r="V277" s="784" cm="1">
        <f t="array" ref="V277">_xlfn.IFERROR($Q277*F277*'Kalkulator nadgodzin'!$Y$2,0)</f>
        <v>0</v>
      </c>
      <c r="W277" s="784" cm="1">
        <f t="array" ref="W277">_xlfn.IFERROR($Q277*G277*'Kalkulator nadgodzin'!$Y$2,0)</f>
        <v>0</v>
      </c>
      <c r="X277" s="784" cm="1">
        <f t="array" ref="X277">_xlfn.IFERROR($Q277*H277*'Kalkulator nadgodzin'!$Y$2,0)</f>
        <v>0</v>
      </c>
      <c r="Y277" s="784" cm="1">
        <f t="array" ref="Y277">_xlfn.IFERROR($Q277*I277*'Kalkulator nadgodzin'!$Y$2,0)</f>
        <v>0</v>
      </c>
      <c r="Z277" s="784" cm="1">
        <f t="array" ref="Z277">_xlfn.IFERROR($Q277*J277*'Kalkulator nadgodzin'!$Y$2,0)</f>
        <v>0</v>
      </c>
      <c r="AA277" s="784" cm="1">
        <f t="array" ref="AA277">_xlfn.IFERROR($Q277*K277*'Kalkulator nadgodzin'!$Y$2,0)</f>
        <v>0</v>
      </c>
      <c r="AB277" s="784" cm="1">
        <f t="array" ref="AB277">_xlfn.IFERROR($Q277*L277*'Kalkulator nadgodzin'!$Y$2,0)</f>
        <v>0</v>
      </c>
      <c r="AC277" s="784" cm="1">
        <f t="array" ref="AC277">_xlfn.IFERROR($Q277*M277*'Kalkulator nadgodzin'!$Y$2,0)</f>
        <v>0</v>
      </c>
      <c r="AD277" s="785" cm="1">
        <f t="array" ref="AD277">_xlfn.IFERROR($Q277*N277*'Kalkulator nadgodzin'!$Y$2,0)</f>
        <v>0</v>
      </c>
    </row>
    <row r="278" ht="13.5" customHeight="1">
      <c r="A278" t="str" s="774" cm="1">
        <f t="array" ref="A278">IF('Kalkulator nadgodzin'!B61="","",'Kalkulator nadgodzin'!B61)</f>
        <v>Skrypt</v>
      </c>
      <c r="B278" s="784" cm="1">
        <f t="array" ref="B278">IF('Kalkulator nadgodzin'!$D60="","",IF('Kalkulator nadgodzin'!D60&lt;6,0,('Kalkulator nadgodzin'!D60-5)*'Kalkulator nadgodzin'!$C60))</f>
        <v>0</v>
      </c>
      <c r="C278" s="784" cm="1">
        <f t="array" ref="C278">IF('Kalkulator nadgodzin'!$D60="","",IF('Kalkulator nadgodzin'!E60&lt;6,0,('Kalkulator nadgodzin'!E60-5)*'Kalkulator nadgodzin'!$C60))</f>
        <v>0</v>
      </c>
      <c r="D278" s="784" cm="1">
        <f t="array" ref="D278">IF('Kalkulator nadgodzin'!$D60="","",IF('Kalkulator nadgodzin'!F60&lt;6,0,('Kalkulator nadgodzin'!F60-5)*'Kalkulator nadgodzin'!$C60))</f>
        <v>0</v>
      </c>
      <c r="E278" s="784" cm="1">
        <f t="array" ref="E278">IF('Kalkulator nadgodzin'!$D60="","",IF('Kalkulator nadgodzin'!G60&lt;6,0,('Kalkulator nadgodzin'!G60-5)*'Kalkulator nadgodzin'!$C60))</f>
        <v>0</v>
      </c>
      <c r="F278" s="784" cm="1">
        <f t="array" ref="F278">IF('Kalkulator nadgodzin'!$D60="","",IF('Kalkulator nadgodzin'!H60&lt;6,0,('Kalkulator nadgodzin'!H60-5)*'Kalkulator nadgodzin'!$C60))</f>
        <v>0</v>
      </c>
      <c r="G278" s="784" cm="1">
        <f t="array" ref="G278">IF('Kalkulator nadgodzin'!$D60="","",IF('Kalkulator nadgodzin'!I60&lt;6,0,('Kalkulator nadgodzin'!I60-5)*'Kalkulator nadgodzin'!$C60))</f>
        <v>0</v>
      </c>
      <c r="H278" s="784" cm="1">
        <f t="array" ref="H278">IF('Kalkulator nadgodzin'!$D60="","",IF('Kalkulator nadgodzin'!J60&lt;6,0,('Kalkulator nadgodzin'!J60-5)*'Kalkulator nadgodzin'!$C60))</f>
        <v>0</v>
      </c>
      <c r="I278" s="784" cm="1">
        <f t="array" ref="I278">IF('Kalkulator nadgodzin'!$D60="","",IF('Kalkulator nadgodzin'!K60&lt;6,0,('Kalkulator nadgodzin'!K60-5)*'Kalkulator nadgodzin'!$C60))</f>
        <v>0</v>
      </c>
      <c r="J278" s="784" cm="1">
        <f t="array" ref="J278">IF('Kalkulator nadgodzin'!$D60="","",IF('Kalkulator nadgodzin'!L60&lt;6,0,('Kalkulator nadgodzin'!L60-5)*'Kalkulator nadgodzin'!$C60))</f>
        <v>0</v>
      </c>
      <c r="K278" s="784" cm="1">
        <f t="array" ref="K278">IF('Kalkulator nadgodzin'!$D60="","",IF('Kalkulator nadgodzin'!M60&lt;6,0,('Kalkulator nadgodzin'!M60-5)*'Kalkulator nadgodzin'!$C60))</f>
        <v>0</v>
      </c>
      <c r="L278" s="784" cm="1">
        <f t="array" ref="L278">IF('Kalkulator nadgodzin'!$D60="","",IF('Kalkulator nadgodzin'!N60&lt;6,0,('Kalkulator nadgodzin'!N60-5)*'Kalkulator nadgodzin'!$C60))</f>
        <v>0</v>
      </c>
      <c r="M278" s="784" cm="1">
        <f t="array" ref="M278">IF('Kalkulator nadgodzin'!$D60="","",IF('Kalkulator nadgodzin'!O60&lt;6,0,('Kalkulator nadgodzin'!O60-5)*'Kalkulator nadgodzin'!$C60))</f>
        <v>0</v>
      </c>
      <c r="N278" s="785" cm="1">
        <f t="array" ref="N278">IF('Kalkulator nadgodzin'!$D60="","",IF('Kalkulator nadgodzin'!P60&lt;6,0,('Kalkulator nadgodzin'!P60-5)*'Kalkulator nadgodzin'!$C60))</f>
        <v>0</v>
      </c>
      <c r="O278" s="774"/>
      <c r="P278" s="775"/>
      <c r="Q278" t="str" s="783" cm="1">
        <f t="array" ref="Q278">IF('Kalkulator nadgodzin'!$C180="","",'Kalkulator nadgodzin'!$C180)</f>
      </c>
      <c r="R278" s="784" cm="1">
        <f t="array" ref="R278">_xlfn.IFERROR($Q278*B278*'Kalkulator nadgodzin'!$Y$2,0)</f>
        <v>0</v>
      </c>
      <c r="S278" s="784" cm="1">
        <f t="array" ref="S278">_xlfn.IFERROR($Q278*C278*'Kalkulator nadgodzin'!$Y$2,0)</f>
        <v>0</v>
      </c>
      <c r="T278" s="784" cm="1">
        <f t="array" ref="T278">_xlfn.IFERROR($Q278*D278*'Kalkulator nadgodzin'!$Y$2,0)</f>
        <v>0</v>
      </c>
      <c r="U278" s="784" cm="1">
        <f t="array" ref="U278">_xlfn.IFERROR($Q278*E278*'Kalkulator nadgodzin'!$Y$2,0)</f>
        <v>0</v>
      </c>
      <c r="V278" s="784" cm="1">
        <f t="array" ref="V278">_xlfn.IFERROR($Q278*F278*'Kalkulator nadgodzin'!$Y$2,0)</f>
        <v>0</v>
      </c>
      <c r="W278" s="784" cm="1">
        <f t="array" ref="W278">_xlfn.IFERROR($Q278*G278*'Kalkulator nadgodzin'!$Y$2,0)</f>
        <v>0</v>
      </c>
      <c r="X278" s="784" cm="1">
        <f t="array" ref="X278">_xlfn.IFERROR($Q278*H278*'Kalkulator nadgodzin'!$Y$2,0)</f>
        <v>0</v>
      </c>
      <c r="Y278" s="784" cm="1">
        <f t="array" ref="Y278">_xlfn.IFERROR($Q278*I278*'Kalkulator nadgodzin'!$Y$2,0)</f>
        <v>0</v>
      </c>
      <c r="Z278" s="784" cm="1">
        <f t="array" ref="Z278">_xlfn.IFERROR($Q278*J278*'Kalkulator nadgodzin'!$Y$2,0)</f>
        <v>0</v>
      </c>
      <c r="AA278" s="784" cm="1">
        <f t="array" ref="AA278">_xlfn.IFERROR($Q278*K278*'Kalkulator nadgodzin'!$Y$2,0)</f>
        <v>0</v>
      </c>
      <c r="AB278" s="784" cm="1">
        <f t="array" ref="AB278">_xlfn.IFERROR($Q278*L278*'Kalkulator nadgodzin'!$Y$2,0)</f>
        <v>0</v>
      </c>
      <c r="AC278" s="784" cm="1">
        <f t="array" ref="AC278">_xlfn.IFERROR($Q278*M278*'Kalkulator nadgodzin'!$Y$2,0)</f>
        <v>0</v>
      </c>
      <c r="AD278" s="785" cm="1">
        <f t="array" ref="AD278">_xlfn.IFERROR($Q278*N278*'Kalkulator nadgodzin'!$Y$2,0)</f>
        <v>0</v>
      </c>
    </row>
    <row r="279" ht="13.5" customHeight="1">
      <c r="A279" t="str" s="774" cm="1">
        <f t="array" ref="A279">IF('Kalkulator nadgodzin'!B62="","",'Kalkulator nadgodzin'!B62)</f>
        <v>Scenograf</v>
      </c>
      <c r="B279" s="784" cm="1">
        <f t="array" ref="B279">IF('Kalkulator nadgodzin'!$D61="","",IF('Kalkulator nadgodzin'!D61&lt;6,0,('Kalkulator nadgodzin'!D61-5)*'Kalkulator nadgodzin'!$C61))</f>
        <v>0</v>
      </c>
      <c r="C279" s="784" cm="1">
        <f t="array" ref="C279">IF('Kalkulator nadgodzin'!$D61="","",IF('Kalkulator nadgodzin'!E61&lt;6,0,('Kalkulator nadgodzin'!E61-5)*'Kalkulator nadgodzin'!$C61))</f>
        <v>0</v>
      </c>
      <c r="D279" s="784" cm="1">
        <f t="array" ref="D279">IF('Kalkulator nadgodzin'!$D61="","",IF('Kalkulator nadgodzin'!F61&lt;6,0,('Kalkulator nadgodzin'!F61-5)*'Kalkulator nadgodzin'!$C61))</f>
        <v>0</v>
      </c>
      <c r="E279" s="784" cm="1">
        <f t="array" ref="E279">IF('Kalkulator nadgodzin'!$D61="","",IF('Kalkulator nadgodzin'!G61&lt;6,0,('Kalkulator nadgodzin'!G61-5)*'Kalkulator nadgodzin'!$C61))</f>
        <v>0</v>
      </c>
      <c r="F279" s="784" cm="1">
        <f t="array" ref="F279">IF('Kalkulator nadgodzin'!$D61="","",IF('Kalkulator nadgodzin'!H61&lt;6,0,('Kalkulator nadgodzin'!H61-5)*'Kalkulator nadgodzin'!$C61))</f>
        <v>0</v>
      </c>
      <c r="G279" s="784" cm="1">
        <f t="array" ref="G279">IF('Kalkulator nadgodzin'!$D61="","",IF('Kalkulator nadgodzin'!I61&lt;6,0,('Kalkulator nadgodzin'!I61-5)*'Kalkulator nadgodzin'!$C61))</f>
        <v>0</v>
      </c>
      <c r="H279" s="784" cm="1">
        <f t="array" ref="H279">IF('Kalkulator nadgodzin'!$D61="","",IF('Kalkulator nadgodzin'!J61&lt;6,0,('Kalkulator nadgodzin'!J61-5)*'Kalkulator nadgodzin'!$C61))</f>
        <v>0</v>
      </c>
      <c r="I279" s="784" cm="1">
        <f t="array" ref="I279">IF('Kalkulator nadgodzin'!$D61="","",IF('Kalkulator nadgodzin'!K61&lt;6,0,('Kalkulator nadgodzin'!K61-5)*'Kalkulator nadgodzin'!$C61))</f>
        <v>0</v>
      </c>
      <c r="J279" s="784" cm="1">
        <f t="array" ref="J279">IF('Kalkulator nadgodzin'!$D61="","",IF('Kalkulator nadgodzin'!L61&lt;6,0,('Kalkulator nadgodzin'!L61-5)*'Kalkulator nadgodzin'!$C61))</f>
        <v>0</v>
      </c>
      <c r="K279" s="784" cm="1">
        <f t="array" ref="K279">IF('Kalkulator nadgodzin'!$D61="","",IF('Kalkulator nadgodzin'!M61&lt;6,0,('Kalkulator nadgodzin'!M61-5)*'Kalkulator nadgodzin'!$C61))</f>
        <v>0</v>
      </c>
      <c r="L279" s="784" cm="1">
        <f t="array" ref="L279">IF('Kalkulator nadgodzin'!$D61="","",IF('Kalkulator nadgodzin'!N61&lt;6,0,('Kalkulator nadgodzin'!N61-5)*'Kalkulator nadgodzin'!$C61))</f>
        <v>0</v>
      </c>
      <c r="M279" s="784" cm="1">
        <f t="array" ref="M279">IF('Kalkulator nadgodzin'!$D61="","",IF('Kalkulator nadgodzin'!O61&lt;6,0,('Kalkulator nadgodzin'!O61-5)*'Kalkulator nadgodzin'!$C61))</f>
        <v>0</v>
      </c>
      <c r="N279" s="785" cm="1">
        <f t="array" ref="N279">IF('Kalkulator nadgodzin'!$D61="","",IF('Kalkulator nadgodzin'!P61&lt;6,0,('Kalkulator nadgodzin'!P61-5)*'Kalkulator nadgodzin'!$C61))</f>
        <v>0</v>
      </c>
      <c r="O279" s="774"/>
      <c r="P279" s="775"/>
      <c r="Q279" t="str" s="783" cm="1">
        <f t="array" ref="Q279">IF('Kalkulator nadgodzin'!$C181="","",'Kalkulator nadgodzin'!$C181)</f>
      </c>
      <c r="R279" s="784" cm="1">
        <f t="array" ref="R279">_xlfn.IFERROR($Q279*B279*'Kalkulator nadgodzin'!$Y$2,0)</f>
        <v>0</v>
      </c>
      <c r="S279" s="784" cm="1">
        <f t="array" ref="S279">_xlfn.IFERROR($Q279*C279*'Kalkulator nadgodzin'!$Y$2,0)</f>
        <v>0</v>
      </c>
      <c r="T279" s="784" cm="1">
        <f t="array" ref="T279">_xlfn.IFERROR($Q279*D279*'Kalkulator nadgodzin'!$Y$2,0)</f>
        <v>0</v>
      </c>
      <c r="U279" s="784" cm="1">
        <f t="array" ref="U279">_xlfn.IFERROR($Q279*E279*'Kalkulator nadgodzin'!$Y$2,0)</f>
        <v>0</v>
      </c>
      <c r="V279" s="784" cm="1">
        <f t="array" ref="V279">_xlfn.IFERROR($Q279*F279*'Kalkulator nadgodzin'!$Y$2,0)</f>
        <v>0</v>
      </c>
      <c r="W279" s="784" cm="1">
        <f t="array" ref="W279">_xlfn.IFERROR($Q279*G279*'Kalkulator nadgodzin'!$Y$2,0)</f>
        <v>0</v>
      </c>
      <c r="X279" s="784" cm="1">
        <f t="array" ref="X279">_xlfn.IFERROR($Q279*H279*'Kalkulator nadgodzin'!$Y$2,0)</f>
        <v>0</v>
      </c>
      <c r="Y279" s="784" cm="1">
        <f t="array" ref="Y279">_xlfn.IFERROR($Q279*I279*'Kalkulator nadgodzin'!$Y$2,0)</f>
        <v>0</v>
      </c>
      <c r="Z279" s="784" cm="1">
        <f t="array" ref="Z279">_xlfn.IFERROR($Q279*J279*'Kalkulator nadgodzin'!$Y$2,0)</f>
        <v>0</v>
      </c>
      <c r="AA279" s="784" cm="1">
        <f t="array" ref="AA279">_xlfn.IFERROR($Q279*K279*'Kalkulator nadgodzin'!$Y$2,0)</f>
        <v>0</v>
      </c>
      <c r="AB279" s="784" cm="1">
        <f t="array" ref="AB279">_xlfn.IFERROR($Q279*L279*'Kalkulator nadgodzin'!$Y$2,0)</f>
        <v>0</v>
      </c>
      <c r="AC279" s="784" cm="1">
        <f t="array" ref="AC279">_xlfn.IFERROR($Q279*M279*'Kalkulator nadgodzin'!$Y$2,0)</f>
        <v>0</v>
      </c>
      <c r="AD279" s="785" cm="1">
        <f t="array" ref="AD279">_xlfn.IFERROR($Q279*N279*'Kalkulator nadgodzin'!$Y$2,0)</f>
        <v>0</v>
      </c>
    </row>
    <row r="280" ht="13.5" customHeight="1">
      <c r="A280" t="str" s="774" cm="1">
        <f t="array" ref="A280">IF('Kalkulator nadgodzin'!B63="","",'Kalkulator nadgodzin'!B63)</f>
        <v>Dekorator Wnętrz</v>
      </c>
      <c r="B280" s="784" cm="1">
        <f t="array" ref="B280">IF('Kalkulator nadgodzin'!$D62="","",IF('Kalkulator nadgodzin'!D62&lt;6,0,('Kalkulator nadgodzin'!D62-5)*'Kalkulator nadgodzin'!$C62))</f>
        <v>0</v>
      </c>
      <c r="C280" s="784" cm="1">
        <f t="array" ref="C280">IF('Kalkulator nadgodzin'!$D62="","",IF('Kalkulator nadgodzin'!E62&lt;6,0,('Kalkulator nadgodzin'!E62-5)*'Kalkulator nadgodzin'!$C62))</f>
        <v>0</v>
      </c>
      <c r="D280" s="784" cm="1">
        <f t="array" ref="D280">IF('Kalkulator nadgodzin'!$D62="","",IF('Kalkulator nadgodzin'!F62&lt;6,0,('Kalkulator nadgodzin'!F62-5)*'Kalkulator nadgodzin'!$C62))</f>
        <v>0</v>
      </c>
      <c r="E280" s="784" cm="1">
        <f t="array" ref="E280">IF('Kalkulator nadgodzin'!$D62="","",IF('Kalkulator nadgodzin'!G62&lt;6,0,('Kalkulator nadgodzin'!G62-5)*'Kalkulator nadgodzin'!$C62))</f>
        <v>0</v>
      </c>
      <c r="F280" s="784" cm="1">
        <f t="array" ref="F280">IF('Kalkulator nadgodzin'!$D62="","",IF('Kalkulator nadgodzin'!H62&lt;6,0,('Kalkulator nadgodzin'!H62-5)*'Kalkulator nadgodzin'!$C62))</f>
        <v>0</v>
      </c>
      <c r="G280" s="784" cm="1">
        <f t="array" ref="G280">IF('Kalkulator nadgodzin'!$D62="","",IF('Kalkulator nadgodzin'!I62&lt;6,0,('Kalkulator nadgodzin'!I62-5)*'Kalkulator nadgodzin'!$C62))</f>
        <v>0</v>
      </c>
      <c r="H280" s="784" cm="1">
        <f t="array" ref="H280">IF('Kalkulator nadgodzin'!$D62="","",IF('Kalkulator nadgodzin'!J62&lt;6,0,('Kalkulator nadgodzin'!J62-5)*'Kalkulator nadgodzin'!$C62))</f>
        <v>0</v>
      </c>
      <c r="I280" s="784" cm="1">
        <f t="array" ref="I280">IF('Kalkulator nadgodzin'!$D62="","",IF('Kalkulator nadgodzin'!K62&lt;6,0,('Kalkulator nadgodzin'!K62-5)*'Kalkulator nadgodzin'!$C62))</f>
        <v>0</v>
      </c>
      <c r="J280" s="784" cm="1">
        <f t="array" ref="J280">IF('Kalkulator nadgodzin'!$D62="","",IF('Kalkulator nadgodzin'!L62&lt;6,0,('Kalkulator nadgodzin'!L62-5)*'Kalkulator nadgodzin'!$C62))</f>
        <v>0</v>
      </c>
      <c r="K280" s="784" cm="1">
        <f t="array" ref="K280">IF('Kalkulator nadgodzin'!$D62="","",IF('Kalkulator nadgodzin'!M62&lt;6,0,('Kalkulator nadgodzin'!M62-5)*'Kalkulator nadgodzin'!$C62))</f>
        <v>0</v>
      </c>
      <c r="L280" s="784" cm="1">
        <f t="array" ref="L280">IF('Kalkulator nadgodzin'!$D62="","",IF('Kalkulator nadgodzin'!N62&lt;6,0,('Kalkulator nadgodzin'!N62-5)*'Kalkulator nadgodzin'!$C62))</f>
        <v>0</v>
      </c>
      <c r="M280" s="784" cm="1">
        <f t="array" ref="M280">IF('Kalkulator nadgodzin'!$D62="","",IF('Kalkulator nadgodzin'!O62&lt;6,0,('Kalkulator nadgodzin'!O62-5)*'Kalkulator nadgodzin'!$C62))</f>
        <v>0</v>
      </c>
      <c r="N280" s="785" cm="1">
        <f t="array" ref="N280">IF('Kalkulator nadgodzin'!$D62="","",IF('Kalkulator nadgodzin'!P62&lt;6,0,('Kalkulator nadgodzin'!P62-5)*'Kalkulator nadgodzin'!$C62))</f>
        <v>0</v>
      </c>
      <c r="O280" s="774"/>
      <c r="P280" s="775"/>
      <c r="Q280" t="str" s="783" cm="1">
        <f t="array" ref="Q280">IF('Kalkulator nadgodzin'!$C182="","",'Kalkulator nadgodzin'!$C182)</f>
      </c>
      <c r="R280" s="784" cm="1">
        <f t="array" ref="R280">_xlfn.IFERROR($Q280*B280*'Kalkulator nadgodzin'!$Y$2,0)</f>
        <v>0</v>
      </c>
      <c r="S280" s="784" cm="1">
        <f t="array" ref="S280">_xlfn.IFERROR($Q280*C280*'Kalkulator nadgodzin'!$Y$2,0)</f>
        <v>0</v>
      </c>
      <c r="T280" s="784" cm="1">
        <f t="array" ref="T280">_xlfn.IFERROR($Q280*D280*'Kalkulator nadgodzin'!$Y$2,0)</f>
        <v>0</v>
      </c>
      <c r="U280" s="784" cm="1">
        <f t="array" ref="U280">_xlfn.IFERROR($Q280*E280*'Kalkulator nadgodzin'!$Y$2,0)</f>
        <v>0</v>
      </c>
      <c r="V280" s="784" cm="1">
        <f t="array" ref="V280">_xlfn.IFERROR($Q280*F280*'Kalkulator nadgodzin'!$Y$2,0)</f>
        <v>0</v>
      </c>
      <c r="W280" s="784" cm="1">
        <f t="array" ref="W280">_xlfn.IFERROR($Q280*G280*'Kalkulator nadgodzin'!$Y$2,0)</f>
        <v>0</v>
      </c>
      <c r="X280" s="784" cm="1">
        <f t="array" ref="X280">_xlfn.IFERROR($Q280*H280*'Kalkulator nadgodzin'!$Y$2,0)</f>
        <v>0</v>
      </c>
      <c r="Y280" s="784" cm="1">
        <f t="array" ref="Y280">_xlfn.IFERROR($Q280*I280*'Kalkulator nadgodzin'!$Y$2,0)</f>
        <v>0</v>
      </c>
      <c r="Z280" s="784" cm="1">
        <f t="array" ref="Z280">_xlfn.IFERROR($Q280*J280*'Kalkulator nadgodzin'!$Y$2,0)</f>
        <v>0</v>
      </c>
      <c r="AA280" s="784" cm="1">
        <f t="array" ref="AA280">_xlfn.IFERROR($Q280*K280*'Kalkulator nadgodzin'!$Y$2,0)</f>
        <v>0</v>
      </c>
      <c r="AB280" s="784" cm="1">
        <f t="array" ref="AB280">_xlfn.IFERROR($Q280*L280*'Kalkulator nadgodzin'!$Y$2,0)</f>
        <v>0</v>
      </c>
      <c r="AC280" s="784" cm="1">
        <f t="array" ref="AC280">_xlfn.IFERROR($Q280*M280*'Kalkulator nadgodzin'!$Y$2,0)</f>
        <v>0</v>
      </c>
      <c r="AD280" s="785" cm="1">
        <f t="array" ref="AD280">_xlfn.IFERROR($Q280*N280*'Kalkulator nadgodzin'!$Y$2,0)</f>
        <v>0</v>
      </c>
    </row>
    <row r="281" ht="13.5" customHeight="1">
      <c r="A281" t="str" s="774" cm="1">
        <f t="array" ref="A281">IF('Kalkulator nadgodzin'!B64="","",'Kalkulator nadgodzin'!B64)</f>
        <v>Asystent Scenografa</v>
      </c>
      <c r="B281" s="784" cm="1">
        <f t="array" ref="B281">IF('Kalkulator nadgodzin'!$D63="","",IF('Kalkulator nadgodzin'!D63&lt;6,0,('Kalkulator nadgodzin'!D63-5)*'Kalkulator nadgodzin'!$C63))</f>
        <v>0</v>
      </c>
      <c r="C281" s="784" cm="1">
        <f t="array" ref="C281">IF('Kalkulator nadgodzin'!$D63="","",IF('Kalkulator nadgodzin'!E63&lt;6,0,('Kalkulator nadgodzin'!E63-5)*'Kalkulator nadgodzin'!$C63))</f>
        <v>0</v>
      </c>
      <c r="D281" s="784" cm="1">
        <f t="array" ref="D281">IF('Kalkulator nadgodzin'!$D63="","",IF('Kalkulator nadgodzin'!F63&lt;6,0,('Kalkulator nadgodzin'!F63-5)*'Kalkulator nadgodzin'!$C63))</f>
        <v>0</v>
      </c>
      <c r="E281" s="784" cm="1">
        <f t="array" ref="E281">IF('Kalkulator nadgodzin'!$D63="","",IF('Kalkulator nadgodzin'!G63&lt;6,0,('Kalkulator nadgodzin'!G63-5)*'Kalkulator nadgodzin'!$C63))</f>
        <v>0</v>
      </c>
      <c r="F281" s="784" cm="1">
        <f t="array" ref="F281">IF('Kalkulator nadgodzin'!$D63="","",IF('Kalkulator nadgodzin'!H63&lt;6,0,('Kalkulator nadgodzin'!H63-5)*'Kalkulator nadgodzin'!$C63))</f>
        <v>0</v>
      </c>
      <c r="G281" s="784" cm="1">
        <f t="array" ref="G281">IF('Kalkulator nadgodzin'!$D63="","",IF('Kalkulator nadgodzin'!I63&lt;6,0,('Kalkulator nadgodzin'!I63-5)*'Kalkulator nadgodzin'!$C63))</f>
        <v>0</v>
      </c>
      <c r="H281" s="784" cm="1">
        <f t="array" ref="H281">IF('Kalkulator nadgodzin'!$D63="","",IF('Kalkulator nadgodzin'!J63&lt;6,0,('Kalkulator nadgodzin'!J63-5)*'Kalkulator nadgodzin'!$C63))</f>
        <v>0</v>
      </c>
      <c r="I281" s="784" cm="1">
        <f t="array" ref="I281">IF('Kalkulator nadgodzin'!$D63="","",IF('Kalkulator nadgodzin'!K63&lt;6,0,('Kalkulator nadgodzin'!K63-5)*'Kalkulator nadgodzin'!$C63))</f>
        <v>0</v>
      </c>
      <c r="J281" s="784" cm="1">
        <f t="array" ref="J281">IF('Kalkulator nadgodzin'!$D63="","",IF('Kalkulator nadgodzin'!L63&lt;6,0,('Kalkulator nadgodzin'!L63-5)*'Kalkulator nadgodzin'!$C63))</f>
        <v>0</v>
      </c>
      <c r="K281" s="784" cm="1">
        <f t="array" ref="K281">IF('Kalkulator nadgodzin'!$D63="","",IF('Kalkulator nadgodzin'!M63&lt;6,0,('Kalkulator nadgodzin'!M63-5)*'Kalkulator nadgodzin'!$C63))</f>
        <v>0</v>
      </c>
      <c r="L281" s="784" cm="1">
        <f t="array" ref="L281">IF('Kalkulator nadgodzin'!$D63="","",IF('Kalkulator nadgodzin'!N63&lt;6,0,('Kalkulator nadgodzin'!N63-5)*'Kalkulator nadgodzin'!$C63))</f>
        <v>0</v>
      </c>
      <c r="M281" s="784" cm="1">
        <f t="array" ref="M281">IF('Kalkulator nadgodzin'!$D63="","",IF('Kalkulator nadgodzin'!O63&lt;6,0,('Kalkulator nadgodzin'!O63-5)*'Kalkulator nadgodzin'!$C63))</f>
        <v>0</v>
      </c>
      <c r="N281" s="785" cm="1">
        <f t="array" ref="N281">IF('Kalkulator nadgodzin'!$D63="","",IF('Kalkulator nadgodzin'!P63&lt;6,0,('Kalkulator nadgodzin'!P63-5)*'Kalkulator nadgodzin'!$C63))</f>
        <v>0</v>
      </c>
      <c r="O281" s="774"/>
      <c r="P281" s="775"/>
      <c r="Q281" t="str" s="783" cm="1">
        <f t="array" ref="Q281">IF('Kalkulator nadgodzin'!$C183="","",'Kalkulator nadgodzin'!$C183)</f>
      </c>
      <c r="R281" s="784" cm="1">
        <f t="array" ref="R281">_xlfn.IFERROR($Q281*B281*'Kalkulator nadgodzin'!$Y$2,0)</f>
        <v>0</v>
      </c>
      <c r="S281" s="784" cm="1">
        <f t="array" ref="S281">_xlfn.IFERROR($Q281*C281*'Kalkulator nadgodzin'!$Y$2,0)</f>
        <v>0</v>
      </c>
      <c r="T281" s="784" cm="1">
        <f t="array" ref="T281">_xlfn.IFERROR($Q281*D281*'Kalkulator nadgodzin'!$Y$2,0)</f>
        <v>0</v>
      </c>
      <c r="U281" s="784" cm="1">
        <f t="array" ref="U281">_xlfn.IFERROR($Q281*E281*'Kalkulator nadgodzin'!$Y$2,0)</f>
        <v>0</v>
      </c>
      <c r="V281" s="784" cm="1">
        <f t="array" ref="V281">_xlfn.IFERROR($Q281*F281*'Kalkulator nadgodzin'!$Y$2,0)</f>
        <v>0</v>
      </c>
      <c r="W281" s="784" cm="1">
        <f t="array" ref="W281">_xlfn.IFERROR($Q281*G281*'Kalkulator nadgodzin'!$Y$2,0)</f>
        <v>0</v>
      </c>
      <c r="X281" s="784" cm="1">
        <f t="array" ref="X281">_xlfn.IFERROR($Q281*H281*'Kalkulator nadgodzin'!$Y$2,0)</f>
        <v>0</v>
      </c>
      <c r="Y281" s="784" cm="1">
        <f t="array" ref="Y281">_xlfn.IFERROR($Q281*I281*'Kalkulator nadgodzin'!$Y$2,0)</f>
        <v>0</v>
      </c>
      <c r="Z281" s="784" cm="1">
        <f t="array" ref="Z281">_xlfn.IFERROR($Q281*J281*'Kalkulator nadgodzin'!$Y$2,0)</f>
        <v>0</v>
      </c>
      <c r="AA281" s="784" cm="1">
        <f t="array" ref="AA281">_xlfn.IFERROR($Q281*K281*'Kalkulator nadgodzin'!$Y$2,0)</f>
        <v>0</v>
      </c>
      <c r="AB281" s="784" cm="1">
        <f t="array" ref="AB281">_xlfn.IFERROR($Q281*L281*'Kalkulator nadgodzin'!$Y$2,0)</f>
        <v>0</v>
      </c>
      <c r="AC281" s="784" cm="1">
        <f t="array" ref="AC281">_xlfn.IFERROR($Q281*M281*'Kalkulator nadgodzin'!$Y$2,0)</f>
        <v>0</v>
      </c>
      <c r="AD281" s="785" cm="1">
        <f t="array" ref="AD281">_xlfn.IFERROR($Q281*N281*'Kalkulator nadgodzin'!$Y$2,0)</f>
        <v>0</v>
      </c>
    </row>
    <row r="282" ht="13.5" customHeight="1">
      <c r="A282" t="str" s="774" cm="1">
        <f t="array" ref="A282">IF('Kalkulator nadgodzin'!B65="","",'Kalkulator nadgodzin'!B65)</f>
        <v>Rekwizytor</v>
      </c>
      <c r="B282" s="784" cm="1">
        <f t="array" ref="B282">IF('Kalkulator nadgodzin'!$D64="","",IF('Kalkulator nadgodzin'!D64&lt;6,0,('Kalkulator nadgodzin'!D64-5)*'Kalkulator nadgodzin'!$C64))</f>
        <v>0</v>
      </c>
      <c r="C282" s="784" cm="1">
        <f t="array" ref="C282">IF('Kalkulator nadgodzin'!$D64="","",IF('Kalkulator nadgodzin'!E64&lt;6,0,('Kalkulator nadgodzin'!E64-5)*'Kalkulator nadgodzin'!$C64))</f>
        <v>0</v>
      </c>
      <c r="D282" s="784" cm="1">
        <f t="array" ref="D282">IF('Kalkulator nadgodzin'!$D64="","",IF('Kalkulator nadgodzin'!F64&lt;6,0,('Kalkulator nadgodzin'!F64-5)*'Kalkulator nadgodzin'!$C64))</f>
        <v>0</v>
      </c>
      <c r="E282" s="784" cm="1">
        <f t="array" ref="E282">IF('Kalkulator nadgodzin'!$D64="","",IF('Kalkulator nadgodzin'!G64&lt;6,0,('Kalkulator nadgodzin'!G64-5)*'Kalkulator nadgodzin'!$C64))</f>
        <v>0</v>
      </c>
      <c r="F282" s="784" cm="1">
        <f t="array" ref="F282">IF('Kalkulator nadgodzin'!$D64="","",IF('Kalkulator nadgodzin'!H64&lt;6,0,('Kalkulator nadgodzin'!H64-5)*'Kalkulator nadgodzin'!$C64))</f>
        <v>0</v>
      </c>
      <c r="G282" s="784" cm="1">
        <f t="array" ref="G282">IF('Kalkulator nadgodzin'!$D64="","",IF('Kalkulator nadgodzin'!I64&lt;6,0,('Kalkulator nadgodzin'!I64-5)*'Kalkulator nadgodzin'!$C64))</f>
        <v>0</v>
      </c>
      <c r="H282" s="784" cm="1">
        <f t="array" ref="H282">IF('Kalkulator nadgodzin'!$D64="","",IF('Kalkulator nadgodzin'!J64&lt;6,0,('Kalkulator nadgodzin'!J64-5)*'Kalkulator nadgodzin'!$C64))</f>
        <v>0</v>
      </c>
      <c r="I282" s="784" cm="1">
        <f t="array" ref="I282">IF('Kalkulator nadgodzin'!$D64="","",IF('Kalkulator nadgodzin'!K64&lt;6,0,('Kalkulator nadgodzin'!K64-5)*'Kalkulator nadgodzin'!$C64))</f>
        <v>0</v>
      </c>
      <c r="J282" s="784" cm="1">
        <f t="array" ref="J282">IF('Kalkulator nadgodzin'!$D64="","",IF('Kalkulator nadgodzin'!L64&lt;6,0,('Kalkulator nadgodzin'!L64-5)*'Kalkulator nadgodzin'!$C64))</f>
        <v>0</v>
      </c>
      <c r="K282" s="784" cm="1">
        <f t="array" ref="K282">IF('Kalkulator nadgodzin'!$D64="","",IF('Kalkulator nadgodzin'!M64&lt;6,0,('Kalkulator nadgodzin'!M64-5)*'Kalkulator nadgodzin'!$C64))</f>
        <v>0</v>
      </c>
      <c r="L282" s="784" cm="1">
        <f t="array" ref="L282">IF('Kalkulator nadgodzin'!$D64="","",IF('Kalkulator nadgodzin'!N64&lt;6,0,('Kalkulator nadgodzin'!N64-5)*'Kalkulator nadgodzin'!$C64))</f>
        <v>0</v>
      </c>
      <c r="M282" s="784" cm="1">
        <f t="array" ref="M282">IF('Kalkulator nadgodzin'!$D64="","",IF('Kalkulator nadgodzin'!O64&lt;6,0,('Kalkulator nadgodzin'!O64-5)*'Kalkulator nadgodzin'!$C64))</f>
        <v>0</v>
      </c>
      <c r="N282" s="785" cm="1">
        <f t="array" ref="N282">IF('Kalkulator nadgodzin'!$D64="","",IF('Kalkulator nadgodzin'!P64&lt;6,0,('Kalkulator nadgodzin'!P64-5)*'Kalkulator nadgodzin'!$C64))</f>
        <v>0</v>
      </c>
      <c r="O282" s="774"/>
      <c r="P282" s="775"/>
      <c r="Q282" t="str" s="783" cm="1">
        <f t="array" ref="Q282">IF('Kalkulator nadgodzin'!$C184="","",'Kalkulator nadgodzin'!$C184)</f>
      </c>
      <c r="R282" s="784" cm="1">
        <f t="array" ref="R282">_xlfn.IFERROR($Q282*B282*'Kalkulator nadgodzin'!$Y$2,0)</f>
        <v>0</v>
      </c>
      <c r="S282" s="784" cm="1">
        <f t="array" ref="S282">_xlfn.IFERROR($Q282*C282*'Kalkulator nadgodzin'!$Y$2,0)</f>
        <v>0</v>
      </c>
      <c r="T282" s="784" cm="1">
        <f t="array" ref="T282">_xlfn.IFERROR($Q282*D282*'Kalkulator nadgodzin'!$Y$2,0)</f>
        <v>0</v>
      </c>
      <c r="U282" s="784" cm="1">
        <f t="array" ref="U282">_xlfn.IFERROR($Q282*E282*'Kalkulator nadgodzin'!$Y$2,0)</f>
        <v>0</v>
      </c>
      <c r="V282" s="784" cm="1">
        <f t="array" ref="V282">_xlfn.IFERROR($Q282*F282*'Kalkulator nadgodzin'!$Y$2,0)</f>
        <v>0</v>
      </c>
      <c r="W282" s="784" cm="1">
        <f t="array" ref="W282">_xlfn.IFERROR($Q282*G282*'Kalkulator nadgodzin'!$Y$2,0)</f>
        <v>0</v>
      </c>
      <c r="X282" s="784" cm="1">
        <f t="array" ref="X282">_xlfn.IFERROR($Q282*H282*'Kalkulator nadgodzin'!$Y$2,0)</f>
        <v>0</v>
      </c>
      <c r="Y282" s="784" cm="1">
        <f t="array" ref="Y282">_xlfn.IFERROR($Q282*I282*'Kalkulator nadgodzin'!$Y$2,0)</f>
        <v>0</v>
      </c>
      <c r="Z282" s="784" cm="1">
        <f t="array" ref="Z282">_xlfn.IFERROR($Q282*J282*'Kalkulator nadgodzin'!$Y$2,0)</f>
        <v>0</v>
      </c>
      <c r="AA282" s="784" cm="1">
        <f t="array" ref="AA282">_xlfn.IFERROR($Q282*K282*'Kalkulator nadgodzin'!$Y$2,0)</f>
        <v>0</v>
      </c>
      <c r="AB282" s="784" cm="1">
        <f t="array" ref="AB282">_xlfn.IFERROR($Q282*L282*'Kalkulator nadgodzin'!$Y$2,0)</f>
        <v>0</v>
      </c>
      <c r="AC282" s="784" cm="1">
        <f t="array" ref="AC282">_xlfn.IFERROR($Q282*M282*'Kalkulator nadgodzin'!$Y$2,0)</f>
        <v>0</v>
      </c>
      <c r="AD282" s="785" cm="1">
        <f t="array" ref="AD282">_xlfn.IFERROR($Q282*N282*'Kalkulator nadgodzin'!$Y$2,0)</f>
        <v>0</v>
      </c>
    </row>
    <row r="283" ht="13.5" customHeight="1">
      <c r="A283" t="str" s="774" cm="1">
        <f t="array" ref="A283">IF('Kalkulator nadgodzin'!B67="","",'Kalkulator nadgodzin'!B67)</f>
        <v>Stylista/ Kostiumograf</v>
      </c>
      <c r="B283" s="784" cm="1">
        <f t="array" ref="B283">IF('Kalkulator nadgodzin'!$D65="","",IF('Kalkulator nadgodzin'!D65&lt;6,0,('Kalkulator nadgodzin'!D65-5)*'Kalkulator nadgodzin'!$C65))</f>
        <v>0</v>
      </c>
      <c r="C283" s="784" cm="1">
        <f t="array" ref="C283">IF('Kalkulator nadgodzin'!$D65="","",IF('Kalkulator nadgodzin'!E65&lt;6,0,('Kalkulator nadgodzin'!E65-5)*'Kalkulator nadgodzin'!$C65))</f>
        <v>0</v>
      </c>
      <c r="D283" s="784" cm="1">
        <f t="array" ref="D283">IF('Kalkulator nadgodzin'!$D65="","",IF('Kalkulator nadgodzin'!F65&lt;6,0,('Kalkulator nadgodzin'!F65-5)*'Kalkulator nadgodzin'!$C65))</f>
        <v>0</v>
      </c>
      <c r="E283" s="784" cm="1">
        <f t="array" ref="E283">IF('Kalkulator nadgodzin'!$D65="","",IF('Kalkulator nadgodzin'!G65&lt;6,0,('Kalkulator nadgodzin'!G65-5)*'Kalkulator nadgodzin'!$C65))</f>
        <v>0</v>
      </c>
      <c r="F283" s="784" cm="1">
        <f t="array" ref="F283">IF('Kalkulator nadgodzin'!$D65="","",IF('Kalkulator nadgodzin'!H65&lt;6,0,('Kalkulator nadgodzin'!H65-5)*'Kalkulator nadgodzin'!$C65))</f>
        <v>0</v>
      </c>
      <c r="G283" s="784" cm="1">
        <f t="array" ref="G283">IF('Kalkulator nadgodzin'!$D65="","",IF('Kalkulator nadgodzin'!I65&lt;6,0,('Kalkulator nadgodzin'!I65-5)*'Kalkulator nadgodzin'!$C65))</f>
        <v>0</v>
      </c>
      <c r="H283" s="784" cm="1">
        <f t="array" ref="H283">IF('Kalkulator nadgodzin'!$D65="","",IF('Kalkulator nadgodzin'!J65&lt;6,0,('Kalkulator nadgodzin'!J65-5)*'Kalkulator nadgodzin'!$C65))</f>
        <v>0</v>
      </c>
      <c r="I283" s="784" cm="1">
        <f t="array" ref="I283">IF('Kalkulator nadgodzin'!$D65="","",IF('Kalkulator nadgodzin'!K65&lt;6,0,('Kalkulator nadgodzin'!K65-5)*'Kalkulator nadgodzin'!$C65))</f>
        <v>0</v>
      </c>
      <c r="J283" s="784" cm="1">
        <f t="array" ref="J283">IF('Kalkulator nadgodzin'!$D65="","",IF('Kalkulator nadgodzin'!L65&lt;6,0,('Kalkulator nadgodzin'!L65-5)*'Kalkulator nadgodzin'!$C65))</f>
        <v>0</v>
      </c>
      <c r="K283" s="784" cm="1">
        <f t="array" ref="K283">IF('Kalkulator nadgodzin'!$D65="","",IF('Kalkulator nadgodzin'!M65&lt;6,0,('Kalkulator nadgodzin'!M65-5)*'Kalkulator nadgodzin'!$C65))</f>
        <v>0</v>
      </c>
      <c r="L283" s="784" cm="1">
        <f t="array" ref="L283">IF('Kalkulator nadgodzin'!$D65="","",IF('Kalkulator nadgodzin'!N65&lt;6,0,('Kalkulator nadgodzin'!N65-5)*'Kalkulator nadgodzin'!$C65))</f>
        <v>0</v>
      </c>
      <c r="M283" s="784" cm="1">
        <f t="array" ref="M283">IF('Kalkulator nadgodzin'!$D65="","",IF('Kalkulator nadgodzin'!O65&lt;6,0,('Kalkulator nadgodzin'!O65-5)*'Kalkulator nadgodzin'!$C65))</f>
        <v>0</v>
      </c>
      <c r="N283" s="785" cm="1">
        <f t="array" ref="N283">IF('Kalkulator nadgodzin'!$D65="","",IF('Kalkulator nadgodzin'!P65&lt;6,0,('Kalkulator nadgodzin'!P65-5)*'Kalkulator nadgodzin'!$C65))</f>
        <v>0</v>
      </c>
      <c r="O283" s="774"/>
      <c r="P283" s="775"/>
      <c r="Q283" t="str" s="783" cm="1">
        <f t="array" ref="Q283">IF('Kalkulator nadgodzin'!$C185="","",'Kalkulator nadgodzin'!$C185)</f>
      </c>
      <c r="R283" s="784" cm="1">
        <f t="array" ref="R283">_xlfn.IFERROR($Q283*B283*'Kalkulator nadgodzin'!$Y$2,0)</f>
        <v>0</v>
      </c>
      <c r="S283" s="784" cm="1">
        <f t="array" ref="S283">_xlfn.IFERROR($Q283*C283*'Kalkulator nadgodzin'!$Y$2,0)</f>
        <v>0</v>
      </c>
      <c r="T283" s="784" cm="1">
        <f t="array" ref="T283">_xlfn.IFERROR($Q283*D283*'Kalkulator nadgodzin'!$Y$2,0)</f>
        <v>0</v>
      </c>
      <c r="U283" s="784" cm="1">
        <f t="array" ref="U283">_xlfn.IFERROR($Q283*E283*'Kalkulator nadgodzin'!$Y$2,0)</f>
        <v>0</v>
      </c>
      <c r="V283" s="784" cm="1">
        <f t="array" ref="V283">_xlfn.IFERROR($Q283*F283*'Kalkulator nadgodzin'!$Y$2,0)</f>
        <v>0</v>
      </c>
      <c r="W283" s="784" cm="1">
        <f t="array" ref="W283">_xlfn.IFERROR($Q283*G283*'Kalkulator nadgodzin'!$Y$2,0)</f>
        <v>0</v>
      </c>
      <c r="X283" s="784" cm="1">
        <f t="array" ref="X283">_xlfn.IFERROR($Q283*H283*'Kalkulator nadgodzin'!$Y$2,0)</f>
        <v>0</v>
      </c>
      <c r="Y283" s="784" cm="1">
        <f t="array" ref="Y283">_xlfn.IFERROR($Q283*I283*'Kalkulator nadgodzin'!$Y$2,0)</f>
        <v>0</v>
      </c>
      <c r="Z283" s="784" cm="1">
        <f t="array" ref="Z283">_xlfn.IFERROR($Q283*J283*'Kalkulator nadgodzin'!$Y$2,0)</f>
        <v>0</v>
      </c>
      <c r="AA283" s="784" cm="1">
        <f t="array" ref="AA283">_xlfn.IFERROR($Q283*K283*'Kalkulator nadgodzin'!$Y$2,0)</f>
        <v>0</v>
      </c>
      <c r="AB283" s="784" cm="1">
        <f t="array" ref="AB283">_xlfn.IFERROR($Q283*L283*'Kalkulator nadgodzin'!$Y$2,0)</f>
        <v>0</v>
      </c>
      <c r="AC283" s="784" cm="1">
        <f t="array" ref="AC283">_xlfn.IFERROR($Q283*M283*'Kalkulator nadgodzin'!$Y$2,0)</f>
        <v>0</v>
      </c>
      <c r="AD283" s="785" cm="1">
        <f t="array" ref="AD283">_xlfn.IFERROR($Q283*N283*'Kalkulator nadgodzin'!$Y$2,0)</f>
        <v>0</v>
      </c>
    </row>
    <row r="284" ht="13.5" customHeight="1">
      <c r="A284" t="str" s="774" cm="1">
        <f t="array" ref="A284">IF('Kalkulator nadgodzin'!B68="","",'Kalkulator nadgodzin'!B68)</f>
        <v>Asystent Kostiumografa</v>
      </c>
      <c r="B284" s="784" cm="1">
        <f t="array" ref="B284">IF('Kalkulator nadgodzin'!$D66="","",IF('Kalkulator nadgodzin'!D66&lt;6,0,('Kalkulator nadgodzin'!D66-5)*'Kalkulator nadgodzin'!$C66))</f>
        <v>0</v>
      </c>
      <c r="C284" s="784" cm="1">
        <f t="array" ref="C284">IF('Kalkulator nadgodzin'!$D66="","",IF('Kalkulator nadgodzin'!E66&lt;6,0,('Kalkulator nadgodzin'!E66-5)*'Kalkulator nadgodzin'!$C66))</f>
        <v>0</v>
      </c>
      <c r="D284" s="784" cm="1">
        <f t="array" ref="D284">IF('Kalkulator nadgodzin'!$D66="","",IF('Kalkulator nadgodzin'!F66&lt;6,0,('Kalkulator nadgodzin'!F66-5)*'Kalkulator nadgodzin'!$C66))</f>
        <v>0</v>
      </c>
      <c r="E284" s="784" cm="1">
        <f t="array" ref="E284">IF('Kalkulator nadgodzin'!$D66="","",IF('Kalkulator nadgodzin'!G66&lt;6,0,('Kalkulator nadgodzin'!G66-5)*'Kalkulator nadgodzin'!$C66))</f>
        <v>0</v>
      </c>
      <c r="F284" s="784" cm="1">
        <f t="array" ref="F284">IF('Kalkulator nadgodzin'!$D66="","",IF('Kalkulator nadgodzin'!H66&lt;6,0,('Kalkulator nadgodzin'!H66-5)*'Kalkulator nadgodzin'!$C66))</f>
        <v>0</v>
      </c>
      <c r="G284" s="784" cm="1">
        <f t="array" ref="G284">IF('Kalkulator nadgodzin'!$D66="","",IF('Kalkulator nadgodzin'!I66&lt;6,0,('Kalkulator nadgodzin'!I66-5)*'Kalkulator nadgodzin'!$C66))</f>
        <v>0</v>
      </c>
      <c r="H284" s="784" cm="1">
        <f t="array" ref="H284">IF('Kalkulator nadgodzin'!$D66="","",IF('Kalkulator nadgodzin'!J66&lt;6,0,('Kalkulator nadgodzin'!J66-5)*'Kalkulator nadgodzin'!$C66))</f>
        <v>0</v>
      </c>
      <c r="I284" s="784" cm="1">
        <f t="array" ref="I284">IF('Kalkulator nadgodzin'!$D66="","",IF('Kalkulator nadgodzin'!K66&lt;6,0,('Kalkulator nadgodzin'!K66-5)*'Kalkulator nadgodzin'!$C66))</f>
        <v>0</v>
      </c>
      <c r="J284" s="784" cm="1">
        <f t="array" ref="J284">IF('Kalkulator nadgodzin'!$D66="","",IF('Kalkulator nadgodzin'!L66&lt;6,0,('Kalkulator nadgodzin'!L66-5)*'Kalkulator nadgodzin'!$C66))</f>
        <v>0</v>
      </c>
      <c r="K284" s="784" cm="1">
        <f t="array" ref="K284">IF('Kalkulator nadgodzin'!$D66="","",IF('Kalkulator nadgodzin'!M66&lt;6,0,('Kalkulator nadgodzin'!M66-5)*'Kalkulator nadgodzin'!$C66))</f>
        <v>0</v>
      </c>
      <c r="L284" s="784" cm="1">
        <f t="array" ref="L284">IF('Kalkulator nadgodzin'!$D66="","",IF('Kalkulator nadgodzin'!N66&lt;6,0,('Kalkulator nadgodzin'!N66-5)*'Kalkulator nadgodzin'!$C66))</f>
        <v>0</v>
      </c>
      <c r="M284" s="784" cm="1">
        <f t="array" ref="M284">IF('Kalkulator nadgodzin'!$D66="","",IF('Kalkulator nadgodzin'!O66&lt;6,0,('Kalkulator nadgodzin'!O66-5)*'Kalkulator nadgodzin'!$C66))</f>
        <v>0</v>
      </c>
      <c r="N284" s="785" cm="1">
        <f t="array" ref="N284">IF('Kalkulator nadgodzin'!$D66="","",IF('Kalkulator nadgodzin'!P66&lt;6,0,('Kalkulator nadgodzin'!P66-5)*'Kalkulator nadgodzin'!$C66))</f>
        <v>0</v>
      </c>
      <c r="O284" s="774"/>
      <c r="P284" s="775"/>
      <c r="Q284" t="str" s="783" cm="1">
        <f t="array" ref="Q284">IF('Kalkulator nadgodzin'!$C186="","",'Kalkulator nadgodzin'!$C186)</f>
      </c>
      <c r="R284" s="784" cm="1">
        <f t="array" ref="R284">_xlfn.IFERROR($Q284*B284*'Kalkulator nadgodzin'!$Y$2,0)</f>
        <v>0</v>
      </c>
      <c r="S284" s="784" cm="1">
        <f t="array" ref="S284">_xlfn.IFERROR($Q284*C284*'Kalkulator nadgodzin'!$Y$2,0)</f>
        <v>0</v>
      </c>
      <c r="T284" s="784" cm="1">
        <f t="array" ref="T284">_xlfn.IFERROR($Q284*D284*'Kalkulator nadgodzin'!$Y$2,0)</f>
        <v>0</v>
      </c>
      <c r="U284" s="784" cm="1">
        <f t="array" ref="U284">_xlfn.IFERROR($Q284*E284*'Kalkulator nadgodzin'!$Y$2,0)</f>
        <v>0</v>
      </c>
      <c r="V284" s="784" cm="1">
        <f t="array" ref="V284">_xlfn.IFERROR($Q284*F284*'Kalkulator nadgodzin'!$Y$2,0)</f>
        <v>0</v>
      </c>
      <c r="W284" s="784" cm="1">
        <f t="array" ref="W284">_xlfn.IFERROR($Q284*G284*'Kalkulator nadgodzin'!$Y$2,0)</f>
        <v>0</v>
      </c>
      <c r="X284" s="784" cm="1">
        <f t="array" ref="X284">_xlfn.IFERROR($Q284*H284*'Kalkulator nadgodzin'!$Y$2,0)</f>
        <v>0</v>
      </c>
      <c r="Y284" s="784" cm="1">
        <f t="array" ref="Y284">_xlfn.IFERROR($Q284*I284*'Kalkulator nadgodzin'!$Y$2,0)</f>
        <v>0</v>
      </c>
      <c r="Z284" s="784" cm="1">
        <f t="array" ref="Z284">_xlfn.IFERROR($Q284*J284*'Kalkulator nadgodzin'!$Y$2,0)</f>
        <v>0</v>
      </c>
      <c r="AA284" s="784" cm="1">
        <f t="array" ref="AA284">_xlfn.IFERROR($Q284*K284*'Kalkulator nadgodzin'!$Y$2,0)</f>
        <v>0</v>
      </c>
      <c r="AB284" s="784" cm="1">
        <f t="array" ref="AB284">_xlfn.IFERROR($Q284*L284*'Kalkulator nadgodzin'!$Y$2,0)</f>
        <v>0</v>
      </c>
      <c r="AC284" s="784" cm="1">
        <f t="array" ref="AC284">_xlfn.IFERROR($Q284*M284*'Kalkulator nadgodzin'!$Y$2,0)</f>
        <v>0</v>
      </c>
      <c r="AD284" s="785" cm="1">
        <f t="array" ref="AD284">_xlfn.IFERROR($Q284*N284*'Kalkulator nadgodzin'!$Y$2,0)</f>
        <v>0</v>
      </c>
    </row>
    <row r="285" ht="13.5" customHeight="1">
      <c r="A285" t="str" s="774" cm="1">
        <f t="array" ref="A285">IF('Kalkulator nadgodzin'!B69="","",'Kalkulator nadgodzin'!B69)</f>
        <v>Garderobiana</v>
      </c>
      <c r="B285" s="784" cm="1">
        <f t="array" ref="B285">IF('Kalkulator nadgodzin'!$D67="","",IF('Kalkulator nadgodzin'!D67&lt;6,0,('Kalkulator nadgodzin'!D67-5)*'Kalkulator nadgodzin'!$C67))</f>
        <v>0</v>
      </c>
      <c r="C285" s="784" cm="1">
        <f t="array" ref="C285">IF('Kalkulator nadgodzin'!$D67="","",IF('Kalkulator nadgodzin'!E67&lt;6,0,('Kalkulator nadgodzin'!E67-5)*'Kalkulator nadgodzin'!$C67))</f>
        <v>0</v>
      </c>
      <c r="D285" s="784" cm="1">
        <f t="array" ref="D285">IF('Kalkulator nadgodzin'!$D67="","",IF('Kalkulator nadgodzin'!F67&lt;6,0,('Kalkulator nadgodzin'!F67-5)*'Kalkulator nadgodzin'!$C67))</f>
        <v>0</v>
      </c>
      <c r="E285" s="784" cm="1">
        <f t="array" ref="E285">IF('Kalkulator nadgodzin'!$D67="","",IF('Kalkulator nadgodzin'!G67&lt;6,0,('Kalkulator nadgodzin'!G67-5)*'Kalkulator nadgodzin'!$C67))</f>
        <v>0</v>
      </c>
      <c r="F285" s="784" cm="1">
        <f t="array" ref="F285">IF('Kalkulator nadgodzin'!$D67="","",IF('Kalkulator nadgodzin'!H67&lt;6,0,('Kalkulator nadgodzin'!H67-5)*'Kalkulator nadgodzin'!$C67))</f>
        <v>0</v>
      </c>
      <c r="G285" s="784" cm="1">
        <f t="array" ref="G285">IF('Kalkulator nadgodzin'!$D67="","",IF('Kalkulator nadgodzin'!I67&lt;6,0,('Kalkulator nadgodzin'!I67-5)*'Kalkulator nadgodzin'!$C67))</f>
        <v>0</v>
      </c>
      <c r="H285" s="784" cm="1">
        <f t="array" ref="H285">IF('Kalkulator nadgodzin'!$D67="","",IF('Kalkulator nadgodzin'!J67&lt;6,0,('Kalkulator nadgodzin'!J67-5)*'Kalkulator nadgodzin'!$C67))</f>
        <v>0</v>
      </c>
      <c r="I285" s="784" cm="1">
        <f t="array" ref="I285">IF('Kalkulator nadgodzin'!$D67="","",IF('Kalkulator nadgodzin'!K67&lt;6,0,('Kalkulator nadgodzin'!K67-5)*'Kalkulator nadgodzin'!$C67))</f>
        <v>0</v>
      </c>
      <c r="J285" s="784" cm="1">
        <f t="array" ref="J285">IF('Kalkulator nadgodzin'!$D67="","",IF('Kalkulator nadgodzin'!L67&lt;6,0,('Kalkulator nadgodzin'!L67-5)*'Kalkulator nadgodzin'!$C67))</f>
        <v>0</v>
      </c>
      <c r="K285" s="784" cm="1">
        <f t="array" ref="K285">IF('Kalkulator nadgodzin'!$D67="","",IF('Kalkulator nadgodzin'!M67&lt;6,0,('Kalkulator nadgodzin'!M67-5)*'Kalkulator nadgodzin'!$C67))</f>
        <v>0</v>
      </c>
      <c r="L285" s="784" cm="1">
        <f t="array" ref="L285">IF('Kalkulator nadgodzin'!$D67="","",IF('Kalkulator nadgodzin'!N67&lt;6,0,('Kalkulator nadgodzin'!N67-5)*'Kalkulator nadgodzin'!$C67))</f>
        <v>0</v>
      </c>
      <c r="M285" s="784" cm="1">
        <f t="array" ref="M285">IF('Kalkulator nadgodzin'!$D67="","",IF('Kalkulator nadgodzin'!O67&lt;6,0,('Kalkulator nadgodzin'!O67-5)*'Kalkulator nadgodzin'!$C67))</f>
        <v>0</v>
      </c>
      <c r="N285" s="785" cm="1">
        <f t="array" ref="N285">IF('Kalkulator nadgodzin'!$D67="","",IF('Kalkulator nadgodzin'!P67&lt;6,0,('Kalkulator nadgodzin'!P67-5)*'Kalkulator nadgodzin'!$C67))</f>
        <v>0</v>
      </c>
      <c r="O285" s="774"/>
      <c r="P285" s="775"/>
      <c r="Q285" t="str" s="783" cm="1">
        <f t="array" ref="Q285">IF('Kalkulator nadgodzin'!$C187="","",'Kalkulator nadgodzin'!$C187)</f>
      </c>
      <c r="R285" s="784" cm="1">
        <f t="array" ref="R285">_xlfn.IFERROR($Q285*B285*'Kalkulator nadgodzin'!$Y$2,0)</f>
        <v>0</v>
      </c>
      <c r="S285" s="784" cm="1">
        <f t="array" ref="S285">_xlfn.IFERROR($Q285*C285*'Kalkulator nadgodzin'!$Y$2,0)</f>
        <v>0</v>
      </c>
      <c r="T285" s="784" cm="1">
        <f t="array" ref="T285">_xlfn.IFERROR($Q285*D285*'Kalkulator nadgodzin'!$Y$2,0)</f>
        <v>0</v>
      </c>
      <c r="U285" s="784" cm="1">
        <f t="array" ref="U285">_xlfn.IFERROR($Q285*E285*'Kalkulator nadgodzin'!$Y$2,0)</f>
        <v>0</v>
      </c>
      <c r="V285" s="784" cm="1">
        <f t="array" ref="V285">_xlfn.IFERROR($Q285*F285*'Kalkulator nadgodzin'!$Y$2,0)</f>
        <v>0</v>
      </c>
      <c r="W285" s="784" cm="1">
        <f t="array" ref="W285">_xlfn.IFERROR($Q285*G285*'Kalkulator nadgodzin'!$Y$2,0)</f>
        <v>0</v>
      </c>
      <c r="X285" s="784" cm="1">
        <f t="array" ref="X285">_xlfn.IFERROR($Q285*H285*'Kalkulator nadgodzin'!$Y$2,0)</f>
        <v>0</v>
      </c>
      <c r="Y285" s="784" cm="1">
        <f t="array" ref="Y285">_xlfn.IFERROR($Q285*I285*'Kalkulator nadgodzin'!$Y$2,0)</f>
        <v>0</v>
      </c>
      <c r="Z285" s="784" cm="1">
        <f t="array" ref="Z285">_xlfn.IFERROR($Q285*J285*'Kalkulator nadgodzin'!$Y$2,0)</f>
        <v>0</v>
      </c>
      <c r="AA285" s="784" cm="1">
        <f t="array" ref="AA285">_xlfn.IFERROR($Q285*K285*'Kalkulator nadgodzin'!$Y$2,0)</f>
        <v>0</v>
      </c>
      <c r="AB285" s="784" cm="1">
        <f t="array" ref="AB285">_xlfn.IFERROR($Q285*L285*'Kalkulator nadgodzin'!$Y$2,0)</f>
        <v>0</v>
      </c>
      <c r="AC285" s="784" cm="1">
        <f t="array" ref="AC285">_xlfn.IFERROR($Q285*M285*'Kalkulator nadgodzin'!$Y$2,0)</f>
        <v>0</v>
      </c>
      <c r="AD285" s="785" cm="1">
        <f t="array" ref="AD285">_xlfn.IFERROR($Q285*N285*'Kalkulator nadgodzin'!$Y$2,0)</f>
        <v>0</v>
      </c>
    </row>
    <row r="286" ht="13.5" customHeight="1">
      <c r="A286" t="str" s="774" cm="1">
        <f t="array" ref="A286">IF('Kalkulator nadgodzin'!B70="","",'Kalkulator nadgodzin'!B70)</f>
        <v>Charakteryzator</v>
      </c>
      <c r="B286" s="784" cm="1">
        <f t="array" ref="B286">IF('Kalkulator nadgodzin'!$D68="","",IF('Kalkulator nadgodzin'!D68&lt;6,0,('Kalkulator nadgodzin'!D68-5)*'Kalkulator nadgodzin'!$C68))</f>
        <v>0</v>
      </c>
      <c r="C286" s="784" cm="1">
        <f t="array" ref="C286">IF('Kalkulator nadgodzin'!$D68="","",IF('Kalkulator nadgodzin'!E68&lt;6,0,('Kalkulator nadgodzin'!E68-5)*'Kalkulator nadgodzin'!$C68))</f>
        <v>0</v>
      </c>
      <c r="D286" s="784" cm="1">
        <f t="array" ref="D286">IF('Kalkulator nadgodzin'!$D68="","",IF('Kalkulator nadgodzin'!F68&lt;6,0,('Kalkulator nadgodzin'!F68-5)*'Kalkulator nadgodzin'!$C68))</f>
        <v>0</v>
      </c>
      <c r="E286" s="784" cm="1">
        <f t="array" ref="E286">IF('Kalkulator nadgodzin'!$D68="","",IF('Kalkulator nadgodzin'!G68&lt;6,0,('Kalkulator nadgodzin'!G68-5)*'Kalkulator nadgodzin'!$C68))</f>
        <v>0</v>
      </c>
      <c r="F286" s="784" cm="1">
        <f t="array" ref="F286">IF('Kalkulator nadgodzin'!$D68="","",IF('Kalkulator nadgodzin'!H68&lt;6,0,('Kalkulator nadgodzin'!H68-5)*'Kalkulator nadgodzin'!$C68))</f>
        <v>0</v>
      </c>
      <c r="G286" s="784" cm="1">
        <f t="array" ref="G286">IF('Kalkulator nadgodzin'!$D68="","",IF('Kalkulator nadgodzin'!I68&lt;6,0,('Kalkulator nadgodzin'!I68-5)*'Kalkulator nadgodzin'!$C68))</f>
        <v>0</v>
      </c>
      <c r="H286" s="784" cm="1">
        <f t="array" ref="H286">IF('Kalkulator nadgodzin'!$D68="","",IF('Kalkulator nadgodzin'!J68&lt;6,0,('Kalkulator nadgodzin'!J68-5)*'Kalkulator nadgodzin'!$C68))</f>
        <v>0</v>
      </c>
      <c r="I286" s="784" cm="1">
        <f t="array" ref="I286">IF('Kalkulator nadgodzin'!$D68="","",IF('Kalkulator nadgodzin'!K68&lt;6,0,('Kalkulator nadgodzin'!K68-5)*'Kalkulator nadgodzin'!$C68))</f>
        <v>0</v>
      </c>
      <c r="J286" s="784" cm="1">
        <f t="array" ref="J286">IF('Kalkulator nadgodzin'!$D68="","",IF('Kalkulator nadgodzin'!L68&lt;6,0,('Kalkulator nadgodzin'!L68-5)*'Kalkulator nadgodzin'!$C68))</f>
        <v>0</v>
      </c>
      <c r="K286" s="784" cm="1">
        <f t="array" ref="K286">IF('Kalkulator nadgodzin'!$D68="","",IF('Kalkulator nadgodzin'!M68&lt;6,0,('Kalkulator nadgodzin'!M68-5)*'Kalkulator nadgodzin'!$C68))</f>
        <v>0</v>
      </c>
      <c r="L286" s="784" cm="1">
        <f t="array" ref="L286">IF('Kalkulator nadgodzin'!$D68="","",IF('Kalkulator nadgodzin'!N68&lt;6,0,('Kalkulator nadgodzin'!N68-5)*'Kalkulator nadgodzin'!$C68))</f>
        <v>0</v>
      </c>
      <c r="M286" s="784" cm="1">
        <f t="array" ref="M286">IF('Kalkulator nadgodzin'!$D68="","",IF('Kalkulator nadgodzin'!O68&lt;6,0,('Kalkulator nadgodzin'!O68-5)*'Kalkulator nadgodzin'!$C68))</f>
        <v>0</v>
      </c>
      <c r="N286" s="785" cm="1">
        <f t="array" ref="N286">IF('Kalkulator nadgodzin'!$D68="","",IF('Kalkulator nadgodzin'!P68&lt;6,0,('Kalkulator nadgodzin'!P68-5)*'Kalkulator nadgodzin'!$C68))</f>
        <v>0</v>
      </c>
      <c r="O286" s="774"/>
      <c r="P286" s="775"/>
      <c r="Q286" t="str" s="783" cm="1">
        <f t="array" ref="Q286">IF('Kalkulator nadgodzin'!$C188="","",'Kalkulator nadgodzin'!$C188)</f>
      </c>
      <c r="R286" s="784" cm="1">
        <f t="array" ref="R286">_xlfn.IFERROR($Q286*B286*'Kalkulator nadgodzin'!$Y$2,0)</f>
        <v>0</v>
      </c>
      <c r="S286" s="784" cm="1">
        <f t="array" ref="S286">_xlfn.IFERROR($Q286*C286*'Kalkulator nadgodzin'!$Y$2,0)</f>
        <v>0</v>
      </c>
      <c r="T286" s="784" cm="1">
        <f t="array" ref="T286">_xlfn.IFERROR($Q286*D286*'Kalkulator nadgodzin'!$Y$2,0)</f>
        <v>0</v>
      </c>
      <c r="U286" s="784" cm="1">
        <f t="array" ref="U286">_xlfn.IFERROR($Q286*E286*'Kalkulator nadgodzin'!$Y$2,0)</f>
        <v>0</v>
      </c>
      <c r="V286" s="784" cm="1">
        <f t="array" ref="V286">_xlfn.IFERROR($Q286*F286*'Kalkulator nadgodzin'!$Y$2,0)</f>
        <v>0</v>
      </c>
      <c r="W286" s="784" cm="1">
        <f t="array" ref="W286">_xlfn.IFERROR($Q286*G286*'Kalkulator nadgodzin'!$Y$2,0)</f>
        <v>0</v>
      </c>
      <c r="X286" s="784" cm="1">
        <f t="array" ref="X286">_xlfn.IFERROR($Q286*H286*'Kalkulator nadgodzin'!$Y$2,0)</f>
        <v>0</v>
      </c>
      <c r="Y286" s="784" cm="1">
        <f t="array" ref="Y286">_xlfn.IFERROR($Q286*I286*'Kalkulator nadgodzin'!$Y$2,0)</f>
        <v>0</v>
      </c>
      <c r="Z286" s="784" cm="1">
        <f t="array" ref="Z286">_xlfn.IFERROR($Q286*J286*'Kalkulator nadgodzin'!$Y$2,0)</f>
        <v>0</v>
      </c>
      <c r="AA286" s="784" cm="1">
        <f t="array" ref="AA286">_xlfn.IFERROR($Q286*K286*'Kalkulator nadgodzin'!$Y$2,0)</f>
        <v>0</v>
      </c>
      <c r="AB286" s="784" cm="1">
        <f t="array" ref="AB286">_xlfn.IFERROR($Q286*L286*'Kalkulator nadgodzin'!$Y$2,0)</f>
        <v>0</v>
      </c>
      <c r="AC286" s="784" cm="1">
        <f t="array" ref="AC286">_xlfn.IFERROR($Q286*M286*'Kalkulator nadgodzin'!$Y$2,0)</f>
        <v>0</v>
      </c>
      <c r="AD286" s="785" cm="1">
        <f t="array" ref="AD286">_xlfn.IFERROR($Q286*N286*'Kalkulator nadgodzin'!$Y$2,0)</f>
        <v>0</v>
      </c>
    </row>
    <row r="287" ht="13.5" customHeight="1">
      <c r="A287" t="str" s="774" cm="1">
        <f t="array" ref="A287">IF('Kalkulator nadgodzin'!B71="","",'Kalkulator nadgodzin'!B71)</f>
        <v>Asystent Charakteryz.</v>
      </c>
      <c r="B287" s="784" cm="1">
        <f t="array" ref="B287">IF('Kalkulator nadgodzin'!$D69="","",IF('Kalkulator nadgodzin'!D69&lt;6,0,('Kalkulator nadgodzin'!D69-5)*'Kalkulator nadgodzin'!$C69))</f>
        <v>0</v>
      </c>
      <c r="C287" s="784" cm="1">
        <f t="array" ref="C287">IF('Kalkulator nadgodzin'!$D69="","",IF('Kalkulator nadgodzin'!E69&lt;6,0,('Kalkulator nadgodzin'!E69-5)*'Kalkulator nadgodzin'!$C69))</f>
        <v>0</v>
      </c>
      <c r="D287" s="784" cm="1">
        <f t="array" ref="D287">IF('Kalkulator nadgodzin'!$D69="","",IF('Kalkulator nadgodzin'!F69&lt;6,0,('Kalkulator nadgodzin'!F69-5)*'Kalkulator nadgodzin'!$C69))</f>
        <v>0</v>
      </c>
      <c r="E287" s="784" cm="1">
        <f t="array" ref="E287">IF('Kalkulator nadgodzin'!$D69="","",IF('Kalkulator nadgodzin'!G69&lt;6,0,('Kalkulator nadgodzin'!G69-5)*'Kalkulator nadgodzin'!$C69))</f>
        <v>0</v>
      </c>
      <c r="F287" s="784" cm="1">
        <f t="array" ref="F287">IF('Kalkulator nadgodzin'!$D69="","",IF('Kalkulator nadgodzin'!H69&lt;6,0,('Kalkulator nadgodzin'!H69-5)*'Kalkulator nadgodzin'!$C69))</f>
        <v>0</v>
      </c>
      <c r="G287" s="784" cm="1">
        <f t="array" ref="G287">IF('Kalkulator nadgodzin'!$D69="","",IF('Kalkulator nadgodzin'!I69&lt;6,0,('Kalkulator nadgodzin'!I69-5)*'Kalkulator nadgodzin'!$C69))</f>
        <v>0</v>
      </c>
      <c r="H287" s="784" cm="1">
        <f t="array" ref="H287">IF('Kalkulator nadgodzin'!$D69="","",IF('Kalkulator nadgodzin'!J69&lt;6,0,('Kalkulator nadgodzin'!J69-5)*'Kalkulator nadgodzin'!$C69))</f>
        <v>0</v>
      </c>
      <c r="I287" s="784" cm="1">
        <f t="array" ref="I287">IF('Kalkulator nadgodzin'!$D69="","",IF('Kalkulator nadgodzin'!K69&lt;6,0,('Kalkulator nadgodzin'!K69-5)*'Kalkulator nadgodzin'!$C69))</f>
        <v>0</v>
      </c>
      <c r="J287" s="784" cm="1">
        <f t="array" ref="J287">IF('Kalkulator nadgodzin'!$D69="","",IF('Kalkulator nadgodzin'!L69&lt;6,0,('Kalkulator nadgodzin'!L69-5)*'Kalkulator nadgodzin'!$C69))</f>
        <v>0</v>
      </c>
      <c r="K287" s="784" cm="1">
        <f t="array" ref="K287">IF('Kalkulator nadgodzin'!$D69="","",IF('Kalkulator nadgodzin'!M69&lt;6,0,('Kalkulator nadgodzin'!M69-5)*'Kalkulator nadgodzin'!$C69))</f>
        <v>0</v>
      </c>
      <c r="L287" s="784" cm="1">
        <f t="array" ref="L287">IF('Kalkulator nadgodzin'!$D69="","",IF('Kalkulator nadgodzin'!N69&lt;6,0,('Kalkulator nadgodzin'!N69-5)*'Kalkulator nadgodzin'!$C69))</f>
        <v>0</v>
      </c>
      <c r="M287" s="784" cm="1">
        <f t="array" ref="M287">IF('Kalkulator nadgodzin'!$D69="","",IF('Kalkulator nadgodzin'!O69&lt;6,0,('Kalkulator nadgodzin'!O69-5)*'Kalkulator nadgodzin'!$C69))</f>
        <v>0</v>
      </c>
      <c r="N287" s="785" cm="1">
        <f t="array" ref="N287">IF('Kalkulator nadgodzin'!$D69="","",IF('Kalkulator nadgodzin'!P69&lt;6,0,('Kalkulator nadgodzin'!P69-5)*'Kalkulator nadgodzin'!$C69))</f>
        <v>0</v>
      </c>
      <c r="O287" s="774"/>
      <c r="P287" s="775"/>
      <c r="Q287" t="str" s="783" cm="1">
        <f t="array" ref="Q287">IF('Kalkulator nadgodzin'!$C189="","",'Kalkulator nadgodzin'!$C189)</f>
      </c>
      <c r="R287" s="784" cm="1">
        <f t="array" ref="R287">_xlfn.IFERROR($Q287*B287*'Kalkulator nadgodzin'!$Y$2,0)</f>
        <v>0</v>
      </c>
      <c r="S287" s="784" cm="1">
        <f t="array" ref="S287">_xlfn.IFERROR($Q287*C287*'Kalkulator nadgodzin'!$Y$2,0)</f>
        <v>0</v>
      </c>
      <c r="T287" s="784" cm="1">
        <f t="array" ref="T287">_xlfn.IFERROR($Q287*D287*'Kalkulator nadgodzin'!$Y$2,0)</f>
        <v>0</v>
      </c>
      <c r="U287" s="784" cm="1">
        <f t="array" ref="U287">_xlfn.IFERROR($Q287*E287*'Kalkulator nadgodzin'!$Y$2,0)</f>
        <v>0</v>
      </c>
      <c r="V287" s="784" cm="1">
        <f t="array" ref="V287">_xlfn.IFERROR($Q287*F287*'Kalkulator nadgodzin'!$Y$2,0)</f>
        <v>0</v>
      </c>
      <c r="W287" s="784" cm="1">
        <f t="array" ref="W287">_xlfn.IFERROR($Q287*G287*'Kalkulator nadgodzin'!$Y$2,0)</f>
        <v>0</v>
      </c>
      <c r="X287" s="784" cm="1">
        <f t="array" ref="X287">_xlfn.IFERROR($Q287*H287*'Kalkulator nadgodzin'!$Y$2,0)</f>
        <v>0</v>
      </c>
      <c r="Y287" s="784" cm="1">
        <f t="array" ref="Y287">_xlfn.IFERROR($Q287*I287*'Kalkulator nadgodzin'!$Y$2,0)</f>
        <v>0</v>
      </c>
      <c r="Z287" s="784" cm="1">
        <f t="array" ref="Z287">_xlfn.IFERROR($Q287*J287*'Kalkulator nadgodzin'!$Y$2,0)</f>
        <v>0</v>
      </c>
      <c r="AA287" s="784" cm="1">
        <f t="array" ref="AA287">_xlfn.IFERROR($Q287*K287*'Kalkulator nadgodzin'!$Y$2,0)</f>
        <v>0</v>
      </c>
      <c r="AB287" s="784" cm="1">
        <f t="array" ref="AB287">_xlfn.IFERROR($Q287*L287*'Kalkulator nadgodzin'!$Y$2,0)</f>
        <v>0</v>
      </c>
      <c r="AC287" s="784" cm="1">
        <f t="array" ref="AC287">_xlfn.IFERROR($Q287*M287*'Kalkulator nadgodzin'!$Y$2,0)</f>
        <v>0</v>
      </c>
      <c r="AD287" s="785" cm="1">
        <f t="array" ref="AD287">_xlfn.IFERROR($Q287*N287*'Kalkulator nadgodzin'!$Y$2,0)</f>
        <v>0</v>
      </c>
    </row>
    <row r="288" ht="13.5" customHeight="1">
      <c r="A288" t="str" s="774" cm="1">
        <f t="array" ref="A288">IF('Kalkulator nadgodzin'!B72="","",'Kalkulator nadgodzin'!B72)</f>
        <v>Fryzjer</v>
      </c>
      <c r="B288" s="784" cm="1">
        <f t="array" ref="B288">IF('Kalkulator nadgodzin'!$D70="","",IF('Kalkulator nadgodzin'!D70&lt;6,0,('Kalkulator nadgodzin'!D70-5)*'Kalkulator nadgodzin'!$C70))</f>
        <v>0</v>
      </c>
      <c r="C288" s="784" cm="1">
        <f t="array" ref="C288">IF('Kalkulator nadgodzin'!$D70="","",IF('Kalkulator nadgodzin'!E70&lt;6,0,('Kalkulator nadgodzin'!E70-5)*'Kalkulator nadgodzin'!$C70))</f>
        <v>0</v>
      </c>
      <c r="D288" s="784" cm="1">
        <f t="array" ref="D288">IF('Kalkulator nadgodzin'!$D70="","",IF('Kalkulator nadgodzin'!F70&lt;6,0,('Kalkulator nadgodzin'!F70-5)*'Kalkulator nadgodzin'!$C70))</f>
        <v>0</v>
      </c>
      <c r="E288" s="784" cm="1">
        <f t="array" ref="E288">IF('Kalkulator nadgodzin'!$D70="","",IF('Kalkulator nadgodzin'!G70&lt;6,0,('Kalkulator nadgodzin'!G70-5)*'Kalkulator nadgodzin'!$C70))</f>
        <v>0</v>
      </c>
      <c r="F288" s="784" cm="1">
        <f t="array" ref="F288">IF('Kalkulator nadgodzin'!$D70="","",IF('Kalkulator nadgodzin'!H70&lt;6,0,('Kalkulator nadgodzin'!H70-5)*'Kalkulator nadgodzin'!$C70))</f>
        <v>0</v>
      </c>
      <c r="G288" s="784" cm="1">
        <f t="array" ref="G288">IF('Kalkulator nadgodzin'!$D70="","",IF('Kalkulator nadgodzin'!I70&lt;6,0,('Kalkulator nadgodzin'!I70-5)*'Kalkulator nadgodzin'!$C70))</f>
        <v>0</v>
      </c>
      <c r="H288" s="784" cm="1">
        <f t="array" ref="H288">IF('Kalkulator nadgodzin'!$D70="","",IF('Kalkulator nadgodzin'!J70&lt;6,0,('Kalkulator nadgodzin'!J70-5)*'Kalkulator nadgodzin'!$C70))</f>
        <v>0</v>
      </c>
      <c r="I288" s="784" cm="1">
        <f t="array" ref="I288">IF('Kalkulator nadgodzin'!$D70="","",IF('Kalkulator nadgodzin'!K70&lt;6,0,('Kalkulator nadgodzin'!K70-5)*'Kalkulator nadgodzin'!$C70))</f>
        <v>0</v>
      </c>
      <c r="J288" s="784" cm="1">
        <f t="array" ref="J288">IF('Kalkulator nadgodzin'!$D70="","",IF('Kalkulator nadgodzin'!L70&lt;6,0,('Kalkulator nadgodzin'!L70-5)*'Kalkulator nadgodzin'!$C70))</f>
        <v>0</v>
      </c>
      <c r="K288" s="784" cm="1">
        <f t="array" ref="K288">IF('Kalkulator nadgodzin'!$D70="","",IF('Kalkulator nadgodzin'!M70&lt;6,0,('Kalkulator nadgodzin'!M70-5)*'Kalkulator nadgodzin'!$C70))</f>
        <v>0</v>
      </c>
      <c r="L288" s="784" cm="1">
        <f t="array" ref="L288">IF('Kalkulator nadgodzin'!$D70="","",IF('Kalkulator nadgodzin'!N70&lt;6,0,('Kalkulator nadgodzin'!N70-5)*'Kalkulator nadgodzin'!$C70))</f>
        <v>0</v>
      </c>
      <c r="M288" s="784" cm="1">
        <f t="array" ref="M288">IF('Kalkulator nadgodzin'!$D70="","",IF('Kalkulator nadgodzin'!O70&lt;6,0,('Kalkulator nadgodzin'!O70-5)*'Kalkulator nadgodzin'!$C70))</f>
        <v>0</v>
      </c>
      <c r="N288" s="785" cm="1">
        <f t="array" ref="N288">IF('Kalkulator nadgodzin'!$D70="","",IF('Kalkulator nadgodzin'!P70&lt;6,0,('Kalkulator nadgodzin'!P70-5)*'Kalkulator nadgodzin'!$C70))</f>
        <v>0</v>
      </c>
      <c r="O288" s="774"/>
      <c r="P288" s="775"/>
      <c r="Q288" t="str" s="783" cm="1">
        <f t="array" ref="Q288">IF('Kalkulator nadgodzin'!$C190="","",'Kalkulator nadgodzin'!$C190)</f>
      </c>
      <c r="R288" s="784" cm="1">
        <f t="array" ref="R288">_xlfn.IFERROR($Q288*B288*'Kalkulator nadgodzin'!$Y$2,0)</f>
        <v>0</v>
      </c>
      <c r="S288" s="784" cm="1">
        <f t="array" ref="S288">_xlfn.IFERROR($Q288*C288*'Kalkulator nadgodzin'!$Y$2,0)</f>
        <v>0</v>
      </c>
      <c r="T288" s="784" cm="1">
        <f t="array" ref="T288">_xlfn.IFERROR($Q288*D288*'Kalkulator nadgodzin'!$Y$2,0)</f>
        <v>0</v>
      </c>
      <c r="U288" s="784" cm="1">
        <f t="array" ref="U288">_xlfn.IFERROR($Q288*E288*'Kalkulator nadgodzin'!$Y$2,0)</f>
        <v>0</v>
      </c>
      <c r="V288" s="784" cm="1">
        <f t="array" ref="V288">_xlfn.IFERROR($Q288*F288*'Kalkulator nadgodzin'!$Y$2,0)</f>
        <v>0</v>
      </c>
      <c r="W288" s="784" cm="1">
        <f t="array" ref="W288">_xlfn.IFERROR($Q288*G288*'Kalkulator nadgodzin'!$Y$2,0)</f>
        <v>0</v>
      </c>
      <c r="X288" s="784" cm="1">
        <f t="array" ref="X288">_xlfn.IFERROR($Q288*H288*'Kalkulator nadgodzin'!$Y$2,0)</f>
        <v>0</v>
      </c>
      <c r="Y288" s="784" cm="1">
        <f t="array" ref="Y288">_xlfn.IFERROR($Q288*I288*'Kalkulator nadgodzin'!$Y$2,0)</f>
        <v>0</v>
      </c>
      <c r="Z288" s="784" cm="1">
        <f t="array" ref="Z288">_xlfn.IFERROR($Q288*J288*'Kalkulator nadgodzin'!$Y$2,0)</f>
        <v>0</v>
      </c>
      <c r="AA288" s="784" cm="1">
        <f t="array" ref="AA288">_xlfn.IFERROR($Q288*K288*'Kalkulator nadgodzin'!$Y$2,0)</f>
        <v>0</v>
      </c>
      <c r="AB288" s="784" cm="1">
        <f t="array" ref="AB288">_xlfn.IFERROR($Q288*L288*'Kalkulator nadgodzin'!$Y$2,0)</f>
        <v>0</v>
      </c>
      <c r="AC288" s="784" cm="1">
        <f t="array" ref="AC288">_xlfn.IFERROR($Q288*M288*'Kalkulator nadgodzin'!$Y$2,0)</f>
        <v>0</v>
      </c>
      <c r="AD288" s="785" cm="1">
        <f t="array" ref="AD288">_xlfn.IFERROR($Q288*N288*'Kalkulator nadgodzin'!$Y$2,0)</f>
        <v>0</v>
      </c>
    </row>
    <row r="289" ht="13.5" customHeight="1">
      <c r="A289" t="str" s="774" cm="1">
        <f t="array" ref="A289">IF('Kalkulator nadgodzin'!B73="","",'Kalkulator nadgodzin'!B73)</f>
        <v>Asystent Fryzjera</v>
      </c>
      <c r="B289" s="784" cm="1">
        <f t="array" ref="B289">IF('Kalkulator nadgodzin'!$D71="","",IF('Kalkulator nadgodzin'!D71&lt;6,0,('Kalkulator nadgodzin'!D71-5)*'Kalkulator nadgodzin'!$C71))</f>
        <v>0</v>
      </c>
      <c r="C289" s="784" cm="1">
        <f t="array" ref="C289">IF('Kalkulator nadgodzin'!$D71="","",IF('Kalkulator nadgodzin'!E71&lt;6,0,('Kalkulator nadgodzin'!E71-5)*'Kalkulator nadgodzin'!$C71))</f>
        <v>0</v>
      </c>
      <c r="D289" s="784" cm="1">
        <f t="array" ref="D289">IF('Kalkulator nadgodzin'!$D71="","",IF('Kalkulator nadgodzin'!F71&lt;6,0,('Kalkulator nadgodzin'!F71-5)*'Kalkulator nadgodzin'!$C71))</f>
        <v>0</v>
      </c>
      <c r="E289" s="784" cm="1">
        <f t="array" ref="E289">IF('Kalkulator nadgodzin'!$D71="","",IF('Kalkulator nadgodzin'!G71&lt;6,0,('Kalkulator nadgodzin'!G71-5)*'Kalkulator nadgodzin'!$C71))</f>
        <v>0</v>
      </c>
      <c r="F289" s="784" cm="1">
        <f t="array" ref="F289">IF('Kalkulator nadgodzin'!$D71="","",IF('Kalkulator nadgodzin'!H71&lt;6,0,('Kalkulator nadgodzin'!H71-5)*'Kalkulator nadgodzin'!$C71))</f>
        <v>0</v>
      </c>
      <c r="G289" s="784" cm="1">
        <f t="array" ref="G289">IF('Kalkulator nadgodzin'!$D71="","",IF('Kalkulator nadgodzin'!I71&lt;6,0,('Kalkulator nadgodzin'!I71-5)*'Kalkulator nadgodzin'!$C71))</f>
        <v>0</v>
      </c>
      <c r="H289" s="784" cm="1">
        <f t="array" ref="H289">IF('Kalkulator nadgodzin'!$D71="","",IF('Kalkulator nadgodzin'!J71&lt;6,0,('Kalkulator nadgodzin'!J71-5)*'Kalkulator nadgodzin'!$C71))</f>
        <v>0</v>
      </c>
      <c r="I289" s="784" cm="1">
        <f t="array" ref="I289">IF('Kalkulator nadgodzin'!$D71="","",IF('Kalkulator nadgodzin'!K71&lt;6,0,('Kalkulator nadgodzin'!K71-5)*'Kalkulator nadgodzin'!$C71))</f>
        <v>0</v>
      </c>
      <c r="J289" s="784" cm="1">
        <f t="array" ref="J289">IF('Kalkulator nadgodzin'!$D71="","",IF('Kalkulator nadgodzin'!L71&lt;6,0,('Kalkulator nadgodzin'!L71-5)*'Kalkulator nadgodzin'!$C71))</f>
        <v>0</v>
      </c>
      <c r="K289" s="784" cm="1">
        <f t="array" ref="K289">IF('Kalkulator nadgodzin'!$D71="","",IF('Kalkulator nadgodzin'!M71&lt;6,0,('Kalkulator nadgodzin'!M71-5)*'Kalkulator nadgodzin'!$C71))</f>
        <v>0</v>
      </c>
      <c r="L289" s="784" cm="1">
        <f t="array" ref="L289">IF('Kalkulator nadgodzin'!$D71="","",IF('Kalkulator nadgodzin'!N71&lt;6,0,('Kalkulator nadgodzin'!N71-5)*'Kalkulator nadgodzin'!$C71))</f>
        <v>0</v>
      </c>
      <c r="M289" s="784" cm="1">
        <f t="array" ref="M289">IF('Kalkulator nadgodzin'!$D71="","",IF('Kalkulator nadgodzin'!O71&lt;6,0,('Kalkulator nadgodzin'!O71-5)*'Kalkulator nadgodzin'!$C71))</f>
        <v>0</v>
      </c>
      <c r="N289" s="785" cm="1">
        <f t="array" ref="N289">IF('Kalkulator nadgodzin'!$D71="","",IF('Kalkulator nadgodzin'!P71&lt;6,0,('Kalkulator nadgodzin'!P71-5)*'Kalkulator nadgodzin'!$C71))</f>
        <v>0</v>
      </c>
      <c r="O289" s="774"/>
      <c r="P289" s="775"/>
      <c r="Q289" t="str" s="783" cm="1">
        <f t="array" ref="Q289">IF('Kalkulator nadgodzin'!$C191="","",'Kalkulator nadgodzin'!$C191)</f>
      </c>
      <c r="R289" s="784" cm="1">
        <f t="array" ref="R289">_xlfn.IFERROR($Q289*B289*'Kalkulator nadgodzin'!$Y$2,0)</f>
        <v>0</v>
      </c>
      <c r="S289" s="784" cm="1">
        <f t="array" ref="S289">_xlfn.IFERROR($Q289*C289*'Kalkulator nadgodzin'!$Y$2,0)</f>
        <v>0</v>
      </c>
      <c r="T289" s="784" cm="1">
        <f t="array" ref="T289">_xlfn.IFERROR($Q289*D289*'Kalkulator nadgodzin'!$Y$2,0)</f>
        <v>0</v>
      </c>
      <c r="U289" s="784" cm="1">
        <f t="array" ref="U289">_xlfn.IFERROR($Q289*E289*'Kalkulator nadgodzin'!$Y$2,0)</f>
        <v>0</v>
      </c>
      <c r="V289" s="784" cm="1">
        <f t="array" ref="V289">_xlfn.IFERROR($Q289*F289*'Kalkulator nadgodzin'!$Y$2,0)</f>
        <v>0</v>
      </c>
      <c r="W289" s="784" cm="1">
        <f t="array" ref="W289">_xlfn.IFERROR($Q289*G289*'Kalkulator nadgodzin'!$Y$2,0)</f>
        <v>0</v>
      </c>
      <c r="X289" s="784" cm="1">
        <f t="array" ref="X289">_xlfn.IFERROR($Q289*H289*'Kalkulator nadgodzin'!$Y$2,0)</f>
        <v>0</v>
      </c>
      <c r="Y289" s="784" cm="1">
        <f t="array" ref="Y289">_xlfn.IFERROR($Q289*I289*'Kalkulator nadgodzin'!$Y$2,0)</f>
        <v>0</v>
      </c>
      <c r="Z289" s="784" cm="1">
        <f t="array" ref="Z289">_xlfn.IFERROR($Q289*J289*'Kalkulator nadgodzin'!$Y$2,0)</f>
        <v>0</v>
      </c>
      <c r="AA289" s="784" cm="1">
        <f t="array" ref="AA289">_xlfn.IFERROR($Q289*K289*'Kalkulator nadgodzin'!$Y$2,0)</f>
        <v>0</v>
      </c>
      <c r="AB289" s="784" cm="1">
        <f t="array" ref="AB289">_xlfn.IFERROR($Q289*L289*'Kalkulator nadgodzin'!$Y$2,0)</f>
        <v>0</v>
      </c>
      <c r="AC289" s="784" cm="1">
        <f t="array" ref="AC289">_xlfn.IFERROR($Q289*M289*'Kalkulator nadgodzin'!$Y$2,0)</f>
        <v>0</v>
      </c>
      <c r="AD289" s="785" cm="1">
        <f t="array" ref="AD289">_xlfn.IFERROR($Q289*N289*'Kalkulator nadgodzin'!$Y$2,0)</f>
        <v>0</v>
      </c>
    </row>
    <row r="290" ht="13.5" customHeight="1">
      <c r="A290" t="str" s="774" cm="1">
        <f t="array" ref="A290">IF('Kalkulator nadgodzin'!B74="","",'Kalkulator nadgodzin'!B74)</f>
        <v>Stylista Żywności</v>
      </c>
      <c r="B290" s="784" cm="1">
        <f t="array" ref="B290">IF('Kalkulator nadgodzin'!$D72="","",IF('Kalkulator nadgodzin'!D72&lt;6,0,('Kalkulator nadgodzin'!D72-5)*'Kalkulator nadgodzin'!$C72))</f>
        <v>0</v>
      </c>
      <c r="C290" s="784" cm="1">
        <f t="array" ref="C290">IF('Kalkulator nadgodzin'!$D72="","",IF('Kalkulator nadgodzin'!E72&lt;6,0,('Kalkulator nadgodzin'!E72-5)*'Kalkulator nadgodzin'!$C72))</f>
        <v>0</v>
      </c>
      <c r="D290" s="784" cm="1">
        <f t="array" ref="D290">IF('Kalkulator nadgodzin'!$D72="","",IF('Kalkulator nadgodzin'!F72&lt;6,0,('Kalkulator nadgodzin'!F72-5)*'Kalkulator nadgodzin'!$C72))</f>
        <v>0</v>
      </c>
      <c r="E290" s="784" cm="1">
        <f t="array" ref="E290">IF('Kalkulator nadgodzin'!$D72="","",IF('Kalkulator nadgodzin'!G72&lt;6,0,('Kalkulator nadgodzin'!G72-5)*'Kalkulator nadgodzin'!$C72))</f>
        <v>0</v>
      </c>
      <c r="F290" s="784" cm="1">
        <f t="array" ref="F290">IF('Kalkulator nadgodzin'!$D72="","",IF('Kalkulator nadgodzin'!H72&lt;6,0,('Kalkulator nadgodzin'!H72-5)*'Kalkulator nadgodzin'!$C72))</f>
        <v>0</v>
      </c>
      <c r="G290" s="784" cm="1">
        <f t="array" ref="G290">IF('Kalkulator nadgodzin'!$D72="","",IF('Kalkulator nadgodzin'!I72&lt;6,0,('Kalkulator nadgodzin'!I72-5)*'Kalkulator nadgodzin'!$C72))</f>
        <v>0</v>
      </c>
      <c r="H290" s="784" cm="1">
        <f t="array" ref="H290">IF('Kalkulator nadgodzin'!$D72="","",IF('Kalkulator nadgodzin'!J72&lt;6,0,('Kalkulator nadgodzin'!J72-5)*'Kalkulator nadgodzin'!$C72))</f>
        <v>0</v>
      </c>
      <c r="I290" s="784" cm="1">
        <f t="array" ref="I290">IF('Kalkulator nadgodzin'!$D72="","",IF('Kalkulator nadgodzin'!K72&lt;6,0,('Kalkulator nadgodzin'!K72-5)*'Kalkulator nadgodzin'!$C72))</f>
        <v>0</v>
      </c>
      <c r="J290" s="784" cm="1">
        <f t="array" ref="J290">IF('Kalkulator nadgodzin'!$D72="","",IF('Kalkulator nadgodzin'!L72&lt;6,0,('Kalkulator nadgodzin'!L72-5)*'Kalkulator nadgodzin'!$C72))</f>
        <v>0</v>
      </c>
      <c r="K290" s="784" cm="1">
        <f t="array" ref="K290">IF('Kalkulator nadgodzin'!$D72="","",IF('Kalkulator nadgodzin'!M72&lt;6,0,('Kalkulator nadgodzin'!M72-5)*'Kalkulator nadgodzin'!$C72))</f>
        <v>0</v>
      </c>
      <c r="L290" s="784" cm="1">
        <f t="array" ref="L290">IF('Kalkulator nadgodzin'!$D72="","",IF('Kalkulator nadgodzin'!N72&lt;6,0,('Kalkulator nadgodzin'!N72-5)*'Kalkulator nadgodzin'!$C72))</f>
        <v>0</v>
      </c>
      <c r="M290" s="784" cm="1">
        <f t="array" ref="M290">IF('Kalkulator nadgodzin'!$D72="","",IF('Kalkulator nadgodzin'!O72&lt;6,0,('Kalkulator nadgodzin'!O72-5)*'Kalkulator nadgodzin'!$C72))</f>
        <v>0</v>
      </c>
      <c r="N290" s="785" cm="1">
        <f t="array" ref="N290">IF('Kalkulator nadgodzin'!$D72="","",IF('Kalkulator nadgodzin'!P72&lt;6,0,('Kalkulator nadgodzin'!P72-5)*'Kalkulator nadgodzin'!$C72))</f>
        <v>0</v>
      </c>
      <c r="O290" s="774"/>
      <c r="P290" s="775"/>
      <c r="Q290" t="str" s="783" cm="1">
        <f t="array" ref="Q290">IF('Kalkulator nadgodzin'!$C192="","",'Kalkulator nadgodzin'!$C192)</f>
      </c>
      <c r="R290" s="784" cm="1">
        <f t="array" ref="R290">_xlfn.IFERROR($Q290*B290*'Kalkulator nadgodzin'!$Y$2,0)</f>
        <v>0</v>
      </c>
      <c r="S290" s="784" cm="1">
        <f t="array" ref="S290">_xlfn.IFERROR($Q290*C290*'Kalkulator nadgodzin'!$Y$2,0)</f>
        <v>0</v>
      </c>
      <c r="T290" s="784" cm="1">
        <f t="array" ref="T290">_xlfn.IFERROR($Q290*D290*'Kalkulator nadgodzin'!$Y$2,0)</f>
        <v>0</v>
      </c>
      <c r="U290" s="784" cm="1">
        <f t="array" ref="U290">_xlfn.IFERROR($Q290*E290*'Kalkulator nadgodzin'!$Y$2,0)</f>
        <v>0</v>
      </c>
      <c r="V290" s="784" cm="1">
        <f t="array" ref="V290">_xlfn.IFERROR($Q290*F290*'Kalkulator nadgodzin'!$Y$2,0)</f>
        <v>0</v>
      </c>
      <c r="W290" s="784" cm="1">
        <f t="array" ref="W290">_xlfn.IFERROR($Q290*G290*'Kalkulator nadgodzin'!$Y$2,0)</f>
        <v>0</v>
      </c>
      <c r="X290" s="784" cm="1">
        <f t="array" ref="X290">_xlfn.IFERROR($Q290*H290*'Kalkulator nadgodzin'!$Y$2,0)</f>
        <v>0</v>
      </c>
      <c r="Y290" s="784" cm="1">
        <f t="array" ref="Y290">_xlfn.IFERROR($Q290*I290*'Kalkulator nadgodzin'!$Y$2,0)</f>
        <v>0</v>
      </c>
      <c r="Z290" s="784" cm="1">
        <f t="array" ref="Z290">_xlfn.IFERROR($Q290*J290*'Kalkulator nadgodzin'!$Y$2,0)</f>
        <v>0</v>
      </c>
      <c r="AA290" s="784" cm="1">
        <f t="array" ref="AA290">_xlfn.IFERROR($Q290*K290*'Kalkulator nadgodzin'!$Y$2,0)</f>
        <v>0</v>
      </c>
      <c r="AB290" s="784" cm="1">
        <f t="array" ref="AB290">_xlfn.IFERROR($Q290*L290*'Kalkulator nadgodzin'!$Y$2,0)</f>
        <v>0</v>
      </c>
      <c r="AC290" s="784" cm="1">
        <f t="array" ref="AC290">_xlfn.IFERROR($Q290*M290*'Kalkulator nadgodzin'!$Y$2,0)</f>
        <v>0</v>
      </c>
      <c r="AD290" s="785" cm="1">
        <f t="array" ref="AD290">_xlfn.IFERROR($Q290*N290*'Kalkulator nadgodzin'!$Y$2,0)</f>
        <v>0</v>
      </c>
    </row>
    <row r="291" ht="13.5" customHeight="1">
      <c r="A291" t="str" s="774" cm="1">
        <f t="array" ref="A291">IF('Kalkulator nadgodzin'!B75="","",'Kalkulator nadgodzin'!B75)</f>
        <v>Asystent Styl. Żywności</v>
      </c>
      <c r="B291" s="784" cm="1">
        <f t="array" ref="B291">IF('Kalkulator nadgodzin'!$D73="","",IF('Kalkulator nadgodzin'!D73&lt;6,0,('Kalkulator nadgodzin'!D73-5)*'Kalkulator nadgodzin'!$C73))</f>
        <v>0</v>
      </c>
      <c r="C291" s="784" cm="1">
        <f t="array" ref="C291">IF('Kalkulator nadgodzin'!$D73="","",IF('Kalkulator nadgodzin'!E73&lt;6,0,('Kalkulator nadgodzin'!E73-5)*'Kalkulator nadgodzin'!$C73))</f>
        <v>0</v>
      </c>
      <c r="D291" s="784" cm="1">
        <f t="array" ref="D291">IF('Kalkulator nadgodzin'!$D73="","",IF('Kalkulator nadgodzin'!F73&lt;6,0,('Kalkulator nadgodzin'!F73-5)*'Kalkulator nadgodzin'!$C73))</f>
        <v>0</v>
      </c>
      <c r="E291" s="784" cm="1">
        <f t="array" ref="E291">IF('Kalkulator nadgodzin'!$D73="","",IF('Kalkulator nadgodzin'!G73&lt;6,0,('Kalkulator nadgodzin'!G73-5)*'Kalkulator nadgodzin'!$C73))</f>
        <v>0</v>
      </c>
      <c r="F291" s="784" cm="1">
        <f t="array" ref="F291">IF('Kalkulator nadgodzin'!$D73="","",IF('Kalkulator nadgodzin'!H73&lt;6,0,('Kalkulator nadgodzin'!H73-5)*'Kalkulator nadgodzin'!$C73))</f>
        <v>0</v>
      </c>
      <c r="G291" s="784" cm="1">
        <f t="array" ref="G291">IF('Kalkulator nadgodzin'!$D73="","",IF('Kalkulator nadgodzin'!I73&lt;6,0,('Kalkulator nadgodzin'!I73-5)*'Kalkulator nadgodzin'!$C73))</f>
        <v>0</v>
      </c>
      <c r="H291" s="784" cm="1">
        <f t="array" ref="H291">IF('Kalkulator nadgodzin'!$D73="","",IF('Kalkulator nadgodzin'!J73&lt;6,0,('Kalkulator nadgodzin'!J73-5)*'Kalkulator nadgodzin'!$C73))</f>
        <v>0</v>
      </c>
      <c r="I291" s="784" cm="1">
        <f t="array" ref="I291">IF('Kalkulator nadgodzin'!$D73="","",IF('Kalkulator nadgodzin'!K73&lt;6,0,('Kalkulator nadgodzin'!K73-5)*'Kalkulator nadgodzin'!$C73))</f>
        <v>0</v>
      </c>
      <c r="J291" s="784" cm="1">
        <f t="array" ref="J291">IF('Kalkulator nadgodzin'!$D73="","",IF('Kalkulator nadgodzin'!L73&lt;6,0,('Kalkulator nadgodzin'!L73-5)*'Kalkulator nadgodzin'!$C73))</f>
        <v>0</v>
      </c>
      <c r="K291" s="784" cm="1">
        <f t="array" ref="K291">IF('Kalkulator nadgodzin'!$D73="","",IF('Kalkulator nadgodzin'!M73&lt;6,0,('Kalkulator nadgodzin'!M73-5)*'Kalkulator nadgodzin'!$C73))</f>
        <v>0</v>
      </c>
      <c r="L291" s="784" cm="1">
        <f t="array" ref="L291">IF('Kalkulator nadgodzin'!$D73="","",IF('Kalkulator nadgodzin'!N73&lt;6,0,('Kalkulator nadgodzin'!N73-5)*'Kalkulator nadgodzin'!$C73))</f>
        <v>0</v>
      </c>
      <c r="M291" s="784" cm="1">
        <f t="array" ref="M291">IF('Kalkulator nadgodzin'!$D73="","",IF('Kalkulator nadgodzin'!O73&lt;6,0,('Kalkulator nadgodzin'!O73-5)*'Kalkulator nadgodzin'!$C73))</f>
        <v>0</v>
      </c>
      <c r="N291" s="785" cm="1">
        <f t="array" ref="N291">IF('Kalkulator nadgodzin'!$D73="","",IF('Kalkulator nadgodzin'!P73&lt;6,0,('Kalkulator nadgodzin'!P73-5)*'Kalkulator nadgodzin'!$C73))</f>
        <v>0</v>
      </c>
      <c r="O291" s="774"/>
      <c r="P291" s="775"/>
      <c r="Q291" t="str" s="783" cm="1">
        <f t="array" ref="Q291">IF('Kalkulator nadgodzin'!$C193="","",'Kalkulator nadgodzin'!$C193)</f>
      </c>
      <c r="R291" s="784" cm="1">
        <f t="array" ref="R291">_xlfn.IFERROR($Q291*B291*'Kalkulator nadgodzin'!$Y$2,0)</f>
        <v>0</v>
      </c>
      <c r="S291" s="784" cm="1">
        <f t="array" ref="S291">_xlfn.IFERROR($Q291*C291*'Kalkulator nadgodzin'!$Y$2,0)</f>
        <v>0</v>
      </c>
      <c r="T291" s="784" cm="1">
        <f t="array" ref="T291">_xlfn.IFERROR($Q291*D291*'Kalkulator nadgodzin'!$Y$2,0)</f>
        <v>0</v>
      </c>
      <c r="U291" s="784" cm="1">
        <f t="array" ref="U291">_xlfn.IFERROR($Q291*E291*'Kalkulator nadgodzin'!$Y$2,0)</f>
        <v>0</v>
      </c>
      <c r="V291" s="784" cm="1">
        <f t="array" ref="V291">_xlfn.IFERROR($Q291*F291*'Kalkulator nadgodzin'!$Y$2,0)</f>
        <v>0</v>
      </c>
      <c r="W291" s="784" cm="1">
        <f t="array" ref="W291">_xlfn.IFERROR($Q291*G291*'Kalkulator nadgodzin'!$Y$2,0)</f>
        <v>0</v>
      </c>
      <c r="X291" s="784" cm="1">
        <f t="array" ref="X291">_xlfn.IFERROR($Q291*H291*'Kalkulator nadgodzin'!$Y$2,0)</f>
        <v>0</v>
      </c>
      <c r="Y291" s="784" cm="1">
        <f t="array" ref="Y291">_xlfn.IFERROR($Q291*I291*'Kalkulator nadgodzin'!$Y$2,0)</f>
        <v>0</v>
      </c>
      <c r="Z291" s="784" cm="1">
        <f t="array" ref="Z291">_xlfn.IFERROR($Q291*J291*'Kalkulator nadgodzin'!$Y$2,0)</f>
        <v>0</v>
      </c>
      <c r="AA291" s="784" cm="1">
        <f t="array" ref="AA291">_xlfn.IFERROR($Q291*K291*'Kalkulator nadgodzin'!$Y$2,0)</f>
        <v>0</v>
      </c>
      <c r="AB291" s="784" cm="1">
        <f t="array" ref="AB291">_xlfn.IFERROR($Q291*L291*'Kalkulator nadgodzin'!$Y$2,0)</f>
        <v>0</v>
      </c>
      <c r="AC291" s="784" cm="1">
        <f t="array" ref="AC291">_xlfn.IFERROR($Q291*M291*'Kalkulator nadgodzin'!$Y$2,0)</f>
        <v>0</v>
      </c>
      <c r="AD291" s="785" cm="1">
        <f t="array" ref="AD291">_xlfn.IFERROR($Q291*N291*'Kalkulator nadgodzin'!$Y$2,0)</f>
        <v>0</v>
      </c>
    </row>
    <row r="292" ht="13.5" customHeight="1">
      <c r="A292" t="str" s="774" cm="1">
        <f t="array" ref="A292">IF('Kalkulator nadgodzin'!B76="","",'Kalkulator nadgodzin'!B76)</f>
        <v>Kierowca Precyzyjny</v>
      </c>
      <c r="B292" s="784" cm="1">
        <f t="array" ref="B292">IF('Kalkulator nadgodzin'!$D74="","",IF('Kalkulator nadgodzin'!D74&lt;6,0,('Kalkulator nadgodzin'!D74-5)*'Kalkulator nadgodzin'!$C74))</f>
        <v>0</v>
      </c>
      <c r="C292" s="784" cm="1">
        <f t="array" ref="C292">IF('Kalkulator nadgodzin'!$D74="","",IF('Kalkulator nadgodzin'!E74&lt;6,0,('Kalkulator nadgodzin'!E74-5)*'Kalkulator nadgodzin'!$C74))</f>
        <v>0</v>
      </c>
      <c r="D292" s="784" cm="1">
        <f t="array" ref="D292">IF('Kalkulator nadgodzin'!$D74="","",IF('Kalkulator nadgodzin'!F74&lt;6,0,('Kalkulator nadgodzin'!F74-5)*'Kalkulator nadgodzin'!$C74))</f>
        <v>0</v>
      </c>
      <c r="E292" s="784" cm="1">
        <f t="array" ref="E292">IF('Kalkulator nadgodzin'!$D74="","",IF('Kalkulator nadgodzin'!G74&lt;6,0,('Kalkulator nadgodzin'!G74-5)*'Kalkulator nadgodzin'!$C74))</f>
        <v>0</v>
      </c>
      <c r="F292" s="784" cm="1">
        <f t="array" ref="F292">IF('Kalkulator nadgodzin'!$D74="","",IF('Kalkulator nadgodzin'!H74&lt;6,0,('Kalkulator nadgodzin'!H74-5)*'Kalkulator nadgodzin'!$C74))</f>
        <v>0</v>
      </c>
      <c r="G292" s="784" cm="1">
        <f t="array" ref="G292">IF('Kalkulator nadgodzin'!$D74="","",IF('Kalkulator nadgodzin'!I74&lt;6,0,('Kalkulator nadgodzin'!I74-5)*'Kalkulator nadgodzin'!$C74))</f>
        <v>0</v>
      </c>
      <c r="H292" s="784" cm="1">
        <f t="array" ref="H292">IF('Kalkulator nadgodzin'!$D74="","",IF('Kalkulator nadgodzin'!J74&lt;6,0,('Kalkulator nadgodzin'!J74-5)*'Kalkulator nadgodzin'!$C74))</f>
        <v>0</v>
      </c>
      <c r="I292" s="784" cm="1">
        <f t="array" ref="I292">IF('Kalkulator nadgodzin'!$D74="","",IF('Kalkulator nadgodzin'!K74&lt;6,0,('Kalkulator nadgodzin'!K74-5)*'Kalkulator nadgodzin'!$C74))</f>
        <v>0</v>
      </c>
      <c r="J292" s="784" cm="1">
        <f t="array" ref="J292">IF('Kalkulator nadgodzin'!$D74="","",IF('Kalkulator nadgodzin'!L74&lt;6,0,('Kalkulator nadgodzin'!L74-5)*'Kalkulator nadgodzin'!$C74))</f>
        <v>0</v>
      </c>
      <c r="K292" s="784" cm="1">
        <f t="array" ref="K292">IF('Kalkulator nadgodzin'!$D74="","",IF('Kalkulator nadgodzin'!M74&lt;6,0,('Kalkulator nadgodzin'!M74-5)*'Kalkulator nadgodzin'!$C74))</f>
        <v>0</v>
      </c>
      <c r="L292" s="784" cm="1">
        <f t="array" ref="L292">IF('Kalkulator nadgodzin'!$D74="","",IF('Kalkulator nadgodzin'!N74&lt;6,0,('Kalkulator nadgodzin'!N74-5)*'Kalkulator nadgodzin'!$C74))</f>
        <v>0</v>
      </c>
      <c r="M292" s="784" cm="1">
        <f t="array" ref="M292">IF('Kalkulator nadgodzin'!$D74="","",IF('Kalkulator nadgodzin'!O74&lt;6,0,('Kalkulator nadgodzin'!O74-5)*'Kalkulator nadgodzin'!$C74))</f>
        <v>0</v>
      </c>
      <c r="N292" s="785" cm="1">
        <f t="array" ref="N292">IF('Kalkulator nadgodzin'!$D74="","",IF('Kalkulator nadgodzin'!P74&lt;6,0,('Kalkulator nadgodzin'!P74-5)*'Kalkulator nadgodzin'!$C74))</f>
        <v>0</v>
      </c>
      <c r="O292" s="774"/>
      <c r="P292" s="775"/>
      <c r="Q292" t="str" s="783" cm="1">
        <f t="array" ref="Q292">IF('Kalkulator nadgodzin'!$C194="","",'Kalkulator nadgodzin'!$C194)</f>
      </c>
      <c r="R292" s="784" cm="1">
        <f t="array" ref="R292">_xlfn.IFERROR($Q292*B292*'Kalkulator nadgodzin'!$Y$2,0)</f>
        <v>0</v>
      </c>
      <c r="S292" s="784" cm="1">
        <f t="array" ref="S292">_xlfn.IFERROR($Q292*C292*'Kalkulator nadgodzin'!$Y$2,0)</f>
        <v>0</v>
      </c>
      <c r="T292" s="784" cm="1">
        <f t="array" ref="T292">_xlfn.IFERROR($Q292*D292*'Kalkulator nadgodzin'!$Y$2,0)</f>
        <v>0</v>
      </c>
      <c r="U292" s="784" cm="1">
        <f t="array" ref="U292">_xlfn.IFERROR($Q292*E292*'Kalkulator nadgodzin'!$Y$2,0)</f>
        <v>0</v>
      </c>
      <c r="V292" s="784" cm="1">
        <f t="array" ref="V292">_xlfn.IFERROR($Q292*F292*'Kalkulator nadgodzin'!$Y$2,0)</f>
        <v>0</v>
      </c>
      <c r="W292" s="784" cm="1">
        <f t="array" ref="W292">_xlfn.IFERROR($Q292*G292*'Kalkulator nadgodzin'!$Y$2,0)</f>
        <v>0</v>
      </c>
      <c r="X292" s="784" cm="1">
        <f t="array" ref="X292">_xlfn.IFERROR($Q292*H292*'Kalkulator nadgodzin'!$Y$2,0)</f>
        <v>0</v>
      </c>
      <c r="Y292" s="784" cm="1">
        <f t="array" ref="Y292">_xlfn.IFERROR($Q292*I292*'Kalkulator nadgodzin'!$Y$2,0)</f>
        <v>0</v>
      </c>
      <c r="Z292" s="784" cm="1">
        <f t="array" ref="Z292">_xlfn.IFERROR($Q292*J292*'Kalkulator nadgodzin'!$Y$2,0)</f>
        <v>0</v>
      </c>
      <c r="AA292" s="784" cm="1">
        <f t="array" ref="AA292">_xlfn.IFERROR($Q292*K292*'Kalkulator nadgodzin'!$Y$2,0)</f>
        <v>0</v>
      </c>
      <c r="AB292" s="784" cm="1">
        <f t="array" ref="AB292">_xlfn.IFERROR($Q292*L292*'Kalkulator nadgodzin'!$Y$2,0)</f>
        <v>0</v>
      </c>
      <c r="AC292" s="784" cm="1">
        <f t="array" ref="AC292">_xlfn.IFERROR($Q292*M292*'Kalkulator nadgodzin'!$Y$2,0)</f>
        <v>0</v>
      </c>
      <c r="AD292" s="785" cm="1">
        <f t="array" ref="AD292">_xlfn.IFERROR($Q292*N292*'Kalkulator nadgodzin'!$Y$2,0)</f>
        <v>0</v>
      </c>
    </row>
    <row r="293" ht="13.5" customHeight="1">
      <c r="A293" t="str" s="774" cm="1">
        <f t="array" ref="A293">IF('Kalkulator nadgodzin'!B77="","",'Kalkulator nadgodzin'!B77)</f>
        <v>Kaskader</v>
      </c>
      <c r="B293" s="784" cm="1">
        <f t="array" ref="B293">IF('Kalkulator nadgodzin'!$D75="","",IF('Kalkulator nadgodzin'!D75&lt;6,0,('Kalkulator nadgodzin'!D75-5)*'Kalkulator nadgodzin'!$C75))</f>
        <v>0</v>
      </c>
      <c r="C293" s="784" cm="1">
        <f t="array" ref="C293">IF('Kalkulator nadgodzin'!$D75="","",IF('Kalkulator nadgodzin'!E75&lt;6,0,('Kalkulator nadgodzin'!E75-5)*'Kalkulator nadgodzin'!$C75))</f>
        <v>0</v>
      </c>
      <c r="D293" s="784" cm="1">
        <f t="array" ref="D293">IF('Kalkulator nadgodzin'!$D75="","",IF('Kalkulator nadgodzin'!F75&lt;6,0,('Kalkulator nadgodzin'!F75-5)*'Kalkulator nadgodzin'!$C75))</f>
        <v>0</v>
      </c>
      <c r="E293" s="784" cm="1">
        <f t="array" ref="E293">IF('Kalkulator nadgodzin'!$D75="","",IF('Kalkulator nadgodzin'!G75&lt;6,0,('Kalkulator nadgodzin'!G75-5)*'Kalkulator nadgodzin'!$C75))</f>
        <v>0</v>
      </c>
      <c r="F293" s="784" cm="1">
        <f t="array" ref="F293">IF('Kalkulator nadgodzin'!$D75="","",IF('Kalkulator nadgodzin'!H75&lt;6,0,('Kalkulator nadgodzin'!H75-5)*'Kalkulator nadgodzin'!$C75))</f>
        <v>0</v>
      </c>
      <c r="G293" s="784" cm="1">
        <f t="array" ref="G293">IF('Kalkulator nadgodzin'!$D75="","",IF('Kalkulator nadgodzin'!I75&lt;6,0,('Kalkulator nadgodzin'!I75-5)*'Kalkulator nadgodzin'!$C75))</f>
        <v>0</v>
      </c>
      <c r="H293" s="784" cm="1">
        <f t="array" ref="H293">IF('Kalkulator nadgodzin'!$D75="","",IF('Kalkulator nadgodzin'!J75&lt;6,0,('Kalkulator nadgodzin'!J75-5)*'Kalkulator nadgodzin'!$C75))</f>
        <v>0</v>
      </c>
      <c r="I293" s="784" cm="1">
        <f t="array" ref="I293">IF('Kalkulator nadgodzin'!$D75="","",IF('Kalkulator nadgodzin'!K75&lt;6,0,('Kalkulator nadgodzin'!K75-5)*'Kalkulator nadgodzin'!$C75))</f>
        <v>0</v>
      </c>
      <c r="J293" s="784" cm="1">
        <f t="array" ref="J293">IF('Kalkulator nadgodzin'!$D75="","",IF('Kalkulator nadgodzin'!L75&lt;6,0,('Kalkulator nadgodzin'!L75-5)*'Kalkulator nadgodzin'!$C75))</f>
        <v>0</v>
      </c>
      <c r="K293" s="784" cm="1">
        <f t="array" ref="K293">IF('Kalkulator nadgodzin'!$D75="","",IF('Kalkulator nadgodzin'!M75&lt;6,0,('Kalkulator nadgodzin'!M75-5)*'Kalkulator nadgodzin'!$C75))</f>
        <v>0</v>
      </c>
      <c r="L293" s="784" cm="1">
        <f t="array" ref="L293">IF('Kalkulator nadgodzin'!$D75="","",IF('Kalkulator nadgodzin'!N75&lt;6,0,('Kalkulator nadgodzin'!N75-5)*'Kalkulator nadgodzin'!$C75))</f>
        <v>0</v>
      </c>
      <c r="M293" s="784" cm="1">
        <f t="array" ref="M293">IF('Kalkulator nadgodzin'!$D75="","",IF('Kalkulator nadgodzin'!O75&lt;6,0,('Kalkulator nadgodzin'!O75-5)*'Kalkulator nadgodzin'!$C75))</f>
        <v>0</v>
      </c>
      <c r="N293" s="785" cm="1">
        <f t="array" ref="N293">IF('Kalkulator nadgodzin'!$D75="","",IF('Kalkulator nadgodzin'!P75&lt;6,0,('Kalkulator nadgodzin'!P75-5)*'Kalkulator nadgodzin'!$C75))</f>
        <v>0</v>
      </c>
      <c r="O293" s="774"/>
      <c r="P293" s="775"/>
      <c r="Q293" t="str" s="783" cm="1">
        <f t="array" ref="Q293">IF('Kalkulator nadgodzin'!$C195="","",'Kalkulator nadgodzin'!$C195)</f>
      </c>
      <c r="R293" s="784" cm="1">
        <f t="array" ref="R293">_xlfn.IFERROR($Q293*B293*'Kalkulator nadgodzin'!$Y$2,0)</f>
        <v>0</v>
      </c>
      <c r="S293" s="784" cm="1">
        <f t="array" ref="S293">_xlfn.IFERROR($Q293*C293*'Kalkulator nadgodzin'!$Y$2,0)</f>
        <v>0</v>
      </c>
      <c r="T293" s="784" cm="1">
        <f t="array" ref="T293">_xlfn.IFERROR($Q293*D293*'Kalkulator nadgodzin'!$Y$2,0)</f>
        <v>0</v>
      </c>
      <c r="U293" s="784" cm="1">
        <f t="array" ref="U293">_xlfn.IFERROR($Q293*E293*'Kalkulator nadgodzin'!$Y$2,0)</f>
        <v>0</v>
      </c>
      <c r="V293" s="784" cm="1">
        <f t="array" ref="V293">_xlfn.IFERROR($Q293*F293*'Kalkulator nadgodzin'!$Y$2,0)</f>
        <v>0</v>
      </c>
      <c r="W293" s="784" cm="1">
        <f t="array" ref="W293">_xlfn.IFERROR($Q293*G293*'Kalkulator nadgodzin'!$Y$2,0)</f>
        <v>0</v>
      </c>
      <c r="X293" s="784" cm="1">
        <f t="array" ref="X293">_xlfn.IFERROR($Q293*H293*'Kalkulator nadgodzin'!$Y$2,0)</f>
        <v>0</v>
      </c>
      <c r="Y293" s="784" cm="1">
        <f t="array" ref="Y293">_xlfn.IFERROR($Q293*I293*'Kalkulator nadgodzin'!$Y$2,0)</f>
        <v>0</v>
      </c>
      <c r="Z293" s="784" cm="1">
        <f t="array" ref="Z293">_xlfn.IFERROR($Q293*J293*'Kalkulator nadgodzin'!$Y$2,0)</f>
        <v>0</v>
      </c>
      <c r="AA293" s="784" cm="1">
        <f t="array" ref="AA293">_xlfn.IFERROR($Q293*K293*'Kalkulator nadgodzin'!$Y$2,0)</f>
        <v>0</v>
      </c>
      <c r="AB293" s="784" cm="1">
        <f t="array" ref="AB293">_xlfn.IFERROR($Q293*L293*'Kalkulator nadgodzin'!$Y$2,0)</f>
        <v>0</v>
      </c>
      <c r="AC293" s="784" cm="1">
        <f t="array" ref="AC293">_xlfn.IFERROR($Q293*M293*'Kalkulator nadgodzin'!$Y$2,0)</f>
        <v>0</v>
      </c>
      <c r="AD293" s="785" cm="1">
        <f t="array" ref="AD293">_xlfn.IFERROR($Q293*N293*'Kalkulator nadgodzin'!$Y$2,0)</f>
        <v>0</v>
      </c>
    </row>
    <row r="294" ht="13.5" customHeight="1">
      <c r="A294" t="str" s="774" cm="1">
        <f t="array" ref="A294">IF('Kalkulator nadgodzin'!B78="","",'Kalkulator nadgodzin'!B78)</f>
        <v>Spec. -Efekty Specjalne</v>
      </c>
      <c r="B294" s="784" cm="1">
        <f t="array" ref="B294">IF('Kalkulator nadgodzin'!$D76="","",IF('Kalkulator nadgodzin'!D76&lt;6,0,('Kalkulator nadgodzin'!D76-5)*'Kalkulator nadgodzin'!$C76))</f>
        <v>0</v>
      </c>
      <c r="C294" s="784" cm="1">
        <f t="array" ref="C294">IF('Kalkulator nadgodzin'!$D76="","",IF('Kalkulator nadgodzin'!E76&lt;6,0,('Kalkulator nadgodzin'!E76-5)*'Kalkulator nadgodzin'!$C76))</f>
        <v>0</v>
      </c>
      <c r="D294" s="784" cm="1">
        <f t="array" ref="D294">IF('Kalkulator nadgodzin'!$D76="","",IF('Kalkulator nadgodzin'!F76&lt;6,0,('Kalkulator nadgodzin'!F76-5)*'Kalkulator nadgodzin'!$C76))</f>
        <v>0</v>
      </c>
      <c r="E294" s="784" cm="1">
        <f t="array" ref="E294">IF('Kalkulator nadgodzin'!$D76="","",IF('Kalkulator nadgodzin'!G76&lt;6,0,('Kalkulator nadgodzin'!G76-5)*'Kalkulator nadgodzin'!$C76))</f>
        <v>0</v>
      </c>
      <c r="F294" s="784" cm="1">
        <f t="array" ref="F294">IF('Kalkulator nadgodzin'!$D76="","",IF('Kalkulator nadgodzin'!H76&lt;6,0,('Kalkulator nadgodzin'!H76-5)*'Kalkulator nadgodzin'!$C76))</f>
        <v>0</v>
      </c>
      <c r="G294" s="784" cm="1">
        <f t="array" ref="G294">IF('Kalkulator nadgodzin'!$D76="","",IF('Kalkulator nadgodzin'!I76&lt;6,0,('Kalkulator nadgodzin'!I76-5)*'Kalkulator nadgodzin'!$C76))</f>
        <v>0</v>
      </c>
      <c r="H294" s="784" cm="1">
        <f t="array" ref="H294">IF('Kalkulator nadgodzin'!$D76="","",IF('Kalkulator nadgodzin'!J76&lt;6,0,('Kalkulator nadgodzin'!J76-5)*'Kalkulator nadgodzin'!$C76))</f>
        <v>0</v>
      </c>
      <c r="I294" s="784" cm="1">
        <f t="array" ref="I294">IF('Kalkulator nadgodzin'!$D76="","",IF('Kalkulator nadgodzin'!K76&lt;6,0,('Kalkulator nadgodzin'!K76-5)*'Kalkulator nadgodzin'!$C76))</f>
        <v>0</v>
      </c>
      <c r="J294" s="784" cm="1">
        <f t="array" ref="J294">IF('Kalkulator nadgodzin'!$D76="","",IF('Kalkulator nadgodzin'!L76&lt;6,0,('Kalkulator nadgodzin'!L76-5)*'Kalkulator nadgodzin'!$C76))</f>
        <v>0</v>
      </c>
      <c r="K294" s="784" cm="1">
        <f t="array" ref="K294">IF('Kalkulator nadgodzin'!$D76="","",IF('Kalkulator nadgodzin'!M76&lt;6,0,('Kalkulator nadgodzin'!M76-5)*'Kalkulator nadgodzin'!$C76))</f>
        <v>0</v>
      </c>
      <c r="L294" s="784" cm="1">
        <f t="array" ref="L294">IF('Kalkulator nadgodzin'!$D76="","",IF('Kalkulator nadgodzin'!N76&lt;6,0,('Kalkulator nadgodzin'!N76-5)*'Kalkulator nadgodzin'!$C76))</f>
        <v>0</v>
      </c>
      <c r="M294" s="784" cm="1">
        <f t="array" ref="M294">IF('Kalkulator nadgodzin'!$D76="","",IF('Kalkulator nadgodzin'!O76&lt;6,0,('Kalkulator nadgodzin'!O76-5)*'Kalkulator nadgodzin'!$C76))</f>
        <v>0</v>
      </c>
      <c r="N294" s="785" cm="1">
        <f t="array" ref="N294">IF('Kalkulator nadgodzin'!$D76="","",IF('Kalkulator nadgodzin'!P76&lt;6,0,('Kalkulator nadgodzin'!P76-5)*'Kalkulator nadgodzin'!$C76))</f>
        <v>0</v>
      </c>
      <c r="O294" s="774"/>
      <c r="P294" s="775"/>
      <c r="Q294" t="str" s="783" cm="1">
        <f t="array" ref="Q294">IF('Kalkulator nadgodzin'!$C196="","",'Kalkulator nadgodzin'!$C196)</f>
      </c>
      <c r="R294" s="784" cm="1">
        <f t="array" ref="R294">_xlfn.IFERROR($Q294*B294*'Kalkulator nadgodzin'!$Y$2,0)</f>
        <v>0</v>
      </c>
      <c r="S294" s="784" cm="1">
        <f t="array" ref="S294">_xlfn.IFERROR($Q294*C294*'Kalkulator nadgodzin'!$Y$2,0)</f>
        <v>0</v>
      </c>
      <c r="T294" s="784" cm="1">
        <f t="array" ref="T294">_xlfn.IFERROR($Q294*D294*'Kalkulator nadgodzin'!$Y$2,0)</f>
        <v>0</v>
      </c>
      <c r="U294" s="784" cm="1">
        <f t="array" ref="U294">_xlfn.IFERROR($Q294*E294*'Kalkulator nadgodzin'!$Y$2,0)</f>
        <v>0</v>
      </c>
      <c r="V294" s="784" cm="1">
        <f t="array" ref="V294">_xlfn.IFERROR($Q294*F294*'Kalkulator nadgodzin'!$Y$2,0)</f>
        <v>0</v>
      </c>
      <c r="W294" s="784" cm="1">
        <f t="array" ref="W294">_xlfn.IFERROR($Q294*G294*'Kalkulator nadgodzin'!$Y$2,0)</f>
        <v>0</v>
      </c>
      <c r="X294" s="784" cm="1">
        <f t="array" ref="X294">_xlfn.IFERROR($Q294*H294*'Kalkulator nadgodzin'!$Y$2,0)</f>
        <v>0</v>
      </c>
      <c r="Y294" s="784" cm="1">
        <f t="array" ref="Y294">_xlfn.IFERROR($Q294*I294*'Kalkulator nadgodzin'!$Y$2,0)</f>
        <v>0</v>
      </c>
      <c r="Z294" s="784" cm="1">
        <f t="array" ref="Z294">_xlfn.IFERROR($Q294*J294*'Kalkulator nadgodzin'!$Y$2,0)</f>
        <v>0</v>
      </c>
      <c r="AA294" s="784" cm="1">
        <f t="array" ref="AA294">_xlfn.IFERROR($Q294*K294*'Kalkulator nadgodzin'!$Y$2,0)</f>
        <v>0</v>
      </c>
      <c r="AB294" s="784" cm="1">
        <f t="array" ref="AB294">_xlfn.IFERROR($Q294*L294*'Kalkulator nadgodzin'!$Y$2,0)</f>
        <v>0</v>
      </c>
      <c r="AC294" s="784" cm="1">
        <f t="array" ref="AC294">_xlfn.IFERROR($Q294*M294*'Kalkulator nadgodzin'!$Y$2,0)</f>
        <v>0</v>
      </c>
      <c r="AD294" s="785" cm="1">
        <f t="array" ref="AD294">_xlfn.IFERROR($Q294*N294*'Kalkulator nadgodzin'!$Y$2,0)</f>
        <v>0</v>
      </c>
    </row>
    <row r="295" ht="13.5" customHeight="1">
      <c r="A295" t="str" s="774" cm="1">
        <f t="array" ref="A295">IF('Kalkulator nadgodzin'!B79="","",'Kalkulator nadgodzin'!B79)</f>
        <v>Producent Wirt. Prod.</v>
      </c>
      <c r="B295" s="784" cm="1">
        <f t="array" ref="B295">IF('Kalkulator nadgodzin'!$D77="","",IF('Kalkulator nadgodzin'!D77&lt;6,0,('Kalkulator nadgodzin'!D77-5)*'Kalkulator nadgodzin'!$C77))</f>
        <v>0</v>
      </c>
      <c r="C295" s="784" cm="1">
        <f t="array" ref="C295">IF('Kalkulator nadgodzin'!$D77="","",IF('Kalkulator nadgodzin'!E77&lt;6,0,('Kalkulator nadgodzin'!E77-5)*'Kalkulator nadgodzin'!$C77))</f>
        <v>0</v>
      </c>
      <c r="D295" s="784" cm="1">
        <f t="array" ref="D295">IF('Kalkulator nadgodzin'!$D77="","",IF('Kalkulator nadgodzin'!F77&lt;6,0,('Kalkulator nadgodzin'!F77-5)*'Kalkulator nadgodzin'!$C77))</f>
        <v>0</v>
      </c>
      <c r="E295" s="784" cm="1">
        <f t="array" ref="E295">IF('Kalkulator nadgodzin'!$D77="","",IF('Kalkulator nadgodzin'!G77&lt;6,0,('Kalkulator nadgodzin'!G77-5)*'Kalkulator nadgodzin'!$C77))</f>
        <v>0</v>
      </c>
      <c r="F295" s="784" cm="1">
        <f t="array" ref="F295">IF('Kalkulator nadgodzin'!$D77="","",IF('Kalkulator nadgodzin'!H77&lt;6,0,('Kalkulator nadgodzin'!H77-5)*'Kalkulator nadgodzin'!$C77))</f>
        <v>0</v>
      </c>
      <c r="G295" s="784" cm="1">
        <f t="array" ref="G295">IF('Kalkulator nadgodzin'!$D77="","",IF('Kalkulator nadgodzin'!I77&lt;6,0,('Kalkulator nadgodzin'!I77-5)*'Kalkulator nadgodzin'!$C77))</f>
        <v>0</v>
      </c>
      <c r="H295" s="784" cm="1">
        <f t="array" ref="H295">IF('Kalkulator nadgodzin'!$D77="","",IF('Kalkulator nadgodzin'!J77&lt;6,0,('Kalkulator nadgodzin'!J77-5)*'Kalkulator nadgodzin'!$C77))</f>
        <v>0</v>
      </c>
      <c r="I295" s="784" cm="1">
        <f t="array" ref="I295">IF('Kalkulator nadgodzin'!$D77="","",IF('Kalkulator nadgodzin'!K77&lt;6,0,('Kalkulator nadgodzin'!K77-5)*'Kalkulator nadgodzin'!$C77))</f>
        <v>0</v>
      </c>
      <c r="J295" s="784" cm="1">
        <f t="array" ref="J295">IF('Kalkulator nadgodzin'!$D77="","",IF('Kalkulator nadgodzin'!L77&lt;6,0,('Kalkulator nadgodzin'!L77-5)*'Kalkulator nadgodzin'!$C77))</f>
        <v>0</v>
      </c>
      <c r="K295" s="784" cm="1">
        <f t="array" ref="K295">IF('Kalkulator nadgodzin'!$D77="","",IF('Kalkulator nadgodzin'!M77&lt;6,0,('Kalkulator nadgodzin'!M77-5)*'Kalkulator nadgodzin'!$C77))</f>
        <v>0</v>
      </c>
      <c r="L295" s="784" cm="1">
        <f t="array" ref="L295">IF('Kalkulator nadgodzin'!$D77="","",IF('Kalkulator nadgodzin'!N77&lt;6,0,('Kalkulator nadgodzin'!N77-5)*'Kalkulator nadgodzin'!$C77))</f>
        <v>0</v>
      </c>
      <c r="M295" s="784" cm="1">
        <f t="array" ref="M295">IF('Kalkulator nadgodzin'!$D77="","",IF('Kalkulator nadgodzin'!O77&lt;6,0,('Kalkulator nadgodzin'!O77-5)*'Kalkulator nadgodzin'!$C77))</f>
        <v>0</v>
      </c>
      <c r="N295" s="785" cm="1">
        <f t="array" ref="N295">IF('Kalkulator nadgodzin'!$D77="","",IF('Kalkulator nadgodzin'!P77&lt;6,0,('Kalkulator nadgodzin'!P77-5)*'Kalkulator nadgodzin'!$C77))</f>
        <v>0</v>
      </c>
      <c r="O295" s="774"/>
      <c r="P295" s="775"/>
      <c r="Q295" t="str" s="783" cm="1">
        <f t="array" ref="Q295">IF('Kalkulator nadgodzin'!$C197="","",'Kalkulator nadgodzin'!$C197)</f>
      </c>
      <c r="R295" s="784" cm="1">
        <f t="array" ref="R295">_xlfn.IFERROR($Q295*B295*'Kalkulator nadgodzin'!$Y$2,0)</f>
        <v>0</v>
      </c>
      <c r="S295" s="784" cm="1">
        <f t="array" ref="S295">_xlfn.IFERROR($Q295*C295*'Kalkulator nadgodzin'!$Y$2,0)</f>
        <v>0</v>
      </c>
      <c r="T295" s="784" cm="1">
        <f t="array" ref="T295">_xlfn.IFERROR($Q295*D295*'Kalkulator nadgodzin'!$Y$2,0)</f>
        <v>0</v>
      </c>
      <c r="U295" s="784" cm="1">
        <f t="array" ref="U295">_xlfn.IFERROR($Q295*E295*'Kalkulator nadgodzin'!$Y$2,0)</f>
        <v>0</v>
      </c>
      <c r="V295" s="784" cm="1">
        <f t="array" ref="V295">_xlfn.IFERROR($Q295*F295*'Kalkulator nadgodzin'!$Y$2,0)</f>
        <v>0</v>
      </c>
      <c r="W295" s="784" cm="1">
        <f t="array" ref="W295">_xlfn.IFERROR($Q295*G295*'Kalkulator nadgodzin'!$Y$2,0)</f>
        <v>0</v>
      </c>
      <c r="X295" s="784" cm="1">
        <f t="array" ref="X295">_xlfn.IFERROR($Q295*H295*'Kalkulator nadgodzin'!$Y$2,0)</f>
        <v>0</v>
      </c>
      <c r="Y295" s="784" cm="1">
        <f t="array" ref="Y295">_xlfn.IFERROR($Q295*I295*'Kalkulator nadgodzin'!$Y$2,0)</f>
        <v>0</v>
      </c>
      <c r="Z295" s="784" cm="1">
        <f t="array" ref="Z295">_xlfn.IFERROR($Q295*J295*'Kalkulator nadgodzin'!$Y$2,0)</f>
        <v>0</v>
      </c>
      <c r="AA295" s="784" cm="1">
        <f t="array" ref="AA295">_xlfn.IFERROR($Q295*K295*'Kalkulator nadgodzin'!$Y$2,0)</f>
        <v>0</v>
      </c>
      <c r="AB295" s="784" cm="1">
        <f t="array" ref="AB295">_xlfn.IFERROR($Q295*L295*'Kalkulator nadgodzin'!$Y$2,0)</f>
        <v>0</v>
      </c>
      <c r="AC295" s="784" cm="1">
        <f t="array" ref="AC295">_xlfn.IFERROR($Q295*M295*'Kalkulator nadgodzin'!$Y$2,0)</f>
        <v>0</v>
      </c>
      <c r="AD295" s="785" cm="1">
        <f t="array" ref="AD295">_xlfn.IFERROR($Q295*N295*'Kalkulator nadgodzin'!$Y$2,0)</f>
        <v>0</v>
      </c>
    </row>
    <row r="296" ht="13.5" customHeight="1">
      <c r="A296" t="str" s="774" cm="1">
        <f t="array" ref="A296">IF('Kalkulator nadgodzin'!B80="","",'Kalkulator nadgodzin'!B80)</f>
        <v>Kierownik Wirt. Prod.</v>
      </c>
      <c r="B296" s="784" cm="1">
        <f t="array" ref="B296">IF('Kalkulator nadgodzin'!$D78="","",IF('Kalkulator nadgodzin'!D78&lt;6,0,('Kalkulator nadgodzin'!D78-5)*'Kalkulator nadgodzin'!$C78))</f>
        <v>0</v>
      </c>
      <c r="C296" s="784" cm="1">
        <f t="array" ref="C296">IF('Kalkulator nadgodzin'!$D78="","",IF('Kalkulator nadgodzin'!E78&lt;6,0,('Kalkulator nadgodzin'!E78-5)*'Kalkulator nadgodzin'!$C78))</f>
        <v>0</v>
      </c>
      <c r="D296" s="784" cm="1">
        <f t="array" ref="D296">IF('Kalkulator nadgodzin'!$D78="","",IF('Kalkulator nadgodzin'!F78&lt;6,0,('Kalkulator nadgodzin'!F78-5)*'Kalkulator nadgodzin'!$C78))</f>
        <v>0</v>
      </c>
      <c r="E296" s="784" cm="1">
        <f t="array" ref="E296">IF('Kalkulator nadgodzin'!$D78="","",IF('Kalkulator nadgodzin'!G78&lt;6,0,('Kalkulator nadgodzin'!G78-5)*'Kalkulator nadgodzin'!$C78))</f>
        <v>0</v>
      </c>
      <c r="F296" s="784" cm="1">
        <f t="array" ref="F296">IF('Kalkulator nadgodzin'!$D78="","",IF('Kalkulator nadgodzin'!H78&lt;6,0,('Kalkulator nadgodzin'!H78-5)*'Kalkulator nadgodzin'!$C78))</f>
        <v>0</v>
      </c>
      <c r="G296" s="784" cm="1">
        <f t="array" ref="G296">IF('Kalkulator nadgodzin'!$D78="","",IF('Kalkulator nadgodzin'!I78&lt;6,0,('Kalkulator nadgodzin'!I78-5)*'Kalkulator nadgodzin'!$C78))</f>
        <v>0</v>
      </c>
      <c r="H296" s="784" cm="1">
        <f t="array" ref="H296">IF('Kalkulator nadgodzin'!$D78="","",IF('Kalkulator nadgodzin'!J78&lt;6,0,('Kalkulator nadgodzin'!J78-5)*'Kalkulator nadgodzin'!$C78))</f>
        <v>0</v>
      </c>
      <c r="I296" s="784" cm="1">
        <f t="array" ref="I296">IF('Kalkulator nadgodzin'!$D78="","",IF('Kalkulator nadgodzin'!K78&lt;6,0,('Kalkulator nadgodzin'!K78-5)*'Kalkulator nadgodzin'!$C78))</f>
        <v>0</v>
      </c>
      <c r="J296" s="784" cm="1">
        <f t="array" ref="J296">IF('Kalkulator nadgodzin'!$D78="","",IF('Kalkulator nadgodzin'!L78&lt;6,0,('Kalkulator nadgodzin'!L78-5)*'Kalkulator nadgodzin'!$C78))</f>
        <v>0</v>
      </c>
      <c r="K296" s="784" cm="1">
        <f t="array" ref="K296">IF('Kalkulator nadgodzin'!$D78="","",IF('Kalkulator nadgodzin'!M78&lt;6,0,('Kalkulator nadgodzin'!M78-5)*'Kalkulator nadgodzin'!$C78))</f>
        <v>0</v>
      </c>
      <c r="L296" s="784" cm="1">
        <f t="array" ref="L296">IF('Kalkulator nadgodzin'!$D78="","",IF('Kalkulator nadgodzin'!N78&lt;6,0,('Kalkulator nadgodzin'!N78-5)*'Kalkulator nadgodzin'!$C78))</f>
        <v>0</v>
      </c>
      <c r="M296" s="784" cm="1">
        <f t="array" ref="M296">IF('Kalkulator nadgodzin'!$D78="","",IF('Kalkulator nadgodzin'!O78&lt;6,0,('Kalkulator nadgodzin'!O78-5)*'Kalkulator nadgodzin'!$C78))</f>
        <v>0</v>
      </c>
      <c r="N296" s="785" cm="1">
        <f t="array" ref="N296">IF('Kalkulator nadgodzin'!$D78="","",IF('Kalkulator nadgodzin'!P78&lt;6,0,('Kalkulator nadgodzin'!P78-5)*'Kalkulator nadgodzin'!$C78))</f>
        <v>0</v>
      </c>
      <c r="O296" s="774"/>
      <c r="P296" s="775"/>
      <c r="Q296" t="str" s="783" cm="1">
        <f t="array" ref="Q296">IF('Kalkulator nadgodzin'!$C198="","",'Kalkulator nadgodzin'!$C198)</f>
      </c>
      <c r="R296" s="784" cm="1">
        <f t="array" ref="R296">_xlfn.IFERROR($Q296*B296*'Kalkulator nadgodzin'!$Y$2,0)</f>
        <v>0</v>
      </c>
      <c r="S296" s="784" cm="1">
        <f t="array" ref="S296">_xlfn.IFERROR($Q296*C296*'Kalkulator nadgodzin'!$Y$2,0)</f>
        <v>0</v>
      </c>
      <c r="T296" s="784" cm="1">
        <f t="array" ref="T296">_xlfn.IFERROR($Q296*D296*'Kalkulator nadgodzin'!$Y$2,0)</f>
        <v>0</v>
      </c>
      <c r="U296" s="784" cm="1">
        <f t="array" ref="U296">_xlfn.IFERROR($Q296*E296*'Kalkulator nadgodzin'!$Y$2,0)</f>
        <v>0</v>
      </c>
      <c r="V296" s="784" cm="1">
        <f t="array" ref="V296">_xlfn.IFERROR($Q296*F296*'Kalkulator nadgodzin'!$Y$2,0)</f>
        <v>0</v>
      </c>
      <c r="W296" s="784" cm="1">
        <f t="array" ref="W296">_xlfn.IFERROR($Q296*G296*'Kalkulator nadgodzin'!$Y$2,0)</f>
        <v>0</v>
      </c>
      <c r="X296" s="784" cm="1">
        <f t="array" ref="X296">_xlfn.IFERROR($Q296*H296*'Kalkulator nadgodzin'!$Y$2,0)</f>
        <v>0</v>
      </c>
      <c r="Y296" s="784" cm="1">
        <f t="array" ref="Y296">_xlfn.IFERROR($Q296*I296*'Kalkulator nadgodzin'!$Y$2,0)</f>
        <v>0</v>
      </c>
      <c r="Z296" s="784" cm="1">
        <f t="array" ref="Z296">_xlfn.IFERROR($Q296*J296*'Kalkulator nadgodzin'!$Y$2,0)</f>
        <v>0</v>
      </c>
      <c r="AA296" s="784" cm="1">
        <f t="array" ref="AA296">_xlfn.IFERROR($Q296*K296*'Kalkulator nadgodzin'!$Y$2,0)</f>
        <v>0</v>
      </c>
      <c r="AB296" s="784" cm="1">
        <f t="array" ref="AB296">_xlfn.IFERROR($Q296*L296*'Kalkulator nadgodzin'!$Y$2,0)</f>
        <v>0</v>
      </c>
      <c r="AC296" s="784" cm="1">
        <f t="array" ref="AC296">_xlfn.IFERROR($Q296*M296*'Kalkulator nadgodzin'!$Y$2,0)</f>
        <v>0</v>
      </c>
      <c r="AD296" s="785" cm="1">
        <f t="array" ref="AD296">_xlfn.IFERROR($Q296*N296*'Kalkulator nadgodzin'!$Y$2,0)</f>
        <v>0</v>
      </c>
    </row>
    <row r="297" ht="13.5" customHeight="1">
      <c r="A297" t="str" s="774" cm="1">
        <f t="array" ref="A297">IF('Kalkulator nadgodzin'!B81="","",'Kalkulator nadgodzin'!B81)</f>
        <v>Nadzór Wirt. Produkcji</v>
      </c>
      <c r="B297" s="784" cm="1">
        <f t="array" ref="B297">IF('Kalkulator nadgodzin'!$D79="","",IF('Kalkulator nadgodzin'!D79&lt;6,0,('Kalkulator nadgodzin'!D79-5)*'Kalkulator nadgodzin'!$C79))</f>
        <v>0</v>
      </c>
      <c r="C297" s="784" cm="1">
        <f t="array" ref="C297">IF('Kalkulator nadgodzin'!$D79="","",IF('Kalkulator nadgodzin'!E79&lt;6,0,('Kalkulator nadgodzin'!E79-5)*'Kalkulator nadgodzin'!$C79))</f>
        <v>0</v>
      </c>
      <c r="D297" s="784" cm="1">
        <f t="array" ref="D297">IF('Kalkulator nadgodzin'!$D79="","",IF('Kalkulator nadgodzin'!F79&lt;6,0,('Kalkulator nadgodzin'!F79-5)*'Kalkulator nadgodzin'!$C79))</f>
        <v>0</v>
      </c>
      <c r="E297" s="784" cm="1">
        <f t="array" ref="E297">IF('Kalkulator nadgodzin'!$D79="","",IF('Kalkulator nadgodzin'!G79&lt;6,0,('Kalkulator nadgodzin'!G79-5)*'Kalkulator nadgodzin'!$C79))</f>
        <v>0</v>
      </c>
      <c r="F297" s="784" cm="1">
        <f t="array" ref="F297">IF('Kalkulator nadgodzin'!$D79="","",IF('Kalkulator nadgodzin'!H79&lt;6,0,('Kalkulator nadgodzin'!H79-5)*'Kalkulator nadgodzin'!$C79))</f>
        <v>0</v>
      </c>
      <c r="G297" s="784" cm="1">
        <f t="array" ref="G297">IF('Kalkulator nadgodzin'!$D79="","",IF('Kalkulator nadgodzin'!I79&lt;6,0,('Kalkulator nadgodzin'!I79-5)*'Kalkulator nadgodzin'!$C79))</f>
        <v>0</v>
      </c>
      <c r="H297" s="784" cm="1">
        <f t="array" ref="H297">IF('Kalkulator nadgodzin'!$D79="","",IF('Kalkulator nadgodzin'!J79&lt;6,0,('Kalkulator nadgodzin'!J79-5)*'Kalkulator nadgodzin'!$C79))</f>
        <v>0</v>
      </c>
      <c r="I297" s="784" cm="1">
        <f t="array" ref="I297">IF('Kalkulator nadgodzin'!$D79="","",IF('Kalkulator nadgodzin'!K79&lt;6,0,('Kalkulator nadgodzin'!K79-5)*'Kalkulator nadgodzin'!$C79))</f>
        <v>0</v>
      </c>
      <c r="J297" s="784" cm="1">
        <f t="array" ref="J297">IF('Kalkulator nadgodzin'!$D79="","",IF('Kalkulator nadgodzin'!L79&lt;6,0,('Kalkulator nadgodzin'!L79-5)*'Kalkulator nadgodzin'!$C79))</f>
        <v>0</v>
      </c>
      <c r="K297" s="784" cm="1">
        <f t="array" ref="K297">IF('Kalkulator nadgodzin'!$D79="","",IF('Kalkulator nadgodzin'!M79&lt;6,0,('Kalkulator nadgodzin'!M79-5)*'Kalkulator nadgodzin'!$C79))</f>
        <v>0</v>
      </c>
      <c r="L297" s="784" cm="1">
        <f t="array" ref="L297">IF('Kalkulator nadgodzin'!$D79="","",IF('Kalkulator nadgodzin'!N79&lt;6,0,('Kalkulator nadgodzin'!N79-5)*'Kalkulator nadgodzin'!$C79))</f>
        <v>0</v>
      </c>
      <c r="M297" s="784" cm="1">
        <f t="array" ref="M297">IF('Kalkulator nadgodzin'!$D79="","",IF('Kalkulator nadgodzin'!O79&lt;6,0,('Kalkulator nadgodzin'!O79-5)*'Kalkulator nadgodzin'!$C79))</f>
        <v>0</v>
      </c>
      <c r="N297" s="785" cm="1">
        <f t="array" ref="N297">IF('Kalkulator nadgodzin'!$D79="","",IF('Kalkulator nadgodzin'!P79&lt;6,0,('Kalkulator nadgodzin'!P79-5)*'Kalkulator nadgodzin'!$C79))</f>
        <v>0</v>
      </c>
      <c r="O297" s="774"/>
      <c r="P297" s="775"/>
      <c r="Q297" t="str" s="783" cm="1">
        <f t="array" ref="Q297">IF('Kalkulator nadgodzin'!$C199="","",'Kalkulator nadgodzin'!$C199)</f>
      </c>
      <c r="R297" s="784" cm="1">
        <f t="array" ref="R297">_xlfn.IFERROR($Q297*B297*'Kalkulator nadgodzin'!$Y$2,0)</f>
        <v>0</v>
      </c>
      <c r="S297" s="784" cm="1">
        <f t="array" ref="S297">_xlfn.IFERROR($Q297*C297*'Kalkulator nadgodzin'!$Y$2,0)</f>
        <v>0</v>
      </c>
      <c r="T297" s="784" cm="1">
        <f t="array" ref="T297">_xlfn.IFERROR($Q297*D297*'Kalkulator nadgodzin'!$Y$2,0)</f>
        <v>0</v>
      </c>
      <c r="U297" s="784" cm="1">
        <f t="array" ref="U297">_xlfn.IFERROR($Q297*E297*'Kalkulator nadgodzin'!$Y$2,0)</f>
        <v>0</v>
      </c>
      <c r="V297" s="784" cm="1">
        <f t="array" ref="V297">_xlfn.IFERROR($Q297*F297*'Kalkulator nadgodzin'!$Y$2,0)</f>
        <v>0</v>
      </c>
      <c r="W297" s="784" cm="1">
        <f t="array" ref="W297">_xlfn.IFERROR($Q297*G297*'Kalkulator nadgodzin'!$Y$2,0)</f>
        <v>0</v>
      </c>
      <c r="X297" s="784" cm="1">
        <f t="array" ref="X297">_xlfn.IFERROR($Q297*H297*'Kalkulator nadgodzin'!$Y$2,0)</f>
        <v>0</v>
      </c>
      <c r="Y297" s="784" cm="1">
        <f t="array" ref="Y297">_xlfn.IFERROR($Q297*I297*'Kalkulator nadgodzin'!$Y$2,0)</f>
        <v>0</v>
      </c>
      <c r="Z297" s="784" cm="1">
        <f t="array" ref="Z297">_xlfn.IFERROR($Q297*J297*'Kalkulator nadgodzin'!$Y$2,0)</f>
        <v>0</v>
      </c>
      <c r="AA297" s="784" cm="1">
        <f t="array" ref="AA297">_xlfn.IFERROR($Q297*K297*'Kalkulator nadgodzin'!$Y$2,0)</f>
        <v>0</v>
      </c>
      <c r="AB297" s="784" cm="1">
        <f t="array" ref="AB297">_xlfn.IFERROR($Q297*L297*'Kalkulator nadgodzin'!$Y$2,0)</f>
        <v>0</v>
      </c>
      <c r="AC297" s="784" cm="1">
        <f t="array" ref="AC297">_xlfn.IFERROR($Q297*M297*'Kalkulator nadgodzin'!$Y$2,0)</f>
        <v>0</v>
      </c>
      <c r="AD297" s="785" cm="1">
        <f t="array" ref="AD297">_xlfn.IFERROR($Q297*N297*'Kalkulator nadgodzin'!$Y$2,0)</f>
        <v>0</v>
      </c>
    </row>
    <row r="298" ht="13.5" customHeight="1">
      <c r="A298" t="str" s="774" cm="1">
        <f t="array" ref="A298">IF('Kalkulator nadgodzin'!B82="","",'Kalkulator nadgodzin'!B82)</f>
        <v>Nadzór Wirt. Scenografii</v>
      </c>
      <c r="B298" s="784" cm="1">
        <f t="array" ref="B298">IF('Kalkulator nadgodzin'!$D80="","",IF('Kalkulator nadgodzin'!D80&lt;6,0,('Kalkulator nadgodzin'!D80-5)*'Kalkulator nadgodzin'!$C80))</f>
        <v>0</v>
      </c>
      <c r="C298" s="784" cm="1">
        <f t="array" ref="C298">IF('Kalkulator nadgodzin'!$D80="","",IF('Kalkulator nadgodzin'!E80&lt;6,0,('Kalkulator nadgodzin'!E80-5)*'Kalkulator nadgodzin'!$C80))</f>
        <v>0</v>
      </c>
      <c r="D298" s="784" cm="1">
        <f t="array" ref="D298">IF('Kalkulator nadgodzin'!$D80="","",IF('Kalkulator nadgodzin'!F80&lt;6,0,('Kalkulator nadgodzin'!F80-5)*'Kalkulator nadgodzin'!$C80))</f>
        <v>0</v>
      </c>
      <c r="E298" s="784" cm="1">
        <f t="array" ref="E298">IF('Kalkulator nadgodzin'!$D80="","",IF('Kalkulator nadgodzin'!G80&lt;6,0,('Kalkulator nadgodzin'!G80-5)*'Kalkulator nadgodzin'!$C80))</f>
        <v>0</v>
      </c>
      <c r="F298" s="784" cm="1">
        <f t="array" ref="F298">IF('Kalkulator nadgodzin'!$D80="","",IF('Kalkulator nadgodzin'!H80&lt;6,0,('Kalkulator nadgodzin'!H80-5)*'Kalkulator nadgodzin'!$C80))</f>
        <v>0</v>
      </c>
      <c r="G298" s="784" cm="1">
        <f t="array" ref="G298">IF('Kalkulator nadgodzin'!$D80="","",IF('Kalkulator nadgodzin'!I80&lt;6,0,('Kalkulator nadgodzin'!I80-5)*'Kalkulator nadgodzin'!$C80))</f>
        <v>0</v>
      </c>
      <c r="H298" s="784" cm="1">
        <f t="array" ref="H298">IF('Kalkulator nadgodzin'!$D80="","",IF('Kalkulator nadgodzin'!J80&lt;6,0,('Kalkulator nadgodzin'!J80-5)*'Kalkulator nadgodzin'!$C80))</f>
        <v>0</v>
      </c>
      <c r="I298" s="784" cm="1">
        <f t="array" ref="I298">IF('Kalkulator nadgodzin'!$D80="","",IF('Kalkulator nadgodzin'!K80&lt;6,0,('Kalkulator nadgodzin'!K80-5)*'Kalkulator nadgodzin'!$C80))</f>
        <v>0</v>
      </c>
      <c r="J298" s="784" cm="1">
        <f t="array" ref="J298">IF('Kalkulator nadgodzin'!$D80="","",IF('Kalkulator nadgodzin'!L80&lt;6,0,('Kalkulator nadgodzin'!L80-5)*'Kalkulator nadgodzin'!$C80))</f>
        <v>0</v>
      </c>
      <c r="K298" s="784" cm="1">
        <f t="array" ref="K298">IF('Kalkulator nadgodzin'!$D80="","",IF('Kalkulator nadgodzin'!M80&lt;6,0,('Kalkulator nadgodzin'!M80-5)*'Kalkulator nadgodzin'!$C80))</f>
        <v>0</v>
      </c>
      <c r="L298" s="784" cm="1">
        <f t="array" ref="L298">IF('Kalkulator nadgodzin'!$D80="","",IF('Kalkulator nadgodzin'!N80&lt;6,0,('Kalkulator nadgodzin'!N80-5)*'Kalkulator nadgodzin'!$C80))</f>
        <v>0</v>
      </c>
      <c r="M298" s="784" cm="1">
        <f t="array" ref="M298">IF('Kalkulator nadgodzin'!$D80="","",IF('Kalkulator nadgodzin'!O80&lt;6,0,('Kalkulator nadgodzin'!O80-5)*'Kalkulator nadgodzin'!$C80))</f>
        <v>0</v>
      </c>
      <c r="N298" s="785" cm="1">
        <f t="array" ref="N298">IF('Kalkulator nadgodzin'!$D80="","",IF('Kalkulator nadgodzin'!P80&lt;6,0,('Kalkulator nadgodzin'!P80-5)*'Kalkulator nadgodzin'!$C80))</f>
        <v>0</v>
      </c>
      <c r="O298" s="774"/>
      <c r="P298" s="775"/>
      <c r="Q298" t="str" s="783" cm="1">
        <f t="array" ref="Q298">IF('Kalkulator nadgodzin'!$C200="","",'Kalkulator nadgodzin'!$C200)</f>
      </c>
      <c r="R298" s="784" cm="1">
        <f t="array" ref="R298">_xlfn.IFERROR($Q298*B298*'Kalkulator nadgodzin'!$Y$2,0)</f>
        <v>0</v>
      </c>
      <c r="S298" s="784" cm="1">
        <f t="array" ref="S298">_xlfn.IFERROR($Q298*C298*'Kalkulator nadgodzin'!$Y$2,0)</f>
        <v>0</v>
      </c>
      <c r="T298" s="784" cm="1">
        <f t="array" ref="T298">_xlfn.IFERROR($Q298*D298*'Kalkulator nadgodzin'!$Y$2,0)</f>
        <v>0</v>
      </c>
      <c r="U298" s="784" cm="1">
        <f t="array" ref="U298">_xlfn.IFERROR($Q298*E298*'Kalkulator nadgodzin'!$Y$2,0)</f>
        <v>0</v>
      </c>
      <c r="V298" s="784" cm="1">
        <f t="array" ref="V298">_xlfn.IFERROR($Q298*F298*'Kalkulator nadgodzin'!$Y$2,0)</f>
        <v>0</v>
      </c>
      <c r="W298" s="784" cm="1">
        <f t="array" ref="W298">_xlfn.IFERROR($Q298*G298*'Kalkulator nadgodzin'!$Y$2,0)</f>
        <v>0</v>
      </c>
      <c r="X298" s="784" cm="1">
        <f t="array" ref="X298">_xlfn.IFERROR($Q298*H298*'Kalkulator nadgodzin'!$Y$2,0)</f>
        <v>0</v>
      </c>
      <c r="Y298" s="784" cm="1">
        <f t="array" ref="Y298">_xlfn.IFERROR($Q298*I298*'Kalkulator nadgodzin'!$Y$2,0)</f>
        <v>0</v>
      </c>
      <c r="Z298" s="784" cm="1">
        <f t="array" ref="Z298">_xlfn.IFERROR($Q298*J298*'Kalkulator nadgodzin'!$Y$2,0)</f>
        <v>0</v>
      </c>
      <c r="AA298" s="784" cm="1">
        <f t="array" ref="AA298">_xlfn.IFERROR($Q298*K298*'Kalkulator nadgodzin'!$Y$2,0)</f>
        <v>0</v>
      </c>
      <c r="AB298" s="784" cm="1">
        <f t="array" ref="AB298">_xlfn.IFERROR($Q298*L298*'Kalkulator nadgodzin'!$Y$2,0)</f>
        <v>0</v>
      </c>
      <c r="AC298" s="784" cm="1">
        <f t="array" ref="AC298">_xlfn.IFERROR($Q298*M298*'Kalkulator nadgodzin'!$Y$2,0)</f>
        <v>0</v>
      </c>
      <c r="AD298" s="785" cm="1">
        <f t="array" ref="AD298">_xlfn.IFERROR($Q298*N298*'Kalkulator nadgodzin'!$Y$2,0)</f>
        <v>0</v>
      </c>
    </row>
    <row r="299" ht="13.5" customHeight="1">
      <c r="A299" t="str" s="774" cm="1">
        <f t="array" ref="A299">IF('Kalkulator nadgodzin'!B83="","",'Kalkulator nadgodzin'!B83)</f>
        <v>Technik Wirt. Produkcji</v>
      </c>
      <c r="B299" s="784" cm="1">
        <f t="array" ref="B299">IF('Kalkulator nadgodzin'!$D81="","",IF('Kalkulator nadgodzin'!D81&lt;6,0,('Kalkulator nadgodzin'!D81-5)*'Kalkulator nadgodzin'!$C81))</f>
        <v>0</v>
      </c>
      <c r="C299" s="784" cm="1">
        <f t="array" ref="C299">IF('Kalkulator nadgodzin'!$D81="","",IF('Kalkulator nadgodzin'!E81&lt;6,0,('Kalkulator nadgodzin'!E81-5)*'Kalkulator nadgodzin'!$C81))</f>
        <v>0</v>
      </c>
      <c r="D299" s="784" cm="1">
        <f t="array" ref="D299">IF('Kalkulator nadgodzin'!$D81="","",IF('Kalkulator nadgodzin'!F81&lt;6,0,('Kalkulator nadgodzin'!F81-5)*'Kalkulator nadgodzin'!$C81))</f>
        <v>0</v>
      </c>
      <c r="E299" s="784" cm="1">
        <f t="array" ref="E299">IF('Kalkulator nadgodzin'!$D81="","",IF('Kalkulator nadgodzin'!G81&lt;6,0,('Kalkulator nadgodzin'!G81-5)*'Kalkulator nadgodzin'!$C81))</f>
        <v>0</v>
      </c>
      <c r="F299" s="784" cm="1">
        <f t="array" ref="F299">IF('Kalkulator nadgodzin'!$D81="","",IF('Kalkulator nadgodzin'!H81&lt;6,0,('Kalkulator nadgodzin'!H81-5)*'Kalkulator nadgodzin'!$C81))</f>
        <v>0</v>
      </c>
      <c r="G299" s="784" cm="1">
        <f t="array" ref="G299">IF('Kalkulator nadgodzin'!$D81="","",IF('Kalkulator nadgodzin'!I81&lt;6,0,('Kalkulator nadgodzin'!I81-5)*'Kalkulator nadgodzin'!$C81))</f>
        <v>0</v>
      </c>
      <c r="H299" s="784" cm="1">
        <f t="array" ref="H299">IF('Kalkulator nadgodzin'!$D81="","",IF('Kalkulator nadgodzin'!J81&lt;6,0,('Kalkulator nadgodzin'!J81-5)*'Kalkulator nadgodzin'!$C81))</f>
        <v>0</v>
      </c>
      <c r="I299" s="784" cm="1">
        <f t="array" ref="I299">IF('Kalkulator nadgodzin'!$D81="","",IF('Kalkulator nadgodzin'!K81&lt;6,0,('Kalkulator nadgodzin'!K81-5)*'Kalkulator nadgodzin'!$C81))</f>
        <v>0</v>
      </c>
      <c r="J299" s="784" cm="1">
        <f t="array" ref="J299">IF('Kalkulator nadgodzin'!$D81="","",IF('Kalkulator nadgodzin'!L81&lt;6,0,('Kalkulator nadgodzin'!L81-5)*'Kalkulator nadgodzin'!$C81))</f>
        <v>0</v>
      </c>
      <c r="K299" s="784" cm="1">
        <f t="array" ref="K299">IF('Kalkulator nadgodzin'!$D81="","",IF('Kalkulator nadgodzin'!M81&lt;6,0,('Kalkulator nadgodzin'!M81-5)*'Kalkulator nadgodzin'!$C81))</f>
        <v>0</v>
      </c>
      <c r="L299" s="784" cm="1">
        <f t="array" ref="L299">IF('Kalkulator nadgodzin'!$D81="","",IF('Kalkulator nadgodzin'!N81&lt;6,0,('Kalkulator nadgodzin'!N81-5)*'Kalkulator nadgodzin'!$C81))</f>
        <v>0</v>
      </c>
      <c r="M299" s="784" cm="1">
        <f t="array" ref="M299">IF('Kalkulator nadgodzin'!$D81="","",IF('Kalkulator nadgodzin'!O81&lt;6,0,('Kalkulator nadgodzin'!O81-5)*'Kalkulator nadgodzin'!$C81))</f>
        <v>0</v>
      </c>
      <c r="N299" s="785" cm="1">
        <f t="array" ref="N299">IF('Kalkulator nadgodzin'!$D81="","",IF('Kalkulator nadgodzin'!P81&lt;6,0,('Kalkulator nadgodzin'!P81-5)*'Kalkulator nadgodzin'!$C81))</f>
        <v>0</v>
      </c>
      <c r="O299" s="774"/>
      <c r="P299" s="775"/>
      <c r="Q299" t="str" s="783" cm="1">
        <f t="array" ref="Q299">IF('Kalkulator nadgodzin'!$C201="","",'Kalkulator nadgodzin'!$C201)</f>
      </c>
      <c r="R299" s="784" cm="1">
        <f t="array" ref="R299">_xlfn.IFERROR($Q299*B299*'Kalkulator nadgodzin'!$Y$2,0)</f>
        <v>0</v>
      </c>
      <c r="S299" s="784" cm="1">
        <f t="array" ref="S299">_xlfn.IFERROR($Q299*C299*'Kalkulator nadgodzin'!$Y$2,0)</f>
        <v>0</v>
      </c>
      <c r="T299" s="784" cm="1">
        <f t="array" ref="T299">_xlfn.IFERROR($Q299*D299*'Kalkulator nadgodzin'!$Y$2,0)</f>
        <v>0</v>
      </c>
      <c r="U299" s="784" cm="1">
        <f t="array" ref="U299">_xlfn.IFERROR($Q299*E299*'Kalkulator nadgodzin'!$Y$2,0)</f>
        <v>0</v>
      </c>
      <c r="V299" s="784" cm="1">
        <f t="array" ref="V299">_xlfn.IFERROR($Q299*F299*'Kalkulator nadgodzin'!$Y$2,0)</f>
        <v>0</v>
      </c>
      <c r="W299" s="784" cm="1">
        <f t="array" ref="W299">_xlfn.IFERROR($Q299*G299*'Kalkulator nadgodzin'!$Y$2,0)</f>
        <v>0</v>
      </c>
      <c r="X299" s="784" cm="1">
        <f t="array" ref="X299">_xlfn.IFERROR($Q299*H299*'Kalkulator nadgodzin'!$Y$2,0)</f>
        <v>0</v>
      </c>
      <c r="Y299" s="784" cm="1">
        <f t="array" ref="Y299">_xlfn.IFERROR($Q299*I299*'Kalkulator nadgodzin'!$Y$2,0)</f>
        <v>0</v>
      </c>
      <c r="Z299" s="784" cm="1">
        <f t="array" ref="Z299">_xlfn.IFERROR($Q299*J299*'Kalkulator nadgodzin'!$Y$2,0)</f>
        <v>0</v>
      </c>
      <c r="AA299" s="784" cm="1">
        <f t="array" ref="AA299">_xlfn.IFERROR($Q299*K299*'Kalkulator nadgodzin'!$Y$2,0)</f>
        <v>0</v>
      </c>
      <c r="AB299" s="784" cm="1">
        <f t="array" ref="AB299">_xlfn.IFERROR($Q299*L299*'Kalkulator nadgodzin'!$Y$2,0)</f>
        <v>0</v>
      </c>
      <c r="AC299" s="784" cm="1">
        <f t="array" ref="AC299">_xlfn.IFERROR($Q299*M299*'Kalkulator nadgodzin'!$Y$2,0)</f>
        <v>0</v>
      </c>
      <c r="AD299" s="785" cm="1">
        <f t="array" ref="AD299">_xlfn.IFERROR($Q299*N299*'Kalkulator nadgodzin'!$Y$2,0)</f>
        <v>0</v>
      </c>
    </row>
    <row r="300" ht="13.5" customHeight="1">
      <c r="A300" t="str" s="774" cm="1">
        <f t="array" ref="A300">IF('Kalkulator nadgodzin'!B84="","",'Kalkulator nadgodzin'!B84)</f>
        <v>Agregaciarz</v>
      </c>
      <c r="B300" s="784" cm="1">
        <f t="array" ref="B300">IF('Kalkulator nadgodzin'!$D82="","",IF('Kalkulator nadgodzin'!D82&lt;6,0,('Kalkulator nadgodzin'!D82-5)*'Kalkulator nadgodzin'!$C82))</f>
        <v>0</v>
      </c>
      <c r="C300" s="784" cm="1">
        <f t="array" ref="C300">IF('Kalkulator nadgodzin'!$D82="","",IF('Kalkulator nadgodzin'!E82&lt;6,0,('Kalkulator nadgodzin'!E82-5)*'Kalkulator nadgodzin'!$C82))</f>
        <v>0</v>
      </c>
      <c r="D300" s="784" cm="1">
        <f t="array" ref="D300">IF('Kalkulator nadgodzin'!$D82="","",IF('Kalkulator nadgodzin'!F82&lt;6,0,('Kalkulator nadgodzin'!F82-5)*'Kalkulator nadgodzin'!$C82))</f>
        <v>0</v>
      </c>
      <c r="E300" s="784" cm="1">
        <f t="array" ref="E300">IF('Kalkulator nadgodzin'!$D82="","",IF('Kalkulator nadgodzin'!G82&lt;6,0,('Kalkulator nadgodzin'!G82-5)*'Kalkulator nadgodzin'!$C82))</f>
        <v>0</v>
      </c>
      <c r="F300" s="784" cm="1">
        <f t="array" ref="F300">IF('Kalkulator nadgodzin'!$D82="","",IF('Kalkulator nadgodzin'!H82&lt;6,0,('Kalkulator nadgodzin'!H82-5)*'Kalkulator nadgodzin'!$C82))</f>
        <v>0</v>
      </c>
      <c r="G300" s="784" cm="1">
        <f t="array" ref="G300">IF('Kalkulator nadgodzin'!$D82="","",IF('Kalkulator nadgodzin'!I82&lt;6,0,('Kalkulator nadgodzin'!I82-5)*'Kalkulator nadgodzin'!$C82))</f>
        <v>0</v>
      </c>
      <c r="H300" s="784" cm="1">
        <f t="array" ref="H300">IF('Kalkulator nadgodzin'!$D82="","",IF('Kalkulator nadgodzin'!J82&lt;6,0,('Kalkulator nadgodzin'!J82-5)*'Kalkulator nadgodzin'!$C82))</f>
        <v>0</v>
      </c>
      <c r="I300" s="784" cm="1">
        <f t="array" ref="I300">IF('Kalkulator nadgodzin'!$D82="","",IF('Kalkulator nadgodzin'!K82&lt;6,0,('Kalkulator nadgodzin'!K82-5)*'Kalkulator nadgodzin'!$C82))</f>
        <v>0</v>
      </c>
      <c r="J300" s="784" cm="1">
        <f t="array" ref="J300">IF('Kalkulator nadgodzin'!$D82="","",IF('Kalkulator nadgodzin'!L82&lt;6,0,('Kalkulator nadgodzin'!L82-5)*'Kalkulator nadgodzin'!$C82))</f>
        <v>0</v>
      </c>
      <c r="K300" s="784" cm="1">
        <f t="array" ref="K300">IF('Kalkulator nadgodzin'!$D82="","",IF('Kalkulator nadgodzin'!M82&lt;6,0,('Kalkulator nadgodzin'!M82-5)*'Kalkulator nadgodzin'!$C82))</f>
        <v>0</v>
      </c>
      <c r="L300" s="784" cm="1">
        <f t="array" ref="L300">IF('Kalkulator nadgodzin'!$D82="","",IF('Kalkulator nadgodzin'!N82&lt;6,0,('Kalkulator nadgodzin'!N82-5)*'Kalkulator nadgodzin'!$C82))</f>
        <v>0</v>
      </c>
      <c r="M300" s="784" cm="1">
        <f t="array" ref="M300">IF('Kalkulator nadgodzin'!$D82="","",IF('Kalkulator nadgodzin'!O82&lt;6,0,('Kalkulator nadgodzin'!O82-5)*'Kalkulator nadgodzin'!$C82))</f>
        <v>0</v>
      </c>
      <c r="N300" s="785" cm="1">
        <f t="array" ref="N300">IF('Kalkulator nadgodzin'!$D82="","",IF('Kalkulator nadgodzin'!P82&lt;6,0,('Kalkulator nadgodzin'!P82-5)*'Kalkulator nadgodzin'!$C82))</f>
        <v>0</v>
      </c>
      <c r="O300" s="774"/>
      <c r="P300" s="775"/>
      <c r="Q300" t="str" s="783" cm="1">
        <f t="array" ref="Q300">IF('Kalkulator nadgodzin'!$C202="","",'Kalkulator nadgodzin'!$C202)</f>
      </c>
      <c r="R300" s="784" cm="1">
        <f t="array" ref="R300">_xlfn.IFERROR($Q300*B300*'Kalkulator nadgodzin'!$Y$2,0)</f>
        <v>0</v>
      </c>
      <c r="S300" s="784" cm="1">
        <f t="array" ref="S300">_xlfn.IFERROR($Q300*C300*'Kalkulator nadgodzin'!$Y$2,0)</f>
        <v>0</v>
      </c>
      <c r="T300" s="784" cm="1">
        <f t="array" ref="T300">_xlfn.IFERROR($Q300*D300*'Kalkulator nadgodzin'!$Y$2,0)</f>
        <v>0</v>
      </c>
      <c r="U300" s="784" cm="1">
        <f t="array" ref="U300">_xlfn.IFERROR($Q300*E300*'Kalkulator nadgodzin'!$Y$2,0)</f>
        <v>0</v>
      </c>
      <c r="V300" s="784" cm="1">
        <f t="array" ref="V300">_xlfn.IFERROR($Q300*F300*'Kalkulator nadgodzin'!$Y$2,0)</f>
        <v>0</v>
      </c>
      <c r="W300" s="784" cm="1">
        <f t="array" ref="W300">_xlfn.IFERROR($Q300*G300*'Kalkulator nadgodzin'!$Y$2,0)</f>
        <v>0</v>
      </c>
      <c r="X300" s="784" cm="1">
        <f t="array" ref="X300">_xlfn.IFERROR($Q300*H300*'Kalkulator nadgodzin'!$Y$2,0)</f>
        <v>0</v>
      </c>
      <c r="Y300" s="784" cm="1">
        <f t="array" ref="Y300">_xlfn.IFERROR($Q300*I300*'Kalkulator nadgodzin'!$Y$2,0)</f>
        <v>0</v>
      </c>
      <c r="Z300" s="784" cm="1">
        <f t="array" ref="Z300">_xlfn.IFERROR($Q300*J300*'Kalkulator nadgodzin'!$Y$2,0)</f>
        <v>0</v>
      </c>
      <c r="AA300" s="784" cm="1">
        <f t="array" ref="AA300">_xlfn.IFERROR($Q300*K300*'Kalkulator nadgodzin'!$Y$2,0)</f>
        <v>0</v>
      </c>
      <c r="AB300" s="784" cm="1">
        <f t="array" ref="AB300">_xlfn.IFERROR($Q300*L300*'Kalkulator nadgodzin'!$Y$2,0)</f>
        <v>0</v>
      </c>
      <c r="AC300" s="784" cm="1">
        <f t="array" ref="AC300">_xlfn.IFERROR($Q300*M300*'Kalkulator nadgodzin'!$Y$2,0)</f>
        <v>0</v>
      </c>
      <c r="AD300" s="785" cm="1">
        <f t="array" ref="AD300">_xlfn.IFERROR($Q300*N300*'Kalkulator nadgodzin'!$Y$2,0)</f>
        <v>0</v>
      </c>
    </row>
    <row r="301" ht="13.5" customHeight="1">
      <c r="A301" t="str" s="774" cm="1">
        <f t="array" ref="A301">IF('Kalkulator nadgodzin'!B85="","",'Kalkulator nadgodzin'!B85)</f>
        <v>Obsługa toalety jezdnej</v>
      </c>
      <c r="B301" s="784" cm="1">
        <f t="array" ref="B301">IF('Kalkulator nadgodzin'!$D83="","",IF('Kalkulator nadgodzin'!D83&lt;6,0,('Kalkulator nadgodzin'!D83-5)*'Kalkulator nadgodzin'!$C83))</f>
        <v>0</v>
      </c>
      <c r="C301" s="784" cm="1">
        <f t="array" ref="C301">IF('Kalkulator nadgodzin'!$D83="","",IF('Kalkulator nadgodzin'!E83&lt;6,0,('Kalkulator nadgodzin'!E83-5)*'Kalkulator nadgodzin'!$C83))</f>
        <v>0</v>
      </c>
      <c r="D301" s="784" cm="1">
        <f t="array" ref="D301">IF('Kalkulator nadgodzin'!$D83="","",IF('Kalkulator nadgodzin'!F83&lt;6,0,('Kalkulator nadgodzin'!F83-5)*'Kalkulator nadgodzin'!$C83))</f>
        <v>0</v>
      </c>
      <c r="E301" s="784" cm="1">
        <f t="array" ref="E301">IF('Kalkulator nadgodzin'!$D83="","",IF('Kalkulator nadgodzin'!G83&lt;6,0,('Kalkulator nadgodzin'!G83-5)*'Kalkulator nadgodzin'!$C83))</f>
        <v>0</v>
      </c>
      <c r="F301" s="784" cm="1">
        <f t="array" ref="F301">IF('Kalkulator nadgodzin'!$D83="","",IF('Kalkulator nadgodzin'!H83&lt;6,0,('Kalkulator nadgodzin'!H83-5)*'Kalkulator nadgodzin'!$C83))</f>
        <v>0</v>
      </c>
      <c r="G301" s="784" cm="1">
        <f t="array" ref="G301">IF('Kalkulator nadgodzin'!$D83="","",IF('Kalkulator nadgodzin'!I83&lt;6,0,('Kalkulator nadgodzin'!I83-5)*'Kalkulator nadgodzin'!$C83))</f>
        <v>0</v>
      </c>
      <c r="H301" s="784" cm="1">
        <f t="array" ref="H301">IF('Kalkulator nadgodzin'!$D83="","",IF('Kalkulator nadgodzin'!J83&lt;6,0,('Kalkulator nadgodzin'!J83-5)*'Kalkulator nadgodzin'!$C83))</f>
        <v>0</v>
      </c>
      <c r="I301" s="784" cm="1">
        <f t="array" ref="I301">IF('Kalkulator nadgodzin'!$D83="","",IF('Kalkulator nadgodzin'!K83&lt;6,0,('Kalkulator nadgodzin'!K83-5)*'Kalkulator nadgodzin'!$C83))</f>
        <v>0</v>
      </c>
      <c r="J301" s="784" cm="1">
        <f t="array" ref="J301">IF('Kalkulator nadgodzin'!$D83="","",IF('Kalkulator nadgodzin'!L83&lt;6,0,('Kalkulator nadgodzin'!L83-5)*'Kalkulator nadgodzin'!$C83))</f>
        <v>0</v>
      </c>
      <c r="K301" s="784" cm="1">
        <f t="array" ref="K301">IF('Kalkulator nadgodzin'!$D83="","",IF('Kalkulator nadgodzin'!M83&lt;6,0,('Kalkulator nadgodzin'!M83-5)*'Kalkulator nadgodzin'!$C83))</f>
        <v>0</v>
      </c>
      <c r="L301" s="784" cm="1">
        <f t="array" ref="L301">IF('Kalkulator nadgodzin'!$D83="","",IF('Kalkulator nadgodzin'!N83&lt;6,0,('Kalkulator nadgodzin'!N83-5)*'Kalkulator nadgodzin'!$C83))</f>
        <v>0</v>
      </c>
      <c r="M301" s="784" cm="1">
        <f t="array" ref="M301">IF('Kalkulator nadgodzin'!$D83="","",IF('Kalkulator nadgodzin'!O83&lt;6,0,('Kalkulator nadgodzin'!O83-5)*'Kalkulator nadgodzin'!$C83))</f>
        <v>0</v>
      </c>
      <c r="N301" s="785" cm="1">
        <f t="array" ref="N301">IF('Kalkulator nadgodzin'!$D83="","",IF('Kalkulator nadgodzin'!P83&lt;6,0,('Kalkulator nadgodzin'!P83-5)*'Kalkulator nadgodzin'!$C83))</f>
        <v>0</v>
      </c>
      <c r="O301" s="774"/>
      <c r="P301" s="775"/>
      <c r="Q301" t="str" s="783" cm="1">
        <f t="array" ref="Q301">IF('Kalkulator nadgodzin'!$C203="","",'Kalkulator nadgodzin'!$C203)</f>
      </c>
      <c r="R301" s="784" cm="1">
        <f t="array" ref="R301">_xlfn.IFERROR($Q301*B301*'Kalkulator nadgodzin'!$Y$2,0)</f>
        <v>0</v>
      </c>
      <c r="S301" s="784" cm="1">
        <f t="array" ref="S301">_xlfn.IFERROR($Q301*C301*'Kalkulator nadgodzin'!$Y$2,0)</f>
        <v>0</v>
      </c>
      <c r="T301" s="784" cm="1">
        <f t="array" ref="T301">_xlfn.IFERROR($Q301*D301*'Kalkulator nadgodzin'!$Y$2,0)</f>
        <v>0</v>
      </c>
      <c r="U301" s="784" cm="1">
        <f t="array" ref="U301">_xlfn.IFERROR($Q301*E301*'Kalkulator nadgodzin'!$Y$2,0)</f>
        <v>0</v>
      </c>
      <c r="V301" s="784" cm="1">
        <f t="array" ref="V301">_xlfn.IFERROR($Q301*F301*'Kalkulator nadgodzin'!$Y$2,0)</f>
        <v>0</v>
      </c>
      <c r="W301" s="784" cm="1">
        <f t="array" ref="W301">_xlfn.IFERROR($Q301*G301*'Kalkulator nadgodzin'!$Y$2,0)</f>
        <v>0</v>
      </c>
      <c r="X301" s="784" cm="1">
        <f t="array" ref="X301">_xlfn.IFERROR($Q301*H301*'Kalkulator nadgodzin'!$Y$2,0)</f>
        <v>0</v>
      </c>
      <c r="Y301" s="784" cm="1">
        <f t="array" ref="Y301">_xlfn.IFERROR($Q301*I301*'Kalkulator nadgodzin'!$Y$2,0)</f>
        <v>0</v>
      </c>
      <c r="Z301" s="784" cm="1">
        <f t="array" ref="Z301">_xlfn.IFERROR($Q301*J301*'Kalkulator nadgodzin'!$Y$2,0)</f>
        <v>0</v>
      </c>
      <c r="AA301" s="784" cm="1">
        <f t="array" ref="AA301">_xlfn.IFERROR($Q301*K301*'Kalkulator nadgodzin'!$Y$2,0)</f>
        <v>0</v>
      </c>
      <c r="AB301" s="784" cm="1">
        <f t="array" ref="AB301">_xlfn.IFERROR($Q301*L301*'Kalkulator nadgodzin'!$Y$2,0)</f>
        <v>0</v>
      </c>
      <c r="AC301" s="784" cm="1">
        <f t="array" ref="AC301">_xlfn.IFERROR($Q301*M301*'Kalkulator nadgodzin'!$Y$2,0)</f>
        <v>0</v>
      </c>
      <c r="AD301" s="785" cm="1">
        <f t="array" ref="AD301">_xlfn.IFERROR($Q301*N301*'Kalkulator nadgodzin'!$Y$2,0)</f>
        <v>0</v>
      </c>
    </row>
    <row r="302" ht="13.5" customHeight="1">
      <c r="A302" t="str" s="774" cm="1">
        <f t="array" ref="A302">IF('Kalkulator nadgodzin'!B86="","",'Kalkulator nadgodzin'!B86)</f>
        <v>Catering</v>
      </c>
      <c r="B302" s="784" cm="1">
        <f t="array" ref="B302">IF('Kalkulator nadgodzin'!$D84="","",IF('Kalkulator nadgodzin'!D84&lt;6,0,('Kalkulator nadgodzin'!D84-5)*'Kalkulator nadgodzin'!$C84))</f>
        <v>0</v>
      </c>
      <c r="C302" s="784" cm="1">
        <f t="array" ref="C302">IF('Kalkulator nadgodzin'!$D84="","",IF('Kalkulator nadgodzin'!E84&lt;6,0,('Kalkulator nadgodzin'!E84-5)*'Kalkulator nadgodzin'!$C84))</f>
        <v>0</v>
      </c>
      <c r="D302" s="784" cm="1">
        <f t="array" ref="D302">IF('Kalkulator nadgodzin'!$D84="","",IF('Kalkulator nadgodzin'!F84&lt;6,0,('Kalkulator nadgodzin'!F84-5)*'Kalkulator nadgodzin'!$C84))</f>
        <v>0</v>
      </c>
      <c r="E302" s="784" cm="1">
        <f t="array" ref="E302">IF('Kalkulator nadgodzin'!$D84="","",IF('Kalkulator nadgodzin'!G84&lt;6,0,('Kalkulator nadgodzin'!G84-5)*'Kalkulator nadgodzin'!$C84))</f>
        <v>0</v>
      </c>
      <c r="F302" s="784" cm="1">
        <f t="array" ref="F302">IF('Kalkulator nadgodzin'!$D84="","",IF('Kalkulator nadgodzin'!H84&lt;6,0,('Kalkulator nadgodzin'!H84-5)*'Kalkulator nadgodzin'!$C84))</f>
        <v>0</v>
      </c>
      <c r="G302" s="784" cm="1">
        <f t="array" ref="G302">IF('Kalkulator nadgodzin'!$D84="","",IF('Kalkulator nadgodzin'!I84&lt;6,0,('Kalkulator nadgodzin'!I84-5)*'Kalkulator nadgodzin'!$C84))</f>
        <v>0</v>
      </c>
      <c r="H302" s="784" cm="1">
        <f t="array" ref="H302">IF('Kalkulator nadgodzin'!$D84="","",IF('Kalkulator nadgodzin'!J84&lt;6,0,('Kalkulator nadgodzin'!J84-5)*'Kalkulator nadgodzin'!$C84))</f>
        <v>0</v>
      </c>
      <c r="I302" s="784" cm="1">
        <f t="array" ref="I302">IF('Kalkulator nadgodzin'!$D84="","",IF('Kalkulator nadgodzin'!K84&lt;6,0,('Kalkulator nadgodzin'!K84-5)*'Kalkulator nadgodzin'!$C84))</f>
        <v>0</v>
      </c>
      <c r="J302" s="784" cm="1">
        <f t="array" ref="J302">IF('Kalkulator nadgodzin'!$D84="","",IF('Kalkulator nadgodzin'!L84&lt;6,0,('Kalkulator nadgodzin'!L84-5)*'Kalkulator nadgodzin'!$C84))</f>
        <v>0</v>
      </c>
      <c r="K302" s="784" cm="1">
        <f t="array" ref="K302">IF('Kalkulator nadgodzin'!$D84="","",IF('Kalkulator nadgodzin'!M84&lt;6,0,('Kalkulator nadgodzin'!M84-5)*'Kalkulator nadgodzin'!$C84))</f>
        <v>0</v>
      </c>
      <c r="L302" s="784" cm="1">
        <f t="array" ref="L302">IF('Kalkulator nadgodzin'!$D84="","",IF('Kalkulator nadgodzin'!N84&lt;6,0,('Kalkulator nadgodzin'!N84-5)*'Kalkulator nadgodzin'!$C84))</f>
        <v>0</v>
      </c>
      <c r="M302" s="784" cm="1">
        <f t="array" ref="M302">IF('Kalkulator nadgodzin'!$D84="","",IF('Kalkulator nadgodzin'!O84&lt;6,0,('Kalkulator nadgodzin'!O84-5)*'Kalkulator nadgodzin'!$C84))</f>
        <v>0</v>
      </c>
      <c r="N302" s="785" cm="1">
        <f t="array" ref="N302">IF('Kalkulator nadgodzin'!$D84="","",IF('Kalkulator nadgodzin'!P84&lt;6,0,('Kalkulator nadgodzin'!P84-5)*'Kalkulator nadgodzin'!$C84))</f>
        <v>0</v>
      </c>
      <c r="O302" s="774"/>
      <c r="P302" s="775"/>
      <c r="Q302" t="str" s="783" cm="1">
        <f t="array" ref="Q302">IF('Kalkulator nadgodzin'!$C204="","",'Kalkulator nadgodzin'!$C204)</f>
      </c>
      <c r="R302" s="784" cm="1">
        <f t="array" ref="R302">_xlfn.IFERROR($Q302*B302*'Kalkulator nadgodzin'!$Y$2,0)</f>
        <v>0</v>
      </c>
      <c r="S302" s="784" cm="1">
        <f t="array" ref="S302">_xlfn.IFERROR($Q302*C302*'Kalkulator nadgodzin'!$Y$2,0)</f>
        <v>0</v>
      </c>
      <c r="T302" s="784" cm="1">
        <f t="array" ref="T302">_xlfn.IFERROR($Q302*D302*'Kalkulator nadgodzin'!$Y$2,0)</f>
        <v>0</v>
      </c>
      <c r="U302" s="784" cm="1">
        <f t="array" ref="U302">_xlfn.IFERROR($Q302*E302*'Kalkulator nadgodzin'!$Y$2,0)</f>
        <v>0</v>
      </c>
      <c r="V302" s="784" cm="1">
        <f t="array" ref="V302">_xlfn.IFERROR($Q302*F302*'Kalkulator nadgodzin'!$Y$2,0)</f>
        <v>0</v>
      </c>
      <c r="W302" s="784" cm="1">
        <f t="array" ref="W302">_xlfn.IFERROR($Q302*G302*'Kalkulator nadgodzin'!$Y$2,0)</f>
        <v>0</v>
      </c>
      <c r="X302" s="784" cm="1">
        <f t="array" ref="X302">_xlfn.IFERROR($Q302*H302*'Kalkulator nadgodzin'!$Y$2,0)</f>
        <v>0</v>
      </c>
      <c r="Y302" s="784" cm="1">
        <f t="array" ref="Y302">_xlfn.IFERROR($Q302*I302*'Kalkulator nadgodzin'!$Y$2,0)</f>
        <v>0</v>
      </c>
      <c r="Z302" s="784" cm="1">
        <f t="array" ref="Z302">_xlfn.IFERROR($Q302*J302*'Kalkulator nadgodzin'!$Y$2,0)</f>
        <v>0</v>
      </c>
      <c r="AA302" s="784" cm="1">
        <f t="array" ref="AA302">_xlfn.IFERROR($Q302*K302*'Kalkulator nadgodzin'!$Y$2,0)</f>
        <v>0</v>
      </c>
      <c r="AB302" s="784" cm="1">
        <f t="array" ref="AB302">_xlfn.IFERROR($Q302*L302*'Kalkulator nadgodzin'!$Y$2,0)</f>
        <v>0</v>
      </c>
      <c r="AC302" s="784" cm="1">
        <f t="array" ref="AC302">_xlfn.IFERROR($Q302*M302*'Kalkulator nadgodzin'!$Y$2,0)</f>
        <v>0</v>
      </c>
      <c r="AD302" s="785" cm="1">
        <f t="array" ref="AD302">_xlfn.IFERROR($Q302*N302*'Kalkulator nadgodzin'!$Y$2,0)</f>
        <v>0</v>
      </c>
    </row>
    <row r="303" ht="13.5" customHeight="1">
      <c r="A303" t="str" s="774" cm="1">
        <f t="array" ref="A303">IF('Kalkulator nadgodzin'!B87="","",'Kalkulator nadgodzin'!B87)</f>
        <v>Medyk</v>
      </c>
      <c r="B303" s="784" cm="1">
        <f t="array" ref="B303">IF('Kalkulator nadgodzin'!$D85="","",IF('Kalkulator nadgodzin'!D85&lt;6,0,('Kalkulator nadgodzin'!D85-5)*'Kalkulator nadgodzin'!$C85))</f>
        <v>0</v>
      </c>
      <c r="C303" s="784" cm="1">
        <f t="array" ref="C303">IF('Kalkulator nadgodzin'!$D85="","",IF('Kalkulator nadgodzin'!E85&lt;6,0,('Kalkulator nadgodzin'!E85-5)*'Kalkulator nadgodzin'!$C85))</f>
        <v>0</v>
      </c>
      <c r="D303" s="784" cm="1">
        <f t="array" ref="D303">IF('Kalkulator nadgodzin'!$D85="","",IF('Kalkulator nadgodzin'!F85&lt;6,0,('Kalkulator nadgodzin'!F85-5)*'Kalkulator nadgodzin'!$C85))</f>
        <v>0</v>
      </c>
      <c r="E303" s="784" cm="1">
        <f t="array" ref="E303">IF('Kalkulator nadgodzin'!$D85="","",IF('Kalkulator nadgodzin'!G85&lt;6,0,('Kalkulator nadgodzin'!G85-5)*'Kalkulator nadgodzin'!$C85))</f>
        <v>0</v>
      </c>
      <c r="F303" s="784" cm="1">
        <f t="array" ref="F303">IF('Kalkulator nadgodzin'!$D85="","",IF('Kalkulator nadgodzin'!H85&lt;6,0,('Kalkulator nadgodzin'!H85-5)*'Kalkulator nadgodzin'!$C85))</f>
        <v>0</v>
      </c>
      <c r="G303" s="784" cm="1">
        <f t="array" ref="G303">IF('Kalkulator nadgodzin'!$D85="","",IF('Kalkulator nadgodzin'!I85&lt;6,0,('Kalkulator nadgodzin'!I85-5)*'Kalkulator nadgodzin'!$C85))</f>
        <v>0</v>
      </c>
      <c r="H303" s="784" cm="1">
        <f t="array" ref="H303">IF('Kalkulator nadgodzin'!$D85="","",IF('Kalkulator nadgodzin'!J85&lt;6,0,('Kalkulator nadgodzin'!J85-5)*'Kalkulator nadgodzin'!$C85))</f>
        <v>0</v>
      </c>
      <c r="I303" s="784" cm="1">
        <f t="array" ref="I303">IF('Kalkulator nadgodzin'!$D85="","",IF('Kalkulator nadgodzin'!K85&lt;6,0,('Kalkulator nadgodzin'!K85-5)*'Kalkulator nadgodzin'!$C85))</f>
        <v>0</v>
      </c>
      <c r="J303" s="784" cm="1">
        <f t="array" ref="J303">IF('Kalkulator nadgodzin'!$D85="","",IF('Kalkulator nadgodzin'!L85&lt;6,0,('Kalkulator nadgodzin'!L85-5)*'Kalkulator nadgodzin'!$C85))</f>
        <v>0</v>
      </c>
      <c r="K303" s="784" cm="1">
        <f t="array" ref="K303">IF('Kalkulator nadgodzin'!$D85="","",IF('Kalkulator nadgodzin'!M85&lt;6,0,('Kalkulator nadgodzin'!M85-5)*'Kalkulator nadgodzin'!$C85))</f>
        <v>0</v>
      </c>
      <c r="L303" s="784" cm="1">
        <f t="array" ref="L303">IF('Kalkulator nadgodzin'!$D85="","",IF('Kalkulator nadgodzin'!N85&lt;6,0,('Kalkulator nadgodzin'!N85-5)*'Kalkulator nadgodzin'!$C85))</f>
        <v>0</v>
      </c>
      <c r="M303" s="784" cm="1">
        <f t="array" ref="M303">IF('Kalkulator nadgodzin'!$D85="","",IF('Kalkulator nadgodzin'!O85&lt;6,0,('Kalkulator nadgodzin'!O85-5)*'Kalkulator nadgodzin'!$C85))</f>
        <v>0</v>
      </c>
      <c r="N303" s="785" cm="1">
        <f t="array" ref="N303">IF('Kalkulator nadgodzin'!$D85="","",IF('Kalkulator nadgodzin'!P85&lt;6,0,('Kalkulator nadgodzin'!P85-5)*'Kalkulator nadgodzin'!$C85))</f>
        <v>0</v>
      </c>
      <c r="O303" s="774"/>
      <c r="P303" s="775"/>
      <c r="Q303" t="str" s="783" cm="1">
        <f t="array" ref="Q303">IF('Kalkulator nadgodzin'!$C205="","",'Kalkulator nadgodzin'!$C205)</f>
      </c>
      <c r="R303" s="784" cm="1">
        <f t="array" ref="R303">_xlfn.IFERROR($Q303*B303*'Kalkulator nadgodzin'!$Y$2,0)</f>
        <v>0</v>
      </c>
      <c r="S303" s="784" cm="1">
        <f t="array" ref="S303">_xlfn.IFERROR($Q303*C303*'Kalkulator nadgodzin'!$Y$2,0)</f>
        <v>0</v>
      </c>
      <c r="T303" s="784" cm="1">
        <f t="array" ref="T303">_xlfn.IFERROR($Q303*D303*'Kalkulator nadgodzin'!$Y$2,0)</f>
        <v>0</v>
      </c>
      <c r="U303" s="784" cm="1">
        <f t="array" ref="U303">_xlfn.IFERROR($Q303*E303*'Kalkulator nadgodzin'!$Y$2,0)</f>
        <v>0</v>
      </c>
      <c r="V303" s="784" cm="1">
        <f t="array" ref="V303">_xlfn.IFERROR($Q303*F303*'Kalkulator nadgodzin'!$Y$2,0)</f>
        <v>0</v>
      </c>
      <c r="W303" s="784" cm="1">
        <f t="array" ref="W303">_xlfn.IFERROR($Q303*G303*'Kalkulator nadgodzin'!$Y$2,0)</f>
        <v>0</v>
      </c>
      <c r="X303" s="784" cm="1">
        <f t="array" ref="X303">_xlfn.IFERROR($Q303*H303*'Kalkulator nadgodzin'!$Y$2,0)</f>
        <v>0</v>
      </c>
      <c r="Y303" s="784" cm="1">
        <f t="array" ref="Y303">_xlfn.IFERROR($Q303*I303*'Kalkulator nadgodzin'!$Y$2,0)</f>
        <v>0</v>
      </c>
      <c r="Z303" s="784" cm="1">
        <f t="array" ref="Z303">_xlfn.IFERROR($Q303*J303*'Kalkulator nadgodzin'!$Y$2,0)</f>
        <v>0</v>
      </c>
      <c r="AA303" s="784" cm="1">
        <f t="array" ref="AA303">_xlfn.IFERROR($Q303*K303*'Kalkulator nadgodzin'!$Y$2,0)</f>
        <v>0</v>
      </c>
      <c r="AB303" s="784" cm="1">
        <f t="array" ref="AB303">_xlfn.IFERROR($Q303*L303*'Kalkulator nadgodzin'!$Y$2,0)</f>
        <v>0</v>
      </c>
      <c r="AC303" s="784" cm="1">
        <f t="array" ref="AC303">_xlfn.IFERROR($Q303*M303*'Kalkulator nadgodzin'!$Y$2,0)</f>
        <v>0</v>
      </c>
      <c r="AD303" s="785" cm="1">
        <f t="array" ref="AD303">_xlfn.IFERROR($Q303*N303*'Kalkulator nadgodzin'!$Y$2,0)</f>
        <v>0</v>
      </c>
    </row>
    <row r="304" ht="13.5" customHeight="1">
      <c r="A304" t="str" s="774" cm="1">
        <f t="array" ref="A304">IF('Kalkulator nadgodzin'!B88="","",'Kalkulator nadgodzin'!B88)</f>
        <v>Making of</v>
      </c>
      <c r="B304" s="784" cm="1">
        <f t="array" ref="B304">IF('Kalkulator nadgodzin'!$D86="","",IF('Kalkulator nadgodzin'!D86&lt;6,0,('Kalkulator nadgodzin'!D86-5)*'Kalkulator nadgodzin'!$C86))</f>
        <v>0</v>
      </c>
      <c r="C304" s="784" cm="1">
        <f t="array" ref="C304">IF('Kalkulator nadgodzin'!$D86="","",IF('Kalkulator nadgodzin'!E86&lt;6,0,('Kalkulator nadgodzin'!E86-5)*'Kalkulator nadgodzin'!$C86))</f>
        <v>0</v>
      </c>
      <c r="D304" s="784" cm="1">
        <f t="array" ref="D304">IF('Kalkulator nadgodzin'!$D86="","",IF('Kalkulator nadgodzin'!F86&lt;6,0,('Kalkulator nadgodzin'!F86-5)*'Kalkulator nadgodzin'!$C86))</f>
        <v>0</v>
      </c>
      <c r="E304" s="784" cm="1">
        <f t="array" ref="E304">IF('Kalkulator nadgodzin'!$D86="","",IF('Kalkulator nadgodzin'!G86&lt;6,0,('Kalkulator nadgodzin'!G86-5)*'Kalkulator nadgodzin'!$C86))</f>
        <v>0</v>
      </c>
      <c r="F304" s="784" cm="1">
        <f t="array" ref="F304">IF('Kalkulator nadgodzin'!$D86="","",IF('Kalkulator nadgodzin'!H86&lt;6,0,('Kalkulator nadgodzin'!H86-5)*'Kalkulator nadgodzin'!$C86))</f>
        <v>0</v>
      </c>
      <c r="G304" s="784" cm="1">
        <f t="array" ref="G304">IF('Kalkulator nadgodzin'!$D86="","",IF('Kalkulator nadgodzin'!I86&lt;6,0,('Kalkulator nadgodzin'!I86-5)*'Kalkulator nadgodzin'!$C86))</f>
        <v>0</v>
      </c>
      <c r="H304" s="784" cm="1">
        <f t="array" ref="H304">IF('Kalkulator nadgodzin'!$D86="","",IF('Kalkulator nadgodzin'!J86&lt;6,0,('Kalkulator nadgodzin'!J86-5)*'Kalkulator nadgodzin'!$C86))</f>
        <v>0</v>
      </c>
      <c r="I304" s="784" cm="1">
        <f t="array" ref="I304">IF('Kalkulator nadgodzin'!$D86="","",IF('Kalkulator nadgodzin'!K86&lt;6,0,('Kalkulator nadgodzin'!K86-5)*'Kalkulator nadgodzin'!$C86))</f>
        <v>0</v>
      </c>
      <c r="J304" s="784" cm="1">
        <f t="array" ref="J304">IF('Kalkulator nadgodzin'!$D86="","",IF('Kalkulator nadgodzin'!L86&lt;6,0,('Kalkulator nadgodzin'!L86-5)*'Kalkulator nadgodzin'!$C86))</f>
        <v>0</v>
      </c>
      <c r="K304" s="784" cm="1">
        <f t="array" ref="K304">IF('Kalkulator nadgodzin'!$D86="","",IF('Kalkulator nadgodzin'!M86&lt;6,0,('Kalkulator nadgodzin'!M86-5)*'Kalkulator nadgodzin'!$C86))</f>
        <v>0</v>
      </c>
      <c r="L304" s="784" cm="1">
        <f t="array" ref="L304">IF('Kalkulator nadgodzin'!$D86="","",IF('Kalkulator nadgodzin'!N86&lt;6,0,('Kalkulator nadgodzin'!N86-5)*'Kalkulator nadgodzin'!$C86))</f>
        <v>0</v>
      </c>
      <c r="M304" s="784" cm="1">
        <f t="array" ref="M304">IF('Kalkulator nadgodzin'!$D86="","",IF('Kalkulator nadgodzin'!O86&lt;6,0,('Kalkulator nadgodzin'!O86-5)*'Kalkulator nadgodzin'!$C86))</f>
        <v>0</v>
      </c>
      <c r="N304" s="785" cm="1">
        <f t="array" ref="N304">IF('Kalkulator nadgodzin'!$D86="","",IF('Kalkulator nadgodzin'!P86&lt;6,0,('Kalkulator nadgodzin'!P86-5)*'Kalkulator nadgodzin'!$C86))</f>
        <v>0</v>
      </c>
      <c r="O304" s="774"/>
      <c r="P304" s="775"/>
      <c r="Q304" t="str" s="783" cm="1">
        <f t="array" ref="Q304">IF('Kalkulator nadgodzin'!$C206="","",'Kalkulator nadgodzin'!$C206)</f>
      </c>
      <c r="R304" s="784" cm="1">
        <f t="array" ref="R304">_xlfn.IFERROR($Q304*B304*'Kalkulator nadgodzin'!$Y$2,0)</f>
        <v>0</v>
      </c>
      <c r="S304" s="784" cm="1">
        <f t="array" ref="S304">_xlfn.IFERROR($Q304*C304*'Kalkulator nadgodzin'!$Y$2,0)</f>
        <v>0</v>
      </c>
      <c r="T304" s="784" cm="1">
        <f t="array" ref="T304">_xlfn.IFERROR($Q304*D304*'Kalkulator nadgodzin'!$Y$2,0)</f>
        <v>0</v>
      </c>
      <c r="U304" s="784" cm="1">
        <f t="array" ref="U304">_xlfn.IFERROR($Q304*E304*'Kalkulator nadgodzin'!$Y$2,0)</f>
        <v>0</v>
      </c>
      <c r="V304" s="784" cm="1">
        <f t="array" ref="V304">_xlfn.IFERROR($Q304*F304*'Kalkulator nadgodzin'!$Y$2,0)</f>
        <v>0</v>
      </c>
      <c r="W304" s="784" cm="1">
        <f t="array" ref="W304">_xlfn.IFERROR($Q304*G304*'Kalkulator nadgodzin'!$Y$2,0)</f>
        <v>0</v>
      </c>
      <c r="X304" s="784" cm="1">
        <f t="array" ref="X304">_xlfn.IFERROR($Q304*H304*'Kalkulator nadgodzin'!$Y$2,0)</f>
        <v>0</v>
      </c>
      <c r="Y304" s="784" cm="1">
        <f t="array" ref="Y304">_xlfn.IFERROR($Q304*I304*'Kalkulator nadgodzin'!$Y$2,0)</f>
        <v>0</v>
      </c>
      <c r="Z304" s="784" cm="1">
        <f t="array" ref="Z304">_xlfn.IFERROR($Q304*J304*'Kalkulator nadgodzin'!$Y$2,0)</f>
        <v>0</v>
      </c>
      <c r="AA304" s="784" cm="1">
        <f t="array" ref="AA304">_xlfn.IFERROR($Q304*K304*'Kalkulator nadgodzin'!$Y$2,0)</f>
        <v>0</v>
      </c>
      <c r="AB304" s="784" cm="1">
        <f t="array" ref="AB304">_xlfn.IFERROR($Q304*L304*'Kalkulator nadgodzin'!$Y$2,0)</f>
        <v>0</v>
      </c>
      <c r="AC304" s="784" cm="1">
        <f t="array" ref="AC304">_xlfn.IFERROR($Q304*M304*'Kalkulator nadgodzin'!$Y$2,0)</f>
        <v>0</v>
      </c>
      <c r="AD304" s="785" cm="1">
        <f t="array" ref="AD304">_xlfn.IFERROR($Q304*N304*'Kalkulator nadgodzin'!$Y$2,0)</f>
        <v>0</v>
      </c>
    </row>
    <row r="305" ht="13.5" customHeight="1">
      <c r="A305" t="str" s="774" cm="1">
        <f t="array" ref="A305">IF('Kalkulator nadgodzin'!B89="","",'Kalkulator nadgodzin'!B89)</f>
        <v>Fotograf</v>
      </c>
      <c r="B305" s="784" cm="1">
        <f t="array" ref="B305">IF('Kalkulator nadgodzin'!$D87="","",IF('Kalkulator nadgodzin'!D87&lt;6,0,('Kalkulator nadgodzin'!D87-5)*'Kalkulator nadgodzin'!$C87))</f>
        <v>0</v>
      </c>
      <c r="C305" s="784" cm="1">
        <f t="array" ref="C305">IF('Kalkulator nadgodzin'!$D87="","",IF('Kalkulator nadgodzin'!E87&lt;6,0,('Kalkulator nadgodzin'!E87-5)*'Kalkulator nadgodzin'!$C87))</f>
        <v>0</v>
      </c>
      <c r="D305" s="784" cm="1">
        <f t="array" ref="D305">IF('Kalkulator nadgodzin'!$D87="","",IF('Kalkulator nadgodzin'!F87&lt;6,0,('Kalkulator nadgodzin'!F87-5)*'Kalkulator nadgodzin'!$C87))</f>
        <v>0</v>
      </c>
      <c r="E305" s="784" cm="1">
        <f t="array" ref="E305">IF('Kalkulator nadgodzin'!$D87="","",IF('Kalkulator nadgodzin'!G87&lt;6,0,('Kalkulator nadgodzin'!G87-5)*'Kalkulator nadgodzin'!$C87))</f>
        <v>0</v>
      </c>
      <c r="F305" s="784" cm="1">
        <f t="array" ref="F305">IF('Kalkulator nadgodzin'!$D87="","",IF('Kalkulator nadgodzin'!H87&lt;6,0,('Kalkulator nadgodzin'!H87-5)*'Kalkulator nadgodzin'!$C87))</f>
        <v>0</v>
      </c>
      <c r="G305" s="784" cm="1">
        <f t="array" ref="G305">IF('Kalkulator nadgodzin'!$D87="","",IF('Kalkulator nadgodzin'!I87&lt;6,0,('Kalkulator nadgodzin'!I87-5)*'Kalkulator nadgodzin'!$C87))</f>
        <v>0</v>
      </c>
      <c r="H305" s="784" cm="1">
        <f t="array" ref="H305">IF('Kalkulator nadgodzin'!$D87="","",IF('Kalkulator nadgodzin'!J87&lt;6,0,('Kalkulator nadgodzin'!J87-5)*'Kalkulator nadgodzin'!$C87))</f>
        <v>0</v>
      </c>
      <c r="I305" s="784" cm="1">
        <f t="array" ref="I305">IF('Kalkulator nadgodzin'!$D87="","",IF('Kalkulator nadgodzin'!K87&lt;6,0,('Kalkulator nadgodzin'!K87-5)*'Kalkulator nadgodzin'!$C87))</f>
        <v>0</v>
      </c>
      <c r="J305" s="784" cm="1">
        <f t="array" ref="J305">IF('Kalkulator nadgodzin'!$D87="","",IF('Kalkulator nadgodzin'!L87&lt;6,0,('Kalkulator nadgodzin'!L87-5)*'Kalkulator nadgodzin'!$C87))</f>
        <v>0</v>
      </c>
      <c r="K305" s="784" cm="1">
        <f t="array" ref="K305">IF('Kalkulator nadgodzin'!$D87="","",IF('Kalkulator nadgodzin'!M87&lt;6,0,('Kalkulator nadgodzin'!M87-5)*'Kalkulator nadgodzin'!$C87))</f>
        <v>0</v>
      </c>
      <c r="L305" s="784" cm="1">
        <f t="array" ref="L305">IF('Kalkulator nadgodzin'!$D87="","",IF('Kalkulator nadgodzin'!N87&lt;6,0,('Kalkulator nadgodzin'!N87-5)*'Kalkulator nadgodzin'!$C87))</f>
        <v>0</v>
      </c>
      <c r="M305" s="784" cm="1">
        <f t="array" ref="M305">IF('Kalkulator nadgodzin'!$D87="","",IF('Kalkulator nadgodzin'!O87&lt;6,0,('Kalkulator nadgodzin'!O87-5)*'Kalkulator nadgodzin'!$C87))</f>
        <v>0</v>
      </c>
      <c r="N305" s="785" cm="1">
        <f t="array" ref="N305">IF('Kalkulator nadgodzin'!$D87="","",IF('Kalkulator nadgodzin'!P87&lt;6,0,('Kalkulator nadgodzin'!P87-5)*'Kalkulator nadgodzin'!$C87))</f>
        <v>0</v>
      </c>
      <c r="O305" s="774"/>
      <c r="P305" s="775"/>
      <c r="Q305" t="str" s="783" cm="1">
        <f t="array" ref="Q305">IF('Kalkulator nadgodzin'!$C207="","",'Kalkulator nadgodzin'!$C207)</f>
      </c>
      <c r="R305" s="784" cm="1">
        <f t="array" ref="R305">_xlfn.IFERROR($Q305*B305*'Kalkulator nadgodzin'!$Y$2,0)</f>
        <v>0</v>
      </c>
      <c r="S305" s="784" cm="1">
        <f t="array" ref="S305">_xlfn.IFERROR($Q305*C305*'Kalkulator nadgodzin'!$Y$2,0)</f>
        <v>0</v>
      </c>
      <c r="T305" s="784" cm="1">
        <f t="array" ref="T305">_xlfn.IFERROR($Q305*D305*'Kalkulator nadgodzin'!$Y$2,0)</f>
        <v>0</v>
      </c>
      <c r="U305" s="784" cm="1">
        <f t="array" ref="U305">_xlfn.IFERROR($Q305*E305*'Kalkulator nadgodzin'!$Y$2,0)</f>
        <v>0</v>
      </c>
      <c r="V305" s="784" cm="1">
        <f t="array" ref="V305">_xlfn.IFERROR($Q305*F305*'Kalkulator nadgodzin'!$Y$2,0)</f>
        <v>0</v>
      </c>
      <c r="W305" s="784" cm="1">
        <f t="array" ref="W305">_xlfn.IFERROR($Q305*G305*'Kalkulator nadgodzin'!$Y$2,0)</f>
        <v>0</v>
      </c>
      <c r="X305" s="784" cm="1">
        <f t="array" ref="X305">_xlfn.IFERROR($Q305*H305*'Kalkulator nadgodzin'!$Y$2,0)</f>
        <v>0</v>
      </c>
      <c r="Y305" s="784" cm="1">
        <f t="array" ref="Y305">_xlfn.IFERROR($Q305*I305*'Kalkulator nadgodzin'!$Y$2,0)</f>
        <v>0</v>
      </c>
      <c r="Z305" s="784" cm="1">
        <f t="array" ref="Z305">_xlfn.IFERROR($Q305*J305*'Kalkulator nadgodzin'!$Y$2,0)</f>
        <v>0</v>
      </c>
      <c r="AA305" s="784" cm="1">
        <f t="array" ref="AA305">_xlfn.IFERROR($Q305*K305*'Kalkulator nadgodzin'!$Y$2,0)</f>
        <v>0</v>
      </c>
      <c r="AB305" s="784" cm="1">
        <f t="array" ref="AB305">_xlfn.IFERROR($Q305*L305*'Kalkulator nadgodzin'!$Y$2,0)</f>
        <v>0</v>
      </c>
      <c r="AC305" s="784" cm="1">
        <f t="array" ref="AC305">_xlfn.IFERROR($Q305*M305*'Kalkulator nadgodzin'!$Y$2,0)</f>
        <v>0</v>
      </c>
      <c r="AD305" s="785" cm="1">
        <f t="array" ref="AD305">_xlfn.IFERROR($Q305*N305*'Kalkulator nadgodzin'!$Y$2,0)</f>
        <v>0</v>
      </c>
    </row>
    <row r="306" ht="13.5" customHeight="1">
      <c r="A306" t="str" s="774" cm="1">
        <f t="array" ref="A306">IF('Kalkulator nadgodzin'!B90="","",'Kalkulator nadgodzin'!B90)</f>
        <v>Asystent fotografa</v>
      </c>
      <c r="B306" s="784" cm="1">
        <f t="array" ref="B306">IF('Kalkulator nadgodzin'!$D88="","",IF('Kalkulator nadgodzin'!D88&lt;6,0,('Kalkulator nadgodzin'!D88-5)*'Kalkulator nadgodzin'!$C88))</f>
        <v>0</v>
      </c>
      <c r="C306" s="784" cm="1">
        <f t="array" ref="C306">IF('Kalkulator nadgodzin'!$D88="","",IF('Kalkulator nadgodzin'!E88&lt;6,0,('Kalkulator nadgodzin'!E88-5)*'Kalkulator nadgodzin'!$C88))</f>
        <v>0</v>
      </c>
      <c r="D306" s="784" cm="1">
        <f t="array" ref="D306">IF('Kalkulator nadgodzin'!$D88="","",IF('Kalkulator nadgodzin'!F88&lt;6,0,('Kalkulator nadgodzin'!F88-5)*'Kalkulator nadgodzin'!$C88))</f>
        <v>0</v>
      </c>
      <c r="E306" s="784" cm="1">
        <f t="array" ref="E306">IF('Kalkulator nadgodzin'!$D88="","",IF('Kalkulator nadgodzin'!G88&lt;6,0,('Kalkulator nadgodzin'!G88-5)*'Kalkulator nadgodzin'!$C88))</f>
        <v>0</v>
      </c>
      <c r="F306" s="784" cm="1">
        <f t="array" ref="F306">IF('Kalkulator nadgodzin'!$D88="","",IF('Kalkulator nadgodzin'!H88&lt;6,0,('Kalkulator nadgodzin'!H88-5)*'Kalkulator nadgodzin'!$C88))</f>
        <v>0</v>
      </c>
      <c r="G306" s="784" cm="1">
        <f t="array" ref="G306">IF('Kalkulator nadgodzin'!$D88="","",IF('Kalkulator nadgodzin'!I88&lt;6,0,('Kalkulator nadgodzin'!I88-5)*'Kalkulator nadgodzin'!$C88))</f>
        <v>0</v>
      </c>
      <c r="H306" s="784" cm="1">
        <f t="array" ref="H306">IF('Kalkulator nadgodzin'!$D88="","",IF('Kalkulator nadgodzin'!J88&lt;6,0,('Kalkulator nadgodzin'!J88-5)*'Kalkulator nadgodzin'!$C88))</f>
        <v>0</v>
      </c>
      <c r="I306" s="784" cm="1">
        <f t="array" ref="I306">IF('Kalkulator nadgodzin'!$D88="","",IF('Kalkulator nadgodzin'!K88&lt;6,0,('Kalkulator nadgodzin'!K88-5)*'Kalkulator nadgodzin'!$C88))</f>
        <v>0</v>
      </c>
      <c r="J306" s="784" cm="1">
        <f t="array" ref="J306">IF('Kalkulator nadgodzin'!$D88="","",IF('Kalkulator nadgodzin'!L88&lt;6,0,('Kalkulator nadgodzin'!L88-5)*'Kalkulator nadgodzin'!$C88))</f>
        <v>0</v>
      </c>
      <c r="K306" s="784" cm="1">
        <f t="array" ref="K306">IF('Kalkulator nadgodzin'!$D88="","",IF('Kalkulator nadgodzin'!M88&lt;6,0,('Kalkulator nadgodzin'!M88-5)*'Kalkulator nadgodzin'!$C88))</f>
        <v>0</v>
      </c>
      <c r="L306" s="784" cm="1">
        <f t="array" ref="L306">IF('Kalkulator nadgodzin'!$D88="","",IF('Kalkulator nadgodzin'!N88&lt;6,0,('Kalkulator nadgodzin'!N88-5)*'Kalkulator nadgodzin'!$C88))</f>
        <v>0</v>
      </c>
      <c r="M306" s="784" cm="1">
        <f t="array" ref="M306">IF('Kalkulator nadgodzin'!$D88="","",IF('Kalkulator nadgodzin'!O88&lt;6,0,('Kalkulator nadgodzin'!O88-5)*'Kalkulator nadgodzin'!$C88))</f>
        <v>0</v>
      </c>
      <c r="N306" s="785" cm="1">
        <f t="array" ref="N306">IF('Kalkulator nadgodzin'!$D88="","",IF('Kalkulator nadgodzin'!P88&lt;6,0,('Kalkulator nadgodzin'!P88-5)*'Kalkulator nadgodzin'!$C88))</f>
        <v>0</v>
      </c>
      <c r="O306" s="774"/>
      <c r="P306" s="775"/>
      <c r="Q306" t="str" s="783" cm="1">
        <f t="array" ref="Q306">IF('Kalkulator nadgodzin'!$C208="","",'Kalkulator nadgodzin'!$C208)</f>
      </c>
      <c r="R306" s="784" cm="1">
        <f t="array" ref="R306">_xlfn.IFERROR($Q306*B306*'Kalkulator nadgodzin'!$Y$2,0)</f>
        <v>0</v>
      </c>
      <c r="S306" s="784" cm="1">
        <f t="array" ref="S306">_xlfn.IFERROR($Q306*C306*'Kalkulator nadgodzin'!$Y$2,0)</f>
        <v>0</v>
      </c>
      <c r="T306" s="784" cm="1">
        <f t="array" ref="T306">_xlfn.IFERROR($Q306*D306*'Kalkulator nadgodzin'!$Y$2,0)</f>
        <v>0</v>
      </c>
      <c r="U306" s="784" cm="1">
        <f t="array" ref="U306">_xlfn.IFERROR($Q306*E306*'Kalkulator nadgodzin'!$Y$2,0)</f>
        <v>0</v>
      </c>
      <c r="V306" s="784" cm="1">
        <f t="array" ref="V306">_xlfn.IFERROR($Q306*F306*'Kalkulator nadgodzin'!$Y$2,0)</f>
        <v>0</v>
      </c>
      <c r="W306" s="784" cm="1">
        <f t="array" ref="W306">_xlfn.IFERROR($Q306*G306*'Kalkulator nadgodzin'!$Y$2,0)</f>
        <v>0</v>
      </c>
      <c r="X306" s="784" cm="1">
        <f t="array" ref="X306">_xlfn.IFERROR($Q306*H306*'Kalkulator nadgodzin'!$Y$2,0)</f>
        <v>0</v>
      </c>
      <c r="Y306" s="784" cm="1">
        <f t="array" ref="Y306">_xlfn.IFERROR($Q306*I306*'Kalkulator nadgodzin'!$Y$2,0)</f>
        <v>0</v>
      </c>
      <c r="Z306" s="784" cm="1">
        <f t="array" ref="Z306">_xlfn.IFERROR($Q306*J306*'Kalkulator nadgodzin'!$Y$2,0)</f>
        <v>0</v>
      </c>
      <c r="AA306" s="784" cm="1">
        <f t="array" ref="AA306">_xlfn.IFERROR($Q306*K306*'Kalkulator nadgodzin'!$Y$2,0)</f>
        <v>0</v>
      </c>
      <c r="AB306" s="784" cm="1">
        <f t="array" ref="AB306">_xlfn.IFERROR($Q306*L306*'Kalkulator nadgodzin'!$Y$2,0)</f>
        <v>0</v>
      </c>
      <c r="AC306" s="784" cm="1">
        <f t="array" ref="AC306">_xlfn.IFERROR($Q306*M306*'Kalkulator nadgodzin'!$Y$2,0)</f>
        <v>0</v>
      </c>
      <c r="AD306" s="785" cm="1">
        <f t="array" ref="AD306">_xlfn.IFERROR($Q306*N306*'Kalkulator nadgodzin'!$Y$2,0)</f>
        <v>0</v>
      </c>
    </row>
    <row r="307" ht="13.5" customHeight="1">
      <c r="A307" t="s" s="819">
        <v>1374</v>
      </c>
      <c r="B307" s="784" cm="1">
        <f t="array" ref="B307">IF('Kalkulator nadgodzin'!$D89="","",IF('Kalkulator nadgodzin'!D89&lt;6,0,('Kalkulator nadgodzin'!D89-5)*'Kalkulator nadgodzin'!$C89))</f>
        <v>0</v>
      </c>
      <c r="C307" s="784" cm="1">
        <f t="array" ref="C307">IF('Kalkulator nadgodzin'!$D89="","",IF('Kalkulator nadgodzin'!E89&lt;6,0,('Kalkulator nadgodzin'!E89-5)*'Kalkulator nadgodzin'!$C89))</f>
        <v>0</v>
      </c>
      <c r="D307" s="784" cm="1">
        <f t="array" ref="D307">IF('Kalkulator nadgodzin'!$D89="","",IF('Kalkulator nadgodzin'!F89&lt;6,0,('Kalkulator nadgodzin'!F89-5)*'Kalkulator nadgodzin'!$C89))</f>
        <v>0</v>
      </c>
      <c r="E307" s="784" cm="1">
        <f t="array" ref="E307">IF('Kalkulator nadgodzin'!$D89="","",IF('Kalkulator nadgodzin'!G89&lt;6,0,('Kalkulator nadgodzin'!G89-5)*'Kalkulator nadgodzin'!$C89))</f>
        <v>0</v>
      </c>
      <c r="F307" s="784" cm="1">
        <f t="array" ref="F307">IF('Kalkulator nadgodzin'!$D89="","",IF('Kalkulator nadgodzin'!H89&lt;6,0,('Kalkulator nadgodzin'!H89-5)*'Kalkulator nadgodzin'!$C89))</f>
        <v>0</v>
      </c>
      <c r="G307" s="784" cm="1">
        <f t="array" ref="G307">IF('Kalkulator nadgodzin'!$D89="","",IF('Kalkulator nadgodzin'!I89&lt;6,0,('Kalkulator nadgodzin'!I89-5)*'Kalkulator nadgodzin'!$C89))</f>
        <v>0</v>
      </c>
      <c r="H307" s="784" cm="1">
        <f t="array" ref="H307">IF('Kalkulator nadgodzin'!$D89="","",IF('Kalkulator nadgodzin'!J89&lt;6,0,('Kalkulator nadgodzin'!J89-5)*'Kalkulator nadgodzin'!$C89))</f>
        <v>0</v>
      </c>
      <c r="I307" s="784" cm="1">
        <f t="array" ref="I307">IF('Kalkulator nadgodzin'!$D89="","",IF('Kalkulator nadgodzin'!K89&lt;6,0,('Kalkulator nadgodzin'!K89-5)*'Kalkulator nadgodzin'!$C89))</f>
        <v>0</v>
      </c>
      <c r="J307" s="784" cm="1">
        <f t="array" ref="J307">IF('Kalkulator nadgodzin'!$D89="","",IF('Kalkulator nadgodzin'!L89&lt;6,0,('Kalkulator nadgodzin'!L89-5)*'Kalkulator nadgodzin'!$C89))</f>
        <v>0</v>
      </c>
      <c r="K307" s="784" cm="1">
        <f t="array" ref="K307">IF('Kalkulator nadgodzin'!$D89="","",IF('Kalkulator nadgodzin'!M89&lt;6,0,('Kalkulator nadgodzin'!M89-5)*'Kalkulator nadgodzin'!$C89))</f>
        <v>0</v>
      </c>
      <c r="L307" s="784" cm="1">
        <f t="array" ref="L307">IF('Kalkulator nadgodzin'!$D89="","",IF('Kalkulator nadgodzin'!N89&lt;6,0,('Kalkulator nadgodzin'!N89-5)*'Kalkulator nadgodzin'!$C89))</f>
        <v>0</v>
      </c>
      <c r="M307" s="784" cm="1">
        <f t="array" ref="M307">IF('Kalkulator nadgodzin'!$D89="","",IF('Kalkulator nadgodzin'!O89&lt;6,0,('Kalkulator nadgodzin'!O89-5)*'Kalkulator nadgodzin'!$C89))</f>
        <v>0</v>
      </c>
      <c r="N307" s="785" cm="1">
        <f t="array" ref="N307">IF('Kalkulator nadgodzin'!$D89="","",IF('Kalkulator nadgodzin'!P89&lt;6,0,('Kalkulator nadgodzin'!P89-5)*'Kalkulator nadgodzin'!$C89))</f>
        <v>0</v>
      </c>
      <c r="O307" s="774"/>
      <c r="P307" s="775"/>
      <c r="Q307" t="str" s="783" cm="1">
        <f t="array" ref="Q307">IF('Kalkulator nadgodzin'!$C209="","",'Kalkulator nadgodzin'!$C209)</f>
      </c>
      <c r="R307" s="784" cm="1">
        <f t="array" ref="R307">_xlfn.IFERROR($Q307*B307*'Kalkulator nadgodzin'!$Y$2,0)</f>
        <v>0</v>
      </c>
      <c r="S307" s="784" cm="1">
        <f t="array" ref="S307">_xlfn.IFERROR($Q307*C307*'Kalkulator nadgodzin'!$Y$2,0)</f>
        <v>0</v>
      </c>
      <c r="T307" s="784" cm="1">
        <f t="array" ref="T307">_xlfn.IFERROR($Q307*D307*'Kalkulator nadgodzin'!$Y$2,0)</f>
        <v>0</v>
      </c>
      <c r="U307" s="784" cm="1">
        <f t="array" ref="U307">_xlfn.IFERROR($Q307*E307*'Kalkulator nadgodzin'!$Y$2,0)</f>
        <v>0</v>
      </c>
      <c r="V307" s="784" cm="1">
        <f t="array" ref="V307">_xlfn.IFERROR($Q307*F307*'Kalkulator nadgodzin'!$Y$2,0)</f>
        <v>0</v>
      </c>
      <c r="W307" s="784" cm="1">
        <f t="array" ref="W307">_xlfn.IFERROR($Q307*G307*'Kalkulator nadgodzin'!$Y$2,0)</f>
        <v>0</v>
      </c>
      <c r="X307" s="784" cm="1">
        <f t="array" ref="X307">_xlfn.IFERROR($Q307*H307*'Kalkulator nadgodzin'!$Y$2,0)</f>
        <v>0</v>
      </c>
      <c r="Y307" s="784" cm="1">
        <f t="array" ref="Y307">_xlfn.IFERROR($Q307*I307*'Kalkulator nadgodzin'!$Y$2,0)</f>
        <v>0</v>
      </c>
      <c r="Z307" s="784" cm="1">
        <f t="array" ref="Z307">_xlfn.IFERROR($Q307*J307*'Kalkulator nadgodzin'!$Y$2,0)</f>
        <v>0</v>
      </c>
      <c r="AA307" s="784" cm="1">
        <f t="array" ref="AA307">_xlfn.IFERROR($Q307*K307*'Kalkulator nadgodzin'!$Y$2,0)</f>
        <v>0</v>
      </c>
      <c r="AB307" s="784" cm="1">
        <f t="array" ref="AB307">_xlfn.IFERROR($Q307*L307*'Kalkulator nadgodzin'!$Y$2,0)</f>
        <v>0</v>
      </c>
      <c r="AC307" s="784" cm="1">
        <f t="array" ref="AC307">_xlfn.IFERROR($Q307*M307*'Kalkulator nadgodzin'!$Y$2,0)</f>
        <v>0</v>
      </c>
      <c r="AD307" s="785" cm="1">
        <f t="array" ref="AD307">_xlfn.IFERROR($Q307*N307*'Kalkulator nadgodzin'!$Y$2,0)</f>
        <v>0</v>
      </c>
    </row>
    <row r="308" ht="13.5" customHeight="1">
      <c r="A308" t="s" s="819">
        <v>1374</v>
      </c>
      <c r="B308" s="784" cm="1">
        <f t="array" ref="B308">IF('Kalkulator nadgodzin'!$D90="","",IF('Kalkulator nadgodzin'!D90&lt;6,0,('Kalkulator nadgodzin'!D90-5)*'Kalkulator nadgodzin'!$C90))</f>
        <v>0</v>
      </c>
      <c r="C308" s="784" cm="1">
        <f t="array" ref="C308">IF('Kalkulator nadgodzin'!$D90="","",IF('Kalkulator nadgodzin'!E90&lt;6,0,('Kalkulator nadgodzin'!E90-5)*'Kalkulator nadgodzin'!$C90))</f>
        <v>0</v>
      </c>
      <c r="D308" s="784" cm="1">
        <f t="array" ref="D308">IF('Kalkulator nadgodzin'!$D90="","",IF('Kalkulator nadgodzin'!F90&lt;6,0,('Kalkulator nadgodzin'!F90-5)*'Kalkulator nadgodzin'!$C90))</f>
        <v>0</v>
      </c>
      <c r="E308" s="784" cm="1">
        <f t="array" ref="E308">IF('Kalkulator nadgodzin'!$D90="","",IF('Kalkulator nadgodzin'!G90&lt;6,0,('Kalkulator nadgodzin'!G90-5)*'Kalkulator nadgodzin'!$C90))</f>
        <v>0</v>
      </c>
      <c r="F308" s="784" cm="1">
        <f t="array" ref="F308">IF('Kalkulator nadgodzin'!$D90="","",IF('Kalkulator nadgodzin'!H90&lt;6,0,('Kalkulator nadgodzin'!H90-5)*'Kalkulator nadgodzin'!$C90))</f>
        <v>0</v>
      </c>
      <c r="G308" s="784" cm="1">
        <f t="array" ref="G308">IF('Kalkulator nadgodzin'!$D90="","",IF('Kalkulator nadgodzin'!I90&lt;6,0,('Kalkulator nadgodzin'!I90-5)*'Kalkulator nadgodzin'!$C90))</f>
        <v>0</v>
      </c>
      <c r="H308" s="784" cm="1">
        <f t="array" ref="H308">IF('Kalkulator nadgodzin'!$D90="","",IF('Kalkulator nadgodzin'!J90&lt;6,0,('Kalkulator nadgodzin'!J90-5)*'Kalkulator nadgodzin'!$C90))</f>
        <v>0</v>
      </c>
      <c r="I308" s="784" cm="1">
        <f t="array" ref="I308">IF('Kalkulator nadgodzin'!$D90="","",IF('Kalkulator nadgodzin'!K90&lt;6,0,('Kalkulator nadgodzin'!K90-5)*'Kalkulator nadgodzin'!$C90))</f>
        <v>0</v>
      </c>
      <c r="J308" s="784" cm="1">
        <f t="array" ref="J308">IF('Kalkulator nadgodzin'!$D90="","",IF('Kalkulator nadgodzin'!L90&lt;6,0,('Kalkulator nadgodzin'!L90-5)*'Kalkulator nadgodzin'!$C90))</f>
        <v>0</v>
      </c>
      <c r="K308" s="784" cm="1">
        <f t="array" ref="K308">IF('Kalkulator nadgodzin'!$D90="","",IF('Kalkulator nadgodzin'!M90&lt;6,0,('Kalkulator nadgodzin'!M90-5)*'Kalkulator nadgodzin'!$C90))</f>
        <v>0</v>
      </c>
      <c r="L308" s="784" cm="1">
        <f t="array" ref="L308">IF('Kalkulator nadgodzin'!$D90="","",IF('Kalkulator nadgodzin'!N90&lt;6,0,('Kalkulator nadgodzin'!N90-5)*'Kalkulator nadgodzin'!$C90))</f>
        <v>0</v>
      </c>
      <c r="M308" s="784" cm="1">
        <f t="array" ref="M308">IF('Kalkulator nadgodzin'!$D90="","",IF('Kalkulator nadgodzin'!O90&lt;6,0,('Kalkulator nadgodzin'!O90-5)*'Kalkulator nadgodzin'!$C90))</f>
        <v>0</v>
      </c>
      <c r="N308" s="785" cm="1">
        <f t="array" ref="N308">IF('Kalkulator nadgodzin'!$D90="","",IF('Kalkulator nadgodzin'!P90&lt;6,0,('Kalkulator nadgodzin'!P90-5)*'Kalkulator nadgodzin'!$C90))</f>
        <v>0</v>
      </c>
      <c r="O308" s="774"/>
      <c r="P308" s="775"/>
      <c r="Q308" t="str" s="783" cm="1">
        <f t="array" ref="Q308">IF('Kalkulator nadgodzin'!$C210="","",'Kalkulator nadgodzin'!$C210)</f>
      </c>
      <c r="R308" s="784" cm="1">
        <f t="array" ref="R308">_xlfn.IFERROR($Q308*B308*'Kalkulator nadgodzin'!$Y$2,0)</f>
        <v>0</v>
      </c>
      <c r="S308" s="784" cm="1">
        <f t="array" ref="S308">_xlfn.IFERROR($Q308*C308*'Kalkulator nadgodzin'!$Y$2,0)</f>
        <v>0</v>
      </c>
      <c r="T308" s="784" cm="1">
        <f t="array" ref="T308">_xlfn.IFERROR($Q308*D308*'Kalkulator nadgodzin'!$Y$2,0)</f>
        <v>0</v>
      </c>
      <c r="U308" s="784" cm="1">
        <f t="array" ref="U308">_xlfn.IFERROR($Q308*E308*'Kalkulator nadgodzin'!$Y$2,0)</f>
        <v>0</v>
      </c>
      <c r="V308" s="784" cm="1">
        <f t="array" ref="V308">_xlfn.IFERROR($Q308*F308*'Kalkulator nadgodzin'!$Y$2,0)</f>
        <v>0</v>
      </c>
      <c r="W308" s="784" cm="1">
        <f t="array" ref="W308">_xlfn.IFERROR($Q308*G308*'Kalkulator nadgodzin'!$Y$2,0)</f>
        <v>0</v>
      </c>
      <c r="X308" s="784" cm="1">
        <f t="array" ref="X308">_xlfn.IFERROR($Q308*H308*'Kalkulator nadgodzin'!$Y$2,0)</f>
        <v>0</v>
      </c>
      <c r="Y308" s="784" cm="1">
        <f t="array" ref="Y308">_xlfn.IFERROR($Q308*I308*'Kalkulator nadgodzin'!$Y$2,0)</f>
        <v>0</v>
      </c>
      <c r="Z308" s="784" cm="1">
        <f t="array" ref="Z308">_xlfn.IFERROR($Q308*J308*'Kalkulator nadgodzin'!$Y$2,0)</f>
        <v>0</v>
      </c>
      <c r="AA308" s="784" cm="1">
        <f t="array" ref="AA308">_xlfn.IFERROR($Q308*K308*'Kalkulator nadgodzin'!$Y$2,0)</f>
        <v>0</v>
      </c>
      <c r="AB308" s="784" cm="1">
        <f t="array" ref="AB308">_xlfn.IFERROR($Q308*L308*'Kalkulator nadgodzin'!$Y$2,0)</f>
        <v>0</v>
      </c>
      <c r="AC308" s="784" cm="1">
        <f t="array" ref="AC308">_xlfn.IFERROR($Q308*M308*'Kalkulator nadgodzin'!$Y$2,0)</f>
        <v>0</v>
      </c>
      <c r="AD308" s="785" cm="1">
        <f t="array" ref="AD308">_xlfn.IFERROR($Q308*N308*'Kalkulator nadgodzin'!$Y$2,0)</f>
        <v>0</v>
      </c>
    </row>
    <row r="309" ht="13.5" customHeight="1">
      <c r="A309" t="str" s="774" cm="1">
        <f t="array" ref="A309">IF('Kalkulator nadgodzin'!B91="","",'Kalkulator nadgodzin'!B91)</f>
      </c>
      <c r="B309" s="784" cm="1">
        <f t="array" ref="B309">IF('Kalkulator nadgodzin'!$D91="","",IF('Kalkulator nadgodzin'!D91&lt;6,0,('Kalkulator nadgodzin'!D91-5)*'Kalkulator nadgodzin'!$C91))</f>
        <v>0</v>
      </c>
      <c r="C309" s="784" cm="1">
        <f t="array" ref="C309">IF('Kalkulator nadgodzin'!$D91="","",IF('Kalkulator nadgodzin'!E91&lt;6,0,('Kalkulator nadgodzin'!E91-5)*'Kalkulator nadgodzin'!$C91))</f>
        <v>0</v>
      </c>
      <c r="D309" s="784" cm="1">
        <f t="array" ref="D309">IF('Kalkulator nadgodzin'!$D91="","",IF('Kalkulator nadgodzin'!F91&lt;6,0,('Kalkulator nadgodzin'!F91-5)*'Kalkulator nadgodzin'!$C91))</f>
        <v>0</v>
      </c>
      <c r="E309" s="784" cm="1">
        <f t="array" ref="E309">IF('Kalkulator nadgodzin'!$D91="","",IF('Kalkulator nadgodzin'!G91&lt;6,0,('Kalkulator nadgodzin'!G91-5)*'Kalkulator nadgodzin'!$C91))</f>
        <v>0</v>
      </c>
      <c r="F309" s="784" cm="1">
        <f t="array" ref="F309">IF('Kalkulator nadgodzin'!$D91="","",IF('Kalkulator nadgodzin'!H91&lt;6,0,('Kalkulator nadgodzin'!H91-5)*'Kalkulator nadgodzin'!$C91))</f>
        <v>0</v>
      </c>
      <c r="G309" s="784" cm="1">
        <f t="array" ref="G309">IF('Kalkulator nadgodzin'!$D91="","",IF('Kalkulator nadgodzin'!I91&lt;6,0,('Kalkulator nadgodzin'!I91-5)*'Kalkulator nadgodzin'!$C91))</f>
        <v>0</v>
      </c>
      <c r="H309" s="784" cm="1">
        <f t="array" ref="H309">IF('Kalkulator nadgodzin'!$D91="","",IF('Kalkulator nadgodzin'!J91&lt;6,0,('Kalkulator nadgodzin'!J91-5)*'Kalkulator nadgodzin'!$C91))</f>
        <v>0</v>
      </c>
      <c r="I309" s="784" cm="1">
        <f t="array" ref="I309">IF('Kalkulator nadgodzin'!$D91="","",IF('Kalkulator nadgodzin'!K91&lt;6,0,('Kalkulator nadgodzin'!K91-5)*'Kalkulator nadgodzin'!$C91))</f>
        <v>0</v>
      </c>
      <c r="J309" s="784" cm="1">
        <f t="array" ref="J309">IF('Kalkulator nadgodzin'!$D91="","",IF('Kalkulator nadgodzin'!L91&lt;6,0,('Kalkulator nadgodzin'!L91-5)*'Kalkulator nadgodzin'!$C91))</f>
        <v>0</v>
      </c>
      <c r="K309" s="784" cm="1">
        <f t="array" ref="K309">IF('Kalkulator nadgodzin'!$D91="","",IF('Kalkulator nadgodzin'!M91&lt;6,0,('Kalkulator nadgodzin'!M91-5)*'Kalkulator nadgodzin'!$C91))</f>
        <v>0</v>
      </c>
      <c r="L309" s="784" cm="1">
        <f t="array" ref="L309">IF('Kalkulator nadgodzin'!$D91="","",IF('Kalkulator nadgodzin'!N91&lt;6,0,('Kalkulator nadgodzin'!N91-5)*'Kalkulator nadgodzin'!$C91))</f>
        <v>0</v>
      </c>
      <c r="M309" s="784" cm="1">
        <f t="array" ref="M309">IF('Kalkulator nadgodzin'!$D91="","",IF('Kalkulator nadgodzin'!O91&lt;6,0,('Kalkulator nadgodzin'!O91-5)*'Kalkulator nadgodzin'!$C91))</f>
        <v>0</v>
      </c>
      <c r="N309" s="785" cm="1">
        <f t="array" ref="N309">IF('Kalkulator nadgodzin'!$D91="","",IF('Kalkulator nadgodzin'!P91&lt;6,0,('Kalkulator nadgodzin'!P91-5)*'Kalkulator nadgodzin'!$C91))</f>
        <v>0</v>
      </c>
      <c r="O309" s="774"/>
      <c r="P309" s="775"/>
      <c r="Q309" t="str" s="783" cm="1">
        <f t="array" ref="Q309">IF('Kalkulator nadgodzin'!$C211="","",'Kalkulator nadgodzin'!$C211)</f>
      </c>
      <c r="R309" s="784" cm="1">
        <f t="array" ref="R309">_xlfn.IFERROR($Q309*B309*'Kalkulator nadgodzin'!$Y$2,0)</f>
        <v>0</v>
      </c>
      <c r="S309" s="784" cm="1">
        <f t="array" ref="S309">_xlfn.IFERROR($Q309*C309*'Kalkulator nadgodzin'!$Y$2,0)</f>
        <v>0</v>
      </c>
      <c r="T309" s="784" cm="1">
        <f t="array" ref="T309">_xlfn.IFERROR($Q309*D309*'Kalkulator nadgodzin'!$Y$2,0)</f>
        <v>0</v>
      </c>
      <c r="U309" s="784" cm="1">
        <f t="array" ref="U309">_xlfn.IFERROR($Q309*E309*'Kalkulator nadgodzin'!$Y$2,0)</f>
        <v>0</v>
      </c>
      <c r="V309" s="784" cm="1">
        <f t="array" ref="V309">_xlfn.IFERROR($Q309*F309*'Kalkulator nadgodzin'!$Y$2,0)</f>
        <v>0</v>
      </c>
      <c r="W309" s="784" cm="1">
        <f t="array" ref="W309">_xlfn.IFERROR($Q309*G309*'Kalkulator nadgodzin'!$Y$2,0)</f>
        <v>0</v>
      </c>
      <c r="X309" s="784" cm="1">
        <f t="array" ref="X309">_xlfn.IFERROR($Q309*H309*'Kalkulator nadgodzin'!$Y$2,0)</f>
        <v>0</v>
      </c>
      <c r="Y309" s="784" cm="1">
        <f t="array" ref="Y309">_xlfn.IFERROR($Q309*I309*'Kalkulator nadgodzin'!$Y$2,0)</f>
        <v>0</v>
      </c>
      <c r="Z309" s="784" cm="1">
        <f t="array" ref="Z309">_xlfn.IFERROR($Q309*J309*'Kalkulator nadgodzin'!$Y$2,0)</f>
        <v>0</v>
      </c>
      <c r="AA309" s="784" cm="1">
        <f t="array" ref="AA309">_xlfn.IFERROR($Q309*K309*'Kalkulator nadgodzin'!$Y$2,0)</f>
        <v>0</v>
      </c>
      <c r="AB309" s="784" cm="1">
        <f t="array" ref="AB309">_xlfn.IFERROR($Q309*L309*'Kalkulator nadgodzin'!$Y$2,0)</f>
        <v>0</v>
      </c>
      <c r="AC309" s="784" cm="1">
        <f t="array" ref="AC309">_xlfn.IFERROR($Q309*M309*'Kalkulator nadgodzin'!$Y$2,0)</f>
        <v>0</v>
      </c>
      <c r="AD309" s="785" cm="1">
        <f t="array" ref="AD309">_xlfn.IFERROR($Q309*N309*'Kalkulator nadgodzin'!$Y$2,0)</f>
        <v>0</v>
      </c>
    </row>
    <row r="310" ht="13.5" customHeight="1">
      <c r="A310" t="str" s="774" cm="1">
        <f t="array" ref="A310">IF('Kalkulator nadgodzin'!B92="","",'Kalkulator nadgodzin'!B92)</f>
      </c>
      <c r="B310" s="784" cm="1">
        <f t="array" ref="B310">IF('Kalkulator nadgodzin'!$D92="","",IF('Kalkulator nadgodzin'!D92&lt;6,0,('Kalkulator nadgodzin'!D92-5)*'Kalkulator nadgodzin'!$C92))</f>
        <v>0</v>
      </c>
      <c r="C310" s="784" cm="1">
        <f t="array" ref="C310">IF('Kalkulator nadgodzin'!$D92="","",IF('Kalkulator nadgodzin'!E92&lt;6,0,('Kalkulator nadgodzin'!E92-5)*'Kalkulator nadgodzin'!$C92))</f>
        <v>0</v>
      </c>
      <c r="D310" s="784" cm="1">
        <f t="array" ref="D310">IF('Kalkulator nadgodzin'!$D92="","",IF('Kalkulator nadgodzin'!F92&lt;6,0,('Kalkulator nadgodzin'!F92-5)*'Kalkulator nadgodzin'!$C92))</f>
        <v>0</v>
      </c>
      <c r="E310" s="784" cm="1">
        <f t="array" ref="E310">IF('Kalkulator nadgodzin'!$D92="","",IF('Kalkulator nadgodzin'!G92&lt;6,0,('Kalkulator nadgodzin'!G92-5)*'Kalkulator nadgodzin'!$C92))</f>
        <v>0</v>
      </c>
      <c r="F310" s="784" cm="1">
        <f t="array" ref="F310">IF('Kalkulator nadgodzin'!$D92="","",IF('Kalkulator nadgodzin'!H92&lt;6,0,('Kalkulator nadgodzin'!H92-5)*'Kalkulator nadgodzin'!$C92))</f>
        <v>0</v>
      </c>
      <c r="G310" s="784" cm="1">
        <f t="array" ref="G310">IF('Kalkulator nadgodzin'!$D92="","",IF('Kalkulator nadgodzin'!I92&lt;6,0,('Kalkulator nadgodzin'!I92-5)*'Kalkulator nadgodzin'!$C92))</f>
        <v>0</v>
      </c>
      <c r="H310" s="784" cm="1">
        <f t="array" ref="H310">IF('Kalkulator nadgodzin'!$D92="","",IF('Kalkulator nadgodzin'!J92&lt;6,0,('Kalkulator nadgodzin'!J92-5)*'Kalkulator nadgodzin'!$C92))</f>
        <v>0</v>
      </c>
      <c r="I310" s="784" cm="1">
        <f t="array" ref="I310">IF('Kalkulator nadgodzin'!$D92="","",IF('Kalkulator nadgodzin'!K92&lt;6,0,('Kalkulator nadgodzin'!K92-5)*'Kalkulator nadgodzin'!$C92))</f>
        <v>0</v>
      </c>
      <c r="J310" s="784" cm="1">
        <f t="array" ref="J310">IF('Kalkulator nadgodzin'!$D92="","",IF('Kalkulator nadgodzin'!L92&lt;6,0,('Kalkulator nadgodzin'!L92-5)*'Kalkulator nadgodzin'!$C92))</f>
        <v>0</v>
      </c>
      <c r="K310" s="784" cm="1">
        <f t="array" ref="K310">IF('Kalkulator nadgodzin'!$D92="","",IF('Kalkulator nadgodzin'!M92&lt;6,0,('Kalkulator nadgodzin'!M92-5)*'Kalkulator nadgodzin'!$C92))</f>
        <v>0</v>
      </c>
      <c r="L310" s="784" cm="1">
        <f t="array" ref="L310">IF('Kalkulator nadgodzin'!$D92="","",IF('Kalkulator nadgodzin'!N92&lt;6,0,('Kalkulator nadgodzin'!N92-5)*'Kalkulator nadgodzin'!$C92))</f>
        <v>0</v>
      </c>
      <c r="M310" s="784" cm="1">
        <f t="array" ref="M310">IF('Kalkulator nadgodzin'!$D92="","",IF('Kalkulator nadgodzin'!O92&lt;6,0,('Kalkulator nadgodzin'!O92-5)*'Kalkulator nadgodzin'!$C92))</f>
        <v>0</v>
      </c>
      <c r="N310" s="785" cm="1">
        <f t="array" ref="N310">IF('Kalkulator nadgodzin'!$D92="","",IF('Kalkulator nadgodzin'!P92&lt;6,0,('Kalkulator nadgodzin'!P92-5)*'Kalkulator nadgodzin'!$C92))</f>
        <v>0</v>
      </c>
      <c r="O310" s="774"/>
      <c r="P310" s="775"/>
      <c r="Q310" t="str" s="783" cm="1">
        <f t="array" ref="Q310">IF('Kalkulator nadgodzin'!$C212="","",'Kalkulator nadgodzin'!$C212)</f>
      </c>
      <c r="R310" s="784" cm="1">
        <f t="array" ref="R310">_xlfn.IFERROR($Q310*B310*'Kalkulator nadgodzin'!$Y$2,0)</f>
        <v>0</v>
      </c>
      <c r="S310" s="784" cm="1">
        <f t="array" ref="S310">_xlfn.IFERROR($Q310*C310*'Kalkulator nadgodzin'!$Y$2,0)</f>
        <v>0</v>
      </c>
      <c r="T310" s="784" cm="1">
        <f t="array" ref="T310">_xlfn.IFERROR($Q310*D310*'Kalkulator nadgodzin'!$Y$2,0)</f>
        <v>0</v>
      </c>
      <c r="U310" s="784" cm="1">
        <f t="array" ref="U310">_xlfn.IFERROR($Q310*E310*'Kalkulator nadgodzin'!$Y$2,0)</f>
        <v>0</v>
      </c>
      <c r="V310" s="784" cm="1">
        <f t="array" ref="V310">_xlfn.IFERROR($Q310*F310*'Kalkulator nadgodzin'!$Y$2,0)</f>
        <v>0</v>
      </c>
      <c r="W310" s="784" cm="1">
        <f t="array" ref="W310">_xlfn.IFERROR($Q310*G310*'Kalkulator nadgodzin'!$Y$2,0)</f>
        <v>0</v>
      </c>
      <c r="X310" s="784" cm="1">
        <f t="array" ref="X310">_xlfn.IFERROR($Q310*H310*'Kalkulator nadgodzin'!$Y$2,0)</f>
        <v>0</v>
      </c>
      <c r="Y310" s="784" cm="1">
        <f t="array" ref="Y310">_xlfn.IFERROR($Q310*I310*'Kalkulator nadgodzin'!$Y$2,0)</f>
        <v>0</v>
      </c>
      <c r="Z310" s="784" cm="1">
        <f t="array" ref="Z310">_xlfn.IFERROR($Q310*J310*'Kalkulator nadgodzin'!$Y$2,0)</f>
        <v>0</v>
      </c>
      <c r="AA310" s="784" cm="1">
        <f t="array" ref="AA310">_xlfn.IFERROR($Q310*K310*'Kalkulator nadgodzin'!$Y$2,0)</f>
        <v>0</v>
      </c>
      <c r="AB310" s="784" cm="1">
        <f t="array" ref="AB310">_xlfn.IFERROR($Q310*L310*'Kalkulator nadgodzin'!$Y$2,0)</f>
        <v>0</v>
      </c>
      <c r="AC310" s="784" cm="1">
        <f t="array" ref="AC310">_xlfn.IFERROR($Q310*M310*'Kalkulator nadgodzin'!$Y$2,0)</f>
        <v>0</v>
      </c>
      <c r="AD310" s="785" cm="1">
        <f t="array" ref="AD310">_xlfn.IFERROR($Q310*N310*'Kalkulator nadgodzin'!$Y$2,0)</f>
        <v>0</v>
      </c>
    </row>
    <row r="311" ht="13.5" customHeight="1">
      <c r="A311" t="str" s="774" cm="1">
        <f t="array" ref="A311">IF('Kalkulator nadgodzin'!B93="","",'Kalkulator nadgodzin'!B93)</f>
      </c>
      <c r="B311" s="784" cm="1">
        <f t="array" ref="B311">IF('Kalkulator nadgodzin'!$D93="","",IF('Kalkulator nadgodzin'!D93&lt;6,0,('Kalkulator nadgodzin'!D93-5)*'Kalkulator nadgodzin'!$C93))</f>
        <v>0</v>
      </c>
      <c r="C311" s="784" cm="1">
        <f t="array" ref="C311">IF('Kalkulator nadgodzin'!$D93="","",IF('Kalkulator nadgodzin'!E93&lt;6,0,('Kalkulator nadgodzin'!E93-5)*'Kalkulator nadgodzin'!$C93))</f>
        <v>0</v>
      </c>
      <c r="D311" s="784" cm="1">
        <f t="array" ref="D311">IF('Kalkulator nadgodzin'!$D93="","",IF('Kalkulator nadgodzin'!F93&lt;6,0,('Kalkulator nadgodzin'!F93-5)*'Kalkulator nadgodzin'!$C93))</f>
        <v>0</v>
      </c>
      <c r="E311" s="784" cm="1">
        <f t="array" ref="E311">IF('Kalkulator nadgodzin'!$D93="","",IF('Kalkulator nadgodzin'!G93&lt;6,0,('Kalkulator nadgodzin'!G93-5)*'Kalkulator nadgodzin'!$C93))</f>
        <v>0</v>
      </c>
      <c r="F311" s="784" cm="1">
        <f t="array" ref="F311">IF('Kalkulator nadgodzin'!$D93="","",IF('Kalkulator nadgodzin'!H93&lt;6,0,('Kalkulator nadgodzin'!H93-5)*'Kalkulator nadgodzin'!$C93))</f>
        <v>0</v>
      </c>
      <c r="G311" s="784" cm="1">
        <f t="array" ref="G311">IF('Kalkulator nadgodzin'!$D93="","",IF('Kalkulator nadgodzin'!I93&lt;6,0,('Kalkulator nadgodzin'!I93-5)*'Kalkulator nadgodzin'!$C93))</f>
        <v>0</v>
      </c>
      <c r="H311" s="784" cm="1">
        <f t="array" ref="H311">IF('Kalkulator nadgodzin'!$D93="","",IF('Kalkulator nadgodzin'!J93&lt;6,0,('Kalkulator nadgodzin'!J93-5)*'Kalkulator nadgodzin'!$C93))</f>
        <v>0</v>
      </c>
      <c r="I311" s="784" cm="1">
        <f t="array" ref="I311">IF('Kalkulator nadgodzin'!$D93="","",IF('Kalkulator nadgodzin'!K93&lt;6,0,('Kalkulator nadgodzin'!K93-5)*'Kalkulator nadgodzin'!$C93))</f>
        <v>0</v>
      </c>
      <c r="J311" s="784" cm="1">
        <f t="array" ref="J311">IF('Kalkulator nadgodzin'!$D93="","",IF('Kalkulator nadgodzin'!L93&lt;6,0,('Kalkulator nadgodzin'!L93-5)*'Kalkulator nadgodzin'!$C93))</f>
        <v>0</v>
      </c>
      <c r="K311" s="784" cm="1">
        <f t="array" ref="K311">IF('Kalkulator nadgodzin'!$D93="","",IF('Kalkulator nadgodzin'!M93&lt;6,0,('Kalkulator nadgodzin'!M93-5)*'Kalkulator nadgodzin'!$C93))</f>
        <v>0</v>
      </c>
      <c r="L311" s="784" cm="1">
        <f t="array" ref="L311">IF('Kalkulator nadgodzin'!$D93="","",IF('Kalkulator nadgodzin'!N93&lt;6,0,('Kalkulator nadgodzin'!N93-5)*'Kalkulator nadgodzin'!$C93))</f>
        <v>0</v>
      </c>
      <c r="M311" s="784" cm="1">
        <f t="array" ref="M311">IF('Kalkulator nadgodzin'!$D93="","",IF('Kalkulator nadgodzin'!O93&lt;6,0,('Kalkulator nadgodzin'!O93-5)*'Kalkulator nadgodzin'!$C93))</f>
        <v>0</v>
      </c>
      <c r="N311" s="785" cm="1">
        <f t="array" ref="N311">IF('Kalkulator nadgodzin'!$D93="","",IF('Kalkulator nadgodzin'!P93&lt;6,0,('Kalkulator nadgodzin'!P93-5)*'Kalkulator nadgodzin'!$C93))</f>
        <v>0</v>
      </c>
      <c r="O311" s="774"/>
      <c r="P311" s="775"/>
      <c r="Q311" t="str" s="783" cm="1">
        <f t="array" ref="Q311">IF('Kalkulator nadgodzin'!$C213="","",'Kalkulator nadgodzin'!$C213)</f>
      </c>
      <c r="R311" s="784" cm="1">
        <f t="array" ref="R311">_xlfn.IFERROR($Q311*B311*'Kalkulator nadgodzin'!$Y$2,0)</f>
        <v>0</v>
      </c>
      <c r="S311" s="784" cm="1">
        <f t="array" ref="S311">_xlfn.IFERROR($Q311*C311*'Kalkulator nadgodzin'!$Y$2,0)</f>
        <v>0</v>
      </c>
      <c r="T311" s="784" cm="1">
        <f t="array" ref="T311">_xlfn.IFERROR($Q311*D311*'Kalkulator nadgodzin'!$Y$2,0)</f>
        <v>0</v>
      </c>
      <c r="U311" s="784" cm="1">
        <f t="array" ref="U311">_xlfn.IFERROR($Q311*E311*'Kalkulator nadgodzin'!$Y$2,0)</f>
        <v>0</v>
      </c>
      <c r="V311" s="784" cm="1">
        <f t="array" ref="V311">_xlfn.IFERROR($Q311*F311*'Kalkulator nadgodzin'!$Y$2,0)</f>
        <v>0</v>
      </c>
      <c r="W311" s="784" cm="1">
        <f t="array" ref="W311">_xlfn.IFERROR($Q311*G311*'Kalkulator nadgodzin'!$Y$2,0)</f>
        <v>0</v>
      </c>
      <c r="X311" s="784" cm="1">
        <f t="array" ref="X311">_xlfn.IFERROR($Q311*H311*'Kalkulator nadgodzin'!$Y$2,0)</f>
        <v>0</v>
      </c>
      <c r="Y311" s="784" cm="1">
        <f t="array" ref="Y311">_xlfn.IFERROR($Q311*I311*'Kalkulator nadgodzin'!$Y$2,0)</f>
        <v>0</v>
      </c>
      <c r="Z311" s="784" cm="1">
        <f t="array" ref="Z311">_xlfn.IFERROR($Q311*J311*'Kalkulator nadgodzin'!$Y$2,0)</f>
        <v>0</v>
      </c>
      <c r="AA311" s="784" cm="1">
        <f t="array" ref="AA311">_xlfn.IFERROR($Q311*K311*'Kalkulator nadgodzin'!$Y$2,0)</f>
        <v>0</v>
      </c>
      <c r="AB311" s="784" cm="1">
        <f t="array" ref="AB311">_xlfn.IFERROR($Q311*L311*'Kalkulator nadgodzin'!$Y$2,0)</f>
        <v>0</v>
      </c>
      <c r="AC311" s="784" cm="1">
        <f t="array" ref="AC311">_xlfn.IFERROR($Q311*M311*'Kalkulator nadgodzin'!$Y$2,0)</f>
        <v>0</v>
      </c>
      <c r="AD311" s="785" cm="1">
        <f t="array" ref="AD311">_xlfn.IFERROR($Q311*N311*'Kalkulator nadgodzin'!$Y$2,0)</f>
        <v>0</v>
      </c>
    </row>
    <row r="312" ht="13.5" customHeight="1">
      <c r="A312" t="str" s="774" cm="1">
        <f t="array" ref="A312">IF('Kalkulator nadgodzin'!B94="","",'Kalkulator nadgodzin'!B94)</f>
      </c>
      <c r="B312" s="784" cm="1">
        <f t="array" ref="B312">IF('Kalkulator nadgodzin'!$D94="","",IF('Kalkulator nadgodzin'!D94&lt;6,0,('Kalkulator nadgodzin'!D94-5)*'Kalkulator nadgodzin'!$C94))</f>
        <v>0</v>
      </c>
      <c r="C312" s="784" cm="1">
        <f t="array" ref="C312">IF('Kalkulator nadgodzin'!$D94="","",IF('Kalkulator nadgodzin'!E94&lt;6,0,('Kalkulator nadgodzin'!E94-5)*'Kalkulator nadgodzin'!$C94))</f>
        <v>0</v>
      </c>
      <c r="D312" s="784" cm="1">
        <f t="array" ref="D312">IF('Kalkulator nadgodzin'!$D94="","",IF('Kalkulator nadgodzin'!F94&lt;6,0,('Kalkulator nadgodzin'!F94-5)*'Kalkulator nadgodzin'!$C94))</f>
        <v>0</v>
      </c>
      <c r="E312" s="784" cm="1">
        <f t="array" ref="E312">IF('Kalkulator nadgodzin'!$D94="","",IF('Kalkulator nadgodzin'!G94&lt;6,0,('Kalkulator nadgodzin'!G94-5)*'Kalkulator nadgodzin'!$C94))</f>
        <v>0</v>
      </c>
      <c r="F312" s="784" cm="1">
        <f t="array" ref="F312">IF('Kalkulator nadgodzin'!$D94="","",IF('Kalkulator nadgodzin'!H94&lt;6,0,('Kalkulator nadgodzin'!H94-5)*'Kalkulator nadgodzin'!$C94))</f>
        <v>0</v>
      </c>
      <c r="G312" s="784" cm="1">
        <f t="array" ref="G312">IF('Kalkulator nadgodzin'!$D94="","",IF('Kalkulator nadgodzin'!I94&lt;6,0,('Kalkulator nadgodzin'!I94-5)*'Kalkulator nadgodzin'!$C94))</f>
        <v>0</v>
      </c>
      <c r="H312" s="784" cm="1">
        <f t="array" ref="H312">IF('Kalkulator nadgodzin'!$D94="","",IF('Kalkulator nadgodzin'!J94&lt;6,0,('Kalkulator nadgodzin'!J94-5)*'Kalkulator nadgodzin'!$C94))</f>
        <v>0</v>
      </c>
      <c r="I312" s="784" cm="1">
        <f t="array" ref="I312">IF('Kalkulator nadgodzin'!$D94="","",IF('Kalkulator nadgodzin'!K94&lt;6,0,('Kalkulator nadgodzin'!K94-5)*'Kalkulator nadgodzin'!$C94))</f>
        <v>0</v>
      </c>
      <c r="J312" s="784" cm="1">
        <f t="array" ref="J312">IF('Kalkulator nadgodzin'!$D94="","",IF('Kalkulator nadgodzin'!L94&lt;6,0,('Kalkulator nadgodzin'!L94-5)*'Kalkulator nadgodzin'!$C94))</f>
        <v>0</v>
      </c>
      <c r="K312" s="784" cm="1">
        <f t="array" ref="K312">IF('Kalkulator nadgodzin'!$D94="","",IF('Kalkulator nadgodzin'!M94&lt;6,0,('Kalkulator nadgodzin'!M94-5)*'Kalkulator nadgodzin'!$C94))</f>
        <v>0</v>
      </c>
      <c r="L312" s="784" cm="1">
        <f t="array" ref="L312">IF('Kalkulator nadgodzin'!$D94="","",IF('Kalkulator nadgodzin'!N94&lt;6,0,('Kalkulator nadgodzin'!N94-5)*'Kalkulator nadgodzin'!$C94))</f>
        <v>0</v>
      </c>
      <c r="M312" s="784" cm="1">
        <f t="array" ref="M312">IF('Kalkulator nadgodzin'!$D94="","",IF('Kalkulator nadgodzin'!O94&lt;6,0,('Kalkulator nadgodzin'!O94-5)*'Kalkulator nadgodzin'!$C94))</f>
        <v>0</v>
      </c>
      <c r="N312" s="785" cm="1">
        <f t="array" ref="N312">IF('Kalkulator nadgodzin'!$D94="","",IF('Kalkulator nadgodzin'!P94&lt;6,0,('Kalkulator nadgodzin'!P94-5)*'Kalkulator nadgodzin'!$C94))</f>
        <v>0</v>
      </c>
      <c r="O312" s="774"/>
      <c r="P312" s="775"/>
      <c r="Q312" t="str" s="783" cm="1">
        <f t="array" ref="Q312">IF('Kalkulator nadgodzin'!$C214="","",'Kalkulator nadgodzin'!$C214)</f>
      </c>
      <c r="R312" s="784" cm="1">
        <f t="array" ref="R312">_xlfn.IFERROR($Q312*B312*'Kalkulator nadgodzin'!$Y$2,0)</f>
        <v>0</v>
      </c>
      <c r="S312" s="784" cm="1">
        <f t="array" ref="S312">_xlfn.IFERROR($Q312*C312*'Kalkulator nadgodzin'!$Y$2,0)</f>
        <v>0</v>
      </c>
      <c r="T312" s="784" cm="1">
        <f t="array" ref="T312">_xlfn.IFERROR($Q312*D312*'Kalkulator nadgodzin'!$Y$2,0)</f>
        <v>0</v>
      </c>
      <c r="U312" s="784" cm="1">
        <f t="array" ref="U312">_xlfn.IFERROR($Q312*E312*'Kalkulator nadgodzin'!$Y$2,0)</f>
        <v>0</v>
      </c>
      <c r="V312" s="784" cm="1">
        <f t="array" ref="V312">_xlfn.IFERROR($Q312*F312*'Kalkulator nadgodzin'!$Y$2,0)</f>
        <v>0</v>
      </c>
      <c r="W312" s="784" cm="1">
        <f t="array" ref="W312">_xlfn.IFERROR($Q312*G312*'Kalkulator nadgodzin'!$Y$2,0)</f>
        <v>0</v>
      </c>
      <c r="X312" s="784" cm="1">
        <f t="array" ref="X312">_xlfn.IFERROR($Q312*H312*'Kalkulator nadgodzin'!$Y$2,0)</f>
        <v>0</v>
      </c>
      <c r="Y312" s="784" cm="1">
        <f t="array" ref="Y312">_xlfn.IFERROR($Q312*I312*'Kalkulator nadgodzin'!$Y$2,0)</f>
        <v>0</v>
      </c>
      <c r="Z312" s="784" cm="1">
        <f t="array" ref="Z312">_xlfn.IFERROR($Q312*J312*'Kalkulator nadgodzin'!$Y$2,0)</f>
        <v>0</v>
      </c>
      <c r="AA312" s="784" cm="1">
        <f t="array" ref="AA312">_xlfn.IFERROR($Q312*K312*'Kalkulator nadgodzin'!$Y$2,0)</f>
        <v>0</v>
      </c>
      <c r="AB312" s="784" cm="1">
        <f t="array" ref="AB312">_xlfn.IFERROR($Q312*L312*'Kalkulator nadgodzin'!$Y$2,0)</f>
        <v>0</v>
      </c>
      <c r="AC312" s="784" cm="1">
        <f t="array" ref="AC312">_xlfn.IFERROR($Q312*M312*'Kalkulator nadgodzin'!$Y$2,0)</f>
        <v>0</v>
      </c>
      <c r="AD312" s="785" cm="1">
        <f t="array" ref="AD312">_xlfn.IFERROR($Q312*N312*'Kalkulator nadgodzin'!$Y$2,0)</f>
        <v>0</v>
      </c>
    </row>
    <row r="313" ht="13.5" customHeight="1">
      <c r="A313" t="str" s="774" cm="1">
        <f t="array" ref="A313">IF('Kalkulator nadgodzin'!B95="","",'Kalkulator nadgodzin'!B95)</f>
      </c>
      <c r="B313" s="784" cm="1">
        <f t="array" ref="B313">IF('Kalkulator nadgodzin'!$D95="","",IF('Kalkulator nadgodzin'!D95&lt;6,0,('Kalkulator nadgodzin'!D95-5)*'Kalkulator nadgodzin'!$C95))</f>
        <v>0</v>
      </c>
      <c r="C313" s="784" cm="1">
        <f t="array" ref="C313">IF('Kalkulator nadgodzin'!$D95="","",IF('Kalkulator nadgodzin'!E95&lt;6,0,('Kalkulator nadgodzin'!E95-5)*'Kalkulator nadgodzin'!$C95))</f>
        <v>0</v>
      </c>
      <c r="D313" s="784" cm="1">
        <f t="array" ref="D313">IF('Kalkulator nadgodzin'!$D95="","",IF('Kalkulator nadgodzin'!F95&lt;6,0,('Kalkulator nadgodzin'!F95-5)*'Kalkulator nadgodzin'!$C95))</f>
        <v>0</v>
      </c>
      <c r="E313" s="784" cm="1">
        <f t="array" ref="E313">IF('Kalkulator nadgodzin'!$D95="","",IF('Kalkulator nadgodzin'!G95&lt;6,0,('Kalkulator nadgodzin'!G95-5)*'Kalkulator nadgodzin'!$C95))</f>
        <v>0</v>
      </c>
      <c r="F313" s="784" cm="1">
        <f t="array" ref="F313">IF('Kalkulator nadgodzin'!$D95="","",IF('Kalkulator nadgodzin'!H95&lt;6,0,('Kalkulator nadgodzin'!H95-5)*'Kalkulator nadgodzin'!$C95))</f>
        <v>0</v>
      </c>
      <c r="G313" s="784" cm="1">
        <f t="array" ref="G313">IF('Kalkulator nadgodzin'!$D95="","",IF('Kalkulator nadgodzin'!I95&lt;6,0,('Kalkulator nadgodzin'!I95-5)*'Kalkulator nadgodzin'!$C95))</f>
        <v>0</v>
      </c>
      <c r="H313" s="784" cm="1">
        <f t="array" ref="H313">IF('Kalkulator nadgodzin'!$D95="","",IF('Kalkulator nadgodzin'!J95&lt;6,0,('Kalkulator nadgodzin'!J95-5)*'Kalkulator nadgodzin'!$C95))</f>
        <v>0</v>
      </c>
      <c r="I313" s="784" cm="1">
        <f t="array" ref="I313">IF('Kalkulator nadgodzin'!$D95="","",IF('Kalkulator nadgodzin'!K95&lt;6,0,('Kalkulator nadgodzin'!K95-5)*'Kalkulator nadgodzin'!$C95))</f>
        <v>0</v>
      </c>
      <c r="J313" s="784" cm="1">
        <f t="array" ref="J313">IF('Kalkulator nadgodzin'!$D95="","",IF('Kalkulator nadgodzin'!L95&lt;6,0,('Kalkulator nadgodzin'!L95-5)*'Kalkulator nadgodzin'!$C95))</f>
        <v>0</v>
      </c>
      <c r="K313" s="784" cm="1">
        <f t="array" ref="K313">IF('Kalkulator nadgodzin'!$D95="","",IF('Kalkulator nadgodzin'!M95&lt;6,0,('Kalkulator nadgodzin'!M95-5)*'Kalkulator nadgodzin'!$C95))</f>
        <v>0</v>
      </c>
      <c r="L313" s="784" cm="1">
        <f t="array" ref="L313">IF('Kalkulator nadgodzin'!$D95="","",IF('Kalkulator nadgodzin'!N95&lt;6,0,('Kalkulator nadgodzin'!N95-5)*'Kalkulator nadgodzin'!$C95))</f>
        <v>0</v>
      </c>
      <c r="M313" s="784" cm="1">
        <f t="array" ref="M313">IF('Kalkulator nadgodzin'!$D95="","",IF('Kalkulator nadgodzin'!O95&lt;6,0,('Kalkulator nadgodzin'!O95-5)*'Kalkulator nadgodzin'!$C95))</f>
        <v>0</v>
      </c>
      <c r="N313" s="785" cm="1">
        <f t="array" ref="N313">IF('Kalkulator nadgodzin'!$D95="","",IF('Kalkulator nadgodzin'!P95&lt;6,0,('Kalkulator nadgodzin'!P95-5)*'Kalkulator nadgodzin'!$C95))</f>
        <v>0</v>
      </c>
      <c r="O313" s="774"/>
      <c r="P313" s="775"/>
      <c r="Q313" s="783"/>
      <c r="R313" s="784" cm="1">
        <f t="array" ref="R313">_xlfn.IFERROR($Q313*B313*'Kalkulator nadgodzin'!$Y$2,0)</f>
        <v>0</v>
      </c>
      <c r="S313" s="784" cm="1">
        <f t="array" ref="S313">_xlfn.IFERROR($Q313*C313*'Kalkulator nadgodzin'!$Y$2,0)</f>
        <v>0</v>
      </c>
      <c r="T313" s="784" cm="1">
        <f t="array" ref="T313">_xlfn.IFERROR($Q313*D313*'Kalkulator nadgodzin'!$Y$2,0)</f>
        <v>0</v>
      </c>
      <c r="U313" s="784" cm="1">
        <f t="array" ref="U313">_xlfn.IFERROR($Q313*E313*'Kalkulator nadgodzin'!$Y$2,0)</f>
        <v>0</v>
      </c>
      <c r="V313" s="784" cm="1">
        <f t="array" ref="V313">_xlfn.IFERROR($Q313*F313*'Kalkulator nadgodzin'!$Y$2,0)</f>
        <v>0</v>
      </c>
      <c r="W313" s="784" cm="1">
        <f t="array" ref="W313">_xlfn.IFERROR($Q313*G313*'Kalkulator nadgodzin'!$Y$2,0)</f>
        <v>0</v>
      </c>
      <c r="X313" s="784" cm="1">
        <f t="array" ref="X313">_xlfn.IFERROR($Q313*H313*'Kalkulator nadgodzin'!$Y$2,0)</f>
        <v>0</v>
      </c>
      <c r="Y313" s="784" cm="1">
        <f t="array" ref="Y313">_xlfn.IFERROR($Q313*I313*'Kalkulator nadgodzin'!$Y$2,0)</f>
        <v>0</v>
      </c>
      <c r="Z313" s="784" cm="1">
        <f t="array" ref="Z313">_xlfn.IFERROR($Q313*J313*'Kalkulator nadgodzin'!$Y$2,0)</f>
        <v>0</v>
      </c>
      <c r="AA313" s="784" cm="1">
        <f t="array" ref="AA313">_xlfn.IFERROR($Q313*K313*'Kalkulator nadgodzin'!$Y$2,0)</f>
        <v>0</v>
      </c>
      <c r="AB313" s="784" cm="1">
        <f t="array" ref="AB313">_xlfn.IFERROR($Q313*L313*'Kalkulator nadgodzin'!$Y$2,0)</f>
        <v>0</v>
      </c>
      <c r="AC313" s="784" cm="1">
        <f t="array" ref="AC313">_xlfn.IFERROR($Q313*M313*'Kalkulator nadgodzin'!$Y$2,0)</f>
        <v>0</v>
      </c>
      <c r="AD313" s="785" cm="1">
        <f t="array" ref="AD313">_xlfn.IFERROR($Q313*N313*'Kalkulator nadgodzin'!$Y$2,0)</f>
        <v>0</v>
      </c>
    </row>
    <row r="314" ht="13.5" customHeight="1">
      <c r="A314" t="str" s="774" cm="1">
        <f t="array" ref="A314">IF('Kalkulator nadgodzin'!B96="","",'Kalkulator nadgodzin'!B96)</f>
      </c>
      <c r="B314" s="784" cm="1">
        <f t="array" ref="B314">IF('Kalkulator nadgodzin'!$D96="","",IF('Kalkulator nadgodzin'!D96&lt;6,0,('Kalkulator nadgodzin'!D96-5)*'Kalkulator nadgodzin'!$C96))</f>
        <v>0</v>
      </c>
      <c r="C314" s="784" cm="1">
        <f t="array" ref="C314">IF('Kalkulator nadgodzin'!$D96="","",IF('Kalkulator nadgodzin'!E96&lt;6,0,('Kalkulator nadgodzin'!E96-5)*'Kalkulator nadgodzin'!$C96))</f>
        <v>0</v>
      </c>
      <c r="D314" s="784" cm="1">
        <f t="array" ref="D314">IF('Kalkulator nadgodzin'!$D96="","",IF('Kalkulator nadgodzin'!F96&lt;6,0,('Kalkulator nadgodzin'!F96-5)*'Kalkulator nadgodzin'!$C96))</f>
        <v>0</v>
      </c>
      <c r="E314" s="784" cm="1">
        <f t="array" ref="E314">IF('Kalkulator nadgodzin'!$D96="","",IF('Kalkulator nadgodzin'!G96&lt;6,0,('Kalkulator nadgodzin'!G96-5)*'Kalkulator nadgodzin'!$C96))</f>
        <v>0</v>
      </c>
      <c r="F314" s="784" cm="1">
        <f t="array" ref="F314">IF('Kalkulator nadgodzin'!$D96="","",IF('Kalkulator nadgodzin'!H96&lt;6,0,('Kalkulator nadgodzin'!H96-5)*'Kalkulator nadgodzin'!$C96))</f>
        <v>0</v>
      </c>
      <c r="G314" s="784" cm="1">
        <f t="array" ref="G314">IF('Kalkulator nadgodzin'!$D96="","",IF('Kalkulator nadgodzin'!I96&lt;6,0,('Kalkulator nadgodzin'!I96-5)*'Kalkulator nadgodzin'!$C96))</f>
        <v>0</v>
      </c>
      <c r="H314" s="784" cm="1">
        <f t="array" ref="H314">IF('Kalkulator nadgodzin'!$D96="","",IF('Kalkulator nadgodzin'!J96&lt;6,0,('Kalkulator nadgodzin'!J96-5)*'Kalkulator nadgodzin'!$C96))</f>
        <v>0</v>
      </c>
      <c r="I314" s="784" cm="1">
        <f t="array" ref="I314">IF('Kalkulator nadgodzin'!$D96="","",IF('Kalkulator nadgodzin'!K96&lt;6,0,('Kalkulator nadgodzin'!K96-5)*'Kalkulator nadgodzin'!$C96))</f>
        <v>0</v>
      </c>
      <c r="J314" s="784" cm="1">
        <f t="array" ref="J314">IF('Kalkulator nadgodzin'!$D96="","",IF('Kalkulator nadgodzin'!L96&lt;6,0,('Kalkulator nadgodzin'!L96-5)*'Kalkulator nadgodzin'!$C96))</f>
        <v>0</v>
      </c>
      <c r="K314" s="784" cm="1">
        <f t="array" ref="K314">IF('Kalkulator nadgodzin'!$D96="","",IF('Kalkulator nadgodzin'!M96&lt;6,0,('Kalkulator nadgodzin'!M96-5)*'Kalkulator nadgodzin'!$C96))</f>
        <v>0</v>
      </c>
      <c r="L314" s="784" cm="1">
        <f t="array" ref="L314">IF('Kalkulator nadgodzin'!$D96="","",IF('Kalkulator nadgodzin'!N96&lt;6,0,('Kalkulator nadgodzin'!N96-5)*'Kalkulator nadgodzin'!$C96))</f>
        <v>0</v>
      </c>
      <c r="M314" s="784" cm="1">
        <f t="array" ref="M314">IF('Kalkulator nadgodzin'!$D96="","",IF('Kalkulator nadgodzin'!O96&lt;6,0,('Kalkulator nadgodzin'!O96-5)*'Kalkulator nadgodzin'!$C96))</f>
        <v>0</v>
      </c>
      <c r="N314" s="785" cm="1">
        <f t="array" ref="N314">IF('Kalkulator nadgodzin'!$D96="","",IF('Kalkulator nadgodzin'!P96&lt;6,0,('Kalkulator nadgodzin'!P96-5)*'Kalkulator nadgodzin'!$C96))</f>
        <v>0</v>
      </c>
      <c r="O314" s="774"/>
      <c r="P314" s="775"/>
      <c r="Q314" s="783"/>
      <c r="R314" s="784" cm="1">
        <f t="array" ref="R314">_xlfn.IFERROR($Q314*B314*'Kalkulator nadgodzin'!$Y$2,0)</f>
        <v>0</v>
      </c>
      <c r="S314" s="784" cm="1">
        <f t="array" ref="S314">_xlfn.IFERROR($Q314*C314*'Kalkulator nadgodzin'!$Y$2,0)</f>
        <v>0</v>
      </c>
      <c r="T314" s="784" cm="1">
        <f t="array" ref="T314">_xlfn.IFERROR($Q314*D314*'Kalkulator nadgodzin'!$Y$2,0)</f>
        <v>0</v>
      </c>
      <c r="U314" s="784" cm="1">
        <f t="array" ref="U314">_xlfn.IFERROR($Q314*E314*'Kalkulator nadgodzin'!$Y$2,0)</f>
        <v>0</v>
      </c>
      <c r="V314" s="784" cm="1">
        <f t="array" ref="V314">_xlfn.IFERROR($Q314*F314*'Kalkulator nadgodzin'!$Y$2,0)</f>
        <v>0</v>
      </c>
      <c r="W314" s="784" cm="1">
        <f t="array" ref="W314">_xlfn.IFERROR($Q314*G314*'Kalkulator nadgodzin'!$Y$2,0)</f>
        <v>0</v>
      </c>
      <c r="X314" s="784" cm="1">
        <f t="array" ref="X314">_xlfn.IFERROR($Q314*H314*'Kalkulator nadgodzin'!$Y$2,0)</f>
        <v>0</v>
      </c>
      <c r="Y314" s="784" cm="1">
        <f t="array" ref="Y314">_xlfn.IFERROR($Q314*I314*'Kalkulator nadgodzin'!$Y$2,0)</f>
        <v>0</v>
      </c>
      <c r="Z314" s="784" cm="1">
        <f t="array" ref="Z314">_xlfn.IFERROR($Q314*J314*'Kalkulator nadgodzin'!$Y$2,0)</f>
        <v>0</v>
      </c>
      <c r="AA314" s="784" cm="1">
        <f t="array" ref="AA314">_xlfn.IFERROR($Q314*K314*'Kalkulator nadgodzin'!$Y$2,0)</f>
        <v>0</v>
      </c>
      <c r="AB314" s="784" cm="1">
        <f t="array" ref="AB314">_xlfn.IFERROR($Q314*L314*'Kalkulator nadgodzin'!$Y$2,0)</f>
        <v>0</v>
      </c>
      <c r="AC314" s="784" cm="1">
        <f t="array" ref="AC314">_xlfn.IFERROR($Q314*M314*'Kalkulator nadgodzin'!$Y$2,0)</f>
        <v>0</v>
      </c>
      <c r="AD314" s="785" cm="1">
        <f t="array" ref="AD314">_xlfn.IFERROR($Q314*N314*'Kalkulator nadgodzin'!$Y$2,0)</f>
        <v>0</v>
      </c>
    </row>
    <row r="315" ht="13.5" customHeight="1">
      <c r="A315" t="str" s="774" cm="1">
        <f t="array" ref="A315">IF('Kalkulator nadgodzin'!B97="","",'Kalkulator nadgodzin'!B97)</f>
      </c>
      <c r="B315" s="784" cm="1">
        <f t="array" ref="B315">IF('Kalkulator nadgodzin'!$D97="","",IF('Kalkulator nadgodzin'!D97&lt;6,0,('Kalkulator nadgodzin'!D97-5)*'Kalkulator nadgodzin'!$C97))</f>
        <v>0</v>
      </c>
      <c r="C315" s="784" cm="1">
        <f t="array" ref="C315">IF('Kalkulator nadgodzin'!$D97="","",IF('Kalkulator nadgodzin'!E97&lt;6,0,('Kalkulator nadgodzin'!E97-5)*'Kalkulator nadgodzin'!$C97))</f>
        <v>0</v>
      </c>
      <c r="D315" s="784" cm="1">
        <f t="array" ref="D315">IF('Kalkulator nadgodzin'!$D97="","",IF('Kalkulator nadgodzin'!F97&lt;6,0,('Kalkulator nadgodzin'!F97-5)*'Kalkulator nadgodzin'!$C97))</f>
        <v>0</v>
      </c>
      <c r="E315" s="784" cm="1">
        <f t="array" ref="E315">IF('Kalkulator nadgodzin'!$D97="","",IF('Kalkulator nadgodzin'!G97&lt;6,0,('Kalkulator nadgodzin'!G97-5)*'Kalkulator nadgodzin'!$C97))</f>
        <v>0</v>
      </c>
      <c r="F315" s="784" cm="1">
        <f t="array" ref="F315">IF('Kalkulator nadgodzin'!$D97="","",IF('Kalkulator nadgodzin'!H97&lt;6,0,('Kalkulator nadgodzin'!H97-5)*'Kalkulator nadgodzin'!$C97))</f>
        <v>0</v>
      </c>
      <c r="G315" s="784" cm="1">
        <f t="array" ref="G315">IF('Kalkulator nadgodzin'!$D97="","",IF('Kalkulator nadgodzin'!I97&lt;6,0,('Kalkulator nadgodzin'!I97-5)*'Kalkulator nadgodzin'!$C97))</f>
        <v>0</v>
      </c>
      <c r="H315" s="784" cm="1">
        <f t="array" ref="H315">IF('Kalkulator nadgodzin'!$D97="","",IF('Kalkulator nadgodzin'!J97&lt;6,0,('Kalkulator nadgodzin'!J97-5)*'Kalkulator nadgodzin'!$C97))</f>
        <v>0</v>
      </c>
      <c r="I315" s="784" cm="1">
        <f t="array" ref="I315">IF('Kalkulator nadgodzin'!$D97="","",IF('Kalkulator nadgodzin'!K97&lt;6,0,('Kalkulator nadgodzin'!K97-5)*'Kalkulator nadgodzin'!$C97))</f>
        <v>0</v>
      </c>
      <c r="J315" s="784" cm="1">
        <f t="array" ref="J315">IF('Kalkulator nadgodzin'!$D97="","",IF('Kalkulator nadgodzin'!L97&lt;6,0,('Kalkulator nadgodzin'!L97-5)*'Kalkulator nadgodzin'!$C97))</f>
        <v>0</v>
      </c>
      <c r="K315" s="784" cm="1">
        <f t="array" ref="K315">IF('Kalkulator nadgodzin'!$D97="","",IF('Kalkulator nadgodzin'!M97&lt;6,0,('Kalkulator nadgodzin'!M97-5)*'Kalkulator nadgodzin'!$C97))</f>
        <v>0</v>
      </c>
      <c r="L315" s="784" cm="1">
        <f t="array" ref="L315">IF('Kalkulator nadgodzin'!$D97="","",IF('Kalkulator nadgodzin'!N97&lt;6,0,('Kalkulator nadgodzin'!N97-5)*'Kalkulator nadgodzin'!$C97))</f>
        <v>0</v>
      </c>
      <c r="M315" s="784" cm="1">
        <f t="array" ref="M315">IF('Kalkulator nadgodzin'!$D97="","",IF('Kalkulator nadgodzin'!O97&lt;6,0,('Kalkulator nadgodzin'!O97-5)*'Kalkulator nadgodzin'!$C97))</f>
        <v>0</v>
      </c>
      <c r="N315" s="785" cm="1">
        <f t="array" ref="N315">IF('Kalkulator nadgodzin'!$D97="","",IF('Kalkulator nadgodzin'!P97&lt;6,0,('Kalkulator nadgodzin'!P97-5)*'Kalkulator nadgodzin'!$C97))</f>
        <v>0</v>
      </c>
      <c r="O315" s="774"/>
      <c r="P315" s="775"/>
      <c r="Q315" s="783"/>
      <c r="R315" s="784" cm="1">
        <f t="array" ref="R315">_xlfn.IFERROR($Q315*B315*'Kalkulator nadgodzin'!$Y$2,0)</f>
        <v>0</v>
      </c>
      <c r="S315" s="784" cm="1">
        <f t="array" ref="S315">_xlfn.IFERROR($Q315*C315*'Kalkulator nadgodzin'!$Y$2,0)</f>
        <v>0</v>
      </c>
      <c r="T315" s="784" cm="1">
        <f t="array" ref="T315">_xlfn.IFERROR($Q315*D315*'Kalkulator nadgodzin'!$Y$2,0)</f>
        <v>0</v>
      </c>
      <c r="U315" s="784" cm="1">
        <f t="array" ref="U315">_xlfn.IFERROR($Q315*E315*'Kalkulator nadgodzin'!$Y$2,0)</f>
        <v>0</v>
      </c>
      <c r="V315" s="784" cm="1">
        <f t="array" ref="V315">_xlfn.IFERROR($Q315*F315*'Kalkulator nadgodzin'!$Y$2,0)</f>
        <v>0</v>
      </c>
      <c r="W315" s="784" cm="1">
        <f t="array" ref="W315">_xlfn.IFERROR($Q315*G315*'Kalkulator nadgodzin'!$Y$2,0)</f>
        <v>0</v>
      </c>
      <c r="X315" s="784" cm="1">
        <f t="array" ref="X315">_xlfn.IFERROR($Q315*H315*'Kalkulator nadgodzin'!$Y$2,0)</f>
        <v>0</v>
      </c>
      <c r="Y315" s="784" cm="1">
        <f t="array" ref="Y315">_xlfn.IFERROR($Q315*I315*'Kalkulator nadgodzin'!$Y$2,0)</f>
        <v>0</v>
      </c>
      <c r="Z315" s="784" cm="1">
        <f t="array" ref="Z315">_xlfn.IFERROR($Q315*J315*'Kalkulator nadgodzin'!$Y$2,0)</f>
        <v>0</v>
      </c>
      <c r="AA315" s="784" cm="1">
        <f t="array" ref="AA315">_xlfn.IFERROR($Q315*K315*'Kalkulator nadgodzin'!$Y$2,0)</f>
        <v>0</v>
      </c>
      <c r="AB315" s="784" cm="1">
        <f t="array" ref="AB315">_xlfn.IFERROR($Q315*L315*'Kalkulator nadgodzin'!$Y$2,0)</f>
        <v>0</v>
      </c>
      <c r="AC315" s="784" cm="1">
        <f t="array" ref="AC315">_xlfn.IFERROR($Q315*M315*'Kalkulator nadgodzin'!$Y$2,0)</f>
        <v>0</v>
      </c>
      <c r="AD315" s="785" cm="1">
        <f t="array" ref="AD315">_xlfn.IFERROR($Q315*N315*'Kalkulator nadgodzin'!$Y$2,0)</f>
        <v>0</v>
      </c>
    </row>
    <row r="316" ht="13.5" customHeight="1">
      <c r="A316" t="str" s="774" cm="1">
        <f t="array" ref="A316">IF('Kalkulator nadgodzin'!B98="","",'Kalkulator nadgodzin'!B98)</f>
      </c>
      <c r="B316" t="str" s="786" cm="1">
        <f t="array" ref="B316">IF('Kalkulator nadgodzin'!$D98="","",IF('Kalkulator nadgodzin'!D98&lt;6,0,('Kalkulator nadgodzin'!D98-5)*'Kalkulator nadgodzin'!$C98))</f>
      </c>
      <c r="C316" t="str" s="786" cm="1">
        <f t="array" ref="C316">IF('Kalkulator nadgodzin'!$D98="","",IF('Kalkulator nadgodzin'!E98&lt;6,0,('Kalkulator nadgodzin'!E98-5)*'Kalkulator nadgodzin'!$C98))</f>
      </c>
      <c r="D316" t="str" s="786" cm="1">
        <f t="array" ref="D316">IF('Kalkulator nadgodzin'!$D98="","",IF('Kalkulator nadgodzin'!F98&lt;6,0,('Kalkulator nadgodzin'!F98-5)*'Kalkulator nadgodzin'!$C98))</f>
      </c>
      <c r="E316" t="str" s="786" cm="1">
        <f t="array" ref="E316">IF('Kalkulator nadgodzin'!$D98="","",IF('Kalkulator nadgodzin'!G98&lt;6,0,('Kalkulator nadgodzin'!G98-5)*'Kalkulator nadgodzin'!$C98))</f>
      </c>
      <c r="F316" t="str" s="786" cm="1">
        <f t="array" ref="F316">IF('Kalkulator nadgodzin'!$D98="","",IF('Kalkulator nadgodzin'!H98&lt;6,0,('Kalkulator nadgodzin'!H98-5)*'Kalkulator nadgodzin'!$C98))</f>
      </c>
      <c r="G316" t="str" s="786" cm="1">
        <f t="array" ref="G316">IF('Kalkulator nadgodzin'!$D98="","",IF('Kalkulator nadgodzin'!I98&lt;6,0,('Kalkulator nadgodzin'!I98-5)*'Kalkulator nadgodzin'!$C98))</f>
      </c>
      <c r="H316" t="str" s="786" cm="1">
        <f t="array" ref="H316">IF('Kalkulator nadgodzin'!$D98="","",IF('Kalkulator nadgodzin'!J98&lt;6,0,('Kalkulator nadgodzin'!J98-5)*'Kalkulator nadgodzin'!$C98))</f>
      </c>
      <c r="I316" t="str" s="786" cm="1">
        <f t="array" ref="I316">IF('Kalkulator nadgodzin'!$D98="","",IF('Kalkulator nadgodzin'!K98&lt;6,0,('Kalkulator nadgodzin'!K98-5)*'Kalkulator nadgodzin'!$C98))</f>
      </c>
      <c r="J316" t="str" s="786" cm="1">
        <f t="array" ref="J316">IF('Kalkulator nadgodzin'!$D98="","",IF('Kalkulator nadgodzin'!L98&lt;6,0,('Kalkulator nadgodzin'!L98-5)*'Kalkulator nadgodzin'!$C98))</f>
      </c>
      <c r="K316" t="str" s="786" cm="1">
        <f t="array" ref="K316">IF('Kalkulator nadgodzin'!$D98="","",IF('Kalkulator nadgodzin'!M98&lt;6,0,('Kalkulator nadgodzin'!M98-5)*'Kalkulator nadgodzin'!$C98))</f>
      </c>
      <c r="L316" t="str" s="786" cm="1">
        <f t="array" ref="L316">IF('Kalkulator nadgodzin'!$D98="","",IF('Kalkulator nadgodzin'!N98&lt;6,0,('Kalkulator nadgodzin'!N98-5)*'Kalkulator nadgodzin'!$C98))</f>
      </c>
      <c r="M316" t="str" s="786" cm="1">
        <f t="array" ref="M316">IF('Kalkulator nadgodzin'!$D98="","",IF('Kalkulator nadgodzin'!O98&lt;6,0,('Kalkulator nadgodzin'!O98-5)*'Kalkulator nadgodzin'!$C98))</f>
      </c>
      <c r="N316" t="str" s="775" cm="1">
        <f t="array" ref="N316">IF('Kalkulator nadgodzin'!$D98="","",IF('Kalkulator nadgodzin'!P98&lt;6,0,('Kalkulator nadgodzin'!P98-5)*'Kalkulator nadgodzin'!$C98))</f>
      </c>
      <c r="O316" s="774"/>
      <c r="P316" s="775"/>
      <c r="Q316" s="783"/>
      <c r="R316" s="784" cm="1">
        <f t="array" ref="R316">_xlfn.IFERROR($Q316*B316*'Kalkulator nadgodzin'!$Y$2,0)</f>
        <v>0</v>
      </c>
      <c r="S316" s="784" cm="1">
        <f t="array" ref="S316">_xlfn.IFERROR($Q316*C316*'Kalkulator nadgodzin'!$Y$2,0)</f>
        <v>0</v>
      </c>
      <c r="T316" s="784" cm="1">
        <f t="array" ref="T316">_xlfn.IFERROR($Q316*D316*'Kalkulator nadgodzin'!$Y$2,0)</f>
        <v>0</v>
      </c>
      <c r="U316" s="784" cm="1">
        <f t="array" ref="U316">_xlfn.IFERROR($Q316*E316*'Kalkulator nadgodzin'!$Y$2,0)</f>
        <v>0</v>
      </c>
      <c r="V316" s="784" cm="1">
        <f t="array" ref="V316">_xlfn.IFERROR($Q316*F316*'Kalkulator nadgodzin'!$Y$2,0)</f>
        <v>0</v>
      </c>
      <c r="W316" s="784" cm="1">
        <f t="array" ref="W316">_xlfn.IFERROR($Q316*G316*'Kalkulator nadgodzin'!$Y$2,0)</f>
        <v>0</v>
      </c>
      <c r="X316" s="784" cm="1">
        <f t="array" ref="X316">_xlfn.IFERROR($Q316*H316*'Kalkulator nadgodzin'!$Y$2,0)</f>
        <v>0</v>
      </c>
      <c r="Y316" s="784" cm="1">
        <f t="array" ref="Y316">_xlfn.IFERROR($Q316*I316*'Kalkulator nadgodzin'!$Y$2,0)</f>
        <v>0</v>
      </c>
      <c r="Z316" s="784" cm="1">
        <f t="array" ref="Z316">_xlfn.IFERROR($Q316*J316*'Kalkulator nadgodzin'!$Y$2,0)</f>
        <v>0</v>
      </c>
      <c r="AA316" s="784" cm="1">
        <f t="array" ref="AA316">_xlfn.IFERROR($Q316*K316*'Kalkulator nadgodzin'!$Y$2,0)</f>
        <v>0</v>
      </c>
      <c r="AB316" s="784" cm="1">
        <f t="array" ref="AB316">_xlfn.IFERROR($Q316*L316*'Kalkulator nadgodzin'!$Y$2,0)</f>
        <v>0</v>
      </c>
      <c r="AC316" s="784" cm="1">
        <f t="array" ref="AC316">_xlfn.IFERROR($Q316*M316*'Kalkulator nadgodzin'!$Y$2,0)</f>
        <v>0</v>
      </c>
      <c r="AD316" s="785" cm="1">
        <f t="array" ref="AD316">_xlfn.IFERROR($Q316*N316*'Kalkulator nadgodzin'!$Y$2,0)</f>
        <v>0</v>
      </c>
    </row>
    <row r="317" ht="13.5" customHeight="1">
      <c r="A317" t="s" s="787">
        <v>1313</v>
      </c>
      <c r="B317" s="788" cm="1">
        <f t="array" ref="B317">SUM(B268:B316)</f>
        <v>0</v>
      </c>
      <c r="C317" s="788" cm="1">
        <f t="array" ref="C317">SUM(C268:C316)</f>
        <v>0</v>
      </c>
      <c r="D317" s="788" cm="1">
        <f t="array" ref="D317">SUM(D268:D316)</f>
        <v>0</v>
      </c>
      <c r="E317" s="788" cm="1">
        <f t="array" ref="E317">SUM(E268:E316)</f>
        <v>0</v>
      </c>
      <c r="F317" s="788" cm="1">
        <f t="array" ref="F317">SUM(F268:F316)</f>
        <v>0</v>
      </c>
      <c r="G317" s="788" cm="1">
        <f t="array" ref="G317">SUM(G268:G316)</f>
        <v>0</v>
      </c>
      <c r="H317" s="788" cm="1">
        <f t="array" ref="H317">SUM(H268:H316)</f>
        <v>0</v>
      </c>
      <c r="I317" s="788" cm="1">
        <f t="array" ref="I317">SUM(I268:I316)</f>
        <v>0</v>
      </c>
      <c r="J317" s="788" cm="1">
        <f t="array" ref="J317">SUM(J268:J316)</f>
        <v>0</v>
      </c>
      <c r="K317" s="788" cm="1">
        <f t="array" ref="K317">SUM(K268:K316)</f>
        <v>0</v>
      </c>
      <c r="L317" s="788" cm="1">
        <f t="array" ref="L317">SUM(L268:L316)</f>
        <v>0</v>
      </c>
      <c r="M317" s="788" cm="1">
        <f t="array" ref="M317">SUM(M268:M316)</f>
        <v>0</v>
      </c>
      <c r="N317" s="789" cm="1">
        <f t="array" ref="N317">SUM(N268:N316)</f>
        <v>0</v>
      </c>
      <c r="O317" s="790"/>
      <c r="P317" s="791"/>
      <c r="Q317" t="s" s="787">
        <v>1313</v>
      </c>
      <c r="R317" s="788" cm="1">
        <f t="array" ref="R317">SUM(R268:R316)</f>
        <v>0</v>
      </c>
      <c r="S317" s="788" cm="1">
        <f t="array" ref="S317">SUM(S268:S316)</f>
        <v>0</v>
      </c>
      <c r="T317" s="788" cm="1">
        <f t="array" ref="T317">SUM(T268:T316)</f>
        <v>0</v>
      </c>
      <c r="U317" s="788" cm="1">
        <f t="array" ref="U317">SUM(U268:U316)</f>
        <v>0</v>
      </c>
      <c r="V317" s="788" cm="1">
        <f t="array" ref="V317">SUM(V268:V316)</f>
        <v>0</v>
      </c>
      <c r="W317" s="788" cm="1">
        <f t="array" ref="W317">SUM(W268:W316)</f>
        <v>0</v>
      </c>
      <c r="X317" s="788" cm="1">
        <f t="array" ref="X317">SUM(X268:X316)</f>
        <v>0</v>
      </c>
      <c r="Y317" s="788" cm="1">
        <f t="array" ref="Y317">SUM(Y268:Y316)</f>
        <v>0</v>
      </c>
      <c r="Z317" s="788" cm="1">
        <f t="array" ref="Z317">SUM(Z268:Z316)</f>
        <v>0</v>
      </c>
      <c r="AA317" s="788" cm="1">
        <f t="array" ref="AA317">SUM(AA268:AA316)</f>
        <v>0</v>
      </c>
      <c r="AB317" s="788" cm="1">
        <f t="array" ref="AB317">SUM(AB268:AB316)</f>
        <v>0</v>
      </c>
      <c r="AC317" s="788" cm="1">
        <f t="array" ref="AC317">SUM(AC268:AC316)</f>
        <v>0</v>
      </c>
      <c r="AD317" s="789" cm="1">
        <f t="array" ref="AD317">SUM(AD268:AD316)</f>
        <v>0</v>
      </c>
    </row>
    <row r="318" ht="13.5" customHeight="1">
      <c r="A318" s="802"/>
      <c r="B318" s="802"/>
      <c r="C318" s="802"/>
      <c r="D318" s="802"/>
      <c r="E318" s="802"/>
      <c r="F318" s="802"/>
      <c r="G318" s="802"/>
      <c r="H318" s="802"/>
      <c r="I318" s="802"/>
      <c r="J318" s="802"/>
      <c r="K318" s="802"/>
      <c r="L318" s="802"/>
      <c r="M318" s="802"/>
      <c r="N318" s="802"/>
      <c r="O318" s="786"/>
      <c r="P318" s="786"/>
      <c r="Q318" s="802"/>
      <c r="R318" s="802"/>
      <c r="S318" s="802"/>
      <c r="T318" s="802"/>
      <c r="U318" s="802"/>
      <c r="V318" s="802"/>
      <c r="W318" s="802"/>
      <c r="X318" s="802"/>
      <c r="Y318" s="802"/>
      <c r="Z318" s="802"/>
      <c r="AA318" s="802"/>
      <c r="AB318" s="802"/>
      <c r="AC318" s="802"/>
      <c r="AD318" s="802"/>
    </row>
    <row r="319" ht="13.5" customHeight="1">
      <c r="A319" s="786"/>
      <c r="B319" s="786"/>
      <c r="C319" s="786"/>
      <c r="D319" s="786"/>
      <c r="E319" s="786"/>
      <c r="F319" s="786"/>
      <c r="G319" s="786"/>
      <c r="H319" s="786"/>
      <c r="I319" s="786"/>
      <c r="J319" s="786"/>
      <c r="K319" s="786"/>
      <c r="L319" s="786"/>
      <c r="M319" s="786"/>
      <c r="N319" s="786"/>
      <c r="O319" s="786"/>
      <c r="P319" s="786"/>
      <c r="Q319" s="786"/>
      <c r="R319" s="786"/>
      <c r="S319" s="786"/>
      <c r="T319" s="786"/>
      <c r="U319" s="786"/>
      <c r="V319" s="786"/>
      <c r="W319" s="786"/>
      <c r="X319" s="786"/>
      <c r="Y319" s="786"/>
      <c r="Z319" s="786"/>
      <c r="AA319" s="786"/>
      <c r="AB319" s="786"/>
      <c r="AC319" s="786"/>
      <c r="AD319" s="786"/>
    </row>
    <row r="320" ht="13.5" customHeight="1">
      <c r="A320" s="786"/>
      <c r="B320" s="786"/>
      <c r="C320" s="786"/>
      <c r="D320" s="786"/>
      <c r="E320" s="786"/>
      <c r="F320" s="786"/>
      <c r="G320" s="786"/>
      <c r="H320" s="786"/>
      <c r="I320" s="786"/>
      <c r="J320" s="786"/>
      <c r="K320" s="786"/>
      <c r="L320" s="786"/>
      <c r="M320" s="786"/>
      <c r="N320" s="786"/>
      <c r="O320" s="786"/>
      <c r="P320" s="786"/>
      <c r="Q320" s="786"/>
      <c r="R320" s="786"/>
      <c r="S320" s="786"/>
      <c r="T320" s="786"/>
      <c r="U320" s="786"/>
      <c r="V320" s="786"/>
      <c r="W320" s="786"/>
      <c r="X320" s="786"/>
      <c r="Y320" s="786"/>
      <c r="Z320" s="786"/>
      <c r="AA320" s="786"/>
      <c r="AB320" s="786"/>
      <c r="AC320" s="786"/>
      <c r="AD320" s="786"/>
    </row>
    <row r="321" ht="13.5" customHeight="1">
      <c r="A321" s="786"/>
      <c r="B321" s="786"/>
      <c r="C321" s="786"/>
      <c r="D321" s="786"/>
      <c r="E321" s="786"/>
      <c r="F321" s="786"/>
      <c r="G321" s="786"/>
      <c r="H321" s="786"/>
      <c r="I321" s="786"/>
      <c r="J321" s="786"/>
      <c r="K321" s="786"/>
      <c r="L321" s="786"/>
      <c r="M321" s="786"/>
      <c r="N321" s="786"/>
      <c r="O321" s="786"/>
      <c r="P321" s="786"/>
      <c r="Q321" s="786"/>
      <c r="R321" s="786"/>
      <c r="S321" s="786"/>
      <c r="T321" s="786"/>
      <c r="U321" s="786"/>
      <c r="V321" s="786"/>
      <c r="W321" s="786"/>
      <c r="X321" s="786"/>
      <c r="Y321" s="786"/>
      <c r="Z321" s="786"/>
      <c r="AA321" s="786"/>
      <c r="AB321" s="786"/>
      <c r="AC321" s="786"/>
      <c r="AD321" s="786"/>
    </row>
    <row r="322" ht="13.5" customHeight="1">
      <c r="A322" s="786"/>
      <c r="B322" s="786"/>
      <c r="C322" s="786"/>
      <c r="D322" s="786"/>
      <c r="E322" s="786"/>
      <c r="F322" s="786"/>
      <c r="G322" s="786"/>
      <c r="H322" s="786"/>
      <c r="I322" s="786"/>
      <c r="J322" s="786"/>
      <c r="K322" s="786"/>
      <c r="L322" s="786"/>
      <c r="M322" s="786"/>
      <c r="N322" s="786"/>
      <c r="O322" s="786"/>
      <c r="P322" s="786"/>
      <c r="Q322" s="786"/>
      <c r="R322" s="786"/>
      <c r="S322" s="786"/>
      <c r="T322" s="786"/>
      <c r="U322" s="786"/>
      <c r="V322" s="786"/>
      <c r="W322" s="786"/>
      <c r="X322" s="786"/>
      <c r="Y322" s="786"/>
      <c r="Z322" s="786"/>
      <c r="AA322" s="786"/>
      <c r="AB322" s="786"/>
      <c r="AC322" s="786"/>
      <c r="AD322" s="786"/>
    </row>
    <row r="323" ht="13.5" customHeight="1">
      <c r="A323" s="786"/>
      <c r="B323" s="786"/>
      <c r="C323" s="786"/>
      <c r="D323" s="786"/>
      <c r="E323" s="786"/>
      <c r="F323" s="786"/>
      <c r="G323" s="786"/>
      <c r="H323" s="786"/>
      <c r="I323" s="786"/>
      <c r="J323" s="786"/>
      <c r="K323" s="786"/>
      <c r="L323" s="786"/>
      <c r="M323" s="786"/>
      <c r="N323" s="786"/>
      <c r="O323" s="786"/>
      <c r="P323" s="786"/>
      <c r="Q323" s="786"/>
      <c r="R323" s="786"/>
      <c r="S323" s="786"/>
      <c r="T323" s="786"/>
      <c r="U323" s="786"/>
      <c r="V323" s="786"/>
      <c r="W323" s="786"/>
      <c r="X323" s="786"/>
      <c r="Y323" s="786"/>
      <c r="Z323" s="786"/>
      <c r="AA323" s="786"/>
      <c r="AB323" s="786"/>
      <c r="AC323" s="786"/>
      <c r="AD323" s="786"/>
    </row>
    <row r="324" ht="13.5" customHeight="1">
      <c r="A324" s="786"/>
      <c r="B324" s="786"/>
      <c r="C324" s="786"/>
      <c r="D324" s="786"/>
      <c r="E324" s="786"/>
      <c r="F324" s="786"/>
      <c r="G324" s="786"/>
      <c r="H324" s="786"/>
      <c r="I324" s="786"/>
      <c r="J324" s="786"/>
      <c r="K324" s="786"/>
      <c r="L324" s="786"/>
      <c r="M324" s="786"/>
      <c r="N324" s="786"/>
      <c r="O324" s="786"/>
      <c r="P324" s="786"/>
      <c r="Q324" s="786"/>
      <c r="R324" s="786"/>
      <c r="S324" s="786"/>
      <c r="T324" s="786"/>
      <c r="U324" s="786"/>
      <c r="V324" s="786"/>
      <c r="W324" s="786"/>
      <c r="X324" s="786"/>
      <c r="Y324" s="786"/>
      <c r="Z324" s="786"/>
      <c r="AA324" s="786"/>
      <c r="AB324" s="786"/>
      <c r="AC324" s="786"/>
      <c r="AD324" s="786"/>
    </row>
    <row r="325" ht="13.5" customHeight="1">
      <c r="A325" s="786"/>
      <c r="B325" s="786"/>
      <c r="C325" s="786"/>
      <c r="D325" s="786"/>
      <c r="E325" s="786"/>
      <c r="F325" s="786"/>
      <c r="G325" s="786"/>
      <c r="H325" s="786"/>
      <c r="I325" s="786"/>
      <c r="J325" s="786"/>
      <c r="K325" s="786"/>
      <c r="L325" s="786"/>
      <c r="M325" s="786"/>
      <c r="N325" s="786"/>
      <c r="O325" s="786"/>
      <c r="P325" s="786"/>
      <c r="Q325" s="786"/>
      <c r="R325" s="786"/>
      <c r="S325" s="786"/>
      <c r="T325" s="786"/>
      <c r="U325" s="786"/>
      <c r="V325" s="786"/>
      <c r="W325" s="786"/>
      <c r="X325" s="786"/>
      <c r="Y325" s="786"/>
      <c r="Z325" s="786"/>
      <c r="AA325" s="786"/>
      <c r="AB325" s="786"/>
      <c r="AC325" s="786"/>
      <c r="AD325" s="786"/>
    </row>
    <row r="326" ht="13.5" customHeight="1">
      <c r="A326" s="786"/>
      <c r="B326" s="786"/>
      <c r="C326" s="786"/>
      <c r="D326" s="786"/>
      <c r="E326" s="786"/>
      <c r="F326" s="786"/>
      <c r="G326" s="786"/>
      <c r="H326" s="786"/>
      <c r="I326" s="786"/>
      <c r="J326" s="786"/>
      <c r="K326" s="786"/>
      <c r="L326" s="786"/>
      <c r="M326" s="786"/>
      <c r="N326" s="786"/>
      <c r="O326" s="786"/>
      <c r="P326" s="786"/>
      <c r="Q326" s="786"/>
      <c r="R326" s="786"/>
      <c r="S326" s="786"/>
      <c r="T326" s="786"/>
      <c r="U326" s="786"/>
      <c r="V326" s="786"/>
      <c r="W326" s="786"/>
      <c r="X326" s="786"/>
      <c r="Y326" s="786"/>
      <c r="Z326" s="786"/>
      <c r="AA326" s="786"/>
      <c r="AB326" s="786"/>
      <c r="AC326" s="786"/>
      <c r="AD326" s="786"/>
    </row>
    <row r="327" ht="13.5" customHeight="1">
      <c r="A327" s="786"/>
      <c r="B327" s="786"/>
      <c r="C327" s="786"/>
      <c r="D327" s="786"/>
      <c r="E327" s="786"/>
      <c r="F327" s="786"/>
      <c r="G327" s="786"/>
      <c r="H327" s="786"/>
      <c r="I327" s="786"/>
      <c r="J327" s="786"/>
      <c r="K327" s="786"/>
      <c r="L327" s="786"/>
      <c r="M327" s="786"/>
      <c r="N327" s="786"/>
      <c r="O327" s="786"/>
      <c r="P327" s="786"/>
      <c r="Q327" s="786"/>
      <c r="R327" s="786"/>
      <c r="S327" s="786"/>
      <c r="T327" s="786"/>
      <c r="U327" s="786"/>
      <c r="V327" s="786"/>
      <c r="W327" s="786"/>
      <c r="X327" s="786"/>
      <c r="Y327" s="786"/>
      <c r="Z327" s="786"/>
      <c r="AA327" s="786"/>
      <c r="AB327" s="786"/>
      <c r="AC327" s="786"/>
      <c r="AD327" s="786"/>
    </row>
    <row r="328" ht="13.5" customHeight="1">
      <c r="A328" s="786"/>
      <c r="B328" s="786"/>
      <c r="C328" s="786"/>
      <c r="D328" s="786"/>
      <c r="E328" s="786"/>
      <c r="F328" s="786"/>
      <c r="G328" s="786"/>
      <c r="H328" s="786"/>
      <c r="I328" s="786"/>
      <c r="J328" s="786"/>
      <c r="K328" s="786"/>
      <c r="L328" s="786"/>
      <c r="M328" s="786"/>
      <c r="N328" s="786"/>
      <c r="O328" s="786"/>
      <c r="P328" s="786"/>
      <c r="Q328" s="786"/>
      <c r="R328" s="786"/>
      <c r="S328" s="786"/>
      <c r="T328" s="786"/>
      <c r="U328" s="786"/>
      <c r="V328" s="786"/>
      <c r="W328" s="786"/>
      <c r="X328" s="786"/>
      <c r="Y328" s="786"/>
      <c r="Z328" s="786"/>
      <c r="AA328" s="786"/>
      <c r="AB328" s="786"/>
      <c r="AC328" s="786"/>
      <c r="AD328" s="786"/>
    </row>
    <row r="329" ht="13.5" customHeight="1">
      <c r="A329" s="786"/>
      <c r="B329" s="786"/>
      <c r="C329" s="786"/>
      <c r="D329" s="786"/>
      <c r="E329" s="786"/>
      <c r="F329" s="786"/>
      <c r="G329" s="786"/>
      <c r="H329" s="786"/>
      <c r="I329" s="786"/>
      <c r="J329" s="786"/>
      <c r="K329" s="786"/>
      <c r="L329" s="786"/>
      <c r="M329" s="786"/>
      <c r="N329" s="786"/>
      <c r="O329" s="786"/>
      <c r="P329" s="786"/>
      <c r="Q329" s="786"/>
      <c r="R329" s="786"/>
      <c r="S329" s="786"/>
      <c r="T329" s="786"/>
      <c r="U329" s="786"/>
      <c r="V329" s="786"/>
      <c r="W329" s="786"/>
      <c r="X329" s="786"/>
      <c r="Y329" s="786"/>
      <c r="Z329" s="786"/>
      <c r="AA329" s="786"/>
      <c r="AB329" s="786"/>
      <c r="AC329" s="786"/>
      <c r="AD329" s="786"/>
    </row>
    <row r="330" ht="13.5" customHeight="1">
      <c r="A330" s="786"/>
      <c r="B330" s="786"/>
      <c r="C330" s="786"/>
      <c r="D330" s="786"/>
      <c r="E330" s="786"/>
      <c r="F330" s="786"/>
      <c r="G330" s="786"/>
      <c r="H330" s="786"/>
      <c r="I330" s="786"/>
      <c r="J330" s="786"/>
      <c r="K330" s="786"/>
      <c r="L330" s="786"/>
      <c r="M330" s="786"/>
      <c r="N330" s="786"/>
      <c r="O330" s="786"/>
      <c r="P330" s="786"/>
      <c r="Q330" s="786"/>
      <c r="R330" s="786"/>
      <c r="S330" s="786"/>
      <c r="T330" s="786"/>
      <c r="U330" s="786"/>
      <c r="V330" s="786"/>
      <c r="W330" s="786"/>
      <c r="X330" s="786"/>
      <c r="Y330" s="786"/>
      <c r="Z330" s="786"/>
      <c r="AA330" s="786"/>
      <c r="AB330" s="786"/>
      <c r="AC330" s="786"/>
      <c r="AD330" s="786"/>
    </row>
    <row r="331" ht="13.5" customHeight="1">
      <c r="A331" s="786"/>
      <c r="B331" s="786"/>
      <c r="C331" s="786"/>
      <c r="D331" s="786"/>
      <c r="E331" s="786"/>
      <c r="F331" s="786"/>
      <c r="G331" s="786"/>
      <c r="H331" s="786"/>
      <c r="I331" s="786"/>
      <c r="J331" s="786"/>
      <c r="K331" s="786"/>
      <c r="L331" s="786"/>
      <c r="M331" s="786"/>
      <c r="N331" s="786"/>
      <c r="O331" s="786"/>
      <c r="P331" s="786"/>
      <c r="Q331" s="786"/>
      <c r="R331" s="786"/>
      <c r="S331" s="786"/>
      <c r="T331" s="786"/>
      <c r="U331" s="786"/>
      <c r="V331" s="786"/>
      <c r="W331" s="786"/>
      <c r="X331" s="786"/>
      <c r="Y331" s="786"/>
      <c r="Z331" s="786"/>
      <c r="AA331" s="786"/>
      <c r="AB331" s="786"/>
      <c r="AC331" s="786"/>
      <c r="AD331" s="786"/>
    </row>
    <row r="332" ht="13.5" customHeight="1">
      <c r="A332" s="786"/>
      <c r="B332" s="786"/>
      <c r="C332" s="786"/>
      <c r="D332" s="786"/>
      <c r="E332" s="786"/>
      <c r="F332" s="786"/>
      <c r="G332" s="786"/>
      <c r="H332" s="786"/>
      <c r="I332" s="786"/>
      <c r="J332" s="786"/>
      <c r="K332" s="786"/>
      <c r="L332" s="786"/>
      <c r="M332" s="786"/>
      <c r="N332" s="786"/>
      <c r="O332" s="786"/>
      <c r="P332" s="786"/>
      <c r="Q332" s="786"/>
      <c r="R332" s="786"/>
      <c r="S332" s="786"/>
      <c r="T332" s="786"/>
      <c r="U332" s="786"/>
      <c r="V332" s="786"/>
      <c r="W332" s="786"/>
      <c r="X332" s="786"/>
      <c r="Y332" s="786"/>
      <c r="Z332" s="786"/>
      <c r="AA332" s="786"/>
      <c r="AB332" s="786"/>
      <c r="AC332" s="786"/>
      <c r="AD332" s="786"/>
    </row>
    <row r="333" ht="13.5" customHeight="1">
      <c r="A333" s="786"/>
      <c r="B333" s="786"/>
      <c r="C333" s="786"/>
      <c r="D333" s="786"/>
      <c r="E333" s="786"/>
      <c r="F333" s="786"/>
      <c r="G333" s="786"/>
      <c r="H333" s="786"/>
      <c r="I333" s="786"/>
      <c r="J333" s="786"/>
      <c r="K333" s="786"/>
      <c r="L333" s="786"/>
      <c r="M333" s="786"/>
      <c r="N333" s="786"/>
      <c r="O333" s="786"/>
      <c r="P333" s="786"/>
      <c r="Q333" s="786"/>
      <c r="R333" s="786"/>
      <c r="S333" s="786"/>
      <c r="T333" s="786"/>
      <c r="U333" s="786"/>
      <c r="V333" s="786"/>
      <c r="W333" s="786"/>
      <c r="X333" s="786"/>
      <c r="Y333" s="786"/>
      <c r="Z333" s="786"/>
      <c r="AA333" s="786"/>
      <c r="AB333" s="786"/>
      <c r="AC333" s="786"/>
      <c r="AD333" s="786"/>
    </row>
    <row r="334" ht="13.5" customHeight="1">
      <c r="A334" s="786"/>
      <c r="B334" s="786"/>
      <c r="C334" s="786"/>
      <c r="D334" s="786"/>
      <c r="E334" s="786"/>
      <c r="F334" s="786"/>
      <c r="G334" s="786"/>
      <c r="H334" s="786"/>
      <c r="I334" s="786"/>
      <c r="J334" s="786"/>
      <c r="K334" s="786"/>
      <c r="L334" s="786"/>
      <c r="M334" s="786"/>
      <c r="N334" s="786"/>
      <c r="O334" s="786"/>
      <c r="P334" s="786"/>
      <c r="Q334" s="786"/>
      <c r="R334" s="786"/>
      <c r="S334" s="786"/>
      <c r="T334" s="786"/>
      <c r="U334" s="786"/>
      <c r="V334" s="786"/>
      <c r="W334" s="786"/>
      <c r="X334" s="786"/>
      <c r="Y334" s="786"/>
      <c r="Z334" s="786"/>
      <c r="AA334" s="786"/>
      <c r="AB334" s="786"/>
      <c r="AC334" s="786"/>
      <c r="AD334" s="786"/>
    </row>
    <row r="335" ht="13.5" customHeight="1">
      <c r="A335" s="786"/>
      <c r="B335" s="786"/>
      <c r="C335" s="786"/>
      <c r="D335" s="786"/>
      <c r="E335" s="786"/>
      <c r="F335" s="786"/>
      <c r="G335" s="786"/>
      <c r="H335" s="786"/>
      <c r="I335" s="786"/>
      <c r="J335" s="786"/>
      <c r="K335" s="786"/>
      <c r="L335" s="786"/>
      <c r="M335" s="786"/>
      <c r="N335" s="786"/>
      <c r="O335" s="786"/>
      <c r="P335" s="786"/>
      <c r="Q335" s="786"/>
      <c r="R335" s="786"/>
      <c r="S335" s="786"/>
      <c r="T335" s="786"/>
      <c r="U335" s="786"/>
      <c r="V335" s="786"/>
      <c r="W335" s="786"/>
      <c r="X335" s="786"/>
      <c r="Y335" s="786"/>
      <c r="Z335" s="786"/>
      <c r="AA335" s="786"/>
      <c r="AB335" s="786"/>
      <c r="AC335" s="786"/>
      <c r="AD335" s="786"/>
    </row>
    <row r="336" ht="13.5" customHeight="1">
      <c r="A336" s="786"/>
      <c r="B336" s="786"/>
      <c r="C336" s="786"/>
      <c r="D336" s="786"/>
      <c r="E336" s="786"/>
      <c r="F336" s="786"/>
      <c r="G336" s="786"/>
      <c r="H336" s="786"/>
      <c r="I336" s="786"/>
      <c r="J336" s="786"/>
      <c r="K336" s="786"/>
      <c r="L336" s="786"/>
      <c r="M336" s="786"/>
      <c r="N336" s="786"/>
      <c r="O336" s="786"/>
      <c r="P336" s="786"/>
      <c r="Q336" s="786"/>
      <c r="R336" s="786"/>
      <c r="S336" s="786"/>
      <c r="T336" s="786"/>
      <c r="U336" s="786"/>
      <c r="V336" s="786"/>
      <c r="W336" s="786"/>
      <c r="X336" s="786"/>
      <c r="Y336" s="786"/>
      <c r="Z336" s="786"/>
      <c r="AA336" s="786"/>
      <c r="AB336" s="786"/>
      <c r="AC336" s="786"/>
      <c r="AD336" s="786"/>
    </row>
    <row r="337" ht="13.5" customHeight="1">
      <c r="A337" s="786"/>
      <c r="B337" s="786"/>
      <c r="C337" s="786"/>
      <c r="D337" s="786"/>
      <c r="E337" s="786"/>
      <c r="F337" s="786"/>
      <c r="G337" s="786"/>
      <c r="H337" s="786"/>
      <c r="I337" s="786"/>
      <c r="J337" s="786"/>
      <c r="K337" s="786"/>
      <c r="L337" s="786"/>
      <c r="M337" s="786"/>
      <c r="N337" s="786"/>
      <c r="O337" s="786"/>
      <c r="P337" s="786"/>
      <c r="Q337" s="786"/>
      <c r="R337" s="786"/>
      <c r="S337" s="786"/>
      <c r="T337" s="786"/>
      <c r="U337" s="786"/>
      <c r="V337" s="786"/>
      <c r="W337" s="786"/>
      <c r="X337" s="786"/>
      <c r="Y337" s="786"/>
      <c r="Z337" s="786"/>
      <c r="AA337" s="786"/>
      <c r="AB337" s="786"/>
      <c r="AC337" s="786"/>
      <c r="AD337" s="786"/>
    </row>
    <row r="338" ht="13.5" customHeight="1">
      <c r="A338" s="786"/>
      <c r="B338" s="786"/>
      <c r="C338" s="786"/>
      <c r="D338" s="786"/>
      <c r="E338" s="786"/>
      <c r="F338" s="786"/>
      <c r="G338" s="786"/>
      <c r="H338" s="786"/>
      <c r="I338" s="786"/>
      <c r="J338" s="786"/>
      <c r="K338" s="786"/>
      <c r="L338" s="786"/>
      <c r="M338" s="786"/>
      <c r="N338" s="786"/>
      <c r="O338" s="786"/>
      <c r="P338" s="786"/>
      <c r="Q338" s="786"/>
      <c r="R338" s="786"/>
      <c r="S338" s="786"/>
      <c r="T338" s="786"/>
      <c r="U338" s="786"/>
      <c r="V338" s="786"/>
      <c r="W338" s="786"/>
      <c r="X338" s="786"/>
      <c r="Y338" s="786"/>
      <c r="Z338" s="786"/>
      <c r="AA338" s="786"/>
      <c r="AB338" s="786"/>
      <c r="AC338" s="786"/>
      <c r="AD338" s="786"/>
    </row>
    <row r="339" ht="13.5" customHeight="1">
      <c r="A339" s="786"/>
      <c r="B339" s="786"/>
      <c r="C339" s="786"/>
      <c r="D339" s="786"/>
      <c r="E339" s="786"/>
      <c r="F339" s="786"/>
      <c r="G339" s="786"/>
      <c r="H339" s="786"/>
      <c r="I339" s="786"/>
      <c r="J339" s="786"/>
      <c r="K339" s="786"/>
      <c r="L339" s="786"/>
      <c r="M339" s="786"/>
      <c r="N339" s="786"/>
      <c r="O339" s="786"/>
      <c r="P339" s="786"/>
      <c r="Q339" s="786"/>
      <c r="R339" s="786"/>
      <c r="S339" s="786"/>
      <c r="T339" s="786"/>
      <c r="U339" s="786"/>
      <c r="V339" s="786"/>
      <c r="W339" s="786"/>
      <c r="X339" s="786"/>
      <c r="Y339" s="786"/>
      <c r="Z339" s="786"/>
      <c r="AA339" s="786"/>
      <c r="AB339" s="786"/>
      <c r="AC339" s="786"/>
      <c r="AD339" s="786"/>
    </row>
    <row r="340" ht="13.5" customHeight="1">
      <c r="A340" s="786"/>
      <c r="B340" s="786"/>
      <c r="C340" s="786"/>
      <c r="D340" s="786"/>
      <c r="E340" s="786"/>
      <c r="F340" s="786"/>
      <c r="G340" s="786"/>
      <c r="H340" s="786"/>
      <c r="I340" s="786"/>
      <c r="J340" s="786"/>
      <c r="K340" s="786"/>
      <c r="L340" s="786"/>
      <c r="M340" s="786"/>
      <c r="N340" s="786"/>
      <c r="O340" s="786"/>
      <c r="P340" s="786"/>
      <c r="Q340" s="786"/>
      <c r="R340" s="786"/>
      <c r="S340" s="786"/>
      <c r="T340" s="786"/>
      <c r="U340" s="786"/>
      <c r="V340" s="786"/>
      <c r="W340" s="786"/>
      <c r="X340" s="786"/>
      <c r="Y340" s="786"/>
      <c r="Z340" s="786"/>
      <c r="AA340" s="786"/>
      <c r="AB340" s="786"/>
      <c r="AC340" s="786"/>
      <c r="AD340" s="786"/>
    </row>
    <row r="341" ht="13.5" customHeight="1">
      <c r="A341" s="786"/>
      <c r="B341" s="786"/>
      <c r="C341" s="786"/>
      <c r="D341" s="786"/>
      <c r="E341" s="786"/>
      <c r="F341" s="786"/>
      <c r="G341" s="786"/>
      <c r="H341" s="786"/>
      <c r="I341" s="786"/>
      <c r="J341" s="786"/>
      <c r="K341" s="786"/>
      <c r="L341" s="786"/>
      <c r="M341" s="786"/>
      <c r="N341" s="786"/>
      <c r="O341" s="786"/>
      <c r="P341" s="786"/>
      <c r="Q341" s="786"/>
      <c r="R341" s="786"/>
      <c r="S341" s="786"/>
      <c r="T341" s="786"/>
      <c r="U341" s="786"/>
      <c r="V341" s="786"/>
      <c r="W341" s="786"/>
      <c r="X341" s="786"/>
      <c r="Y341" s="786"/>
      <c r="Z341" s="786"/>
      <c r="AA341" s="786"/>
      <c r="AB341" s="786"/>
      <c r="AC341" s="786"/>
      <c r="AD341" s="786"/>
    </row>
    <row r="342" ht="13.5" customHeight="1">
      <c r="A342" s="786"/>
      <c r="B342" s="786"/>
      <c r="C342" s="786"/>
      <c r="D342" s="786"/>
      <c r="E342" s="786"/>
      <c r="F342" s="786"/>
      <c r="G342" s="786"/>
      <c r="H342" s="786"/>
      <c r="I342" s="786"/>
      <c r="J342" s="786"/>
      <c r="K342" s="786"/>
      <c r="L342" s="786"/>
      <c r="M342" s="786"/>
      <c r="N342" s="786"/>
      <c r="O342" s="786"/>
      <c r="P342" s="786"/>
      <c r="Q342" s="786"/>
      <c r="R342" s="786"/>
      <c r="S342" s="786"/>
      <c r="T342" s="786"/>
      <c r="U342" s="786"/>
      <c r="V342" s="786"/>
      <c r="W342" s="786"/>
      <c r="X342" s="786"/>
      <c r="Y342" s="786"/>
      <c r="Z342" s="786"/>
      <c r="AA342" s="786"/>
      <c r="AB342" s="786"/>
      <c r="AC342" s="786"/>
      <c r="AD342" s="786"/>
    </row>
    <row r="343" ht="13.5" customHeight="1">
      <c r="A343" s="786"/>
      <c r="B343" s="786"/>
      <c r="C343" s="786"/>
      <c r="D343" s="786"/>
      <c r="E343" s="786"/>
      <c r="F343" s="786"/>
      <c r="G343" s="786"/>
      <c r="H343" s="786"/>
      <c r="I343" s="786"/>
      <c r="J343" s="786"/>
      <c r="K343" s="786"/>
      <c r="L343" s="786"/>
      <c r="M343" s="786"/>
      <c r="N343" s="786"/>
      <c r="O343" s="786"/>
      <c r="P343" s="786"/>
      <c r="Q343" s="786"/>
      <c r="R343" s="786"/>
      <c r="S343" s="786"/>
      <c r="T343" s="786"/>
      <c r="U343" s="786"/>
      <c r="V343" s="786"/>
      <c r="W343" s="786"/>
      <c r="X343" s="786"/>
      <c r="Y343" s="786"/>
      <c r="Z343" s="786"/>
      <c r="AA343" s="786"/>
      <c r="AB343" s="786"/>
      <c r="AC343" s="786"/>
      <c r="AD343" s="786"/>
    </row>
    <row r="344" ht="13.5" customHeight="1">
      <c r="A344" s="786"/>
      <c r="B344" s="786"/>
      <c r="C344" s="786"/>
      <c r="D344" s="786"/>
      <c r="E344" s="786"/>
      <c r="F344" s="786"/>
      <c r="G344" s="786"/>
      <c r="H344" s="786"/>
      <c r="I344" s="786"/>
      <c r="J344" s="786"/>
      <c r="K344" s="786"/>
      <c r="L344" s="786"/>
      <c r="M344" s="786"/>
      <c r="N344" s="786"/>
      <c r="O344" s="786"/>
      <c r="P344" s="786"/>
      <c r="Q344" s="786"/>
      <c r="R344" s="786"/>
      <c r="S344" s="786"/>
      <c r="T344" s="786"/>
      <c r="U344" s="786"/>
      <c r="V344" s="786"/>
      <c r="W344" s="786"/>
      <c r="X344" s="786"/>
      <c r="Y344" s="786"/>
      <c r="Z344" s="786"/>
      <c r="AA344" s="786"/>
      <c r="AB344" s="786"/>
      <c r="AC344" s="786"/>
      <c r="AD344" s="786"/>
    </row>
    <row r="345" ht="13.5" customHeight="1">
      <c r="A345" s="786"/>
      <c r="B345" s="786"/>
      <c r="C345" s="786"/>
      <c r="D345" s="786"/>
      <c r="E345" s="786"/>
      <c r="F345" s="786"/>
      <c r="G345" s="786"/>
      <c r="H345" s="786"/>
      <c r="I345" s="786"/>
      <c r="J345" s="786"/>
      <c r="K345" s="786"/>
      <c r="L345" s="786"/>
      <c r="M345" s="786"/>
      <c r="N345" s="786"/>
      <c r="O345" s="786"/>
      <c r="P345" s="786"/>
      <c r="Q345" s="786"/>
      <c r="R345" s="786"/>
      <c r="S345" s="786"/>
      <c r="T345" s="786"/>
      <c r="U345" s="786"/>
      <c r="V345" s="786"/>
      <c r="W345" s="786"/>
      <c r="X345" s="786"/>
      <c r="Y345" s="786"/>
      <c r="Z345" s="786"/>
      <c r="AA345" s="786"/>
      <c r="AB345" s="786"/>
      <c r="AC345" s="786"/>
      <c r="AD345" s="786"/>
    </row>
    <row r="346" ht="13.5" customHeight="1">
      <c r="A346" s="786"/>
      <c r="B346" s="786"/>
      <c r="C346" s="786"/>
      <c r="D346" s="786"/>
      <c r="E346" s="786"/>
      <c r="F346" s="786"/>
      <c r="G346" s="786"/>
      <c r="H346" s="786"/>
      <c r="I346" s="786"/>
      <c r="J346" s="786"/>
      <c r="K346" s="786"/>
      <c r="L346" s="786"/>
      <c r="M346" s="786"/>
      <c r="N346" s="786"/>
      <c r="O346" s="786"/>
      <c r="P346" s="786"/>
      <c r="Q346" s="786"/>
      <c r="R346" s="786"/>
      <c r="S346" s="786"/>
      <c r="T346" s="786"/>
      <c r="U346" s="786"/>
      <c r="V346" s="786"/>
      <c r="W346" s="786"/>
      <c r="X346" s="786"/>
      <c r="Y346" s="786"/>
      <c r="Z346" s="786"/>
      <c r="AA346" s="786"/>
      <c r="AB346" s="786"/>
      <c r="AC346" s="786"/>
      <c r="AD346" s="786"/>
    </row>
    <row r="347" ht="13.5" customHeight="1">
      <c r="A347" s="786"/>
      <c r="B347" s="786"/>
      <c r="C347" s="786"/>
      <c r="D347" s="786"/>
      <c r="E347" s="786"/>
      <c r="F347" s="786"/>
      <c r="G347" s="786"/>
      <c r="H347" s="786"/>
      <c r="I347" s="786"/>
      <c r="J347" s="786"/>
      <c r="K347" s="786"/>
      <c r="L347" s="786"/>
      <c r="M347" s="786"/>
      <c r="N347" s="786"/>
      <c r="O347" s="786"/>
      <c r="P347" s="786"/>
      <c r="Q347" s="786"/>
      <c r="R347" s="786"/>
      <c r="S347" s="786"/>
      <c r="T347" s="786"/>
      <c r="U347" s="786"/>
      <c r="V347" s="786"/>
      <c r="W347" s="786"/>
      <c r="X347" s="786"/>
      <c r="Y347" s="786"/>
      <c r="Z347" s="786"/>
      <c r="AA347" s="786"/>
      <c r="AB347" s="786"/>
      <c r="AC347" s="786"/>
      <c r="AD347" s="786"/>
    </row>
    <row r="348" ht="13.5" customHeight="1">
      <c r="A348" s="786"/>
      <c r="B348" s="786"/>
      <c r="C348" s="786"/>
      <c r="D348" s="786"/>
      <c r="E348" s="786"/>
      <c r="F348" s="786"/>
      <c r="G348" s="786"/>
      <c r="H348" s="786"/>
      <c r="I348" s="786"/>
      <c r="J348" s="786"/>
      <c r="K348" s="786"/>
      <c r="L348" s="786"/>
      <c r="M348" s="786"/>
      <c r="N348" s="786"/>
      <c r="O348" s="786"/>
      <c r="P348" s="786"/>
      <c r="Q348" s="786"/>
      <c r="R348" s="786"/>
      <c r="S348" s="786"/>
      <c r="T348" s="786"/>
      <c r="U348" s="786"/>
      <c r="V348" s="786"/>
      <c r="W348" s="786"/>
      <c r="X348" s="786"/>
      <c r="Y348" s="786"/>
      <c r="Z348" s="786"/>
      <c r="AA348" s="786"/>
      <c r="AB348" s="786"/>
      <c r="AC348" s="786"/>
      <c r="AD348" s="786"/>
    </row>
    <row r="349" ht="13.5" customHeight="1">
      <c r="A349" s="786"/>
      <c r="B349" s="786"/>
      <c r="C349" s="786"/>
      <c r="D349" s="786"/>
      <c r="E349" s="786"/>
      <c r="F349" s="786"/>
      <c r="G349" s="786"/>
      <c r="H349" s="786"/>
      <c r="I349" s="786"/>
      <c r="J349" s="786"/>
      <c r="K349" s="786"/>
      <c r="L349" s="786"/>
      <c r="M349" s="786"/>
      <c r="N349" s="786"/>
      <c r="O349" s="786"/>
      <c r="P349" s="786"/>
      <c r="Q349" s="786"/>
      <c r="R349" s="786"/>
      <c r="S349" s="786"/>
      <c r="T349" s="786"/>
      <c r="U349" s="786"/>
      <c r="V349" s="786"/>
      <c r="W349" s="786"/>
      <c r="X349" s="786"/>
      <c r="Y349" s="786"/>
      <c r="Z349" s="786"/>
      <c r="AA349" s="786"/>
      <c r="AB349" s="786"/>
      <c r="AC349" s="786"/>
      <c r="AD349" s="786"/>
    </row>
    <row r="350" ht="13.5" customHeight="1">
      <c r="A350" s="786"/>
      <c r="B350" s="786"/>
      <c r="C350" s="786"/>
      <c r="D350" s="786"/>
      <c r="E350" s="786"/>
      <c r="F350" s="786"/>
      <c r="G350" s="786"/>
      <c r="H350" s="786"/>
      <c r="I350" s="786"/>
      <c r="J350" s="786"/>
      <c r="K350" s="786"/>
      <c r="L350" s="786"/>
      <c r="M350" s="786"/>
      <c r="N350" s="786"/>
      <c r="O350" s="786"/>
      <c r="P350" s="786"/>
      <c r="Q350" s="786"/>
      <c r="R350" s="786"/>
      <c r="S350" s="786"/>
      <c r="T350" s="786"/>
      <c r="U350" s="786"/>
      <c r="V350" s="786"/>
      <c r="W350" s="786"/>
      <c r="X350" s="786"/>
      <c r="Y350" s="786"/>
      <c r="Z350" s="786"/>
      <c r="AA350" s="786"/>
      <c r="AB350" s="786"/>
      <c r="AC350" s="786"/>
      <c r="AD350" s="786"/>
    </row>
    <row r="351" ht="13.5" customHeight="1">
      <c r="A351" s="786"/>
      <c r="B351" s="786"/>
      <c r="C351" s="786"/>
      <c r="D351" s="786"/>
      <c r="E351" s="786"/>
      <c r="F351" s="786"/>
      <c r="G351" s="786"/>
      <c r="H351" s="786"/>
      <c r="I351" s="786"/>
      <c r="J351" s="786"/>
      <c r="K351" s="786"/>
      <c r="L351" s="786"/>
      <c r="M351" s="786"/>
      <c r="N351" s="786"/>
      <c r="O351" s="786"/>
      <c r="P351" s="786"/>
      <c r="Q351" s="786"/>
      <c r="R351" s="786"/>
      <c r="S351" s="786"/>
      <c r="T351" s="786"/>
      <c r="U351" s="786"/>
      <c r="V351" s="786"/>
      <c r="W351" s="786"/>
      <c r="X351" s="786"/>
      <c r="Y351" s="786"/>
      <c r="Z351" s="786"/>
      <c r="AA351" s="786"/>
      <c r="AB351" s="786"/>
      <c r="AC351" s="786"/>
      <c r="AD351" s="786"/>
    </row>
    <row r="352" ht="13.5" customHeight="1">
      <c r="A352" s="786"/>
      <c r="B352" s="786"/>
      <c r="C352" s="786"/>
      <c r="D352" s="786"/>
      <c r="E352" s="786"/>
      <c r="F352" s="786"/>
      <c r="G352" s="786"/>
      <c r="H352" s="786"/>
      <c r="I352" s="786"/>
      <c r="J352" s="786"/>
      <c r="K352" s="786"/>
      <c r="L352" s="786"/>
      <c r="M352" s="786"/>
      <c r="N352" s="786"/>
      <c r="O352" s="786"/>
      <c r="P352" s="786"/>
      <c r="Q352" s="786"/>
      <c r="R352" s="786"/>
      <c r="S352" s="786"/>
      <c r="T352" s="786"/>
      <c r="U352" s="786"/>
      <c r="V352" s="786"/>
      <c r="W352" s="786"/>
      <c r="X352" s="786"/>
      <c r="Y352" s="786"/>
      <c r="Z352" s="786"/>
      <c r="AA352" s="786"/>
      <c r="AB352" s="786"/>
      <c r="AC352" s="786"/>
      <c r="AD352" s="786"/>
    </row>
    <row r="353" ht="13.5" customHeight="1">
      <c r="A353" s="786"/>
      <c r="B353" s="786"/>
      <c r="C353" s="786"/>
      <c r="D353" s="786"/>
      <c r="E353" s="786"/>
      <c r="F353" s="786"/>
      <c r="G353" s="786"/>
      <c r="H353" s="786"/>
      <c r="I353" s="786"/>
      <c r="J353" s="786"/>
      <c r="K353" s="786"/>
      <c r="L353" s="786"/>
      <c r="M353" s="786"/>
      <c r="N353" s="786"/>
      <c r="O353" s="786"/>
      <c r="P353" s="786"/>
      <c r="Q353" s="786"/>
      <c r="R353" s="786"/>
      <c r="S353" s="786"/>
      <c r="T353" s="786"/>
      <c r="U353" s="786"/>
      <c r="V353" s="786"/>
      <c r="W353" s="786"/>
      <c r="X353" s="786"/>
      <c r="Y353" s="786"/>
      <c r="Z353" s="786"/>
      <c r="AA353" s="786"/>
      <c r="AB353" s="786"/>
      <c r="AC353" s="786"/>
      <c r="AD353" s="786"/>
    </row>
    <row r="354" ht="13.5" customHeight="1">
      <c r="A354" s="786"/>
      <c r="B354" s="786"/>
      <c r="C354" s="786"/>
      <c r="D354" s="786"/>
      <c r="E354" s="786"/>
      <c r="F354" s="786"/>
      <c r="G354" s="786"/>
      <c r="H354" s="786"/>
      <c r="I354" s="786"/>
      <c r="J354" s="786"/>
      <c r="K354" s="786"/>
      <c r="L354" s="786"/>
      <c r="M354" s="786"/>
      <c r="N354" s="786"/>
      <c r="O354" s="786"/>
      <c r="P354" s="786"/>
      <c r="Q354" s="786"/>
      <c r="R354" s="786"/>
      <c r="S354" s="786"/>
      <c r="T354" s="786"/>
      <c r="U354" s="786"/>
      <c r="V354" s="786"/>
      <c r="W354" s="786"/>
      <c r="X354" s="786"/>
      <c r="Y354" s="786"/>
      <c r="Z354" s="786"/>
      <c r="AA354" s="786"/>
      <c r="AB354" s="786"/>
      <c r="AC354" s="786"/>
      <c r="AD354" s="786"/>
    </row>
    <row r="355" ht="13.5" customHeight="1">
      <c r="A355" s="786"/>
      <c r="B355" s="786"/>
      <c r="C355" s="786"/>
      <c r="D355" s="786"/>
      <c r="E355" s="786"/>
      <c r="F355" s="786"/>
      <c r="G355" s="786"/>
      <c r="H355" s="786"/>
      <c r="I355" s="786"/>
      <c r="J355" s="786"/>
      <c r="K355" s="786"/>
      <c r="L355" s="786"/>
      <c r="M355" s="786"/>
      <c r="N355" s="786"/>
      <c r="O355" s="786"/>
      <c r="P355" s="786"/>
      <c r="Q355" s="786"/>
      <c r="R355" s="786"/>
      <c r="S355" s="786"/>
      <c r="T355" s="786"/>
      <c r="U355" s="786"/>
      <c r="V355" s="786"/>
      <c r="W355" s="786"/>
      <c r="X355" s="786"/>
      <c r="Y355" s="786"/>
      <c r="Z355" s="786"/>
      <c r="AA355" s="786"/>
      <c r="AB355" s="786"/>
      <c r="AC355" s="786"/>
      <c r="AD355" s="786"/>
    </row>
    <row r="356" ht="13.5" customHeight="1">
      <c r="A356" s="786"/>
      <c r="B356" s="786"/>
      <c r="C356" s="786"/>
      <c r="D356" s="786"/>
      <c r="E356" s="786"/>
      <c r="F356" s="786"/>
      <c r="G356" s="786"/>
      <c r="H356" s="786"/>
      <c r="I356" s="786"/>
      <c r="J356" s="786"/>
      <c r="K356" s="786"/>
      <c r="L356" s="786"/>
      <c r="M356" s="786"/>
      <c r="N356" s="786"/>
      <c r="O356" s="786"/>
      <c r="P356" s="786"/>
      <c r="Q356" s="786"/>
      <c r="R356" s="786"/>
      <c r="S356" s="786"/>
      <c r="T356" s="786"/>
      <c r="U356" s="786"/>
      <c r="V356" s="786"/>
      <c r="W356" s="786"/>
      <c r="X356" s="786"/>
      <c r="Y356" s="786"/>
      <c r="Z356" s="786"/>
      <c r="AA356" s="786"/>
      <c r="AB356" s="786"/>
      <c r="AC356" s="786"/>
      <c r="AD356" s="786"/>
    </row>
    <row r="357" ht="13.5" customHeight="1">
      <c r="A357" s="786"/>
      <c r="B357" s="786"/>
      <c r="C357" s="786"/>
      <c r="D357" s="786"/>
      <c r="E357" s="786"/>
      <c r="F357" s="786"/>
      <c r="G357" s="786"/>
      <c r="H357" s="786"/>
      <c r="I357" s="786"/>
      <c r="J357" s="786"/>
      <c r="K357" s="786"/>
      <c r="L357" s="786"/>
      <c r="M357" s="786"/>
      <c r="N357" s="786"/>
      <c r="O357" s="786"/>
      <c r="P357" s="786"/>
      <c r="Q357" s="786"/>
      <c r="R357" s="786"/>
      <c r="S357" s="786"/>
      <c r="T357" s="786"/>
      <c r="U357" s="786"/>
      <c r="V357" s="786"/>
      <c r="W357" s="786"/>
      <c r="X357" s="786"/>
      <c r="Y357" s="786"/>
      <c r="Z357" s="786"/>
      <c r="AA357" s="786"/>
      <c r="AB357" s="786"/>
      <c r="AC357" s="786"/>
      <c r="AD357" s="786"/>
    </row>
    <row r="358" ht="13.5" customHeight="1">
      <c r="A358" s="786"/>
      <c r="B358" s="786"/>
      <c r="C358" s="786"/>
      <c r="D358" s="786"/>
      <c r="E358" s="786"/>
      <c r="F358" s="786"/>
      <c r="G358" s="786"/>
      <c r="H358" s="786"/>
      <c r="I358" s="786"/>
      <c r="J358" s="786"/>
      <c r="K358" s="786"/>
      <c r="L358" s="786"/>
      <c r="M358" s="786"/>
      <c r="N358" s="786"/>
      <c r="O358" s="786"/>
      <c r="P358" s="786"/>
      <c r="Q358" s="786"/>
      <c r="R358" s="786"/>
      <c r="S358" s="786"/>
      <c r="T358" s="786"/>
      <c r="U358" s="786"/>
      <c r="V358" s="786"/>
      <c r="W358" s="786"/>
      <c r="X358" s="786"/>
      <c r="Y358" s="786"/>
      <c r="Z358" s="786"/>
      <c r="AA358" s="786"/>
      <c r="AB358" s="786"/>
      <c r="AC358" s="786"/>
      <c r="AD358" s="786"/>
    </row>
    <row r="359" ht="13.5" customHeight="1">
      <c r="A359" s="786"/>
      <c r="B359" s="786"/>
      <c r="C359" s="786"/>
      <c r="D359" s="786"/>
      <c r="E359" s="786"/>
      <c r="F359" s="786"/>
      <c r="G359" s="786"/>
      <c r="H359" s="786"/>
      <c r="I359" s="786"/>
      <c r="J359" s="786"/>
      <c r="K359" s="786"/>
      <c r="L359" s="786"/>
      <c r="M359" s="786"/>
      <c r="N359" s="786"/>
      <c r="O359" s="786"/>
      <c r="P359" s="786"/>
      <c r="Q359" s="786"/>
      <c r="R359" s="786"/>
      <c r="S359" s="786"/>
      <c r="T359" s="786"/>
      <c r="U359" s="786"/>
      <c r="V359" s="786"/>
      <c r="W359" s="786"/>
      <c r="X359" s="786"/>
      <c r="Y359" s="786"/>
      <c r="Z359" s="786"/>
      <c r="AA359" s="786"/>
      <c r="AB359" s="786"/>
      <c r="AC359" s="786"/>
      <c r="AD359" s="786"/>
    </row>
    <row r="360" ht="13.5" customHeight="1">
      <c r="A360" s="786"/>
      <c r="B360" s="786"/>
      <c r="C360" s="786"/>
      <c r="D360" s="786"/>
      <c r="E360" s="786"/>
      <c r="F360" s="786"/>
      <c r="G360" s="786"/>
      <c r="H360" s="786"/>
      <c r="I360" s="786"/>
      <c r="J360" s="786"/>
      <c r="K360" s="786"/>
      <c r="L360" s="786"/>
      <c r="M360" s="786"/>
      <c r="N360" s="786"/>
      <c r="O360" s="786"/>
      <c r="P360" s="786"/>
      <c r="Q360" s="786"/>
      <c r="R360" s="786"/>
      <c r="S360" s="786"/>
      <c r="T360" s="786"/>
      <c r="U360" s="786"/>
      <c r="V360" s="786"/>
      <c r="W360" s="786"/>
      <c r="X360" s="786"/>
      <c r="Y360" s="786"/>
      <c r="Z360" s="786"/>
      <c r="AA360" s="786"/>
      <c r="AB360" s="786"/>
      <c r="AC360" s="786"/>
      <c r="AD360" s="786"/>
    </row>
    <row r="361" ht="13.5" customHeight="1">
      <c r="A361" s="786"/>
      <c r="B361" s="786"/>
      <c r="C361" s="786"/>
      <c r="D361" s="786"/>
      <c r="E361" s="786"/>
      <c r="F361" s="786"/>
      <c r="G361" s="786"/>
      <c r="H361" s="786"/>
      <c r="I361" s="786"/>
      <c r="J361" s="786"/>
      <c r="K361" s="786"/>
      <c r="L361" s="786"/>
      <c r="M361" s="786"/>
      <c r="N361" s="786"/>
      <c r="O361" s="786"/>
      <c r="P361" s="786"/>
      <c r="Q361" s="786"/>
      <c r="R361" s="786"/>
      <c r="S361" s="786"/>
      <c r="T361" s="786"/>
      <c r="U361" s="786"/>
      <c r="V361" s="786"/>
      <c r="W361" s="786"/>
      <c r="X361" s="786"/>
      <c r="Y361" s="786"/>
      <c r="Z361" s="786"/>
      <c r="AA361" s="786"/>
      <c r="AB361" s="786"/>
      <c r="AC361" s="786"/>
      <c r="AD361" s="786"/>
    </row>
    <row r="362" ht="13.5" customHeight="1">
      <c r="A362" s="786"/>
      <c r="B362" s="786"/>
      <c r="C362" s="786"/>
      <c r="D362" s="786"/>
      <c r="E362" s="786"/>
      <c r="F362" s="786"/>
      <c r="G362" s="786"/>
      <c r="H362" s="786"/>
      <c r="I362" s="786"/>
      <c r="J362" s="786"/>
      <c r="K362" s="786"/>
      <c r="L362" s="786"/>
      <c r="M362" s="786"/>
      <c r="N362" s="786"/>
      <c r="O362" s="786"/>
      <c r="P362" s="786"/>
      <c r="Q362" s="786"/>
      <c r="R362" s="786"/>
      <c r="S362" s="786"/>
      <c r="T362" s="786"/>
      <c r="U362" s="786"/>
      <c r="V362" s="786"/>
      <c r="W362" s="786"/>
      <c r="X362" s="786"/>
      <c r="Y362" s="786"/>
      <c r="Z362" s="786"/>
      <c r="AA362" s="786"/>
      <c r="AB362" s="786"/>
      <c r="AC362" s="786"/>
      <c r="AD362" s="786"/>
    </row>
    <row r="363" ht="13.5" customHeight="1">
      <c r="A363" s="786"/>
      <c r="B363" s="786"/>
      <c r="C363" s="786"/>
      <c r="D363" s="786"/>
      <c r="E363" s="786"/>
      <c r="F363" s="786"/>
      <c r="G363" s="786"/>
      <c r="H363" s="786"/>
      <c r="I363" s="786"/>
      <c r="J363" s="786"/>
      <c r="K363" s="786"/>
      <c r="L363" s="786"/>
      <c r="M363" s="786"/>
      <c r="N363" s="786"/>
      <c r="O363" s="786"/>
      <c r="P363" s="786"/>
      <c r="Q363" s="786"/>
      <c r="R363" s="786"/>
      <c r="S363" s="786"/>
      <c r="T363" s="786"/>
      <c r="U363" s="786"/>
      <c r="V363" s="786"/>
      <c r="W363" s="786"/>
      <c r="X363" s="786"/>
      <c r="Y363" s="786"/>
      <c r="Z363" s="786"/>
      <c r="AA363" s="786"/>
      <c r="AB363" s="786"/>
      <c r="AC363" s="786"/>
      <c r="AD363" s="786"/>
    </row>
    <row r="364" ht="13.5" customHeight="1">
      <c r="A364" s="786"/>
      <c r="B364" s="786"/>
      <c r="C364" s="786"/>
      <c r="D364" s="786"/>
      <c r="E364" s="786"/>
      <c r="F364" s="786"/>
      <c r="G364" s="786"/>
      <c r="H364" s="786"/>
      <c r="I364" s="786"/>
      <c r="J364" s="786"/>
      <c r="K364" s="786"/>
      <c r="L364" s="786"/>
      <c r="M364" s="786"/>
      <c r="N364" s="786"/>
      <c r="O364" s="786"/>
      <c r="P364" s="786"/>
      <c r="Q364" s="786"/>
      <c r="R364" s="786"/>
      <c r="S364" s="786"/>
      <c r="T364" s="786"/>
      <c r="U364" s="786"/>
      <c r="V364" s="786"/>
      <c r="W364" s="786"/>
      <c r="X364" s="786"/>
      <c r="Y364" s="786"/>
      <c r="Z364" s="786"/>
      <c r="AA364" s="786"/>
      <c r="AB364" s="786"/>
      <c r="AC364" s="786"/>
      <c r="AD364" s="786"/>
    </row>
    <row r="365" ht="13.5" customHeight="1">
      <c r="A365" s="786"/>
      <c r="B365" s="786"/>
      <c r="C365" s="786"/>
      <c r="D365" s="786"/>
      <c r="E365" s="786"/>
      <c r="F365" s="786"/>
      <c r="G365" s="786"/>
      <c r="H365" s="786"/>
      <c r="I365" s="786"/>
      <c r="J365" s="786"/>
      <c r="K365" s="786"/>
      <c r="L365" s="786"/>
      <c r="M365" s="786"/>
      <c r="N365" s="786"/>
      <c r="O365" s="786"/>
      <c r="P365" s="786"/>
      <c r="Q365" s="786"/>
      <c r="R365" s="786"/>
      <c r="S365" s="786"/>
      <c r="T365" s="786"/>
      <c r="U365" s="786"/>
      <c r="V365" s="786"/>
      <c r="W365" s="786"/>
      <c r="X365" s="786"/>
      <c r="Y365" s="786"/>
      <c r="Z365" s="786"/>
      <c r="AA365" s="786"/>
      <c r="AB365" s="786"/>
      <c r="AC365" s="786"/>
      <c r="AD365" s="786"/>
    </row>
    <row r="366" ht="13.5" customHeight="1">
      <c r="A366" s="786"/>
      <c r="B366" s="786"/>
      <c r="C366" s="786"/>
      <c r="D366" s="786"/>
      <c r="E366" s="786"/>
      <c r="F366" s="786"/>
      <c r="G366" s="786"/>
      <c r="H366" s="786"/>
      <c r="I366" s="786"/>
      <c r="J366" s="786"/>
      <c r="K366" s="786"/>
      <c r="L366" s="786"/>
      <c r="M366" s="786"/>
      <c r="N366" s="786"/>
      <c r="O366" s="786"/>
      <c r="P366" s="786"/>
      <c r="Q366" s="786"/>
      <c r="R366" s="786"/>
      <c r="S366" s="786"/>
      <c r="T366" s="786"/>
      <c r="U366" s="786"/>
      <c r="V366" s="786"/>
      <c r="W366" s="786"/>
      <c r="X366" s="786"/>
      <c r="Y366" s="786"/>
      <c r="Z366" s="786"/>
      <c r="AA366" s="786"/>
      <c r="AB366" s="786"/>
      <c r="AC366" s="786"/>
      <c r="AD366" s="786"/>
    </row>
    <row r="367" ht="13.5" customHeight="1">
      <c r="A367" s="786"/>
      <c r="B367" s="786"/>
      <c r="C367" s="786"/>
      <c r="D367" s="786"/>
      <c r="E367" s="786"/>
      <c r="F367" s="786"/>
      <c r="G367" s="786"/>
      <c r="H367" s="786"/>
      <c r="I367" s="786"/>
      <c r="J367" s="786"/>
      <c r="K367" s="786"/>
      <c r="L367" s="786"/>
      <c r="M367" s="786"/>
      <c r="N367" s="786"/>
      <c r="O367" s="786"/>
      <c r="P367" s="786"/>
      <c r="Q367" s="786"/>
      <c r="R367" s="786"/>
      <c r="S367" s="786"/>
      <c r="T367" s="786"/>
      <c r="U367" s="786"/>
      <c r="V367" s="786"/>
      <c r="W367" s="786"/>
      <c r="X367" s="786"/>
      <c r="Y367" s="786"/>
      <c r="Z367" s="786"/>
      <c r="AA367" s="786"/>
      <c r="AB367" s="786"/>
      <c r="AC367" s="786"/>
      <c r="AD367" s="786"/>
    </row>
    <row r="368" ht="13.5" customHeight="1">
      <c r="A368" s="786"/>
      <c r="B368" s="786"/>
      <c r="C368" s="786"/>
      <c r="D368" s="786"/>
      <c r="E368" s="786"/>
      <c r="F368" s="786"/>
      <c r="G368" s="786"/>
      <c r="H368" s="786"/>
      <c r="I368" s="786"/>
      <c r="J368" s="786"/>
      <c r="K368" s="786"/>
      <c r="L368" s="786"/>
      <c r="M368" s="786"/>
      <c r="N368" s="786"/>
      <c r="O368" s="786"/>
      <c r="P368" s="786"/>
      <c r="Q368" s="786"/>
      <c r="R368" s="786"/>
      <c r="S368" s="786"/>
      <c r="T368" s="786"/>
      <c r="U368" s="786"/>
      <c r="V368" s="786"/>
      <c r="W368" s="786"/>
      <c r="X368" s="786"/>
      <c r="Y368" s="786"/>
      <c r="Z368" s="786"/>
      <c r="AA368" s="786"/>
      <c r="AB368" s="786"/>
      <c r="AC368" s="786"/>
      <c r="AD368" s="786"/>
    </row>
    <row r="369" ht="13.5" customHeight="1">
      <c r="A369" s="786"/>
      <c r="B369" s="786"/>
      <c r="C369" s="786"/>
      <c r="D369" s="786"/>
      <c r="E369" s="786"/>
      <c r="F369" s="786"/>
      <c r="G369" s="786"/>
      <c r="H369" s="786"/>
      <c r="I369" s="786"/>
      <c r="J369" s="786"/>
      <c r="K369" s="786"/>
      <c r="L369" s="786"/>
      <c r="M369" s="786"/>
      <c r="N369" s="786"/>
      <c r="O369" s="786"/>
      <c r="P369" s="786"/>
      <c r="Q369" s="786"/>
      <c r="R369" s="786"/>
      <c r="S369" s="786"/>
      <c r="T369" s="786"/>
      <c r="U369" s="786"/>
      <c r="V369" s="786"/>
      <c r="W369" s="786"/>
      <c r="X369" s="786"/>
      <c r="Y369" s="786"/>
      <c r="Z369" s="786"/>
      <c r="AA369" s="786"/>
      <c r="AB369" s="786"/>
      <c r="AC369" s="786"/>
      <c r="AD369" s="786"/>
    </row>
    <row r="370" ht="13.5" customHeight="1">
      <c r="A370" s="786"/>
      <c r="B370" s="786"/>
      <c r="C370" s="786"/>
      <c r="D370" s="786"/>
      <c r="E370" s="786"/>
      <c r="F370" s="786"/>
      <c r="G370" s="786"/>
      <c r="H370" s="786"/>
      <c r="I370" s="786"/>
      <c r="J370" s="786"/>
      <c r="K370" s="786"/>
      <c r="L370" s="786"/>
      <c r="M370" s="786"/>
      <c r="N370" s="786"/>
      <c r="O370" s="786"/>
      <c r="P370" s="786"/>
      <c r="Q370" s="786"/>
      <c r="R370" s="786"/>
      <c r="S370" s="786"/>
      <c r="T370" s="786"/>
      <c r="U370" s="786"/>
      <c r="V370" s="786"/>
      <c r="W370" s="786"/>
      <c r="X370" s="786"/>
      <c r="Y370" s="786"/>
      <c r="Z370" s="786"/>
      <c r="AA370" s="786"/>
      <c r="AB370" s="786"/>
      <c r="AC370" s="786"/>
      <c r="AD370" s="786"/>
    </row>
    <row r="371" ht="13.5" customHeight="1">
      <c r="A371" s="786"/>
      <c r="B371" s="786"/>
      <c r="C371" s="786"/>
      <c r="D371" s="786"/>
      <c r="E371" s="786"/>
      <c r="F371" s="786"/>
      <c r="G371" s="786"/>
      <c r="H371" s="786"/>
      <c r="I371" s="786"/>
      <c r="J371" s="786"/>
      <c r="K371" s="786"/>
      <c r="L371" s="786"/>
      <c r="M371" s="786"/>
      <c r="N371" s="786"/>
      <c r="O371" s="786"/>
      <c r="P371" s="786"/>
      <c r="Q371" s="786"/>
      <c r="R371" s="786"/>
      <c r="S371" s="786"/>
      <c r="T371" s="786"/>
      <c r="U371" s="786"/>
      <c r="V371" s="786"/>
      <c r="W371" s="786"/>
      <c r="X371" s="786"/>
      <c r="Y371" s="786"/>
      <c r="Z371" s="786"/>
      <c r="AA371" s="786"/>
      <c r="AB371" s="786"/>
      <c r="AC371" s="786"/>
      <c r="AD371" s="786"/>
    </row>
    <row r="372" ht="13.5" customHeight="1">
      <c r="A372" s="786"/>
      <c r="B372" s="786"/>
      <c r="C372" s="786"/>
      <c r="D372" s="786"/>
      <c r="E372" s="786"/>
      <c r="F372" s="786"/>
      <c r="G372" s="786"/>
      <c r="H372" s="786"/>
      <c r="I372" s="786"/>
      <c r="J372" s="786"/>
      <c r="K372" s="786"/>
      <c r="L372" s="786"/>
      <c r="M372" s="786"/>
      <c r="N372" s="786"/>
      <c r="O372" s="786"/>
      <c r="P372" s="786"/>
      <c r="Q372" s="786"/>
      <c r="R372" s="786"/>
      <c r="S372" s="786"/>
      <c r="T372" s="786"/>
      <c r="U372" s="786"/>
      <c r="V372" s="786"/>
      <c r="W372" s="786"/>
      <c r="X372" s="786"/>
      <c r="Y372" s="786"/>
      <c r="Z372" s="786"/>
      <c r="AA372" s="786"/>
      <c r="AB372" s="786"/>
      <c r="AC372" s="786"/>
      <c r="AD372" s="786"/>
    </row>
    <row r="373" ht="13.5" customHeight="1">
      <c r="A373" s="786"/>
      <c r="B373" s="786"/>
      <c r="C373" s="786"/>
      <c r="D373" s="786"/>
      <c r="E373" s="786"/>
      <c r="F373" s="786"/>
      <c r="G373" s="786"/>
      <c r="H373" s="786"/>
      <c r="I373" s="786"/>
      <c r="J373" s="786"/>
      <c r="K373" s="786"/>
      <c r="L373" s="786"/>
      <c r="M373" s="786"/>
      <c r="N373" s="786"/>
      <c r="O373" s="786"/>
      <c r="P373" s="786"/>
      <c r="Q373" s="786"/>
      <c r="R373" s="786"/>
      <c r="S373" s="786"/>
      <c r="T373" s="786"/>
      <c r="U373" s="786"/>
      <c r="V373" s="786"/>
      <c r="W373" s="786"/>
      <c r="X373" s="786"/>
      <c r="Y373" s="786"/>
      <c r="Z373" s="786"/>
      <c r="AA373" s="786"/>
      <c r="AB373" s="786"/>
      <c r="AC373" s="786"/>
      <c r="AD373" s="786"/>
    </row>
    <row r="374" ht="13.5" customHeight="1">
      <c r="A374" s="786"/>
      <c r="B374" s="786"/>
      <c r="C374" s="786"/>
      <c r="D374" s="786"/>
      <c r="E374" s="786"/>
      <c r="F374" s="786"/>
      <c r="G374" s="786"/>
      <c r="H374" s="786"/>
      <c r="I374" s="786"/>
      <c r="J374" s="786"/>
      <c r="K374" s="786"/>
      <c r="L374" s="786"/>
      <c r="M374" s="786"/>
      <c r="N374" s="786"/>
      <c r="O374" s="786"/>
      <c r="P374" s="786"/>
      <c r="Q374" s="786"/>
      <c r="R374" s="786"/>
      <c r="S374" s="786"/>
      <c r="T374" s="786"/>
      <c r="U374" s="786"/>
      <c r="V374" s="786"/>
      <c r="W374" s="786"/>
      <c r="X374" s="786"/>
      <c r="Y374" s="786"/>
      <c r="Z374" s="786"/>
      <c r="AA374" s="786"/>
      <c r="AB374" s="786"/>
      <c r="AC374" s="786"/>
      <c r="AD374" s="786"/>
    </row>
    <row r="375" ht="13.5" customHeight="1">
      <c r="A375" s="786"/>
      <c r="B375" s="786"/>
      <c r="C375" s="786"/>
      <c r="D375" s="786"/>
      <c r="E375" s="786"/>
      <c r="F375" s="786"/>
      <c r="G375" s="786"/>
      <c r="H375" s="786"/>
      <c r="I375" s="786"/>
      <c r="J375" s="786"/>
      <c r="K375" s="786"/>
      <c r="L375" s="786"/>
      <c r="M375" s="786"/>
      <c r="N375" s="786"/>
      <c r="O375" s="786"/>
      <c r="P375" s="786"/>
      <c r="Q375" s="786"/>
      <c r="R375" s="786"/>
      <c r="S375" s="786"/>
      <c r="T375" s="786"/>
      <c r="U375" s="786"/>
      <c r="V375" s="786"/>
      <c r="W375" s="786"/>
      <c r="X375" s="786"/>
      <c r="Y375" s="786"/>
      <c r="Z375" s="786"/>
      <c r="AA375" s="786"/>
      <c r="AB375" s="786"/>
      <c r="AC375" s="786"/>
      <c r="AD375" s="786"/>
    </row>
    <row r="376" ht="13.5" customHeight="1">
      <c r="A376" s="786"/>
      <c r="B376" s="786"/>
      <c r="C376" s="786"/>
      <c r="D376" s="786"/>
      <c r="E376" s="786"/>
      <c r="F376" s="786"/>
      <c r="G376" s="786"/>
      <c r="H376" s="786"/>
      <c r="I376" s="786"/>
      <c r="J376" s="786"/>
      <c r="K376" s="786"/>
      <c r="L376" s="786"/>
      <c r="M376" s="786"/>
      <c r="N376" s="786"/>
      <c r="O376" s="786"/>
      <c r="P376" s="786"/>
      <c r="Q376" s="786"/>
      <c r="R376" s="786"/>
      <c r="S376" s="786"/>
      <c r="T376" s="786"/>
      <c r="U376" s="786"/>
      <c r="V376" s="786"/>
      <c r="W376" s="786"/>
      <c r="X376" s="786"/>
      <c r="Y376" s="786"/>
      <c r="Z376" s="786"/>
      <c r="AA376" s="786"/>
      <c r="AB376" s="786"/>
      <c r="AC376" s="786"/>
      <c r="AD376" s="786"/>
    </row>
    <row r="377" ht="13.5" customHeight="1">
      <c r="A377" s="786"/>
      <c r="B377" s="786"/>
      <c r="C377" s="786"/>
      <c r="D377" s="786"/>
      <c r="E377" s="786"/>
      <c r="F377" s="786"/>
      <c r="G377" s="786"/>
      <c r="H377" s="786"/>
      <c r="I377" s="786"/>
      <c r="J377" s="786"/>
      <c r="K377" s="786"/>
      <c r="L377" s="786"/>
      <c r="M377" s="786"/>
      <c r="N377" s="786"/>
      <c r="O377" s="786"/>
      <c r="P377" s="786"/>
      <c r="Q377" s="786"/>
      <c r="R377" s="786"/>
      <c r="S377" s="786"/>
      <c r="T377" s="786"/>
      <c r="U377" s="786"/>
      <c r="V377" s="786"/>
      <c r="W377" s="786"/>
      <c r="X377" s="786"/>
      <c r="Y377" s="786"/>
      <c r="Z377" s="786"/>
      <c r="AA377" s="786"/>
      <c r="AB377" s="786"/>
      <c r="AC377" s="786"/>
      <c r="AD377" s="786"/>
    </row>
    <row r="378" ht="13.5" customHeight="1">
      <c r="A378" s="786"/>
      <c r="B378" s="786"/>
      <c r="C378" s="786"/>
      <c r="D378" s="786"/>
      <c r="E378" s="786"/>
      <c r="F378" s="786"/>
      <c r="G378" s="786"/>
      <c r="H378" s="786"/>
      <c r="I378" s="786"/>
      <c r="J378" s="786"/>
      <c r="K378" s="786"/>
      <c r="L378" s="786"/>
      <c r="M378" s="786"/>
      <c r="N378" s="786"/>
      <c r="O378" s="786"/>
      <c r="P378" s="786"/>
      <c r="Q378" s="786"/>
      <c r="R378" s="786"/>
      <c r="S378" s="786"/>
      <c r="T378" s="786"/>
      <c r="U378" s="786"/>
      <c r="V378" s="786"/>
      <c r="W378" s="786"/>
      <c r="X378" s="786"/>
      <c r="Y378" s="786"/>
      <c r="Z378" s="786"/>
      <c r="AA378" s="786"/>
      <c r="AB378" s="786"/>
      <c r="AC378" s="786"/>
      <c r="AD378" s="786"/>
    </row>
    <row r="379" ht="13.5" customHeight="1">
      <c r="A379" s="786"/>
      <c r="B379" s="786"/>
      <c r="C379" s="786"/>
      <c r="D379" s="786"/>
      <c r="E379" s="786"/>
      <c r="F379" s="786"/>
      <c r="G379" s="786"/>
      <c r="H379" s="786"/>
      <c r="I379" s="786"/>
      <c r="J379" s="786"/>
      <c r="K379" s="786"/>
      <c r="L379" s="786"/>
      <c r="M379" s="786"/>
      <c r="N379" s="786"/>
      <c r="O379" s="786"/>
      <c r="P379" s="786"/>
      <c r="Q379" s="786"/>
      <c r="R379" s="786"/>
      <c r="S379" s="786"/>
      <c r="T379" s="786"/>
      <c r="U379" s="786"/>
      <c r="V379" s="786"/>
      <c r="W379" s="786"/>
      <c r="X379" s="786"/>
      <c r="Y379" s="786"/>
      <c r="Z379" s="786"/>
      <c r="AA379" s="786"/>
      <c r="AB379" s="786"/>
      <c r="AC379" s="786"/>
      <c r="AD379" s="786"/>
    </row>
    <row r="380" ht="13.5" customHeight="1">
      <c r="A380" s="786"/>
      <c r="B380" s="786"/>
      <c r="C380" s="786"/>
      <c r="D380" s="786"/>
      <c r="E380" s="786"/>
      <c r="F380" s="786"/>
      <c r="G380" s="786"/>
      <c r="H380" s="786"/>
      <c r="I380" s="786"/>
      <c r="J380" s="786"/>
      <c r="K380" s="786"/>
      <c r="L380" s="786"/>
      <c r="M380" s="786"/>
      <c r="N380" s="786"/>
      <c r="O380" s="786"/>
      <c r="P380" s="786"/>
      <c r="Q380" s="786"/>
      <c r="R380" s="786"/>
      <c r="S380" s="786"/>
      <c r="T380" s="786"/>
      <c r="U380" s="786"/>
      <c r="V380" s="786"/>
      <c r="W380" s="786"/>
      <c r="X380" s="786"/>
      <c r="Y380" s="786"/>
      <c r="Z380" s="786"/>
      <c r="AA380" s="786"/>
      <c r="AB380" s="786"/>
      <c r="AC380" s="786"/>
      <c r="AD380" s="786"/>
    </row>
    <row r="381" ht="13.5" customHeight="1">
      <c r="A381" s="786"/>
      <c r="B381" s="786"/>
      <c r="C381" s="786"/>
      <c r="D381" s="786"/>
      <c r="E381" s="786"/>
      <c r="F381" s="786"/>
      <c r="G381" s="786"/>
      <c r="H381" s="786"/>
      <c r="I381" s="786"/>
      <c r="J381" s="786"/>
      <c r="K381" s="786"/>
      <c r="L381" s="786"/>
      <c r="M381" s="786"/>
      <c r="N381" s="786"/>
      <c r="O381" s="786"/>
      <c r="P381" s="786"/>
      <c r="Q381" s="786"/>
      <c r="R381" s="786"/>
      <c r="S381" s="786"/>
      <c r="T381" s="786"/>
      <c r="U381" s="786"/>
      <c r="V381" s="786"/>
      <c r="W381" s="786"/>
      <c r="X381" s="786"/>
      <c r="Y381" s="786"/>
      <c r="Z381" s="786"/>
      <c r="AA381" s="786"/>
      <c r="AB381" s="786"/>
      <c r="AC381" s="786"/>
      <c r="AD381" s="786"/>
    </row>
    <row r="382" ht="13.5" customHeight="1">
      <c r="A382" s="786"/>
      <c r="B382" s="786"/>
      <c r="C382" s="786"/>
      <c r="D382" s="786"/>
      <c r="E382" s="786"/>
      <c r="F382" s="786"/>
      <c r="G382" s="786"/>
      <c r="H382" s="786"/>
      <c r="I382" s="786"/>
      <c r="J382" s="786"/>
      <c r="K382" s="786"/>
      <c r="L382" s="786"/>
      <c r="M382" s="786"/>
      <c r="N382" s="786"/>
      <c r="O382" s="786"/>
      <c r="P382" s="786"/>
      <c r="Q382" s="786"/>
      <c r="R382" s="786"/>
      <c r="S382" s="786"/>
      <c r="T382" s="786"/>
      <c r="U382" s="786"/>
      <c r="V382" s="786"/>
      <c r="W382" s="786"/>
      <c r="X382" s="786"/>
      <c r="Y382" s="786"/>
      <c r="Z382" s="786"/>
      <c r="AA382" s="786"/>
      <c r="AB382" s="786"/>
      <c r="AC382" s="786"/>
      <c r="AD382" s="786"/>
    </row>
    <row r="383" ht="13.5" customHeight="1">
      <c r="A383" s="786"/>
      <c r="B383" s="786"/>
      <c r="C383" s="786"/>
      <c r="D383" s="786"/>
      <c r="E383" s="786"/>
      <c r="F383" s="786"/>
      <c r="G383" s="786"/>
      <c r="H383" s="786"/>
      <c r="I383" s="786"/>
      <c r="J383" s="786"/>
      <c r="K383" s="786"/>
      <c r="L383" s="786"/>
      <c r="M383" s="786"/>
      <c r="N383" s="786"/>
      <c r="O383" s="786"/>
      <c r="P383" s="786"/>
      <c r="Q383" s="786"/>
      <c r="R383" s="786"/>
      <c r="S383" s="786"/>
      <c r="T383" s="786"/>
      <c r="U383" s="786"/>
      <c r="V383" s="786"/>
      <c r="W383" s="786"/>
      <c r="X383" s="786"/>
      <c r="Y383" s="786"/>
      <c r="Z383" s="786"/>
      <c r="AA383" s="786"/>
      <c r="AB383" s="786"/>
      <c r="AC383" s="786"/>
      <c r="AD383" s="786"/>
    </row>
    <row r="384" ht="13.5" customHeight="1">
      <c r="A384" s="786"/>
      <c r="B384" s="786"/>
      <c r="C384" s="786"/>
      <c r="D384" s="786"/>
      <c r="E384" s="786"/>
      <c r="F384" s="786"/>
      <c r="G384" s="786"/>
      <c r="H384" s="786"/>
      <c r="I384" s="786"/>
      <c r="J384" s="786"/>
      <c r="K384" s="786"/>
      <c r="L384" s="786"/>
      <c r="M384" s="786"/>
      <c r="N384" s="786"/>
      <c r="O384" s="786"/>
      <c r="P384" s="786"/>
      <c r="Q384" s="786"/>
      <c r="R384" s="786"/>
      <c r="S384" s="786"/>
      <c r="T384" s="786"/>
      <c r="U384" s="786"/>
      <c r="V384" s="786"/>
      <c r="W384" s="786"/>
      <c r="X384" s="786"/>
      <c r="Y384" s="786"/>
      <c r="Z384" s="786"/>
      <c r="AA384" s="786"/>
      <c r="AB384" s="786"/>
      <c r="AC384" s="786"/>
      <c r="AD384" s="786"/>
    </row>
    <row r="385" ht="13.5" customHeight="1">
      <c r="A385" s="786"/>
      <c r="B385" s="786"/>
      <c r="C385" s="786"/>
      <c r="D385" s="786"/>
      <c r="E385" s="786"/>
      <c r="F385" s="786"/>
      <c r="G385" s="786"/>
      <c r="H385" s="786"/>
      <c r="I385" s="786"/>
      <c r="J385" s="786"/>
      <c r="K385" s="786"/>
      <c r="L385" s="786"/>
      <c r="M385" s="786"/>
      <c r="N385" s="786"/>
      <c r="O385" s="786"/>
      <c r="P385" s="786"/>
      <c r="Q385" s="786"/>
      <c r="R385" s="786"/>
      <c r="S385" s="786"/>
      <c r="T385" s="786"/>
      <c r="U385" s="786"/>
      <c r="V385" s="786"/>
      <c r="W385" s="786"/>
      <c r="X385" s="786"/>
      <c r="Y385" s="786"/>
      <c r="Z385" s="786"/>
      <c r="AA385" s="786"/>
      <c r="AB385" s="786"/>
      <c r="AC385" s="786"/>
      <c r="AD385" s="786"/>
    </row>
    <row r="386" ht="13.5" customHeight="1">
      <c r="A386" s="786"/>
      <c r="B386" s="786"/>
      <c r="C386" s="786"/>
      <c r="D386" s="786"/>
      <c r="E386" s="786"/>
      <c r="F386" s="786"/>
      <c r="G386" s="786"/>
      <c r="H386" s="786"/>
      <c r="I386" s="786"/>
      <c r="J386" s="786"/>
      <c r="K386" s="786"/>
      <c r="L386" s="786"/>
      <c r="M386" s="786"/>
      <c r="N386" s="786"/>
      <c r="O386" s="786"/>
      <c r="P386" s="786"/>
      <c r="Q386" s="786"/>
      <c r="R386" s="786"/>
      <c r="S386" s="786"/>
      <c r="T386" s="786"/>
      <c r="U386" s="786"/>
      <c r="V386" s="786"/>
      <c r="W386" s="786"/>
      <c r="X386" s="786"/>
      <c r="Y386" s="786"/>
      <c r="Z386" s="786"/>
      <c r="AA386" s="786"/>
      <c r="AB386" s="786"/>
      <c r="AC386" s="786"/>
      <c r="AD386" s="786"/>
    </row>
    <row r="387" ht="13.5" customHeight="1">
      <c r="A387" s="786"/>
      <c r="B387" s="786"/>
      <c r="C387" s="786"/>
      <c r="D387" s="786"/>
      <c r="E387" s="786"/>
      <c r="F387" s="786"/>
      <c r="G387" s="786"/>
      <c r="H387" s="786"/>
      <c r="I387" s="786"/>
      <c r="J387" s="786"/>
      <c r="K387" s="786"/>
      <c r="L387" s="786"/>
      <c r="M387" s="786"/>
      <c r="N387" s="786"/>
      <c r="O387" s="786"/>
      <c r="P387" s="786"/>
      <c r="Q387" s="786"/>
      <c r="R387" s="786"/>
      <c r="S387" s="786"/>
      <c r="T387" s="786"/>
      <c r="U387" s="786"/>
      <c r="V387" s="786"/>
      <c r="W387" s="786"/>
      <c r="X387" s="786"/>
      <c r="Y387" s="786"/>
      <c r="Z387" s="786"/>
      <c r="AA387" s="786"/>
      <c r="AB387" s="786"/>
      <c r="AC387" s="786"/>
      <c r="AD387" s="786"/>
    </row>
    <row r="388" ht="13.5" customHeight="1">
      <c r="A388" s="786"/>
      <c r="B388" s="786"/>
      <c r="C388" s="786"/>
      <c r="D388" s="786"/>
      <c r="E388" s="786"/>
      <c r="F388" s="786"/>
      <c r="G388" s="786"/>
      <c r="H388" s="786"/>
      <c r="I388" s="786"/>
      <c r="J388" s="786"/>
      <c r="K388" s="786"/>
      <c r="L388" s="786"/>
      <c r="M388" s="786"/>
      <c r="N388" s="786"/>
      <c r="O388" s="786"/>
      <c r="P388" s="786"/>
      <c r="Q388" s="786"/>
      <c r="R388" s="786"/>
      <c r="S388" s="786"/>
      <c r="T388" s="786"/>
      <c r="U388" s="786"/>
      <c r="V388" s="786"/>
      <c r="W388" s="786"/>
      <c r="X388" s="786"/>
      <c r="Y388" s="786"/>
      <c r="Z388" s="786"/>
      <c r="AA388" s="786"/>
      <c r="AB388" s="786"/>
      <c r="AC388" s="786"/>
      <c r="AD388" s="786"/>
    </row>
    <row r="389" ht="13.5" customHeight="1">
      <c r="A389" s="786"/>
      <c r="B389" s="786"/>
      <c r="C389" s="786"/>
      <c r="D389" s="786"/>
      <c r="E389" s="786"/>
      <c r="F389" s="786"/>
      <c r="G389" s="786"/>
      <c r="H389" s="786"/>
      <c r="I389" s="786"/>
      <c r="J389" s="786"/>
      <c r="K389" s="786"/>
      <c r="L389" s="786"/>
      <c r="M389" s="786"/>
      <c r="N389" s="786"/>
      <c r="O389" s="786"/>
      <c r="P389" s="786"/>
      <c r="Q389" s="786"/>
      <c r="R389" s="786"/>
      <c r="S389" s="786"/>
      <c r="T389" s="786"/>
      <c r="U389" s="786"/>
      <c r="V389" s="786"/>
      <c r="W389" s="786"/>
      <c r="X389" s="786"/>
      <c r="Y389" s="786"/>
      <c r="Z389" s="786"/>
      <c r="AA389" s="786"/>
      <c r="AB389" s="786"/>
      <c r="AC389" s="786"/>
      <c r="AD389" s="786"/>
    </row>
    <row r="390" ht="13.5" customHeight="1">
      <c r="A390" s="786"/>
      <c r="B390" s="786"/>
      <c r="C390" s="786"/>
      <c r="D390" s="786"/>
      <c r="E390" s="786"/>
      <c r="F390" s="786"/>
      <c r="G390" s="786"/>
      <c r="H390" s="786"/>
      <c r="I390" s="786"/>
      <c r="J390" s="786"/>
      <c r="K390" s="786"/>
      <c r="L390" s="786"/>
      <c r="M390" s="786"/>
      <c r="N390" s="786"/>
      <c r="O390" s="786"/>
      <c r="P390" s="786"/>
      <c r="Q390" s="786"/>
      <c r="R390" s="786"/>
      <c r="S390" s="786"/>
      <c r="T390" s="786"/>
      <c r="U390" s="786"/>
      <c r="V390" s="786"/>
      <c r="W390" s="786"/>
      <c r="X390" s="786"/>
      <c r="Y390" s="786"/>
      <c r="Z390" s="786"/>
      <c r="AA390" s="786"/>
      <c r="AB390" s="786"/>
      <c r="AC390" s="786"/>
      <c r="AD390" s="786"/>
    </row>
    <row r="391" ht="13.5" customHeight="1">
      <c r="A391" s="786"/>
      <c r="B391" s="786"/>
      <c r="C391" s="786"/>
      <c r="D391" s="786"/>
      <c r="E391" s="786"/>
      <c r="F391" s="786"/>
      <c r="G391" s="786"/>
      <c r="H391" s="786"/>
      <c r="I391" s="786"/>
      <c r="J391" s="786"/>
      <c r="K391" s="786"/>
      <c r="L391" s="786"/>
      <c r="M391" s="786"/>
      <c r="N391" s="786"/>
      <c r="O391" s="786"/>
      <c r="P391" s="786"/>
      <c r="Q391" s="786"/>
      <c r="R391" s="786"/>
      <c r="S391" s="786"/>
      <c r="T391" s="786"/>
      <c r="U391" s="786"/>
      <c r="V391" s="786"/>
      <c r="W391" s="786"/>
      <c r="X391" s="786"/>
      <c r="Y391" s="786"/>
      <c r="Z391" s="786"/>
      <c r="AA391" s="786"/>
      <c r="AB391" s="786"/>
      <c r="AC391" s="786"/>
      <c r="AD391" s="786"/>
    </row>
    <row r="392" ht="13.5" customHeight="1">
      <c r="A392" s="786"/>
      <c r="B392" s="786"/>
      <c r="C392" s="786"/>
      <c r="D392" s="786"/>
      <c r="E392" s="786"/>
      <c r="F392" s="786"/>
      <c r="G392" s="786"/>
      <c r="H392" s="786"/>
      <c r="I392" s="786"/>
      <c r="J392" s="786"/>
      <c r="K392" s="786"/>
      <c r="L392" s="786"/>
      <c r="M392" s="786"/>
      <c r="N392" s="786"/>
      <c r="O392" s="786"/>
      <c r="P392" s="786"/>
      <c r="Q392" s="786"/>
      <c r="R392" s="786"/>
      <c r="S392" s="786"/>
      <c r="T392" s="786"/>
      <c r="U392" s="786"/>
      <c r="V392" s="786"/>
      <c r="W392" s="786"/>
      <c r="X392" s="786"/>
      <c r="Y392" s="786"/>
      <c r="Z392" s="786"/>
      <c r="AA392" s="786"/>
      <c r="AB392" s="786"/>
      <c r="AC392" s="786"/>
      <c r="AD392" s="786"/>
    </row>
    <row r="393" ht="13.5" customHeight="1">
      <c r="A393" s="786"/>
      <c r="B393" s="786"/>
      <c r="C393" s="786"/>
      <c r="D393" s="786"/>
      <c r="E393" s="786"/>
      <c r="F393" s="786"/>
      <c r="G393" s="786"/>
      <c r="H393" s="786"/>
      <c r="I393" s="786"/>
      <c r="J393" s="786"/>
      <c r="K393" s="786"/>
      <c r="L393" s="786"/>
      <c r="M393" s="786"/>
      <c r="N393" s="786"/>
      <c r="O393" s="786"/>
      <c r="P393" s="786"/>
      <c r="Q393" s="786"/>
      <c r="R393" s="786"/>
      <c r="S393" s="786"/>
      <c r="T393" s="786"/>
      <c r="U393" s="786"/>
      <c r="V393" s="786"/>
      <c r="W393" s="786"/>
      <c r="X393" s="786"/>
      <c r="Y393" s="786"/>
      <c r="Z393" s="786"/>
      <c r="AA393" s="786"/>
      <c r="AB393" s="786"/>
      <c r="AC393" s="786"/>
      <c r="AD393" s="786"/>
    </row>
    <row r="394" ht="13.5" customHeight="1">
      <c r="A394" s="786"/>
      <c r="B394" s="786"/>
      <c r="C394" s="786"/>
      <c r="D394" s="786"/>
      <c r="E394" s="786"/>
      <c r="F394" s="786"/>
      <c r="G394" s="786"/>
      <c r="H394" s="786"/>
      <c r="I394" s="786"/>
      <c r="J394" s="786"/>
      <c r="K394" s="786"/>
      <c r="L394" s="786"/>
      <c r="M394" s="786"/>
      <c r="N394" s="786"/>
      <c r="O394" s="786"/>
      <c r="P394" s="786"/>
      <c r="Q394" s="786"/>
      <c r="R394" s="786"/>
      <c r="S394" s="786"/>
      <c r="T394" s="786"/>
      <c r="U394" s="786"/>
      <c r="V394" s="786"/>
      <c r="W394" s="786"/>
      <c r="X394" s="786"/>
      <c r="Y394" s="786"/>
      <c r="Z394" s="786"/>
      <c r="AA394" s="786"/>
      <c r="AB394" s="786"/>
      <c r="AC394" s="786"/>
      <c r="AD394" s="786"/>
    </row>
    <row r="395" ht="13.5" customHeight="1">
      <c r="A395" s="786"/>
      <c r="B395" s="786"/>
      <c r="C395" s="786"/>
      <c r="D395" s="786"/>
      <c r="E395" s="786"/>
      <c r="F395" s="786"/>
      <c r="G395" s="786"/>
      <c r="H395" s="786"/>
      <c r="I395" s="786"/>
      <c r="J395" s="786"/>
      <c r="K395" s="786"/>
      <c r="L395" s="786"/>
      <c r="M395" s="786"/>
      <c r="N395" s="786"/>
      <c r="O395" s="786"/>
      <c r="P395" s="786"/>
      <c r="Q395" s="786"/>
      <c r="R395" s="786"/>
      <c r="S395" s="786"/>
      <c r="T395" s="786"/>
      <c r="U395" s="786"/>
      <c r="V395" s="786"/>
      <c r="W395" s="786"/>
      <c r="X395" s="786"/>
      <c r="Y395" s="786"/>
      <c r="Z395" s="786"/>
      <c r="AA395" s="786"/>
      <c r="AB395" s="786"/>
      <c r="AC395" s="786"/>
      <c r="AD395" s="786"/>
    </row>
    <row r="396" ht="13.5" customHeight="1">
      <c r="A396" s="786"/>
      <c r="B396" s="786"/>
      <c r="C396" s="786"/>
      <c r="D396" s="786"/>
      <c r="E396" s="786"/>
      <c r="F396" s="786"/>
      <c r="G396" s="786"/>
      <c r="H396" s="786"/>
      <c r="I396" s="786"/>
      <c r="J396" s="786"/>
      <c r="K396" s="786"/>
      <c r="L396" s="786"/>
      <c r="M396" s="786"/>
      <c r="N396" s="786"/>
      <c r="O396" s="786"/>
      <c r="P396" s="786"/>
      <c r="Q396" s="786"/>
      <c r="R396" s="786"/>
      <c r="S396" s="786"/>
      <c r="T396" s="786"/>
      <c r="U396" s="786"/>
      <c r="V396" s="786"/>
      <c r="W396" s="786"/>
      <c r="X396" s="786"/>
      <c r="Y396" s="786"/>
      <c r="Z396" s="786"/>
      <c r="AA396" s="786"/>
      <c r="AB396" s="786"/>
      <c r="AC396" s="786"/>
      <c r="AD396" s="786"/>
    </row>
    <row r="397" ht="13.5" customHeight="1">
      <c r="A397" s="786"/>
      <c r="B397" s="786"/>
      <c r="C397" s="786"/>
      <c r="D397" s="786"/>
      <c r="E397" s="786"/>
      <c r="F397" s="786"/>
      <c r="G397" s="786"/>
      <c r="H397" s="786"/>
      <c r="I397" s="786"/>
      <c r="J397" s="786"/>
      <c r="K397" s="786"/>
      <c r="L397" s="786"/>
      <c r="M397" s="786"/>
      <c r="N397" s="786"/>
      <c r="O397" s="786"/>
      <c r="P397" s="786"/>
      <c r="Q397" s="786"/>
      <c r="R397" s="786"/>
      <c r="S397" s="786"/>
      <c r="T397" s="786"/>
      <c r="U397" s="786"/>
      <c r="V397" s="786"/>
      <c r="W397" s="786"/>
      <c r="X397" s="786"/>
      <c r="Y397" s="786"/>
      <c r="Z397" s="786"/>
      <c r="AA397" s="786"/>
      <c r="AB397" s="786"/>
      <c r="AC397" s="786"/>
      <c r="AD397" s="786"/>
    </row>
    <row r="398" ht="13.5" customHeight="1">
      <c r="A398" s="786"/>
      <c r="B398" s="786"/>
      <c r="C398" s="786"/>
      <c r="D398" s="786"/>
      <c r="E398" s="786"/>
      <c r="F398" s="786"/>
      <c r="G398" s="786"/>
      <c r="H398" s="786"/>
      <c r="I398" s="786"/>
      <c r="J398" s="786"/>
      <c r="K398" s="786"/>
      <c r="L398" s="786"/>
      <c r="M398" s="786"/>
      <c r="N398" s="786"/>
      <c r="O398" s="786"/>
      <c r="P398" s="786"/>
      <c r="Q398" s="786"/>
      <c r="R398" s="786"/>
      <c r="S398" s="786"/>
      <c r="T398" s="786"/>
      <c r="U398" s="786"/>
      <c r="V398" s="786"/>
      <c r="W398" s="786"/>
      <c r="X398" s="786"/>
      <c r="Y398" s="786"/>
      <c r="Z398" s="786"/>
      <c r="AA398" s="786"/>
      <c r="AB398" s="786"/>
      <c r="AC398" s="786"/>
      <c r="AD398" s="786"/>
    </row>
    <row r="399" ht="13.5" customHeight="1">
      <c r="A399" s="786"/>
      <c r="B399" s="786"/>
      <c r="C399" s="786"/>
      <c r="D399" s="786"/>
      <c r="E399" s="786"/>
      <c r="F399" s="786"/>
      <c r="G399" s="786"/>
      <c r="H399" s="786"/>
      <c r="I399" s="786"/>
      <c r="J399" s="786"/>
      <c r="K399" s="786"/>
      <c r="L399" s="786"/>
      <c r="M399" s="786"/>
      <c r="N399" s="786"/>
      <c r="O399" s="786"/>
      <c r="P399" s="786"/>
      <c r="Q399" s="786"/>
      <c r="R399" s="786"/>
      <c r="S399" s="786"/>
      <c r="T399" s="786"/>
      <c r="U399" s="786"/>
      <c r="V399" s="786"/>
      <c r="W399" s="786"/>
      <c r="X399" s="786"/>
      <c r="Y399" s="786"/>
      <c r="Z399" s="786"/>
      <c r="AA399" s="786"/>
      <c r="AB399" s="786"/>
      <c r="AC399" s="786"/>
      <c r="AD399" s="786"/>
    </row>
    <row r="400" ht="13.5" customHeight="1">
      <c r="A400" s="786"/>
      <c r="B400" s="786"/>
      <c r="C400" s="786"/>
      <c r="D400" s="786"/>
      <c r="E400" s="786"/>
      <c r="F400" s="786"/>
      <c r="G400" s="786"/>
      <c r="H400" s="786"/>
      <c r="I400" s="786"/>
      <c r="J400" s="786"/>
      <c r="K400" s="786"/>
      <c r="L400" s="786"/>
      <c r="M400" s="786"/>
      <c r="N400" s="786"/>
      <c r="O400" s="786"/>
      <c r="P400" s="786"/>
      <c r="Q400" s="786"/>
      <c r="R400" s="786"/>
      <c r="S400" s="786"/>
      <c r="T400" s="786"/>
      <c r="U400" s="786"/>
      <c r="V400" s="786"/>
      <c r="W400" s="786"/>
      <c r="X400" s="786"/>
      <c r="Y400" s="786"/>
      <c r="Z400" s="786"/>
      <c r="AA400" s="786"/>
      <c r="AB400" s="786"/>
      <c r="AC400" s="786"/>
      <c r="AD400" s="786"/>
    </row>
    <row r="401" ht="13.5" customHeight="1">
      <c r="A401" s="786"/>
      <c r="B401" s="786"/>
      <c r="C401" s="786"/>
      <c r="D401" s="786"/>
      <c r="E401" s="786"/>
      <c r="F401" s="786"/>
      <c r="G401" s="786"/>
      <c r="H401" s="786"/>
      <c r="I401" s="786"/>
      <c r="J401" s="786"/>
      <c r="K401" s="786"/>
      <c r="L401" s="786"/>
      <c r="M401" s="786"/>
      <c r="N401" s="786"/>
      <c r="O401" s="786"/>
      <c r="P401" s="786"/>
      <c r="Q401" s="786"/>
      <c r="R401" s="786"/>
      <c r="S401" s="786"/>
      <c r="T401" s="786"/>
      <c r="U401" s="786"/>
      <c r="V401" s="786"/>
      <c r="W401" s="786"/>
      <c r="X401" s="786"/>
      <c r="Y401" s="786"/>
      <c r="Z401" s="786"/>
      <c r="AA401" s="786"/>
      <c r="AB401" s="786"/>
      <c r="AC401" s="786"/>
      <c r="AD401" s="786"/>
    </row>
    <row r="402" ht="13.5" customHeight="1">
      <c r="A402" s="786"/>
      <c r="B402" s="786"/>
      <c r="C402" s="786"/>
      <c r="D402" s="786"/>
      <c r="E402" s="786"/>
      <c r="F402" s="786"/>
      <c r="G402" s="786"/>
      <c r="H402" s="786"/>
      <c r="I402" s="786"/>
      <c r="J402" s="786"/>
      <c r="K402" s="786"/>
      <c r="L402" s="786"/>
      <c r="M402" s="786"/>
      <c r="N402" s="786"/>
      <c r="O402" s="786"/>
      <c r="P402" s="786"/>
      <c r="Q402" s="786"/>
      <c r="R402" s="786"/>
      <c r="S402" s="786"/>
      <c r="T402" s="786"/>
      <c r="U402" s="786"/>
      <c r="V402" s="786"/>
      <c r="W402" s="786"/>
      <c r="X402" s="786"/>
      <c r="Y402" s="786"/>
      <c r="Z402" s="786"/>
      <c r="AA402" s="786"/>
      <c r="AB402" s="786"/>
      <c r="AC402" s="786"/>
      <c r="AD402" s="786"/>
    </row>
    <row r="403" ht="13.5" customHeight="1">
      <c r="A403" s="786"/>
      <c r="B403" s="786"/>
      <c r="C403" s="786"/>
      <c r="D403" s="786"/>
      <c r="E403" s="786"/>
      <c r="F403" s="786"/>
      <c r="G403" s="786"/>
      <c r="H403" s="786"/>
      <c r="I403" s="786"/>
      <c r="J403" s="786"/>
      <c r="K403" s="786"/>
      <c r="L403" s="786"/>
      <c r="M403" s="786"/>
      <c r="N403" s="786"/>
      <c r="O403" s="786"/>
      <c r="P403" s="786"/>
      <c r="Q403" s="786"/>
      <c r="R403" s="786"/>
      <c r="S403" s="786"/>
      <c r="T403" s="786"/>
      <c r="U403" s="786"/>
      <c r="V403" s="786"/>
      <c r="W403" s="786"/>
      <c r="X403" s="786"/>
      <c r="Y403" s="786"/>
      <c r="Z403" s="786"/>
      <c r="AA403" s="786"/>
      <c r="AB403" s="786"/>
      <c r="AC403" s="786"/>
      <c r="AD403" s="786"/>
    </row>
    <row r="404" ht="13.5" customHeight="1">
      <c r="A404" s="786"/>
      <c r="B404" s="786"/>
      <c r="C404" s="786"/>
      <c r="D404" s="786"/>
      <c r="E404" s="786"/>
      <c r="F404" s="786"/>
      <c r="G404" s="786"/>
      <c r="H404" s="786"/>
      <c r="I404" s="786"/>
      <c r="J404" s="786"/>
      <c r="K404" s="786"/>
      <c r="L404" s="786"/>
      <c r="M404" s="786"/>
      <c r="N404" s="786"/>
      <c r="O404" s="786"/>
      <c r="P404" s="786"/>
      <c r="Q404" s="786"/>
      <c r="R404" s="786"/>
      <c r="S404" s="786"/>
      <c r="T404" s="786"/>
      <c r="U404" s="786"/>
      <c r="V404" s="786"/>
      <c r="W404" s="786"/>
      <c r="X404" s="786"/>
      <c r="Y404" s="786"/>
      <c r="Z404" s="786"/>
      <c r="AA404" s="786"/>
      <c r="AB404" s="786"/>
      <c r="AC404" s="786"/>
      <c r="AD404" s="786"/>
    </row>
    <row r="405" ht="13.5" customHeight="1">
      <c r="A405" s="786"/>
      <c r="B405" s="786"/>
      <c r="C405" s="786"/>
      <c r="D405" s="786"/>
      <c r="E405" s="786"/>
      <c r="F405" s="786"/>
      <c r="G405" s="786"/>
      <c r="H405" s="786"/>
      <c r="I405" s="786"/>
      <c r="J405" s="786"/>
      <c r="K405" s="786"/>
      <c r="L405" s="786"/>
      <c r="M405" s="786"/>
      <c r="N405" s="786"/>
      <c r="O405" s="786"/>
      <c r="P405" s="786"/>
      <c r="Q405" s="786"/>
      <c r="R405" s="786"/>
      <c r="S405" s="786"/>
      <c r="T405" s="786"/>
      <c r="U405" s="786"/>
      <c r="V405" s="786"/>
      <c r="W405" s="786"/>
      <c r="X405" s="786"/>
      <c r="Y405" s="786"/>
      <c r="Z405" s="786"/>
      <c r="AA405" s="786"/>
      <c r="AB405" s="786"/>
      <c r="AC405" s="786"/>
      <c r="AD405" s="786"/>
    </row>
    <row r="406" ht="13.5" customHeight="1">
      <c r="A406" s="786"/>
      <c r="B406" s="786"/>
      <c r="C406" s="786"/>
      <c r="D406" s="786"/>
      <c r="E406" s="786"/>
      <c r="F406" s="786"/>
      <c r="G406" s="786"/>
      <c r="H406" s="786"/>
      <c r="I406" s="786"/>
      <c r="J406" s="786"/>
      <c r="K406" s="786"/>
      <c r="L406" s="786"/>
      <c r="M406" s="786"/>
      <c r="N406" s="786"/>
      <c r="O406" s="786"/>
      <c r="P406" s="786"/>
      <c r="Q406" s="786"/>
      <c r="R406" s="786"/>
      <c r="S406" s="786"/>
      <c r="T406" s="786"/>
      <c r="U406" s="786"/>
      <c r="V406" s="786"/>
      <c r="W406" s="786"/>
      <c r="X406" s="786"/>
      <c r="Y406" s="786"/>
      <c r="Z406" s="786"/>
      <c r="AA406" s="786"/>
      <c r="AB406" s="786"/>
      <c r="AC406" s="786"/>
      <c r="AD406" s="786"/>
    </row>
    <row r="407" ht="13.5" customHeight="1">
      <c r="A407" s="786"/>
      <c r="B407" s="786"/>
      <c r="C407" s="786"/>
      <c r="D407" s="786"/>
      <c r="E407" s="786"/>
      <c r="F407" s="786"/>
      <c r="G407" s="786"/>
      <c r="H407" s="786"/>
      <c r="I407" s="786"/>
      <c r="J407" s="786"/>
      <c r="K407" s="786"/>
      <c r="L407" s="786"/>
      <c r="M407" s="786"/>
      <c r="N407" s="786"/>
      <c r="O407" s="786"/>
      <c r="P407" s="786"/>
      <c r="Q407" s="786"/>
      <c r="R407" s="786"/>
      <c r="S407" s="786"/>
      <c r="T407" s="786"/>
      <c r="U407" s="786"/>
      <c r="V407" s="786"/>
      <c r="W407" s="786"/>
      <c r="X407" s="786"/>
      <c r="Y407" s="786"/>
      <c r="Z407" s="786"/>
      <c r="AA407" s="786"/>
      <c r="AB407" s="786"/>
      <c r="AC407" s="786"/>
      <c r="AD407" s="786"/>
    </row>
    <row r="408" ht="13.5" customHeight="1">
      <c r="A408" s="786"/>
      <c r="B408" s="786"/>
      <c r="C408" s="786"/>
      <c r="D408" s="786"/>
      <c r="E408" s="786"/>
      <c r="F408" s="786"/>
      <c r="G408" s="786"/>
      <c r="H408" s="786"/>
      <c r="I408" s="786"/>
      <c r="J408" s="786"/>
      <c r="K408" s="786"/>
      <c r="L408" s="786"/>
      <c r="M408" s="786"/>
      <c r="N408" s="786"/>
      <c r="O408" s="786"/>
      <c r="P408" s="786"/>
      <c r="Q408" s="786"/>
      <c r="R408" s="786"/>
      <c r="S408" s="786"/>
      <c r="T408" s="786"/>
      <c r="U408" s="786"/>
      <c r="V408" s="786"/>
      <c r="W408" s="786"/>
      <c r="X408" s="786"/>
      <c r="Y408" s="786"/>
      <c r="Z408" s="786"/>
      <c r="AA408" s="786"/>
      <c r="AB408" s="786"/>
      <c r="AC408" s="786"/>
      <c r="AD408" s="786"/>
    </row>
    <row r="409" ht="13.5" customHeight="1">
      <c r="A409" s="786"/>
      <c r="B409" s="786"/>
      <c r="C409" s="786"/>
      <c r="D409" s="786"/>
      <c r="E409" s="786"/>
      <c r="F409" s="786"/>
      <c r="G409" s="786"/>
      <c r="H409" s="786"/>
      <c r="I409" s="786"/>
      <c r="J409" s="786"/>
      <c r="K409" s="786"/>
      <c r="L409" s="786"/>
      <c r="M409" s="786"/>
      <c r="N409" s="786"/>
      <c r="O409" s="786"/>
      <c r="P409" s="786"/>
      <c r="Q409" s="786"/>
      <c r="R409" s="786"/>
      <c r="S409" s="786"/>
      <c r="T409" s="786"/>
      <c r="U409" s="786"/>
      <c r="V409" s="786"/>
      <c r="W409" s="786"/>
      <c r="X409" s="786"/>
      <c r="Y409" s="786"/>
      <c r="Z409" s="786"/>
      <c r="AA409" s="786"/>
      <c r="AB409" s="786"/>
      <c r="AC409" s="786"/>
      <c r="AD409" s="786"/>
    </row>
    <row r="410" ht="13.5" customHeight="1">
      <c r="A410" s="786"/>
      <c r="B410" s="786"/>
      <c r="C410" s="786"/>
      <c r="D410" s="786"/>
      <c r="E410" s="786"/>
      <c r="F410" s="786"/>
      <c r="G410" s="786"/>
      <c r="H410" s="786"/>
      <c r="I410" s="786"/>
      <c r="J410" s="786"/>
      <c r="K410" s="786"/>
      <c r="L410" s="786"/>
      <c r="M410" s="786"/>
      <c r="N410" s="786"/>
      <c r="O410" s="786"/>
      <c r="P410" s="786"/>
      <c r="Q410" s="786"/>
      <c r="R410" s="786"/>
      <c r="S410" s="786"/>
      <c r="T410" s="786"/>
      <c r="U410" s="786"/>
      <c r="V410" s="786"/>
      <c r="W410" s="786"/>
      <c r="X410" s="786"/>
      <c r="Y410" s="786"/>
      <c r="Z410" s="786"/>
      <c r="AA410" s="786"/>
      <c r="AB410" s="786"/>
      <c r="AC410" s="786"/>
      <c r="AD410" s="786"/>
    </row>
    <row r="411" ht="13.5" customHeight="1">
      <c r="A411" s="786"/>
      <c r="B411" s="786"/>
      <c r="C411" s="786"/>
      <c r="D411" s="786"/>
      <c r="E411" s="786"/>
      <c r="F411" s="786"/>
      <c r="G411" s="786"/>
      <c r="H411" s="786"/>
      <c r="I411" s="786"/>
      <c r="J411" s="786"/>
      <c r="K411" s="786"/>
      <c r="L411" s="786"/>
      <c r="M411" s="786"/>
      <c r="N411" s="786"/>
      <c r="O411" s="786"/>
      <c r="P411" s="786"/>
      <c r="Q411" s="786"/>
      <c r="R411" s="786"/>
      <c r="S411" s="786"/>
      <c r="T411" s="786"/>
      <c r="U411" s="786"/>
      <c r="V411" s="786"/>
      <c r="W411" s="786"/>
      <c r="X411" s="786"/>
      <c r="Y411" s="786"/>
      <c r="Z411" s="786"/>
      <c r="AA411" s="786"/>
      <c r="AB411" s="786"/>
      <c r="AC411" s="786"/>
      <c r="AD411" s="786"/>
    </row>
    <row r="412" ht="13.5" customHeight="1">
      <c r="A412" s="786"/>
      <c r="B412" s="786"/>
      <c r="C412" s="786"/>
      <c r="D412" s="786"/>
      <c r="E412" s="786"/>
      <c r="F412" s="786"/>
      <c r="G412" s="786"/>
      <c r="H412" s="786"/>
      <c r="I412" s="786"/>
      <c r="J412" s="786"/>
      <c r="K412" s="786"/>
      <c r="L412" s="786"/>
      <c r="M412" s="786"/>
      <c r="N412" s="786"/>
      <c r="O412" s="786"/>
      <c r="P412" s="786"/>
      <c r="Q412" s="786"/>
      <c r="R412" s="786"/>
      <c r="S412" s="786"/>
      <c r="T412" s="786"/>
      <c r="U412" s="786"/>
      <c r="V412" s="786"/>
      <c r="W412" s="786"/>
      <c r="X412" s="786"/>
      <c r="Y412" s="786"/>
      <c r="Z412" s="786"/>
      <c r="AA412" s="786"/>
      <c r="AB412" s="786"/>
      <c r="AC412" s="786"/>
      <c r="AD412" s="786"/>
    </row>
    <row r="413" ht="13.5" customHeight="1">
      <c r="A413" s="786"/>
      <c r="B413" s="786"/>
      <c r="C413" s="786"/>
      <c r="D413" s="786"/>
      <c r="E413" s="786"/>
      <c r="F413" s="786"/>
      <c r="G413" s="786"/>
      <c r="H413" s="786"/>
      <c r="I413" s="786"/>
      <c r="J413" s="786"/>
      <c r="K413" s="786"/>
      <c r="L413" s="786"/>
      <c r="M413" s="786"/>
      <c r="N413" s="786"/>
      <c r="O413" s="786"/>
      <c r="P413" s="786"/>
      <c r="Q413" s="786"/>
      <c r="R413" s="786"/>
      <c r="S413" s="786"/>
      <c r="T413" s="786"/>
      <c r="U413" s="786"/>
      <c r="V413" s="786"/>
      <c r="W413" s="786"/>
      <c r="X413" s="786"/>
      <c r="Y413" s="786"/>
      <c r="Z413" s="786"/>
      <c r="AA413" s="786"/>
      <c r="AB413" s="786"/>
      <c r="AC413" s="786"/>
      <c r="AD413" s="786"/>
    </row>
    <row r="414" ht="13.5" customHeight="1">
      <c r="A414" s="786"/>
      <c r="B414" s="786"/>
      <c r="C414" s="786"/>
      <c r="D414" s="786"/>
      <c r="E414" s="786"/>
      <c r="F414" s="786"/>
      <c r="G414" s="786"/>
      <c r="H414" s="786"/>
      <c r="I414" s="786"/>
      <c r="J414" s="786"/>
      <c r="K414" s="786"/>
      <c r="L414" s="786"/>
      <c r="M414" s="786"/>
      <c r="N414" s="786"/>
      <c r="O414" s="786"/>
      <c r="P414" s="786"/>
      <c r="Q414" s="786"/>
      <c r="R414" s="786"/>
      <c r="S414" s="786"/>
      <c r="T414" s="786"/>
      <c r="U414" s="786"/>
      <c r="V414" s="786"/>
      <c r="W414" s="786"/>
      <c r="X414" s="786"/>
      <c r="Y414" s="786"/>
      <c r="Z414" s="786"/>
      <c r="AA414" s="786"/>
      <c r="AB414" s="786"/>
      <c r="AC414" s="786"/>
      <c r="AD414" s="786"/>
    </row>
    <row r="415" ht="13.5" customHeight="1">
      <c r="A415" s="786"/>
      <c r="B415" s="786"/>
      <c r="C415" s="786"/>
      <c r="D415" s="786"/>
      <c r="E415" s="786"/>
      <c r="F415" s="786"/>
      <c r="G415" s="786"/>
      <c r="H415" s="786"/>
      <c r="I415" s="786"/>
      <c r="J415" s="786"/>
      <c r="K415" s="786"/>
      <c r="L415" s="786"/>
      <c r="M415" s="786"/>
      <c r="N415" s="786"/>
      <c r="O415" s="786"/>
      <c r="P415" s="786"/>
      <c r="Q415" s="786"/>
      <c r="R415" s="786"/>
      <c r="S415" s="786"/>
      <c r="T415" s="786"/>
      <c r="U415" s="786"/>
      <c r="V415" s="786"/>
      <c r="W415" s="786"/>
      <c r="X415" s="786"/>
      <c r="Y415" s="786"/>
      <c r="Z415" s="786"/>
      <c r="AA415" s="786"/>
      <c r="AB415" s="786"/>
      <c r="AC415" s="786"/>
      <c r="AD415" s="786"/>
    </row>
    <row r="416" ht="13.5" customHeight="1">
      <c r="A416" s="786"/>
      <c r="B416" s="786"/>
      <c r="C416" s="786"/>
      <c r="D416" s="786"/>
      <c r="E416" s="786"/>
      <c r="F416" s="786"/>
      <c r="G416" s="786"/>
      <c r="H416" s="786"/>
      <c r="I416" s="786"/>
      <c r="J416" s="786"/>
      <c r="K416" s="786"/>
      <c r="L416" s="786"/>
      <c r="M416" s="786"/>
      <c r="N416" s="786"/>
      <c r="O416" s="786"/>
      <c r="P416" s="786"/>
      <c r="Q416" s="786"/>
      <c r="R416" s="786"/>
      <c r="S416" s="786"/>
      <c r="T416" s="786"/>
      <c r="U416" s="786"/>
      <c r="V416" s="786"/>
      <c r="W416" s="786"/>
      <c r="X416" s="786"/>
      <c r="Y416" s="786"/>
      <c r="Z416" s="786"/>
      <c r="AA416" s="786"/>
      <c r="AB416" s="786"/>
      <c r="AC416" s="786"/>
      <c r="AD416" s="786"/>
    </row>
    <row r="417" ht="13.5" customHeight="1">
      <c r="A417" s="786"/>
      <c r="B417" s="786"/>
      <c r="C417" s="786"/>
      <c r="D417" s="786"/>
      <c r="E417" s="786"/>
      <c r="F417" s="786"/>
      <c r="G417" s="786"/>
      <c r="H417" s="786"/>
      <c r="I417" s="786"/>
      <c r="J417" s="786"/>
      <c r="K417" s="786"/>
      <c r="L417" s="786"/>
      <c r="M417" s="786"/>
      <c r="N417" s="786"/>
      <c r="O417" s="786"/>
      <c r="P417" s="786"/>
      <c r="Q417" s="786"/>
      <c r="R417" s="786"/>
      <c r="S417" s="786"/>
      <c r="T417" s="786"/>
      <c r="U417" s="786"/>
      <c r="V417" s="786"/>
      <c r="W417" s="786"/>
      <c r="X417" s="786"/>
      <c r="Y417" s="786"/>
      <c r="Z417" s="786"/>
      <c r="AA417" s="786"/>
      <c r="AB417" s="786"/>
      <c r="AC417" s="786"/>
      <c r="AD417" s="786"/>
    </row>
    <row r="418" ht="13.5" customHeight="1">
      <c r="A418" s="786"/>
      <c r="B418" s="786"/>
      <c r="C418" s="786"/>
      <c r="D418" s="786"/>
      <c r="E418" s="786"/>
      <c r="F418" s="786"/>
      <c r="G418" s="786"/>
      <c r="H418" s="786"/>
      <c r="I418" s="786"/>
      <c r="J418" s="786"/>
      <c r="K418" s="786"/>
      <c r="L418" s="786"/>
      <c r="M418" s="786"/>
      <c r="N418" s="786"/>
      <c r="O418" s="786"/>
      <c r="P418" s="786"/>
      <c r="Q418" s="786"/>
      <c r="R418" s="786"/>
      <c r="S418" s="786"/>
      <c r="T418" s="786"/>
      <c r="U418" s="786"/>
      <c r="V418" s="786"/>
      <c r="W418" s="786"/>
      <c r="X418" s="786"/>
      <c r="Y418" s="786"/>
      <c r="Z418" s="786"/>
      <c r="AA418" s="786"/>
      <c r="AB418" s="786"/>
      <c r="AC418" s="786"/>
      <c r="AD418" s="786"/>
    </row>
    <row r="419" ht="13.5" customHeight="1">
      <c r="A419" s="786"/>
      <c r="B419" s="786"/>
      <c r="C419" s="786"/>
      <c r="D419" s="786"/>
      <c r="E419" s="786"/>
      <c r="F419" s="786"/>
      <c r="G419" s="786"/>
      <c r="H419" s="786"/>
      <c r="I419" s="786"/>
      <c r="J419" s="786"/>
      <c r="K419" s="786"/>
      <c r="L419" s="786"/>
      <c r="M419" s="786"/>
      <c r="N419" s="786"/>
      <c r="O419" s="786"/>
      <c r="P419" s="786"/>
      <c r="Q419" s="786"/>
      <c r="R419" s="786"/>
      <c r="S419" s="786"/>
      <c r="T419" s="786"/>
      <c r="U419" s="786"/>
      <c r="V419" s="786"/>
      <c r="W419" s="786"/>
      <c r="X419" s="786"/>
      <c r="Y419" s="786"/>
      <c r="Z419" s="786"/>
      <c r="AA419" s="786"/>
      <c r="AB419" s="786"/>
      <c r="AC419" s="786"/>
      <c r="AD419" s="786"/>
    </row>
    <row r="420" ht="13.5" customHeight="1">
      <c r="A420" s="786"/>
      <c r="B420" s="786"/>
      <c r="C420" s="786"/>
      <c r="D420" s="786"/>
      <c r="E420" s="786"/>
      <c r="F420" s="786"/>
      <c r="G420" s="786"/>
      <c r="H420" s="786"/>
      <c r="I420" s="786"/>
      <c r="J420" s="786"/>
      <c r="K420" s="786"/>
      <c r="L420" s="786"/>
      <c r="M420" s="786"/>
      <c r="N420" s="786"/>
      <c r="O420" s="786"/>
      <c r="P420" s="786"/>
      <c r="Q420" s="786"/>
      <c r="R420" s="786"/>
      <c r="S420" s="786"/>
      <c r="T420" s="786"/>
      <c r="U420" s="786"/>
      <c r="V420" s="786"/>
      <c r="W420" s="786"/>
      <c r="X420" s="786"/>
      <c r="Y420" s="786"/>
      <c r="Z420" s="786"/>
      <c r="AA420" s="786"/>
      <c r="AB420" s="786"/>
      <c r="AC420" s="786"/>
      <c r="AD420" s="786"/>
    </row>
    <row r="421" ht="13.5" customHeight="1">
      <c r="A421" s="786"/>
      <c r="B421" s="786"/>
      <c r="C421" s="786"/>
      <c r="D421" s="786"/>
      <c r="E421" s="786"/>
      <c r="F421" s="786"/>
      <c r="G421" s="786"/>
      <c r="H421" s="786"/>
      <c r="I421" s="786"/>
      <c r="J421" s="786"/>
      <c r="K421" s="786"/>
      <c r="L421" s="786"/>
      <c r="M421" s="786"/>
      <c r="N421" s="786"/>
      <c r="O421" s="786"/>
      <c r="P421" s="786"/>
      <c r="Q421" s="786"/>
      <c r="R421" s="786"/>
      <c r="S421" s="786"/>
      <c r="T421" s="786"/>
      <c r="U421" s="786"/>
      <c r="V421" s="786"/>
      <c r="W421" s="786"/>
      <c r="X421" s="786"/>
      <c r="Y421" s="786"/>
      <c r="Z421" s="786"/>
      <c r="AA421" s="786"/>
      <c r="AB421" s="786"/>
      <c r="AC421" s="786"/>
      <c r="AD421" s="786"/>
    </row>
    <row r="422" ht="13.5" customHeight="1">
      <c r="A422" s="786"/>
      <c r="B422" s="786"/>
      <c r="C422" s="786"/>
      <c r="D422" s="786"/>
      <c r="E422" s="786"/>
      <c r="F422" s="786"/>
      <c r="G422" s="786"/>
      <c r="H422" s="786"/>
      <c r="I422" s="786"/>
      <c r="J422" s="786"/>
      <c r="K422" s="786"/>
      <c r="L422" s="786"/>
      <c r="M422" s="786"/>
      <c r="N422" s="786"/>
      <c r="O422" s="786"/>
      <c r="P422" s="786"/>
      <c r="Q422" s="786"/>
      <c r="R422" s="786"/>
      <c r="S422" s="786"/>
      <c r="T422" s="786"/>
      <c r="U422" s="786"/>
      <c r="V422" s="786"/>
      <c r="W422" s="786"/>
      <c r="X422" s="786"/>
      <c r="Y422" s="786"/>
      <c r="Z422" s="786"/>
      <c r="AA422" s="786"/>
      <c r="AB422" s="786"/>
      <c r="AC422" s="786"/>
      <c r="AD422" s="786"/>
    </row>
    <row r="423" ht="13.5" customHeight="1">
      <c r="A423" s="786"/>
      <c r="B423" s="786"/>
      <c r="C423" s="786"/>
      <c r="D423" s="786"/>
      <c r="E423" s="786"/>
      <c r="F423" s="786"/>
      <c r="G423" s="786"/>
      <c r="H423" s="786"/>
      <c r="I423" s="786"/>
      <c r="J423" s="786"/>
      <c r="K423" s="786"/>
      <c r="L423" s="786"/>
      <c r="M423" s="786"/>
      <c r="N423" s="786"/>
      <c r="O423" s="786"/>
      <c r="P423" s="786"/>
      <c r="Q423" s="786"/>
      <c r="R423" s="786"/>
      <c r="S423" s="786"/>
      <c r="T423" s="786"/>
      <c r="U423" s="786"/>
      <c r="V423" s="786"/>
      <c r="W423" s="786"/>
      <c r="X423" s="786"/>
      <c r="Y423" s="786"/>
      <c r="Z423" s="786"/>
      <c r="AA423" s="786"/>
      <c r="AB423" s="786"/>
      <c r="AC423" s="786"/>
      <c r="AD423" s="786"/>
    </row>
    <row r="424" ht="13.5" customHeight="1">
      <c r="A424" s="786"/>
      <c r="B424" s="786"/>
      <c r="C424" s="786"/>
      <c r="D424" s="786"/>
      <c r="E424" s="786"/>
      <c r="F424" s="786"/>
      <c r="G424" s="786"/>
      <c r="H424" s="786"/>
      <c r="I424" s="786"/>
      <c r="J424" s="786"/>
      <c r="K424" s="786"/>
      <c r="L424" s="786"/>
      <c r="M424" s="786"/>
      <c r="N424" s="786"/>
      <c r="O424" s="786"/>
      <c r="P424" s="786"/>
      <c r="Q424" s="786"/>
      <c r="R424" s="786"/>
      <c r="S424" s="786"/>
      <c r="T424" s="786"/>
      <c r="U424" s="786"/>
      <c r="V424" s="786"/>
      <c r="W424" s="786"/>
      <c r="X424" s="786"/>
      <c r="Y424" s="786"/>
      <c r="Z424" s="786"/>
      <c r="AA424" s="786"/>
      <c r="AB424" s="786"/>
      <c r="AC424" s="786"/>
      <c r="AD424" s="786"/>
    </row>
    <row r="425" ht="13.5" customHeight="1">
      <c r="A425" s="786"/>
      <c r="B425" s="786"/>
      <c r="C425" s="786"/>
      <c r="D425" s="786"/>
      <c r="E425" s="786"/>
      <c r="F425" s="786"/>
      <c r="G425" s="786"/>
      <c r="H425" s="786"/>
      <c r="I425" s="786"/>
      <c r="J425" s="786"/>
      <c r="K425" s="786"/>
      <c r="L425" s="786"/>
      <c r="M425" s="786"/>
      <c r="N425" s="786"/>
      <c r="O425" s="786"/>
      <c r="P425" s="786"/>
      <c r="Q425" s="786"/>
      <c r="R425" s="786"/>
      <c r="S425" s="786"/>
      <c r="T425" s="786"/>
      <c r="U425" s="786"/>
      <c r="V425" s="786"/>
      <c r="W425" s="786"/>
      <c r="X425" s="786"/>
      <c r="Y425" s="786"/>
      <c r="Z425" s="786"/>
      <c r="AA425" s="786"/>
      <c r="AB425" s="786"/>
      <c r="AC425" s="786"/>
      <c r="AD425" s="786"/>
    </row>
    <row r="426" ht="13.5" customHeight="1">
      <c r="A426" s="786"/>
      <c r="B426" s="786"/>
      <c r="C426" s="786"/>
      <c r="D426" s="786"/>
      <c r="E426" s="786"/>
      <c r="F426" s="786"/>
      <c r="G426" s="786"/>
      <c r="H426" s="786"/>
      <c r="I426" s="786"/>
      <c r="J426" s="786"/>
      <c r="K426" s="786"/>
      <c r="L426" s="786"/>
      <c r="M426" s="786"/>
      <c r="N426" s="786"/>
      <c r="O426" s="786"/>
      <c r="P426" s="786"/>
      <c r="Q426" s="786"/>
      <c r="R426" s="786"/>
      <c r="S426" s="786"/>
      <c r="T426" s="786"/>
      <c r="U426" s="786"/>
      <c r="V426" s="786"/>
      <c r="W426" s="786"/>
      <c r="X426" s="786"/>
      <c r="Y426" s="786"/>
      <c r="Z426" s="786"/>
      <c r="AA426" s="786"/>
      <c r="AB426" s="786"/>
      <c r="AC426" s="786"/>
      <c r="AD426" s="786"/>
    </row>
    <row r="427" ht="13.5" customHeight="1">
      <c r="A427" s="786"/>
      <c r="B427" s="786"/>
      <c r="C427" s="786"/>
      <c r="D427" s="786"/>
      <c r="E427" s="786"/>
      <c r="F427" s="786"/>
      <c r="G427" s="786"/>
      <c r="H427" s="786"/>
      <c r="I427" s="786"/>
      <c r="J427" s="786"/>
      <c r="K427" s="786"/>
      <c r="L427" s="786"/>
      <c r="M427" s="786"/>
      <c r="N427" s="786"/>
      <c r="O427" s="786"/>
      <c r="P427" s="786"/>
      <c r="Q427" s="786"/>
      <c r="R427" s="786"/>
      <c r="S427" s="786"/>
      <c r="T427" s="786"/>
      <c r="U427" s="786"/>
      <c r="V427" s="786"/>
      <c r="W427" s="786"/>
      <c r="X427" s="786"/>
      <c r="Y427" s="786"/>
      <c r="Z427" s="786"/>
      <c r="AA427" s="786"/>
      <c r="AB427" s="786"/>
      <c r="AC427" s="786"/>
      <c r="AD427" s="786"/>
    </row>
    <row r="428" ht="13.5" customHeight="1">
      <c r="A428" s="786"/>
      <c r="B428" s="786"/>
      <c r="C428" s="786"/>
      <c r="D428" s="786"/>
      <c r="E428" s="786"/>
      <c r="F428" s="786"/>
      <c r="G428" s="786"/>
      <c r="H428" s="786"/>
      <c r="I428" s="786"/>
      <c r="J428" s="786"/>
      <c r="K428" s="786"/>
      <c r="L428" s="786"/>
      <c r="M428" s="786"/>
      <c r="N428" s="786"/>
      <c r="O428" s="786"/>
      <c r="P428" s="786"/>
      <c r="Q428" s="786"/>
      <c r="R428" s="786"/>
      <c r="S428" s="786"/>
      <c r="T428" s="786"/>
      <c r="U428" s="786"/>
      <c r="V428" s="786"/>
      <c r="W428" s="786"/>
      <c r="X428" s="786"/>
      <c r="Y428" s="786"/>
      <c r="Z428" s="786"/>
      <c r="AA428" s="786"/>
      <c r="AB428" s="786"/>
      <c r="AC428" s="786"/>
      <c r="AD428" s="786"/>
    </row>
    <row r="429" ht="13.5" customHeight="1">
      <c r="A429" s="786"/>
      <c r="B429" s="786"/>
      <c r="C429" s="786"/>
      <c r="D429" s="786"/>
      <c r="E429" s="786"/>
      <c r="F429" s="786"/>
      <c r="G429" s="786"/>
      <c r="H429" s="786"/>
      <c r="I429" s="786"/>
      <c r="J429" s="786"/>
      <c r="K429" s="786"/>
      <c r="L429" s="786"/>
      <c r="M429" s="786"/>
      <c r="N429" s="786"/>
      <c r="O429" s="786"/>
      <c r="P429" s="786"/>
      <c r="Q429" s="786"/>
      <c r="R429" s="786"/>
      <c r="S429" s="786"/>
      <c r="T429" s="786"/>
      <c r="U429" s="786"/>
      <c r="V429" s="786"/>
      <c r="W429" s="786"/>
      <c r="X429" s="786"/>
      <c r="Y429" s="786"/>
      <c r="Z429" s="786"/>
      <c r="AA429" s="786"/>
      <c r="AB429" s="786"/>
      <c r="AC429" s="786"/>
      <c r="AD429" s="786"/>
    </row>
    <row r="430" ht="13.5" customHeight="1">
      <c r="A430" s="786"/>
      <c r="B430" s="786"/>
      <c r="C430" s="786"/>
      <c r="D430" s="786"/>
      <c r="E430" s="786"/>
      <c r="F430" s="786"/>
      <c r="G430" s="786"/>
      <c r="H430" s="786"/>
      <c r="I430" s="786"/>
      <c r="J430" s="786"/>
      <c r="K430" s="786"/>
      <c r="L430" s="786"/>
      <c r="M430" s="786"/>
      <c r="N430" s="786"/>
      <c r="O430" s="786"/>
      <c r="P430" s="786"/>
      <c r="Q430" s="786"/>
      <c r="R430" s="786"/>
      <c r="S430" s="786"/>
      <c r="T430" s="786"/>
      <c r="U430" s="786"/>
      <c r="V430" s="786"/>
      <c r="W430" s="786"/>
      <c r="X430" s="786"/>
      <c r="Y430" s="786"/>
      <c r="Z430" s="786"/>
      <c r="AA430" s="786"/>
      <c r="AB430" s="786"/>
      <c r="AC430" s="786"/>
      <c r="AD430" s="786"/>
    </row>
    <row r="431" ht="13.5" customHeight="1">
      <c r="A431" s="786"/>
      <c r="B431" s="786"/>
      <c r="C431" s="786"/>
      <c r="D431" s="786"/>
      <c r="E431" s="786"/>
      <c r="F431" s="786"/>
      <c r="G431" s="786"/>
      <c r="H431" s="786"/>
      <c r="I431" s="786"/>
      <c r="J431" s="786"/>
      <c r="K431" s="786"/>
      <c r="L431" s="786"/>
      <c r="M431" s="786"/>
      <c r="N431" s="786"/>
      <c r="O431" s="786"/>
      <c r="P431" s="786"/>
      <c r="Q431" s="786"/>
      <c r="R431" s="786"/>
      <c r="S431" s="786"/>
      <c r="T431" s="786"/>
      <c r="U431" s="786"/>
      <c r="V431" s="786"/>
      <c r="W431" s="786"/>
      <c r="X431" s="786"/>
      <c r="Y431" s="786"/>
      <c r="Z431" s="786"/>
      <c r="AA431" s="786"/>
      <c r="AB431" s="786"/>
      <c r="AC431" s="786"/>
      <c r="AD431" s="786"/>
    </row>
    <row r="432" ht="13.5" customHeight="1">
      <c r="A432" s="786"/>
      <c r="B432" s="786"/>
      <c r="C432" s="786"/>
      <c r="D432" s="786"/>
      <c r="E432" s="786"/>
      <c r="F432" s="786"/>
      <c r="G432" s="786"/>
      <c r="H432" s="786"/>
      <c r="I432" s="786"/>
      <c r="J432" s="786"/>
      <c r="K432" s="786"/>
      <c r="L432" s="786"/>
      <c r="M432" s="786"/>
      <c r="N432" s="786"/>
      <c r="O432" s="786"/>
      <c r="P432" s="786"/>
      <c r="Q432" s="786"/>
      <c r="R432" s="786"/>
      <c r="S432" s="786"/>
      <c r="T432" s="786"/>
      <c r="U432" s="786"/>
      <c r="V432" s="786"/>
      <c r="W432" s="786"/>
      <c r="X432" s="786"/>
      <c r="Y432" s="786"/>
      <c r="Z432" s="786"/>
      <c r="AA432" s="786"/>
      <c r="AB432" s="786"/>
      <c r="AC432" s="786"/>
      <c r="AD432" s="786"/>
    </row>
    <row r="433" ht="13.5" customHeight="1">
      <c r="A433" s="786"/>
      <c r="B433" s="786"/>
      <c r="C433" s="786"/>
      <c r="D433" s="786"/>
      <c r="E433" s="786"/>
      <c r="F433" s="786"/>
      <c r="G433" s="786"/>
      <c r="H433" s="786"/>
      <c r="I433" s="786"/>
      <c r="J433" s="786"/>
      <c r="K433" s="786"/>
      <c r="L433" s="786"/>
      <c r="M433" s="786"/>
      <c r="N433" s="786"/>
      <c r="O433" s="786"/>
      <c r="P433" s="786"/>
      <c r="Q433" s="786"/>
      <c r="R433" s="786"/>
      <c r="S433" s="786"/>
      <c r="T433" s="786"/>
      <c r="U433" s="786"/>
      <c r="V433" s="786"/>
      <c r="W433" s="786"/>
      <c r="X433" s="786"/>
      <c r="Y433" s="786"/>
      <c r="Z433" s="786"/>
      <c r="AA433" s="786"/>
      <c r="AB433" s="786"/>
      <c r="AC433" s="786"/>
      <c r="AD433" s="786"/>
    </row>
    <row r="434" ht="13.5" customHeight="1">
      <c r="A434" s="786"/>
      <c r="B434" s="786"/>
      <c r="C434" s="786"/>
      <c r="D434" s="786"/>
      <c r="E434" s="786"/>
      <c r="F434" s="786"/>
      <c r="G434" s="786"/>
      <c r="H434" s="786"/>
      <c r="I434" s="786"/>
      <c r="J434" s="786"/>
      <c r="K434" s="786"/>
      <c r="L434" s="786"/>
      <c r="M434" s="786"/>
      <c r="N434" s="786"/>
      <c r="O434" s="786"/>
      <c r="P434" s="786"/>
      <c r="Q434" s="786"/>
      <c r="R434" s="786"/>
      <c r="S434" s="786"/>
      <c r="T434" s="786"/>
      <c r="U434" s="786"/>
      <c r="V434" s="786"/>
      <c r="W434" s="786"/>
      <c r="X434" s="786"/>
      <c r="Y434" s="786"/>
      <c r="Z434" s="786"/>
      <c r="AA434" s="786"/>
      <c r="AB434" s="786"/>
      <c r="AC434" s="786"/>
      <c r="AD434" s="786"/>
    </row>
    <row r="435" ht="13.5" customHeight="1">
      <c r="A435" s="786"/>
      <c r="B435" s="786"/>
      <c r="C435" s="786"/>
      <c r="D435" s="786"/>
      <c r="E435" s="786"/>
      <c r="F435" s="786"/>
      <c r="G435" s="786"/>
      <c r="H435" s="786"/>
      <c r="I435" s="786"/>
      <c r="J435" s="786"/>
      <c r="K435" s="786"/>
      <c r="L435" s="786"/>
      <c r="M435" s="786"/>
      <c r="N435" s="786"/>
      <c r="O435" s="786"/>
      <c r="P435" s="786"/>
      <c r="Q435" s="786"/>
      <c r="R435" s="786"/>
      <c r="S435" s="786"/>
      <c r="T435" s="786"/>
      <c r="U435" s="786"/>
      <c r="V435" s="786"/>
      <c r="W435" s="786"/>
      <c r="X435" s="786"/>
      <c r="Y435" s="786"/>
      <c r="Z435" s="786"/>
      <c r="AA435" s="786"/>
      <c r="AB435" s="786"/>
      <c r="AC435" s="786"/>
      <c r="AD435" s="786"/>
    </row>
    <row r="436" ht="13.5" customHeight="1">
      <c r="A436" s="786"/>
      <c r="B436" s="786"/>
      <c r="C436" s="786"/>
      <c r="D436" s="786"/>
      <c r="E436" s="786"/>
      <c r="F436" s="786"/>
      <c r="G436" s="786"/>
      <c r="H436" s="786"/>
      <c r="I436" s="786"/>
      <c r="J436" s="786"/>
      <c r="K436" s="786"/>
      <c r="L436" s="786"/>
      <c r="M436" s="786"/>
      <c r="N436" s="786"/>
      <c r="O436" s="786"/>
      <c r="P436" s="786"/>
      <c r="Q436" s="786"/>
      <c r="R436" s="786"/>
      <c r="S436" s="786"/>
      <c r="T436" s="786"/>
      <c r="U436" s="786"/>
      <c r="V436" s="786"/>
      <c r="W436" s="786"/>
      <c r="X436" s="786"/>
      <c r="Y436" s="786"/>
      <c r="Z436" s="786"/>
      <c r="AA436" s="786"/>
      <c r="AB436" s="786"/>
      <c r="AC436" s="786"/>
      <c r="AD436" s="786"/>
    </row>
    <row r="437" ht="13.5" customHeight="1">
      <c r="A437" s="786"/>
      <c r="B437" s="786"/>
      <c r="C437" s="786"/>
      <c r="D437" s="786"/>
      <c r="E437" s="786"/>
      <c r="F437" s="786"/>
      <c r="G437" s="786"/>
      <c r="H437" s="786"/>
      <c r="I437" s="786"/>
      <c r="J437" s="786"/>
      <c r="K437" s="786"/>
      <c r="L437" s="786"/>
      <c r="M437" s="786"/>
      <c r="N437" s="786"/>
      <c r="O437" s="786"/>
      <c r="P437" s="786"/>
      <c r="Q437" s="786"/>
      <c r="R437" s="786"/>
      <c r="S437" s="786"/>
      <c r="T437" s="786"/>
      <c r="U437" s="786"/>
      <c r="V437" s="786"/>
      <c r="W437" s="786"/>
      <c r="X437" s="786"/>
      <c r="Y437" s="786"/>
      <c r="Z437" s="786"/>
      <c r="AA437" s="786"/>
      <c r="AB437" s="786"/>
      <c r="AC437" s="786"/>
      <c r="AD437" s="786"/>
    </row>
    <row r="438" ht="13.5" customHeight="1">
      <c r="A438" s="786"/>
      <c r="B438" s="786"/>
      <c r="C438" s="786"/>
      <c r="D438" s="786"/>
      <c r="E438" s="786"/>
      <c r="F438" s="786"/>
      <c r="G438" s="786"/>
      <c r="H438" s="786"/>
      <c r="I438" s="786"/>
      <c r="J438" s="786"/>
      <c r="K438" s="786"/>
      <c r="L438" s="786"/>
      <c r="M438" s="786"/>
      <c r="N438" s="786"/>
      <c r="O438" s="786"/>
      <c r="P438" s="786"/>
      <c r="Q438" s="786"/>
      <c r="R438" s="786"/>
      <c r="S438" s="786"/>
      <c r="T438" s="786"/>
      <c r="U438" s="786"/>
      <c r="V438" s="786"/>
      <c r="W438" s="786"/>
      <c r="X438" s="786"/>
      <c r="Y438" s="786"/>
      <c r="Z438" s="786"/>
      <c r="AA438" s="786"/>
      <c r="AB438" s="786"/>
      <c r="AC438" s="786"/>
      <c r="AD438" s="786"/>
    </row>
    <row r="439" ht="13.5" customHeight="1">
      <c r="A439" s="786"/>
      <c r="B439" s="786"/>
      <c r="C439" s="786"/>
      <c r="D439" s="786"/>
      <c r="E439" s="786"/>
      <c r="F439" s="786"/>
      <c r="G439" s="786"/>
      <c r="H439" s="786"/>
      <c r="I439" s="786"/>
      <c r="J439" s="786"/>
      <c r="K439" s="786"/>
      <c r="L439" s="786"/>
      <c r="M439" s="786"/>
      <c r="N439" s="786"/>
      <c r="O439" s="786"/>
      <c r="P439" s="786"/>
      <c r="Q439" s="786"/>
      <c r="R439" s="786"/>
      <c r="S439" s="786"/>
      <c r="T439" s="786"/>
      <c r="U439" s="786"/>
      <c r="V439" s="786"/>
      <c r="W439" s="786"/>
      <c r="X439" s="786"/>
      <c r="Y439" s="786"/>
      <c r="Z439" s="786"/>
      <c r="AA439" s="786"/>
      <c r="AB439" s="786"/>
      <c r="AC439" s="786"/>
      <c r="AD439" s="786"/>
    </row>
    <row r="440" ht="13.5" customHeight="1">
      <c r="A440" s="786"/>
      <c r="B440" s="786"/>
      <c r="C440" s="786"/>
      <c r="D440" s="786"/>
      <c r="E440" s="786"/>
      <c r="F440" s="786"/>
      <c r="G440" s="786"/>
      <c r="H440" s="786"/>
      <c r="I440" s="786"/>
      <c r="J440" s="786"/>
      <c r="K440" s="786"/>
      <c r="L440" s="786"/>
      <c r="M440" s="786"/>
      <c r="N440" s="786"/>
      <c r="O440" s="786"/>
      <c r="P440" s="786"/>
      <c r="Q440" s="786"/>
      <c r="R440" s="786"/>
      <c r="S440" s="786"/>
      <c r="T440" s="786"/>
      <c r="U440" s="786"/>
      <c r="V440" s="786"/>
      <c r="W440" s="786"/>
      <c r="X440" s="786"/>
      <c r="Y440" s="786"/>
      <c r="Z440" s="786"/>
      <c r="AA440" s="786"/>
      <c r="AB440" s="786"/>
      <c r="AC440" s="786"/>
      <c r="AD440" s="786"/>
    </row>
    <row r="441" ht="13.5" customHeight="1">
      <c r="A441" s="786"/>
      <c r="B441" s="786"/>
      <c r="C441" s="786"/>
      <c r="D441" s="786"/>
      <c r="E441" s="786"/>
      <c r="F441" s="786"/>
      <c r="G441" s="786"/>
      <c r="H441" s="786"/>
      <c r="I441" s="786"/>
      <c r="J441" s="786"/>
      <c r="K441" s="786"/>
      <c r="L441" s="786"/>
      <c r="M441" s="786"/>
      <c r="N441" s="786"/>
      <c r="O441" s="786"/>
      <c r="P441" s="786"/>
      <c r="Q441" s="786"/>
      <c r="R441" s="786"/>
      <c r="S441" s="786"/>
      <c r="T441" s="786"/>
      <c r="U441" s="786"/>
      <c r="V441" s="786"/>
      <c r="W441" s="786"/>
      <c r="X441" s="786"/>
      <c r="Y441" s="786"/>
      <c r="Z441" s="786"/>
      <c r="AA441" s="786"/>
      <c r="AB441" s="786"/>
      <c r="AC441" s="786"/>
      <c r="AD441" s="786"/>
    </row>
    <row r="442" ht="13.5" customHeight="1">
      <c r="A442" s="786"/>
      <c r="B442" s="786"/>
      <c r="C442" s="786"/>
      <c r="D442" s="786"/>
      <c r="E442" s="786"/>
      <c r="F442" s="786"/>
      <c r="G442" s="786"/>
      <c r="H442" s="786"/>
      <c r="I442" s="786"/>
      <c r="J442" s="786"/>
      <c r="K442" s="786"/>
      <c r="L442" s="786"/>
      <c r="M442" s="786"/>
      <c r="N442" s="786"/>
      <c r="O442" s="786"/>
      <c r="P442" s="786"/>
      <c r="Q442" s="786"/>
      <c r="R442" s="786"/>
      <c r="S442" s="786"/>
      <c r="T442" s="786"/>
      <c r="U442" s="786"/>
      <c r="V442" s="786"/>
      <c r="W442" s="786"/>
      <c r="X442" s="786"/>
      <c r="Y442" s="786"/>
      <c r="Z442" s="786"/>
      <c r="AA442" s="786"/>
      <c r="AB442" s="786"/>
      <c r="AC442" s="786"/>
      <c r="AD442" s="786"/>
    </row>
    <row r="443" ht="13.5" customHeight="1">
      <c r="A443" s="786"/>
      <c r="B443" s="786"/>
      <c r="C443" s="786"/>
      <c r="D443" s="786"/>
      <c r="E443" s="786"/>
      <c r="F443" s="786"/>
      <c r="G443" s="786"/>
      <c r="H443" s="786"/>
      <c r="I443" s="786"/>
      <c r="J443" s="786"/>
      <c r="K443" s="786"/>
      <c r="L443" s="786"/>
      <c r="M443" s="786"/>
      <c r="N443" s="786"/>
      <c r="O443" s="786"/>
      <c r="P443" s="786"/>
      <c r="Q443" s="786"/>
      <c r="R443" s="786"/>
      <c r="S443" s="786"/>
      <c r="T443" s="786"/>
      <c r="U443" s="786"/>
      <c r="V443" s="786"/>
      <c r="W443" s="786"/>
      <c r="X443" s="786"/>
      <c r="Y443" s="786"/>
      <c r="Z443" s="786"/>
      <c r="AA443" s="786"/>
      <c r="AB443" s="786"/>
      <c r="AC443" s="786"/>
      <c r="AD443" s="786"/>
    </row>
    <row r="444" ht="13.5" customHeight="1">
      <c r="A444" s="786"/>
      <c r="B444" s="786"/>
      <c r="C444" s="786"/>
      <c r="D444" s="786"/>
      <c r="E444" s="786"/>
      <c r="F444" s="786"/>
      <c r="G444" s="786"/>
      <c r="H444" s="786"/>
      <c r="I444" s="786"/>
      <c r="J444" s="786"/>
      <c r="K444" s="786"/>
      <c r="L444" s="786"/>
      <c r="M444" s="786"/>
      <c r="N444" s="786"/>
      <c r="O444" s="786"/>
      <c r="P444" s="786"/>
      <c r="Q444" s="786"/>
      <c r="R444" s="786"/>
      <c r="S444" s="786"/>
      <c r="T444" s="786"/>
      <c r="U444" s="786"/>
      <c r="V444" s="786"/>
      <c r="W444" s="786"/>
      <c r="X444" s="786"/>
      <c r="Y444" s="786"/>
      <c r="Z444" s="786"/>
      <c r="AA444" s="786"/>
      <c r="AB444" s="786"/>
      <c r="AC444" s="786"/>
      <c r="AD444" s="786"/>
    </row>
    <row r="445" ht="13.5" customHeight="1">
      <c r="A445" s="786"/>
      <c r="B445" s="786"/>
      <c r="C445" s="786"/>
      <c r="D445" s="786"/>
      <c r="E445" s="786"/>
      <c r="F445" s="786"/>
      <c r="G445" s="786"/>
      <c r="H445" s="786"/>
      <c r="I445" s="786"/>
      <c r="J445" s="786"/>
      <c r="K445" s="786"/>
      <c r="L445" s="786"/>
      <c r="M445" s="786"/>
      <c r="N445" s="786"/>
      <c r="O445" s="786"/>
      <c r="P445" s="786"/>
      <c r="Q445" s="786"/>
      <c r="R445" s="786"/>
      <c r="S445" s="786"/>
      <c r="T445" s="786"/>
      <c r="U445" s="786"/>
      <c r="V445" s="786"/>
      <c r="W445" s="786"/>
      <c r="X445" s="786"/>
      <c r="Y445" s="786"/>
      <c r="Z445" s="786"/>
      <c r="AA445" s="786"/>
      <c r="AB445" s="786"/>
      <c r="AC445" s="786"/>
      <c r="AD445" s="786"/>
    </row>
    <row r="446" ht="13.5" customHeight="1">
      <c r="A446" s="786"/>
      <c r="B446" s="786"/>
      <c r="C446" s="786"/>
      <c r="D446" s="786"/>
      <c r="E446" s="786"/>
      <c r="F446" s="786"/>
      <c r="G446" s="786"/>
      <c r="H446" s="786"/>
      <c r="I446" s="786"/>
      <c r="J446" s="786"/>
      <c r="K446" s="786"/>
      <c r="L446" s="786"/>
      <c r="M446" s="786"/>
      <c r="N446" s="786"/>
      <c r="O446" s="786"/>
      <c r="P446" s="786"/>
      <c r="Q446" s="786"/>
      <c r="R446" s="786"/>
      <c r="S446" s="786"/>
      <c r="T446" s="786"/>
      <c r="U446" s="786"/>
      <c r="V446" s="786"/>
      <c r="W446" s="786"/>
      <c r="X446" s="786"/>
      <c r="Y446" s="786"/>
      <c r="Z446" s="786"/>
      <c r="AA446" s="786"/>
      <c r="AB446" s="786"/>
      <c r="AC446" s="786"/>
      <c r="AD446" s="786"/>
    </row>
    <row r="447" ht="13.5" customHeight="1">
      <c r="A447" s="786"/>
      <c r="B447" s="786"/>
      <c r="C447" s="786"/>
      <c r="D447" s="786"/>
      <c r="E447" s="786"/>
      <c r="F447" s="786"/>
      <c r="G447" s="786"/>
      <c r="H447" s="786"/>
      <c r="I447" s="786"/>
      <c r="J447" s="786"/>
      <c r="K447" s="786"/>
      <c r="L447" s="786"/>
      <c r="M447" s="786"/>
      <c r="N447" s="786"/>
      <c r="O447" s="786"/>
      <c r="P447" s="786"/>
      <c r="Q447" s="786"/>
      <c r="R447" s="786"/>
      <c r="S447" s="786"/>
      <c r="T447" s="786"/>
      <c r="U447" s="786"/>
      <c r="V447" s="786"/>
      <c r="W447" s="786"/>
      <c r="X447" s="786"/>
      <c r="Y447" s="786"/>
      <c r="Z447" s="786"/>
      <c r="AA447" s="786"/>
      <c r="AB447" s="786"/>
      <c r="AC447" s="786"/>
      <c r="AD447" s="786"/>
    </row>
    <row r="448" ht="13.5" customHeight="1">
      <c r="A448" s="786"/>
      <c r="B448" s="786"/>
      <c r="C448" s="786"/>
      <c r="D448" s="786"/>
      <c r="E448" s="786"/>
      <c r="F448" s="786"/>
      <c r="G448" s="786"/>
      <c r="H448" s="786"/>
      <c r="I448" s="786"/>
      <c r="J448" s="786"/>
      <c r="K448" s="786"/>
      <c r="L448" s="786"/>
      <c r="M448" s="786"/>
      <c r="N448" s="786"/>
      <c r="O448" s="786"/>
      <c r="P448" s="786"/>
      <c r="Q448" s="786"/>
      <c r="R448" s="786"/>
      <c r="S448" s="786"/>
      <c r="T448" s="786"/>
      <c r="U448" s="786"/>
      <c r="V448" s="786"/>
      <c r="W448" s="786"/>
      <c r="X448" s="786"/>
      <c r="Y448" s="786"/>
      <c r="Z448" s="786"/>
      <c r="AA448" s="786"/>
      <c r="AB448" s="786"/>
      <c r="AC448" s="786"/>
      <c r="AD448" s="786"/>
    </row>
    <row r="449" ht="13.5" customHeight="1">
      <c r="A449" s="786"/>
      <c r="B449" s="786"/>
      <c r="C449" s="786"/>
      <c r="D449" s="786"/>
      <c r="E449" s="786"/>
      <c r="F449" s="786"/>
      <c r="G449" s="786"/>
      <c r="H449" s="786"/>
      <c r="I449" s="786"/>
      <c r="J449" s="786"/>
      <c r="K449" s="786"/>
      <c r="L449" s="786"/>
      <c r="M449" s="786"/>
      <c r="N449" s="786"/>
      <c r="O449" s="786"/>
      <c r="P449" s="786"/>
      <c r="Q449" s="786"/>
      <c r="R449" s="786"/>
      <c r="S449" s="786"/>
      <c r="T449" s="786"/>
      <c r="U449" s="786"/>
      <c r="V449" s="786"/>
      <c r="W449" s="786"/>
      <c r="X449" s="786"/>
      <c r="Y449" s="786"/>
      <c r="Z449" s="786"/>
      <c r="AA449" s="786"/>
      <c r="AB449" s="786"/>
      <c r="AC449" s="786"/>
      <c r="AD449" s="786"/>
    </row>
    <row r="450" ht="13.5" customHeight="1">
      <c r="A450" s="786"/>
      <c r="B450" s="786"/>
      <c r="C450" s="786"/>
      <c r="D450" s="786"/>
      <c r="E450" s="786"/>
      <c r="F450" s="786"/>
      <c r="G450" s="786"/>
      <c r="H450" s="786"/>
      <c r="I450" s="786"/>
      <c r="J450" s="786"/>
      <c r="K450" s="786"/>
      <c r="L450" s="786"/>
      <c r="M450" s="786"/>
      <c r="N450" s="786"/>
      <c r="O450" s="786"/>
      <c r="P450" s="786"/>
      <c r="Q450" s="786"/>
      <c r="R450" s="786"/>
      <c r="S450" s="786"/>
      <c r="T450" s="786"/>
      <c r="U450" s="786"/>
      <c r="V450" s="786"/>
      <c r="W450" s="786"/>
      <c r="X450" s="786"/>
      <c r="Y450" s="786"/>
      <c r="Z450" s="786"/>
      <c r="AA450" s="786"/>
      <c r="AB450" s="786"/>
      <c r="AC450" s="786"/>
      <c r="AD450" s="786"/>
    </row>
    <row r="451" ht="13.5" customHeight="1">
      <c r="A451" s="786"/>
      <c r="B451" s="786"/>
      <c r="C451" s="786"/>
      <c r="D451" s="786"/>
      <c r="E451" s="786"/>
      <c r="F451" s="786"/>
      <c r="G451" s="786"/>
      <c r="H451" s="786"/>
      <c r="I451" s="786"/>
      <c r="J451" s="786"/>
      <c r="K451" s="786"/>
      <c r="L451" s="786"/>
      <c r="M451" s="786"/>
      <c r="N451" s="786"/>
      <c r="O451" s="786"/>
      <c r="P451" s="786"/>
      <c r="Q451" s="786"/>
      <c r="R451" s="786"/>
      <c r="S451" s="786"/>
      <c r="T451" s="786"/>
      <c r="U451" s="786"/>
      <c r="V451" s="786"/>
      <c r="W451" s="786"/>
      <c r="X451" s="786"/>
      <c r="Y451" s="786"/>
      <c r="Z451" s="786"/>
      <c r="AA451" s="786"/>
      <c r="AB451" s="786"/>
      <c r="AC451" s="786"/>
      <c r="AD451" s="786"/>
    </row>
    <row r="452" ht="13.5" customHeight="1">
      <c r="A452" s="786"/>
      <c r="B452" s="786"/>
      <c r="C452" s="786"/>
      <c r="D452" s="786"/>
      <c r="E452" s="786"/>
      <c r="F452" s="786"/>
      <c r="G452" s="786"/>
      <c r="H452" s="786"/>
      <c r="I452" s="786"/>
      <c r="J452" s="786"/>
      <c r="K452" s="786"/>
      <c r="L452" s="786"/>
      <c r="M452" s="786"/>
      <c r="N452" s="786"/>
      <c r="O452" s="786"/>
      <c r="P452" s="786"/>
      <c r="Q452" s="786"/>
      <c r="R452" s="786"/>
      <c r="S452" s="786"/>
      <c r="T452" s="786"/>
      <c r="U452" s="786"/>
      <c r="V452" s="786"/>
      <c r="W452" s="786"/>
      <c r="X452" s="786"/>
      <c r="Y452" s="786"/>
      <c r="Z452" s="786"/>
      <c r="AA452" s="786"/>
      <c r="AB452" s="786"/>
      <c r="AC452" s="786"/>
      <c r="AD452" s="786"/>
    </row>
    <row r="453" ht="13.5" customHeight="1">
      <c r="A453" s="786"/>
      <c r="B453" s="786"/>
      <c r="C453" s="786"/>
      <c r="D453" s="786"/>
      <c r="E453" s="786"/>
      <c r="F453" s="786"/>
      <c r="G453" s="786"/>
      <c r="H453" s="786"/>
      <c r="I453" s="786"/>
      <c r="J453" s="786"/>
      <c r="K453" s="786"/>
      <c r="L453" s="786"/>
      <c r="M453" s="786"/>
      <c r="N453" s="786"/>
      <c r="O453" s="786"/>
      <c r="P453" s="786"/>
      <c r="Q453" s="786"/>
      <c r="R453" s="786"/>
      <c r="S453" s="786"/>
      <c r="T453" s="786"/>
      <c r="U453" s="786"/>
      <c r="V453" s="786"/>
      <c r="W453" s="786"/>
      <c r="X453" s="786"/>
      <c r="Y453" s="786"/>
      <c r="Z453" s="786"/>
      <c r="AA453" s="786"/>
      <c r="AB453" s="786"/>
      <c r="AC453" s="786"/>
      <c r="AD453" s="786"/>
    </row>
    <row r="454" ht="13.5" customHeight="1">
      <c r="A454" s="786"/>
      <c r="B454" s="786"/>
      <c r="C454" s="786"/>
      <c r="D454" s="786"/>
      <c r="E454" s="786"/>
      <c r="F454" s="786"/>
      <c r="G454" s="786"/>
      <c r="H454" s="786"/>
      <c r="I454" s="786"/>
      <c r="J454" s="786"/>
      <c r="K454" s="786"/>
      <c r="L454" s="786"/>
      <c r="M454" s="786"/>
      <c r="N454" s="786"/>
      <c r="O454" s="786"/>
      <c r="P454" s="786"/>
      <c r="Q454" s="786"/>
      <c r="R454" s="786"/>
      <c r="S454" s="786"/>
      <c r="T454" s="786"/>
      <c r="U454" s="786"/>
      <c r="V454" s="786"/>
      <c r="W454" s="786"/>
      <c r="X454" s="786"/>
      <c r="Y454" s="786"/>
      <c r="Z454" s="786"/>
      <c r="AA454" s="786"/>
      <c r="AB454" s="786"/>
      <c r="AC454" s="786"/>
      <c r="AD454" s="786"/>
    </row>
    <row r="455" ht="13.5" customHeight="1">
      <c r="A455" s="786"/>
      <c r="B455" s="786"/>
      <c r="C455" s="786"/>
      <c r="D455" s="786"/>
      <c r="E455" s="786"/>
      <c r="F455" s="786"/>
      <c r="G455" s="786"/>
      <c r="H455" s="786"/>
      <c r="I455" s="786"/>
      <c r="J455" s="786"/>
      <c r="K455" s="786"/>
      <c r="L455" s="786"/>
      <c r="M455" s="786"/>
      <c r="N455" s="786"/>
      <c r="O455" s="786"/>
      <c r="P455" s="786"/>
      <c r="Q455" s="786"/>
      <c r="R455" s="786"/>
      <c r="S455" s="786"/>
      <c r="T455" s="786"/>
      <c r="U455" s="786"/>
      <c r="V455" s="786"/>
      <c r="W455" s="786"/>
      <c r="X455" s="786"/>
      <c r="Y455" s="786"/>
      <c r="Z455" s="786"/>
      <c r="AA455" s="786"/>
      <c r="AB455" s="786"/>
      <c r="AC455" s="786"/>
      <c r="AD455" s="786"/>
    </row>
    <row r="456" ht="13.5" customHeight="1">
      <c r="A456" s="786"/>
      <c r="B456" s="786"/>
      <c r="C456" s="786"/>
      <c r="D456" s="786"/>
      <c r="E456" s="786"/>
      <c r="F456" s="786"/>
      <c r="G456" s="786"/>
      <c r="H456" s="786"/>
      <c r="I456" s="786"/>
      <c r="J456" s="786"/>
      <c r="K456" s="786"/>
      <c r="L456" s="786"/>
      <c r="M456" s="786"/>
      <c r="N456" s="786"/>
      <c r="O456" s="786"/>
      <c r="P456" s="786"/>
      <c r="Q456" s="786"/>
      <c r="R456" s="786"/>
      <c r="S456" s="786"/>
      <c r="T456" s="786"/>
      <c r="U456" s="786"/>
      <c r="V456" s="786"/>
      <c r="W456" s="786"/>
      <c r="X456" s="786"/>
      <c r="Y456" s="786"/>
      <c r="Z456" s="786"/>
      <c r="AA456" s="786"/>
      <c r="AB456" s="786"/>
      <c r="AC456" s="786"/>
      <c r="AD456" s="786"/>
    </row>
    <row r="457" ht="13.5" customHeight="1">
      <c r="A457" s="786"/>
      <c r="B457" s="786"/>
      <c r="C457" s="786"/>
      <c r="D457" s="786"/>
      <c r="E457" s="786"/>
      <c r="F457" s="786"/>
      <c r="G457" s="786"/>
      <c r="H457" s="786"/>
      <c r="I457" s="786"/>
      <c r="J457" s="786"/>
      <c r="K457" s="786"/>
      <c r="L457" s="786"/>
      <c r="M457" s="786"/>
      <c r="N457" s="786"/>
      <c r="O457" s="786"/>
      <c r="P457" s="786"/>
      <c r="Q457" s="786"/>
      <c r="R457" s="786"/>
      <c r="S457" s="786"/>
      <c r="T457" s="786"/>
      <c r="U457" s="786"/>
      <c r="V457" s="786"/>
      <c r="W457" s="786"/>
      <c r="X457" s="786"/>
      <c r="Y457" s="786"/>
      <c r="Z457" s="786"/>
      <c r="AA457" s="786"/>
      <c r="AB457" s="786"/>
      <c r="AC457" s="786"/>
      <c r="AD457" s="786"/>
    </row>
    <row r="458" ht="13.5" customHeight="1">
      <c r="A458" s="786"/>
      <c r="B458" s="786"/>
      <c r="C458" s="786"/>
      <c r="D458" s="786"/>
      <c r="E458" s="786"/>
      <c r="F458" s="786"/>
      <c r="G458" s="786"/>
      <c r="H458" s="786"/>
      <c r="I458" s="786"/>
      <c r="J458" s="786"/>
      <c r="K458" s="786"/>
      <c r="L458" s="786"/>
      <c r="M458" s="786"/>
      <c r="N458" s="786"/>
      <c r="O458" s="786"/>
      <c r="P458" s="786"/>
      <c r="Q458" s="786"/>
      <c r="R458" s="786"/>
      <c r="S458" s="786"/>
      <c r="T458" s="786"/>
      <c r="U458" s="786"/>
      <c r="V458" s="786"/>
      <c r="W458" s="786"/>
      <c r="X458" s="786"/>
      <c r="Y458" s="786"/>
      <c r="Z458" s="786"/>
      <c r="AA458" s="786"/>
      <c r="AB458" s="786"/>
      <c r="AC458" s="786"/>
      <c r="AD458" s="786"/>
    </row>
    <row r="459" ht="13.5" customHeight="1">
      <c r="A459" s="786"/>
      <c r="B459" s="786"/>
      <c r="C459" s="786"/>
      <c r="D459" s="786"/>
      <c r="E459" s="786"/>
      <c r="F459" s="786"/>
      <c r="G459" s="786"/>
      <c r="H459" s="786"/>
      <c r="I459" s="786"/>
      <c r="J459" s="786"/>
      <c r="K459" s="786"/>
      <c r="L459" s="786"/>
      <c r="M459" s="786"/>
      <c r="N459" s="786"/>
      <c r="O459" s="786"/>
      <c r="P459" s="786"/>
      <c r="Q459" s="786"/>
      <c r="R459" s="786"/>
      <c r="S459" s="786"/>
      <c r="T459" s="786"/>
      <c r="U459" s="786"/>
      <c r="V459" s="786"/>
      <c r="W459" s="786"/>
      <c r="X459" s="786"/>
      <c r="Y459" s="786"/>
      <c r="Z459" s="786"/>
      <c r="AA459" s="786"/>
      <c r="AB459" s="786"/>
      <c r="AC459" s="786"/>
      <c r="AD459" s="786"/>
    </row>
    <row r="460" ht="13.5" customHeight="1">
      <c r="A460" s="786"/>
      <c r="B460" s="786"/>
      <c r="C460" s="786"/>
      <c r="D460" s="786"/>
      <c r="E460" s="786"/>
      <c r="F460" s="786"/>
      <c r="G460" s="786"/>
      <c r="H460" s="786"/>
      <c r="I460" s="786"/>
      <c r="J460" s="786"/>
      <c r="K460" s="786"/>
      <c r="L460" s="786"/>
      <c r="M460" s="786"/>
      <c r="N460" s="786"/>
      <c r="O460" s="786"/>
      <c r="P460" s="786"/>
      <c r="Q460" s="786"/>
      <c r="R460" s="786"/>
      <c r="S460" s="786"/>
      <c r="T460" s="786"/>
      <c r="U460" s="786"/>
      <c r="V460" s="786"/>
      <c r="W460" s="786"/>
      <c r="X460" s="786"/>
      <c r="Y460" s="786"/>
      <c r="Z460" s="786"/>
      <c r="AA460" s="786"/>
      <c r="AB460" s="786"/>
      <c r="AC460" s="786"/>
      <c r="AD460" s="786"/>
    </row>
    <row r="461" ht="13.5" customHeight="1">
      <c r="A461" s="786"/>
      <c r="B461" s="786"/>
      <c r="C461" s="786"/>
      <c r="D461" s="786"/>
      <c r="E461" s="786"/>
      <c r="F461" s="786"/>
      <c r="G461" s="786"/>
      <c r="H461" s="786"/>
      <c r="I461" s="786"/>
      <c r="J461" s="786"/>
      <c r="K461" s="786"/>
      <c r="L461" s="786"/>
      <c r="M461" s="786"/>
      <c r="N461" s="786"/>
      <c r="O461" s="786"/>
      <c r="P461" s="786"/>
      <c r="Q461" s="786"/>
      <c r="R461" s="786"/>
      <c r="S461" s="786"/>
      <c r="T461" s="786"/>
      <c r="U461" s="786"/>
      <c r="V461" s="786"/>
      <c r="W461" s="786"/>
      <c r="X461" s="786"/>
      <c r="Y461" s="786"/>
      <c r="Z461" s="786"/>
      <c r="AA461" s="786"/>
      <c r="AB461" s="786"/>
      <c r="AC461" s="786"/>
      <c r="AD461" s="786"/>
    </row>
    <row r="462" ht="13.5" customHeight="1">
      <c r="A462" s="786"/>
      <c r="B462" s="786"/>
      <c r="C462" s="786"/>
      <c r="D462" s="786"/>
      <c r="E462" s="786"/>
      <c r="F462" s="786"/>
      <c r="G462" s="786"/>
      <c r="H462" s="786"/>
      <c r="I462" s="786"/>
      <c r="J462" s="786"/>
      <c r="K462" s="786"/>
      <c r="L462" s="786"/>
      <c r="M462" s="786"/>
      <c r="N462" s="786"/>
      <c r="O462" s="786"/>
      <c r="P462" s="786"/>
      <c r="Q462" s="786"/>
      <c r="R462" s="786"/>
      <c r="S462" s="786"/>
      <c r="T462" s="786"/>
      <c r="U462" s="786"/>
      <c r="V462" s="786"/>
      <c r="W462" s="786"/>
      <c r="X462" s="786"/>
      <c r="Y462" s="786"/>
      <c r="Z462" s="786"/>
      <c r="AA462" s="786"/>
      <c r="AB462" s="786"/>
      <c r="AC462" s="786"/>
      <c r="AD462" s="786"/>
    </row>
    <row r="463" ht="13.5" customHeight="1">
      <c r="A463" s="786"/>
      <c r="B463" s="786"/>
      <c r="C463" s="786"/>
      <c r="D463" s="786"/>
      <c r="E463" s="786"/>
      <c r="F463" s="786"/>
      <c r="G463" s="786"/>
      <c r="H463" s="786"/>
      <c r="I463" s="786"/>
      <c r="J463" s="786"/>
      <c r="K463" s="786"/>
      <c r="L463" s="786"/>
      <c r="M463" s="786"/>
      <c r="N463" s="786"/>
      <c r="O463" s="786"/>
      <c r="P463" s="786"/>
      <c r="Q463" s="786"/>
      <c r="R463" s="786"/>
      <c r="S463" s="786"/>
      <c r="T463" s="786"/>
      <c r="U463" s="786"/>
      <c r="V463" s="786"/>
      <c r="W463" s="786"/>
      <c r="X463" s="786"/>
      <c r="Y463" s="786"/>
      <c r="Z463" s="786"/>
      <c r="AA463" s="786"/>
      <c r="AB463" s="786"/>
      <c r="AC463" s="786"/>
      <c r="AD463" s="786"/>
    </row>
    <row r="464" ht="13.5" customHeight="1">
      <c r="A464" s="786"/>
      <c r="B464" s="786"/>
      <c r="C464" s="786"/>
      <c r="D464" s="786"/>
      <c r="E464" s="786"/>
      <c r="F464" s="786"/>
      <c r="G464" s="786"/>
      <c r="H464" s="786"/>
      <c r="I464" s="786"/>
      <c r="J464" s="786"/>
      <c r="K464" s="786"/>
      <c r="L464" s="786"/>
      <c r="M464" s="786"/>
      <c r="N464" s="786"/>
      <c r="O464" s="786"/>
      <c r="P464" s="786"/>
      <c r="Q464" s="786"/>
      <c r="R464" s="786"/>
      <c r="S464" s="786"/>
      <c r="T464" s="786"/>
      <c r="U464" s="786"/>
      <c r="V464" s="786"/>
      <c r="W464" s="786"/>
      <c r="X464" s="786"/>
      <c r="Y464" s="786"/>
      <c r="Z464" s="786"/>
      <c r="AA464" s="786"/>
      <c r="AB464" s="786"/>
      <c r="AC464" s="786"/>
      <c r="AD464" s="786"/>
    </row>
    <row r="465" ht="13.5" customHeight="1">
      <c r="A465" s="786"/>
      <c r="B465" s="786"/>
      <c r="C465" s="786"/>
      <c r="D465" s="786"/>
      <c r="E465" s="786"/>
      <c r="F465" s="786"/>
      <c r="G465" s="786"/>
      <c r="H465" s="786"/>
      <c r="I465" s="786"/>
      <c r="J465" s="786"/>
      <c r="K465" s="786"/>
      <c r="L465" s="786"/>
      <c r="M465" s="786"/>
      <c r="N465" s="786"/>
      <c r="O465" s="786"/>
      <c r="P465" s="786"/>
      <c r="Q465" s="786"/>
      <c r="R465" s="786"/>
      <c r="S465" s="786"/>
      <c r="T465" s="786"/>
      <c r="U465" s="786"/>
      <c r="V465" s="786"/>
      <c r="W465" s="786"/>
      <c r="X465" s="786"/>
      <c r="Y465" s="786"/>
      <c r="Z465" s="786"/>
      <c r="AA465" s="786"/>
      <c r="AB465" s="786"/>
      <c r="AC465" s="786"/>
      <c r="AD465" s="786"/>
    </row>
    <row r="466" ht="13.5" customHeight="1">
      <c r="A466" s="786"/>
      <c r="B466" s="786"/>
      <c r="C466" s="786"/>
      <c r="D466" s="786"/>
      <c r="E466" s="786"/>
      <c r="F466" s="786"/>
      <c r="G466" s="786"/>
      <c r="H466" s="786"/>
      <c r="I466" s="786"/>
      <c r="J466" s="786"/>
      <c r="K466" s="786"/>
      <c r="L466" s="786"/>
      <c r="M466" s="786"/>
      <c r="N466" s="786"/>
      <c r="O466" s="786"/>
      <c r="P466" s="786"/>
      <c r="Q466" s="786"/>
      <c r="R466" s="786"/>
      <c r="S466" s="786"/>
      <c r="T466" s="786"/>
      <c r="U466" s="786"/>
      <c r="V466" s="786"/>
      <c r="W466" s="786"/>
      <c r="X466" s="786"/>
      <c r="Y466" s="786"/>
      <c r="Z466" s="786"/>
      <c r="AA466" s="786"/>
      <c r="AB466" s="786"/>
      <c r="AC466" s="786"/>
      <c r="AD466" s="786"/>
    </row>
    <row r="467" ht="13.5" customHeight="1">
      <c r="A467" s="786"/>
      <c r="B467" s="786"/>
      <c r="C467" s="786"/>
      <c r="D467" s="786"/>
      <c r="E467" s="786"/>
      <c r="F467" s="786"/>
      <c r="G467" s="786"/>
      <c r="H467" s="786"/>
      <c r="I467" s="786"/>
      <c r="J467" s="786"/>
      <c r="K467" s="786"/>
      <c r="L467" s="786"/>
      <c r="M467" s="786"/>
      <c r="N467" s="786"/>
      <c r="O467" s="786"/>
      <c r="P467" s="786"/>
      <c r="Q467" s="786"/>
      <c r="R467" s="786"/>
      <c r="S467" s="786"/>
      <c r="T467" s="786"/>
      <c r="U467" s="786"/>
      <c r="V467" s="786"/>
      <c r="W467" s="786"/>
      <c r="X467" s="786"/>
      <c r="Y467" s="786"/>
      <c r="Z467" s="786"/>
      <c r="AA467" s="786"/>
      <c r="AB467" s="786"/>
      <c r="AC467" s="786"/>
      <c r="AD467" s="786"/>
    </row>
    <row r="468" ht="13.5" customHeight="1">
      <c r="A468" s="786"/>
      <c r="B468" s="786"/>
      <c r="C468" s="786"/>
      <c r="D468" s="786"/>
      <c r="E468" s="786"/>
      <c r="F468" s="786"/>
      <c r="G468" s="786"/>
      <c r="H468" s="786"/>
      <c r="I468" s="786"/>
      <c r="J468" s="786"/>
      <c r="K468" s="786"/>
      <c r="L468" s="786"/>
      <c r="M468" s="786"/>
      <c r="N468" s="786"/>
      <c r="O468" s="786"/>
      <c r="P468" s="786"/>
      <c r="Q468" s="786"/>
      <c r="R468" s="786"/>
      <c r="S468" s="786"/>
      <c r="T468" s="786"/>
      <c r="U468" s="786"/>
      <c r="V468" s="786"/>
      <c r="W468" s="786"/>
      <c r="X468" s="786"/>
      <c r="Y468" s="786"/>
      <c r="Z468" s="786"/>
      <c r="AA468" s="786"/>
      <c r="AB468" s="786"/>
      <c r="AC468" s="786"/>
      <c r="AD468" s="786"/>
    </row>
    <row r="469" ht="13.5" customHeight="1">
      <c r="A469" s="786"/>
      <c r="B469" s="786"/>
      <c r="C469" s="786"/>
      <c r="D469" s="786"/>
      <c r="E469" s="786"/>
      <c r="F469" s="786"/>
      <c r="G469" s="786"/>
      <c r="H469" s="786"/>
      <c r="I469" s="786"/>
      <c r="J469" s="786"/>
      <c r="K469" s="786"/>
      <c r="L469" s="786"/>
      <c r="M469" s="786"/>
      <c r="N469" s="786"/>
      <c r="O469" s="786"/>
      <c r="P469" s="786"/>
      <c r="Q469" s="786"/>
      <c r="R469" s="786"/>
      <c r="S469" s="786"/>
      <c r="T469" s="786"/>
      <c r="U469" s="786"/>
      <c r="V469" s="786"/>
      <c r="W469" s="786"/>
      <c r="X469" s="786"/>
      <c r="Y469" s="786"/>
      <c r="Z469" s="786"/>
      <c r="AA469" s="786"/>
      <c r="AB469" s="786"/>
      <c r="AC469" s="786"/>
      <c r="AD469" s="786"/>
    </row>
    <row r="470" ht="13.5" customHeight="1">
      <c r="A470" s="786"/>
      <c r="B470" s="786"/>
      <c r="C470" s="786"/>
      <c r="D470" s="786"/>
      <c r="E470" s="786"/>
      <c r="F470" s="786"/>
      <c r="G470" s="786"/>
      <c r="H470" s="786"/>
      <c r="I470" s="786"/>
      <c r="J470" s="786"/>
      <c r="K470" s="786"/>
      <c r="L470" s="786"/>
      <c r="M470" s="786"/>
      <c r="N470" s="786"/>
      <c r="O470" s="786"/>
      <c r="P470" s="786"/>
      <c r="Q470" s="786"/>
      <c r="R470" s="786"/>
      <c r="S470" s="786"/>
      <c r="T470" s="786"/>
      <c r="U470" s="786"/>
      <c r="V470" s="786"/>
      <c r="W470" s="786"/>
      <c r="X470" s="786"/>
      <c r="Y470" s="786"/>
      <c r="Z470" s="786"/>
      <c r="AA470" s="786"/>
      <c r="AB470" s="786"/>
      <c r="AC470" s="786"/>
      <c r="AD470" s="786"/>
    </row>
    <row r="471" ht="13.5" customHeight="1">
      <c r="A471" s="786"/>
      <c r="B471" s="786"/>
      <c r="C471" s="786"/>
      <c r="D471" s="786"/>
      <c r="E471" s="786"/>
      <c r="F471" s="786"/>
      <c r="G471" s="786"/>
      <c r="H471" s="786"/>
      <c r="I471" s="786"/>
      <c r="J471" s="786"/>
      <c r="K471" s="786"/>
      <c r="L471" s="786"/>
      <c r="M471" s="786"/>
      <c r="N471" s="786"/>
      <c r="O471" s="786"/>
      <c r="P471" s="786"/>
      <c r="Q471" s="786"/>
      <c r="R471" s="786"/>
      <c r="S471" s="786"/>
      <c r="T471" s="786"/>
      <c r="U471" s="786"/>
      <c r="V471" s="786"/>
      <c r="W471" s="786"/>
      <c r="X471" s="786"/>
      <c r="Y471" s="786"/>
      <c r="Z471" s="786"/>
      <c r="AA471" s="786"/>
      <c r="AB471" s="786"/>
      <c r="AC471" s="786"/>
      <c r="AD471" s="786"/>
    </row>
    <row r="472" ht="13.5" customHeight="1">
      <c r="A472" s="786"/>
      <c r="B472" s="786"/>
      <c r="C472" s="786"/>
      <c r="D472" s="786"/>
      <c r="E472" s="786"/>
      <c r="F472" s="786"/>
      <c r="G472" s="786"/>
      <c r="H472" s="786"/>
      <c r="I472" s="786"/>
      <c r="J472" s="786"/>
      <c r="K472" s="786"/>
      <c r="L472" s="786"/>
      <c r="M472" s="786"/>
      <c r="N472" s="786"/>
      <c r="O472" s="786"/>
      <c r="P472" s="786"/>
      <c r="Q472" s="786"/>
      <c r="R472" s="786"/>
      <c r="S472" s="786"/>
      <c r="T472" s="786"/>
      <c r="U472" s="786"/>
      <c r="V472" s="786"/>
      <c r="W472" s="786"/>
      <c r="X472" s="786"/>
      <c r="Y472" s="786"/>
      <c r="Z472" s="786"/>
      <c r="AA472" s="786"/>
      <c r="AB472" s="786"/>
      <c r="AC472" s="786"/>
      <c r="AD472" s="786"/>
    </row>
    <row r="473" ht="13.5" customHeight="1">
      <c r="A473" s="786"/>
      <c r="B473" s="786"/>
      <c r="C473" s="786"/>
      <c r="D473" s="786"/>
      <c r="E473" s="786"/>
      <c r="F473" s="786"/>
      <c r="G473" s="786"/>
      <c r="H473" s="786"/>
      <c r="I473" s="786"/>
      <c r="J473" s="786"/>
      <c r="K473" s="786"/>
      <c r="L473" s="786"/>
      <c r="M473" s="786"/>
      <c r="N473" s="786"/>
      <c r="O473" s="786"/>
      <c r="P473" s="786"/>
      <c r="Q473" s="786"/>
      <c r="R473" s="786"/>
      <c r="S473" s="786"/>
      <c r="T473" s="786"/>
      <c r="U473" s="786"/>
      <c r="V473" s="786"/>
      <c r="W473" s="786"/>
      <c r="X473" s="786"/>
      <c r="Y473" s="786"/>
      <c r="Z473" s="786"/>
      <c r="AA473" s="786"/>
      <c r="AB473" s="786"/>
      <c r="AC473" s="786"/>
      <c r="AD473" s="786"/>
    </row>
    <row r="474" ht="13.5" customHeight="1">
      <c r="A474" s="786"/>
      <c r="B474" s="786"/>
      <c r="C474" s="786"/>
      <c r="D474" s="786"/>
      <c r="E474" s="786"/>
      <c r="F474" s="786"/>
      <c r="G474" s="786"/>
      <c r="H474" s="786"/>
      <c r="I474" s="786"/>
      <c r="J474" s="786"/>
      <c r="K474" s="786"/>
      <c r="L474" s="786"/>
      <c r="M474" s="786"/>
      <c r="N474" s="786"/>
      <c r="O474" s="786"/>
      <c r="P474" s="786"/>
      <c r="Q474" s="786"/>
      <c r="R474" s="786"/>
      <c r="S474" s="786"/>
      <c r="T474" s="786"/>
      <c r="U474" s="786"/>
      <c r="V474" s="786"/>
      <c r="W474" s="786"/>
      <c r="X474" s="786"/>
      <c r="Y474" s="786"/>
      <c r="Z474" s="786"/>
      <c r="AA474" s="786"/>
      <c r="AB474" s="786"/>
      <c r="AC474" s="786"/>
      <c r="AD474" s="786"/>
    </row>
    <row r="475" ht="13.5" customHeight="1">
      <c r="A475" s="786"/>
      <c r="B475" s="786"/>
      <c r="C475" s="786"/>
      <c r="D475" s="786"/>
      <c r="E475" s="786"/>
      <c r="F475" s="786"/>
      <c r="G475" s="786"/>
      <c r="H475" s="786"/>
      <c r="I475" s="786"/>
      <c r="J475" s="786"/>
      <c r="K475" s="786"/>
      <c r="L475" s="786"/>
      <c r="M475" s="786"/>
      <c r="N475" s="786"/>
      <c r="O475" s="786"/>
      <c r="P475" s="786"/>
      <c r="Q475" s="786"/>
      <c r="R475" s="786"/>
      <c r="S475" s="786"/>
      <c r="T475" s="786"/>
      <c r="U475" s="786"/>
      <c r="V475" s="786"/>
      <c r="W475" s="786"/>
      <c r="X475" s="786"/>
      <c r="Y475" s="786"/>
      <c r="Z475" s="786"/>
      <c r="AA475" s="786"/>
      <c r="AB475" s="786"/>
      <c r="AC475" s="786"/>
      <c r="AD475" s="786"/>
    </row>
    <row r="476" ht="13.5" customHeight="1">
      <c r="A476" s="786"/>
      <c r="B476" s="786"/>
      <c r="C476" s="786"/>
      <c r="D476" s="786"/>
      <c r="E476" s="786"/>
      <c r="F476" s="786"/>
      <c r="G476" s="786"/>
      <c r="H476" s="786"/>
      <c r="I476" s="786"/>
      <c r="J476" s="786"/>
      <c r="K476" s="786"/>
      <c r="L476" s="786"/>
      <c r="M476" s="786"/>
      <c r="N476" s="786"/>
      <c r="O476" s="786"/>
      <c r="P476" s="786"/>
      <c r="Q476" s="786"/>
      <c r="R476" s="786"/>
      <c r="S476" s="786"/>
      <c r="T476" s="786"/>
      <c r="U476" s="786"/>
      <c r="V476" s="786"/>
      <c r="W476" s="786"/>
      <c r="X476" s="786"/>
      <c r="Y476" s="786"/>
      <c r="Z476" s="786"/>
      <c r="AA476" s="786"/>
      <c r="AB476" s="786"/>
      <c r="AC476" s="786"/>
      <c r="AD476" s="786"/>
    </row>
    <row r="477" ht="13.5" customHeight="1">
      <c r="A477" s="786"/>
      <c r="B477" s="786"/>
      <c r="C477" s="786"/>
      <c r="D477" s="786"/>
      <c r="E477" s="786"/>
      <c r="F477" s="786"/>
      <c r="G477" s="786"/>
      <c r="H477" s="786"/>
      <c r="I477" s="786"/>
      <c r="J477" s="786"/>
      <c r="K477" s="786"/>
      <c r="L477" s="786"/>
      <c r="M477" s="786"/>
      <c r="N477" s="786"/>
      <c r="O477" s="786"/>
      <c r="P477" s="786"/>
      <c r="Q477" s="786"/>
      <c r="R477" s="786"/>
      <c r="S477" s="786"/>
      <c r="T477" s="786"/>
      <c r="U477" s="786"/>
      <c r="V477" s="786"/>
      <c r="W477" s="786"/>
      <c r="X477" s="786"/>
      <c r="Y477" s="786"/>
      <c r="Z477" s="786"/>
      <c r="AA477" s="786"/>
      <c r="AB477" s="786"/>
      <c r="AC477" s="786"/>
      <c r="AD477" s="786"/>
    </row>
    <row r="478" ht="13.5" customHeight="1">
      <c r="A478" s="786"/>
      <c r="B478" s="786"/>
      <c r="C478" s="786"/>
      <c r="D478" s="786"/>
      <c r="E478" s="786"/>
      <c r="F478" s="786"/>
      <c r="G478" s="786"/>
      <c r="H478" s="786"/>
      <c r="I478" s="786"/>
      <c r="J478" s="786"/>
      <c r="K478" s="786"/>
      <c r="L478" s="786"/>
      <c r="M478" s="786"/>
      <c r="N478" s="786"/>
      <c r="O478" s="786"/>
      <c r="P478" s="786"/>
      <c r="Q478" s="786"/>
      <c r="R478" s="786"/>
      <c r="S478" s="786"/>
      <c r="T478" s="786"/>
      <c r="U478" s="786"/>
      <c r="V478" s="786"/>
      <c r="W478" s="786"/>
      <c r="X478" s="786"/>
      <c r="Y478" s="786"/>
      <c r="Z478" s="786"/>
      <c r="AA478" s="786"/>
      <c r="AB478" s="786"/>
      <c r="AC478" s="786"/>
      <c r="AD478" s="786"/>
    </row>
    <row r="479" ht="13.5" customHeight="1">
      <c r="A479" s="786"/>
      <c r="B479" s="786"/>
      <c r="C479" s="786"/>
      <c r="D479" s="786"/>
      <c r="E479" s="786"/>
      <c r="F479" s="786"/>
      <c r="G479" s="786"/>
      <c r="H479" s="786"/>
      <c r="I479" s="786"/>
      <c r="J479" s="786"/>
      <c r="K479" s="786"/>
      <c r="L479" s="786"/>
      <c r="M479" s="786"/>
      <c r="N479" s="786"/>
      <c r="O479" s="786"/>
      <c r="P479" s="786"/>
      <c r="Q479" s="786"/>
      <c r="R479" s="786"/>
      <c r="S479" s="786"/>
      <c r="T479" s="786"/>
      <c r="U479" s="786"/>
      <c r="V479" s="786"/>
      <c r="W479" s="786"/>
      <c r="X479" s="786"/>
      <c r="Y479" s="786"/>
      <c r="Z479" s="786"/>
      <c r="AA479" s="786"/>
      <c r="AB479" s="786"/>
      <c r="AC479" s="786"/>
      <c r="AD479" s="786"/>
    </row>
    <row r="480" ht="13.5" customHeight="1">
      <c r="A480" s="786"/>
      <c r="B480" s="786"/>
      <c r="C480" s="786"/>
      <c r="D480" s="786"/>
      <c r="E480" s="786"/>
      <c r="F480" s="786"/>
      <c r="G480" s="786"/>
      <c r="H480" s="786"/>
      <c r="I480" s="786"/>
      <c r="J480" s="786"/>
      <c r="K480" s="786"/>
      <c r="L480" s="786"/>
      <c r="M480" s="786"/>
      <c r="N480" s="786"/>
      <c r="O480" s="786"/>
      <c r="P480" s="786"/>
      <c r="Q480" s="786"/>
      <c r="R480" s="786"/>
      <c r="S480" s="786"/>
      <c r="T480" s="786"/>
      <c r="U480" s="786"/>
      <c r="V480" s="786"/>
      <c r="W480" s="786"/>
      <c r="X480" s="786"/>
      <c r="Y480" s="786"/>
      <c r="Z480" s="786"/>
      <c r="AA480" s="786"/>
      <c r="AB480" s="786"/>
      <c r="AC480" s="786"/>
      <c r="AD480" s="786"/>
    </row>
    <row r="481" ht="13.5" customHeight="1">
      <c r="A481" s="786"/>
      <c r="B481" s="786"/>
      <c r="C481" s="786"/>
      <c r="D481" s="786"/>
      <c r="E481" s="786"/>
      <c r="F481" s="786"/>
      <c r="G481" s="786"/>
      <c r="H481" s="786"/>
      <c r="I481" s="786"/>
      <c r="J481" s="786"/>
      <c r="K481" s="786"/>
      <c r="L481" s="786"/>
      <c r="M481" s="786"/>
      <c r="N481" s="786"/>
      <c r="O481" s="786"/>
      <c r="P481" s="786"/>
      <c r="Q481" s="786"/>
      <c r="R481" s="786"/>
      <c r="S481" s="786"/>
      <c r="T481" s="786"/>
      <c r="U481" s="786"/>
      <c r="V481" s="786"/>
      <c r="W481" s="786"/>
      <c r="X481" s="786"/>
      <c r="Y481" s="786"/>
      <c r="Z481" s="786"/>
      <c r="AA481" s="786"/>
      <c r="AB481" s="786"/>
      <c r="AC481" s="786"/>
      <c r="AD481" s="786"/>
    </row>
    <row r="482" ht="13.5" customHeight="1">
      <c r="A482" s="786"/>
      <c r="B482" s="786"/>
      <c r="C482" s="786"/>
      <c r="D482" s="786"/>
      <c r="E482" s="786"/>
      <c r="F482" s="786"/>
      <c r="G482" s="786"/>
      <c r="H482" s="786"/>
      <c r="I482" s="786"/>
      <c r="J482" s="786"/>
      <c r="K482" s="786"/>
      <c r="L482" s="786"/>
      <c r="M482" s="786"/>
      <c r="N482" s="786"/>
      <c r="O482" s="786"/>
      <c r="P482" s="786"/>
      <c r="Q482" s="786"/>
      <c r="R482" s="786"/>
      <c r="S482" s="786"/>
      <c r="T482" s="786"/>
      <c r="U482" s="786"/>
      <c r="V482" s="786"/>
      <c r="W482" s="786"/>
      <c r="X482" s="786"/>
      <c r="Y482" s="786"/>
      <c r="Z482" s="786"/>
      <c r="AA482" s="786"/>
      <c r="AB482" s="786"/>
      <c r="AC482" s="786"/>
      <c r="AD482" s="786"/>
    </row>
    <row r="483" ht="13.5" customHeight="1">
      <c r="A483" s="786"/>
      <c r="B483" s="786"/>
      <c r="C483" s="786"/>
      <c r="D483" s="786"/>
      <c r="E483" s="786"/>
      <c r="F483" s="786"/>
      <c r="G483" s="786"/>
      <c r="H483" s="786"/>
      <c r="I483" s="786"/>
      <c r="J483" s="786"/>
      <c r="K483" s="786"/>
      <c r="L483" s="786"/>
      <c r="M483" s="786"/>
      <c r="N483" s="786"/>
      <c r="O483" s="786"/>
      <c r="P483" s="786"/>
      <c r="Q483" s="786"/>
      <c r="R483" s="786"/>
      <c r="S483" s="786"/>
      <c r="T483" s="786"/>
      <c r="U483" s="786"/>
      <c r="V483" s="786"/>
      <c r="W483" s="786"/>
      <c r="X483" s="786"/>
      <c r="Y483" s="786"/>
      <c r="Z483" s="786"/>
      <c r="AA483" s="786"/>
      <c r="AB483" s="786"/>
      <c r="AC483" s="786"/>
      <c r="AD483" s="786"/>
    </row>
    <row r="484" ht="13.5" customHeight="1">
      <c r="A484" s="786"/>
      <c r="B484" s="786"/>
      <c r="C484" s="786"/>
      <c r="D484" s="786"/>
      <c r="E484" s="786"/>
      <c r="F484" s="786"/>
      <c r="G484" s="786"/>
      <c r="H484" s="786"/>
      <c r="I484" s="786"/>
      <c r="J484" s="786"/>
      <c r="K484" s="786"/>
      <c r="L484" s="786"/>
      <c r="M484" s="786"/>
      <c r="N484" s="786"/>
      <c r="O484" s="786"/>
      <c r="P484" s="786"/>
      <c r="Q484" s="786"/>
      <c r="R484" s="786"/>
      <c r="S484" s="786"/>
      <c r="T484" s="786"/>
      <c r="U484" s="786"/>
      <c r="V484" s="786"/>
      <c r="W484" s="786"/>
      <c r="X484" s="786"/>
      <c r="Y484" s="786"/>
      <c r="Z484" s="786"/>
      <c r="AA484" s="786"/>
      <c r="AB484" s="786"/>
      <c r="AC484" s="786"/>
      <c r="AD484" s="786"/>
    </row>
    <row r="485" ht="13.5" customHeight="1">
      <c r="A485" s="786"/>
      <c r="B485" s="786"/>
      <c r="C485" s="786"/>
      <c r="D485" s="786"/>
      <c r="E485" s="786"/>
      <c r="F485" s="786"/>
      <c r="G485" s="786"/>
      <c r="H485" s="786"/>
      <c r="I485" s="786"/>
      <c r="J485" s="786"/>
      <c r="K485" s="786"/>
      <c r="L485" s="786"/>
      <c r="M485" s="786"/>
      <c r="N485" s="786"/>
      <c r="O485" s="786"/>
      <c r="P485" s="786"/>
      <c r="Q485" s="786"/>
      <c r="R485" s="786"/>
      <c r="S485" s="786"/>
      <c r="T485" s="786"/>
      <c r="U485" s="786"/>
      <c r="V485" s="786"/>
      <c r="W485" s="786"/>
      <c r="X485" s="786"/>
      <c r="Y485" s="786"/>
      <c r="Z485" s="786"/>
      <c r="AA485" s="786"/>
      <c r="AB485" s="786"/>
      <c r="AC485" s="786"/>
      <c r="AD485" s="786"/>
    </row>
    <row r="486" ht="13.5" customHeight="1">
      <c r="A486" s="786"/>
      <c r="B486" s="786"/>
      <c r="C486" s="786"/>
      <c r="D486" s="786"/>
      <c r="E486" s="786"/>
      <c r="F486" s="786"/>
      <c r="G486" s="786"/>
      <c r="H486" s="786"/>
      <c r="I486" s="786"/>
      <c r="J486" s="786"/>
      <c r="K486" s="786"/>
      <c r="L486" s="786"/>
      <c r="M486" s="786"/>
      <c r="N486" s="786"/>
      <c r="O486" s="786"/>
      <c r="P486" s="786"/>
      <c r="Q486" s="786"/>
      <c r="R486" s="786"/>
      <c r="S486" s="786"/>
      <c r="T486" s="786"/>
      <c r="U486" s="786"/>
      <c r="V486" s="786"/>
      <c r="W486" s="786"/>
      <c r="X486" s="786"/>
      <c r="Y486" s="786"/>
      <c r="Z486" s="786"/>
      <c r="AA486" s="786"/>
      <c r="AB486" s="786"/>
      <c r="AC486" s="786"/>
      <c r="AD486" s="786"/>
    </row>
    <row r="487" ht="13.5" customHeight="1">
      <c r="A487" s="786"/>
      <c r="B487" s="786"/>
      <c r="C487" s="786"/>
      <c r="D487" s="786"/>
      <c r="E487" s="786"/>
      <c r="F487" s="786"/>
      <c r="G487" s="786"/>
      <c r="H487" s="786"/>
      <c r="I487" s="786"/>
      <c r="J487" s="786"/>
      <c r="K487" s="786"/>
      <c r="L487" s="786"/>
      <c r="M487" s="786"/>
      <c r="N487" s="786"/>
      <c r="O487" s="786"/>
      <c r="P487" s="786"/>
      <c r="Q487" s="786"/>
      <c r="R487" s="786"/>
      <c r="S487" s="786"/>
      <c r="T487" s="786"/>
      <c r="U487" s="786"/>
      <c r="V487" s="786"/>
      <c r="W487" s="786"/>
      <c r="X487" s="786"/>
      <c r="Y487" s="786"/>
      <c r="Z487" s="786"/>
      <c r="AA487" s="786"/>
      <c r="AB487" s="786"/>
      <c r="AC487" s="786"/>
      <c r="AD487" s="786"/>
    </row>
    <row r="488" ht="13.5" customHeight="1">
      <c r="A488" s="786"/>
      <c r="B488" s="786"/>
      <c r="C488" s="786"/>
      <c r="D488" s="786"/>
      <c r="E488" s="786"/>
      <c r="F488" s="786"/>
      <c r="G488" s="786"/>
      <c r="H488" s="786"/>
      <c r="I488" s="786"/>
      <c r="J488" s="786"/>
      <c r="K488" s="786"/>
      <c r="L488" s="786"/>
      <c r="M488" s="786"/>
      <c r="N488" s="786"/>
      <c r="O488" s="786"/>
      <c r="P488" s="786"/>
      <c r="Q488" s="786"/>
      <c r="R488" s="786"/>
      <c r="S488" s="786"/>
      <c r="T488" s="786"/>
      <c r="U488" s="786"/>
      <c r="V488" s="786"/>
      <c r="W488" s="786"/>
      <c r="X488" s="786"/>
      <c r="Y488" s="786"/>
      <c r="Z488" s="786"/>
      <c r="AA488" s="786"/>
      <c r="AB488" s="786"/>
      <c r="AC488" s="786"/>
      <c r="AD488" s="786"/>
    </row>
    <row r="489" ht="13.5" customHeight="1">
      <c r="A489" s="786"/>
      <c r="B489" s="786"/>
      <c r="C489" s="786"/>
      <c r="D489" s="786"/>
      <c r="E489" s="786"/>
      <c r="F489" s="786"/>
      <c r="G489" s="786"/>
      <c r="H489" s="786"/>
      <c r="I489" s="786"/>
      <c r="J489" s="786"/>
      <c r="K489" s="786"/>
      <c r="L489" s="786"/>
      <c r="M489" s="786"/>
      <c r="N489" s="786"/>
      <c r="O489" s="786"/>
      <c r="P489" s="786"/>
      <c r="Q489" s="786"/>
      <c r="R489" s="786"/>
      <c r="S489" s="786"/>
      <c r="T489" s="786"/>
      <c r="U489" s="786"/>
      <c r="V489" s="786"/>
      <c r="W489" s="786"/>
      <c r="X489" s="786"/>
      <c r="Y489" s="786"/>
      <c r="Z489" s="786"/>
      <c r="AA489" s="786"/>
      <c r="AB489" s="786"/>
      <c r="AC489" s="786"/>
      <c r="AD489" s="786"/>
    </row>
    <row r="490" ht="13.5" customHeight="1">
      <c r="A490" s="786"/>
      <c r="B490" s="786"/>
      <c r="C490" s="786"/>
      <c r="D490" s="786"/>
      <c r="E490" s="786"/>
      <c r="F490" s="786"/>
      <c r="G490" s="786"/>
      <c r="H490" s="786"/>
      <c r="I490" s="786"/>
      <c r="J490" s="786"/>
      <c r="K490" s="786"/>
      <c r="L490" s="786"/>
      <c r="M490" s="786"/>
      <c r="N490" s="786"/>
      <c r="O490" s="786"/>
      <c r="P490" s="786"/>
      <c r="Q490" s="786"/>
      <c r="R490" s="786"/>
      <c r="S490" s="786"/>
      <c r="T490" s="786"/>
      <c r="U490" s="786"/>
      <c r="V490" s="786"/>
      <c r="W490" s="786"/>
      <c r="X490" s="786"/>
      <c r="Y490" s="786"/>
      <c r="Z490" s="786"/>
      <c r="AA490" s="786"/>
      <c r="AB490" s="786"/>
      <c r="AC490" s="786"/>
      <c r="AD490" s="786"/>
    </row>
    <row r="491" ht="13.5" customHeight="1">
      <c r="A491" s="786"/>
      <c r="B491" s="786"/>
      <c r="C491" s="786"/>
      <c r="D491" s="786"/>
      <c r="E491" s="786"/>
      <c r="F491" s="786"/>
      <c r="G491" s="786"/>
      <c r="H491" s="786"/>
      <c r="I491" s="786"/>
      <c r="J491" s="786"/>
      <c r="K491" s="786"/>
      <c r="L491" s="786"/>
      <c r="M491" s="786"/>
      <c r="N491" s="786"/>
      <c r="O491" s="786"/>
      <c r="P491" s="786"/>
      <c r="Q491" s="786"/>
      <c r="R491" s="786"/>
      <c r="S491" s="786"/>
      <c r="T491" s="786"/>
      <c r="U491" s="786"/>
      <c r="V491" s="786"/>
      <c r="W491" s="786"/>
      <c r="X491" s="786"/>
      <c r="Y491" s="786"/>
      <c r="Z491" s="786"/>
      <c r="AA491" s="786"/>
      <c r="AB491" s="786"/>
      <c r="AC491" s="786"/>
      <c r="AD491" s="786"/>
    </row>
    <row r="492" ht="13.5" customHeight="1">
      <c r="A492" s="786"/>
      <c r="B492" s="786"/>
      <c r="C492" s="786"/>
      <c r="D492" s="786"/>
      <c r="E492" s="786"/>
      <c r="F492" s="786"/>
      <c r="G492" s="786"/>
      <c r="H492" s="786"/>
      <c r="I492" s="786"/>
      <c r="J492" s="786"/>
      <c r="K492" s="786"/>
      <c r="L492" s="786"/>
      <c r="M492" s="786"/>
      <c r="N492" s="786"/>
      <c r="O492" s="786"/>
      <c r="P492" s="786"/>
      <c r="Q492" s="786"/>
      <c r="R492" s="786"/>
      <c r="S492" s="786"/>
      <c r="T492" s="786"/>
      <c r="U492" s="786"/>
      <c r="V492" s="786"/>
      <c r="W492" s="786"/>
      <c r="X492" s="786"/>
      <c r="Y492" s="786"/>
      <c r="Z492" s="786"/>
      <c r="AA492" s="786"/>
      <c r="AB492" s="786"/>
      <c r="AC492" s="786"/>
      <c r="AD492" s="786"/>
    </row>
    <row r="493" ht="13.5" customHeight="1">
      <c r="A493" s="786"/>
      <c r="B493" s="786"/>
      <c r="C493" s="786"/>
      <c r="D493" s="786"/>
      <c r="E493" s="786"/>
      <c r="F493" s="786"/>
      <c r="G493" s="786"/>
      <c r="H493" s="786"/>
      <c r="I493" s="786"/>
      <c r="J493" s="786"/>
      <c r="K493" s="786"/>
      <c r="L493" s="786"/>
      <c r="M493" s="786"/>
      <c r="N493" s="786"/>
      <c r="O493" s="786"/>
      <c r="P493" s="786"/>
      <c r="Q493" s="786"/>
      <c r="R493" s="786"/>
      <c r="S493" s="786"/>
      <c r="T493" s="786"/>
      <c r="U493" s="786"/>
      <c r="V493" s="786"/>
      <c r="W493" s="786"/>
      <c r="X493" s="786"/>
      <c r="Y493" s="786"/>
      <c r="Z493" s="786"/>
      <c r="AA493" s="786"/>
      <c r="AB493" s="786"/>
      <c r="AC493" s="786"/>
      <c r="AD493" s="786"/>
    </row>
    <row r="494" ht="13.5" customHeight="1">
      <c r="A494" s="786"/>
      <c r="B494" s="786"/>
      <c r="C494" s="786"/>
      <c r="D494" s="786"/>
      <c r="E494" s="786"/>
      <c r="F494" s="786"/>
      <c r="G494" s="786"/>
      <c r="H494" s="786"/>
      <c r="I494" s="786"/>
      <c r="J494" s="786"/>
      <c r="K494" s="786"/>
      <c r="L494" s="786"/>
      <c r="M494" s="786"/>
      <c r="N494" s="786"/>
      <c r="O494" s="786"/>
      <c r="P494" s="786"/>
      <c r="Q494" s="786"/>
      <c r="R494" s="786"/>
      <c r="S494" s="786"/>
      <c r="T494" s="786"/>
      <c r="U494" s="786"/>
      <c r="V494" s="786"/>
      <c r="W494" s="786"/>
      <c r="X494" s="786"/>
      <c r="Y494" s="786"/>
      <c r="Z494" s="786"/>
      <c r="AA494" s="786"/>
      <c r="AB494" s="786"/>
      <c r="AC494" s="786"/>
      <c r="AD494" s="786"/>
    </row>
    <row r="495" ht="13.5" customHeight="1">
      <c r="A495" s="786"/>
      <c r="B495" s="786"/>
      <c r="C495" s="786"/>
      <c r="D495" s="786"/>
      <c r="E495" s="786"/>
      <c r="F495" s="786"/>
      <c r="G495" s="786"/>
      <c r="H495" s="786"/>
      <c r="I495" s="786"/>
      <c r="J495" s="786"/>
      <c r="K495" s="786"/>
      <c r="L495" s="786"/>
      <c r="M495" s="786"/>
      <c r="N495" s="786"/>
      <c r="O495" s="786"/>
      <c r="P495" s="786"/>
      <c r="Q495" s="786"/>
      <c r="R495" s="786"/>
      <c r="S495" s="786"/>
      <c r="T495" s="786"/>
      <c r="U495" s="786"/>
      <c r="V495" s="786"/>
      <c r="W495" s="786"/>
      <c r="X495" s="786"/>
      <c r="Y495" s="786"/>
      <c r="Z495" s="786"/>
      <c r="AA495" s="786"/>
      <c r="AB495" s="786"/>
      <c r="AC495" s="786"/>
      <c r="AD495" s="786"/>
    </row>
    <row r="496" ht="13.5" customHeight="1">
      <c r="A496" s="786"/>
      <c r="B496" s="786"/>
      <c r="C496" s="786"/>
      <c r="D496" s="786"/>
      <c r="E496" s="786"/>
      <c r="F496" s="786"/>
      <c r="G496" s="786"/>
      <c r="H496" s="786"/>
      <c r="I496" s="786"/>
      <c r="J496" s="786"/>
      <c r="K496" s="786"/>
      <c r="L496" s="786"/>
      <c r="M496" s="786"/>
      <c r="N496" s="786"/>
      <c r="O496" s="786"/>
      <c r="P496" s="786"/>
      <c r="Q496" s="786"/>
      <c r="R496" s="786"/>
      <c r="S496" s="786"/>
      <c r="T496" s="786"/>
      <c r="U496" s="786"/>
      <c r="V496" s="786"/>
      <c r="W496" s="786"/>
      <c r="X496" s="786"/>
      <c r="Y496" s="786"/>
      <c r="Z496" s="786"/>
      <c r="AA496" s="786"/>
      <c r="AB496" s="786"/>
      <c r="AC496" s="786"/>
      <c r="AD496" s="786"/>
    </row>
    <row r="497" ht="13.5" customHeight="1">
      <c r="A497" s="786"/>
      <c r="B497" s="786"/>
      <c r="C497" s="786"/>
      <c r="D497" s="786"/>
      <c r="E497" s="786"/>
      <c r="F497" s="786"/>
      <c r="G497" s="786"/>
      <c r="H497" s="786"/>
      <c r="I497" s="786"/>
      <c r="J497" s="786"/>
      <c r="K497" s="786"/>
      <c r="L497" s="786"/>
      <c r="M497" s="786"/>
      <c r="N497" s="786"/>
      <c r="O497" s="786"/>
      <c r="P497" s="786"/>
      <c r="Q497" s="786"/>
      <c r="R497" s="786"/>
      <c r="S497" s="786"/>
      <c r="T497" s="786"/>
      <c r="U497" s="786"/>
      <c r="V497" s="786"/>
      <c r="W497" s="786"/>
      <c r="X497" s="786"/>
      <c r="Y497" s="786"/>
      <c r="Z497" s="786"/>
      <c r="AA497" s="786"/>
      <c r="AB497" s="786"/>
      <c r="AC497" s="786"/>
      <c r="AD497" s="786"/>
    </row>
    <row r="498" ht="13.5" customHeight="1">
      <c r="A498" s="786"/>
      <c r="B498" s="786"/>
      <c r="C498" s="786"/>
      <c r="D498" s="786"/>
      <c r="E498" s="786"/>
      <c r="F498" s="786"/>
      <c r="G498" s="786"/>
      <c r="H498" s="786"/>
      <c r="I498" s="786"/>
      <c r="J498" s="786"/>
      <c r="K498" s="786"/>
      <c r="L498" s="786"/>
      <c r="M498" s="786"/>
      <c r="N498" s="786"/>
      <c r="O498" s="786"/>
      <c r="P498" s="786"/>
      <c r="Q498" s="786"/>
      <c r="R498" s="786"/>
      <c r="S498" s="786"/>
      <c r="T498" s="786"/>
      <c r="U498" s="786"/>
      <c r="V498" s="786"/>
      <c r="W498" s="786"/>
      <c r="X498" s="786"/>
      <c r="Y498" s="786"/>
      <c r="Z498" s="786"/>
      <c r="AA498" s="786"/>
      <c r="AB498" s="786"/>
      <c r="AC498" s="786"/>
      <c r="AD498" s="786"/>
    </row>
    <row r="499" ht="13.5" customHeight="1">
      <c r="A499" s="786"/>
      <c r="B499" s="786"/>
      <c r="C499" s="786"/>
      <c r="D499" s="786"/>
      <c r="E499" s="786"/>
      <c r="F499" s="786"/>
      <c r="G499" s="786"/>
      <c r="H499" s="786"/>
      <c r="I499" s="786"/>
      <c r="J499" s="786"/>
      <c r="K499" s="786"/>
      <c r="L499" s="786"/>
      <c r="M499" s="786"/>
      <c r="N499" s="786"/>
      <c r="O499" s="786"/>
      <c r="P499" s="786"/>
      <c r="Q499" s="786"/>
      <c r="R499" s="786"/>
      <c r="S499" s="786"/>
      <c r="T499" s="786"/>
      <c r="U499" s="786"/>
      <c r="V499" s="786"/>
      <c r="W499" s="786"/>
      <c r="X499" s="786"/>
      <c r="Y499" s="786"/>
      <c r="Z499" s="786"/>
      <c r="AA499" s="786"/>
      <c r="AB499" s="786"/>
      <c r="AC499" s="786"/>
      <c r="AD499" s="786"/>
    </row>
    <row r="500" ht="13.5" customHeight="1">
      <c r="A500" s="786"/>
      <c r="B500" s="786"/>
      <c r="C500" s="786"/>
      <c r="D500" s="786"/>
      <c r="E500" s="786"/>
      <c r="F500" s="786"/>
      <c r="G500" s="786"/>
      <c r="H500" s="786"/>
      <c r="I500" s="786"/>
      <c r="J500" s="786"/>
      <c r="K500" s="786"/>
      <c r="L500" s="786"/>
      <c r="M500" s="786"/>
      <c r="N500" s="786"/>
      <c r="O500" s="786"/>
      <c r="P500" s="786"/>
      <c r="Q500" s="786"/>
      <c r="R500" s="786"/>
      <c r="S500" s="786"/>
      <c r="T500" s="786"/>
      <c r="U500" s="786"/>
      <c r="V500" s="786"/>
      <c r="W500" s="786"/>
      <c r="X500" s="786"/>
      <c r="Y500" s="786"/>
      <c r="Z500" s="786"/>
      <c r="AA500" s="786"/>
      <c r="AB500" s="786"/>
      <c r="AC500" s="786"/>
      <c r="AD500" s="786"/>
    </row>
    <row r="501" ht="13.5" customHeight="1">
      <c r="A501" s="786"/>
      <c r="B501" s="786"/>
      <c r="C501" s="786"/>
      <c r="D501" s="786"/>
      <c r="E501" s="786"/>
      <c r="F501" s="786"/>
      <c r="G501" s="786"/>
      <c r="H501" s="786"/>
      <c r="I501" s="786"/>
      <c r="J501" s="786"/>
      <c r="K501" s="786"/>
      <c r="L501" s="786"/>
      <c r="M501" s="786"/>
      <c r="N501" s="786"/>
      <c r="O501" s="786"/>
      <c r="P501" s="786"/>
      <c r="Q501" s="786"/>
      <c r="R501" s="786"/>
      <c r="S501" s="786"/>
      <c r="T501" s="786"/>
      <c r="U501" s="786"/>
      <c r="V501" s="786"/>
      <c r="W501" s="786"/>
      <c r="X501" s="786"/>
      <c r="Y501" s="786"/>
      <c r="Z501" s="786"/>
      <c r="AA501" s="786"/>
      <c r="AB501" s="786"/>
      <c r="AC501" s="786"/>
      <c r="AD501" s="786"/>
    </row>
    <row r="502" ht="13.5" customHeight="1">
      <c r="A502" s="786"/>
      <c r="B502" s="786"/>
      <c r="C502" s="786"/>
      <c r="D502" s="786"/>
      <c r="E502" s="786"/>
      <c r="F502" s="786"/>
      <c r="G502" s="786"/>
      <c r="H502" s="786"/>
      <c r="I502" s="786"/>
      <c r="J502" s="786"/>
      <c r="K502" s="786"/>
      <c r="L502" s="786"/>
      <c r="M502" s="786"/>
      <c r="N502" s="786"/>
      <c r="O502" s="786"/>
      <c r="P502" s="786"/>
      <c r="Q502" s="786"/>
      <c r="R502" s="786"/>
      <c r="S502" s="786"/>
      <c r="T502" s="786"/>
      <c r="U502" s="786"/>
      <c r="V502" s="786"/>
      <c r="W502" s="786"/>
      <c r="X502" s="786"/>
      <c r="Y502" s="786"/>
      <c r="Z502" s="786"/>
      <c r="AA502" s="786"/>
      <c r="AB502" s="786"/>
      <c r="AC502" s="786"/>
      <c r="AD502" s="786"/>
    </row>
    <row r="503" ht="13.5" customHeight="1">
      <c r="A503" s="786"/>
      <c r="B503" s="786"/>
      <c r="C503" s="786"/>
      <c r="D503" s="786"/>
      <c r="E503" s="786"/>
      <c r="F503" s="786"/>
      <c r="G503" s="786"/>
      <c r="H503" s="786"/>
      <c r="I503" s="786"/>
      <c r="J503" s="786"/>
      <c r="K503" s="786"/>
      <c r="L503" s="786"/>
      <c r="M503" s="786"/>
      <c r="N503" s="786"/>
      <c r="O503" s="786"/>
      <c r="P503" s="786"/>
      <c r="Q503" s="786"/>
      <c r="R503" s="786"/>
      <c r="S503" s="786"/>
      <c r="T503" s="786"/>
      <c r="U503" s="786"/>
      <c r="V503" s="786"/>
      <c r="W503" s="786"/>
      <c r="X503" s="786"/>
      <c r="Y503" s="786"/>
      <c r="Z503" s="786"/>
      <c r="AA503" s="786"/>
      <c r="AB503" s="786"/>
      <c r="AC503" s="786"/>
      <c r="AD503" s="786"/>
    </row>
    <row r="504" ht="13.5" customHeight="1">
      <c r="A504" s="786"/>
      <c r="B504" s="786"/>
      <c r="C504" s="786"/>
      <c r="D504" s="786"/>
      <c r="E504" s="786"/>
      <c r="F504" s="786"/>
      <c r="G504" s="786"/>
      <c r="H504" s="786"/>
      <c r="I504" s="786"/>
      <c r="J504" s="786"/>
      <c r="K504" s="786"/>
      <c r="L504" s="786"/>
      <c r="M504" s="786"/>
      <c r="N504" s="786"/>
      <c r="O504" s="786"/>
      <c r="P504" s="786"/>
      <c r="Q504" s="786"/>
      <c r="R504" s="786"/>
      <c r="S504" s="786"/>
      <c r="T504" s="786"/>
      <c r="U504" s="786"/>
      <c r="V504" s="786"/>
      <c r="W504" s="786"/>
      <c r="X504" s="786"/>
      <c r="Y504" s="786"/>
      <c r="Z504" s="786"/>
      <c r="AA504" s="786"/>
      <c r="AB504" s="786"/>
      <c r="AC504" s="786"/>
      <c r="AD504" s="786"/>
    </row>
    <row r="505" ht="13.5" customHeight="1">
      <c r="A505" s="786"/>
      <c r="B505" s="786"/>
      <c r="C505" s="786"/>
      <c r="D505" s="786"/>
      <c r="E505" s="786"/>
      <c r="F505" s="786"/>
      <c r="G505" s="786"/>
      <c r="H505" s="786"/>
      <c r="I505" s="786"/>
      <c r="J505" s="786"/>
      <c r="K505" s="786"/>
      <c r="L505" s="786"/>
      <c r="M505" s="786"/>
      <c r="N505" s="786"/>
      <c r="O505" s="786"/>
      <c r="P505" s="786"/>
      <c r="Q505" s="786"/>
      <c r="R505" s="786"/>
      <c r="S505" s="786"/>
      <c r="T505" s="786"/>
      <c r="U505" s="786"/>
      <c r="V505" s="786"/>
      <c r="W505" s="786"/>
      <c r="X505" s="786"/>
      <c r="Y505" s="786"/>
      <c r="Z505" s="786"/>
      <c r="AA505" s="786"/>
      <c r="AB505" s="786"/>
      <c r="AC505" s="786"/>
      <c r="AD505" s="786"/>
    </row>
    <row r="506" ht="13.5" customHeight="1">
      <c r="A506" s="786"/>
      <c r="B506" s="786"/>
      <c r="C506" s="786"/>
      <c r="D506" s="786"/>
      <c r="E506" s="786"/>
      <c r="F506" s="786"/>
      <c r="G506" s="786"/>
      <c r="H506" s="786"/>
      <c r="I506" s="786"/>
      <c r="J506" s="786"/>
      <c r="K506" s="786"/>
      <c r="L506" s="786"/>
      <c r="M506" s="786"/>
      <c r="N506" s="786"/>
      <c r="O506" s="786"/>
      <c r="P506" s="786"/>
      <c r="Q506" s="786"/>
      <c r="R506" s="786"/>
      <c r="S506" s="786"/>
      <c r="T506" s="786"/>
      <c r="U506" s="786"/>
      <c r="V506" s="786"/>
      <c r="W506" s="786"/>
      <c r="X506" s="786"/>
      <c r="Y506" s="786"/>
      <c r="Z506" s="786"/>
      <c r="AA506" s="786"/>
      <c r="AB506" s="786"/>
      <c r="AC506" s="786"/>
      <c r="AD506" s="786"/>
    </row>
    <row r="507" ht="13.5" customHeight="1">
      <c r="A507" s="786"/>
      <c r="B507" s="786"/>
      <c r="C507" s="786"/>
      <c r="D507" s="786"/>
      <c r="E507" s="786"/>
      <c r="F507" s="786"/>
      <c r="G507" s="786"/>
      <c r="H507" s="786"/>
      <c r="I507" s="786"/>
      <c r="J507" s="786"/>
      <c r="K507" s="786"/>
      <c r="L507" s="786"/>
      <c r="M507" s="786"/>
      <c r="N507" s="786"/>
      <c r="O507" s="786"/>
      <c r="P507" s="786"/>
      <c r="Q507" s="786"/>
      <c r="R507" s="786"/>
      <c r="S507" s="786"/>
      <c r="T507" s="786"/>
      <c r="U507" s="786"/>
      <c r="V507" s="786"/>
      <c r="W507" s="786"/>
      <c r="X507" s="786"/>
      <c r="Y507" s="786"/>
      <c r="Z507" s="786"/>
      <c r="AA507" s="786"/>
      <c r="AB507" s="786"/>
      <c r="AC507" s="786"/>
      <c r="AD507" s="786"/>
    </row>
    <row r="508" ht="13.5" customHeight="1">
      <c r="A508" s="786"/>
      <c r="B508" s="786"/>
      <c r="C508" s="786"/>
      <c r="D508" s="786"/>
      <c r="E508" s="786"/>
      <c r="F508" s="786"/>
      <c r="G508" s="786"/>
      <c r="H508" s="786"/>
      <c r="I508" s="786"/>
      <c r="J508" s="786"/>
      <c r="K508" s="786"/>
      <c r="L508" s="786"/>
      <c r="M508" s="786"/>
      <c r="N508" s="786"/>
      <c r="O508" s="786"/>
      <c r="P508" s="786"/>
      <c r="Q508" s="786"/>
      <c r="R508" s="786"/>
      <c r="S508" s="786"/>
      <c r="T508" s="786"/>
      <c r="U508" s="786"/>
      <c r="V508" s="786"/>
      <c r="W508" s="786"/>
      <c r="X508" s="786"/>
      <c r="Y508" s="786"/>
      <c r="Z508" s="786"/>
      <c r="AA508" s="786"/>
      <c r="AB508" s="786"/>
      <c r="AC508" s="786"/>
      <c r="AD508" s="786"/>
    </row>
    <row r="509" ht="13.5" customHeight="1">
      <c r="A509" s="786"/>
      <c r="B509" s="786"/>
      <c r="C509" s="786"/>
      <c r="D509" s="786"/>
      <c r="E509" s="786"/>
      <c r="F509" s="786"/>
      <c r="G509" s="786"/>
      <c r="H509" s="786"/>
      <c r="I509" s="786"/>
      <c r="J509" s="786"/>
      <c r="K509" s="786"/>
      <c r="L509" s="786"/>
      <c r="M509" s="786"/>
      <c r="N509" s="786"/>
      <c r="O509" s="786"/>
      <c r="P509" s="786"/>
      <c r="Q509" s="786"/>
      <c r="R509" s="786"/>
      <c r="S509" s="786"/>
      <c r="T509" s="786"/>
      <c r="U509" s="786"/>
      <c r="V509" s="786"/>
      <c r="W509" s="786"/>
      <c r="X509" s="786"/>
      <c r="Y509" s="786"/>
      <c r="Z509" s="786"/>
      <c r="AA509" s="786"/>
      <c r="AB509" s="786"/>
      <c r="AC509" s="786"/>
      <c r="AD509" s="786"/>
    </row>
    <row r="510" ht="13.5" customHeight="1">
      <c r="A510" s="786"/>
      <c r="B510" s="786"/>
      <c r="C510" s="786"/>
      <c r="D510" s="786"/>
      <c r="E510" s="786"/>
      <c r="F510" s="786"/>
      <c r="G510" s="786"/>
      <c r="H510" s="786"/>
      <c r="I510" s="786"/>
      <c r="J510" s="786"/>
      <c r="K510" s="786"/>
      <c r="L510" s="786"/>
      <c r="M510" s="786"/>
      <c r="N510" s="786"/>
      <c r="O510" s="786"/>
      <c r="P510" s="786"/>
      <c r="Q510" s="786"/>
      <c r="R510" s="786"/>
      <c r="S510" s="786"/>
      <c r="T510" s="786"/>
      <c r="U510" s="786"/>
      <c r="V510" s="786"/>
      <c r="W510" s="786"/>
      <c r="X510" s="786"/>
      <c r="Y510" s="786"/>
      <c r="Z510" s="786"/>
      <c r="AA510" s="786"/>
      <c r="AB510" s="786"/>
      <c r="AC510" s="786"/>
      <c r="AD510" s="786"/>
    </row>
    <row r="511" ht="13.5" customHeight="1">
      <c r="A511" s="786"/>
      <c r="B511" s="786"/>
      <c r="C511" s="786"/>
      <c r="D511" s="786"/>
      <c r="E511" s="786"/>
      <c r="F511" s="786"/>
      <c r="G511" s="786"/>
      <c r="H511" s="786"/>
      <c r="I511" s="786"/>
      <c r="J511" s="786"/>
      <c r="K511" s="786"/>
      <c r="L511" s="786"/>
      <c r="M511" s="786"/>
      <c r="N511" s="786"/>
      <c r="O511" s="786"/>
      <c r="P511" s="786"/>
      <c r="Q511" s="786"/>
      <c r="R511" s="786"/>
      <c r="S511" s="786"/>
      <c r="T511" s="786"/>
      <c r="U511" s="786"/>
      <c r="V511" s="786"/>
      <c r="W511" s="786"/>
      <c r="X511" s="786"/>
      <c r="Y511" s="786"/>
      <c r="Z511" s="786"/>
      <c r="AA511" s="786"/>
      <c r="AB511" s="786"/>
      <c r="AC511" s="786"/>
      <c r="AD511" s="786"/>
    </row>
    <row r="512" ht="13.5" customHeight="1">
      <c r="A512" s="786"/>
      <c r="B512" s="786"/>
      <c r="C512" s="786"/>
      <c r="D512" s="786"/>
      <c r="E512" s="786"/>
      <c r="F512" s="786"/>
      <c r="G512" s="786"/>
      <c r="H512" s="786"/>
      <c r="I512" s="786"/>
      <c r="J512" s="786"/>
      <c r="K512" s="786"/>
      <c r="L512" s="786"/>
      <c r="M512" s="786"/>
      <c r="N512" s="786"/>
      <c r="O512" s="786"/>
      <c r="P512" s="786"/>
      <c r="Q512" s="786"/>
      <c r="R512" s="786"/>
      <c r="S512" s="786"/>
      <c r="T512" s="786"/>
      <c r="U512" s="786"/>
      <c r="V512" s="786"/>
      <c r="W512" s="786"/>
      <c r="X512" s="786"/>
      <c r="Y512" s="786"/>
      <c r="Z512" s="786"/>
      <c r="AA512" s="786"/>
      <c r="AB512" s="786"/>
      <c r="AC512" s="786"/>
      <c r="AD512" s="786"/>
    </row>
    <row r="513" ht="13.5" customHeight="1">
      <c r="A513" s="786"/>
      <c r="B513" s="786"/>
      <c r="C513" s="786"/>
      <c r="D513" s="786"/>
      <c r="E513" s="786"/>
      <c r="F513" s="786"/>
      <c r="G513" s="786"/>
      <c r="H513" s="786"/>
      <c r="I513" s="786"/>
      <c r="J513" s="786"/>
      <c r="K513" s="786"/>
      <c r="L513" s="786"/>
      <c r="M513" s="786"/>
      <c r="N513" s="786"/>
      <c r="O513" s="786"/>
      <c r="P513" s="786"/>
      <c r="Q513" s="786"/>
      <c r="R513" s="786"/>
      <c r="S513" s="786"/>
      <c r="T513" s="786"/>
      <c r="U513" s="786"/>
      <c r="V513" s="786"/>
      <c r="W513" s="786"/>
      <c r="X513" s="786"/>
      <c r="Y513" s="786"/>
      <c r="Z513" s="786"/>
      <c r="AA513" s="786"/>
      <c r="AB513" s="786"/>
      <c r="AC513" s="786"/>
      <c r="AD513" s="786"/>
    </row>
    <row r="514" ht="13.5" customHeight="1">
      <c r="A514" s="786"/>
      <c r="B514" s="786"/>
      <c r="C514" s="786"/>
      <c r="D514" s="786"/>
      <c r="E514" s="786"/>
      <c r="F514" s="786"/>
      <c r="G514" s="786"/>
      <c r="H514" s="786"/>
      <c r="I514" s="786"/>
      <c r="J514" s="786"/>
      <c r="K514" s="786"/>
      <c r="L514" s="786"/>
      <c r="M514" s="786"/>
      <c r="N514" s="786"/>
      <c r="O514" s="786"/>
      <c r="P514" s="786"/>
      <c r="Q514" s="786"/>
      <c r="R514" s="786"/>
      <c r="S514" s="786"/>
      <c r="T514" s="786"/>
      <c r="U514" s="786"/>
      <c r="V514" s="786"/>
      <c r="W514" s="786"/>
      <c r="X514" s="786"/>
      <c r="Y514" s="786"/>
      <c r="Z514" s="786"/>
      <c r="AA514" s="786"/>
      <c r="AB514" s="786"/>
      <c r="AC514" s="786"/>
      <c r="AD514" s="786"/>
    </row>
    <row r="515" ht="13.5" customHeight="1">
      <c r="A515" s="786"/>
      <c r="B515" s="786"/>
      <c r="C515" s="786"/>
      <c r="D515" s="786"/>
      <c r="E515" s="786"/>
      <c r="F515" s="786"/>
      <c r="G515" s="786"/>
      <c r="H515" s="786"/>
      <c r="I515" s="786"/>
      <c r="J515" s="786"/>
      <c r="K515" s="786"/>
      <c r="L515" s="786"/>
      <c r="M515" s="786"/>
      <c r="N515" s="786"/>
      <c r="O515" s="786"/>
      <c r="P515" s="786"/>
      <c r="Q515" s="786"/>
      <c r="R515" s="786"/>
      <c r="S515" s="786"/>
      <c r="T515" s="786"/>
      <c r="U515" s="786"/>
      <c r="V515" s="786"/>
      <c r="W515" s="786"/>
      <c r="X515" s="786"/>
      <c r="Y515" s="786"/>
      <c r="Z515" s="786"/>
      <c r="AA515" s="786"/>
      <c r="AB515" s="786"/>
      <c r="AC515" s="786"/>
      <c r="AD515" s="786"/>
    </row>
    <row r="516" ht="13.5" customHeight="1">
      <c r="A516" s="786"/>
      <c r="B516" s="786"/>
      <c r="C516" s="786"/>
      <c r="D516" s="786"/>
      <c r="E516" s="786"/>
      <c r="F516" s="786"/>
      <c r="G516" s="786"/>
      <c r="H516" s="786"/>
      <c r="I516" s="786"/>
      <c r="J516" s="786"/>
      <c r="K516" s="786"/>
      <c r="L516" s="786"/>
      <c r="M516" s="786"/>
      <c r="N516" s="786"/>
      <c r="O516" s="786"/>
      <c r="P516" s="786"/>
      <c r="Q516" s="786"/>
      <c r="R516" s="786"/>
      <c r="S516" s="786"/>
      <c r="T516" s="786"/>
      <c r="U516" s="786"/>
      <c r="V516" s="786"/>
      <c r="W516" s="786"/>
      <c r="X516" s="786"/>
      <c r="Y516" s="786"/>
      <c r="Z516" s="786"/>
      <c r="AA516" s="786"/>
      <c r="AB516" s="786"/>
      <c r="AC516" s="786"/>
      <c r="AD516" s="786"/>
    </row>
    <row r="517" ht="13.5" customHeight="1">
      <c r="A517" s="786"/>
      <c r="B517" s="786"/>
      <c r="C517" s="786"/>
      <c r="D517" s="786"/>
      <c r="E517" s="786"/>
      <c r="F517" s="786"/>
      <c r="G517" s="786"/>
      <c r="H517" s="786"/>
      <c r="I517" s="786"/>
      <c r="J517" s="786"/>
      <c r="K517" s="786"/>
      <c r="L517" s="786"/>
      <c r="M517" s="786"/>
      <c r="N517" s="786"/>
      <c r="O517" s="786"/>
      <c r="P517" s="786"/>
      <c r="Q517" s="786"/>
      <c r="R517" s="786"/>
      <c r="S517" s="786"/>
      <c r="T517" s="786"/>
      <c r="U517" s="786"/>
      <c r="V517" s="786"/>
      <c r="W517" s="786"/>
      <c r="X517" s="786"/>
      <c r="Y517" s="786"/>
      <c r="Z517" s="786"/>
      <c r="AA517" s="786"/>
      <c r="AB517" s="786"/>
      <c r="AC517" s="786"/>
      <c r="AD517" s="786"/>
    </row>
    <row r="518" ht="13.5" customHeight="1">
      <c r="A518" s="786"/>
      <c r="B518" s="786"/>
      <c r="C518" s="786"/>
      <c r="D518" s="786"/>
      <c r="E518" s="786"/>
      <c r="F518" s="786"/>
      <c r="G518" s="786"/>
      <c r="H518" s="786"/>
      <c r="I518" s="786"/>
      <c r="J518" s="786"/>
      <c r="K518" s="786"/>
      <c r="L518" s="786"/>
      <c r="M518" s="786"/>
      <c r="N518" s="786"/>
      <c r="O518" s="786"/>
      <c r="P518" s="786"/>
      <c r="Q518" s="786"/>
      <c r="R518" s="786"/>
      <c r="S518" s="786"/>
      <c r="T518" s="786"/>
      <c r="U518" s="786"/>
      <c r="V518" s="786"/>
      <c r="W518" s="786"/>
      <c r="X518" s="786"/>
      <c r="Y518" s="786"/>
      <c r="Z518" s="786"/>
      <c r="AA518" s="786"/>
      <c r="AB518" s="786"/>
      <c r="AC518" s="786"/>
      <c r="AD518" s="786"/>
    </row>
    <row r="519" ht="13.5" customHeight="1">
      <c r="A519" s="786"/>
      <c r="B519" s="786"/>
      <c r="C519" s="786"/>
      <c r="D519" s="786"/>
      <c r="E519" s="786"/>
      <c r="F519" s="786"/>
      <c r="G519" s="786"/>
      <c r="H519" s="786"/>
      <c r="I519" s="786"/>
      <c r="J519" s="786"/>
      <c r="K519" s="786"/>
      <c r="L519" s="786"/>
      <c r="M519" s="786"/>
      <c r="N519" s="786"/>
      <c r="O519" s="786"/>
      <c r="P519" s="786"/>
      <c r="Q519" s="786"/>
      <c r="R519" s="786"/>
      <c r="S519" s="786"/>
      <c r="T519" s="786"/>
      <c r="U519" s="786"/>
      <c r="V519" s="786"/>
      <c r="W519" s="786"/>
      <c r="X519" s="786"/>
      <c r="Y519" s="786"/>
      <c r="Z519" s="786"/>
      <c r="AA519" s="786"/>
      <c r="AB519" s="786"/>
      <c r="AC519" s="786"/>
      <c r="AD519" s="786"/>
    </row>
    <row r="520" ht="13.5" customHeight="1">
      <c r="A520" s="786"/>
      <c r="B520" s="786"/>
      <c r="C520" s="786"/>
      <c r="D520" s="786"/>
      <c r="E520" s="786"/>
      <c r="F520" s="786"/>
      <c r="G520" s="786"/>
      <c r="H520" s="786"/>
      <c r="I520" s="786"/>
      <c r="J520" s="786"/>
      <c r="K520" s="786"/>
      <c r="L520" s="786"/>
      <c r="M520" s="786"/>
      <c r="N520" s="786"/>
      <c r="O520" s="786"/>
      <c r="P520" s="786"/>
      <c r="Q520" s="786"/>
      <c r="R520" s="786"/>
      <c r="S520" s="786"/>
      <c r="T520" s="786"/>
      <c r="U520" s="786"/>
      <c r="V520" s="786"/>
      <c r="W520" s="786"/>
      <c r="X520" s="786"/>
      <c r="Y520" s="786"/>
      <c r="Z520" s="786"/>
      <c r="AA520" s="786"/>
      <c r="AB520" s="786"/>
      <c r="AC520" s="786"/>
      <c r="AD520" s="786"/>
    </row>
    <row r="521" ht="13.5" customHeight="1">
      <c r="A521" s="786"/>
      <c r="B521" s="786"/>
      <c r="C521" s="786"/>
      <c r="D521" s="786"/>
      <c r="E521" s="786"/>
      <c r="F521" s="786"/>
      <c r="G521" s="786"/>
      <c r="H521" s="786"/>
      <c r="I521" s="786"/>
      <c r="J521" s="786"/>
      <c r="K521" s="786"/>
      <c r="L521" s="786"/>
      <c r="M521" s="786"/>
      <c r="N521" s="786"/>
      <c r="O521" s="786"/>
      <c r="P521" s="786"/>
      <c r="Q521" s="786"/>
      <c r="R521" s="786"/>
      <c r="S521" s="786"/>
      <c r="T521" s="786"/>
      <c r="U521" s="786"/>
      <c r="V521" s="786"/>
      <c r="W521" s="786"/>
      <c r="X521" s="786"/>
      <c r="Y521" s="786"/>
      <c r="Z521" s="786"/>
      <c r="AA521" s="786"/>
      <c r="AB521" s="786"/>
      <c r="AC521" s="786"/>
      <c r="AD521" s="786"/>
    </row>
    <row r="522" ht="13.5" customHeight="1">
      <c r="A522" s="786"/>
      <c r="B522" s="786"/>
      <c r="C522" s="786"/>
      <c r="D522" s="786"/>
      <c r="E522" s="786"/>
      <c r="F522" s="786"/>
      <c r="G522" s="786"/>
      <c r="H522" s="786"/>
      <c r="I522" s="786"/>
      <c r="J522" s="786"/>
      <c r="K522" s="786"/>
      <c r="L522" s="786"/>
      <c r="M522" s="786"/>
      <c r="N522" s="786"/>
      <c r="O522" s="786"/>
      <c r="P522" s="786"/>
      <c r="Q522" s="786"/>
      <c r="R522" s="786"/>
      <c r="S522" s="786"/>
      <c r="T522" s="786"/>
      <c r="U522" s="786"/>
      <c r="V522" s="786"/>
      <c r="W522" s="786"/>
      <c r="X522" s="786"/>
      <c r="Y522" s="786"/>
      <c r="Z522" s="786"/>
      <c r="AA522" s="786"/>
      <c r="AB522" s="786"/>
      <c r="AC522" s="786"/>
      <c r="AD522" s="786"/>
    </row>
    <row r="523" ht="13.5" customHeight="1">
      <c r="A523" s="786"/>
      <c r="B523" s="786"/>
      <c r="C523" s="786"/>
      <c r="D523" s="786"/>
      <c r="E523" s="786"/>
      <c r="F523" s="786"/>
      <c r="G523" s="786"/>
      <c r="H523" s="786"/>
      <c r="I523" s="786"/>
      <c r="J523" s="786"/>
      <c r="K523" s="786"/>
      <c r="L523" s="786"/>
      <c r="M523" s="786"/>
      <c r="N523" s="786"/>
      <c r="O523" s="786"/>
      <c r="P523" s="786"/>
      <c r="Q523" s="786"/>
      <c r="R523" s="786"/>
      <c r="S523" s="786"/>
      <c r="T523" s="786"/>
      <c r="U523" s="786"/>
      <c r="V523" s="786"/>
      <c r="W523" s="786"/>
      <c r="X523" s="786"/>
      <c r="Y523" s="786"/>
      <c r="Z523" s="786"/>
      <c r="AA523" s="786"/>
      <c r="AB523" s="786"/>
      <c r="AC523" s="786"/>
      <c r="AD523" s="786"/>
    </row>
    <row r="524" ht="13.5" customHeight="1">
      <c r="A524" s="786"/>
      <c r="B524" s="786"/>
      <c r="C524" s="786"/>
      <c r="D524" s="786"/>
      <c r="E524" s="786"/>
      <c r="F524" s="786"/>
      <c r="G524" s="786"/>
      <c r="H524" s="786"/>
      <c r="I524" s="786"/>
      <c r="J524" s="786"/>
      <c r="K524" s="786"/>
      <c r="L524" s="786"/>
      <c r="M524" s="786"/>
      <c r="N524" s="786"/>
      <c r="O524" s="786"/>
      <c r="P524" s="786"/>
      <c r="Q524" s="786"/>
      <c r="R524" s="786"/>
      <c r="S524" s="786"/>
      <c r="T524" s="786"/>
      <c r="U524" s="786"/>
      <c r="V524" s="786"/>
      <c r="W524" s="786"/>
      <c r="X524" s="786"/>
      <c r="Y524" s="786"/>
      <c r="Z524" s="786"/>
      <c r="AA524" s="786"/>
      <c r="AB524" s="786"/>
      <c r="AC524" s="786"/>
      <c r="AD524" s="786"/>
    </row>
    <row r="525" ht="13.5" customHeight="1">
      <c r="A525" s="786"/>
      <c r="B525" s="786"/>
      <c r="C525" s="786"/>
      <c r="D525" s="786"/>
      <c r="E525" s="786"/>
      <c r="F525" s="786"/>
      <c r="G525" s="786"/>
      <c r="H525" s="786"/>
      <c r="I525" s="786"/>
      <c r="J525" s="786"/>
      <c r="K525" s="786"/>
      <c r="L525" s="786"/>
      <c r="M525" s="786"/>
      <c r="N525" s="786"/>
      <c r="O525" s="786"/>
      <c r="P525" s="786"/>
      <c r="Q525" s="786"/>
      <c r="R525" s="786"/>
      <c r="S525" s="786"/>
      <c r="T525" s="786"/>
      <c r="U525" s="786"/>
      <c r="V525" s="786"/>
      <c r="W525" s="786"/>
      <c r="X525" s="786"/>
      <c r="Y525" s="786"/>
      <c r="Z525" s="786"/>
      <c r="AA525" s="786"/>
      <c r="AB525" s="786"/>
      <c r="AC525" s="786"/>
      <c r="AD525" s="786"/>
    </row>
    <row r="526" ht="13.5" customHeight="1">
      <c r="A526" s="786"/>
      <c r="B526" s="786"/>
      <c r="C526" s="786"/>
      <c r="D526" s="786"/>
      <c r="E526" s="786"/>
      <c r="F526" s="786"/>
      <c r="G526" s="786"/>
      <c r="H526" s="786"/>
      <c r="I526" s="786"/>
      <c r="J526" s="786"/>
      <c r="K526" s="786"/>
      <c r="L526" s="786"/>
      <c r="M526" s="786"/>
      <c r="N526" s="786"/>
      <c r="O526" s="786"/>
      <c r="P526" s="786"/>
      <c r="Q526" s="786"/>
      <c r="R526" s="786"/>
      <c r="S526" s="786"/>
      <c r="T526" s="786"/>
      <c r="U526" s="786"/>
      <c r="V526" s="786"/>
      <c r="W526" s="786"/>
      <c r="X526" s="786"/>
      <c r="Y526" s="786"/>
      <c r="Z526" s="786"/>
      <c r="AA526" s="786"/>
      <c r="AB526" s="786"/>
      <c r="AC526" s="786"/>
      <c r="AD526" s="786"/>
    </row>
    <row r="527" ht="13.5" customHeight="1">
      <c r="A527" s="786"/>
      <c r="B527" s="786"/>
      <c r="C527" s="786"/>
      <c r="D527" s="786"/>
      <c r="E527" s="786"/>
      <c r="F527" s="786"/>
      <c r="G527" s="786"/>
      <c r="H527" s="786"/>
      <c r="I527" s="786"/>
      <c r="J527" s="786"/>
      <c r="K527" s="786"/>
      <c r="L527" s="786"/>
      <c r="M527" s="786"/>
      <c r="N527" s="786"/>
      <c r="O527" s="786"/>
      <c r="P527" s="786"/>
      <c r="Q527" s="786"/>
      <c r="R527" s="786"/>
      <c r="S527" s="786"/>
      <c r="T527" s="786"/>
      <c r="U527" s="786"/>
      <c r="V527" s="786"/>
      <c r="W527" s="786"/>
      <c r="X527" s="786"/>
      <c r="Y527" s="786"/>
      <c r="Z527" s="786"/>
      <c r="AA527" s="786"/>
      <c r="AB527" s="786"/>
      <c r="AC527" s="786"/>
      <c r="AD527" s="786"/>
    </row>
    <row r="528" ht="13.5" customHeight="1">
      <c r="A528" s="786"/>
      <c r="B528" s="786"/>
      <c r="C528" s="786"/>
      <c r="D528" s="786"/>
      <c r="E528" s="786"/>
      <c r="F528" s="786"/>
      <c r="G528" s="786"/>
      <c r="H528" s="786"/>
      <c r="I528" s="786"/>
      <c r="J528" s="786"/>
      <c r="K528" s="786"/>
      <c r="L528" s="786"/>
      <c r="M528" s="786"/>
      <c r="N528" s="786"/>
      <c r="O528" s="786"/>
      <c r="P528" s="786"/>
      <c r="Q528" s="786"/>
      <c r="R528" s="786"/>
      <c r="S528" s="786"/>
      <c r="T528" s="786"/>
      <c r="U528" s="786"/>
      <c r="V528" s="786"/>
      <c r="W528" s="786"/>
      <c r="X528" s="786"/>
      <c r="Y528" s="786"/>
      <c r="Z528" s="786"/>
      <c r="AA528" s="786"/>
      <c r="AB528" s="786"/>
      <c r="AC528" s="786"/>
      <c r="AD528" s="786"/>
    </row>
    <row r="529" ht="13.5" customHeight="1">
      <c r="A529" s="786"/>
      <c r="B529" s="786"/>
      <c r="C529" s="786"/>
      <c r="D529" s="786"/>
      <c r="E529" s="786"/>
      <c r="F529" s="786"/>
      <c r="G529" s="786"/>
      <c r="H529" s="786"/>
      <c r="I529" s="786"/>
      <c r="J529" s="786"/>
      <c r="K529" s="786"/>
      <c r="L529" s="786"/>
      <c r="M529" s="786"/>
      <c r="N529" s="786"/>
      <c r="O529" s="786"/>
      <c r="P529" s="786"/>
      <c r="Q529" s="786"/>
      <c r="R529" s="786"/>
      <c r="S529" s="786"/>
      <c r="T529" s="786"/>
      <c r="U529" s="786"/>
      <c r="V529" s="786"/>
      <c r="W529" s="786"/>
      <c r="X529" s="786"/>
      <c r="Y529" s="786"/>
      <c r="Z529" s="786"/>
      <c r="AA529" s="786"/>
      <c r="AB529" s="786"/>
      <c r="AC529" s="786"/>
      <c r="AD529" s="786"/>
    </row>
    <row r="530" ht="13.5" customHeight="1">
      <c r="A530" s="786"/>
      <c r="B530" s="786"/>
      <c r="C530" s="786"/>
      <c r="D530" s="786"/>
      <c r="E530" s="786"/>
      <c r="F530" s="786"/>
      <c r="G530" s="786"/>
      <c r="H530" s="786"/>
      <c r="I530" s="786"/>
      <c r="J530" s="786"/>
      <c r="K530" s="786"/>
      <c r="L530" s="786"/>
      <c r="M530" s="786"/>
      <c r="N530" s="786"/>
      <c r="O530" s="786"/>
      <c r="P530" s="786"/>
      <c r="Q530" s="786"/>
      <c r="R530" s="786"/>
      <c r="S530" s="786"/>
      <c r="T530" s="786"/>
      <c r="U530" s="786"/>
      <c r="V530" s="786"/>
      <c r="W530" s="786"/>
      <c r="X530" s="786"/>
      <c r="Y530" s="786"/>
      <c r="Z530" s="786"/>
      <c r="AA530" s="786"/>
      <c r="AB530" s="786"/>
      <c r="AC530" s="786"/>
      <c r="AD530" s="786"/>
    </row>
    <row r="531" ht="13.5" customHeight="1">
      <c r="A531" s="786"/>
      <c r="B531" s="786"/>
      <c r="C531" s="786"/>
      <c r="D531" s="786"/>
      <c r="E531" s="786"/>
      <c r="F531" s="786"/>
      <c r="G531" s="786"/>
      <c r="H531" s="786"/>
      <c r="I531" s="786"/>
      <c r="J531" s="786"/>
      <c r="K531" s="786"/>
      <c r="L531" s="786"/>
      <c r="M531" s="786"/>
      <c r="N531" s="786"/>
      <c r="O531" s="786"/>
      <c r="P531" s="786"/>
      <c r="Q531" s="786"/>
      <c r="R531" s="786"/>
      <c r="S531" s="786"/>
      <c r="T531" s="786"/>
      <c r="U531" s="786"/>
      <c r="V531" s="786"/>
      <c r="W531" s="786"/>
      <c r="X531" s="786"/>
      <c r="Y531" s="786"/>
      <c r="Z531" s="786"/>
      <c r="AA531" s="786"/>
      <c r="AB531" s="786"/>
      <c r="AC531" s="786"/>
      <c r="AD531" s="786"/>
    </row>
    <row r="532" ht="13.5" customHeight="1">
      <c r="A532" s="786"/>
      <c r="B532" s="786"/>
      <c r="C532" s="786"/>
      <c r="D532" s="786"/>
      <c r="E532" s="786"/>
      <c r="F532" s="786"/>
      <c r="G532" s="786"/>
      <c r="H532" s="786"/>
      <c r="I532" s="786"/>
      <c r="J532" s="786"/>
      <c r="K532" s="786"/>
      <c r="L532" s="786"/>
      <c r="M532" s="786"/>
      <c r="N532" s="786"/>
      <c r="O532" s="786"/>
      <c r="P532" s="786"/>
      <c r="Q532" s="786"/>
      <c r="R532" s="786"/>
      <c r="S532" s="786"/>
      <c r="T532" s="786"/>
      <c r="U532" s="786"/>
      <c r="V532" s="786"/>
      <c r="W532" s="786"/>
      <c r="X532" s="786"/>
      <c r="Y532" s="786"/>
      <c r="Z532" s="786"/>
      <c r="AA532" s="786"/>
      <c r="AB532" s="786"/>
      <c r="AC532" s="786"/>
      <c r="AD532" s="786"/>
    </row>
    <row r="533" ht="13.5" customHeight="1">
      <c r="A533" s="786"/>
      <c r="B533" s="786"/>
      <c r="C533" s="786"/>
      <c r="D533" s="786"/>
      <c r="E533" s="786"/>
      <c r="F533" s="786"/>
      <c r="G533" s="786"/>
      <c r="H533" s="786"/>
      <c r="I533" s="786"/>
      <c r="J533" s="786"/>
      <c r="K533" s="786"/>
      <c r="L533" s="786"/>
      <c r="M533" s="786"/>
      <c r="N533" s="786"/>
      <c r="O533" s="786"/>
      <c r="P533" s="786"/>
      <c r="Q533" s="786"/>
      <c r="R533" s="786"/>
      <c r="S533" s="786"/>
      <c r="T533" s="786"/>
      <c r="U533" s="786"/>
      <c r="V533" s="786"/>
      <c r="W533" s="786"/>
      <c r="X533" s="786"/>
      <c r="Y533" s="786"/>
      <c r="Z533" s="786"/>
      <c r="AA533" s="786"/>
      <c r="AB533" s="786"/>
      <c r="AC533" s="786"/>
      <c r="AD533" s="786"/>
    </row>
    <row r="534" ht="13.5" customHeight="1">
      <c r="A534" s="786"/>
      <c r="B534" s="786"/>
      <c r="C534" s="786"/>
      <c r="D534" s="786"/>
      <c r="E534" s="786"/>
      <c r="F534" s="786"/>
      <c r="G534" s="786"/>
      <c r="H534" s="786"/>
      <c r="I534" s="786"/>
      <c r="J534" s="786"/>
      <c r="K534" s="786"/>
      <c r="L534" s="786"/>
      <c r="M534" s="786"/>
      <c r="N534" s="786"/>
      <c r="O534" s="786"/>
      <c r="P534" s="786"/>
      <c r="Q534" s="786"/>
      <c r="R534" s="786"/>
      <c r="S534" s="786"/>
      <c r="T534" s="786"/>
      <c r="U534" s="786"/>
      <c r="V534" s="786"/>
      <c r="W534" s="786"/>
      <c r="X534" s="786"/>
      <c r="Y534" s="786"/>
      <c r="Z534" s="786"/>
      <c r="AA534" s="786"/>
      <c r="AB534" s="786"/>
      <c r="AC534" s="786"/>
      <c r="AD534" s="786"/>
    </row>
    <row r="535" ht="13.5" customHeight="1">
      <c r="A535" s="786"/>
      <c r="B535" s="786"/>
      <c r="C535" s="786"/>
      <c r="D535" s="786"/>
      <c r="E535" s="786"/>
      <c r="F535" s="786"/>
      <c r="G535" s="786"/>
      <c r="H535" s="786"/>
      <c r="I535" s="786"/>
      <c r="J535" s="786"/>
      <c r="K535" s="786"/>
      <c r="L535" s="786"/>
      <c r="M535" s="786"/>
      <c r="N535" s="786"/>
      <c r="O535" s="786"/>
      <c r="P535" s="786"/>
      <c r="Q535" s="786"/>
      <c r="R535" s="786"/>
      <c r="S535" s="786"/>
      <c r="T535" s="786"/>
      <c r="U535" s="786"/>
      <c r="V535" s="786"/>
      <c r="W535" s="786"/>
      <c r="X535" s="786"/>
      <c r="Y535" s="786"/>
      <c r="Z535" s="786"/>
      <c r="AA535" s="786"/>
      <c r="AB535" s="786"/>
      <c r="AC535" s="786"/>
      <c r="AD535" s="786"/>
    </row>
    <row r="536" ht="13.5" customHeight="1">
      <c r="A536" s="786"/>
      <c r="B536" s="786"/>
      <c r="C536" s="786"/>
      <c r="D536" s="786"/>
      <c r="E536" s="786"/>
      <c r="F536" s="786"/>
      <c r="G536" s="786"/>
      <c r="H536" s="786"/>
      <c r="I536" s="786"/>
      <c r="J536" s="786"/>
      <c r="K536" s="786"/>
      <c r="L536" s="786"/>
      <c r="M536" s="786"/>
      <c r="N536" s="786"/>
      <c r="O536" s="786"/>
      <c r="P536" s="786"/>
      <c r="Q536" s="786"/>
      <c r="R536" s="786"/>
      <c r="S536" s="786"/>
      <c r="T536" s="786"/>
      <c r="U536" s="786"/>
      <c r="V536" s="786"/>
      <c r="W536" s="786"/>
      <c r="X536" s="786"/>
      <c r="Y536" s="786"/>
      <c r="Z536" s="786"/>
      <c r="AA536" s="786"/>
      <c r="AB536" s="786"/>
      <c r="AC536" s="786"/>
      <c r="AD536" s="786"/>
    </row>
    <row r="537" ht="13.5" customHeight="1">
      <c r="A537" s="786"/>
      <c r="B537" s="786"/>
      <c r="C537" s="786"/>
      <c r="D537" s="786"/>
      <c r="E537" s="786"/>
      <c r="F537" s="786"/>
      <c r="G537" s="786"/>
      <c r="H537" s="786"/>
      <c r="I537" s="786"/>
      <c r="J537" s="786"/>
      <c r="K537" s="786"/>
      <c r="L537" s="786"/>
      <c r="M537" s="786"/>
      <c r="N537" s="786"/>
      <c r="O537" s="786"/>
      <c r="P537" s="786"/>
      <c r="Q537" s="786"/>
      <c r="R537" s="786"/>
      <c r="S537" s="786"/>
      <c r="T537" s="786"/>
      <c r="U537" s="786"/>
      <c r="V537" s="786"/>
      <c r="W537" s="786"/>
      <c r="X537" s="786"/>
      <c r="Y537" s="786"/>
      <c r="Z537" s="786"/>
      <c r="AA537" s="786"/>
      <c r="AB537" s="786"/>
      <c r="AC537" s="786"/>
      <c r="AD537" s="786"/>
    </row>
    <row r="538" ht="13.5" customHeight="1">
      <c r="A538" s="786"/>
      <c r="B538" s="786"/>
      <c r="C538" s="786"/>
      <c r="D538" s="786"/>
      <c r="E538" s="786"/>
      <c r="F538" s="786"/>
      <c r="G538" s="786"/>
      <c r="H538" s="786"/>
      <c r="I538" s="786"/>
      <c r="J538" s="786"/>
      <c r="K538" s="786"/>
      <c r="L538" s="786"/>
      <c r="M538" s="786"/>
      <c r="N538" s="786"/>
      <c r="O538" s="786"/>
      <c r="P538" s="786"/>
      <c r="Q538" s="786"/>
      <c r="R538" s="786"/>
      <c r="S538" s="786"/>
      <c r="T538" s="786"/>
      <c r="U538" s="786"/>
      <c r="V538" s="786"/>
      <c r="W538" s="786"/>
      <c r="X538" s="786"/>
      <c r="Y538" s="786"/>
      <c r="Z538" s="786"/>
      <c r="AA538" s="786"/>
      <c r="AB538" s="786"/>
      <c r="AC538" s="786"/>
      <c r="AD538" s="786"/>
    </row>
    <row r="539" ht="13.5" customHeight="1">
      <c r="A539" s="786"/>
      <c r="B539" s="786"/>
      <c r="C539" s="786"/>
      <c r="D539" s="786"/>
      <c r="E539" s="786"/>
      <c r="F539" s="786"/>
      <c r="G539" s="786"/>
      <c r="H539" s="786"/>
      <c r="I539" s="786"/>
      <c r="J539" s="786"/>
      <c r="K539" s="786"/>
      <c r="L539" s="786"/>
      <c r="M539" s="786"/>
      <c r="N539" s="786"/>
      <c r="O539" s="786"/>
      <c r="P539" s="786"/>
      <c r="Q539" s="786"/>
      <c r="R539" s="786"/>
      <c r="S539" s="786"/>
      <c r="T539" s="786"/>
      <c r="U539" s="786"/>
      <c r="V539" s="786"/>
      <c r="W539" s="786"/>
      <c r="X539" s="786"/>
      <c r="Y539" s="786"/>
      <c r="Z539" s="786"/>
      <c r="AA539" s="786"/>
      <c r="AB539" s="786"/>
      <c r="AC539" s="786"/>
      <c r="AD539" s="786"/>
    </row>
    <row r="540" ht="13.5" customHeight="1">
      <c r="A540" s="786"/>
      <c r="B540" s="786"/>
      <c r="C540" s="786"/>
      <c r="D540" s="786"/>
      <c r="E540" s="786"/>
      <c r="F540" s="786"/>
      <c r="G540" s="786"/>
      <c r="H540" s="786"/>
      <c r="I540" s="786"/>
      <c r="J540" s="786"/>
      <c r="K540" s="786"/>
      <c r="L540" s="786"/>
      <c r="M540" s="786"/>
      <c r="N540" s="786"/>
      <c r="O540" s="786"/>
      <c r="P540" s="786"/>
      <c r="Q540" s="786"/>
      <c r="R540" s="786"/>
      <c r="S540" s="786"/>
      <c r="T540" s="786"/>
      <c r="U540" s="786"/>
      <c r="V540" s="786"/>
      <c r="W540" s="786"/>
      <c r="X540" s="786"/>
      <c r="Y540" s="786"/>
      <c r="Z540" s="786"/>
      <c r="AA540" s="786"/>
      <c r="AB540" s="786"/>
      <c r="AC540" s="786"/>
      <c r="AD540" s="786"/>
    </row>
    <row r="541" ht="13.5" customHeight="1">
      <c r="A541" s="786"/>
      <c r="B541" s="786"/>
      <c r="C541" s="786"/>
      <c r="D541" s="786"/>
      <c r="E541" s="786"/>
      <c r="F541" s="786"/>
      <c r="G541" s="786"/>
      <c r="H541" s="786"/>
      <c r="I541" s="786"/>
      <c r="J541" s="786"/>
      <c r="K541" s="786"/>
      <c r="L541" s="786"/>
      <c r="M541" s="786"/>
      <c r="N541" s="786"/>
      <c r="O541" s="786"/>
      <c r="P541" s="786"/>
      <c r="Q541" s="786"/>
      <c r="R541" s="786"/>
      <c r="S541" s="786"/>
      <c r="T541" s="786"/>
      <c r="U541" s="786"/>
      <c r="V541" s="786"/>
      <c r="W541" s="786"/>
      <c r="X541" s="786"/>
      <c r="Y541" s="786"/>
      <c r="Z541" s="786"/>
      <c r="AA541" s="786"/>
      <c r="AB541" s="786"/>
      <c r="AC541" s="786"/>
      <c r="AD541" s="786"/>
    </row>
    <row r="542" ht="13.5" customHeight="1">
      <c r="A542" s="786"/>
      <c r="B542" s="786"/>
      <c r="C542" s="786"/>
      <c r="D542" s="786"/>
      <c r="E542" s="786"/>
      <c r="F542" s="786"/>
      <c r="G542" s="786"/>
      <c r="H542" s="786"/>
      <c r="I542" s="786"/>
      <c r="J542" s="786"/>
      <c r="K542" s="786"/>
      <c r="L542" s="786"/>
      <c r="M542" s="786"/>
      <c r="N542" s="786"/>
      <c r="O542" s="786"/>
      <c r="P542" s="786"/>
      <c r="Q542" s="786"/>
      <c r="R542" s="786"/>
      <c r="S542" s="786"/>
      <c r="T542" s="786"/>
      <c r="U542" s="786"/>
      <c r="V542" s="786"/>
      <c r="W542" s="786"/>
      <c r="X542" s="786"/>
      <c r="Y542" s="786"/>
      <c r="Z542" s="786"/>
      <c r="AA542" s="786"/>
      <c r="AB542" s="786"/>
      <c r="AC542" s="786"/>
      <c r="AD542" s="786"/>
    </row>
    <row r="543" ht="13.5" customHeight="1">
      <c r="A543" s="786"/>
      <c r="B543" s="786"/>
      <c r="C543" s="786"/>
      <c r="D543" s="786"/>
      <c r="E543" s="786"/>
      <c r="F543" s="786"/>
      <c r="G543" s="786"/>
      <c r="H543" s="786"/>
      <c r="I543" s="786"/>
      <c r="J543" s="786"/>
      <c r="K543" s="786"/>
      <c r="L543" s="786"/>
      <c r="M543" s="786"/>
      <c r="N543" s="786"/>
      <c r="O543" s="786"/>
      <c r="P543" s="786"/>
      <c r="Q543" s="786"/>
      <c r="R543" s="786"/>
      <c r="S543" s="786"/>
      <c r="T543" s="786"/>
      <c r="U543" s="786"/>
      <c r="V543" s="786"/>
      <c r="W543" s="786"/>
      <c r="X543" s="786"/>
      <c r="Y543" s="786"/>
      <c r="Z543" s="786"/>
      <c r="AA543" s="786"/>
      <c r="AB543" s="786"/>
      <c r="AC543" s="786"/>
      <c r="AD543" s="786"/>
    </row>
    <row r="544" ht="13.5" customHeight="1">
      <c r="A544" s="786"/>
      <c r="B544" s="786"/>
      <c r="C544" s="786"/>
      <c r="D544" s="786"/>
      <c r="E544" s="786"/>
      <c r="F544" s="786"/>
      <c r="G544" s="786"/>
      <c r="H544" s="786"/>
      <c r="I544" s="786"/>
      <c r="J544" s="786"/>
      <c r="K544" s="786"/>
      <c r="L544" s="786"/>
      <c r="M544" s="786"/>
      <c r="N544" s="786"/>
      <c r="O544" s="786"/>
      <c r="P544" s="786"/>
      <c r="Q544" s="786"/>
      <c r="R544" s="786"/>
      <c r="S544" s="786"/>
      <c r="T544" s="786"/>
      <c r="U544" s="786"/>
      <c r="V544" s="786"/>
      <c r="W544" s="786"/>
      <c r="X544" s="786"/>
      <c r="Y544" s="786"/>
      <c r="Z544" s="786"/>
      <c r="AA544" s="786"/>
      <c r="AB544" s="786"/>
      <c r="AC544" s="786"/>
      <c r="AD544" s="786"/>
    </row>
    <row r="545" ht="13.5" customHeight="1">
      <c r="A545" s="786"/>
      <c r="B545" s="786"/>
      <c r="C545" s="786"/>
      <c r="D545" s="786"/>
      <c r="E545" s="786"/>
      <c r="F545" s="786"/>
      <c r="G545" s="786"/>
      <c r="H545" s="786"/>
      <c r="I545" s="786"/>
      <c r="J545" s="786"/>
      <c r="K545" s="786"/>
      <c r="L545" s="786"/>
      <c r="M545" s="786"/>
      <c r="N545" s="786"/>
      <c r="O545" s="786"/>
      <c r="P545" s="786"/>
      <c r="Q545" s="786"/>
      <c r="R545" s="786"/>
      <c r="S545" s="786"/>
      <c r="T545" s="786"/>
      <c r="U545" s="786"/>
      <c r="V545" s="786"/>
      <c r="W545" s="786"/>
      <c r="X545" s="786"/>
      <c r="Y545" s="786"/>
      <c r="Z545" s="786"/>
      <c r="AA545" s="786"/>
      <c r="AB545" s="786"/>
      <c r="AC545" s="786"/>
      <c r="AD545" s="786"/>
    </row>
    <row r="546" ht="13.5" customHeight="1">
      <c r="A546" s="786"/>
      <c r="B546" s="786"/>
      <c r="C546" s="786"/>
      <c r="D546" s="786"/>
      <c r="E546" s="786"/>
      <c r="F546" s="786"/>
      <c r="G546" s="786"/>
      <c r="H546" s="786"/>
      <c r="I546" s="786"/>
      <c r="J546" s="786"/>
      <c r="K546" s="786"/>
      <c r="L546" s="786"/>
      <c r="M546" s="786"/>
      <c r="N546" s="786"/>
      <c r="O546" s="786"/>
      <c r="P546" s="786"/>
      <c r="Q546" s="786"/>
      <c r="R546" s="786"/>
      <c r="S546" s="786"/>
      <c r="T546" s="786"/>
      <c r="U546" s="786"/>
      <c r="V546" s="786"/>
      <c r="W546" s="786"/>
      <c r="X546" s="786"/>
      <c r="Y546" s="786"/>
      <c r="Z546" s="786"/>
      <c r="AA546" s="786"/>
      <c r="AB546" s="786"/>
      <c r="AC546" s="786"/>
      <c r="AD546" s="786"/>
    </row>
    <row r="547" ht="13.5" customHeight="1">
      <c r="A547" s="786"/>
      <c r="B547" s="786"/>
      <c r="C547" s="786"/>
      <c r="D547" s="786"/>
      <c r="E547" s="786"/>
      <c r="F547" s="786"/>
      <c r="G547" s="786"/>
      <c r="H547" s="786"/>
      <c r="I547" s="786"/>
      <c r="J547" s="786"/>
      <c r="K547" s="786"/>
      <c r="L547" s="786"/>
      <c r="M547" s="786"/>
      <c r="N547" s="786"/>
      <c r="O547" s="786"/>
      <c r="P547" s="786"/>
      <c r="Q547" s="786"/>
      <c r="R547" s="786"/>
      <c r="S547" s="786"/>
      <c r="T547" s="786"/>
      <c r="U547" s="786"/>
      <c r="V547" s="786"/>
      <c r="W547" s="786"/>
      <c r="X547" s="786"/>
      <c r="Y547" s="786"/>
      <c r="Z547" s="786"/>
      <c r="AA547" s="786"/>
      <c r="AB547" s="786"/>
      <c r="AC547" s="786"/>
      <c r="AD547" s="786"/>
    </row>
    <row r="548" ht="13.5" customHeight="1">
      <c r="A548" s="786"/>
      <c r="B548" s="786"/>
      <c r="C548" s="786"/>
      <c r="D548" s="786"/>
      <c r="E548" s="786"/>
      <c r="F548" s="786"/>
      <c r="G548" s="786"/>
      <c r="H548" s="786"/>
      <c r="I548" s="786"/>
      <c r="J548" s="786"/>
      <c r="K548" s="786"/>
      <c r="L548" s="786"/>
      <c r="M548" s="786"/>
      <c r="N548" s="786"/>
      <c r="O548" s="786"/>
      <c r="P548" s="786"/>
      <c r="Q548" s="786"/>
      <c r="R548" s="786"/>
      <c r="S548" s="786"/>
      <c r="T548" s="786"/>
      <c r="U548" s="786"/>
      <c r="V548" s="786"/>
      <c r="W548" s="786"/>
      <c r="X548" s="786"/>
      <c r="Y548" s="786"/>
      <c r="Z548" s="786"/>
      <c r="AA548" s="786"/>
      <c r="AB548" s="786"/>
      <c r="AC548" s="786"/>
      <c r="AD548" s="786"/>
    </row>
    <row r="549" ht="13.5" customHeight="1">
      <c r="A549" s="786"/>
      <c r="B549" s="786"/>
      <c r="C549" s="786"/>
      <c r="D549" s="786"/>
      <c r="E549" s="786"/>
      <c r="F549" s="786"/>
      <c r="G549" s="786"/>
      <c r="H549" s="786"/>
      <c r="I549" s="786"/>
      <c r="J549" s="786"/>
      <c r="K549" s="786"/>
      <c r="L549" s="786"/>
      <c r="M549" s="786"/>
      <c r="N549" s="786"/>
      <c r="O549" s="786"/>
      <c r="P549" s="786"/>
      <c r="Q549" s="786"/>
      <c r="R549" s="786"/>
      <c r="S549" s="786"/>
      <c r="T549" s="786"/>
      <c r="U549" s="786"/>
      <c r="V549" s="786"/>
      <c r="W549" s="786"/>
      <c r="X549" s="786"/>
      <c r="Y549" s="786"/>
      <c r="Z549" s="786"/>
      <c r="AA549" s="786"/>
      <c r="AB549" s="786"/>
      <c r="AC549" s="786"/>
      <c r="AD549" s="786"/>
    </row>
    <row r="550" ht="13.5" customHeight="1">
      <c r="A550" s="786"/>
      <c r="B550" s="786"/>
      <c r="C550" s="786"/>
      <c r="D550" s="786"/>
      <c r="E550" s="786"/>
      <c r="F550" s="786"/>
      <c r="G550" s="786"/>
      <c r="H550" s="786"/>
      <c r="I550" s="786"/>
      <c r="J550" s="786"/>
      <c r="K550" s="786"/>
      <c r="L550" s="786"/>
      <c r="M550" s="786"/>
      <c r="N550" s="786"/>
      <c r="O550" s="786"/>
      <c r="P550" s="786"/>
      <c r="Q550" s="786"/>
      <c r="R550" s="786"/>
      <c r="S550" s="786"/>
      <c r="T550" s="786"/>
      <c r="U550" s="786"/>
      <c r="V550" s="786"/>
      <c r="W550" s="786"/>
      <c r="X550" s="786"/>
      <c r="Y550" s="786"/>
      <c r="Z550" s="786"/>
      <c r="AA550" s="786"/>
      <c r="AB550" s="786"/>
      <c r="AC550" s="786"/>
      <c r="AD550" s="786"/>
    </row>
    <row r="551" ht="13.5" customHeight="1">
      <c r="A551" s="786"/>
      <c r="B551" s="786"/>
      <c r="C551" s="786"/>
      <c r="D551" s="786"/>
      <c r="E551" s="786"/>
      <c r="F551" s="786"/>
      <c r="G551" s="786"/>
      <c r="H551" s="786"/>
      <c r="I551" s="786"/>
      <c r="J551" s="786"/>
      <c r="K551" s="786"/>
      <c r="L551" s="786"/>
      <c r="M551" s="786"/>
      <c r="N551" s="786"/>
      <c r="O551" s="786"/>
      <c r="P551" s="786"/>
      <c r="Q551" s="786"/>
      <c r="R551" s="786"/>
      <c r="S551" s="786"/>
      <c r="T551" s="786"/>
      <c r="U551" s="786"/>
      <c r="V551" s="786"/>
      <c r="W551" s="786"/>
      <c r="X551" s="786"/>
      <c r="Y551" s="786"/>
      <c r="Z551" s="786"/>
      <c r="AA551" s="786"/>
      <c r="AB551" s="786"/>
      <c r="AC551" s="786"/>
      <c r="AD551" s="786"/>
    </row>
    <row r="552" ht="13.5" customHeight="1">
      <c r="A552" s="786"/>
      <c r="B552" s="786"/>
      <c r="C552" s="786"/>
      <c r="D552" s="786"/>
      <c r="E552" s="786"/>
      <c r="F552" s="786"/>
      <c r="G552" s="786"/>
      <c r="H552" s="786"/>
      <c r="I552" s="786"/>
      <c r="J552" s="786"/>
      <c r="K552" s="786"/>
      <c r="L552" s="786"/>
      <c r="M552" s="786"/>
      <c r="N552" s="786"/>
      <c r="O552" s="786"/>
      <c r="P552" s="786"/>
      <c r="Q552" s="786"/>
      <c r="R552" s="786"/>
      <c r="S552" s="786"/>
      <c r="T552" s="786"/>
      <c r="U552" s="786"/>
      <c r="V552" s="786"/>
      <c r="W552" s="786"/>
      <c r="X552" s="786"/>
      <c r="Y552" s="786"/>
      <c r="Z552" s="786"/>
      <c r="AA552" s="786"/>
      <c r="AB552" s="786"/>
      <c r="AC552" s="786"/>
      <c r="AD552" s="786"/>
    </row>
    <row r="553" ht="13.5" customHeight="1">
      <c r="A553" s="786"/>
      <c r="B553" s="786"/>
      <c r="C553" s="786"/>
      <c r="D553" s="786"/>
      <c r="E553" s="786"/>
      <c r="F553" s="786"/>
      <c r="G553" s="786"/>
      <c r="H553" s="786"/>
      <c r="I553" s="786"/>
      <c r="J553" s="786"/>
      <c r="K553" s="786"/>
      <c r="L553" s="786"/>
      <c r="M553" s="786"/>
      <c r="N553" s="786"/>
      <c r="O553" s="786"/>
      <c r="P553" s="786"/>
      <c r="Q553" s="786"/>
      <c r="R553" s="786"/>
      <c r="S553" s="786"/>
      <c r="T553" s="786"/>
      <c r="U553" s="786"/>
      <c r="V553" s="786"/>
      <c r="W553" s="786"/>
      <c r="X553" s="786"/>
      <c r="Y553" s="786"/>
      <c r="Z553" s="786"/>
      <c r="AA553" s="786"/>
      <c r="AB553" s="786"/>
      <c r="AC553" s="786"/>
      <c r="AD553" s="786"/>
    </row>
    <row r="554" ht="13.5" customHeight="1">
      <c r="A554" s="786"/>
      <c r="B554" s="786"/>
      <c r="C554" s="786"/>
      <c r="D554" s="786"/>
      <c r="E554" s="786"/>
      <c r="F554" s="786"/>
      <c r="G554" s="786"/>
      <c r="H554" s="786"/>
      <c r="I554" s="786"/>
      <c r="J554" s="786"/>
      <c r="K554" s="786"/>
      <c r="L554" s="786"/>
      <c r="M554" s="786"/>
      <c r="N554" s="786"/>
      <c r="O554" s="786"/>
      <c r="P554" s="786"/>
      <c r="Q554" s="786"/>
      <c r="R554" s="786"/>
      <c r="S554" s="786"/>
      <c r="T554" s="786"/>
      <c r="U554" s="786"/>
      <c r="V554" s="786"/>
      <c r="W554" s="786"/>
      <c r="X554" s="786"/>
      <c r="Y554" s="786"/>
      <c r="Z554" s="786"/>
      <c r="AA554" s="786"/>
      <c r="AB554" s="786"/>
      <c r="AC554" s="786"/>
      <c r="AD554" s="786"/>
    </row>
    <row r="555" ht="13.5" customHeight="1">
      <c r="A555" s="786"/>
      <c r="B555" s="786"/>
      <c r="C555" s="786"/>
      <c r="D555" s="786"/>
      <c r="E555" s="786"/>
      <c r="F555" s="786"/>
      <c r="G555" s="786"/>
      <c r="H555" s="786"/>
      <c r="I555" s="786"/>
      <c r="J555" s="786"/>
      <c r="K555" s="786"/>
      <c r="L555" s="786"/>
      <c r="M555" s="786"/>
      <c r="N555" s="786"/>
      <c r="O555" s="786"/>
      <c r="P555" s="786"/>
      <c r="Q555" s="786"/>
      <c r="R555" s="786"/>
      <c r="S555" s="786"/>
      <c r="T555" s="786"/>
      <c r="U555" s="786"/>
      <c r="V555" s="786"/>
      <c r="W555" s="786"/>
      <c r="X555" s="786"/>
      <c r="Y555" s="786"/>
      <c r="Z555" s="786"/>
      <c r="AA555" s="786"/>
      <c r="AB555" s="786"/>
      <c r="AC555" s="786"/>
      <c r="AD555" s="786"/>
    </row>
    <row r="556" ht="13.5" customHeight="1">
      <c r="A556" s="786"/>
      <c r="B556" s="786"/>
      <c r="C556" s="786"/>
      <c r="D556" s="786"/>
      <c r="E556" s="786"/>
      <c r="F556" s="786"/>
      <c r="G556" s="786"/>
      <c r="H556" s="786"/>
      <c r="I556" s="786"/>
      <c r="J556" s="786"/>
      <c r="K556" s="786"/>
      <c r="L556" s="786"/>
      <c r="M556" s="786"/>
      <c r="N556" s="786"/>
      <c r="O556" s="786"/>
      <c r="P556" s="786"/>
      <c r="Q556" s="786"/>
      <c r="R556" s="786"/>
      <c r="S556" s="786"/>
      <c r="T556" s="786"/>
      <c r="U556" s="786"/>
      <c r="V556" s="786"/>
      <c r="W556" s="786"/>
      <c r="X556" s="786"/>
      <c r="Y556" s="786"/>
      <c r="Z556" s="786"/>
      <c r="AA556" s="786"/>
      <c r="AB556" s="786"/>
      <c r="AC556" s="786"/>
      <c r="AD556" s="786"/>
    </row>
    <row r="557" ht="13.5" customHeight="1">
      <c r="A557" s="786"/>
      <c r="B557" s="786"/>
      <c r="C557" s="786"/>
      <c r="D557" s="786"/>
      <c r="E557" s="786"/>
      <c r="F557" s="786"/>
      <c r="G557" s="786"/>
      <c r="H557" s="786"/>
      <c r="I557" s="786"/>
      <c r="J557" s="786"/>
      <c r="K557" s="786"/>
      <c r="L557" s="786"/>
      <c r="M557" s="786"/>
      <c r="N557" s="786"/>
      <c r="O557" s="786"/>
      <c r="P557" s="786"/>
      <c r="Q557" s="786"/>
      <c r="R557" s="786"/>
      <c r="S557" s="786"/>
      <c r="T557" s="786"/>
      <c r="U557" s="786"/>
      <c r="V557" s="786"/>
      <c r="W557" s="786"/>
      <c r="X557" s="786"/>
      <c r="Y557" s="786"/>
      <c r="Z557" s="786"/>
      <c r="AA557" s="786"/>
      <c r="AB557" s="786"/>
      <c r="AC557" s="786"/>
      <c r="AD557" s="786"/>
    </row>
    <row r="558" ht="13.5" customHeight="1">
      <c r="A558" s="786"/>
      <c r="B558" s="786"/>
      <c r="C558" s="786"/>
      <c r="D558" s="786"/>
      <c r="E558" s="786"/>
      <c r="F558" s="786"/>
      <c r="G558" s="786"/>
      <c r="H558" s="786"/>
      <c r="I558" s="786"/>
      <c r="J558" s="786"/>
      <c r="K558" s="786"/>
      <c r="L558" s="786"/>
      <c r="M558" s="786"/>
      <c r="N558" s="786"/>
      <c r="O558" s="786"/>
      <c r="P558" s="786"/>
      <c r="Q558" s="786"/>
      <c r="R558" s="786"/>
      <c r="S558" s="786"/>
      <c r="T558" s="786"/>
      <c r="U558" s="786"/>
      <c r="V558" s="786"/>
      <c r="W558" s="786"/>
      <c r="X558" s="786"/>
      <c r="Y558" s="786"/>
      <c r="Z558" s="786"/>
      <c r="AA558" s="786"/>
      <c r="AB558" s="786"/>
      <c r="AC558" s="786"/>
      <c r="AD558" s="786"/>
    </row>
    <row r="559" ht="13.5" customHeight="1">
      <c r="A559" s="786"/>
      <c r="B559" s="786"/>
      <c r="C559" s="786"/>
      <c r="D559" s="786"/>
      <c r="E559" s="786"/>
      <c r="F559" s="786"/>
      <c r="G559" s="786"/>
      <c r="H559" s="786"/>
      <c r="I559" s="786"/>
      <c r="J559" s="786"/>
      <c r="K559" s="786"/>
      <c r="L559" s="786"/>
      <c r="M559" s="786"/>
      <c r="N559" s="786"/>
      <c r="O559" s="786"/>
      <c r="P559" s="786"/>
      <c r="Q559" s="786"/>
      <c r="R559" s="786"/>
      <c r="S559" s="786"/>
      <c r="T559" s="786"/>
      <c r="U559" s="786"/>
      <c r="V559" s="786"/>
      <c r="W559" s="786"/>
      <c r="X559" s="786"/>
      <c r="Y559" s="786"/>
      <c r="Z559" s="786"/>
      <c r="AA559" s="786"/>
      <c r="AB559" s="786"/>
      <c r="AC559" s="786"/>
      <c r="AD559" s="786"/>
    </row>
    <row r="560" ht="13.5" customHeight="1">
      <c r="A560" s="786"/>
      <c r="B560" s="786"/>
      <c r="C560" s="786"/>
      <c r="D560" s="786"/>
      <c r="E560" s="786"/>
      <c r="F560" s="786"/>
      <c r="G560" s="786"/>
      <c r="H560" s="786"/>
      <c r="I560" s="786"/>
      <c r="J560" s="786"/>
      <c r="K560" s="786"/>
      <c r="L560" s="786"/>
      <c r="M560" s="786"/>
      <c r="N560" s="786"/>
      <c r="O560" s="786"/>
      <c r="P560" s="786"/>
      <c r="Q560" s="786"/>
      <c r="R560" s="786"/>
      <c r="S560" s="786"/>
      <c r="T560" s="786"/>
      <c r="U560" s="786"/>
      <c r="V560" s="786"/>
      <c r="W560" s="786"/>
      <c r="X560" s="786"/>
      <c r="Y560" s="786"/>
      <c r="Z560" s="786"/>
      <c r="AA560" s="786"/>
      <c r="AB560" s="786"/>
      <c r="AC560" s="786"/>
      <c r="AD560" s="786"/>
    </row>
    <row r="561" ht="13.5" customHeight="1">
      <c r="A561" s="786"/>
      <c r="B561" s="786"/>
      <c r="C561" s="786"/>
      <c r="D561" s="786"/>
      <c r="E561" s="786"/>
      <c r="F561" s="786"/>
      <c r="G561" s="786"/>
      <c r="H561" s="786"/>
      <c r="I561" s="786"/>
      <c r="J561" s="786"/>
      <c r="K561" s="786"/>
      <c r="L561" s="786"/>
      <c r="M561" s="786"/>
      <c r="N561" s="786"/>
      <c r="O561" s="786"/>
      <c r="P561" s="786"/>
      <c r="Q561" s="786"/>
      <c r="R561" s="786"/>
      <c r="S561" s="786"/>
      <c r="T561" s="786"/>
      <c r="U561" s="786"/>
      <c r="V561" s="786"/>
      <c r="W561" s="786"/>
      <c r="X561" s="786"/>
      <c r="Y561" s="786"/>
      <c r="Z561" s="786"/>
      <c r="AA561" s="786"/>
      <c r="AB561" s="786"/>
      <c r="AC561" s="786"/>
      <c r="AD561" s="786"/>
    </row>
    <row r="562" ht="13.5" customHeight="1">
      <c r="A562" s="786"/>
      <c r="B562" s="786"/>
      <c r="C562" s="786"/>
      <c r="D562" s="786"/>
      <c r="E562" s="786"/>
      <c r="F562" s="786"/>
      <c r="G562" s="786"/>
      <c r="H562" s="786"/>
      <c r="I562" s="786"/>
      <c r="J562" s="786"/>
      <c r="K562" s="786"/>
      <c r="L562" s="786"/>
      <c r="M562" s="786"/>
      <c r="N562" s="786"/>
      <c r="O562" s="786"/>
      <c r="P562" s="786"/>
      <c r="Q562" s="786"/>
      <c r="R562" s="786"/>
      <c r="S562" s="786"/>
      <c r="T562" s="786"/>
      <c r="U562" s="786"/>
      <c r="V562" s="786"/>
      <c r="W562" s="786"/>
      <c r="X562" s="786"/>
      <c r="Y562" s="786"/>
      <c r="Z562" s="786"/>
      <c r="AA562" s="786"/>
      <c r="AB562" s="786"/>
      <c r="AC562" s="786"/>
      <c r="AD562" s="786"/>
    </row>
    <row r="563" ht="13.5" customHeight="1">
      <c r="A563" s="786"/>
      <c r="B563" s="786"/>
      <c r="C563" s="786"/>
      <c r="D563" s="786"/>
      <c r="E563" s="786"/>
      <c r="F563" s="786"/>
      <c r="G563" s="786"/>
      <c r="H563" s="786"/>
      <c r="I563" s="786"/>
      <c r="J563" s="786"/>
      <c r="K563" s="786"/>
      <c r="L563" s="786"/>
      <c r="M563" s="786"/>
      <c r="N563" s="786"/>
      <c r="O563" s="786"/>
      <c r="P563" s="786"/>
      <c r="Q563" s="786"/>
      <c r="R563" s="786"/>
      <c r="S563" s="786"/>
      <c r="T563" s="786"/>
      <c r="U563" s="786"/>
      <c r="V563" s="786"/>
      <c r="W563" s="786"/>
      <c r="X563" s="786"/>
      <c r="Y563" s="786"/>
      <c r="Z563" s="786"/>
      <c r="AA563" s="786"/>
      <c r="AB563" s="786"/>
      <c r="AC563" s="786"/>
      <c r="AD563" s="786"/>
    </row>
    <row r="564" ht="13.5" customHeight="1">
      <c r="A564" s="786"/>
      <c r="B564" s="786"/>
      <c r="C564" s="786"/>
      <c r="D564" s="786"/>
      <c r="E564" s="786"/>
      <c r="F564" s="786"/>
      <c r="G564" s="786"/>
      <c r="H564" s="786"/>
      <c r="I564" s="786"/>
      <c r="J564" s="786"/>
      <c r="K564" s="786"/>
      <c r="L564" s="786"/>
      <c r="M564" s="786"/>
      <c r="N564" s="786"/>
      <c r="O564" s="786"/>
      <c r="P564" s="786"/>
      <c r="Q564" s="786"/>
      <c r="R564" s="786"/>
      <c r="S564" s="786"/>
      <c r="T564" s="786"/>
      <c r="U564" s="786"/>
      <c r="V564" s="786"/>
      <c r="W564" s="786"/>
      <c r="X564" s="786"/>
      <c r="Y564" s="786"/>
      <c r="Z564" s="786"/>
      <c r="AA564" s="786"/>
      <c r="AB564" s="786"/>
      <c r="AC564" s="786"/>
      <c r="AD564" s="786"/>
    </row>
    <row r="565" ht="13.5" customHeight="1">
      <c r="A565" s="786"/>
      <c r="B565" s="786"/>
      <c r="C565" s="786"/>
      <c r="D565" s="786"/>
      <c r="E565" s="786"/>
      <c r="F565" s="786"/>
      <c r="G565" s="786"/>
      <c r="H565" s="786"/>
      <c r="I565" s="786"/>
      <c r="J565" s="786"/>
      <c r="K565" s="786"/>
      <c r="L565" s="786"/>
      <c r="M565" s="786"/>
      <c r="N565" s="786"/>
      <c r="O565" s="786"/>
      <c r="P565" s="786"/>
      <c r="Q565" s="786"/>
      <c r="R565" s="786"/>
      <c r="S565" s="786"/>
      <c r="T565" s="786"/>
      <c r="U565" s="786"/>
      <c r="V565" s="786"/>
      <c r="W565" s="786"/>
      <c r="X565" s="786"/>
      <c r="Y565" s="786"/>
      <c r="Z565" s="786"/>
      <c r="AA565" s="786"/>
      <c r="AB565" s="786"/>
      <c r="AC565" s="786"/>
      <c r="AD565" s="786"/>
    </row>
    <row r="566" ht="13.5" customHeight="1">
      <c r="A566" s="786"/>
      <c r="B566" s="786"/>
      <c r="C566" s="786"/>
      <c r="D566" s="786"/>
      <c r="E566" s="786"/>
      <c r="F566" s="786"/>
      <c r="G566" s="786"/>
      <c r="H566" s="786"/>
      <c r="I566" s="786"/>
      <c r="J566" s="786"/>
      <c r="K566" s="786"/>
      <c r="L566" s="786"/>
      <c r="M566" s="786"/>
      <c r="N566" s="786"/>
      <c r="O566" s="786"/>
      <c r="P566" s="786"/>
      <c r="Q566" s="786"/>
      <c r="R566" s="786"/>
      <c r="S566" s="786"/>
      <c r="T566" s="786"/>
      <c r="U566" s="786"/>
      <c r="V566" s="786"/>
      <c r="W566" s="786"/>
      <c r="X566" s="786"/>
      <c r="Y566" s="786"/>
      <c r="Z566" s="786"/>
      <c r="AA566" s="786"/>
      <c r="AB566" s="786"/>
      <c r="AC566" s="786"/>
      <c r="AD566" s="786"/>
    </row>
    <row r="567" ht="13.5" customHeight="1">
      <c r="A567" s="786"/>
      <c r="B567" s="786"/>
      <c r="C567" s="786"/>
      <c r="D567" s="786"/>
      <c r="E567" s="786"/>
      <c r="F567" s="786"/>
      <c r="G567" s="786"/>
      <c r="H567" s="786"/>
      <c r="I567" s="786"/>
      <c r="J567" s="786"/>
      <c r="K567" s="786"/>
      <c r="L567" s="786"/>
      <c r="M567" s="786"/>
      <c r="N567" s="786"/>
      <c r="O567" s="786"/>
      <c r="P567" s="786"/>
      <c r="Q567" s="786"/>
      <c r="R567" s="786"/>
      <c r="S567" s="786"/>
      <c r="T567" s="786"/>
      <c r="U567" s="786"/>
      <c r="V567" s="786"/>
      <c r="W567" s="786"/>
      <c r="X567" s="786"/>
      <c r="Y567" s="786"/>
      <c r="Z567" s="786"/>
      <c r="AA567" s="786"/>
      <c r="AB567" s="786"/>
      <c r="AC567" s="786"/>
      <c r="AD567" s="786"/>
    </row>
    <row r="568" ht="13.5" customHeight="1">
      <c r="A568" s="786"/>
      <c r="B568" s="786"/>
      <c r="C568" s="786"/>
      <c r="D568" s="786"/>
      <c r="E568" s="786"/>
      <c r="F568" s="786"/>
      <c r="G568" s="786"/>
      <c r="H568" s="786"/>
      <c r="I568" s="786"/>
      <c r="J568" s="786"/>
      <c r="K568" s="786"/>
      <c r="L568" s="786"/>
      <c r="M568" s="786"/>
      <c r="N568" s="786"/>
      <c r="O568" s="786"/>
      <c r="P568" s="786"/>
      <c r="Q568" s="786"/>
      <c r="R568" s="786"/>
      <c r="S568" s="786"/>
      <c r="T568" s="786"/>
      <c r="U568" s="786"/>
      <c r="V568" s="786"/>
      <c r="W568" s="786"/>
      <c r="X568" s="786"/>
      <c r="Y568" s="786"/>
      <c r="Z568" s="786"/>
      <c r="AA568" s="786"/>
      <c r="AB568" s="786"/>
      <c r="AC568" s="786"/>
      <c r="AD568" s="786"/>
    </row>
    <row r="569" ht="13.5" customHeight="1">
      <c r="A569" s="786"/>
      <c r="B569" s="786"/>
      <c r="C569" s="786"/>
      <c r="D569" s="786"/>
      <c r="E569" s="786"/>
      <c r="F569" s="786"/>
      <c r="G569" s="786"/>
      <c r="H569" s="786"/>
      <c r="I569" s="786"/>
      <c r="J569" s="786"/>
      <c r="K569" s="786"/>
      <c r="L569" s="786"/>
      <c r="M569" s="786"/>
      <c r="N569" s="786"/>
      <c r="O569" s="786"/>
      <c r="P569" s="786"/>
      <c r="Q569" s="786"/>
      <c r="R569" s="786"/>
      <c r="S569" s="786"/>
      <c r="T569" s="786"/>
      <c r="U569" s="786"/>
      <c r="V569" s="786"/>
      <c r="W569" s="786"/>
      <c r="X569" s="786"/>
      <c r="Y569" s="786"/>
      <c r="Z569" s="786"/>
      <c r="AA569" s="786"/>
      <c r="AB569" s="786"/>
      <c r="AC569" s="786"/>
      <c r="AD569" s="786"/>
    </row>
    <row r="570" ht="13.5" customHeight="1">
      <c r="A570" s="786"/>
      <c r="B570" s="786"/>
      <c r="C570" s="786"/>
      <c r="D570" s="786"/>
      <c r="E570" s="786"/>
      <c r="F570" s="786"/>
      <c r="G570" s="786"/>
      <c r="H570" s="786"/>
      <c r="I570" s="786"/>
      <c r="J570" s="786"/>
      <c r="K570" s="786"/>
      <c r="L570" s="786"/>
      <c r="M570" s="786"/>
      <c r="N570" s="786"/>
      <c r="O570" s="786"/>
      <c r="P570" s="786"/>
      <c r="Q570" s="786"/>
      <c r="R570" s="786"/>
      <c r="S570" s="786"/>
      <c r="T570" s="786"/>
      <c r="U570" s="786"/>
      <c r="V570" s="786"/>
      <c r="W570" s="786"/>
      <c r="X570" s="786"/>
      <c r="Y570" s="786"/>
      <c r="Z570" s="786"/>
      <c r="AA570" s="786"/>
      <c r="AB570" s="786"/>
      <c r="AC570" s="786"/>
      <c r="AD570" s="786"/>
    </row>
    <row r="571" ht="13.5" customHeight="1">
      <c r="A571" s="786"/>
      <c r="B571" s="786"/>
      <c r="C571" s="786"/>
      <c r="D571" s="786"/>
      <c r="E571" s="786"/>
      <c r="F571" s="786"/>
      <c r="G571" s="786"/>
      <c r="H571" s="786"/>
      <c r="I571" s="786"/>
      <c r="J571" s="786"/>
      <c r="K571" s="786"/>
      <c r="L571" s="786"/>
      <c r="M571" s="786"/>
      <c r="N571" s="786"/>
      <c r="O571" s="786"/>
      <c r="P571" s="786"/>
      <c r="Q571" s="786"/>
      <c r="R571" s="786"/>
      <c r="S571" s="786"/>
      <c r="T571" s="786"/>
      <c r="U571" s="786"/>
      <c r="V571" s="786"/>
      <c r="W571" s="786"/>
      <c r="X571" s="786"/>
      <c r="Y571" s="786"/>
      <c r="Z571" s="786"/>
      <c r="AA571" s="786"/>
      <c r="AB571" s="786"/>
      <c r="AC571" s="786"/>
      <c r="AD571" s="786"/>
    </row>
    <row r="572" ht="13.5" customHeight="1">
      <c r="A572" s="786"/>
      <c r="B572" s="786"/>
      <c r="C572" s="786"/>
      <c r="D572" s="786"/>
      <c r="E572" s="786"/>
      <c r="F572" s="786"/>
      <c r="G572" s="786"/>
      <c r="H572" s="786"/>
      <c r="I572" s="786"/>
      <c r="J572" s="786"/>
      <c r="K572" s="786"/>
      <c r="L572" s="786"/>
      <c r="M572" s="786"/>
      <c r="N572" s="786"/>
      <c r="O572" s="786"/>
      <c r="P572" s="786"/>
      <c r="Q572" s="786"/>
      <c r="R572" s="786"/>
      <c r="S572" s="786"/>
      <c r="T572" s="786"/>
      <c r="U572" s="786"/>
      <c r="V572" s="786"/>
      <c r="W572" s="786"/>
      <c r="X572" s="786"/>
      <c r="Y572" s="786"/>
      <c r="Z572" s="786"/>
      <c r="AA572" s="786"/>
      <c r="AB572" s="786"/>
      <c r="AC572" s="786"/>
      <c r="AD572" s="786"/>
    </row>
    <row r="573" ht="13.5" customHeight="1">
      <c r="A573" s="786"/>
      <c r="B573" s="786"/>
      <c r="C573" s="786"/>
      <c r="D573" s="786"/>
      <c r="E573" s="786"/>
      <c r="F573" s="786"/>
      <c r="G573" s="786"/>
      <c r="H573" s="786"/>
      <c r="I573" s="786"/>
      <c r="J573" s="786"/>
      <c r="K573" s="786"/>
      <c r="L573" s="786"/>
      <c r="M573" s="786"/>
      <c r="N573" s="786"/>
      <c r="O573" s="786"/>
      <c r="P573" s="786"/>
      <c r="Q573" s="786"/>
      <c r="R573" s="786"/>
      <c r="S573" s="786"/>
      <c r="T573" s="786"/>
      <c r="U573" s="786"/>
      <c r="V573" s="786"/>
      <c r="W573" s="786"/>
      <c r="X573" s="786"/>
      <c r="Y573" s="786"/>
      <c r="Z573" s="786"/>
      <c r="AA573" s="786"/>
      <c r="AB573" s="786"/>
      <c r="AC573" s="786"/>
      <c r="AD573" s="786"/>
    </row>
    <row r="574" ht="13.5" customHeight="1">
      <c r="A574" s="786"/>
      <c r="B574" s="786"/>
      <c r="C574" s="786"/>
      <c r="D574" s="786"/>
      <c r="E574" s="786"/>
      <c r="F574" s="786"/>
      <c r="G574" s="786"/>
      <c r="H574" s="786"/>
      <c r="I574" s="786"/>
      <c r="J574" s="786"/>
      <c r="K574" s="786"/>
      <c r="L574" s="786"/>
      <c r="M574" s="786"/>
      <c r="N574" s="786"/>
      <c r="O574" s="786"/>
      <c r="P574" s="786"/>
      <c r="Q574" s="786"/>
      <c r="R574" s="786"/>
      <c r="S574" s="786"/>
      <c r="T574" s="786"/>
      <c r="U574" s="786"/>
      <c r="V574" s="786"/>
      <c r="W574" s="786"/>
      <c r="X574" s="786"/>
      <c r="Y574" s="786"/>
      <c r="Z574" s="786"/>
      <c r="AA574" s="786"/>
      <c r="AB574" s="786"/>
      <c r="AC574" s="786"/>
      <c r="AD574" s="786"/>
    </row>
    <row r="575" ht="13.5" customHeight="1">
      <c r="A575" s="786"/>
      <c r="B575" s="786"/>
      <c r="C575" s="786"/>
      <c r="D575" s="786"/>
      <c r="E575" s="786"/>
      <c r="F575" s="786"/>
      <c r="G575" s="786"/>
      <c r="H575" s="786"/>
      <c r="I575" s="786"/>
      <c r="J575" s="786"/>
      <c r="K575" s="786"/>
      <c r="L575" s="786"/>
      <c r="M575" s="786"/>
      <c r="N575" s="786"/>
      <c r="O575" s="786"/>
      <c r="P575" s="786"/>
      <c r="Q575" s="786"/>
      <c r="R575" s="786"/>
      <c r="S575" s="786"/>
      <c r="T575" s="786"/>
      <c r="U575" s="786"/>
      <c r="V575" s="786"/>
      <c r="W575" s="786"/>
      <c r="X575" s="786"/>
      <c r="Y575" s="786"/>
      <c r="Z575" s="786"/>
      <c r="AA575" s="786"/>
      <c r="AB575" s="786"/>
      <c r="AC575" s="786"/>
      <c r="AD575" s="786"/>
    </row>
    <row r="576" ht="13.5" customHeight="1">
      <c r="A576" s="786"/>
      <c r="B576" s="786"/>
      <c r="C576" s="786"/>
      <c r="D576" s="786"/>
      <c r="E576" s="786"/>
      <c r="F576" s="786"/>
      <c r="G576" s="786"/>
      <c r="H576" s="786"/>
      <c r="I576" s="786"/>
      <c r="J576" s="786"/>
      <c r="K576" s="786"/>
      <c r="L576" s="786"/>
      <c r="M576" s="786"/>
      <c r="N576" s="786"/>
      <c r="O576" s="786"/>
      <c r="P576" s="786"/>
      <c r="Q576" s="786"/>
      <c r="R576" s="786"/>
      <c r="S576" s="786"/>
      <c r="T576" s="786"/>
      <c r="U576" s="786"/>
      <c r="V576" s="786"/>
      <c r="W576" s="786"/>
      <c r="X576" s="786"/>
      <c r="Y576" s="786"/>
      <c r="Z576" s="786"/>
      <c r="AA576" s="786"/>
      <c r="AB576" s="786"/>
      <c r="AC576" s="786"/>
      <c r="AD576" s="786"/>
    </row>
    <row r="577" ht="13.5" customHeight="1">
      <c r="A577" s="786"/>
      <c r="B577" s="786"/>
      <c r="C577" s="786"/>
      <c r="D577" s="786"/>
      <c r="E577" s="786"/>
      <c r="F577" s="786"/>
      <c r="G577" s="786"/>
      <c r="H577" s="786"/>
      <c r="I577" s="786"/>
      <c r="J577" s="786"/>
      <c r="K577" s="786"/>
      <c r="L577" s="786"/>
      <c r="M577" s="786"/>
      <c r="N577" s="786"/>
      <c r="O577" s="786"/>
      <c r="P577" s="786"/>
      <c r="Q577" s="786"/>
      <c r="R577" s="786"/>
      <c r="S577" s="786"/>
      <c r="T577" s="786"/>
      <c r="U577" s="786"/>
      <c r="V577" s="786"/>
      <c r="W577" s="786"/>
      <c r="X577" s="786"/>
      <c r="Y577" s="786"/>
      <c r="Z577" s="786"/>
      <c r="AA577" s="786"/>
      <c r="AB577" s="786"/>
      <c r="AC577" s="786"/>
      <c r="AD577" s="786"/>
    </row>
    <row r="578" ht="13.5" customHeight="1">
      <c r="A578" s="786"/>
      <c r="B578" s="786"/>
      <c r="C578" s="786"/>
      <c r="D578" s="786"/>
      <c r="E578" s="786"/>
      <c r="F578" s="786"/>
      <c r="G578" s="786"/>
      <c r="H578" s="786"/>
      <c r="I578" s="786"/>
      <c r="J578" s="786"/>
      <c r="K578" s="786"/>
      <c r="L578" s="786"/>
      <c r="M578" s="786"/>
      <c r="N578" s="786"/>
      <c r="O578" s="786"/>
      <c r="P578" s="786"/>
      <c r="Q578" s="786"/>
      <c r="R578" s="786"/>
      <c r="S578" s="786"/>
      <c r="T578" s="786"/>
      <c r="U578" s="786"/>
      <c r="V578" s="786"/>
      <c r="W578" s="786"/>
      <c r="X578" s="786"/>
      <c r="Y578" s="786"/>
      <c r="Z578" s="786"/>
      <c r="AA578" s="786"/>
      <c r="AB578" s="786"/>
      <c r="AC578" s="786"/>
      <c r="AD578" s="786"/>
    </row>
    <row r="579" ht="13.5" customHeight="1">
      <c r="A579" s="786"/>
      <c r="B579" s="786"/>
      <c r="C579" s="786"/>
      <c r="D579" s="786"/>
      <c r="E579" s="786"/>
      <c r="F579" s="786"/>
      <c r="G579" s="786"/>
      <c r="H579" s="786"/>
      <c r="I579" s="786"/>
      <c r="J579" s="786"/>
      <c r="K579" s="786"/>
      <c r="L579" s="786"/>
      <c r="M579" s="786"/>
      <c r="N579" s="786"/>
      <c r="O579" s="786"/>
      <c r="P579" s="786"/>
      <c r="Q579" s="786"/>
      <c r="R579" s="786"/>
      <c r="S579" s="786"/>
      <c r="T579" s="786"/>
      <c r="U579" s="786"/>
      <c r="V579" s="786"/>
      <c r="W579" s="786"/>
      <c r="X579" s="786"/>
      <c r="Y579" s="786"/>
      <c r="Z579" s="786"/>
      <c r="AA579" s="786"/>
      <c r="AB579" s="786"/>
      <c r="AC579" s="786"/>
      <c r="AD579" s="786"/>
    </row>
    <row r="580" ht="13.5" customHeight="1">
      <c r="A580" s="786"/>
      <c r="B580" s="786"/>
      <c r="C580" s="786"/>
      <c r="D580" s="786"/>
      <c r="E580" s="786"/>
      <c r="F580" s="786"/>
      <c r="G580" s="786"/>
      <c r="H580" s="786"/>
      <c r="I580" s="786"/>
      <c r="J580" s="786"/>
      <c r="K580" s="786"/>
      <c r="L580" s="786"/>
      <c r="M580" s="786"/>
      <c r="N580" s="786"/>
      <c r="O580" s="786"/>
      <c r="P580" s="786"/>
      <c r="Q580" s="786"/>
      <c r="R580" s="786"/>
      <c r="S580" s="786"/>
      <c r="T580" s="786"/>
      <c r="U580" s="786"/>
      <c r="V580" s="786"/>
      <c r="W580" s="786"/>
      <c r="X580" s="786"/>
      <c r="Y580" s="786"/>
      <c r="Z580" s="786"/>
      <c r="AA580" s="786"/>
      <c r="AB580" s="786"/>
      <c r="AC580" s="786"/>
      <c r="AD580" s="786"/>
    </row>
    <row r="581" ht="13.5" customHeight="1">
      <c r="A581" s="786"/>
      <c r="B581" s="786"/>
      <c r="C581" s="786"/>
      <c r="D581" s="786"/>
      <c r="E581" s="786"/>
      <c r="F581" s="786"/>
      <c r="G581" s="786"/>
      <c r="H581" s="786"/>
      <c r="I581" s="786"/>
      <c r="J581" s="786"/>
      <c r="K581" s="786"/>
      <c r="L581" s="786"/>
      <c r="M581" s="786"/>
      <c r="N581" s="786"/>
      <c r="O581" s="786"/>
      <c r="P581" s="786"/>
      <c r="Q581" s="786"/>
      <c r="R581" s="786"/>
      <c r="S581" s="786"/>
      <c r="T581" s="786"/>
      <c r="U581" s="786"/>
      <c r="V581" s="786"/>
      <c r="W581" s="786"/>
      <c r="X581" s="786"/>
      <c r="Y581" s="786"/>
      <c r="Z581" s="786"/>
      <c r="AA581" s="786"/>
      <c r="AB581" s="786"/>
      <c r="AC581" s="786"/>
      <c r="AD581" s="786"/>
    </row>
    <row r="582" ht="13.5" customHeight="1">
      <c r="A582" s="786"/>
      <c r="B582" s="786"/>
      <c r="C582" s="786"/>
      <c r="D582" s="786"/>
      <c r="E582" s="786"/>
      <c r="F582" s="786"/>
      <c r="G582" s="786"/>
      <c r="H582" s="786"/>
      <c r="I582" s="786"/>
      <c r="J582" s="786"/>
      <c r="K582" s="786"/>
      <c r="L582" s="786"/>
      <c r="M582" s="786"/>
      <c r="N582" s="786"/>
      <c r="O582" s="786"/>
      <c r="P582" s="786"/>
      <c r="Q582" s="786"/>
      <c r="R582" s="786"/>
      <c r="S582" s="786"/>
      <c r="T582" s="786"/>
      <c r="U582" s="786"/>
      <c r="V582" s="786"/>
      <c r="W582" s="786"/>
      <c r="X582" s="786"/>
      <c r="Y582" s="786"/>
      <c r="Z582" s="786"/>
      <c r="AA582" s="786"/>
      <c r="AB582" s="786"/>
      <c r="AC582" s="786"/>
      <c r="AD582" s="786"/>
    </row>
    <row r="583" ht="13.5" customHeight="1">
      <c r="A583" s="786"/>
      <c r="B583" s="786"/>
      <c r="C583" s="786"/>
      <c r="D583" s="786"/>
      <c r="E583" s="786"/>
      <c r="F583" s="786"/>
      <c r="G583" s="786"/>
      <c r="H583" s="786"/>
      <c r="I583" s="786"/>
      <c r="J583" s="786"/>
      <c r="K583" s="786"/>
      <c r="L583" s="786"/>
      <c r="M583" s="786"/>
      <c r="N583" s="786"/>
      <c r="O583" s="786"/>
      <c r="P583" s="786"/>
      <c r="Q583" s="786"/>
      <c r="R583" s="786"/>
      <c r="S583" s="786"/>
      <c r="T583" s="786"/>
      <c r="U583" s="786"/>
      <c r="V583" s="786"/>
      <c r="W583" s="786"/>
      <c r="X583" s="786"/>
      <c r="Y583" s="786"/>
      <c r="Z583" s="786"/>
      <c r="AA583" s="786"/>
      <c r="AB583" s="786"/>
      <c r="AC583" s="786"/>
      <c r="AD583" s="786"/>
    </row>
    <row r="584" ht="13.5" customHeight="1">
      <c r="A584" s="786"/>
      <c r="B584" s="786"/>
      <c r="C584" s="786"/>
      <c r="D584" s="786"/>
      <c r="E584" s="786"/>
      <c r="F584" s="786"/>
      <c r="G584" s="786"/>
      <c r="H584" s="786"/>
      <c r="I584" s="786"/>
      <c r="J584" s="786"/>
      <c r="K584" s="786"/>
      <c r="L584" s="786"/>
      <c r="M584" s="786"/>
      <c r="N584" s="786"/>
      <c r="O584" s="786"/>
      <c r="P584" s="786"/>
      <c r="Q584" s="786"/>
      <c r="R584" s="786"/>
      <c r="S584" s="786"/>
      <c r="T584" s="786"/>
      <c r="U584" s="786"/>
      <c r="V584" s="786"/>
      <c r="W584" s="786"/>
      <c r="X584" s="786"/>
      <c r="Y584" s="786"/>
      <c r="Z584" s="786"/>
      <c r="AA584" s="786"/>
      <c r="AB584" s="786"/>
      <c r="AC584" s="786"/>
      <c r="AD584" s="786"/>
    </row>
    <row r="585" ht="13.5" customHeight="1">
      <c r="A585" s="786"/>
      <c r="B585" s="786"/>
      <c r="C585" s="786"/>
      <c r="D585" s="786"/>
      <c r="E585" s="786"/>
      <c r="F585" s="786"/>
      <c r="G585" s="786"/>
      <c r="H585" s="786"/>
      <c r="I585" s="786"/>
      <c r="J585" s="786"/>
      <c r="K585" s="786"/>
      <c r="L585" s="786"/>
      <c r="M585" s="786"/>
      <c r="N585" s="786"/>
      <c r="O585" s="786"/>
      <c r="P585" s="786"/>
      <c r="Q585" s="786"/>
      <c r="R585" s="786"/>
      <c r="S585" s="786"/>
      <c r="T585" s="786"/>
      <c r="U585" s="786"/>
      <c r="V585" s="786"/>
      <c r="W585" s="786"/>
      <c r="X585" s="786"/>
      <c r="Y585" s="786"/>
      <c r="Z585" s="786"/>
      <c r="AA585" s="786"/>
      <c r="AB585" s="786"/>
      <c r="AC585" s="786"/>
      <c r="AD585" s="786"/>
    </row>
    <row r="586" ht="13.5" customHeight="1">
      <c r="A586" s="786"/>
      <c r="B586" s="786"/>
      <c r="C586" s="786"/>
      <c r="D586" s="786"/>
      <c r="E586" s="786"/>
      <c r="F586" s="786"/>
      <c r="G586" s="786"/>
      <c r="H586" s="786"/>
      <c r="I586" s="786"/>
      <c r="J586" s="786"/>
      <c r="K586" s="786"/>
      <c r="L586" s="786"/>
      <c r="M586" s="786"/>
      <c r="N586" s="786"/>
      <c r="O586" s="786"/>
      <c r="P586" s="786"/>
      <c r="Q586" s="786"/>
      <c r="R586" s="786"/>
      <c r="S586" s="786"/>
      <c r="T586" s="786"/>
      <c r="U586" s="786"/>
      <c r="V586" s="786"/>
      <c r="W586" s="786"/>
      <c r="X586" s="786"/>
      <c r="Y586" s="786"/>
      <c r="Z586" s="786"/>
      <c r="AA586" s="786"/>
      <c r="AB586" s="786"/>
      <c r="AC586" s="786"/>
      <c r="AD586" s="786"/>
    </row>
    <row r="587" ht="13.5" customHeight="1">
      <c r="A587" s="786"/>
      <c r="B587" s="786"/>
      <c r="C587" s="786"/>
      <c r="D587" s="786"/>
      <c r="E587" s="786"/>
      <c r="F587" s="786"/>
      <c r="G587" s="786"/>
      <c r="H587" s="786"/>
      <c r="I587" s="786"/>
      <c r="J587" s="786"/>
      <c r="K587" s="786"/>
      <c r="L587" s="786"/>
      <c r="M587" s="786"/>
      <c r="N587" s="786"/>
      <c r="O587" s="786"/>
      <c r="P587" s="786"/>
      <c r="Q587" s="786"/>
      <c r="R587" s="786"/>
      <c r="S587" s="786"/>
      <c r="T587" s="786"/>
      <c r="U587" s="786"/>
      <c r="V587" s="786"/>
      <c r="W587" s="786"/>
      <c r="X587" s="786"/>
      <c r="Y587" s="786"/>
      <c r="Z587" s="786"/>
      <c r="AA587" s="786"/>
      <c r="AB587" s="786"/>
      <c r="AC587" s="786"/>
      <c r="AD587" s="786"/>
    </row>
    <row r="588" ht="13.5" customHeight="1">
      <c r="A588" s="786"/>
      <c r="B588" s="786"/>
      <c r="C588" s="786"/>
      <c r="D588" s="786"/>
      <c r="E588" s="786"/>
      <c r="F588" s="786"/>
      <c r="G588" s="786"/>
      <c r="H588" s="786"/>
      <c r="I588" s="786"/>
      <c r="J588" s="786"/>
      <c r="K588" s="786"/>
      <c r="L588" s="786"/>
      <c r="M588" s="786"/>
      <c r="N588" s="786"/>
      <c r="O588" s="786"/>
      <c r="P588" s="786"/>
      <c r="Q588" s="786"/>
      <c r="R588" s="786"/>
      <c r="S588" s="786"/>
      <c r="T588" s="786"/>
      <c r="U588" s="786"/>
      <c r="V588" s="786"/>
      <c r="W588" s="786"/>
      <c r="X588" s="786"/>
      <c r="Y588" s="786"/>
      <c r="Z588" s="786"/>
      <c r="AA588" s="786"/>
      <c r="AB588" s="786"/>
      <c r="AC588" s="786"/>
      <c r="AD588" s="786"/>
    </row>
    <row r="589" ht="13.5" customHeight="1">
      <c r="A589" s="786"/>
      <c r="B589" s="786"/>
      <c r="C589" s="786"/>
      <c r="D589" s="786"/>
      <c r="E589" s="786"/>
      <c r="F589" s="786"/>
      <c r="G589" s="786"/>
      <c r="H589" s="786"/>
      <c r="I589" s="786"/>
      <c r="J589" s="786"/>
      <c r="K589" s="786"/>
      <c r="L589" s="786"/>
      <c r="M589" s="786"/>
      <c r="N589" s="786"/>
      <c r="O589" s="786"/>
      <c r="P589" s="786"/>
      <c r="Q589" s="786"/>
      <c r="R589" s="786"/>
      <c r="S589" s="786"/>
      <c r="T589" s="786"/>
      <c r="U589" s="786"/>
      <c r="V589" s="786"/>
      <c r="W589" s="786"/>
      <c r="X589" s="786"/>
      <c r="Y589" s="786"/>
      <c r="Z589" s="786"/>
      <c r="AA589" s="786"/>
      <c r="AB589" s="786"/>
      <c r="AC589" s="786"/>
      <c r="AD589" s="786"/>
    </row>
    <row r="590" ht="13.5" customHeight="1">
      <c r="A590" s="786"/>
      <c r="B590" s="786"/>
      <c r="C590" s="786"/>
      <c r="D590" s="786"/>
      <c r="E590" s="786"/>
      <c r="F590" s="786"/>
      <c r="G590" s="786"/>
      <c r="H590" s="786"/>
      <c r="I590" s="786"/>
      <c r="J590" s="786"/>
      <c r="K590" s="786"/>
      <c r="L590" s="786"/>
      <c r="M590" s="786"/>
      <c r="N590" s="786"/>
      <c r="O590" s="786"/>
      <c r="P590" s="786"/>
      <c r="Q590" s="786"/>
      <c r="R590" s="786"/>
      <c r="S590" s="786"/>
      <c r="T590" s="786"/>
      <c r="U590" s="786"/>
      <c r="V590" s="786"/>
      <c r="W590" s="786"/>
      <c r="X590" s="786"/>
      <c r="Y590" s="786"/>
      <c r="Z590" s="786"/>
      <c r="AA590" s="786"/>
      <c r="AB590" s="786"/>
      <c r="AC590" s="786"/>
      <c r="AD590" s="786"/>
    </row>
    <row r="591" ht="13.5" customHeight="1">
      <c r="A591" s="786"/>
      <c r="B591" s="786"/>
      <c r="C591" s="786"/>
      <c r="D591" s="786"/>
      <c r="E591" s="786"/>
      <c r="F591" s="786"/>
      <c r="G591" s="786"/>
      <c r="H591" s="786"/>
      <c r="I591" s="786"/>
      <c r="J591" s="786"/>
      <c r="K591" s="786"/>
      <c r="L591" s="786"/>
      <c r="M591" s="786"/>
      <c r="N591" s="786"/>
      <c r="O591" s="786"/>
      <c r="P591" s="786"/>
      <c r="Q591" s="786"/>
      <c r="R591" s="786"/>
      <c r="S591" s="786"/>
      <c r="T591" s="786"/>
      <c r="U591" s="786"/>
      <c r="V591" s="786"/>
      <c r="W591" s="786"/>
      <c r="X591" s="786"/>
      <c r="Y591" s="786"/>
      <c r="Z591" s="786"/>
      <c r="AA591" s="786"/>
      <c r="AB591" s="786"/>
      <c r="AC591" s="786"/>
      <c r="AD591" s="786"/>
    </row>
    <row r="592" ht="13.5" customHeight="1">
      <c r="A592" s="786"/>
      <c r="B592" s="786"/>
      <c r="C592" s="786"/>
      <c r="D592" s="786"/>
      <c r="E592" s="786"/>
      <c r="F592" s="786"/>
      <c r="G592" s="786"/>
      <c r="H592" s="786"/>
      <c r="I592" s="786"/>
      <c r="J592" s="786"/>
      <c r="K592" s="786"/>
      <c r="L592" s="786"/>
      <c r="M592" s="786"/>
      <c r="N592" s="786"/>
      <c r="O592" s="786"/>
      <c r="P592" s="786"/>
      <c r="Q592" s="786"/>
      <c r="R592" s="786"/>
      <c r="S592" s="786"/>
      <c r="T592" s="786"/>
      <c r="U592" s="786"/>
      <c r="V592" s="786"/>
      <c r="W592" s="786"/>
      <c r="X592" s="786"/>
      <c r="Y592" s="786"/>
      <c r="Z592" s="786"/>
      <c r="AA592" s="786"/>
      <c r="AB592" s="786"/>
      <c r="AC592" s="786"/>
      <c r="AD592" s="786"/>
    </row>
    <row r="593" ht="13.5" customHeight="1">
      <c r="A593" s="786"/>
      <c r="B593" s="786"/>
      <c r="C593" s="786"/>
      <c r="D593" s="786"/>
      <c r="E593" s="786"/>
      <c r="F593" s="786"/>
      <c r="G593" s="786"/>
      <c r="H593" s="786"/>
      <c r="I593" s="786"/>
      <c r="J593" s="786"/>
      <c r="K593" s="786"/>
      <c r="L593" s="786"/>
      <c r="M593" s="786"/>
      <c r="N593" s="786"/>
      <c r="O593" s="786"/>
      <c r="P593" s="786"/>
      <c r="Q593" s="786"/>
      <c r="R593" s="786"/>
      <c r="S593" s="786"/>
      <c r="T593" s="786"/>
      <c r="U593" s="786"/>
      <c r="V593" s="786"/>
      <c r="W593" s="786"/>
      <c r="X593" s="786"/>
      <c r="Y593" s="786"/>
      <c r="Z593" s="786"/>
      <c r="AA593" s="786"/>
      <c r="AB593" s="786"/>
      <c r="AC593" s="786"/>
      <c r="AD593" s="786"/>
    </row>
    <row r="594" ht="13.5" customHeight="1">
      <c r="A594" s="786"/>
      <c r="B594" s="786"/>
      <c r="C594" s="786"/>
      <c r="D594" s="786"/>
      <c r="E594" s="786"/>
      <c r="F594" s="786"/>
      <c r="G594" s="786"/>
      <c r="H594" s="786"/>
      <c r="I594" s="786"/>
      <c r="J594" s="786"/>
      <c r="K594" s="786"/>
      <c r="L594" s="786"/>
      <c r="M594" s="786"/>
      <c r="N594" s="786"/>
      <c r="O594" s="786"/>
      <c r="P594" s="786"/>
      <c r="Q594" s="786"/>
      <c r="R594" s="786"/>
      <c r="S594" s="786"/>
      <c r="T594" s="786"/>
      <c r="U594" s="786"/>
      <c r="V594" s="786"/>
      <c r="W594" s="786"/>
      <c r="X594" s="786"/>
      <c r="Y594" s="786"/>
      <c r="Z594" s="786"/>
      <c r="AA594" s="786"/>
      <c r="AB594" s="786"/>
      <c r="AC594" s="786"/>
      <c r="AD594" s="786"/>
    </row>
    <row r="595" ht="13.5" customHeight="1">
      <c r="A595" s="786"/>
      <c r="B595" s="786"/>
      <c r="C595" s="786"/>
      <c r="D595" s="786"/>
      <c r="E595" s="786"/>
      <c r="F595" s="786"/>
      <c r="G595" s="786"/>
      <c r="H595" s="786"/>
      <c r="I595" s="786"/>
      <c r="J595" s="786"/>
      <c r="K595" s="786"/>
      <c r="L595" s="786"/>
      <c r="M595" s="786"/>
      <c r="N595" s="786"/>
      <c r="O595" s="786"/>
      <c r="P595" s="786"/>
      <c r="Q595" s="786"/>
      <c r="R595" s="786"/>
      <c r="S595" s="786"/>
      <c r="T595" s="786"/>
      <c r="U595" s="786"/>
      <c r="V595" s="786"/>
      <c r="W595" s="786"/>
      <c r="X595" s="786"/>
      <c r="Y595" s="786"/>
      <c r="Z595" s="786"/>
      <c r="AA595" s="786"/>
      <c r="AB595" s="786"/>
      <c r="AC595" s="786"/>
      <c r="AD595" s="786"/>
    </row>
    <row r="596" ht="13.5" customHeight="1">
      <c r="A596" s="786"/>
      <c r="B596" s="786"/>
      <c r="C596" s="786"/>
      <c r="D596" s="786"/>
      <c r="E596" s="786"/>
      <c r="F596" s="786"/>
      <c r="G596" s="786"/>
      <c r="H596" s="786"/>
      <c r="I596" s="786"/>
      <c r="J596" s="786"/>
      <c r="K596" s="786"/>
      <c r="L596" s="786"/>
      <c r="M596" s="786"/>
      <c r="N596" s="786"/>
      <c r="O596" s="786"/>
      <c r="P596" s="786"/>
      <c r="Q596" s="786"/>
      <c r="R596" s="786"/>
      <c r="S596" s="786"/>
      <c r="T596" s="786"/>
      <c r="U596" s="786"/>
      <c r="V596" s="786"/>
      <c r="W596" s="786"/>
      <c r="X596" s="786"/>
      <c r="Y596" s="786"/>
      <c r="Z596" s="786"/>
      <c r="AA596" s="786"/>
      <c r="AB596" s="786"/>
      <c r="AC596" s="786"/>
      <c r="AD596" s="786"/>
    </row>
    <row r="597" ht="13.5" customHeight="1">
      <c r="A597" s="786"/>
      <c r="B597" s="786"/>
      <c r="C597" s="786"/>
      <c r="D597" s="786"/>
      <c r="E597" s="786"/>
      <c r="F597" s="786"/>
      <c r="G597" s="786"/>
      <c r="H597" s="786"/>
      <c r="I597" s="786"/>
      <c r="J597" s="786"/>
      <c r="K597" s="786"/>
      <c r="L597" s="786"/>
      <c r="M597" s="786"/>
      <c r="N597" s="786"/>
      <c r="O597" s="786"/>
      <c r="P597" s="786"/>
      <c r="Q597" s="786"/>
      <c r="R597" s="786"/>
      <c r="S597" s="786"/>
      <c r="T597" s="786"/>
      <c r="U597" s="786"/>
      <c r="V597" s="786"/>
      <c r="W597" s="786"/>
      <c r="X597" s="786"/>
      <c r="Y597" s="786"/>
      <c r="Z597" s="786"/>
      <c r="AA597" s="786"/>
      <c r="AB597" s="786"/>
      <c r="AC597" s="786"/>
      <c r="AD597" s="786"/>
    </row>
    <row r="598" ht="13.5" customHeight="1">
      <c r="A598" s="786"/>
      <c r="B598" s="786"/>
      <c r="C598" s="786"/>
      <c r="D598" s="786"/>
      <c r="E598" s="786"/>
      <c r="F598" s="786"/>
      <c r="G598" s="786"/>
      <c r="H598" s="786"/>
      <c r="I598" s="786"/>
      <c r="J598" s="786"/>
      <c r="K598" s="786"/>
      <c r="L598" s="786"/>
      <c r="M598" s="786"/>
      <c r="N598" s="786"/>
      <c r="O598" s="786"/>
      <c r="P598" s="786"/>
      <c r="Q598" s="786"/>
      <c r="R598" s="786"/>
      <c r="S598" s="786"/>
      <c r="T598" s="786"/>
      <c r="U598" s="786"/>
      <c r="V598" s="786"/>
      <c r="W598" s="786"/>
      <c r="X598" s="786"/>
      <c r="Y598" s="786"/>
      <c r="Z598" s="786"/>
      <c r="AA598" s="786"/>
      <c r="AB598" s="786"/>
      <c r="AC598" s="786"/>
      <c r="AD598" s="786"/>
    </row>
    <row r="599" ht="13.5" customHeight="1">
      <c r="A599" s="786"/>
      <c r="B599" s="786"/>
      <c r="C599" s="786"/>
      <c r="D599" s="786"/>
      <c r="E599" s="786"/>
      <c r="F599" s="786"/>
      <c r="G599" s="786"/>
      <c r="H599" s="786"/>
      <c r="I599" s="786"/>
      <c r="J599" s="786"/>
      <c r="K599" s="786"/>
      <c r="L599" s="786"/>
      <c r="M599" s="786"/>
      <c r="N599" s="786"/>
      <c r="O599" s="786"/>
      <c r="P599" s="786"/>
      <c r="Q599" s="786"/>
      <c r="R599" s="786"/>
      <c r="S599" s="786"/>
      <c r="T599" s="786"/>
      <c r="U599" s="786"/>
      <c r="V599" s="786"/>
      <c r="W599" s="786"/>
      <c r="X599" s="786"/>
      <c r="Y599" s="786"/>
      <c r="Z599" s="786"/>
      <c r="AA599" s="786"/>
      <c r="AB599" s="786"/>
      <c r="AC599" s="786"/>
      <c r="AD599" s="786"/>
    </row>
    <row r="600" ht="13.5" customHeight="1">
      <c r="A600" s="786"/>
      <c r="B600" s="786"/>
      <c r="C600" s="786"/>
      <c r="D600" s="786"/>
      <c r="E600" s="786"/>
      <c r="F600" s="786"/>
      <c r="G600" s="786"/>
      <c r="H600" s="786"/>
      <c r="I600" s="786"/>
      <c r="J600" s="786"/>
      <c r="K600" s="786"/>
      <c r="L600" s="786"/>
      <c r="M600" s="786"/>
      <c r="N600" s="786"/>
      <c r="O600" s="786"/>
      <c r="P600" s="786"/>
      <c r="Q600" s="786"/>
      <c r="R600" s="786"/>
      <c r="S600" s="786"/>
      <c r="T600" s="786"/>
      <c r="U600" s="786"/>
      <c r="V600" s="786"/>
      <c r="W600" s="786"/>
      <c r="X600" s="786"/>
      <c r="Y600" s="786"/>
      <c r="Z600" s="786"/>
      <c r="AA600" s="786"/>
      <c r="AB600" s="786"/>
      <c r="AC600" s="786"/>
      <c r="AD600" s="786"/>
    </row>
    <row r="601" ht="13.5" customHeight="1">
      <c r="A601" s="786"/>
      <c r="B601" s="786"/>
      <c r="C601" s="786"/>
      <c r="D601" s="786"/>
      <c r="E601" s="786"/>
      <c r="F601" s="786"/>
      <c r="G601" s="786"/>
      <c r="H601" s="786"/>
      <c r="I601" s="786"/>
      <c r="J601" s="786"/>
      <c r="K601" s="786"/>
      <c r="L601" s="786"/>
      <c r="M601" s="786"/>
      <c r="N601" s="786"/>
      <c r="O601" s="786"/>
      <c r="P601" s="786"/>
      <c r="Q601" s="786"/>
      <c r="R601" s="786"/>
      <c r="S601" s="786"/>
      <c r="T601" s="786"/>
      <c r="U601" s="786"/>
      <c r="V601" s="786"/>
      <c r="W601" s="786"/>
      <c r="X601" s="786"/>
      <c r="Y601" s="786"/>
      <c r="Z601" s="786"/>
      <c r="AA601" s="786"/>
      <c r="AB601" s="786"/>
      <c r="AC601" s="786"/>
      <c r="AD601" s="786"/>
    </row>
    <row r="602" ht="13.5" customHeight="1">
      <c r="A602" s="786"/>
      <c r="B602" s="786"/>
      <c r="C602" s="786"/>
      <c r="D602" s="786"/>
      <c r="E602" s="786"/>
      <c r="F602" s="786"/>
      <c r="G602" s="786"/>
      <c r="H602" s="786"/>
      <c r="I602" s="786"/>
      <c r="J602" s="786"/>
      <c r="K602" s="786"/>
      <c r="L602" s="786"/>
      <c r="M602" s="786"/>
      <c r="N602" s="786"/>
      <c r="O602" s="786"/>
      <c r="P602" s="786"/>
      <c r="Q602" s="786"/>
      <c r="R602" s="786"/>
      <c r="S602" s="786"/>
      <c r="T602" s="786"/>
      <c r="U602" s="786"/>
      <c r="V602" s="786"/>
      <c r="W602" s="786"/>
      <c r="X602" s="786"/>
      <c r="Y602" s="786"/>
      <c r="Z602" s="786"/>
      <c r="AA602" s="786"/>
      <c r="AB602" s="786"/>
      <c r="AC602" s="786"/>
      <c r="AD602" s="786"/>
    </row>
    <row r="603" ht="13.5" customHeight="1">
      <c r="A603" s="786"/>
      <c r="B603" s="786"/>
      <c r="C603" s="786"/>
      <c r="D603" s="786"/>
      <c r="E603" s="786"/>
      <c r="F603" s="786"/>
      <c r="G603" s="786"/>
      <c r="H603" s="786"/>
      <c r="I603" s="786"/>
      <c r="J603" s="786"/>
      <c r="K603" s="786"/>
      <c r="L603" s="786"/>
      <c r="M603" s="786"/>
      <c r="N603" s="786"/>
      <c r="O603" s="786"/>
      <c r="P603" s="786"/>
      <c r="Q603" s="786"/>
      <c r="R603" s="786"/>
      <c r="S603" s="786"/>
      <c r="T603" s="786"/>
      <c r="U603" s="786"/>
      <c r="V603" s="786"/>
      <c r="W603" s="786"/>
      <c r="X603" s="786"/>
      <c r="Y603" s="786"/>
      <c r="Z603" s="786"/>
      <c r="AA603" s="786"/>
      <c r="AB603" s="786"/>
      <c r="AC603" s="786"/>
      <c r="AD603" s="786"/>
    </row>
    <row r="604" ht="13.5" customHeight="1">
      <c r="A604" s="786"/>
      <c r="B604" s="786"/>
      <c r="C604" s="786"/>
      <c r="D604" s="786"/>
      <c r="E604" s="786"/>
      <c r="F604" s="786"/>
      <c r="G604" s="786"/>
      <c r="H604" s="786"/>
      <c r="I604" s="786"/>
      <c r="J604" s="786"/>
      <c r="K604" s="786"/>
      <c r="L604" s="786"/>
      <c r="M604" s="786"/>
      <c r="N604" s="786"/>
      <c r="O604" s="786"/>
      <c r="P604" s="786"/>
      <c r="Q604" s="786"/>
      <c r="R604" s="786"/>
      <c r="S604" s="786"/>
      <c r="T604" s="786"/>
      <c r="U604" s="786"/>
      <c r="V604" s="786"/>
      <c r="W604" s="786"/>
      <c r="X604" s="786"/>
      <c r="Y604" s="786"/>
      <c r="Z604" s="786"/>
      <c r="AA604" s="786"/>
      <c r="AB604" s="786"/>
      <c r="AC604" s="786"/>
      <c r="AD604" s="786"/>
    </row>
    <row r="605" ht="13.5" customHeight="1">
      <c r="A605" s="786"/>
      <c r="B605" s="786"/>
      <c r="C605" s="786"/>
      <c r="D605" s="786"/>
      <c r="E605" s="786"/>
      <c r="F605" s="786"/>
      <c r="G605" s="786"/>
      <c r="H605" s="786"/>
      <c r="I605" s="786"/>
      <c r="J605" s="786"/>
      <c r="K605" s="786"/>
      <c r="L605" s="786"/>
      <c r="M605" s="786"/>
      <c r="N605" s="786"/>
      <c r="O605" s="786"/>
      <c r="P605" s="786"/>
      <c r="Q605" s="786"/>
      <c r="R605" s="786"/>
      <c r="S605" s="786"/>
      <c r="T605" s="786"/>
      <c r="U605" s="786"/>
      <c r="V605" s="786"/>
      <c r="W605" s="786"/>
      <c r="X605" s="786"/>
      <c r="Y605" s="786"/>
      <c r="Z605" s="786"/>
      <c r="AA605" s="786"/>
      <c r="AB605" s="786"/>
      <c r="AC605" s="786"/>
      <c r="AD605" s="786"/>
    </row>
    <row r="606" ht="13.5" customHeight="1">
      <c r="A606" s="786"/>
      <c r="B606" s="786"/>
      <c r="C606" s="786"/>
      <c r="D606" s="786"/>
      <c r="E606" s="786"/>
      <c r="F606" s="786"/>
      <c r="G606" s="786"/>
      <c r="H606" s="786"/>
      <c r="I606" s="786"/>
      <c r="J606" s="786"/>
      <c r="K606" s="786"/>
      <c r="L606" s="786"/>
      <c r="M606" s="786"/>
      <c r="N606" s="786"/>
      <c r="O606" s="786"/>
      <c r="P606" s="786"/>
      <c r="Q606" s="786"/>
      <c r="R606" s="786"/>
      <c r="S606" s="786"/>
      <c r="T606" s="786"/>
      <c r="U606" s="786"/>
      <c r="V606" s="786"/>
      <c r="W606" s="786"/>
      <c r="X606" s="786"/>
      <c r="Y606" s="786"/>
      <c r="Z606" s="786"/>
      <c r="AA606" s="786"/>
      <c r="AB606" s="786"/>
      <c r="AC606" s="786"/>
      <c r="AD606" s="786"/>
    </row>
    <row r="607" ht="13.5" customHeight="1">
      <c r="A607" s="786"/>
      <c r="B607" s="786"/>
      <c r="C607" s="786"/>
      <c r="D607" s="786"/>
      <c r="E607" s="786"/>
      <c r="F607" s="786"/>
      <c r="G607" s="786"/>
      <c r="H607" s="786"/>
      <c r="I607" s="786"/>
      <c r="J607" s="786"/>
      <c r="K607" s="786"/>
      <c r="L607" s="786"/>
      <c r="M607" s="786"/>
      <c r="N607" s="786"/>
      <c r="O607" s="786"/>
      <c r="P607" s="786"/>
      <c r="Q607" s="786"/>
      <c r="R607" s="786"/>
      <c r="S607" s="786"/>
      <c r="T607" s="786"/>
      <c r="U607" s="786"/>
      <c r="V607" s="786"/>
      <c r="W607" s="786"/>
      <c r="X607" s="786"/>
      <c r="Y607" s="786"/>
      <c r="Z607" s="786"/>
      <c r="AA607" s="786"/>
      <c r="AB607" s="786"/>
      <c r="AC607" s="786"/>
      <c r="AD607" s="786"/>
    </row>
    <row r="608" ht="13.5" customHeight="1">
      <c r="A608" s="786"/>
      <c r="B608" s="786"/>
      <c r="C608" s="786"/>
      <c r="D608" s="786"/>
      <c r="E608" s="786"/>
      <c r="F608" s="786"/>
      <c r="G608" s="786"/>
      <c r="H608" s="786"/>
      <c r="I608" s="786"/>
      <c r="J608" s="786"/>
      <c r="K608" s="786"/>
      <c r="L608" s="786"/>
      <c r="M608" s="786"/>
      <c r="N608" s="786"/>
      <c r="O608" s="786"/>
      <c r="P608" s="786"/>
      <c r="Q608" s="786"/>
      <c r="R608" s="786"/>
      <c r="S608" s="786"/>
      <c r="T608" s="786"/>
      <c r="U608" s="786"/>
      <c r="V608" s="786"/>
      <c r="W608" s="786"/>
      <c r="X608" s="786"/>
      <c r="Y608" s="786"/>
      <c r="Z608" s="786"/>
      <c r="AA608" s="786"/>
      <c r="AB608" s="786"/>
      <c r="AC608" s="786"/>
      <c r="AD608" s="786"/>
    </row>
    <row r="609" ht="13.5" customHeight="1">
      <c r="A609" s="786"/>
      <c r="B609" s="786"/>
      <c r="C609" s="786"/>
      <c r="D609" s="786"/>
      <c r="E609" s="786"/>
      <c r="F609" s="786"/>
      <c r="G609" s="786"/>
      <c r="H609" s="786"/>
      <c r="I609" s="786"/>
      <c r="J609" s="786"/>
      <c r="K609" s="786"/>
      <c r="L609" s="786"/>
      <c r="M609" s="786"/>
      <c r="N609" s="786"/>
      <c r="O609" s="786"/>
      <c r="P609" s="786"/>
      <c r="Q609" s="786"/>
      <c r="R609" s="786"/>
      <c r="S609" s="786"/>
      <c r="T609" s="786"/>
      <c r="U609" s="786"/>
      <c r="V609" s="786"/>
      <c r="W609" s="786"/>
      <c r="X609" s="786"/>
      <c r="Y609" s="786"/>
      <c r="Z609" s="786"/>
      <c r="AA609" s="786"/>
      <c r="AB609" s="786"/>
      <c r="AC609" s="786"/>
      <c r="AD609" s="786"/>
    </row>
    <row r="610" ht="13.5" customHeight="1">
      <c r="A610" s="786"/>
      <c r="B610" s="786"/>
      <c r="C610" s="786"/>
      <c r="D610" s="786"/>
      <c r="E610" s="786"/>
      <c r="F610" s="786"/>
      <c r="G610" s="786"/>
      <c r="H610" s="786"/>
      <c r="I610" s="786"/>
      <c r="J610" s="786"/>
      <c r="K610" s="786"/>
      <c r="L610" s="786"/>
      <c r="M610" s="786"/>
      <c r="N610" s="786"/>
      <c r="O610" s="786"/>
      <c r="P610" s="786"/>
      <c r="Q610" s="786"/>
      <c r="R610" s="786"/>
      <c r="S610" s="786"/>
      <c r="T610" s="786"/>
      <c r="U610" s="786"/>
      <c r="V610" s="786"/>
      <c r="W610" s="786"/>
      <c r="X610" s="786"/>
      <c r="Y610" s="786"/>
      <c r="Z610" s="786"/>
      <c r="AA610" s="786"/>
      <c r="AB610" s="786"/>
      <c r="AC610" s="786"/>
      <c r="AD610" s="786"/>
    </row>
    <row r="611" ht="13.5" customHeight="1">
      <c r="A611" s="786"/>
      <c r="B611" s="786"/>
      <c r="C611" s="786"/>
      <c r="D611" s="786"/>
      <c r="E611" s="786"/>
      <c r="F611" s="786"/>
      <c r="G611" s="786"/>
      <c r="H611" s="786"/>
      <c r="I611" s="786"/>
      <c r="J611" s="786"/>
      <c r="K611" s="786"/>
      <c r="L611" s="786"/>
      <c r="M611" s="786"/>
      <c r="N611" s="786"/>
      <c r="O611" s="786"/>
      <c r="P611" s="786"/>
      <c r="Q611" s="786"/>
      <c r="R611" s="786"/>
      <c r="S611" s="786"/>
      <c r="T611" s="786"/>
      <c r="U611" s="786"/>
      <c r="V611" s="786"/>
      <c r="W611" s="786"/>
      <c r="X611" s="786"/>
      <c r="Y611" s="786"/>
      <c r="Z611" s="786"/>
      <c r="AA611" s="786"/>
      <c r="AB611" s="786"/>
      <c r="AC611" s="786"/>
      <c r="AD611" s="786"/>
    </row>
    <row r="612" ht="13.5" customHeight="1">
      <c r="A612" s="786"/>
      <c r="B612" s="786"/>
      <c r="C612" s="786"/>
      <c r="D612" s="786"/>
      <c r="E612" s="786"/>
      <c r="F612" s="786"/>
      <c r="G612" s="786"/>
      <c r="H612" s="786"/>
      <c r="I612" s="786"/>
      <c r="J612" s="786"/>
      <c r="K612" s="786"/>
      <c r="L612" s="786"/>
      <c r="M612" s="786"/>
      <c r="N612" s="786"/>
      <c r="O612" s="786"/>
      <c r="P612" s="786"/>
      <c r="Q612" s="786"/>
      <c r="R612" s="786"/>
      <c r="S612" s="786"/>
      <c r="T612" s="786"/>
      <c r="U612" s="786"/>
      <c r="V612" s="786"/>
      <c r="W612" s="786"/>
      <c r="X612" s="786"/>
      <c r="Y612" s="786"/>
      <c r="Z612" s="786"/>
      <c r="AA612" s="786"/>
      <c r="AB612" s="786"/>
      <c r="AC612" s="786"/>
      <c r="AD612" s="786"/>
    </row>
    <row r="613" ht="13.5" customHeight="1">
      <c r="A613" s="786"/>
      <c r="B613" s="786"/>
      <c r="C613" s="786"/>
      <c r="D613" s="786"/>
      <c r="E613" s="786"/>
      <c r="F613" s="786"/>
      <c r="G613" s="786"/>
      <c r="H613" s="786"/>
      <c r="I613" s="786"/>
      <c r="J613" s="786"/>
      <c r="K613" s="786"/>
      <c r="L613" s="786"/>
      <c r="M613" s="786"/>
      <c r="N613" s="786"/>
      <c r="O613" s="786"/>
      <c r="P613" s="786"/>
      <c r="Q613" s="786"/>
      <c r="R613" s="786"/>
      <c r="S613" s="786"/>
      <c r="T613" s="786"/>
      <c r="U613" s="786"/>
      <c r="V613" s="786"/>
      <c r="W613" s="786"/>
      <c r="X613" s="786"/>
      <c r="Y613" s="786"/>
      <c r="Z613" s="786"/>
      <c r="AA613" s="786"/>
      <c r="AB613" s="786"/>
      <c r="AC613" s="786"/>
      <c r="AD613" s="786"/>
    </row>
    <row r="614" ht="13.5" customHeight="1">
      <c r="A614" s="786"/>
      <c r="B614" s="786"/>
      <c r="C614" s="786"/>
      <c r="D614" s="786"/>
      <c r="E614" s="786"/>
      <c r="F614" s="786"/>
      <c r="G614" s="786"/>
      <c r="H614" s="786"/>
      <c r="I614" s="786"/>
      <c r="J614" s="786"/>
      <c r="K614" s="786"/>
      <c r="L614" s="786"/>
      <c r="M614" s="786"/>
      <c r="N614" s="786"/>
      <c r="O614" s="786"/>
      <c r="P614" s="786"/>
      <c r="Q614" s="786"/>
      <c r="R614" s="786"/>
      <c r="S614" s="786"/>
      <c r="T614" s="786"/>
      <c r="U614" s="786"/>
      <c r="V614" s="786"/>
      <c r="W614" s="786"/>
      <c r="X614" s="786"/>
      <c r="Y614" s="786"/>
      <c r="Z614" s="786"/>
      <c r="AA614" s="786"/>
      <c r="AB614" s="786"/>
      <c r="AC614" s="786"/>
      <c r="AD614" s="786"/>
    </row>
    <row r="615" ht="13.5" customHeight="1">
      <c r="A615" s="786"/>
      <c r="B615" s="786"/>
      <c r="C615" s="786"/>
      <c r="D615" s="786"/>
      <c r="E615" s="786"/>
      <c r="F615" s="786"/>
      <c r="G615" s="786"/>
      <c r="H615" s="786"/>
      <c r="I615" s="786"/>
      <c r="J615" s="786"/>
      <c r="K615" s="786"/>
      <c r="L615" s="786"/>
      <c r="M615" s="786"/>
      <c r="N615" s="786"/>
      <c r="O615" s="786"/>
      <c r="P615" s="786"/>
      <c r="Q615" s="786"/>
      <c r="R615" s="786"/>
      <c r="S615" s="786"/>
      <c r="T615" s="786"/>
      <c r="U615" s="786"/>
      <c r="V615" s="786"/>
      <c r="W615" s="786"/>
      <c r="X615" s="786"/>
      <c r="Y615" s="786"/>
      <c r="Z615" s="786"/>
      <c r="AA615" s="786"/>
      <c r="AB615" s="786"/>
      <c r="AC615" s="786"/>
      <c r="AD615" s="786"/>
    </row>
    <row r="616" ht="13.5" customHeight="1">
      <c r="A616" s="786"/>
      <c r="B616" s="786"/>
      <c r="C616" s="786"/>
      <c r="D616" s="786"/>
      <c r="E616" s="786"/>
      <c r="F616" s="786"/>
      <c r="G616" s="786"/>
      <c r="H616" s="786"/>
      <c r="I616" s="786"/>
      <c r="J616" s="786"/>
      <c r="K616" s="786"/>
      <c r="L616" s="786"/>
      <c r="M616" s="786"/>
      <c r="N616" s="786"/>
      <c r="O616" s="786"/>
      <c r="P616" s="786"/>
      <c r="Q616" s="786"/>
      <c r="R616" s="786"/>
      <c r="S616" s="786"/>
      <c r="T616" s="786"/>
      <c r="U616" s="786"/>
      <c r="V616" s="786"/>
      <c r="W616" s="786"/>
      <c r="X616" s="786"/>
      <c r="Y616" s="786"/>
      <c r="Z616" s="786"/>
      <c r="AA616" s="786"/>
      <c r="AB616" s="786"/>
      <c r="AC616" s="786"/>
      <c r="AD616" s="786"/>
    </row>
    <row r="617" ht="13.5" customHeight="1">
      <c r="A617" s="786"/>
      <c r="B617" s="786"/>
      <c r="C617" s="786"/>
      <c r="D617" s="786"/>
      <c r="E617" s="786"/>
      <c r="F617" s="786"/>
      <c r="G617" s="786"/>
      <c r="H617" s="786"/>
      <c r="I617" s="786"/>
      <c r="J617" s="786"/>
      <c r="K617" s="786"/>
      <c r="L617" s="786"/>
      <c r="M617" s="786"/>
      <c r="N617" s="786"/>
      <c r="O617" s="786"/>
      <c r="P617" s="786"/>
      <c r="Q617" s="786"/>
      <c r="R617" s="786"/>
      <c r="S617" s="786"/>
      <c r="T617" s="786"/>
      <c r="U617" s="786"/>
      <c r="V617" s="786"/>
      <c r="W617" s="786"/>
      <c r="X617" s="786"/>
      <c r="Y617" s="786"/>
      <c r="Z617" s="786"/>
      <c r="AA617" s="786"/>
      <c r="AB617" s="786"/>
      <c r="AC617" s="786"/>
      <c r="AD617" s="786"/>
    </row>
    <row r="618" ht="13.5" customHeight="1">
      <c r="A618" s="786"/>
      <c r="B618" s="786"/>
      <c r="C618" s="786"/>
      <c r="D618" s="786"/>
      <c r="E618" s="786"/>
      <c r="F618" s="786"/>
      <c r="G618" s="786"/>
      <c r="H618" s="786"/>
      <c r="I618" s="786"/>
      <c r="J618" s="786"/>
      <c r="K618" s="786"/>
      <c r="L618" s="786"/>
      <c r="M618" s="786"/>
      <c r="N618" s="786"/>
      <c r="O618" s="786"/>
      <c r="P618" s="786"/>
      <c r="Q618" s="786"/>
      <c r="R618" s="786"/>
      <c r="S618" s="786"/>
      <c r="T618" s="786"/>
      <c r="U618" s="786"/>
      <c r="V618" s="786"/>
      <c r="W618" s="786"/>
      <c r="X618" s="786"/>
      <c r="Y618" s="786"/>
      <c r="Z618" s="786"/>
      <c r="AA618" s="786"/>
      <c r="AB618" s="786"/>
      <c r="AC618" s="786"/>
      <c r="AD618" s="786"/>
    </row>
    <row r="619" ht="13.5" customHeight="1">
      <c r="A619" s="786"/>
      <c r="B619" s="786"/>
      <c r="C619" s="786"/>
      <c r="D619" s="786"/>
      <c r="E619" s="786"/>
      <c r="F619" s="786"/>
      <c r="G619" s="786"/>
      <c r="H619" s="786"/>
      <c r="I619" s="786"/>
      <c r="J619" s="786"/>
      <c r="K619" s="786"/>
      <c r="L619" s="786"/>
      <c r="M619" s="786"/>
      <c r="N619" s="786"/>
      <c r="O619" s="786"/>
      <c r="P619" s="786"/>
      <c r="Q619" s="786"/>
      <c r="R619" s="786"/>
      <c r="S619" s="786"/>
      <c r="T619" s="786"/>
      <c r="U619" s="786"/>
      <c r="V619" s="786"/>
      <c r="W619" s="786"/>
      <c r="X619" s="786"/>
      <c r="Y619" s="786"/>
      <c r="Z619" s="786"/>
      <c r="AA619" s="786"/>
      <c r="AB619" s="786"/>
      <c r="AC619" s="786"/>
      <c r="AD619" s="786"/>
    </row>
    <row r="620" ht="13.5" customHeight="1">
      <c r="A620" s="786"/>
      <c r="B620" s="786"/>
      <c r="C620" s="786"/>
      <c r="D620" s="786"/>
      <c r="E620" s="786"/>
      <c r="F620" s="786"/>
      <c r="G620" s="786"/>
      <c r="H620" s="786"/>
      <c r="I620" s="786"/>
      <c r="J620" s="786"/>
      <c r="K620" s="786"/>
      <c r="L620" s="786"/>
      <c r="M620" s="786"/>
      <c r="N620" s="786"/>
      <c r="O620" s="786"/>
      <c r="P620" s="786"/>
      <c r="Q620" s="786"/>
      <c r="R620" s="786"/>
      <c r="S620" s="786"/>
      <c r="T620" s="786"/>
      <c r="U620" s="786"/>
      <c r="V620" s="786"/>
      <c r="W620" s="786"/>
      <c r="X620" s="786"/>
      <c r="Y620" s="786"/>
      <c r="Z620" s="786"/>
      <c r="AA620" s="786"/>
      <c r="AB620" s="786"/>
      <c r="AC620" s="786"/>
      <c r="AD620" s="786"/>
    </row>
    <row r="621" ht="13.5" customHeight="1">
      <c r="A621" s="786"/>
      <c r="B621" s="786"/>
      <c r="C621" s="786"/>
      <c r="D621" s="786"/>
      <c r="E621" s="786"/>
      <c r="F621" s="786"/>
      <c r="G621" s="786"/>
      <c r="H621" s="786"/>
      <c r="I621" s="786"/>
      <c r="J621" s="786"/>
      <c r="K621" s="786"/>
      <c r="L621" s="786"/>
      <c r="M621" s="786"/>
      <c r="N621" s="786"/>
      <c r="O621" s="786"/>
      <c r="P621" s="786"/>
      <c r="Q621" s="786"/>
      <c r="R621" s="786"/>
      <c r="S621" s="786"/>
      <c r="T621" s="786"/>
      <c r="U621" s="786"/>
      <c r="V621" s="786"/>
      <c r="W621" s="786"/>
      <c r="X621" s="786"/>
      <c r="Y621" s="786"/>
      <c r="Z621" s="786"/>
      <c r="AA621" s="786"/>
      <c r="AB621" s="786"/>
      <c r="AC621" s="786"/>
      <c r="AD621" s="786"/>
    </row>
    <row r="622" ht="13.5" customHeight="1">
      <c r="A622" s="786"/>
      <c r="B622" s="786"/>
      <c r="C622" s="786"/>
      <c r="D622" s="786"/>
      <c r="E622" s="786"/>
      <c r="F622" s="786"/>
      <c r="G622" s="786"/>
      <c r="H622" s="786"/>
      <c r="I622" s="786"/>
      <c r="J622" s="786"/>
      <c r="K622" s="786"/>
      <c r="L622" s="786"/>
      <c r="M622" s="786"/>
      <c r="N622" s="786"/>
      <c r="O622" s="786"/>
      <c r="P622" s="786"/>
      <c r="Q622" s="786"/>
      <c r="R622" s="786"/>
      <c r="S622" s="786"/>
      <c r="T622" s="786"/>
      <c r="U622" s="786"/>
      <c r="V622" s="786"/>
      <c r="W622" s="786"/>
      <c r="X622" s="786"/>
      <c r="Y622" s="786"/>
      <c r="Z622" s="786"/>
      <c r="AA622" s="786"/>
      <c r="AB622" s="786"/>
      <c r="AC622" s="786"/>
      <c r="AD622" s="786"/>
    </row>
    <row r="623" ht="13.5" customHeight="1">
      <c r="A623" s="786"/>
      <c r="B623" s="786"/>
      <c r="C623" s="786"/>
      <c r="D623" s="786"/>
      <c r="E623" s="786"/>
      <c r="F623" s="786"/>
      <c r="G623" s="786"/>
      <c r="H623" s="786"/>
      <c r="I623" s="786"/>
      <c r="J623" s="786"/>
      <c r="K623" s="786"/>
      <c r="L623" s="786"/>
      <c r="M623" s="786"/>
      <c r="N623" s="786"/>
      <c r="O623" s="786"/>
      <c r="P623" s="786"/>
      <c r="Q623" s="786"/>
      <c r="R623" s="786"/>
      <c r="S623" s="786"/>
      <c r="T623" s="786"/>
      <c r="U623" s="786"/>
      <c r="V623" s="786"/>
      <c r="W623" s="786"/>
      <c r="X623" s="786"/>
      <c r="Y623" s="786"/>
      <c r="Z623" s="786"/>
      <c r="AA623" s="786"/>
      <c r="AB623" s="786"/>
      <c r="AC623" s="786"/>
      <c r="AD623" s="786"/>
    </row>
    <row r="624" ht="13.5" customHeight="1">
      <c r="A624" s="786"/>
      <c r="B624" s="786"/>
      <c r="C624" s="786"/>
      <c r="D624" s="786"/>
      <c r="E624" s="786"/>
      <c r="F624" s="786"/>
      <c r="G624" s="786"/>
      <c r="H624" s="786"/>
      <c r="I624" s="786"/>
      <c r="J624" s="786"/>
      <c r="K624" s="786"/>
      <c r="L624" s="786"/>
      <c r="M624" s="786"/>
      <c r="N624" s="786"/>
      <c r="O624" s="786"/>
      <c r="P624" s="786"/>
      <c r="Q624" s="786"/>
      <c r="R624" s="786"/>
      <c r="S624" s="786"/>
      <c r="T624" s="786"/>
      <c r="U624" s="786"/>
      <c r="V624" s="786"/>
      <c r="W624" s="786"/>
      <c r="X624" s="786"/>
      <c r="Y624" s="786"/>
      <c r="Z624" s="786"/>
      <c r="AA624" s="786"/>
      <c r="AB624" s="786"/>
      <c r="AC624" s="786"/>
      <c r="AD624" s="786"/>
    </row>
    <row r="625" ht="13.5" customHeight="1">
      <c r="A625" s="786"/>
      <c r="B625" s="786"/>
      <c r="C625" s="786"/>
      <c r="D625" s="786"/>
      <c r="E625" s="786"/>
      <c r="F625" s="786"/>
      <c r="G625" s="786"/>
      <c r="H625" s="786"/>
      <c r="I625" s="786"/>
      <c r="J625" s="786"/>
      <c r="K625" s="786"/>
      <c r="L625" s="786"/>
      <c r="M625" s="786"/>
      <c r="N625" s="786"/>
      <c r="O625" s="786"/>
      <c r="P625" s="786"/>
      <c r="Q625" s="786"/>
      <c r="R625" s="786"/>
      <c r="S625" s="786"/>
      <c r="T625" s="786"/>
      <c r="U625" s="786"/>
      <c r="V625" s="786"/>
      <c r="W625" s="786"/>
      <c r="X625" s="786"/>
      <c r="Y625" s="786"/>
      <c r="Z625" s="786"/>
      <c r="AA625" s="786"/>
      <c r="AB625" s="786"/>
      <c r="AC625" s="786"/>
      <c r="AD625" s="786"/>
    </row>
    <row r="626" ht="13.5" customHeight="1">
      <c r="A626" s="786"/>
      <c r="B626" s="786"/>
      <c r="C626" s="786"/>
      <c r="D626" s="786"/>
      <c r="E626" s="786"/>
      <c r="F626" s="786"/>
      <c r="G626" s="786"/>
      <c r="H626" s="786"/>
      <c r="I626" s="786"/>
      <c r="J626" s="786"/>
      <c r="K626" s="786"/>
      <c r="L626" s="786"/>
      <c r="M626" s="786"/>
      <c r="N626" s="786"/>
      <c r="O626" s="786"/>
      <c r="P626" s="786"/>
      <c r="Q626" s="786"/>
      <c r="R626" s="786"/>
      <c r="S626" s="786"/>
      <c r="T626" s="786"/>
      <c r="U626" s="786"/>
      <c r="V626" s="786"/>
      <c r="W626" s="786"/>
      <c r="X626" s="786"/>
      <c r="Y626" s="786"/>
      <c r="Z626" s="786"/>
      <c r="AA626" s="786"/>
      <c r="AB626" s="786"/>
      <c r="AC626" s="786"/>
      <c r="AD626" s="786"/>
    </row>
    <row r="627" ht="13.5" customHeight="1">
      <c r="A627" s="786"/>
      <c r="B627" s="786"/>
      <c r="C627" s="786"/>
      <c r="D627" s="786"/>
      <c r="E627" s="786"/>
      <c r="F627" s="786"/>
      <c r="G627" s="786"/>
      <c r="H627" s="786"/>
      <c r="I627" s="786"/>
      <c r="J627" s="786"/>
      <c r="K627" s="786"/>
      <c r="L627" s="786"/>
      <c r="M627" s="786"/>
      <c r="N627" s="786"/>
      <c r="O627" s="786"/>
      <c r="P627" s="786"/>
      <c r="Q627" s="786"/>
      <c r="R627" s="786"/>
      <c r="S627" s="786"/>
      <c r="T627" s="786"/>
      <c r="U627" s="786"/>
      <c r="V627" s="786"/>
      <c r="W627" s="786"/>
      <c r="X627" s="786"/>
      <c r="Y627" s="786"/>
      <c r="Z627" s="786"/>
      <c r="AA627" s="786"/>
      <c r="AB627" s="786"/>
      <c r="AC627" s="786"/>
      <c r="AD627" s="786"/>
    </row>
    <row r="628" ht="13.5" customHeight="1">
      <c r="A628" s="786"/>
      <c r="B628" s="786"/>
      <c r="C628" s="786"/>
      <c r="D628" s="786"/>
      <c r="E628" s="786"/>
      <c r="F628" s="786"/>
      <c r="G628" s="786"/>
      <c r="H628" s="786"/>
      <c r="I628" s="786"/>
      <c r="J628" s="786"/>
      <c r="K628" s="786"/>
      <c r="L628" s="786"/>
      <c r="M628" s="786"/>
      <c r="N628" s="786"/>
      <c r="O628" s="786"/>
      <c r="P628" s="786"/>
      <c r="Q628" s="786"/>
      <c r="R628" s="786"/>
      <c r="S628" s="786"/>
      <c r="T628" s="786"/>
      <c r="U628" s="786"/>
      <c r="V628" s="786"/>
      <c r="W628" s="786"/>
      <c r="X628" s="786"/>
      <c r="Y628" s="786"/>
      <c r="Z628" s="786"/>
      <c r="AA628" s="786"/>
      <c r="AB628" s="786"/>
      <c r="AC628" s="786"/>
      <c r="AD628" s="786"/>
    </row>
    <row r="629" ht="13.5" customHeight="1">
      <c r="A629" s="786"/>
      <c r="B629" s="786"/>
      <c r="C629" s="786"/>
      <c r="D629" s="786"/>
      <c r="E629" s="786"/>
      <c r="F629" s="786"/>
      <c r="G629" s="786"/>
      <c r="H629" s="786"/>
      <c r="I629" s="786"/>
      <c r="J629" s="786"/>
      <c r="K629" s="786"/>
      <c r="L629" s="786"/>
      <c r="M629" s="786"/>
      <c r="N629" s="786"/>
      <c r="O629" s="786"/>
      <c r="P629" s="786"/>
      <c r="Q629" s="786"/>
      <c r="R629" s="786"/>
      <c r="S629" s="786"/>
      <c r="T629" s="786"/>
      <c r="U629" s="786"/>
      <c r="V629" s="786"/>
      <c r="W629" s="786"/>
      <c r="X629" s="786"/>
      <c r="Y629" s="786"/>
      <c r="Z629" s="786"/>
      <c r="AA629" s="786"/>
      <c r="AB629" s="786"/>
      <c r="AC629" s="786"/>
      <c r="AD629" s="786"/>
    </row>
    <row r="630" ht="13.5" customHeight="1">
      <c r="A630" s="786"/>
      <c r="B630" s="786"/>
      <c r="C630" s="786"/>
      <c r="D630" s="786"/>
      <c r="E630" s="786"/>
      <c r="F630" s="786"/>
      <c r="G630" s="786"/>
      <c r="H630" s="786"/>
      <c r="I630" s="786"/>
      <c r="J630" s="786"/>
      <c r="K630" s="786"/>
      <c r="L630" s="786"/>
      <c r="M630" s="786"/>
      <c r="N630" s="786"/>
      <c r="O630" s="786"/>
      <c r="P630" s="786"/>
      <c r="Q630" s="786"/>
      <c r="R630" s="786"/>
      <c r="S630" s="786"/>
      <c r="T630" s="786"/>
      <c r="U630" s="786"/>
      <c r="V630" s="786"/>
      <c r="W630" s="786"/>
      <c r="X630" s="786"/>
      <c r="Y630" s="786"/>
      <c r="Z630" s="786"/>
      <c r="AA630" s="786"/>
      <c r="AB630" s="786"/>
      <c r="AC630" s="786"/>
      <c r="AD630" s="786"/>
    </row>
    <row r="631" ht="13.5" customHeight="1">
      <c r="A631" s="786"/>
      <c r="B631" s="786"/>
      <c r="C631" s="786"/>
      <c r="D631" s="786"/>
      <c r="E631" s="786"/>
      <c r="F631" s="786"/>
      <c r="G631" s="786"/>
      <c r="H631" s="786"/>
      <c r="I631" s="786"/>
      <c r="J631" s="786"/>
      <c r="K631" s="786"/>
      <c r="L631" s="786"/>
      <c r="M631" s="786"/>
      <c r="N631" s="786"/>
      <c r="O631" s="786"/>
      <c r="P631" s="786"/>
      <c r="Q631" s="786"/>
      <c r="R631" s="786"/>
      <c r="S631" s="786"/>
      <c r="T631" s="786"/>
      <c r="U631" s="786"/>
      <c r="V631" s="786"/>
      <c r="W631" s="786"/>
      <c r="X631" s="786"/>
      <c r="Y631" s="786"/>
      <c r="Z631" s="786"/>
      <c r="AA631" s="786"/>
      <c r="AB631" s="786"/>
      <c r="AC631" s="786"/>
      <c r="AD631" s="786"/>
    </row>
    <row r="632" ht="13.5" customHeight="1">
      <c r="A632" s="786"/>
      <c r="B632" s="786"/>
      <c r="C632" s="786"/>
      <c r="D632" s="786"/>
      <c r="E632" s="786"/>
      <c r="F632" s="786"/>
      <c r="G632" s="786"/>
      <c r="H632" s="786"/>
      <c r="I632" s="786"/>
      <c r="J632" s="786"/>
      <c r="K632" s="786"/>
      <c r="L632" s="786"/>
      <c r="M632" s="786"/>
      <c r="N632" s="786"/>
      <c r="O632" s="786"/>
      <c r="P632" s="786"/>
      <c r="Q632" s="786"/>
      <c r="R632" s="786"/>
      <c r="S632" s="786"/>
      <c r="T632" s="786"/>
      <c r="U632" s="786"/>
      <c r="V632" s="786"/>
      <c r="W632" s="786"/>
      <c r="X632" s="786"/>
      <c r="Y632" s="786"/>
      <c r="Z632" s="786"/>
      <c r="AA632" s="786"/>
      <c r="AB632" s="786"/>
      <c r="AC632" s="786"/>
      <c r="AD632" s="786"/>
    </row>
    <row r="633" ht="13.5" customHeight="1">
      <c r="A633" s="786"/>
      <c r="B633" s="786"/>
      <c r="C633" s="786"/>
      <c r="D633" s="786"/>
      <c r="E633" s="786"/>
      <c r="F633" s="786"/>
      <c r="G633" s="786"/>
      <c r="H633" s="786"/>
      <c r="I633" s="786"/>
      <c r="J633" s="786"/>
      <c r="K633" s="786"/>
      <c r="L633" s="786"/>
      <c r="M633" s="786"/>
      <c r="N633" s="786"/>
      <c r="O633" s="786"/>
      <c r="P633" s="786"/>
      <c r="Q633" s="786"/>
      <c r="R633" s="786"/>
      <c r="S633" s="786"/>
      <c r="T633" s="786"/>
      <c r="U633" s="786"/>
      <c r="V633" s="786"/>
      <c r="W633" s="786"/>
      <c r="X633" s="786"/>
      <c r="Y633" s="786"/>
      <c r="Z633" s="786"/>
      <c r="AA633" s="786"/>
      <c r="AB633" s="786"/>
      <c r="AC633" s="786"/>
      <c r="AD633" s="786"/>
    </row>
    <row r="634" ht="13.5" customHeight="1">
      <c r="A634" s="786"/>
      <c r="B634" s="786"/>
      <c r="C634" s="786"/>
      <c r="D634" s="786"/>
      <c r="E634" s="786"/>
      <c r="F634" s="786"/>
      <c r="G634" s="786"/>
      <c r="H634" s="786"/>
      <c r="I634" s="786"/>
      <c r="J634" s="786"/>
      <c r="K634" s="786"/>
      <c r="L634" s="786"/>
      <c r="M634" s="786"/>
      <c r="N634" s="786"/>
      <c r="O634" s="786"/>
      <c r="P634" s="786"/>
      <c r="Q634" s="786"/>
      <c r="R634" s="786"/>
      <c r="S634" s="786"/>
      <c r="T634" s="786"/>
      <c r="U634" s="786"/>
      <c r="V634" s="786"/>
      <c r="W634" s="786"/>
      <c r="X634" s="786"/>
      <c r="Y634" s="786"/>
      <c r="Z634" s="786"/>
      <c r="AA634" s="786"/>
      <c r="AB634" s="786"/>
      <c r="AC634" s="786"/>
      <c r="AD634" s="786"/>
    </row>
    <row r="635" ht="13.5" customHeight="1">
      <c r="A635" s="786"/>
      <c r="B635" s="786"/>
      <c r="C635" s="786"/>
      <c r="D635" s="786"/>
      <c r="E635" s="786"/>
      <c r="F635" s="786"/>
      <c r="G635" s="786"/>
      <c r="H635" s="786"/>
      <c r="I635" s="786"/>
      <c r="J635" s="786"/>
      <c r="K635" s="786"/>
      <c r="L635" s="786"/>
      <c r="M635" s="786"/>
      <c r="N635" s="786"/>
      <c r="O635" s="786"/>
      <c r="P635" s="786"/>
      <c r="Q635" s="786"/>
      <c r="R635" s="786"/>
      <c r="S635" s="786"/>
      <c r="T635" s="786"/>
      <c r="U635" s="786"/>
      <c r="V635" s="786"/>
      <c r="W635" s="786"/>
      <c r="X635" s="786"/>
      <c r="Y635" s="786"/>
      <c r="Z635" s="786"/>
      <c r="AA635" s="786"/>
      <c r="AB635" s="786"/>
      <c r="AC635" s="786"/>
      <c r="AD635" s="786"/>
    </row>
    <row r="636" ht="13.5" customHeight="1">
      <c r="A636" s="786"/>
      <c r="B636" s="786"/>
      <c r="C636" s="786"/>
      <c r="D636" s="786"/>
      <c r="E636" s="786"/>
      <c r="F636" s="786"/>
      <c r="G636" s="786"/>
      <c r="H636" s="786"/>
      <c r="I636" s="786"/>
      <c r="J636" s="786"/>
      <c r="K636" s="786"/>
      <c r="L636" s="786"/>
      <c r="M636" s="786"/>
      <c r="N636" s="786"/>
      <c r="O636" s="786"/>
      <c r="P636" s="786"/>
      <c r="Q636" s="786"/>
      <c r="R636" s="786"/>
      <c r="S636" s="786"/>
      <c r="T636" s="786"/>
      <c r="U636" s="786"/>
      <c r="V636" s="786"/>
      <c r="W636" s="786"/>
      <c r="X636" s="786"/>
      <c r="Y636" s="786"/>
      <c r="Z636" s="786"/>
      <c r="AA636" s="786"/>
      <c r="AB636" s="786"/>
      <c r="AC636" s="786"/>
      <c r="AD636" s="786"/>
    </row>
    <row r="637" ht="13.5" customHeight="1">
      <c r="A637" s="786"/>
      <c r="B637" s="786"/>
      <c r="C637" s="786"/>
      <c r="D637" s="786"/>
      <c r="E637" s="786"/>
      <c r="F637" s="786"/>
      <c r="G637" s="786"/>
      <c r="H637" s="786"/>
      <c r="I637" s="786"/>
      <c r="J637" s="786"/>
      <c r="K637" s="786"/>
      <c r="L637" s="786"/>
      <c r="M637" s="786"/>
      <c r="N637" s="786"/>
      <c r="O637" s="786"/>
      <c r="P637" s="786"/>
      <c r="Q637" s="786"/>
      <c r="R637" s="786"/>
      <c r="S637" s="786"/>
      <c r="T637" s="786"/>
      <c r="U637" s="786"/>
      <c r="V637" s="786"/>
      <c r="W637" s="786"/>
      <c r="X637" s="786"/>
      <c r="Y637" s="786"/>
      <c r="Z637" s="786"/>
      <c r="AA637" s="786"/>
      <c r="AB637" s="786"/>
      <c r="AC637" s="786"/>
      <c r="AD637" s="786"/>
    </row>
    <row r="638" ht="13.5" customHeight="1">
      <c r="A638" s="786"/>
      <c r="B638" s="786"/>
      <c r="C638" s="786"/>
      <c r="D638" s="786"/>
      <c r="E638" s="786"/>
      <c r="F638" s="786"/>
      <c r="G638" s="786"/>
      <c r="H638" s="786"/>
      <c r="I638" s="786"/>
      <c r="J638" s="786"/>
      <c r="K638" s="786"/>
      <c r="L638" s="786"/>
      <c r="M638" s="786"/>
      <c r="N638" s="786"/>
      <c r="O638" s="786"/>
      <c r="P638" s="786"/>
      <c r="Q638" s="786"/>
      <c r="R638" s="786"/>
      <c r="S638" s="786"/>
      <c r="T638" s="786"/>
      <c r="U638" s="786"/>
      <c r="V638" s="786"/>
      <c r="W638" s="786"/>
      <c r="X638" s="786"/>
      <c r="Y638" s="786"/>
      <c r="Z638" s="786"/>
      <c r="AA638" s="786"/>
      <c r="AB638" s="786"/>
      <c r="AC638" s="786"/>
      <c r="AD638" s="786"/>
    </row>
    <row r="639" ht="13.5" customHeight="1">
      <c r="A639" s="786"/>
      <c r="B639" s="786"/>
      <c r="C639" s="786"/>
      <c r="D639" s="786"/>
      <c r="E639" s="786"/>
      <c r="F639" s="786"/>
      <c r="G639" s="786"/>
      <c r="H639" s="786"/>
      <c r="I639" s="786"/>
      <c r="J639" s="786"/>
      <c r="K639" s="786"/>
      <c r="L639" s="786"/>
      <c r="M639" s="786"/>
      <c r="N639" s="786"/>
      <c r="O639" s="786"/>
      <c r="P639" s="786"/>
      <c r="Q639" s="786"/>
      <c r="R639" s="786"/>
      <c r="S639" s="786"/>
      <c r="T639" s="786"/>
      <c r="U639" s="786"/>
      <c r="V639" s="786"/>
      <c r="W639" s="786"/>
      <c r="X639" s="786"/>
      <c r="Y639" s="786"/>
      <c r="Z639" s="786"/>
      <c r="AA639" s="786"/>
      <c r="AB639" s="786"/>
      <c r="AC639" s="786"/>
      <c r="AD639" s="786"/>
    </row>
    <row r="640" ht="13.5" customHeight="1">
      <c r="A640" s="786"/>
      <c r="B640" s="786"/>
      <c r="C640" s="786"/>
      <c r="D640" s="786"/>
      <c r="E640" s="786"/>
      <c r="F640" s="786"/>
      <c r="G640" s="786"/>
      <c r="H640" s="786"/>
      <c r="I640" s="786"/>
      <c r="J640" s="786"/>
      <c r="K640" s="786"/>
      <c r="L640" s="786"/>
      <c r="M640" s="786"/>
      <c r="N640" s="786"/>
      <c r="O640" s="786"/>
      <c r="P640" s="786"/>
      <c r="Q640" s="786"/>
      <c r="R640" s="786"/>
      <c r="S640" s="786"/>
      <c r="T640" s="786"/>
      <c r="U640" s="786"/>
      <c r="V640" s="786"/>
      <c r="W640" s="786"/>
      <c r="X640" s="786"/>
      <c r="Y640" s="786"/>
      <c r="Z640" s="786"/>
      <c r="AA640" s="786"/>
      <c r="AB640" s="786"/>
      <c r="AC640" s="786"/>
      <c r="AD640" s="786"/>
    </row>
    <row r="641" ht="13.5" customHeight="1">
      <c r="A641" s="786"/>
      <c r="B641" s="786"/>
      <c r="C641" s="786"/>
      <c r="D641" s="786"/>
      <c r="E641" s="786"/>
      <c r="F641" s="786"/>
      <c r="G641" s="786"/>
      <c r="H641" s="786"/>
      <c r="I641" s="786"/>
      <c r="J641" s="786"/>
      <c r="K641" s="786"/>
      <c r="L641" s="786"/>
      <c r="M641" s="786"/>
      <c r="N641" s="786"/>
      <c r="O641" s="786"/>
      <c r="P641" s="786"/>
      <c r="Q641" s="786"/>
      <c r="R641" s="786"/>
      <c r="S641" s="786"/>
      <c r="T641" s="786"/>
      <c r="U641" s="786"/>
      <c r="V641" s="786"/>
      <c r="W641" s="786"/>
      <c r="X641" s="786"/>
      <c r="Y641" s="786"/>
      <c r="Z641" s="786"/>
      <c r="AA641" s="786"/>
      <c r="AB641" s="786"/>
      <c r="AC641" s="786"/>
      <c r="AD641" s="786"/>
    </row>
    <row r="642" ht="13.5" customHeight="1">
      <c r="A642" s="786"/>
      <c r="B642" s="786"/>
      <c r="C642" s="786"/>
      <c r="D642" s="786"/>
      <c r="E642" s="786"/>
      <c r="F642" s="786"/>
      <c r="G642" s="786"/>
      <c r="H642" s="786"/>
      <c r="I642" s="786"/>
      <c r="J642" s="786"/>
      <c r="K642" s="786"/>
      <c r="L642" s="786"/>
      <c r="M642" s="786"/>
      <c r="N642" s="786"/>
      <c r="O642" s="786"/>
      <c r="P642" s="786"/>
      <c r="Q642" s="786"/>
      <c r="R642" s="786"/>
      <c r="S642" s="786"/>
      <c r="T642" s="786"/>
      <c r="U642" s="786"/>
      <c r="V642" s="786"/>
      <c r="W642" s="786"/>
      <c r="X642" s="786"/>
      <c r="Y642" s="786"/>
      <c r="Z642" s="786"/>
      <c r="AA642" s="786"/>
      <c r="AB642" s="786"/>
      <c r="AC642" s="786"/>
      <c r="AD642" s="786"/>
    </row>
    <row r="643" ht="13.5" customHeight="1">
      <c r="A643" s="786"/>
      <c r="B643" s="786"/>
      <c r="C643" s="786"/>
      <c r="D643" s="786"/>
      <c r="E643" s="786"/>
      <c r="F643" s="786"/>
      <c r="G643" s="786"/>
      <c r="H643" s="786"/>
      <c r="I643" s="786"/>
      <c r="J643" s="786"/>
      <c r="K643" s="786"/>
      <c r="L643" s="786"/>
      <c r="M643" s="786"/>
      <c r="N643" s="786"/>
      <c r="O643" s="786"/>
      <c r="P643" s="786"/>
      <c r="Q643" s="786"/>
      <c r="R643" s="786"/>
      <c r="S643" s="786"/>
      <c r="T643" s="786"/>
      <c r="U643" s="786"/>
      <c r="V643" s="786"/>
      <c r="W643" s="786"/>
      <c r="X643" s="786"/>
      <c r="Y643" s="786"/>
      <c r="Z643" s="786"/>
      <c r="AA643" s="786"/>
      <c r="AB643" s="786"/>
      <c r="AC643" s="786"/>
      <c r="AD643" s="786"/>
    </row>
    <row r="644" ht="13.5" customHeight="1">
      <c r="A644" s="786"/>
      <c r="B644" s="786"/>
      <c r="C644" s="786"/>
      <c r="D644" s="786"/>
      <c r="E644" s="786"/>
      <c r="F644" s="786"/>
      <c r="G644" s="786"/>
      <c r="H644" s="786"/>
      <c r="I644" s="786"/>
      <c r="J644" s="786"/>
      <c r="K644" s="786"/>
      <c r="L644" s="786"/>
      <c r="M644" s="786"/>
      <c r="N644" s="786"/>
      <c r="O644" s="786"/>
      <c r="P644" s="786"/>
      <c r="Q644" s="786"/>
      <c r="R644" s="786"/>
      <c r="S644" s="786"/>
      <c r="T644" s="786"/>
      <c r="U644" s="786"/>
      <c r="V644" s="786"/>
      <c r="W644" s="786"/>
      <c r="X644" s="786"/>
      <c r="Y644" s="786"/>
      <c r="Z644" s="786"/>
      <c r="AA644" s="786"/>
      <c r="AB644" s="786"/>
      <c r="AC644" s="786"/>
      <c r="AD644" s="786"/>
    </row>
    <row r="645" ht="13.5" customHeight="1">
      <c r="A645" s="786"/>
      <c r="B645" s="786"/>
      <c r="C645" s="786"/>
      <c r="D645" s="786"/>
      <c r="E645" s="786"/>
      <c r="F645" s="786"/>
      <c r="G645" s="786"/>
      <c r="H645" s="786"/>
      <c r="I645" s="786"/>
      <c r="J645" s="786"/>
      <c r="K645" s="786"/>
      <c r="L645" s="786"/>
      <c r="M645" s="786"/>
      <c r="N645" s="786"/>
      <c r="O645" s="786"/>
      <c r="P645" s="786"/>
      <c r="Q645" s="786"/>
      <c r="R645" s="786"/>
      <c r="S645" s="786"/>
      <c r="T645" s="786"/>
      <c r="U645" s="786"/>
      <c r="V645" s="786"/>
      <c r="W645" s="786"/>
      <c r="X645" s="786"/>
      <c r="Y645" s="786"/>
      <c r="Z645" s="786"/>
      <c r="AA645" s="786"/>
      <c r="AB645" s="786"/>
      <c r="AC645" s="786"/>
      <c r="AD645" s="786"/>
    </row>
    <row r="646" ht="13.5" customHeight="1">
      <c r="A646" s="786"/>
      <c r="B646" s="786"/>
      <c r="C646" s="786"/>
      <c r="D646" s="786"/>
      <c r="E646" s="786"/>
      <c r="F646" s="786"/>
      <c r="G646" s="786"/>
      <c r="H646" s="786"/>
      <c r="I646" s="786"/>
      <c r="J646" s="786"/>
      <c r="K646" s="786"/>
      <c r="L646" s="786"/>
      <c r="M646" s="786"/>
      <c r="N646" s="786"/>
      <c r="O646" s="786"/>
      <c r="P646" s="786"/>
      <c r="Q646" s="786"/>
      <c r="R646" s="786"/>
      <c r="S646" s="786"/>
      <c r="T646" s="786"/>
      <c r="U646" s="786"/>
      <c r="V646" s="786"/>
      <c r="W646" s="786"/>
      <c r="X646" s="786"/>
      <c r="Y646" s="786"/>
      <c r="Z646" s="786"/>
      <c r="AA646" s="786"/>
      <c r="AB646" s="786"/>
      <c r="AC646" s="786"/>
      <c r="AD646" s="786"/>
    </row>
    <row r="647" ht="13.5" customHeight="1">
      <c r="A647" s="786"/>
      <c r="B647" s="786"/>
      <c r="C647" s="786"/>
      <c r="D647" s="786"/>
      <c r="E647" s="786"/>
      <c r="F647" s="786"/>
      <c r="G647" s="786"/>
      <c r="H647" s="786"/>
      <c r="I647" s="786"/>
      <c r="J647" s="786"/>
      <c r="K647" s="786"/>
      <c r="L647" s="786"/>
      <c r="M647" s="786"/>
      <c r="N647" s="786"/>
      <c r="O647" s="786"/>
      <c r="P647" s="786"/>
      <c r="Q647" s="786"/>
      <c r="R647" s="786"/>
      <c r="S647" s="786"/>
      <c r="T647" s="786"/>
      <c r="U647" s="786"/>
      <c r="V647" s="786"/>
      <c r="W647" s="786"/>
      <c r="X647" s="786"/>
      <c r="Y647" s="786"/>
      <c r="Z647" s="786"/>
      <c r="AA647" s="786"/>
      <c r="AB647" s="786"/>
      <c r="AC647" s="786"/>
      <c r="AD647" s="786"/>
    </row>
    <row r="648" ht="13.5" customHeight="1">
      <c r="A648" s="786"/>
      <c r="B648" s="786"/>
      <c r="C648" s="786"/>
      <c r="D648" s="786"/>
      <c r="E648" s="786"/>
      <c r="F648" s="786"/>
      <c r="G648" s="786"/>
      <c r="H648" s="786"/>
      <c r="I648" s="786"/>
      <c r="J648" s="786"/>
      <c r="K648" s="786"/>
      <c r="L648" s="786"/>
      <c r="M648" s="786"/>
      <c r="N648" s="786"/>
      <c r="O648" s="786"/>
      <c r="P648" s="786"/>
      <c r="Q648" s="786"/>
      <c r="R648" s="786"/>
      <c r="S648" s="786"/>
      <c r="T648" s="786"/>
      <c r="U648" s="786"/>
      <c r="V648" s="786"/>
      <c r="W648" s="786"/>
      <c r="X648" s="786"/>
      <c r="Y648" s="786"/>
      <c r="Z648" s="786"/>
      <c r="AA648" s="786"/>
      <c r="AB648" s="786"/>
      <c r="AC648" s="786"/>
      <c r="AD648" s="786"/>
    </row>
    <row r="649" ht="13.5" customHeight="1">
      <c r="A649" s="786"/>
      <c r="B649" s="786"/>
      <c r="C649" s="786"/>
      <c r="D649" s="786"/>
      <c r="E649" s="786"/>
      <c r="F649" s="786"/>
      <c r="G649" s="786"/>
      <c r="H649" s="786"/>
      <c r="I649" s="786"/>
      <c r="J649" s="786"/>
      <c r="K649" s="786"/>
      <c r="L649" s="786"/>
      <c r="M649" s="786"/>
      <c r="N649" s="786"/>
      <c r="O649" s="786"/>
      <c r="P649" s="786"/>
      <c r="Q649" s="786"/>
      <c r="R649" s="786"/>
      <c r="S649" s="786"/>
      <c r="T649" s="786"/>
      <c r="U649" s="786"/>
      <c r="V649" s="786"/>
      <c r="W649" s="786"/>
      <c r="X649" s="786"/>
      <c r="Y649" s="786"/>
      <c r="Z649" s="786"/>
      <c r="AA649" s="786"/>
      <c r="AB649" s="786"/>
      <c r="AC649" s="786"/>
      <c r="AD649" s="786"/>
    </row>
    <row r="650" ht="13.5" customHeight="1">
      <c r="A650" s="786"/>
      <c r="B650" s="786"/>
      <c r="C650" s="786"/>
      <c r="D650" s="786"/>
      <c r="E650" s="786"/>
      <c r="F650" s="786"/>
      <c r="G650" s="786"/>
      <c r="H650" s="786"/>
      <c r="I650" s="786"/>
      <c r="J650" s="786"/>
      <c r="K650" s="786"/>
      <c r="L650" s="786"/>
      <c r="M650" s="786"/>
      <c r="N650" s="786"/>
      <c r="O650" s="786"/>
      <c r="P650" s="786"/>
      <c r="Q650" s="786"/>
      <c r="R650" s="786"/>
      <c r="S650" s="786"/>
      <c r="T650" s="786"/>
      <c r="U650" s="786"/>
      <c r="V650" s="786"/>
      <c r="W650" s="786"/>
      <c r="X650" s="786"/>
      <c r="Y650" s="786"/>
      <c r="Z650" s="786"/>
      <c r="AA650" s="786"/>
      <c r="AB650" s="786"/>
      <c r="AC650" s="786"/>
      <c r="AD650" s="786"/>
    </row>
    <row r="651" ht="13.5" customHeight="1">
      <c r="A651" s="786"/>
      <c r="B651" s="786"/>
      <c r="C651" s="786"/>
      <c r="D651" s="786"/>
      <c r="E651" s="786"/>
      <c r="F651" s="786"/>
      <c r="G651" s="786"/>
      <c r="H651" s="786"/>
      <c r="I651" s="786"/>
      <c r="J651" s="786"/>
      <c r="K651" s="786"/>
      <c r="L651" s="786"/>
      <c r="M651" s="786"/>
      <c r="N651" s="786"/>
      <c r="O651" s="786"/>
      <c r="P651" s="786"/>
      <c r="Q651" s="786"/>
      <c r="R651" s="786"/>
      <c r="S651" s="786"/>
      <c r="T651" s="786"/>
      <c r="U651" s="786"/>
      <c r="V651" s="786"/>
      <c r="W651" s="786"/>
      <c r="X651" s="786"/>
      <c r="Y651" s="786"/>
      <c r="Z651" s="786"/>
      <c r="AA651" s="786"/>
      <c r="AB651" s="786"/>
      <c r="AC651" s="786"/>
      <c r="AD651" s="786"/>
    </row>
    <row r="652" ht="13.5" customHeight="1">
      <c r="A652" s="786"/>
      <c r="B652" s="786"/>
      <c r="C652" s="786"/>
      <c r="D652" s="786"/>
      <c r="E652" s="786"/>
      <c r="F652" s="786"/>
      <c r="G652" s="786"/>
      <c r="H652" s="786"/>
      <c r="I652" s="786"/>
      <c r="J652" s="786"/>
      <c r="K652" s="786"/>
      <c r="L652" s="786"/>
      <c r="M652" s="786"/>
      <c r="N652" s="786"/>
      <c r="O652" s="786"/>
      <c r="P652" s="786"/>
      <c r="Q652" s="786"/>
      <c r="R652" s="786"/>
      <c r="S652" s="786"/>
      <c r="T652" s="786"/>
      <c r="U652" s="786"/>
      <c r="V652" s="786"/>
      <c r="W652" s="786"/>
      <c r="X652" s="786"/>
      <c r="Y652" s="786"/>
      <c r="Z652" s="786"/>
      <c r="AA652" s="786"/>
      <c r="AB652" s="786"/>
      <c r="AC652" s="786"/>
      <c r="AD652" s="786"/>
    </row>
    <row r="653" ht="13.5" customHeight="1">
      <c r="A653" s="786"/>
      <c r="B653" s="786"/>
      <c r="C653" s="786"/>
      <c r="D653" s="786"/>
      <c r="E653" s="786"/>
      <c r="F653" s="786"/>
      <c r="G653" s="786"/>
      <c r="H653" s="786"/>
      <c r="I653" s="786"/>
      <c r="J653" s="786"/>
      <c r="K653" s="786"/>
      <c r="L653" s="786"/>
      <c r="M653" s="786"/>
      <c r="N653" s="786"/>
      <c r="O653" s="786"/>
      <c r="P653" s="786"/>
      <c r="Q653" s="786"/>
      <c r="R653" s="786"/>
      <c r="S653" s="786"/>
      <c r="T653" s="786"/>
      <c r="U653" s="786"/>
      <c r="V653" s="786"/>
      <c r="W653" s="786"/>
      <c r="X653" s="786"/>
      <c r="Y653" s="786"/>
      <c r="Z653" s="786"/>
      <c r="AA653" s="786"/>
      <c r="AB653" s="786"/>
      <c r="AC653" s="786"/>
      <c r="AD653" s="786"/>
    </row>
    <row r="654" ht="13.5" customHeight="1">
      <c r="A654" s="786"/>
      <c r="B654" s="786"/>
      <c r="C654" s="786"/>
      <c r="D654" s="786"/>
      <c r="E654" s="786"/>
      <c r="F654" s="786"/>
      <c r="G654" s="786"/>
      <c r="H654" s="786"/>
      <c r="I654" s="786"/>
      <c r="J654" s="786"/>
      <c r="K654" s="786"/>
      <c r="L654" s="786"/>
      <c r="M654" s="786"/>
      <c r="N654" s="786"/>
      <c r="O654" s="786"/>
      <c r="P654" s="786"/>
      <c r="Q654" s="786"/>
      <c r="R654" s="786"/>
      <c r="S654" s="786"/>
      <c r="T654" s="786"/>
      <c r="U654" s="786"/>
      <c r="V654" s="786"/>
      <c r="W654" s="786"/>
      <c r="X654" s="786"/>
      <c r="Y654" s="786"/>
      <c r="Z654" s="786"/>
      <c r="AA654" s="786"/>
      <c r="AB654" s="786"/>
      <c r="AC654" s="786"/>
      <c r="AD654" s="786"/>
    </row>
    <row r="655" ht="13.5" customHeight="1">
      <c r="A655" s="786"/>
      <c r="B655" s="786"/>
      <c r="C655" s="786"/>
      <c r="D655" s="786"/>
      <c r="E655" s="786"/>
      <c r="F655" s="786"/>
      <c r="G655" s="786"/>
      <c r="H655" s="786"/>
      <c r="I655" s="786"/>
      <c r="J655" s="786"/>
      <c r="K655" s="786"/>
      <c r="L655" s="786"/>
      <c r="M655" s="786"/>
      <c r="N655" s="786"/>
      <c r="O655" s="786"/>
      <c r="P655" s="786"/>
      <c r="Q655" s="786"/>
      <c r="R655" s="786"/>
      <c r="S655" s="786"/>
      <c r="T655" s="786"/>
      <c r="U655" s="786"/>
      <c r="V655" s="786"/>
      <c r="W655" s="786"/>
      <c r="X655" s="786"/>
      <c r="Y655" s="786"/>
      <c r="Z655" s="786"/>
      <c r="AA655" s="786"/>
      <c r="AB655" s="786"/>
      <c r="AC655" s="786"/>
      <c r="AD655" s="786"/>
    </row>
    <row r="656" ht="13.5" customHeight="1">
      <c r="A656" s="786"/>
      <c r="B656" s="786"/>
      <c r="C656" s="786"/>
      <c r="D656" s="786"/>
      <c r="E656" s="786"/>
      <c r="F656" s="786"/>
      <c r="G656" s="786"/>
      <c r="H656" s="786"/>
      <c r="I656" s="786"/>
      <c r="J656" s="786"/>
      <c r="K656" s="786"/>
      <c r="L656" s="786"/>
      <c r="M656" s="786"/>
      <c r="N656" s="786"/>
      <c r="O656" s="786"/>
      <c r="P656" s="786"/>
      <c r="Q656" s="786"/>
      <c r="R656" s="786"/>
      <c r="S656" s="786"/>
      <c r="T656" s="786"/>
      <c r="U656" s="786"/>
      <c r="V656" s="786"/>
      <c r="W656" s="786"/>
      <c r="X656" s="786"/>
      <c r="Y656" s="786"/>
      <c r="Z656" s="786"/>
      <c r="AA656" s="786"/>
      <c r="AB656" s="786"/>
      <c r="AC656" s="786"/>
      <c r="AD656" s="786"/>
    </row>
    <row r="657" ht="13.5" customHeight="1">
      <c r="A657" s="786"/>
      <c r="B657" s="786"/>
      <c r="C657" s="786"/>
      <c r="D657" s="786"/>
      <c r="E657" s="786"/>
      <c r="F657" s="786"/>
      <c r="G657" s="786"/>
      <c r="H657" s="786"/>
      <c r="I657" s="786"/>
      <c r="J657" s="786"/>
      <c r="K657" s="786"/>
      <c r="L657" s="786"/>
      <c r="M657" s="786"/>
      <c r="N657" s="786"/>
      <c r="O657" s="786"/>
      <c r="P657" s="786"/>
      <c r="Q657" s="786"/>
      <c r="R657" s="786"/>
      <c r="S657" s="786"/>
      <c r="T657" s="786"/>
      <c r="U657" s="786"/>
      <c r="V657" s="786"/>
      <c r="W657" s="786"/>
      <c r="X657" s="786"/>
      <c r="Y657" s="786"/>
      <c r="Z657" s="786"/>
      <c r="AA657" s="786"/>
      <c r="AB657" s="786"/>
      <c r="AC657" s="786"/>
      <c r="AD657" s="786"/>
    </row>
    <row r="658" ht="13.5" customHeight="1">
      <c r="A658" s="786"/>
      <c r="B658" s="786"/>
      <c r="C658" s="786"/>
      <c r="D658" s="786"/>
      <c r="E658" s="786"/>
      <c r="F658" s="786"/>
      <c r="G658" s="786"/>
      <c r="H658" s="786"/>
      <c r="I658" s="786"/>
      <c r="J658" s="786"/>
      <c r="K658" s="786"/>
      <c r="L658" s="786"/>
      <c r="M658" s="786"/>
      <c r="N658" s="786"/>
      <c r="O658" s="786"/>
      <c r="P658" s="786"/>
      <c r="Q658" s="786"/>
      <c r="R658" s="786"/>
      <c r="S658" s="786"/>
      <c r="T658" s="786"/>
      <c r="U658" s="786"/>
      <c r="V658" s="786"/>
      <c r="W658" s="786"/>
      <c r="X658" s="786"/>
      <c r="Y658" s="786"/>
      <c r="Z658" s="786"/>
      <c r="AA658" s="786"/>
      <c r="AB658" s="786"/>
      <c r="AC658" s="786"/>
      <c r="AD658" s="786"/>
    </row>
    <row r="659" ht="13.5" customHeight="1">
      <c r="A659" s="786"/>
      <c r="B659" s="786"/>
      <c r="C659" s="786"/>
      <c r="D659" s="786"/>
      <c r="E659" s="786"/>
      <c r="F659" s="786"/>
      <c r="G659" s="786"/>
      <c r="H659" s="786"/>
      <c r="I659" s="786"/>
      <c r="J659" s="786"/>
      <c r="K659" s="786"/>
      <c r="L659" s="786"/>
      <c r="M659" s="786"/>
      <c r="N659" s="786"/>
      <c r="O659" s="786"/>
      <c r="P659" s="786"/>
      <c r="Q659" s="786"/>
      <c r="R659" s="786"/>
      <c r="S659" s="786"/>
      <c r="T659" s="786"/>
      <c r="U659" s="786"/>
      <c r="V659" s="786"/>
      <c r="W659" s="786"/>
      <c r="X659" s="786"/>
      <c r="Y659" s="786"/>
      <c r="Z659" s="786"/>
      <c r="AA659" s="786"/>
      <c r="AB659" s="786"/>
      <c r="AC659" s="786"/>
      <c r="AD659" s="786"/>
    </row>
    <row r="660" ht="13.5" customHeight="1">
      <c r="A660" s="786"/>
      <c r="B660" s="786"/>
      <c r="C660" s="786"/>
      <c r="D660" s="786"/>
      <c r="E660" s="786"/>
      <c r="F660" s="786"/>
      <c r="G660" s="786"/>
      <c r="H660" s="786"/>
      <c r="I660" s="786"/>
      <c r="J660" s="786"/>
      <c r="K660" s="786"/>
      <c r="L660" s="786"/>
      <c r="M660" s="786"/>
      <c r="N660" s="786"/>
      <c r="O660" s="786"/>
      <c r="P660" s="786"/>
      <c r="Q660" s="786"/>
      <c r="R660" s="786"/>
      <c r="S660" s="786"/>
      <c r="T660" s="786"/>
      <c r="U660" s="786"/>
      <c r="V660" s="786"/>
      <c r="W660" s="786"/>
      <c r="X660" s="786"/>
      <c r="Y660" s="786"/>
      <c r="Z660" s="786"/>
      <c r="AA660" s="786"/>
      <c r="AB660" s="786"/>
      <c r="AC660" s="786"/>
      <c r="AD660" s="786"/>
    </row>
    <row r="661" ht="13.5" customHeight="1">
      <c r="A661" s="786"/>
      <c r="B661" s="786"/>
      <c r="C661" s="786"/>
      <c r="D661" s="786"/>
      <c r="E661" s="786"/>
      <c r="F661" s="786"/>
      <c r="G661" s="786"/>
      <c r="H661" s="786"/>
      <c r="I661" s="786"/>
      <c r="J661" s="786"/>
      <c r="K661" s="786"/>
      <c r="L661" s="786"/>
      <c r="M661" s="786"/>
      <c r="N661" s="786"/>
      <c r="O661" s="786"/>
      <c r="P661" s="786"/>
      <c r="Q661" s="786"/>
      <c r="R661" s="786"/>
      <c r="S661" s="786"/>
      <c r="T661" s="786"/>
      <c r="U661" s="786"/>
      <c r="V661" s="786"/>
      <c r="W661" s="786"/>
      <c r="X661" s="786"/>
      <c r="Y661" s="786"/>
      <c r="Z661" s="786"/>
      <c r="AA661" s="786"/>
      <c r="AB661" s="786"/>
      <c r="AC661" s="786"/>
      <c r="AD661" s="786"/>
    </row>
    <row r="662" ht="13.5" customHeight="1">
      <c r="A662" s="786"/>
      <c r="B662" s="786"/>
      <c r="C662" s="786"/>
      <c r="D662" s="786"/>
      <c r="E662" s="786"/>
      <c r="F662" s="786"/>
      <c r="G662" s="786"/>
      <c r="H662" s="786"/>
      <c r="I662" s="786"/>
      <c r="J662" s="786"/>
      <c r="K662" s="786"/>
      <c r="L662" s="786"/>
      <c r="M662" s="786"/>
      <c r="N662" s="786"/>
      <c r="O662" s="786"/>
      <c r="P662" s="786"/>
      <c r="Q662" s="786"/>
      <c r="R662" s="786"/>
      <c r="S662" s="786"/>
      <c r="T662" s="786"/>
      <c r="U662" s="786"/>
      <c r="V662" s="786"/>
      <c r="W662" s="786"/>
      <c r="X662" s="786"/>
      <c r="Y662" s="786"/>
      <c r="Z662" s="786"/>
      <c r="AA662" s="786"/>
      <c r="AB662" s="786"/>
      <c r="AC662" s="786"/>
      <c r="AD662" s="786"/>
    </row>
    <row r="663" ht="13.5" customHeight="1">
      <c r="A663" s="786"/>
      <c r="B663" s="786"/>
      <c r="C663" s="786"/>
      <c r="D663" s="786"/>
      <c r="E663" s="786"/>
      <c r="F663" s="786"/>
      <c r="G663" s="786"/>
      <c r="H663" s="786"/>
      <c r="I663" s="786"/>
      <c r="J663" s="786"/>
      <c r="K663" s="786"/>
      <c r="L663" s="786"/>
      <c r="M663" s="786"/>
      <c r="N663" s="786"/>
      <c r="O663" s="786"/>
      <c r="P663" s="786"/>
      <c r="Q663" s="786"/>
      <c r="R663" s="786"/>
      <c r="S663" s="786"/>
      <c r="T663" s="786"/>
      <c r="U663" s="786"/>
      <c r="V663" s="786"/>
      <c r="W663" s="786"/>
      <c r="X663" s="786"/>
      <c r="Y663" s="786"/>
      <c r="Z663" s="786"/>
      <c r="AA663" s="786"/>
      <c r="AB663" s="786"/>
      <c r="AC663" s="786"/>
      <c r="AD663" s="786"/>
    </row>
    <row r="664" ht="13.5" customHeight="1">
      <c r="A664" s="786"/>
      <c r="B664" s="786"/>
      <c r="C664" s="786"/>
      <c r="D664" s="786"/>
      <c r="E664" s="786"/>
      <c r="F664" s="786"/>
      <c r="G664" s="786"/>
      <c r="H664" s="786"/>
      <c r="I664" s="786"/>
      <c r="J664" s="786"/>
      <c r="K664" s="786"/>
      <c r="L664" s="786"/>
      <c r="M664" s="786"/>
      <c r="N664" s="786"/>
      <c r="O664" s="786"/>
      <c r="P664" s="786"/>
      <c r="Q664" s="786"/>
      <c r="R664" s="786"/>
      <c r="S664" s="786"/>
      <c r="T664" s="786"/>
      <c r="U664" s="786"/>
      <c r="V664" s="786"/>
      <c r="W664" s="786"/>
      <c r="X664" s="786"/>
      <c r="Y664" s="786"/>
      <c r="Z664" s="786"/>
      <c r="AA664" s="786"/>
      <c r="AB664" s="786"/>
      <c r="AC664" s="786"/>
      <c r="AD664" s="786"/>
    </row>
    <row r="665" ht="13.5" customHeight="1">
      <c r="A665" s="786"/>
      <c r="B665" s="786"/>
      <c r="C665" s="786"/>
      <c r="D665" s="786"/>
      <c r="E665" s="786"/>
      <c r="F665" s="786"/>
      <c r="G665" s="786"/>
      <c r="H665" s="786"/>
      <c r="I665" s="786"/>
      <c r="J665" s="786"/>
      <c r="K665" s="786"/>
      <c r="L665" s="786"/>
      <c r="M665" s="786"/>
      <c r="N665" s="786"/>
      <c r="O665" s="786"/>
      <c r="P665" s="786"/>
      <c r="Q665" s="786"/>
      <c r="R665" s="786"/>
      <c r="S665" s="786"/>
      <c r="T665" s="786"/>
      <c r="U665" s="786"/>
      <c r="V665" s="786"/>
      <c r="W665" s="786"/>
      <c r="X665" s="786"/>
      <c r="Y665" s="786"/>
      <c r="Z665" s="786"/>
      <c r="AA665" s="786"/>
      <c r="AB665" s="786"/>
      <c r="AC665" s="786"/>
      <c r="AD665" s="786"/>
    </row>
    <row r="666" ht="13.5" customHeight="1">
      <c r="A666" s="786"/>
      <c r="B666" s="786"/>
      <c r="C666" s="786"/>
      <c r="D666" s="786"/>
      <c r="E666" s="786"/>
      <c r="F666" s="786"/>
      <c r="G666" s="786"/>
      <c r="H666" s="786"/>
      <c r="I666" s="786"/>
      <c r="J666" s="786"/>
      <c r="K666" s="786"/>
      <c r="L666" s="786"/>
      <c r="M666" s="786"/>
      <c r="N666" s="786"/>
      <c r="O666" s="786"/>
      <c r="P666" s="786"/>
      <c r="Q666" s="786"/>
      <c r="R666" s="786"/>
      <c r="S666" s="786"/>
      <c r="T666" s="786"/>
      <c r="U666" s="786"/>
      <c r="V666" s="786"/>
      <c r="W666" s="786"/>
      <c r="X666" s="786"/>
      <c r="Y666" s="786"/>
      <c r="Z666" s="786"/>
      <c r="AA666" s="786"/>
      <c r="AB666" s="786"/>
      <c r="AC666" s="786"/>
      <c r="AD666" s="786"/>
    </row>
    <row r="667" ht="13.5" customHeight="1">
      <c r="A667" s="786"/>
      <c r="B667" s="786"/>
      <c r="C667" s="786"/>
      <c r="D667" s="786"/>
      <c r="E667" s="786"/>
      <c r="F667" s="786"/>
      <c r="G667" s="786"/>
      <c r="H667" s="786"/>
      <c r="I667" s="786"/>
      <c r="J667" s="786"/>
      <c r="K667" s="786"/>
      <c r="L667" s="786"/>
      <c r="M667" s="786"/>
      <c r="N667" s="786"/>
      <c r="O667" s="786"/>
      <c r="P667" s="786"/>
      <c r="Q667" s="786"/>
      <c r="R667" s="786"/>
      <c r="S667" s="786"/>
      <c r="T667" s="786"/>
      <c r="U667" s="786"/>
      <c r="V667" s="786"/>
      <c r="W667" s="786"/>
      <c r="X667" s="786"/>
      <c r="Y667" s="786"/>
      <c r="Z667" s="786"/>
      <c r="AA667" s="786"/>
      <c r="AB667" s="786"/>
      <c r="AC667" s="786"/>
      <c r="AD667" s="786"/>
    </row>
    <row r="668" ht="13.5" customHeight="1">
      <c r="A668" s="786"/>
      <c r="B668" s="786"/>
      <c r="C668" s="786"/>
      <c r="D668" s="786"/>
      <c r="E668" s="786"/>
      <c r="F668" s="786"/>
      <c r="G668" s="786"/>
      <c r="H668" s="786"/>
      <c r="I668" s="786"/>
      <c r="J668" s="786"/>
      <c r="K668" s="786"/>
      <c r="L668" s="786"/>
      <c r="M668" s="786"/>
      <c r="N668" s="786"/>
      <c r="O668" s="786"/>
      <c r="P668" s="786"/>
      <c r="Q668" s="786"/>
      <c r="R668" s="786"/>
      <c r="S668" s="786"/>
      <c r="T668" s="786"/>
      <c r="U668" s="786"/>
      <c r="V668" s="786"/>
      <c r="W668" s="786"/>
      <c r="X668" s="786"/>
      <c r="Y668" s="786"/>
      <c r="Z668" s="786"/>
      <c r="AA668" s="786"/>
      <c r="AB668" s="786"/>
      <c r="AC668" s="786"/>
      <c r="AD668" s="786"/>
    </row>
    <row r="669" ht="13.5" customHeight="1">
      <c r="A669" s="786"/>
      <c r="B669" s="786"/>
      <c r="C669" s="786"/>
      <c r="D669" s="786"/>
      <c r="E669" s="786"/>
      <c r="F669" s="786"/>
      <c r="G669" s="786"/>
      <c r="H669" s="786"/>
      <c r="I669" s="786"/>
      <c r="J669" s="786"/>
      <c r="K669" s="786"/>
      <c r="L669" s="786"/>
      <c r="M669" s="786"/>
      <c r="N669" s="786"/>
      <c r="O669" s="786"/>
      <c r="P669" s="786"/>
      <c r="Q669" s="786"/>
      <c r="R669" s="786"/>
      <c r="S669" s="786"/>
      <c r="T669" s="786"/>
      <c r="U669" s="786"/>
      <c r="V669" s="786"/>
      <c r="W669" s="786"/>
      <c r="X669" s="786"/>
      <c r="Y669" s="786"/>
      <c r="Z669" s="786"/>
      <c r="AA669" s="786"/>
      <c r="AB669" s="786"/>
      <c r="AC669" s="786"/>
      <c r="AD669" s="786"/>
    </row>
    <row r="670" ht="13.5" customHeight="1">
      <c r="A670" s="786"/>
      <c r="B670" s="786"/>
      <c r="C670" s="786"/>
      <c r="D670" s="786"/>
      <c r="E670" s="786"/>
      <c r="F670" s="786"/>
      <c r="G670" s="786"/>
      <c r="H670" s="786"/>
      <c r="I670" s="786"/>
      <c r="J670" s="786"/>
      <c r="K670" s="786"/>
      <c r="L670" s="786"/>
      <c r="M670" s="786"/>
      <c r="N670" s="786"/>
      <c r="O670" s="786"/>
      <c r="P670" s="786"/>
      <c r="Q670" s="786"/>
      <c r="R670" s="786"/>
      <c r="S670" s="786"/>
      <c r="T670" s="786"/>
      <c r="U670" s="786"/>
      <c r="V670" s="786"/>
      <c r="W670" s="786"/>
      <c r="X670" s="786"/>
      <c r="Y670" s="786"/>
      <c r="Z670" s="786"/>
      <c r="AA670" s="786"/>
      <c r="AB670" s="786"/>
      <c r="AC670" s="786"/>
      <c r="AD670" s="786"/>
    </row>
    <row r="671" ht="13.5" customHeight="1">
      <c r="A671" s="786"/>
      <c r="B671" s="786"/>
      <c r="C671" s="786"/>
      <c r="D671" s="786"/>
      <c r="E671" s="786"/>
      <c r="F671" s="786"/>
      <c r="G671" s="786"/>
      <c r="H671" s="786"/>
      <c r="I671" s="786"/>
      <c r="J671" s="786"/>
      <c r="K671" s="786"/>
      <c r="L671" s="786"/>
      <c r="M671" s="786"/>
      <c r="N671" s="786"/>
      <c r="O671" s="786"/>
      <c r="P671" s="786"/>
      <c r="Q671" s="786"/>
      <c r="R671" s="786"/>
      <c r="S671" s="786"/>
      <c r="T671" s="786"/>
      <c r="U671" s="786"/>
      <c r="V671" s="786"/>
      <c r="W671" s="786"/>
      <c r="X671" s="786"/>
      <c r="Y671" s="786"/>
      <c r="Z671" s="786"/>
      <c r="AA671" s="786"/>
      <c r="AB671" s="786"/>
      <c r="AC671" s="786"/>
      <c r="AD671" s="786"/>
    </row>
    <row r="672" ht="13.5" customHeight="1">
      <c r="A672" s="786"/>
      <c r="B672" s="786"/>
      <c r="C672" s="786"/>
      <c r="D672" s="786"/>
      <c r="E672" s="786"/>
      <c r="F672" s="786"/>
      <c r="G672" s="786"/>
      <c r="H672" s="786"/>
      <c r="I672" s="786"/>
      <c r="J672" s="786"/>
      <c r="K672" s="786"/>
      <c r="L672" s="786"/>
      <c r="M672" s="786"/>
      <c r="N672" s="786"/>
      <c r="O672" s="786"/>
      <c r="P672" s="786"/>
      <c r="Q672" s="786"/>
      <c r="R672" s="786"/>
      <c r="S672" s="786"/>
      <c r="T672" s="786"/>
      <c r="U672" s="786"/>
      <c r="V672" s="786"/>
      <c r="W672" s="786"/>
      <c r="X672" s="786"/>
      <c r="Y672" s="786"/>
      <c r="Z672" s="786"/>
      <c r="AA672" s="786"/>
      <c r="AB672" s="786"/>
      <c r="AC672" s="786"/>
      <c r="AD672" s="786"/>
    </row>
    <row r="673" ht="13.5" customHeight="1">
      <c r="A673" s="786"/>
      <c r="B673" s="786"/>
      <c r="C673" s="786"/>
      <c r="D673" s="786"/>
      <c r="E673" s="786"/>
      <c r="F673" s="786"/>
      <c r="G673" s="786"/>
      <c r="H673" s="786"/>
      <c r="I673" s="786"/>
      <c r="J673" s="786"/>
      <c r="K673" s="786"/>
      <c r="L673" s="786"/>
      <c r="M673" s="786"/>
      <c r="N673" s="786"/>
      <c r="O673" s="786"/>
      <c r="P673" s="786"/>
      <c r="Q673" s="786"/>
      <c r="R673" s="786"/>
      <c r="S673" s="786"/>
      <c r="T673" s="786"/>
      <c r="U673" s="786"/>
      <c r="V673" s="786"/>
      <c r="W673" s="786"/>
      <c r="X673" s="786"/>
      <c r="Y673" s="786"/>
      <c r="Z673" s="786"/>
      <c r="AA673" s="786"/>
      <c r="AB673" s="786"/>
      <c r="AC673" s="786"/>
      <c r="AD673" s="786"/>
    </row>
    <row r="674" ht="13.5" customHeight="1">
      <c r="A674" s="786"/>
      <c r="B674" s="786"/>
      <c r="C674" s="786"/>
      <c r="D674" s="786"/>
      <c r="E674" s="786"/>
      <c r="F674" s="786"/>
      <c r="G674" s="786"/>
      <c r="H674" s="786"/>
      <c r="I674" s="786"/>
      <c r="J674" s="786"/>
      <c r="K674" s="786"/>
      <c r="L674" s="786"/>
      <c r="M674" s="786"/>
      <c r="N674" s="786"/>
      <c r="O674" s="786"/>
      <c r="P674" s="786"/>
      <c r="Q674" s="786"/>
      <c r="R674" s="786"/>
      <c r="S674" s="786"/>
      <c r="T674" s="786"/>
      <c r="U674" s="786"/>
      <c r="V674" s="786"/>
      <c r="W674" s="786"/>
      <c r="X674" s="786"/>
      <c r="Y674" s="786"/>
      <c r="Z674" s="786"/>
      <c r="AA674" s="786"/>
      <c r="AB674" s="786"/>
      <c r="AC674" s="786"/>
      <c r="AD674" s="786"/>
    </row>
    <row r="675" ht="13.5" customHeight="1">
      <c r="A675" s="786"/>
      <c r="B675" s="786"/>
      <c r="C675" s="786"/>
      <c r="D675" s="786"/>
      <c r="E675" s="786"/>
      <c r="F675" s="786"/>
      <c r="G675" s="786"/>
      <c r="H675" s="786"/>
      <c r="I675" s="786"/>
      <c r="J675" s="786"/>
      <c r="K675" s="786"/>
      <c r="L675" s="786"/>
      <c r="M675" s="786"/>
      <c r="N675" s="786"/>
      <c r="O675" s="786"/>
      <c r="P675" s="786"/>
      <c r="Q675" s="786"/>
      <c r="R675" s="786"/>
      <c r="S675" s="786"/>
      <c r="T675" s="786"/>
      <c r="U675" s="786"/>
      <c r="V675" s="786"/>
      <c r="W675" s="786"/>
      <c r="X675" s="786"/>
      <c r="Y675" s="786"/>
      <c r="Z675" s="786"/>
      <c r="AA675" s="786"/>
      <c r="AB675" s="786"/>
      <c r="AC675" s="786"/>
      <c r="AD675" s="786"/>
    </row>
    <row r="676" ht="13.5" customHeight="1">
      <c r="A676" s="786"/>
      <c r="B676" s="786"/>
      <c r="C676" s="786"/>
      <c r="D676" s="786"/>
      <c r="E676" s="786"/>
      <c r="F676" s="786"/>
      <c r="G676" s="786"/>
      <c r="H676" s="786"/>
      <c r="I676" s="786"/>
      <c r="J676" s="786"/>
      <c r="K676" s="786"/>
      <c r="L676" s="786"/>
      <c r="M676" s="786"/>
      <c r="N676" s="786"/>
      <c r="O676" s="786"/>
      <c r="P676" s="775"/>
      <c r="Q676" t="s" s="814">
        <v>1334</v>
      </c>
      <c r="R676" s="786"/>
      <c r="S676" s="786"/>
      <c r="T676" s="786"/>
      <c r="U676" s="786"/>
      <c r="V676" s="786"/>
      <c r="W676" s="786"/>
      <c r="X676" s="786"/>
      <c r="Y676" s="786"/>
      <c r="Z676" s="786"/>
      <c r="AA676" s="786"/>
      <c r="AB676" s="786"/>
      <c r="AC676" s="786"/>
      <c r="AD676" s="775"/>
    </row>
    <row r="677" ht="13.5" customHeight="1">
      <c r="A677" s="786"/>
      <c r="B677" s="786"/>
      <c r="C677" s="786"/>
      <c r="D677" s="786"/>
      <c r="E677" s="786"/>
      <c r="F677" s="786"/>
      <c r="G677" s="786"/>
      <c r="H677" s="786"/>
      <c r="I677" s="786"/>
      <c r="J677" s="786"/>
      <c r="K677" s="786"/>
      <c r="L677" s="786"/>
      <c r="M677" s="786"/>
      <c r="N677" s="786"/>
      <c r="O677" s="786"/>
      <c r="P677" s="775"/>
      <c r="Q677" t="s" s="814">
        <v>1334</v>
      </c>
      <c r="R677" s="786"/>
      <c r="S677" s="786"/>
      <c r="T677" s="786"/>
      <c r="U677" s="786"/>
      <c r="V677" s="786"/>
      <c r="W677" s="786"/>
      <c r="X677" s="786"/>
      <c r="Y677" s="786"/>
      <c r="Z677" s="786"/>
      <c r="AA677" s="786"/>
      <c r="AB677" s="786"/>
      <c r="AC677" s="786"/>
      <c r="AD677" s="775"/>
    </row>
    <row r="678" ht="13.5" customHeight="1">
      <c r="A678" s="786"/>
      <c r="B678" s="786"/>
      <c r="C678" s="786"/>
      <c r="D678" s="786"/>
      <c r="E678" s="786"/>
      <c r="F678" s="786"/>
      <c r="G678" s="786"/>
      <c r="H678" s="786"/>
      <c r="I678" s="786"/>
      <c r="J678" s="786"/>
      <c r="K678" s="786"/>
      <c r="L678" s="786"/>
      <c r="M678" s="786"/>
      <c r="N678" s="786"/>
      <c r="O678" s="786"/>
      <c r="P678" s="775"/>
      <c r="Q678" t="s" s="814">
        <v>1334</v>
      </c>
      <c r="R678" s="786"/>
      <c r="S678" s="786"/>
      <c r="T678" s="786"/>
      <c r="U678" s="786"/>
      <c r="V678" s="786"/>
      <c r="W678" s="786"/>
      <c r="X678" s="786"/>
      <c r="Y678" s="786"/>
      <c r="Z678" s="786"/>
      <c r="AA678" s="786"/>
      <c r="AB678" s="786"/>
      <c r="AC678" s="786"/>
      <c r="AD678" s="775"/>
    </row>
    <row r="679" ht="13.5" customHeight="1">
      <c r="A679" s="786"/>
      <c r="B679" s="786"/>
      <c r="C679" s="786"/>
      <c r="D679" s="786"/>
      <c r="E679" s="786"/>
      <c r="F679" s="786"/>
      <c r="G679" s="786"/>
      <c r="H679" s="786"/>
      <c r="I679" s="786"/>
      <c r="J679" s="786"/>
      <c r="K679" s="786"/>
      <c r="L679" s="786"/>
      <c r="M679" s="786"/>
      <c r="N679" s="786"/>
      <c r="O679" s="786"/>
      <c r="P679" s="775"/>
      <c r="Q679" t="s" s="814">
        <v>1334</v>
      </c>
      <c r="R679" s="786"/>
      <c r="S679" s="786"/>
      <c r="T679" s="786"/>
      <c r="U679" s="786"/>
      <c r="V679" s="786"/>
      <c r="W679" s="786"/>
      <c r="X679" s="786"/>
      <c r="Y679" s="786"/>
      <c r="Z679" s="786"/>
      <c r="AA679" s="786"/>
      <c r="AB679" s="786"/>
      <c r="AC679" s="786"/>
      <c r="AD679" s="775"/>
    </row>
    <row r="680" ht="13.5" customHeight="1">
      <c r="A680" s="786"/>
      <c r="B680" s="786"/>
      <c r="C680" s="786"/>
      <c r="D680" s="786"/>
      <c r="E680" s="786"/>
      <c r="F680" s="786"/>
      <c r="G680" s="786"/>
      <c r="H680" s="786"/>
      <c r="I680" s="786"/>
      <c r="J680" s="786"/>
      <c r="K680" s="786"/>
      <c r="L680" s="786"/>
      <c r="M680" s="786"/>
      <c r="N680" s="786"/>
      <c r="O680" s="786"/>
      <c r="P680" s="775"/>
      <c r="Q680" t="s" s="814">
        <v>1334</v>
      </c>
      <c r="R680" s="786"/>
      <c r="S680" s="786"/>
      <c r="T680" s="786"/>
      <c r="U680" s="786"/>
      <c r="V680" s="786"/>
      <c r="W680" s="786"/>
      <c r="X680" s="786"/>
      <c r="Y680" s="786"/>
      <c r="Z680" s="786"/>
      <c r="AA680" s="786"/>
      <c r="AB680" s="786"/>
      <c r="AC680" s="786"/>
      <c r="AD680" s="775"/>
    </row>
    <row r="681" ht="13.5" customHeight="1">
      <c r="A681" s="786"/>
      <c r="B681" s="786"/>
      <c r="C681" s="786"/>
      <c r="D681" s="786"/>
      <c r="E681" s="786"/>
      <c r="F681" s="786"/>
      <c r="G681" s="786"/>
      <c r="H681" s="786"/>
      <c r="I681" s="786"/>
      <c r="J681" s="786"/>
      <c r="K681" s="786"/>
      <c r="L681" s="786"/>
      <c r="M681" s="786"/>
      <c r="N681" s="786"/>
      <c r="O681" s="786"/>
      <c r="P681" s="775"/>
      <c r="Q681" s="815"/>
      <c r="R681" s="805" cm="1">
        <f t="array" ref="R681">SUM(R591:R679)</f>
        <v>0</v>
      </c>
      <c r="S681" s="805" cm="1">
        <f t="array" ref="S681">SUM(S591:S679)</f>
        <v>0</v>
      </c>
      <c r="T681" s="805" cm="1">
        <f t="array" ref="T681">SUM(T591:T679)</f>
        <v>0</v>
      </c>
      <c r="U681" s="805" cm="1">
        <f t="array" ref="U681">SUM(U591:U679)</f>
        <v>0</v>
      </c>
      <c r="V681" s="805" cm="1">
        <f t="array" ref="V681">SUM(V591:V679)</f>
        <v>0</v>
      </c>
      <c r="W681" s="805" cm="1">
        <f t="array" ref="W681">SUM(W591:W679)</f>
        <v>0</v>
      </c>
      <c r="X681" s="805" cm="1">
        <f t="array" ref="X681">SUM(X591:X679)</f>
        <v>0</v>
      </c>
      <c r="Y681" s="805" cm="1">
        <f t="array" ref="Y681">SUM(Y591:Y679)</f>
        <v>0</v>
      </c>
      <c r="Z681" s="805" cm="1">
        <f t="array" ref="Z681">SUM(Z591:Z679)</f>
        <v>0</v>
      </c>
      <c r="AA681" s="805" cm="1">
        <f t="array" ref="AA681">SUM(AA591:AA679)</f>
        <v>0</v>
      </c>
      <c r="AB681" s="805" cm="1">
        <f t="array" ref="AB681">SUM(AB591:AB679)</f>
        <v>0</v>
      </c>
      <c r="AC681" s="805" cm="1">
        <f t="array" ref="AC681">SUM(AC591:AC679)</f>
        <v>0</v>
      </c>
      <c r="AD681" s="806" cm="1">
        <f t="array" ref="AD681">SUM(AD591:AD679)</f>
        <v>0</v>
      </c>
    </row>
    <row r="682" ht="13.5" customHeight="1">
      <c r="A682" s="786"/>
      <c r="B682" s="786"/>
      <c r="C682" s="786"/>
      <c r="D682" s="786"/>
      <c r="E682" s="786"/>
      <c r="F682" s="786"/>
      <c r="G682" s="786"/>
      <c r="H682" s="786"/>
      <c r="I682" s="786"/>
      <c r="J682" s="786"/>
      <c r="K682" s="786"/>
      <c r="L682" s="786"/>
      <c r="M682" s="786"/>
      <c r="N682" s="786"/>
      <c r="O682" s="786"/>
      <c r="P682" s="786"/>
      <c r="Q682" s="816"/>
      <c r="R682" s="802"/>
      <c r="S682" s="802"/>
      <c r="T682" s="802"/>
      <c r="U682" s="802"/>
      <c r="V682" s="802"/>
      <c r="W682" s="802"/>
      <c r="X682" s="802"/>
      <c r="Y682" s="802"/>
      <c r="Z682" s="802"/>
      <c r="AA682" s="802"/>
      <c r="AB682" s="802"/>
      <c r="AC682" s="802"/>
      <c r="AD682" s="802"/>
    </row>
    <row r="683" ht="13.5" customHeight="1">
      <c r="A683" s="786"/>
      <c r="B683" s="786"/>
      <c r="C683" s="786"/>
      <c r="D683" s="786"/>
      <c r="E683" s="786"/>
      <c r="F683" s="786"/>
      <c r="G683" s="786"/>
      <c r="H683" s="786"/>
      <c r="I683" s="786"/>
      <c r="J683" s="786"/>
      <c r="K683" s="786"/>
      <c r="L683" s="786"/>
      <c r="M683" s="786"/>
      <c r="N683" s="786"/>
      <c r="O683" s="786"/>
      <c r="P683" s="786"/>
      <c r="Q683" s="812"/>
      <c r="R683" s="786"/>
      <c r="S683" s="786"/>
      <c r="T683" s="786"/>
      <c r="U683" s="786"/>
      <c r="V683" s="786"/>
      <c r="W683" s="786"/>
      <c r="X683" s="786"/>
      <c r="Y683" s="786"/>
      <c r="Z683" s="786"/>
      <c r="AA683" s="786"/>
      <c r="AB683" s="786"/>
      <c r="AC683" s="786"/>
      <c r="AD683" s="786"/>
    </row>
    <row r="684" ht="13.5" customHeight="1">
      <c r="A684" s="786"/>
      <c r="B684" s="786"/>
      <c r="C684" s="786"/>
      <c r="D684" s="786"/>
      <c r="E684" s="786"/>
      <c r="F684" s="786"/>
      <c r="G684" s="786"/>
      <c r="H684" s="786"/>
      <c r="I684" s="786"/>
      <c r="J684" s="786"/>
      <c r="K684" s="786"/>
      <c r="L684" s="786"/>
      <c r="M684" s="786"/>
      <c r="N684" s="786"/>
      <c r="O684" s="786"/>
      <c r="P684" s="786"/>
      <c r="Q684" s="812"/>
      <c r="R684" s="786"/>
      <c r="S684" s="786"/>
      <c r="T684" s="786"/>
      <c r="U684" s="786"/>
      <c r="V684" s="786"/>
      <c r="W684" s="786"/>
      <c r="X684" s="786"/>
      <c r="Y684" s="786"/>
      <c r="Z684" s="786"/>
      <c r="AA684" s="786"/>
      <c r="AB684" s="786"/>
      <c r="AC684" s="786"/>
      <c r="AD684" s="786"/>
    </row>
    <row r="685" ht="13.5" customHeight="1">
      <c r="A685" s="786"/>
      <c r="B685" s="786"/>
      <c r="C685" s="786"/>
      <c r="D685" s="786"/>
      <c r="E685" s="786"/>
      <c r="F685" s="786"/>
      <c r="G685" s="786"/>
      <c r="H685" s="786"/>
      <c r="I685" s="786"/>
      <c r="J685" s="786"/>
      <c r="K685" s="786"/>
      <c r="L685" s="786"/>
      <c r="M685" s="786"/>
      <c r="N685" s="786"/>
      <c r="O685" s="786"/>
      <c r="P685" s="786"/>
      <c r="Q685" s="812"/>
      <c r="R685" s="786"/>
      <c r="S685" s="786"/>
      <c r="T685" s="786"/>
      <c r="U685" s="786"/>
      <c r="V685" s="786"/>
      <c r="W685" s="786"/>
      <c r="X685" s="786"/>
      <c r="Y685" s="786"/>
      <c r="Z685" s="786"/>
      <c r="AA685" s="786"/>
      <c r="AB685" s="786"/>
      <c r="AC685" s="786"/>
      <c r="AD685" s="786"/>
    </row>
    <row r="686" ht="13.5" customHeight="1">
      <c r="A686" s="786"/>
      <c r="B686" s="786"/>
      <c r="C686" s="786"/>
      <c r="D686" s="786"/>
      <c r="E686" s="786"/>
      <c r="F686" s="786"/>
      <c r="G686" s="786"/>
      <c r="H686" s="786"/>
      <c r="I686" s="786"/>
      <c r="J686" s="786"/>
      <c r="K686" s="786"/>
      <c r="L686" s="786"/>
      <c r="M686" s="786"/>
      <c r="N686" s="786"/>
      <c r="O686" s="786"/>
      <c r="P686" s="786"/>
      <c r="Q686" s="812"/>
      <c r="R686" s="786"/>
      <c r="S686" s="786"/>
      <c r="T686" s="786"/>
      <c r="U686" s="786"/>
      <c r="V686" s="786"/>
      <c r="W686" s="786"/>
      <c r="X686" s="786"/>
      <c r="Y686" s="786"/>
      <c r="Z686" s="786"/>
      <c r="AA686" s="786"/>
      <c r="AB686" s="786"/>
      <c r="AC686" s="786"/>
      <c r="AD686" s="786"/>
    </row>
    <row r="687" ht="13.5" customHeight="1">
      <c r="A687" s="786"/>
      <c r="B687" s="786"/>
      <c r="C687" s="786"/>
      <c r="D687" s="786"/>
      <c r="E687" s="786"/>
      <c r="F687" s="786"/>
      <c r="G687" s="786"/>
      <c r="H687" s="786"/>
      <c r="I687" s="786"/>
      <c r="J687" s="786"/>
      <c r="K687" s="786"/>
      <c r="L687" s="786"/>
      <c r="M687" s="786"/>
      <c r="N687" s="786"/>
      <c r="O687" s="786"/>
      <c r="P687" s="786"/>
      <c r="Q687" s="812"/>
      <c r="R687" s="786"/>
      <c r="S687" s="786"/>
      <c r="T687" s="786"/>
      <c r="U687" s="786"/>
      <c r="V687" s="786"/>
      <c r="W687" s="786"/>
      <c r="X687" s="786"/>
      <c r="Y687" s="786"/>
      <c r="Z687" s="786"/>
      <c r="AA687" s="786"/>
      <c r="AB687" s="786"/>
      <c r="AC687" s="786"/>
      <c r="AD687" s="786"/>
    </row>
    <row r="688" ht="13.5" customHeight="1">
      <c r="A688" s="786"/>
      <c r="B688" s="786"/>
      <c r="C688" s="786"/>
      <c r="D688" s="786"/>
      <c r="E688" s="786"/>
      <c r="F688" s="786"/>
      <c r="G688" s="786"/>
      <c r="H688" s="786"/>
      <c r="I688" s="786"/>
      <c r="J688" s="786"/>
      <c r="K688" s="786"/>
      <c r="L688" s="786"/>
      <c r="M688" s="786"/>
      <c r="N688" s="786"/>
      <c r="O688" s="786"/>
      <c r="P688" s="786"/>
      <c r="Q688" s="812"/>
      <c r="R688" s="786"/>
      <c r="S688" s="786"/>
      <c r="T688" s="786"/>
      <c r="U688" s="786"/>
      <c r="V688" s="786"/>
      <c r="W688" s="786"/>
      <c r="X688" s="786"/>
      <c r="Y688" s="786"/>
      <c r="Z688" s="786"/>
      <c r="AA688" s="786"/>
      <c r="AB688" s="786"/>
      <c r="AC688" s="786"/>
      <c r="AD688" s="786"/>
    </row>
    <row r="689" ht="13.5" customHeight="1">
      <c r="A689" s="786"/>
      <c r="B689" s="786"/>
      <c r="C689" s="786"/>
      <c r="D689" s="786"/>
      <c r="E689" s="786"/>
      <c r="F689" s="786"/>
      <c r="G689" s="786"/>
      <c r="H689" s="786"/>
      <c r="I689" s="786"/>
      <c r="J689" s="786"/>
      <c r="K689" s="786"/>
      <c r="L689" s="786"/>
      <c r="M689" s="786"/>
      <c r="N689" s="786"/>
      <c r="O689" s="786"/>
      <c r="P689" s="786"/>
      <c r="Q689" s="812"/>
      <c r="R689" s="786"/>
      <c r="S689" s="786"/>
      <c r="T689" s="786"/>
      <c r="U689" s="786"/>
      <c r="V689" s="786"/>
      <c r="W689" s="786"/>
      <c r="X689" s="786"/>
      <c r="Y689" s="786"/>
      <c r="Z689" s="786"/>
      <c r="AA689" s="786"/>
      <c r="AB689" s="786"/>
      <c r="AC689" s="786"/>
      <c r="AD689" s="786"/>
    </row>
    <row r="690" ht="13.5" customHeight="1">
      <c r="A690" s="786"/>
      <c r="B690" s="786"/>
      <c r="C690" s="786"/>
      <c r="D690" s="786"/>
      <c r="E690" s="786"/>
      <c r="F690" s="786"/>
      <c r="G690" s="786"/>
      <c r="H690" s="786"/>
      <c r="I690" s="786"/>
      <c r="J690" s="786"/>
      <c r="K690" s="786"/>
      <c r="L690" s="786"/>
      <c r="M690" s="786"/>
      <c r="N690" s="786"/>
      <c r="O690" s="786"/>
      <c r="P690" s="786"/>
      <c r="Q690" s="812"/>
      <c r="R690" s="786"/>
      <c r="S690" s="786"/>
      <c r="T690" s="786"/>
      <c r="U690" s="786"/>
      <c r="V690" s="786"/>
      <c r="W690" s="786"/>
      <c r="X690" s="786"/>
      <c r="Y690" s="786"/>
      <c r="Z690" s="786"/>
      <c r="AA690" s="786"/>
      <c r="AB690" s="786"/>
      <c r="AC690" s="786"/>
      <c r="AD690" s="786"/>
    </row>
    <row r="691" ht="13.5" customHeight="1">
      <c r="A691" s="786"/>
      <c r="B691" s="786"/>
      <c r="C691" s="786"/>
      <c r="D691" s="786"/>
      <c r="E691" s="786"/>
      <c r="F691" s="786"/>
      <c r="G691" s="786"/>
      <c r="H691" s="786"/>
      <c r="I691" s="786"/>
      <c r="J691" s="786"/>
      <c r="K691" s="786"/>
      <c r="L691" s="786"/>
      <c r="M691" s="786"/>
      <c r="N691" s="786"/>
      <c r="O691" s="786"/>
      <c r="P691" s="786"/>
      <c r="Q691" s="812"/>
      <c r="R691" s="786"/>
      <c r="S691" s="786"/>
      <c r="T691" s="786"/>
      <c r="U691" s="786"/>
      <c r="V691" s="786"/>
      <c r="W691" s="786"/>
      <c r="X691" s="786"/>
      <c r="Y691" s="786"/>
      <c r="Z691" s="786"/>
      <c r="AA691" s="786"/>
      <c r="AB691" s="786"/>
      <c r="AC691" s="786"/>
      <c r="AD691" s="786"/>
    </row>
    <row r="692" ht="13.5" customHeight="1">
      <c r="A692" s="786"/>
      <c r="B692" s="786"/>
      <c r="C692" s="786"/>
      <c r="D692" s="786"/>
      <c r="E692" s="786"/>
      <c r="F692" s="786"/>
      <c r="G692" s="786"/>
      <c r="H692" s="786"/>
      <c r="I692" s="786"/>
      <c r="J692" s="786"/>
      <c r="K692" s="786"/>
      <c r="L692" s="786"/>
      <c r="M692" s="786"/>
      <c r="N692" s="786"/>
      <c r="O692" s="786"/>
      <c r="P692" s="786"/>
      <c r="Q692" s="812"/>
      <c r="R692" s="786"/>
      <c r="S692" s="786"/>
      <c r="T692" s="786"/>
      <c r="U692" s="786"/>
      <c r="V692" s="786"/>
      <c r="W692" s="786"/>
      <c r="X692" s="786"/>
      <c r="Y692" s="786"/>
      <c r="Z692" s="786"/>
      <c r="AA692" s="786"/>
      <c r="AB692" s="786"/>
      <c r="AC692" s="786"/>
      <c r="AD692" s="786"/>
    </row>
    <row r="693" ht="13.5" customHeight="1">
      <c r="A693" s="786"/>
      <c r="B693" s="786"/>
      <c r="C693" s="786"/>
      <c r="D693" s="786"/>
      <c r="E693" s="786"/>
      <c r="F693" s="786"/>
      <c r="G693" s="786"/>
      <c r="H693" s="786"/>
      <c r="I693" s="786"/>
      <c r="J693" s="786"/>
      <c r="K693" s="786"/>
      <c r="L693" s="786"/>
      <c r="M693" s="786"/>
      <c r="N693" s="786"/>
      <c r="O693" s="786"/>
      <c r="P693" s="786"/>
      <c r="Q693" s="812"/>
      <c r="R693" s="786"/>
      <c r="S693" s="786"/>
      <c r="T693" s="786"/>
      <c r="U693" s="786"/>
      <c r="V693" s="786"/>
      <c r="W693" s="786"/>
      <c r="X693" s="786"/>
      <c r="Y693" s="786"/>
      <c r="Z693" s="786"/>
      <c r="AA693" s="786"/>
      <c r="AB693" s="786"/>
      <c r="AC693" s="786"/>
      <c r="AD693" s="786"/>
    </row>
    <row r="694" ht="13.5" customHeight="1">
      <c r="A694" s="786"/>
      <c r="B694" s="786"/>
      <c r="C694" s="786"/>
      <c r="D694" s="786"/>
      <c r="E694" s="786"/>
      <c r="F694" s="786"/>
      <c r="G694" s="786"/>
      <c r="H694" s="786"/>
      <c r="I694" s="786"/>
      <c r="J694" s="786"/>
      <c r="K694" s="786"/>
      <c r="L694" s="786"/>
      <c r="M694" s="786"/>
      <c r="N694" s="786"/>
      <c r="O694" s="786"/>
      <c r="P694" s="786"/>
      <c r="Q694" s="812"/>
      <c r="R694" s="786"/>
      <c r="S694" s="786"/>
      <c r="T694" s="786"/>
      <c r="U694" s="786"/>
      <c r="V694" s="786"/>
      <c r="W694" s="786"/>
      <c r="X694" s="786"/>
      <c r="Y694" s="786"/>
      <c r="Z694" s="786"/>
      <c r="AA694" s="786"/>
      <c r="AB694" s="786"/>
      <c r="AC694" s="786"/>
      <c r="AD694" s="786"/>
    </row>
    <row r="695" ht="13.5" customHeight="1">
      <c r="A695" s="786"/>
      <c r="B695" s="786"/>
      <c r="C695" s="786"/>
      <c r="D695" s="786"/>
      <c r="E695" s="786"/>
      <c r="F695" s="786"/>
      <c r="G695" s="786"/>
      <c r="H695" s="786"/>
      <c r="I695" s="786"/>
      <c r="J695" s="786"/>
      <c r="K695" s="786"/>
      <c r="L695" s="786"/>
      <c r="M695" s="786"/>
      <c r="N695" s="786"/>
      <c r="O695" s="786"/>
      <c r="P695" s="786"/>
      <c r="Q695" s="812"/>
      <c r="R695" s="786"/>
      <c r="S695" s="786"/>
      <c r="T695" s="786"/>
      <c r="U695" s="786"/>
      <c r="V695" s="786"/>
      <c r="W695" s="786"/>
      <c r="X695" s="786"/>
      <c r="Y695" s="786"/>
      <c r="Z695" s="786"/>
      <c r="AA695" s="786"/>
      <c r="AB695" s="786"/>
      <c r="AC695" s="786"/>
      <c r="AD695" s="786"/>
    </row>
    <row r="696" ht="13.5" customHeight="1">
      <c r="A696" s="786"/>
      <c r="B696" s="786"/>
      <c r="C696" s="786"/>
      <c r="D696" s="786"/>
      <c r="E696" s="786"/>
      <c r="F696" s="786"/>
      <c r="G696" s="786"/>
      <c r="H696" s="786"/>
      <c r="I696" s="786"/>
      <c r="J696" s="786"/>
      <c r="K696" s="786"/>
      <c r="L696" s="786"/>
      <c r="M696" s="786"/>
      <c r="N696" s="786"/>
      <c r="O696" s="786"/>
      <c r="P696" s="786"/>
      <c r="Q696" s="812"/>
      <c r="R696" s="786"/>
      <c r="S696" s="786"/>
      <c r="T696" s="786"/>
      <c r="U696" s="786"/>
      <c r="V696" s="786"/>
      <c r="W696" s="786"/>
      <c r="X696" s="786"/>
      <c r="Y696" s="786"/>
      <c r="Z696" s="786"/>
      <c r="AA696" s="786"/>
      <c r="AB696" s="786"/>
      <c r="AC696" s="786"/>
      <c r="AD696" s="786"/>
    </row>
    <row r="697" ht="13.5" customHeight="1">
      <c r="A697" s="786"/>
      <c r="B697" s="786"/>
      <c r="C697" s="786"/>
      <c r="D697" s="786"/>
      <c r="E697" s="786"/>
      <c r="F697" s="786"/>
      <c r="G697" s="786"/>
      <c r="H697" s="786"/>
      <c r="I697" s="786"/>
      <c r="J697" s="786"/>
      <c r="K697" s="786"/>
      <c r="L697" s="786"/>
      <c r="M697" s="786"/>
      <c r="N697" s="786"/>
      <c r="O697" s="786"/>
      <c r="P697" s="786"/>
      <c r="Q697" s="812"/>
      <c r="R697" s="786"/>
      <c r="S697" s="786"/>
      <c r="T697" s="786"/>
      <c r="U697" s="786"/>
      <c r="V697" s="786"/>
      <c r="W697" s="786"/>
      <c r="X697" s="786"/>
      <c r="Y697" s="786"/>
      <c r="Z697" s="786"/>
      <c r="AA697" s="786"/>
      <c r="AB697" s="786"/>
      <c r="AC697" s="786"/>
      <c r="AD697" s="786"/>
    </row>
    <row r="698" ht="13.5" customHeight="1">
      <c r="A698" s="786"/>
      <c r="B698" s="786"/>
      <c r="C698" s="786"/>
      <c r="D698" s="786"/>
      <c r="E698" s="786"/>
      <c r="F698" s="786"/>
      <c r="G698" s="786"/>
      <c r="H698" s="786"/>
      <c r="I698" s="786"/>
      <c r="J698" s="786"/>
      <c r="K698" s="786"/>
      <c r="L698" s="786"/>
      <c r="M698" s="786"/>
      <c r="N698" s="786"/>
      <c r="O698" s="786"/>
      <c r="P698" s="786"/>
      <c r="Q698" s="812"/>
      <c r="R698" s="786"/>
      <c r="S698" s="786"/>
      <c r="T698" s="786"/>
      <c r="U698" s="786"/>
      <c r="V698" s="786"/>
      <c r="W698" s="786"/>
      <c r="X698" s="786"/>
      <c r="Y698" s="786"/>
      <c r="Z698" s="786"/>
      <c r="AA698" s="786"/>
      <c r="AB698" s="786"/>
      <c r="AC698" s="786"/>
      <c r="AD698" s="786"/>
    </row>
    <row r="699" ht="13.5" customHeight="1">
      <c r="A699" s="786"/>
      <c r="B699" s="786"/>
      <c r="C699" s="786"/>
      <c r="D699" s="786"/>
      <c r="E699" s="786"/>
      <c r="F699" s="786"/>
      <c r="G699" s="786"/>
      <c r="H699" s="786"/>
      <c r="I699" s="786"/>
      <c r="J699" s="786"/>
      <c r="K699" s="786"/>
      <c r="L699" s="786"/>
      <c r="M699" s="786"/>
      <c r="N699" s="786"/>
      <c r="O699" s="786"/>
      <c r="P699" s="786"/>
      <c r="Q699" s="812"/>
      <c r="R699" s="786"/>
      <c r="S699" s="786"/>
      <c r="T699" s="786"/>
      <c r="U699" s="786"/>
      <c r="V699" s="786"/>
      <c r="W699" s="786"/>
      <c r="X699" s="786"/>
      <c r="Y699" s="786"/>
      <c r="Z699" s="786"/>
      <c r="AA699" s="786"/>
      <c r="AB699" s="786"/>
      <c r="AC699" s="786"/>
      <c r="AD699" s="786"/>
    </row>
    <row r="700" ht="13.5" customHeight="1">
      <c r="A700" s="786"/>
      <c r="B700" s="786"/>
      <c r="C700" s="786"/>
      <c r="D700" s="786"/>
      <c r="E700" s="786"/>
      <c r="F700" s="786"/>
      <c r="G700" s="786"/>
      <c r="H700" s="786"/>
      <c r="I700" s="786"/>
      <c r="J700" s="786"/>
      <c r="K700" s="786"/>
      <c r="L700" s="786"/>
      <c r="M700" s="786"/>
      <c r="N700" s="786"/>
      <c r="O700" s="786"/>
      <c r="P700" s="786"/>
      <c r="Q700" s="812"/>
      <c r="R700" s="786"/>
      <c r="S700" s="786"/>
      <c r="T700" s="786"/>
      <c r="U700" s="786"/>
      <c r="V700" s="786"/>
      <c r="W700" s="786"/>
      <c r="X700" s="786"/>
      <c r="Y700" s="786"/>
      <c r="Z700" s="786"/>
      <c r="AA700" s="786"/>
      <c r="AB700" s="786"/>
      <c r="AC700" s="786"/>
      <c r="AD700" s="786"/>
    </row>
    <row r="701" ht="13.5" customHeight="1">
      <c r="A701" s="786"/>
      <c r="B701" s="786"/>
      <c r="C701" s="786"/>
      <c r="D701" s="786"/>
      <c r="E701" s="786"/>
      <c r="F701" s="786"/>
      <c r="G701" s="786"/>
      <c r="H701" s="786"/>
      <c r="I701" s="786"/>
      <c r="J701" s="786"/>
      <c r="K701" s="786"/>
      <c r="L701" s="786"/>
      <c r="M701" s="786"/>
      <c r="N701" s="786"/>
      <c r="O701" s="786"/>
      <c r="P701" s="786"/>
      <c r="Q701" s="812"/>
      <c r="R701" s="786"/>
      <c r="S701" s="786"/>
      <c r="T701" s="786"/>
      <c r="U701" s="786"/>
      <c r="V701" s="786"/>
      <c r="W701" s="786"/>
      <c r="X701" s="786"/>
      <c r="Y701" s="786"/>
      <c r="Z701" s="786"/>
      <c r="AA701" s="786"/>
      <c r="AB701" s="786"/>
      <c r="AC701" s="786"/>
      <c r="AD701" s="786"/>
    </row>
    <row r="702" ht="13.5" customHeight="1">
      <c r="A702" s="786"/>
      <c r="B702" s="786"/>
      <c r="C702" s="786"/>
      <c r="D702" s="786"/>
      <c r="E702" s="786"/>
      <c r="F702" s="786"/>
      <c r="G702" s="786"/>
      <c r="H702" s="786"/>
      <c r="I702" s="786"/>
      <c r="J702" s="786"/>
      <c r="K702" s="786"/>
      <c r="L702" s="786"/>
      <c r="M702" s="786"/>
      <c r="N702" s="786"/>
      <c r="O702" s="786"/>
      <c r="P702" s="786"/>
      <c r="Q702" s="812"/>
      <c r="R702" s="786"/>
      <c r="S702" s="786"/>
      <c r="T702" s="786"/>
      <c r="U702" s="786"/>
      <c r="V702" s="786"/>
      <c r="W702" s="786"/>
      <c r="X702" s="786"/>
      <c r="Y702" s="786"/>
      <c r="Z702" s="786"/>
      <c r="AA702" s="786"/>
      <c r="AB702" s="786"/>
      <c r="AC702" s="786"/>
      <c r="AD702" s="786"/>
    </row>
    <row r="703" ht="13.5" customHeight="1">
      <c r="A703" s="786"/>
      <c r="B703" s="786"/>
      <c r="C703" s="786"/>
      <c r="D703" s="786"/>
      <c r="E703" s="786"/>
      <c r="F703" s="786"/>
      <c r="G703" s="786"/>
      <c r="H703" s="786"/>
      <c r="I703" s="786"/>
      <c r="J703" s="786"/>
      <c r="K703" s="786"/>
      <c r="L703" s="786"/>
      <c r="M703" s="786"/>
      <c r="N703" s="786"/>
      <c r="O703" s="786"/>
      <c r="P703" s="786"/>
      <c r="Q703" s="812"/>
      <c r="R703" s="786"/>
      <c r="S703" s="786"/>
      <c r="T703" s="786"/>
      <c r="U703" s="786"/>
      <c r="V703" s="786"/>
      <c r="W703" s="786"/>
      <c r="X703" s="786"/>
      <c r="Y703" s="786"/>
      <c r="Z703" s="786"/>
      <c r="AA703" s="786"/>
      <c r="AB703" s="786"/>
      <c r="AC703" s="786"/>
      <c r="AD703" s="786"/>
    </row>
    <row r="704" ht="13.5" customHeight="1">
      <c r="A704" s="786"/>
      <c r="B704" s="786"/>
      <c r="C704" s="786"/>
      <c r="D704" s="786"/>
      <c r="E704" s="786"/>
      <c r="F704" s="786"/>
      <c r="G704" s="786"/>
      <c r="H704" s="786"/>
      <c r="I704" s="786"/>
      <c r="J704" s="786"/>
      <c r="K704" s="786"/>
      <c r="L704" s="786"/>
      <c r="M704" s="786"/>
      <c r="N704" s="786"/>
      <c r="O704" s="786"/>
      <c r="P704" s="786"/>
      <c r="Q704" s="812"/>
      <c r="R704" s="786"/>
      <c r="S704" s="786"/>
      <c r="T704" s="786"/>
      <c r="U704" s="786"/>
      <c r="V704" s="786"/>
      <c r="W704" s="786"/>
      <c r="X704" s="786"/>
      <c r="Y704" s="786"/>
      <c r="Z704" s="786"/>
      <c r="AA704" s="786"/>
      <c r="AB704" s="786"/>
      <c r="AC704" s="786"/>
      <c r="AD704" s="786"/>
    </row>
    <row r="705" ht="13.5" customHeight="1">
      <c r="A705" s="786"/>
      <c r="B705" s="786"/>
      <c r="C705" s="786"/>
      <c r="D705" s="786"/>
      <c r="E705" s="786"/>
      <c r="F705" s="786"/>
      <c r="G705" s="786"/>
      <c r="H705" s="786"/>
      <c r="I705" s="786"/>
      <c r="J705" s="786"/>
      <c r="K705" s="786"/>
      <c r="L705" s="786"/>
      <c r="M705" s="786"/>
      <c r="N705" s="786"/>
      <c r="O705" s="786"/>
      <c r="P705" s="786"/>
      <c r="Q705" s="812"/>
      <c r="R705" s="786"/>
      <c r="S705" s="786"/>
      <c r="T705" s="786"/>
      <c r="U705" s="786"/>
      <c r="V705" s="786"/>
      <c r="W705" s="786"/>
      <c r="X705" s="786"/>
      <c r="Y705" s="786"/>
      <c r="Z705" s="786"/>
      <c r="AA705" s="786"/>
      <c r="AB705" s="786"/>
      <c r="AC705" s="786"/>
      <c r="AD705" s="786"/>
    </row>
    <row r="706" ht="13.5" customHeight="1">
      <c r="A706" s="786"/>
      <c r="B706" s="786"/>
      <c r="C706" s="786"/>
      <c r="D706" s="786"/>
      <c r="E706" s="786"/>
      <c r="F706" s="786"/>
      <c r="G706" s="786"/>
      <c r="H706" s="786"/>
      <c r="I706" s="786"/>
      <c r="J706" s="786"/>
      <c r="K706" s="786"/>
      <c r="L706" s="786"/>
      <c r="M706" s="786"/>
      <c r="N706" s="786"/>
      <c r="O706" s="786"/>
      <c r="P706" s="786"/>
      <c r="Q706" s="812"/>
      <c r="R706" s="786"/>
      <c r="S706" s="786"/>
      <c r="T706" s="786"/>
      <c r="U706" s="786"/>
      <c r="V706" s="786"/>
      <c r="W706" s="786"/>
      <c r="X706" s="786"/>
      <c r="Y706" s="786"/>
      <c r="Z706" s="786"/>
      <c r="AA706" s="786"/>
      <c r="AB706" s="786"/>
      <c r="AC706" s="786"/>
      <c r="AD706" s="786"/>
    </row>
    <row r="707" ht="13.5" customHeight="1">
      <c r="A707" s="786"/>
      <c r="B707" s="786"/>
      <c r="C707" s="786"/>
      <c r="D707" s="786"/>
      <c r="E707" s="786"/>
      <c r="F707" s="786"/>
      <c r="G707" s="786"/>
      <c r="H707" s="786"/>
      <c r="I707" s="786"/>
      <c r="J707" s="786"/>
      <c r="K707" s="786"/>
      <c r="L707" s="786"/>
      <c r="M707" s="786"/>
      <c r="N707" s="786"/>
      <c r="O707" s="786"/>
      <c r="P707" s="786"/>
      <c r="Q707" s="812"/>
      <c r="R707" s="786"/>
      <c r="S707" s="786"/>
      <c r="T707" s="786"/>
      <c r="U707" s="786"/>
      <c r="V707" s="786"/>
      <c r="W707" s="786"/>
      <c r="X707" s="786"/>
      <c r="Y707" s="786"/>
      <c r="Z707" s="786"/>
      <c r="AA707" s="786"/>
      <c r="AB707" s="786"/>
      <c r="AC707" s="786"/>
      <c r="AD707" s="786"/>
    </row>
    <row r="708" ht="13.5" customHeight="1">
      <c r="A708" s="786"/>
      <c r="B708" s="786"/>
      <c r="C708" s="786"/>
      <c r="D708" s="786"/>
      <c r="E708" s="786"/>
      <c r="F708" s="786"/>
      <c r="G708" s="786"/>
      <c r="H708" s="786"/>
      <c r="I708" s="786"/>
      <c r="J708" s="786"/>
      <c r="K708" s="786"/>
      <c r="L708" s="786"/>
      <c r="M708" s="786"/>
      <c r="N708" s="786"/>
      <c r="O708" s="786"/>
      <c r="P708" s="786"/>
      <c r="Q708" s="812"/>
      <c r="R708" s="786"/>
      <c r="S708" s="786"/>
      <c r="T708" s="786"/>
      <c r="U708" s="786"/>
      <c r="V708" s="786"/>
      <c r="W708" s="786"/>
      <c r="X708" s="786"/>
      <c r="Y708" s="786"/>
      <c r="Z708" s="786"/>
      <c r="AA708" s="786"/>
      <c r="AB708" s="786"/>
      <c r="AC708" s="786"/>
      <c r="AD708" s="786"/>
    </row>
    <row r="709" ht="13.5" customHeight="1">
      <c r="A709" s="786"/>
      <c r="B709" s="786"/>
      <c r="C709" s="786"/>
      <c r="D709" s="786"/>
      <c r="E709" s="786"/>
      <c r="F709" s="786"/>
      <c r="G709" s="786"/>
      <c r="H709" s="786"/>
      <c r="I709" s="786"/>
      <c r="J709" s="786"/>
      <c r="K709" s="786"/>
      <c r="L709" s="786"/>
      <c r="M709" s="786"/>
      <c r="N709" s="786"/>
      <c r="O709" s="786"/>
      <c r="P709" s="786"/>
      <c r="Q709" s="812"/>
      <c r="R709" s="786"/>
      <c r="S709" s="786"/>
      <c r="T709" s="786"/>
      <c r="U709" s="786"/>
      <c r="V709" s="786"/>
      <c r="W709" s="786"/>
      <c r="X709" s="786"/>
      <c r="Y709" s="786"/>
      <c r="Z709" s="786"/>
      <c r="AA709" s="786"/>
      <c r="AB709" s="786"/>
      <c r="AC709" s="786"/>
      <c r="AD709" s="786"/>
    </row>
    <row r="710" ht="13.5" customHeight="1">
      <c r="A710" s="786"/>
      <c r="B710" s="786"/>
      <c r="C710" s="786"/>
      <c r="D710" s="786"/>
      <c r="E710" s="786"/>
      <c r="F710" s="786"/>
      <c r="G710" s="786"/>
      <c r="H710" s="786"/>
      <c r="I710" s="786"/>
      <c r="J710" s="786"/>
      <c r="K710" s="786"/>
      <c r="L710" s="786"/>
      <c r="M710" s="786"/>
      <c r="N710" s="786"/>
      <c r="O710" s="786"/>
      <c r="P710" s="786"/>
      <c r="Q710" s="812"/>
      <c r="R710" s="786"/>
      <c r="S710" s="786"/>
      <c r="T710" s="786"/>
      <c r="U710" s="786"/>
      <c r="V710" s="786"/>
      <c r="W710" s="786"/>
      <c r="X710" s="786"/>
      <c r="Y710" s="786"/>
      <c r="Z710" s="786"/>
      <c r="AA710" s="786"/>
      <c r="AB710" s="786"/>
      <c r="AC710" s="786"/>
      <c r="AD710" s="786"/>
    </row>
    <row r="711" ht="13.5" customHeight="1">
      <c r="A711" s="786"/>
      <c r="B711" s="786"/>
      <c r="C711" s="786"/>
      <c r="D711" s="786"/>
      <c r="E711" s="786"/>
      <c r="F711" s="786"/>
      <c r="G711" s="786"/>
      <c r="H711" s="786"/>
      <c r="I711" s="786"/>
      <c r="J711" s="786"/>
      <c r="K711" s="786"/>
      <c r="L711" s="786"/>
      <c r="M711" s="786"/>
      <c r="N711" s="786"/>
      <c r="O711" s="786"/>
      <c r="P711" s="786"/>
      <c r="Q711" s="812"/>
      <c r="R711" s="786"/>
      <c r="S711" s="786"/>
      <c r="T711" s="786"/>
      <c r="U711" s="786"/>
      <c r="V711" s="786"/>
      <c r="W711" s="786"/>
      <c r="X711" s="786"/>
      <c r="Y711" s="786"/>
      <c r="Z711" s="786"/>
      <c r="AA711" s="786"/>
      <c r="AB711" s="786"/>
      <c r="AC711" s="786"/>
      <c r="AD711" s="786"/>
    </row>
    <row r="712" ht="13.5" customHeight="1">
      <c r="A712" s="786"/>
      <c r="B712" s="786"/>
      <c r="C712" s="786"/>
      <c r="D712" s="786"/>
      <c r="E712" s="786"/>
      <c r="F712" s="786"/>
      <c r="G712" s="786"/>
      <c r="H712" s="786"/>
      <c r="I712" s="786"/>
      <c r="J712" s="786"/>
      <c r="K712" s="786"/>
      <c r="L712" s="786"/>
      <c r="M712" s="786"/>
      <c r="N712" s="786"/>
      <c r="O712" s="786"/>
      <c r="P712" s="786"/>
      <c r="Q712" s="812"/>
      <c r="R712" s="786"/>
      <c r="S712" s="786"/>
      <c r="T712" s="786"/>
      <c r="U712" s="786"/>
      <c r="V712" s="786"/>
      <c r="W712" s="786"/>
      <c r="X712" s="786"/>
      <c r="Y712" s="786"/>
      <c r="Z712" s="786"/>
      <c r="AA712" s="786"/>
      <c r="AB712" s="786"/>
      <c r="AC712" s="786"/>
      <c r="AD712" s="786"/>
    </row>
    <row r="713" ht="13.5" customHeight="1">
      <c r="A713" s="786"/>
      <c r="B713" s="786"/>
      <c r="C713" s="786"/>
      <c r="D713" s="786"/>
      <c r="E713" s="786"/>
      <c r="F713" s="786"/>
      <c r="G713" s="786"/>
      <c r="H713" s="786"/>
      <c r="I713" s="786"/>
      <c r="J713" s="786"/>
      <c r="K713" s="786"/>
      <c r="L713" s="786"/>
      <c r="M713" s="786"/>
      <c r="N713" s="786"/>
      <c r="O713" s="786"/>
      <c r="P713" s="786"/>
      <c r="Q713" s="812"/>
      <c r="R713" s="786"/>
      <c r="S713" s="786"/>
      <c r="T713" s="786"/>
      <c r="U713" s="786"/>
      <c r="V713" s="786"/>
      <c r="W713" s="786"/>
      <c r="X713" s="786"/>
      <c r="Y713" s="786"/>
      <c r="Z713" s="786"/>
      <c r="AA713" s="786"/>
      <c r="AB713" s="786"/>
      <c r="AC713" s="786"/>
      <c r="AD713" s="786"/>
    </row>
    <row r="714" ht="13.5" customHeight="1">
      <c r="A714" s="786"/>
      <c r="B714" s="786"/>
      <c r="C714" s="786"/>
      <c r="D714" s="786"/>
      <c r="E714" s="786"/>
      <c r="F714" s="786"/>
      <c r="G714" s="786"/>
      <c r="H714" s="786"/>
      <c r="I714" s="786"/>
      <c r="J714" s="786"/>
      <c r="K714" s="786"/>
      <c r="L714" s="786"/>
      <c r="M714" s="786"/>
      <c r="N714" s="786"/>
      <c r="O714" s="786"/>
      <c r="P714" s="786"/>
      <c r="Q714" s="812"/>
      <c r="R714" s="786"/>
      <c r="S714" s="786"/>
      <c r="T714" s="786"/>
      <c r="U714" s="786"/>
      <c r="V714" s="786"/>
      <c r="W714" s="786"/>
      <c r="X714" s="786"/>
      <c r="Y714" s="786"/>
      <c r="Z714" s="786"/>
      <c r="AA714" s="786"/>
      <c r="AB714" s="786"/>
      <c r="AC714" s="786"/>
      <c r="AD714" s="786"/>
    </row>
    <row r="715" ht="13.5" customHeight="1">
      <c r="A715" s="786"/>
      <c r="B715" s="786"/>
      <c r="C715" s="786"/>
      <c r="D715" s="786"/>
      <c r="E715" s="786"/>
      <c r="F715" s="786"/>
      <c r="G715" s="786"/>
      <c r="H715" s="786"/>
      <c r="I715" s="786"/>
      <c r="J715" s="786"/>
      <c r="K715" s="786"/>
      <c r="L715" s="786"/>
      <c r="M715" s="786"/>
      <c r="N715" s="786"/>
      <c r="O715" s="786"/>
      <c r="P715" s="786"/>
      <c r="Q715" s="812"/>
      <c r="R715" s="786"/>
      <c r="S715" s="786"/>
      <c r="T715" s="786"/>
      <c r="U715" s="786"/>
      <c r="V715" s="786"/>
      <c r="W715" s="786"/>
      <c r="X715" s="786"/>
      <c r="Y715" s="786"/>
      <c r="Z715" s="786"/>
      <c r="AA715" s="786"/>
      <c r="AB715" s="786"/>
      <c r="AC715" s="786"/>
      <c r="AD715" s="786"/>
    </row>
    <row r="716" ht="13.5" customHeight="1">
      <c r="A716" s="786"/>
      <c r="B716" s="786"/>
      <c r="C716" s="786"/>
      <c r="D716" s="786"/>
      <c r="E716" s="786"/>
      <c r="F716" s="786"/>
      <c r="G716" s="786"/>
      <c r="H716" s="786"/>
      <c r="I716" s="786"/>
      <c r="J716" s="786"/>
      <c r="K716" s="786"/>
      <c r="L716" s="786"/>
      <c r="M716" s="786"/>
      <c r="N716" s="786"/>
      <c r="O716" s="786"/>
      <c r="P716" s="786"/>
      <c r="Q716" s="812"/>
      <c r="R716" s="786"/>
      <c r="S716" s="786"/>
      <c r="T716" s="786"/>
      <c r="U716" s="786"/>
      <c r="V716" s="786"/>
      <c r="W716" s="786"/>
      <c r="X716" s="786"/>
      <c r="Y716" s="786"/>
      <c r="Z716" s="786"/>
      <c r="AA716" s="786"/>
      <c r="AB716" s="786"/>
      <c r="AC716" s="786"/>
      <c r="AD716" s="786"/>
    </row>
    <row r="717" ht="13.5" customHeight="1">
      <c r="A717" s="786"/>
      <c r="B717" s="786"/>
      <c r="C717" s="786"/>
      <c r="D717" s="786"/>
      <c r="E717" s="786"/>
      <c r="F717" s="786"/>
      <c r="G717" s="786"/>
      <c r="H717" s="786"/>
      <c r="I717" s="786"/>
      <c r="J717" s="786"/>
      <c r="K717" s="786"/>
      <c r="L717" s="786"/>
      <c r="M717" s="786"/>
      <c r="N717" s="786"/>
      <c r="O717" s="786"/>
      <c r="P717" s="786"/>
      <c r="Q717" s="812"/>
      <c r="R717" s="786"/>
      <c r="S717" s="786"/>
      <c r="T717" s="786"/>
      <c r="U717" s="786"/>
      <c r="V717" s="786"/>
      <c r="W717" s="786"/>
      <c r="X717" s="786"/>
      <c r="Y717" s="786"/>
      <c r="Z717" s="786"/>
      <c r="AA717" s="786"/>
      <c r="AB717" s="786"/>
      <c r="AC717" s="786"/>
      <c r="AD717" s="786"/>
    </row>
    <row r="718" ht="13.5" customHeight="1">
      <c r="A718" s="786"/>
      <c r="B718" s="786"/>
      <c r="C718" s="786"/>
      <c r="D718" s="786"/>
      <c r="E718" s="786"/>
      <c r="F718" s="786"/>
      <c r="G718" s="786"/>
      <c r="H718" s="786"/>
      <c r="I718" s="786"/>
      <c r="J718" s="786"/>
      <c r="K718" s="786"/>
      <c r="L718" s="786"/>
      <c r="M718" s="786"/>
      <c r="N718" s="786"/>
      <c r="O718" s="786"/>
      <c r="P718" s="786"/>
      <c r="Q718" s="812"/>
      <c r="R718" s="786"/>
      <c r="S718" s="786"/>
      <c r="T718" s="786"/>
      <c r="U718" s="786"/>
      <c r="V718" s="786"/>
      <c r="W718" s="786"/>
      <c r="X718" s="786"/>
      <c r="Y718" s="786"/>
      <c r="Z718" s="786"/>
      <c r="AA718" s="786"/>
      <c r="AB718" s="786"/>
      <c r="AC718" s="786"/>
      <c r="AD718" s="786"/>
    </row>
    <row r="719" ht="13.5" customHeight="1">
      <c r="A719" s="786"/>
      <c r="B719" s="786"/>
      <c r="C719" s="786"/>
      <c r="D719" s="786"/>
      <c r="E719" s="786"/>
      <c r="F719" s="786"/>
      <c r="G719" s="786"/>
      <c r="H719" s="786"/>
      <c r="I719" s="786"/>
      <c r="J719" s="786"/>
      <c r="K719" s="786"/>
      <c r="L719" s="786"/>
      <c r="M719" s="786"/>
      <c r="N719" s="786"/>
      <c r="O719" s="786"/>
      <c r="P719" s="786"/>
      <c r="Q719" s="812"/>
      <c r="R719" s="786"/>
      <c r="S719" s="786"/>
      <c r="T719" s="786"/>
      <c r="U719" s="786"/>
      <c r="V719" s="786"/>
      <c r="W719" s="786"/>
      <c r="X719" s="786"/>
      <c r="Y719" s="786"/>
      <c r="Z719" s="786"/>
      <c r="AA719" s="786"/>
      <c r="AB719" s="786"/>
      <c r="AC719" s="786"/>
      <c r="AD719" s="786"/>
    </row>
    <row r="720" ht="13.5" customHeight="1">
      <c r="A720" s="786"/>
      <c r="B720" s="786"/>
      <c r="C720" s="786"/>
      <c r="D720" s="786"/>
      <c r="E720" s="786"/>
      <c r="F720" s="786"/>
      <c r="G720" s="786"/>
      <c r="H720" s="786"/>
      <c r="I720" s="786"/>
      <c r="J720" s="786"/>
      <c r="K720" s="786"/>
      <c r="L720" s="786"/>
      <c r="M720" s="786"/>
      <c r="N720" s="786"/>
      <c r="O720" s="786"/>
      <c r="P720" s="786"/>
      <c r="Q720" s="812"/>
      <c r="R720" s="786"/>
      <c r="S720" s="786"/>
      <c r="T720" s="786"/>
      <c r="U720" s="786"/>
      <c r="V720" s="786"/>
      <c r="W720" s="786"/>
      <c r="X720" s="786"/>
      <c r="Y720" s="786"/>
      <c r="Z720" s="786"/>
      <c r="AA720" s="786"/>
      <c r="AB720" s="786"/>
      <c r="AC720" s="786"/>
      <c r="AD720" s="786"/>
    </row>
    <row r="721" ht="13.5" customHeight="1">
      <c r="A721" s="786"/>
      <c r="B721" s="786"/>
      <c r="C721" s="786"/>
      <c r="D721" s="786"/>
      <c r="E721" s="786"/>
      <c r="F721" s="786"/>
      <c r="G721" s="786"/>
      <c r="H721" s="786"/>
      <c r="I721" s="786"/>
      <c r="J721" s="786"/>
      <c r="K721" s="786"/>
      <c r="L721" s="786"/>
      <c r="M721" s="786"/>
      <c r="N721" s="786"/>
      <c r="O721" s="786"/>
      <c r="P721" s="786"/>
      <c r="Q721" s="812"/>
      <c r="R721" s="786"/>
      <c r="S721" s="786"/>
      <c r="T721" s="786"/>
      <c r="U721" s="786"/>
      <c r="V721" s="786"/>
      <c r="W721" s="786"/>
      <c r="X721" s="786"/>
      <c r="Y721" s="786"/>
      <c r="Z721" s="786"/>
      <c r="AA721" s="786"/>
      <c r="AB721" s="786"/>
      <c r="AC721" s="786"/>
      <c r="AD721" s="786"/>
    </row>
    <row r="722" ht="13.5" customHeight="1">
      <c r="A722" s="786"/>
      <c r="B722" s="786"/>
      <c r="C722" s="786"/>
      <c r="D722" s="786"/>
      <c r="E722" s="786"/>
      <c r="F722" s="786"/>
      <c r="G722" s="786"/>
      <c r="H722" s="786"/>
      <c r="I722" s="786"/>
      <c r="J722" s="786"/>
      <c r="K722" s="786"/>
      <c r="L722" s="786"/>
      <c r="M722" s="786"/>
      <c r="N722" s="786"/>
      <c r="O722" s="786"/>
      <c r="P722" s="786"/>
      <c r="Q722" s="812"/>
      <c r="R722" s="786"/>
      <c r="S722" s="786"/>
      <c r="T722" s="786"/>
      <c r="U722" s="786"/>
      <c r="V722" s="786"/>
      <c r="W722" s="786"/>
      <c r="X722" s="786"/>
      <c r="Y722" s="786"/>
      <c r="Z722" s="786"/>
      <c r="AA722" s="786"/>
      <c r="AB722" s="786"/>
      <c r="AC722" s="786"/>
      <c r="AD722" s="786"/>
    </row>
    <row r="723" ht="13.5" customHeight="1">
      <c r="A723" s="786"/>
      <c r="B723" s="786"/>
      <c r="C723" s="786"/>
      <c r="D723" s="786"/>
      <c r="E723" s="786"/>
      <c r="F723" s="786"/>
      <c r="G723" s="786"/>
      <c r="H723" s="786"/>
      <c r="I723" s="786"/>
      <c r="J723" s="786"/>
      <c r="K723" s="786"/>
      <c r="L723" s="786"/>
      <c r="M723" s="786"/>
      <c r="N723" s="786"/>
      <c r="O723" s="786"/>
      <c r="P723" s="786"/>
      <c r="Q723" s="812"/>
      <c r="R723" s="786"/>
      <c r="S723" s="786"/>
      <c r="T723" s="786"/>
      <c r="U723" s="786"/>
      <c r="V723" s="786"/>
      <c r="W723" s="786"/>
      <c r="X723" s="786"/>
      <c r="Y723" s="786"/>
      <c r="Z723" s="786"/>
      <c r="AA723" s="786"/>
      <c r="AB723" s="786"/>
      <c r="AC723" s="786"/>
      <c r="AD723" s="786"/>
    </row>
    <row r="724" ht="13.5" customHeight="1">
      <c r="A724" s="786"/>
      <c r="B724" s="786"/>
      <c r="C724" s="786"/>
      <c r="D724" s="786"/>
      <c r="E724" s="786"/>
      <c r="F724" s="786"/>
      <c r="G724" s="786"/>
      <c r="H724" s="786"/>
      <c r="I724" s="786"/>
      <c r="J724" s="786"/>
      <c r="K724" s="786"/>
      <c r="L724" s="786"/>
      <c r="M724" s="786"/>
      <c r="N724" s="786"/>
      <c r="O724" s="786"/>
      <c r="P724" s="786"/>
      <c r="Q724" s="812"/>
      <c r="R724" s="786"/>
      <c r="S724" s="786"/>
      <c r="T724" s="786"/>
      <c r="U724" s="786"/>
      <c r="V724" s="786"/>
      <c r="W724" s="786"/>
      <c r="X724" s="786"/>
      <c r="Y724" s="786"/>
      <c r="Z724" s="786"/>
      <c r="AA724" s="786"/>
      <c r="AB724" s="786"/>
      <c r="AC724" s="786"/>
      <c r="AD724" s="786"/>
    </row>
    <row r="725" ht="13.5" customHeight="1">
      <c r="A725" s="786"/>
      <c r="B725" s="786"/>
      <c r="C725" s="786"/>
      <c r="D725" s="786"/>
      <c r="E725" s="786"/>
      <c r="F725" s="786"/>
      <c r="G725" s="786"/>
      <c r="H725" s="786"/>
      <c r="I725" s="786"/>
      <c r="J725" s="786"/>
      <c r="K725" s="786"/>
      <c r="L725" s="786"/>
      <c r="M725" s="786"/>
      <c r="N725" s="786"/>
      <c r="O725" s="786"/>
      <c r="P725" s="786"/>
      <c r="Q725" s="812"/>
      <c r="R725" s="786"/>
      <c r="S725" s="786"/>
      <c r="T725" s="786"/>
      <c r="U725" s="786"/>
      <c r="V725" s="786"/>
      <c r="W725" s="786"/>
      <c r="X725" s="786"/>
      <c r="Y725" s="786"/>
      <c r="Z725" s="786"/>
      <c r="AA725" s="786"/>
      <c r="AB725" s="786"/>
      <c r="AC725" s="786"/>
      <c r="AD725" s="786"/>
    </row>
    <row r="726" ht="13.5" customHeight="1">
      <c r="A726" s="786"/>
      <c r="B726" s="786"/>
      <c r="C726" s="786"/>
      <c r="D726" s="786"/>
      <c r="E726" s="786"/>
      <c r="F726" s="786"/>
      <c r="G726" s="786"/>
      <c r="H726" s="786"/>
      <c r="I726" s="786"/>
      <c r="J726" s="786"/>
      <c r="K726" s="786"/>
      <c r="L726" s="786"/>
      <c r="M726" s="786"/>
      <c r="N726" s="786"/>
      <c r="O726" s="786"/>
      <c r="P726" s="786"/>
      <c r="Q726" s="812"/>
      <c r="R726" s="786"/>
      <c r="S726" s="786"/>
      <c r="T726" s="786"/>
      <c r="U726" s="786"/>
      <c r="V726" s="786"/>
      <c r="W726" s="786"/>
      <c r="X726" s="786"/>
      <c r="Y726" s="786"/>
      <c r="Z726" s="786"/>
      <c r="AA726" s="786"/>
      <c r="AB726" s="786"/>
      <c r="AC726" s="786"/>
      <c r="AD726" s="786"/>
    </row>
    <row r="727" ht="13.5" customHeight="1">
      <c r="A727" s="786"/>
      <c r="B727" s="786"/>
      <c r="C727" s="786"/>
      <c r="D727" s="786"/>
      <c r="E727" s="786"/>
      <c r="F727" s="786"/>
      <c r="G727" s="786"/>
      <c r="H727" s="786"/>
      <c r="I727" s="786"/>
      <c r="J727" s="786"/>
      <c r="K727" s="786"/>
      <c r="L727" s="786"/>
      <c r="M727" s="786"/>
      <c r="N727" s="786"/>
      <c r="O727" s="786"/>
      <c r="P727" s="786"/>
      <c r="Q727" s="812"/>
      <c r="R727" s="786"/>
      <c r="S727" s="786"/>
      <c r="T727" s="786"/>
      <c r="U727" s="786"/>
      <c r="V727" s="786"/>
      <c r="W727" s="786"/>
      <c r="X727" s="786"/>
      <c r="Y727" s="786"/>
      <c r="Z727" s="786"/>
      <c r="AA727" s="786"/>
      <c r="AB727" s="786"/>
      <c r="AC727" s="786"/>
      <c r="AD727" s="786"/>
    </row>
    <row r="728" ht="13.5" customHeight="1">
      <c r="A728" s="786"/>
      <c r="B728" s="786"/>
      <c r="C728" s="786"/>
      <c r="D728" s="786"/>
      <c r="E728" s="786"/>
      <c r="F728" s="786"/>
      <c r="G728" s="786"/>
      <c r="H728" s="786"/>
      <c r="I728" s="786"/>
      <c r="J728" s="786"/>
      <c r="K728" s="786"/>
      <c r="L728" s="786"/>
      <c r="M728" s="786"/>
      <c r="N728" s="786"/>
      <c r="O728" s="786"/>
      <c r="P728" s="786"/>
      <c r="Q728" s="812"/>
      <c r="R728" s="786"/>
      <c r="S728" s="786"/>
      <c r="T728" s="786"/>
      <c r="U728" s="786"/>
      <c r="V728" s="786"/>
      <c r="W728" s="786"/>
      <c r="X728" s="786"/>
      <c r="Y728" s="786"/>
      <c r="Z728" s="786"/>
      <c r="AA728" s="786"/>
      <c r="AB728" s="786"/>
      <c r="AC728" s="786"/>
      <c r="AD728" s="786"/>
    </row>
    <row r="729" ht="13.5" customHeight="1">
      <c r="A729" s="786"/>
      <c r="B729" s="786"/>
      <c r="C729" s="786"/>
      <c r="D729" s="786"/>
      <c r="E729" s="786"/>
      <c r="F729" s="786"/>
      <c r="G729" s="786"/>
      <c r="H729" s="786"/>
      <c r="I729" s="786"/>
      <c r="J729" s="786"/>
      <c r="K729" s="786"/>
      <c r="L729" s="786"/>
      <c r="M729" s="786"/>
      <c r="N729" s="786"/>
      <c r="O729" s="786"/>
      <c r="P729" s="786"/>
      <c r="Q729" s="812"/>
      <c r="R729" s="786"/>
      <c r="S729" s="786"/>
      <c r="T729" s="786"/>
      <c r="U729" s="786"/>
      <c r="V729" s="786"/>
      <c r="W729" s="786"/>
      <c r="X729" s="786"/>
      <c r="Y729" s="786"/>
      <c r="Z729" s="786"/>
      <c r="AA729" s="786"/>
      <c r="AB729" s="786"/>
      <c r="AC729" s="786"/>
      <c r="AD729" s="786"/>
    </row>
    <row r="730" ht="13.5" customHeight="1">
      <c r="A730" s="786"/>
      <c r="B730" s="786"/>
      <c r="C730" s="786"/>
      <c r="D730" s="786"/>
      <c r="E730" s="786"/>
      <c r="F730" s="786"/>
      <c r="G730" s="786"/>
      <c r="H730" s="786"/>
      <c r="I730" s="786"/>
      <c r="J730" s="786"/>
      <c r="K730" s="786"/>
      <c r="L730" s="786"/>
      <c r="M730" s="786"/>
      <c r="N730" s="786"/>
      <c r="O730" s="786"/>
      <c r="P730" s="786"/>
      <c r="Q730" s="812"/>
      <c r="R730" s="786"/>
      <c r="S730" s="786"/>
      <c r="T730" s="786"/>
      <c r="U730" s="786"/>
      <c r="V730" s="786"/>
      <c r="W730" s="786"/>
      <c r="X730" s="786"/>
      <c r="Y730" s="786"/>
      <c r="Z730" s="786"/>
      <c r="AA730" s="786"/>
      <c r="AB730" s="786"/>
      <c r="AC730" s="786"/>
      <c r="AD730" s="786"/>
    </row>
    <row r="731" ht="13.5" customHeight="1">
      <c r="A731" s="786"/>
      <c r="B731" s="786"/>
      <c r="C731" s="786"/>
      <c r="D731" s="786"/>
      <c r="E731" s="786"/>
      <c r="F731" s="786"/>
      <c r="G731" s="786"/>
      <c r="H731" s="786"/>
      <c r="I731" s="786"/>
      <c r="J731" s="786"/>
      <c r="K731" s="786"/>
      <c r="L731" s="786"/>
      <c r="M731" s="786"/>
      <c r="N731" s="786"/>
      <c r="O731" s="786"/>
      <c r="P731" s="786"/>
      <c r="Q731" s="812"/>
      <c r="R731" s="786"/>
      <c r="S731" s="786"/>
      <c r="T731" s="786"/>
      <c r="U731" s="786"/>
      <c r="V731" s="786"/>
      <c r="W731" s="786"/>
      <c r="X731" s="786"/>
      <c r="Y731" s="786"/>
      <c r="Z731" s="786"/>
      <c r="AA731" s="786"/>
      <c r="AB731" s="786"/>
      <c r="AC731" s="786"/>
      <c r="AD731" s="786"/>
    </row>
    <row r="732" ht="13.5" customHeight="1">
      <c r="A732" s="786"/>
      <c r="B732" s="786"/>
      <c r="C732" s="786"/>
      <c r="D732" s="786"/>
      <c r="E732" s="786"/>
      <c r="F732" s="786"/>
      <c r="G732" s="786"/>
      <c r="H732" s="786"/>
      <c r="I732" s="786"/>
      <c r="J732" s="786"/>
      <c r="K732" s="786"/>
      <c r="L732" s="786"/>
      <c r="M732" s="786"/>
      <c r="N732" s="786"/>
      <c r="O732" s="786"/>
      <c r="P732" s="786"/>
      <c r="Q732" s="812"/>
      <c r="R732" s="786"/>
      <c r="S732" s="786"/>
      <c r="T732" s="786"/>
      <c r="U732" s="786"/>
      <c r="V732" s="786"/>
      <c r="W732" s="786"/>
      <c r="X732" s="786"/>
      <c r="Y732" s="786"/>
      <c r="Z732" s="786"/>
      <c r="AA732" s="786"/>
      <c r="AB732" s="786"/>
      <c r="AC732" s="786"/>
      <c r="AD732" s="786"/>
    </row>
    <row r="733" ht="13.5" customHeight="1">
      <c r="A733" s="786"/>
      <c r="B733" s="786"/>
      <c r="C733" s="786"/>
      <c r="D733" s="786"/>
      <c r="E733" s="786"/>
      <c r="F733" s="786"/>
      <c r="G733" s="786"/>
      <c r="H733" s="786"/>
      <c r="I733" s="786"/>
      <c r="J733" s="786"/>
      <c r="K733" s="786"/>
      <c r="L733" s="786"/>
      <c r="M733" s="786"/>
      <c r="N733" s="786"/>
      <c r="O733" s="786"/>
      <c r="P733" s="786"/>
      <c r="Q733" s="812"/>
      <c r="R733" s="786"/>
      <c r="S733" s="786"/>
      <c r="T733" s="786"/>
      <c r="U733" s="786"/>
      <c r="V733" s="786"/>
      <c r="W733" s="786"/>
      <c r="X733" s="786"/>
      <c r="Y733" s="786"/>
      <c r="Z733" s="786"/>
      <c r="AA733" s="786"/>
      <c r="AB733" s="786"/>
      <c r="AC733" s="786"/>
      <c r="AD733" s="786"/>
    </row>
    <row r="734" ht="13.5" customHeight="1">
      <c r="A734" s="786"/>
      <c r="B734" s="786"/>
      <c r="C734" s="786"/>
      <c r="D734" s="786"/>
      <c r="E734" s="786"/>
      <c r="F734" s="786"/>
      <c r="G734" s="786"/>
      <c r="H734" s="786"/>
      <c r="I734" s="786"/>
      <c r="J734" s="786"/>
      <c r="K734" s="786"/>
      <c r="L734" s="786"/>
      <c r="M734" s="786"/>
      <c r="N734" s="786"/>
      <c r="O734" s="786"/>
      <c r="P734" s="786"/>
      <c r="Q734" s="812"/>
      <c r="R734" s="786"/>
      <c r="S734" s="786"/>
      <c r="T734" s="786"/>
      <c r="U734" s="786"/>
      <c r="V734" s="786"/>
      <c r="W734" s="786"/>
      <c r="X734" s="786"/>
      <c r="Y734" s="786"/>
      <c r="Z734" s="786"/>
      <c r="AA734" s="786"/>
      <c r="AB734" s="786"/>
      <c r="AC734" s="786"/>
      <c r="AD734" s="786"/>
    </row>
    <row r="735" ht="13.5" customHeight="1">
      <c r="A735" s="786"/>
      <c r="B735" s="786"/>
      <c r="C735" s="786"/>
      <c r="D735" s="786"/>
      <c r="E735" s="786"/>
      <c r="F735" s="786"/>
      <c r="G735" s="786"/>
      <c r="H735" s="786"/>
      <c r="I735" s="786"/>
      <c r="J735" s="786"/>
      <c r="K735" s="786"/>
      <c r="L735" s="786"/>
      <c r="M735" s="786"/>
      <c r="N735" s="786"/>
      <c r="O735" s="786"/>
      <c r="P735" s="786"/>
      <c r="Q735" s="812"/>
      <c r="R735" s="786"/>
      <c r="S735" s="786"/>
      <c r="T735" s="786"/>
      <c r="U735" s="786"/>
      <c r="V735" s="786"/>
      <c r="W735" s="786"/>
      <c r="X735" s="786"/>
      <c r="Y735" s="786"/>
      <c r="Z735" s="786"/>
      <c r="AA735" s="786"/>
      <c r="AB735" s="786"/>
      <c r="AC735" s="786"/>
      <c r="AD735" s="786"/>
    </row>
    <row r="736" ht="13.5" customHeight="1">
      <c r="A736" s="786"/>
      <c r="B736" s="786"/>
      <c r="C736" s="786"/>
      <c r="D736" s="786"/>
      <c r="E736" s="786"/>
      <c r="F736" s="786"/>
      <c r="G736" s="786"/>
      <c r="H736" s="786"/>
      <c r="I736" s="786"/>
      <c r="J736" s="786"/>
      <c r="K736" s="786"/>
      <c r="L736" s="786"/>
      <c r="M736" s="786"/>
      <c r="N736" s="786"/>
      <c r="O736" s="786"/>
      <c r="P736" s="786"/>
      <c r="Q736" s="812"/>
      <c r="R736" s="786"/>
      <c r="S736" s="786"/>
      <c r="T736" s="786"/>
      <c r="U736" s="786"/>
      <c r="V736" s="786"/>
      <c r="W736" s="786"/>
      <c r="X736" s="786"/>
      <c r="Y736" s="786"/>
      <c r="Z736" s="786"/>
      <c r="AA736" s="786"/>
      <c r="AB736" s="786"/>
      <c r="AC736" s="786"/>
      <c r="AD736" s="786"/>
    </row>
    <row r="737" ht="13.5" customHeight="1">
      <c r="A737" s="786"/>
      <c r="B737" s="786"/>
      <c r="C737" s="786"/>
      <c r="D737" s="786"/>
      <c r="E737" s="786"/>
      <c r="F737" s="786"/>
      <c r="G737" s="786"/>
      <c r="H737" s="786"/>
      <c r="I737" s="786"/>
      <c r="J737" s="786"/>
      <c r="K737" s="786"/>
      <c r="L737" s="786"/>
      <c r="M737" s="786"/>
      <c r="N737" s="786"/>
      <c r="O737" s="786"/>
      <c r="P737" s="786"/>
      <c r="Q737" s="812"/>
      <c r="R737" s="786"/>
      <c r="S737" s="786"/>
      <c r="T737" s="786"/>
      <c r="U737" s="786"/>
      <c r="V737" s="786"/>
      <c r="W737" s="786"/>
      <c r="X737" s="786"/>
      <c r="Y737" s="786"/>
      <c r="Z737" s="786"/>
      <c r="AA737" s="786"/>
      <c r="AB737" s="786"/>
      <c r="AC737" s="786"/>
      <c r="AD737" s="786"/>
    </row>
    <row r="738" ht="13.5" customHeight="1">
      <c r="A738" s="786"/>
      <c r="B738" s="786"/>
      <c r="C738" s="786"/>
      <c r="D738" s="786"/>
      <c r="E738" s="786"/>
      <c r="F738" s="786"/>
      <c r="G738" s="786"/>
      <c r="H738" s="786"/>
      <c r="I738" s="786"/>
      <c r="J738" s="786"/>
      <c r="K738" s="786"/>
      <c r="L738" s="786"/>
      <c r="M738" s="786"/>
      <c r="N738" s="786"/>
      <c r="O738" s="786"/>
      <c r="P738" s="786"/>
      <c r="Q738" s="812"/>
      <c r="R738" s="786"/>
      <c r="S738" s="786"/>
      <c r="T738" s="786"/>
      <c r="U738" s="786"/>
      <c r="V738" s="786"/>
      <c r="W738" s="786"/>
      <c r="X738" s="786"/>
      <c r="Y738" s="786"/>
      <c r="Z738" s="786"/>
      <c r="AA738" s="786"/>
      <c r="AB738" s="786"/>
      <c r="AC738" s="786"/>
      <c r="AD738" s="786"/>
    </row>
    <row r="739" ht="13.5" customHeight="1">
      <c r="A739" s="786"/>
      <c r="B739" s="786"/>
      <c r="C739" s="786"/>
      <c r="D739" s="786"/>
      <c r="E739" s="786"/>
      <c r="F739" s="786"/>
      <c r="G739" s="786"/>
      <c r="H739" s="786"/>
      <c r="I739" s="786"/>
      <c r="J739" s="786"/>
      <c r="K739" s="786"/>
      <c r="L739" s="786"/>
      <c r="M739" s="786"/>
      <c r="N739" s="786"/>
      <c r="O739" s="786"/>
      <c r="P739" s="786"/>
      <c r="Q739" s="812"/>
      <c r="R739" s="786"/>
      <c r="S739" s="786"/>
      <c r="T739" s="786"/>
      <c r="U739" s="786"/>
      <c r="V739" s="786"/>
      <c r="W739" s="786"/>
      <c r="X739" s="786"/>
      <c r="Y739" s="786"/>
      <c r="Z739" s="786"/>
      <c r="AA739" s="786"/>
      <c r="AB739" s="786"/>
      <c r="AC739" s="786"/>
      <c r="AD739" s="786"/>
    </row>
    <row r="740" ht="13.5" customHeight="1">
      <c r="A740" s="786"/>
      <c r="B740" s="786"/>
      <c r="C740" s="786"/>
      <c r="D740" s="786"/>
      <c r="E740" s="786"/>
      <c r="F740" s="786"/>
      <c r="G740" s="786"/>
      <c r="H740" s="786"/>
      <c r="I740" s="786"/>
      <c r="J740" s="786"/>
      <c r="K740" s="786"/>
      <c r="L740" s="786"/>
      <c r="M740" s="786"/>
      <c r="N740" s="786"/>
      <c r="O740" s="786"/>
      <c r="P740" s="786"/>
      <c r="Q740" s="812"/>
      <c r="R740" s="786"/>
      <c r="S740" s="786"/>
      <c r="T740" s="786"/>
      <c r="U740" s="786"/>
      <c r="V740" s="786"/>
      <c r="W740" s="786"/>
      <c r="X740" s="786"/>
      <c r="Y740" s="786"/>
      <c r="Z740" s="786"/>
      <c r="AA740" s="786"/>
      <c r="AB740" s="786"/>
      <c r="AC740" s="786"/>
      <c r="AD740" s="786"/>
    </row>
    <row r="741" ht="13.5" customHeight="1">
      <c r="A741" s="786"/>
      <c r="B741" s="786"/>
      <c r="C741" s="786"/>
      <c r="D741" s="786"/>
      <c r="E741" s="786"/>
      <c r="F741" s="786"/>
      <c r="G741" s="786"/>
      <c r="H741" s="786"/>
      <c r="I741" s="786"/>
      <c r="J741" s="786"/>
      <c r="K741" s="786"/>
      <c r="L741" s="786"/>
      <c r="M741" s="786"/>
      <c r="N741" s="786"/>
      <c r="O741" s="786"/>
      <c r="P741" s="786"/>
      <c r="Q741" s="812"/>
      <c r="R741" s="786"/>
      <c r="S741" s="786"/>
      <c r="T741" s="786"/>
      <c r="U741" s="786"/>
      <c r="V741" s="786"/>
      <c r="W741" s="786"/>
      <c r="X741" s="786"/>
      <c r="Y741" s="786"/>
      <c r="Z741" s="786"/>
      <c r="AA741" s="786"/>
      <c r="AB741" s="786"/>
      <c r="AC741" s="786"/>
      <c r="AD741" s="786"/>
    </row>
    <row r="742" ht="13.5" customHeight="1">
      <c r="A742" s="786"/>
      <c r="B742" s="786"/>
      <c r="C742" s="786"/>
      <c r="D742" s="786"/>
      <c r="E742" s="786"/>
      <c r="F742" s="786"/>
      <c r="G742" s="786"/>
      <c r="H742" s="786"/>
      <c r="I742" s="786"/>
      <c r="J742" s="786"/>
      <c r="K742" s="786"/>
      <c r="L742" s="786"/>
      <c r="M742" s="786"/>
      <c r="N742" s="786"/>
      <c r="O742" s="786"/>
      <c r="P742" s="786"/>
      <c r="Q742" s="812"/>
      <c r="R742" s="786"/>
      <c r="S742" s="786"/>
      <c r="T742" s="786"/>
      <c r="U742" s="786"/>
      <c r="V742" s="786"/>
      <c r="W742" s="786"/>
      <c r="X742" s="786"/>
      <c r="Y742" s="786"/>
      <c r="Z742" s="786"/>
      <c r="AA742" s="786"/>
      <c r="AB742" s="786"/>
      <c r="AC742" s="786"/>
      <c r="AD742" s="786"/>
    </row>
    <row r="743" ht="13.5" customHeight="1">
      <c r="A743" s="786"/>
      <c r="B743" s="786"/>
      <c r="C743" s="786"/>
      <c r="D743" s="786"/>
      <c r="E743" s="786"/>
      <c r="F743" s="786"/>
      <c r="G743" s="786"/>
      <c r="H743" s="786"/>
      <c r="I743" s="786"/>
      <c r="J743" s="786"/>
      <c r="K743" s="786"/>
      <c r="L743" s="786"/>
      <c r="M743" s="786"/>
      <c r="N743" s="786"/>
      <c r="O743" s="786"/>
      <c r="P743" s="786"/>
      <c r="Q743" s="812"/>
      <c r="R743" s="786"/>
      <c r="S743" s="786"/>
      <c r="T743" s="786"/>
      <c r="U743" s="786"/>
      <c r="V743" s="786"/>
      <c r="W743" s="786"/>
      <c r="X743" s="786"/>
      <c r="Y743" s="786"/>
      <c r="Z743" s="786"/>
      <c r="AA743" s="786"/>
      <c r="AB743" s="786"/>
      <c r="AC743" s="786"/>
      <c r="AD743" s="786"/>
    </row>
    <row r="744" ht="13.5" customHeight="1">
      <c r="A744" s="786"/>
      <c r="B744" s="786"/>
      <c r="C744" s="786"/>
      <c r="D744" s="786"/>
      <c r="E744" s="786"/>
      <c r="F744" s="786"/>
      <c r="G744" s="786"/>
      <c r="H744" s="786"/>
      <c r="I744" s="786"/>
      <c r="J744" s="786"/>
      <c r="K744" s="786"/>
      <c r="L744" s="786"/>
      <c r="M744" s="786"/>
      <c r="N744" s="786"/>
      <c r="O744" s="786"/>
      <c r="P744" s="786"/>
      <c r="Q744" s="812"/>
      <c r="R744" s="786"/>
      <c r="S744" s="786"/>
      <c r="T744" s="786"/>
      <c r="U744" s="786"/>
      <c r="V744" s="786"/>
      <c r="W744" s="786"/>
      <c r="X744" s="786"/>
      <c r="Y744" s="786"/>
      <c r="Z744" s="786"/>
      <c r="AA744" s="786"/>
      <c r="AB744" s="786"/>
      <c r="AC744" s="786"/>
      <c r="AD744" s="786"/>
    </row>
    <row r="745" ht="13.5" customHeight="1">
      <c r="A745" s="786"/>
      <c r="B745" s="786"/>
      <c r="C745" s="786"/>
      <c r="D745" s="786"/>
      <c r="E745" s="786"/>
      <c r="F745" s="786"/>
      <c r="G745" s="786"/>
      <c r="H745" s="786"/>
      <c r="I745" s="786"/>
      <c r="J745" s="786"/>
      <c r="K745" s="786"/>
      <c r="L745" s="786"/>
      <c r="M745" s="786"/>
      <c r="N745" s="786"/>
      <c r="O745" s="786"/>
      <c r="P745" s="786"/>
      <c r="Q745" s="812"/>
      <c r="R745" s="786"/>
      <c r="S745" s="786"/>
      <c r="T745" s="786"/>
      <c r="U745" s="786"/>
      <c r="V745" s="786"/>
      <c r="W745" s="786"/>
      <c r="X745" s="786"/>
      <c r="Y745" s="786"/>
      <c r="Z745" s="786"/>
      <c r="AA745" s="786"/>
      <c r="AB745" s="786"/>
      <c r="AC745" s="786"/>
      <c r="AD745" s="786"/>
    </row>
    <row r="746" ht="13.5" customHeight="1">
      <c r="A746" s="786"/>
      <c r="B746" s="786"/>
      <c r="C746" s="786"/>
      <c r="D746" s="786"/>
      <c r="E746" s="786"/>
      <c r="F746" s="786"/>
      <c r="G746" s="786"/>
      <c r="H746" s="786"/>
      <c r="I746" s="786"/>
      <c r="J746" s="786"/>
      <c r="K746" s="786"/>
      <c r="L746" s="786"/>
      <c r="M746" s="786"/>
      <c r="N746" s="786"/>
      <c r="O746" s="786"/>
      <c r="P746" s="786"/>
      <c r="Q746" s="812"/>
      <c r="R746" s="786"/>
      <c r="S746" s="786"/>
      <c r="T746" s="786"/>
      <c r="U746" s="786"/>
      <c r="V746" s="786"/>
      <c r="W746" s="786"/>
      <c r="X746" s="786"/>
      <c r="Y746" s="786"/>
      <c r="Z746" s="786"/>
      <c r="AA746" s="786"/>
      <c r="AB746" s="786"/>
      <c r="AC746" s="786"/>
      <c r="AD746" s="786"/>
    </row>
    <row r="747" ht="13.5" customHeight="1">
      <c r="A747" s="786"/>
      <c r="B747" s="786"/>
      <c r="C747" s="786"/>
      <c r="D747" s="786"/>
      <c r="E747" s="786"/>
      <c r="F747" s="786"/>
      <c r="G747" s="786"/>
      <c r="H747" s="786"/>
      <c r="I747" s="786"/>
      <c r="J747" s="786"/>
      <c r="K747" s="786"/>
      <c r="L747" s="786"/>
      <c r="M747" s="786"/>
      <c r="N747" s="786"/>
      <c r="O747" s="786"/>
      <c r="P747" s="786"/>
      <c r="Q747" s="812"/>
      <c r="R747" s="786"/>
      <c r="S747" s="786"/>
      <c r="T747" s="786"/>
      <c r="U747" s="786"/>
      <c r="V747" s="786"/>
      <c r="W747" s="786"/>
      <c r="X747" s="786"/>
      <c r="Y747" s="786"/>
      <c r="Z747" s="786"/>
      <c r="AA747" s="786"/>
      <c r="AB747" s="786"/>
      <c r="AC747" s="786"/>
      <c r="AD747" s="786"/>
    </row>
    <row r="748" ht="13.5" customHeight="1">
      <c r="A748" s="786"/>
      <c r="B748" s="786"/>
      <c r="C748" s="786"/>
      <c r="D748" s="786"/>
      <c r="E748" s="786"/>
      <c r="F748" s="786"/>
      <c r="G748" s="786"/>
      <c r="H748" s="786"/>
      <c r="I748" s="786"/>
      <c r="J748" s="786"/>
      <c r="K748" s="786"/>
      <c r="L748" s="786"/>
      <c r="M748" s="786"/>
      <c r="N748" s="786"/>
      <c r="O748" s="786"/>
      <c r="P748" s="786"/>
      <c r="Q748" s="812"/>
      <c r="R748" s="786"/>
      <c r="S748" s="786"/>
      <c r="T748" s="786"/>
      <c r="U748" s="786"/>
      <c r="V748" s="786"/>
      <c r="W748" s="786"/>
      <c r="X748" s="786"/>
      <c r="Y748" s="786"/>
      <c r="Z748" s="786"/>
      <c r="AA748" s="786"/>
      <c r="AB748" s="786"/>
      <c r="AC748" s="786"/>
      <c r="AD748" s="786"/>
    </row>
    <row r="749" ht="13.5" customHeight="1">
      <c r="A749" s="786"/>
      <c r="B749" s="786"/>
      <c r="C749" s="786"/>
      <c r="D749" s="786"/>
      <c r="E749" s="786"/>
      <c r="F749" s="786"/>
      <c r="G749" s="786"/>
      <c r="H749" s="786"/>
      <c r="I749" s="786"/>
      <c r="J749" s="786"/>
      <c r="K749" s="786"/>
      <c r="L749" s="786"/>
      <c r="M749" s="786"/>
      <c r="N749" s="786"/>
      <c r="O749" s="786"/>
      <c r="P749" s="786"/>
      <c r="Q749" s="812"/>
      <c r="R749" s="786"/>
      <c r="S749" s="786"/>
      <c r="T749" s="786"/>
      <c r="U749" s="786"/>
      <c r="V749" s="786"/>
      <c r="W749" s="786"/>
      <c r="X749" s="786"/>
      <c r="Y749" s="786"/>
      <c r="Z749" s="786"/>
      <c r="AA749" s="786"/>
      <c r="AB749" s="786"/>
      <c r="AC749" s="786"/>
      <c r="AD749" s="786"/>
    </row>
    <row r="750" ht="13.5" customHeight="1">
      <c r="A750" s="786"/>
      <c r="B750" s="786"/>
      <c r="C750" s="786"/>
      <c r="D750" s="786"/>
      <c r="E750" s="786"/>
      <c r="F750" s="786"/>
      <c r="G750" s="786"/>
      <c r="H750" s="786"/>
      <c r="I750" s="786"/>
      <c r="J750" s="786"/>
      <c r="K750" s="786"/>
      <c r="L750" s="786"/>
      <c r="M750" s="786"/>
      <c r="N750" s="786"/>
      <c r="O750" s="786"/>
      <c r="P750" s="786"/>
      <c r="Q750" s="812"/>
      <c r="R750" s="786"/>
      <c r="S750" s="786"/>
      <c r="T750" s="786"/>
      <c r="U750" s="786"/>
      <c r="V750" s="786"/>
      <c r="W750" s="786"/>
      <c r="X750" s="786"/>
      <c r="Y750" s="786"/>
      <c r="Z750" s="786"/>
      <c r="AA750" s="786"/>
      <c r="AB750" s="786"/>
      <c r="AC750" s="786"/>
      <c r="AD750" s="786"/>
    </row>
    <row r="751" ht="13.5" customHeight="1">
      <c r="A751" s="786"/>
      <c r="B751" s="786"/>
      <c r="C751" s="786"/>
      <c r="D751" s="786"/>
      <c r="E751" s="786"/>
      <c r="F751" s="786"/>
      <c r="G751" s="786"/>
      <c r="H751" s="786"/>
      <c r="I751" s="786"/>
      <c r="J751" s="786"/>
      <c r="K751" s="786"/>
      <c r="L751" s="786"/>
      <c r="M751" s="786"/>
      <c r="N751" s="786"/>
      <c r="O751" s="786"/>
      <c r="P751" s="786"/>
      <c r="Q751" s="812"/>
      <c r="R751" s="786"/>
      <c r="S751" s="786"/>
      <c r="T751" s="786"/>
      <c r="U751" s="786"/>
      <c r="V751" s="786"/>
      <c r="W751" s="786"/>
      <c r="X751" s="786"/>
      <c r="Y751" s="786"/>
      <c r="Z751" s="786"/>
      <c r="AA751" s="786"/>
      <c r="AB751" s="786"/>
      <c r="AC751" s="786"/>
      <c r="AD751" s="786"/>
    </row>
    <row r="752" ht="13.5" customHeight="1">
      <c r="A752" s="786"/>
      <c r="B752" s="786"/>
      <c r="C752" s="786"/>
      <c r="D752" s="786"/>
      <c r="E752" s="786"/>
      <c r="F752" s="786"/>
      <c r="G752" s="786"/>
      <c r="H752" s="786"/>
      <c r="I752" s="786"/>
      <c r="J752" s="786"/>
      <c r="K752" s="786"/>
      <c r="L752" s="786"/>
      <c r="M752" s="786"/>
      <c r="N752" s="786"/>
      <c r="O752" s="786"/>
      <c r="P752" s="786"/>
      <c r="Q752" s="812"/>
      <c r="R752" s="786"/>
      <c r="S752" s="786"/>
      <c r="T752" s="786"/>
      <c r="U752" s="786"/>
      <c r="V752" s="786"/>
      <c r="W752" s="786"/>
      <c r="X752" s="786"/>
      <c r="Y752" s="786"/>
      <c r="Z752" s="786"/>
      <c r="AA752" s="786"/>
      <c r="AB752" s="786"/>
      <c r="AC752" s="786"/>
      <c r="AD752" s="786"/>
    </row>
    <row r="753" ht="13.5" customHeight="1">
      <c r="A753" s="786"/>
      <c r="B753" s="786"/>
      <c r="C753" s="786"/>
      <c r="D753" s="786"/>
      <c r="E753" s="786"/>
      <c r="F753" s="786"/>
      <c r="G753" s="786"/>
      <c r="H753" s="786"/>
      <c r="I753" s="786"/>
      <c r="J753" s="786"/>
      <c r="K753" s="786"/>
      <c r="L753" s="786"/>
      <c r="M753" s="786"/>
      <c r="N753" s="786"/>
      <c r="O753" s="786"/>
      <c r="P753" s="786"/>
      <c r="Q753" s="812"/>
      <c r="R753" s="786"/>
      <c r="S753" s="786"/>
      <c r="T753" s="786"/>
      <c r="U753" s="786"/>
      <c r="V753" s="786"/>
      <c r="W753" s="786"/>
      <c r="X753" s="786"/>
      <c r="Y753" s="786"/>
      <c r="Z753" s="786"/>
      <c r="AA753" s="786"/>
      <c r="AB753" s="786"/>
      <c r="AC753" s="786"/>
      <c r="AD753" s="786"/>
    </row>
    <row r="754" ht="13.5" customHeight="1">
      <c r="A754" s="786"/>
      <c r="B754" s="786"/>
      <c r="C754" s="786"/>
      <c r="D754" s="786"/>
      <c r="E754" s="786"/>
      <c r="F754" s="786"/>
      <c r="G754" s="786"/>
      <c r="H754" s="786"/>
      <c r="I754" s="786"/>
      <c r="J754" s="786"/>
      <c r="K754" s="786"/>
      <c r="L754" s="786"/>
      <c r="M754" s="786"/>
      <c r="N754" s="786"/>
      <c r="O754" s="786"/>
      <c r="P754" s="786"/>
      <c r="Q754" s="812"/>
      <c r="R754" s="786"/>
      <c r="S754" s="786"/>
      <c r="T754" s="786"/>
      <c r="U754" s="786"/>
      <c r="V754" s="786"/>
      <c r="W754" s="786"/>
      <c r="X754" s="786"/>
      <c r="Y754" s="786"/>
      <c r="Z754" s="786"/>
      <c r="AA754" s="786"/>
      <c r="AB754" s="786"/>
      <c r="AC754" s="786"/>
      <c r="AD754" s="786"/>
    </row>
    <row r="755" ht="13.5" customHeight="1">
      <c r="A755" s="786"/>
      <c r="B755" s="786"/>
      <c r="C755" s="786"/>
      <c r="D755" s="786"/>
      <c r="E755" s="786"/>
      <c r="F755" s="786"/>
      <c r="G755" s="786"/>
      <c r="H755" s="786"/>
      <c r="I755" s="786"/>
      <c r="J755" s="786"/>
      <c r="K755" s="786"/>
      <c r="L755" s="786"/>
      <c r="M755" s="786"/>
      <c r="N755" s="786"/>
      <c r="O755" s="786"/>
      <c r="P755" s="786"/>
      <c r="Q755" s="812"/>
      <c r="R755" s="786"/>
      <c r="S755" s="786"/>
      <c r="T755" s="786"/>
      <c r="U755" s="786"/>
      <c r="V755" s="786"/>
      <c r="W755" s="786"/>
      <c r="X755" s="786"/>
      <c r="Y755" s="786"/>
      <c r="Z755" s="786"/>
      <c r="AA755" s="786"/>
      <c r="AB755" s="786"/>
      <c r="AC755" s="786"/>
      <c r="AD755" s="786"/>
    </row>
    <row r="756" ht="13.5" customHeight="1">
      <c r="A756" s="786"/>
      <c r="B756" s="786"/>
      <c r="C756" s="786"/>
      <c r="D756" s="786"/>
      <c r="E756" s="786"/>
      <c r="F756" s="786"/>
      <c r="G756" s="786"/>
      <c r="H756" s="786"/>
      <c r="I756" s="786"/>
      <c r="J756" s="786"/>
      <c r="K756" s="786"/>
      <c r="L756" s="786"/>
      <c r="M756" s="786"/>
      <c r="N756" s="786"/>
      <c r="O756" s="786"/>
      <c r="P756" s="786"/>
      <c r="Q756" s="812"/>
      <c r="R756" s="786"/>
      <c r="S756" s="786"/>
      <c r="T756" s="786"/>
      <c r="U756" s="786"/>
      <c r="V756" s="786"/>
      <c r="W756" s="786"/>
      <c r="X756" s="786"/>
      <c r="Y756" s="786"/>
      <c r="Z756" s="786"/>
      <c r="AA756" s="786"/>
      <c r="AB756" s="786"/>
      <c r="AC756" s="786"/>
      <c r="AD756" s="786"/>
    </row>
    <row r="757" ht="13.5" customHeight="1">
      <c r="A757" s="786"/>
      <c r="B757" s="786"/>
      <c r="C757" s="786"/>
      <c r="D757" s="786"/>
      <c r="E757" s="786"/>
      <c r="F757" s="786"/>
      <c r="G757" s="786"/>
      <c r="H757" s="786"/>
      <c r="I757" s="786"/>
      <c r="J757" s="786"/>
      <c r="K757" s="786"/>
      <c r="L757" s="786"/>
      <c r="M757" s="786"/>
      <c r="N757" s="786"/>
      <c r="O757" s="786"/>
      <c r="P757" s="786"/>
      <c r="Q757" s="812"/>
      <c r="R757" s="786"/>
      <c r="S757" s="786"/>
      <c r="T757" s="786"/>
      <c r="U757" s="786"/>
      <c r="V757" s="786"/>
      <c r="W757" s="786"/>
      <c r="X757" s="786"/>
      <c r="Y757" s="786"/>
      <c r="Z757" s="786"/>
      <c r="AA757" s="786"/>
      <c r="AB757" s="786"/>
      <c r="AC757" s="786"/>
      <c r="AD757" s="786"/>
    </row>
    <row r="758" ht="13.5" customHeight="1">
      <c r="A758" s="786"/>
      <c r="B758" s="786"/>
      <c r="C758" s="786"/>
      <c r="D758" s="786"/>
      <c r="E758" s="786"/>
      <c r="F758" s="786"/>
      <c r="G758" s="786"/>
      <c r="H758" s="786"/>
      <c r="I758" s="786"/>
      <c r="J758" s="786"/>
      <c r="K758" s="786"/>
      <c r="L758" s="786"/>
      <c r="M758" s="786"/>
      <c r="N758" s="786"/>
      <c r="O758" s="786"/>
      <c r="P758" s="786"/>
      <c r="Q758" s="812"/>
      <c r="R758" s="786"/>
      <c r="S758" s="786"/>
      <c r="T758" s="786"/>
      <c r="U758" s="786"/>
      <c r="V758" s="786"/>
      <c r="W758" s="786"/>
      <c r="X758" s="786"/>
      <c r="Y758" s="786"/>
      <c r="Z758" s="786"/>
      <c r="AA758" s="786"/>
      <c r="AB758" s="786"/>
      <c r="AC758" s="786"/>
      <c r="AD758" s="786"/>
    </row>
    <row r="759" ht="13.5" customHeight="1">
      <c r="A759" s="786"/>
      <c r="B759" s="786"/>
      <c r="C759" s="786"/>
      <c r="D759" s="786"/>
      <c r="E759" s="786"/>
      <c r="F759" s="786"/>
      <c r="G759" s="786"/>
      <c r="H759" s="786"/>
      <c r="I759" s="786"/>
      <c r="J759" s="786"/>
      <c r="K759" s="786"/>
      <c r="L759" s="786"/>
      <c r="M759" s="786"/>
      <c r="N759" s="786"/>
      <c r="O759" s="786"/>
      <c r="P759" s="786"/>
      <c r="Q759" s="812"/>
      <c r="R759" s="786"/>
      <c r="S759" s="786"/>
      <c r="T759" s="786"/>
      <c r="U759" s="786"/>
      <c r="V759" s="786"/>
      <c r="W759" s="786"/>
      <c r="X759" s="786"/>
      <c r="Y759" s="786"/>
      <c r="Z759" s="786"/>
      <c r="AA759" s="786"/>
      <c r="AB759" s="786"/>
      <c r="AC759" s="786"/>
      <c r="AD759" s="786"/>
    </row>
    <row r="760" ht="13.5" customHeight="1">
      <c r="A760" s="786"/>
      <c r="B760" s="786"/>
      <c r="C760" s="786"/>
      <c r="D760" s="786"/>
      <c r="E760" s="786"/>
      <c r="F760" s="786"/>
      <c r="G760" s="786"/>
      <c r="H760" s="786"/>
      <c r="I760" s="786"/>
      <c r="J760" s="786"/>
      <c r="K760" s="786"/>
      <c r="L760" s="786"/>
      <c r="M760" s="786"/>
      <c r="N760" s="786"/>
      <c r="O760" s="786"/>
      <c r="P760" s="786"/>
      <c r="Q760" s="812"/>
      <c r="R760" s="786"/>
      <c r="S760" s="786"/>
      <c r="T760" s="786"/>
      <c r="U760" s="786"/>
      <c r="V760" s="786"/>
      <c r="W760" s="786"/>
      <c r="X760" s="786"/>
      <c r="Y760" s="786"/>
      <c r="Z760" s="786"/>
      <c r="AA760" s="786"/>
      <c r="AB760" s="786"/>
      <c r="AC760" s="786"/>
      <c r="AD760" s="786"/>
    </row>
    <row r="761" ht="13.5" customHeight="1">
      <c r="A761" s="786"/>
      <c r="B761" s="786"/>
      <c r="C761" s="786"/>
      <c r="D761" s="786"/>
      <c r="E761" s="786"/>
      <c r="F761" s="786"/>
      <c r="G761" s="786"/>
      <c r="H761" s="786"/>
      <c r="I761" s="786"/>
      <c r="J761" s="786"/>
      <c r="K761" s="786"/>
      <c r="L761" s="786"/>
      <c r="M761" s="786"/>
      <c r="N761" s="786"/>
      <c r="O761" s="786"/>
      <c r="P761" s="786"/>
      <c r="Q761" s="812"/>
      <c r="R761" s="786"/>
      <c r="S761" s="786"/>
      <c r="T761" s="786"/>
      <c r="U761" s="786"/>
      <c r="V761" s="786"/>
      <c r="W761" s="786"/>
      <c r="X761" s="786"/>
      <c r="Y761" s="786"/>
      <c r="Z761" s="786"/>
      <c r="AA761" s="786"/>
      <c r="AB761" s="786"/>
      <c r="AC761" s="786"/>
      <c r="AD761" s="786"/>
    </row>
    <row r="762" ht="13.5" customHeight="1">
      <c r="A762" s="786"/>
      <c r="B762" s="786"/>
      <c r="C762" s="786"/>
      <c r="D762" s="786"/>
      <c r="E762" s="786"/>
      <c r="F762" s="786"/>
      <c r="G762" s="786"/>
      <c r="H762" s="786"/>
      <c r="I762" s="786"/>
      <c r="J762" s="786"/>
      <c r="K762" s="786"/>
      <c r="L762" s="786"/>
      <c r="M762" s="786"/>
      <c r="N762" s="786"/>
      <c r="O762" s="786"/>
      <c r="P762" s="786"/>
      <c r="Q762" s="812"/>
      <c r="R762" s="786"/>
      <c r="S762" s="786"/>
      <c r="T762" s="786"/>
      <c r="U762" s="786"/>
      <c r="V762" s="786"/>
      <c r="W762" s="786"/>
      <c r="X762" s="786"/>
      <c r="Y762" s="786"/>
      <c r="Z762" s="786"/>
      <c r="AA762" s="786"/>
      <c r="AB762" s="786"/>
      <c r="AC762" s="786"/>
      <c r="AD762" s="786"/>
    </row>
    <row r="763" ht="13.5" customHeight="1">
      <c r="A763" s="786"/>
      <c r="B763" s="786"/>
      <c r="C763" s="786"/>
      <c r="D763" s="786"/>
      <c r="E763" s="786"/>
      <c r="F763" s="786"/>
      <c r="G763" s="786"/>
      <c r="H763" s="786"/>
      <c r="I763" s="786"/>
      <c r="J763" s="786"/>
      <c r="K763" s="786"/>
      <c r="L763" s="786"/>
      <c r="M763" s="786"/>
      <c r="N763" s="786"/>
      <c r="O763" s="786"/>
      <c r="P763" s="786"/>
      <c r="Q763" s="812"/>
      <c r="R763" s="786"/>
      <c r="S763" s="786"/>
      <c r="T763" s="786"/>
      <c r="U763" s="786"/>
      <c r="V763" s="786"/>
      <c r="W763" s="786"/>
      <c r="X763" s="786"/>
      <c r="Y763" s="786"/>
      <c r="Z763" s="786"/>
      <c r="AA763" s="786"/>
      <c r="AB763" s="786"/>
      <c r="AC763" s="786"/>
      <c r="AD763" s="786"/>
    </row>
    <row r="764" ht="13.5" customHeight="1">
      <c r="A764" s="786"/>
      <c r="B764" s="786"/>
      <c r="C764" s="786"/>
      <c r="D764" s="786"/>
      <c r="E764" s="786"/>
      <c r="F764" s="786"/>
      <c r="G764" s="786"/>
      <c r="H764" s="786"/>
      <c r="I764" s="786"/>
      <c r="J764" s="786"/>
      <c r="K764" s="786"/>
      <c r="L764" s="786"/>
      <c r="M764" s="786"/>
      <c r="N764" s="786"/>
      <c r="O764" s="786"/>
      <c r="P764" s="786"/>
      <c r="Q764" s="812"/>
      <c r="R764" s="786"/>
      <c r="S764" s="786"/>
      <c r="T764" s="786"/>
      <c r="U764" s="786"/>
      <c r="V764" s="786"/>
      <c r="W764" s="786"/>
      <c r="X764" s="786"/>
      <c r="Y764" s="786"/>
      <c r="Z764" s="786"/>
      <c r="AA764" s="786"/>
      <c r="AB764" s="786"/>
      <c r="AC764" s="786"/>
      <c r="AD764" s="786"/>
    </row>
    <row r="765" ht="13.5" customHeight="1">
      <c r="A765" s="786"/>
      <c r="B765" s="786"/>
      <c r="C765" s="786"/>
      <c r="D765" s="786"/>
      <c r="E765" s="786"/>
      <c r="F765" s="786"/>
      <c r="G765" s="786"/>
      <c r="H765" s="786"/>
      <c r="I765" s="786"/>
      <c r="J765" s="786"/>
      <c r="K765" s="786"/>
      <c r="L765" s="786"/>
      <c r="M765" s="786"/>
      <c r="N765" s="786"/>
      <c r="O765" s="786"/>
      <c r="P765" s="786"/>
      <c r="Q765" s="812"/>
      <c r="R765" s="786"/>
      <c r="S765" s="786"/>
      <c r="T765" s="786"/>
      <c r="U765" s="786"/>
      <c r="V765" s="786"/>
      <c r="W765" s="786"/>
      <c r="X765" s="786"/>
      <c r="Y765" s="786"/>
      <c r="Z765" s="786"/>
      <c r="AA765" s="786"/>
      <c r="AB765" s="786"/>
      <c r="AC765" s="786"/>
      <c r="AD765" s="786"/>
    </row>
    <row r="766" ht="13.5" customHeight="1">
      <c r="A766" s="786"/>
      <c r="B766" s="786"/>
      <c r="C766" s="786"/>
      <c r="D766" s="786"/>
      <c r="E766" s="786"/>
      <c r="F766" s="786"/>
      <c r="G766" s="786"/>
      <c r="H766" s="786"/>
      <c r="I766" s="786"/>
      <c r="J766" s="786"/>
      <c r="K766" s="786"/>
      <c r="L766" s="786"/>
      <c r="M766" s="786"/>
      <c r="N766" s="786"/>
      <c r="O766" s="786"/>
      <c r="P766" s="786"/>
      <c r="Q766" s="812"/>
      <c r="R766" s="786"/>
      <c r="S766" s="786"/>
      <c r="T766" s="786"/>
      <c r="U766" s="786"/>
      <c r="V766" s="786"/>
      <c r="W766" s="786"/>
      <c r="X766" s="786"/>
      <c r="Y766" s="786"/>
      <c r="Z766" s="786"/>
      <c r="AA766" s="786"/>
      <c r="AB766" s="786"/>
      <c r="AC766" s="786"/>
      <c r="AD766" s="786"/>
    </row>
    <row r="767" ht="13.5" customHeight="1">
      <c r="A767" s="786"/>
      <c r="B767" s="786"/>
      <c r="C767" s="786"/>
      <c r="D767" s="786"/>
      <c r="E767" s="786"/>
      <c r="F767" s="786"/>
      <c r="G767" s="786"/>
      <c r="H767" s="786"/>
      <c r="I767" s="786"/>
      <c r="J767" s="786"/>
      <c r="K767" s="786"/>
      <c r="L767" s="786"/>
      <c r="M767" s="786"/>
      <c r="N767" s="786"/>
      <c r="O767" s="786"/>
      <c r="P767" s="786"/>
      <c r="Q767" s="812"/>
      <c r="R767" s="786"/>
      <c r="S767" s="786"/>
      <c r="T767" s="786"/>
      <c r="U767" s="786"/>
      <c r="V767" s="786"/>
      <c r="W767" s="786"/>
      <c r="X767" s="786"/>
      <c r="Y767" s="786"/>
      <c r="Z767" s="786"/>
      <c r="AA767" s="786"/>
      <c r="AB767" s="786"/>
      <c r="AC767" s="786"/>
      <c r="AD767" s="786"/>
    </row>
    <row r="768" ht="13.5" customHeight="1">
      <c r="A768" s="786"/>
      <c r="B768" s="786"/>
      <c r="C768" s="786"/>
      <c r="D768" s="786"/>
      <c r="E768" s="786"/>
      <c r="F768" s="786"/>
      <c r="G768" s="786"/>
      <c r="H768" s="786"/>
      <c r="I768" s="786"/>
      <c r="J768" s="786"/>
      <c r="K768" s="786"/>
      <c r="L768" s="786"/>
      <c r="M768" s="786"/>
      <c r="N768" s="786"/>
      <c r="O768" s="786"/>
      <c r="P768" s="786"/>
      <c r="Q768" s="812"/>
      <c r="R768" s="786"/>
      <c r="S768" s="786"/>
      <c r="T768" s="786"/>
      <c r="U768" s="786"/>
      <c r="V768" s="786"/>
      <c r="W768" s="786"/>
      <c r="X768" s="786"/>
      <c r="Y768" s="786"/>
      <c r="Z768" s="786"/>
      <c r="AA768" s="786"/>
      <c r="AB768" s="786"/>
      <c r="AC768" s="786"/>
      <c r="AD768" s="786"/>
    </row>
    <row r="769" ht="13.5" customHeight="1">
      <c r="A769" s="786"/>
      <c r="B769" s="786"/>
      <c r="C769" s="786"/>
      <c r="D769" s="786"/>
      <c r="E769" s="786"/>
      <c r="F769" s="786"/>
      <c r="G769" s="786"/>
      <c r="H769" s="786"/>
      <c r="I769" s="786"/>
      <c r="J769" s="786"/>
      <c r="K769" s="786"/>
      <c r="L769" s="786"/>
      <c r="M769" s="786"/>
      <c r="N769" s="786"/>
      <c r="O769" s="786"/>
      <c r="P769" s="786"/>
      <c r="Q769" s="812"/>
      <c r="R769" s="786"/>
      <c r="S769" s="786"/>
      <c r="T769" s="786"/>
      <c r="U769" s="786"/>
      <c r="V769" s="786"/>
      <c r="W769" s="786"/>
      <c r="X769" s="786"/>
      <c r="Y769" s="786"/>
      <c r="Z769" s="786"/>
      <c r="AA769" s="786"/>
      <c r="AB769" s="786"/>
      <c r="AC769" s="786"/>
      <c r="AD769" s="786"/>
    </row>
    <row r="770" ht="13.5" customHeight="1">
      <c r="A770" s="786"/>
      <c r="B770" s="786"/>
      <c r="C770" s="786"/>
      <c r="D770" s="786"/>
      <c r="E770" s="786"/>
      <c r="F770" s="786"/>
      <c r="G770" s="786"/>
      <c r="H770" s="786"/>
      <c r="I770" s="786"/>
      <c r="J770" s="786"/>
      <c r="K770" s="786"/>
      <c r="L770" s="786"/>
      <c r="M770" s="786"/>
      <c r="N770" s="786"/>
      <c r="O770" s="786"/>
      <c r="P770" s="786"/>
      <c r="Q770" s="812"/>
      <c r="R770" s="786"/>
      <c r="S770" s="786"/>
      <c r="T770" s="786"/>
      <c r="U770" s="786"/>
      <c r="V770" s="786"/>
      <c r="W770" s="786"/>
      <c r="X770" s="786"/>
      <c r="Y770" s="786"/>
      <c r="Z770" s="786"/>
      <c r="AA770" s="786"/>
      <c r="AB770" s="786"/>
      <c r="AC770" s="786"/>
      <c r="AD770" s="786"/>
    </row>
    <row r="771" ht="13.5" customHeight="1">
      <c r="A771" s="786"/>
      <c r="B771" s="786"/>
      <c r="C771" s="786"/>
      <c r="D771" s="786"/>
      <c r="E771" s="786"/>
      <c r="F771" s="786"/>
      <c r="G771" s="786"/>
      <c r="H771" s="786"/>
      <c r="I771" s="786"/>
      <c r="J771" s="786"/>
      <c r="K771" s="786"/>
      <c r="L771" s="786"/>
      <c r="M771" s="786"/>
      <c r="N771" s="786"/>
      <c r="O771" s="786"/>
      <c r="P771" s="786"/>
      <c r="Q771" s="812"/>
      <c r="R771" s="786"/>
      <c r="S771" s="786"/>
      <c r="T771" s="786"/>
      <c r="U771" s="786"/>
      <c r="V771" s="786"/>
      <c r="W771" s="786"/>
      <c r="X771" s="786"/>
      <c r="Y771" s="786"/>
      <c r="Z771" s="786"/>
      <c r="AA771" s="786"/>
      <c r="AB771" s="786"/>
      <c r="AC771" s="786"/>
      <c r="AD771" s="786"/>
    </row>
    <row r="772" ht="13.5" customHeight="1">
      <c r="A772" s="786"/>
      <c r="B772" s="786"/>
      <c r="C772" s="786"/>
      <c r="D772" s="786"/>
      <c r="E772" s="786"/>
      <c r="F772" s="786"/>
      <c r="G772" s="786"/>
      <c r="H772" s="786"/>
      <c r="I772" s="786"/>
      <c r="J772" s="786"/>
      <c r="K772" s="786"/>
      <c r="L772" s="786"/>
      <c r="M772" s="786"/>
      <c r="N772" s="786"/>
      <c r="O772" s="786"/>
      <c r="P772" s="786"/>
      <c r="Q772" s="812"/>
      <c r="R772" s="786"/>
      <c r="S772" s="786"/>
      <c r="T772" s="786"/>
      <c r="U772" s="786"/>
      <c r="V772" s="786"/>
      <c r="W772" s="786"/>
      <c r="X772" s="786"/>
      <c r="Y772" s="786"/>
      <c r="Z772" s="786"/>
      <c r="AA772" s="786"/>
      <c r="AB772" s="786"/>
      <c r="AC772" s="786"/>
      <c r="AD772" s="786"/>
    </row>
    <row r="773" ht="13.5" customHeight="1">
      <c r="A773" s="786"/>
      <c r="B773" s="786"/>
      <c r="C773" s="786"/>
      <c r="D773" s="786"/>
      <c r="E773" s="786"/>
      <c r="F773" s="786"/>
      <c r="G773" s="786"/>
      <c r="H773" s="786"/>
      <c r="I773" s="786"/>
      <c r="J773" s="786"/>
      <c r="K773" s="786"/>
      <c r="L773" s="786"/>
      <c r="M773" s="786"/>
      <c r="N773" s="786"/>
      <c r="O773" s="786"/>
      <c r="P773" s="786"/>
      <c r="Q773" s="812"/>
      <c r="R773" s="786"/>
      <c r="S773" s="786"/>
      <c r="T773" s="786"/>
      <c r="U773" s="786"/>
      <c r="V773" s="786"/>
      <c r="W773" s="786"/>
      <c r="X773" s="786"/>
      <c r="Y773" s="786"/>
      <c r="Z773" s="786"/>
      <c r="AA773" s="786"/>
      <c r="AB773" s="786"/>
      <c r="AC773" s="786"/>
      <c r="AD773" s="786"/>
    </row>
    <row r="774" ht="13.5" customHeight="1">
      <c r="A774" s="786"/>
      <c r="B774" s="786"/>
      <c r="C774" s="786"/>
      <c r="D774" s="786"/>
      <c r="E774" s="786"/>
      <c r="F774" s="786"/>
      <c r="G774" s="786"/>
      <c r="H774" s="786"/>
      <c r="I774" s="786"/>
      <c r="J774" s="786"/>
      <c r="K774" s="786"/>
      <c r="L774" s="786"/>
      <c r="M774" s="786"/>
      <c r="N774" s="786"/>
      <c r="O774" s="786"/>
      <c r="P774" s="786"/>
      <c r="Q774" s="812"/>
      <c r="R774" s="786"/>
      <c r="S774" s="786"/>
      <c r="T774" s="786"/>
      <c r="U774" s="786"/>
      <c r="V774" s="786"/>
      <c r="W774" s="786"/>
      <c r="X774" s="786"/>
      <c r="Y774" s="786"/>
      <c r="Z774" s="786"/>
      <c r="AA774" s="786"/>
      <c r="AB774" s="786"/>
      <c r="AC774" s="786"/>
      <c r="AD774" s="786"/>
    </row>
    <row r="775" ht="13.5" customHeight="1">
      <c r="A775" s="786"/>
      <c r="B775" s="786"/>
      <c r="C775" s="786"/>
      <c r="D775" s="786"/>
      <c r="E775" s="786"/>
      <c r="F775" s="786"/>
      <c r="G775" s="786"/>
      <c r="H775" s="786"/>
      <c r="I775" s="786"/>
      <c r="J775" s="786"/>
      <c r="K775" s="786"/>
      <c r="L775" s="786"/>
      <c r="M775" s="786"/>
      <c r="N775" s="786"/>
      <c r="O775" s="786"/>
      <c r="P775" s="786"/>
      <c r="Q775" s="812"/>
      <c r="R775" s="786"/>
      <c r="S775" s="786"/>
      <c r="T775" s="786"/>
      <c r="U775" s="786"/>
      <c r="V775" s="786"/>
      <c r="W775" s="786"/>
      <c r="X775" s="786"/>
      <c r="Y775" s="786"/>
      <c r="Z775" s="786"/>
      <c r="AA775" s="786"/>
      <c r="AB775" s="786"/>
      <c r="AC775" s="786"/>
      <c r="AD775" s="786"/>
    </row>
    <row r="776" ht="13.5" customHeight="1">
      <c r="A776" s="786"/>
      <c r="B776" s="786"/>
      <c r="C776" s="786"/>
      <c r="D776" s="786"/>
      <c r="E776" s="786"/>
      <c r="F776" s="786"/>
      <c r="G776" s="786"/>
      <c r="H776" s="786"/>
      <c r="I776" s="786"/>
      <c r="J776" s="786"/>
      <c r="K776" s="786"/>
      <c r="L776" s="786"/>
      <c r="M776" s="786"/>
      <c r="N776" s="786"/>
      <c r="O776" s="786"/>
      <c r="P776" s="786"/>
      <c r="Q776" s="812"/>
      <c r="R776" s="786"/>
      <c r="S776" s="786"/>
      <c r="T776" s="786"/>
      <c r="U776" s="786"/>
      <c r="V776" s="786"/>
      <c r="W776" s="786"/>
      <c r="X776" s="786"/>
      <c r="Y776" s="786"/>
      <c r="Z776" s="786"/>
      <c r="AA776" s="786"/>
      <c r="AB776" s="786"/>
      <c r="AC776" s="786"/>
      <c r="AD776" s="786"/>
    </row>
    <row r="777" ht="13.5" customHeight="1">
      <c r="A777" s="786"/>
      <c r="B777" s="786"/>
      <c r="C777" s="786"/>
      <c r="D777" s="786"/>
      <c r="E777" s="786"/>
      <c r="F777" s="786"/>
      <c r="G777" s="786"/>
      <c r="H777" s="786"/>
      <c r="I777" s="786"/>
      <c r="J777" s="786"/>
      <c r="K777" s="786"/>
      <c r="L777" s="786"/>
      <c r="M777" s="786"/>
      <c r="N777" s="786"/>
      <c r="O777" s="786"/>
      <c r="P777" s="786"/>
      <c r="Q777" s="812"/>
      <c r="R777" s="786"/>
      <c r="S777" s="786"/>
      <c r="T777" s="786"/>
      <c r="U777" s="786"/>
      <c r="V777" s="786"/>
      <c r="W777" s="786"/>
      <c r="X777" s="786"/>
      <c r="Y777" s="786"/>
      <c r="Z777" s="786"/>
      <c r="AA777" s="786"/>
      <c r="AB777" s="786"/>
      <c r="AC777" s="786"/>
      <c r="AD777" s="786"/>
    </row>
    <row r="778" ht="13.5" customHeight="1">
      <c r="A778" s="786"/>
      <c r="B778" s="786"/>
      <c r="C778" s="786"/>
      <c r="D778" s="786"/>
      <c r="E778" s="786"/>
      <c r="F778" s="786"/>
      <c r="G778" s="786"/>
      <c r="H778" s="786"/>
      <c r="I778" s="786"/>
      <c r="J778" s="786"/>
      <c r="K778" s="786"/>
      <c r="L778" s="786"/>
      <c r="M778" s="786"/>
      <c r="N778" s="786"/>
      <c r="O778" s="786"/>
      <c r="P778" s="786"/>
      <c r="Q778" s="812"/>
      <c r="R778" s="786"/>
      <c r="S778" s="786"/>
      <c r="T778" s="786"/>
      <c r="U778" s="786"/>
      <c r="V778" s="786"/>
      <c r="W778" s="786"/>
      <c r="X778" s="786"/>
      <c r="Y778" s="786"/>
      <c r="Z778" s="786"/>
      <c r="AA778" s="786"/>
      <c r="AB778" s="786"/>
      <c r="AC778" s="786"/>
      <c r="AD778" s="786"/>
    </row>
    <row r="779" ht="13.5" customHeight="1">
      <c r="A779" s="786"/>
      <c r="B779" s="786"/>
      <c r="C779" s="786"/>
      <c r="D779" s="786"/>
      <c r="E779" s="786"/>
      <c r="F779" s="786"/>
      <c r="G779" s="786"/>
      <c r="H779" s="786"/>
      <c r="I779" s="786"/>
      <c r="J779" s="786"/>
      <c r="K779" s="786"/>
      <c r="L779" s="786"/>
      <c r="M779" s="786"/>
      <c r="N779" s="786"/>
      <c r="O779" s="786"/>
      <c r="P779" s="786"/>
      <c r="Q779" s="812"/>
      <c r="R779" s="786"/>
      <c r="S779" s="786"/>
      <c r="T779" s="786"/>
      <c r="U779" s="786"/>
      <c r="V779" s="786"/>
      <c r="W779" s="786"/>
      <c r="X779" s="786"/>
      <c r="Y779" s="786"/>
      <c r="Z779" s="786"/>
      <c r="AA779" s="786"/>
      <c r="AB779" s="786"/>
      <c r="AC779" s="786"/>
      <c r="AD779" s="786"/>
    </row>
    <row r="780" ht="13.5" customHeight="1">
      <c r="A780" s="786"/>
      <c r="B780" s="786"/>
      <c r="C780" s="786"/>
      <c r="D780" s="786"/>
      <c r="E780" s="786"/>
      <c r="F780" s="786"/>
      <c r="G780" s="786"/>
      <c r="H780" s="786"/>
      <c r="I780" s="786"/>
      <c r="J780" s="786"/>
      <c r="K780" s="786"/>
      <c r="L780" s="786"/>
      <c r="M780" s="786"/>
      <c r="N780" s="786"/>
      <c r="O780" s="786"/>
      <c r="P780" s="786"/>
      <c r="Q780" s="812"/>
      <c r="R780" s="786"/>
      <c r="S780" s="786"/>
      <c r="T780" s="786"/>
      <c r="U780" s="786"/>
      <c r="V780" s="786"/>
      <c r="W780" s="786"/>
      <c r="X780" s="786"/>
      <c r="Y780" s="786"/>
      <c r="Z780" s="786"/>
      <c r="AA780" s="786"/>
      <c r="AB780" s="786"/>
      <c r="AC780" s="786"/>
      <c r="AD780" s="786"/>
    </row>
    <row r="781" ht="13.5" customHeight="1">
      <c r="A781" s="786"/>
      <c r="B781" s="786"/>
      <c r="C781" s="786"/>
      <c r="D781" s="786"/>
      <c r="E781" s="786"/>
      <c r="F781" s="786"/>
      <c r="G781" s="786"/>
      <c r="H781" s="786"/>
      <c r="I781" s="786"/>
      <c r="J781" s="786"/>
      <c r="K781" s="786"/>
      <c r="L781" s="786"/>
      <c r="M781" s="786"/>
      <c r="N781" s="786"/>
      <c r="O781" s="786"/>
      <c r="P781" s="786"/>
      <c r="Q781" s="812"/>
      <c r="R781" s="786"/>
      <c r="S781" s="786"/>
      <c r="T781" s="786"/>
      <c r="U781" s="786"/>
      <c r="V781" s="786"/>
      <c r="W781" s="786"/>
      <c r="X781" s="786"/>
      <c r="Y781" s="786"/>
      <c r="Z781" s="786"/>
      <c r="AA781" s="786"/>
      <c r="AB781" s="786"/>
      <c r="AC781" s="786"/>
      <c r="AD781" s="786"/>
    </row>
    <row r="782" ht="13.5" customHeight="1">
      <c r="A782" s="786"/>
      <c r="B782" s="786"/>
      <c r="C782" s="786"/>
      <c r="D782" s="786"/>
      <c r="E782" s="786"/>
      <c r="F782" s="786"/>
      <c r="G782" s="786"/>
      <c r="H782" s="786"/>
      <c r="I782" s="786"/>
      <c r="J782" s="786"/>
      <c r="K782" s="786"/>
      <c r="L782" s="786"/>
      <c r="M782" s="786"/>
      <c r="N782" s="786"/>
      <c r="O782" s="786"/>
      <c r="P782" s="786"/>
      <c r="Q782" s="812"/>
      <c r="R782" s="786"/>
      <c r="S782" s="786"/>
      <c r="T782" s="786"/>
      <c r="U782" s="786"/>
      <c r="V782" s="786"/>
      <c r="W782" s="786"/>
      <c r="X782" s="786"/>
      <c r="Y782" s="786"/>
      <c r="Z782" s="786"/>
      <c r="AA782" s="786"/>
      <c r="AB782" s="786"/>
      <c r="AC782" s="786"/>
      <c r="AD782" s="786"/>
    </row>
    <row r="783" ht="13.5" customHeight="1">
      <c r="A783" s="786"/>
      <c r="B783" s="786"/>
      <c r="C783" s="786"/>
      <c r="D783" s="786"/>
      <c r="E783" s="786"/>
      <c r="F783" s="786"/>
      <c r="G783" s="786"/>
      <c r="H783" s="786"/>
      <c r="I783" s="786"/>
      <c r="J783" s="786"/>
      <c r="K783" s="786"/>
      <c r="L783" s="786"/>
      <c r="M783" s="786"/>
      <c r="N783" s="786"/>
      <c r="O783" s="786"/>
      <c r="P783" s="786"/>
      <c r="Q783" s="812"/>
      <c r="R783" s="786"/>
      <c r="S783" s="786"/>
      <c r="T783" s="786"/>
      <c r="U783" s="786"/>
      <c r="V783" s="786"/>
      <c r="W783" s="786"/>
      <c r="X783" s="786"/>
      <c r="Y783" s="786"/>
      <c r="Z783" s="786"/>
      <c r="AA783" s="786"/>
      <c r="AB783" s="786"/>
      <c r="AC783" s="786"/>
      <c r="AD783" s="786"/>
    </row>
    <row r="784" ht="13.5" customHeight="1">
      <c r="A784" s="786"/>
      <c r="B784" s="786"/>
      <c r="C784" s="786"/>
      <c r="D784" s="786"/>
      <c r="E784" s="786"/>
      <c r="F784" s="786"/>
      <c r="G784" s="786"/>
      <c r="H784" s="786"/>
      <c r="I784" s="786"/>
      <c r="J784" s="786"/>
      <c r="K784" s="786"/>
      <c r="L784" s="786"/>
      <c r="M784" s="786"/>
      <c r="N784" s="786"/>
      <c r="O784" s="786"/>
      <c r="P784" s="786"/>
      <c r="Q784" s="812"/>
      <c r="R784" s="786"/>
      <c r="S784" s="786"/>
      <c r="T784" s="786"/>
      <c r="U784" s="786"/>
      <c r="V784" s="786"/>
      <c r="W784" s="786"/>
      <c r="X784" s="786"/>
      <c r="Y784" s="786"/>
      <c r="Z784" s="786"/>
      <c r="AA784" s="786"/>
      <c r="AB784" s="786"/>
      <c r="AC784" s="786"/>
      <c r="AD784" s="786"/>
    </row>
    <row r="785" ht="13.5" customHeight="1">
      <c r="A785" s="786"/>
      <c r="B785" s="786"/>
      <c r="C785" s="786"/>
      <c r="D785" s="786"/>
      <c r="E785" s="786"/>
      <c r="F785" s="786"/>
      <c r="G785" s="786"/>
      <c r="H785" s="786"/>
      <c r="I785" s="786"/>
      <c r="J785" s="786"/>
      <c r="K785" s="786"/>
      <c r="L785" s="786"/>
      <c r="M785" s="786"/>
      <c r="N785" s="786"/>
      <c r="O785" s="786"/>
      <c r="P785" s="786"/>
      <c r="Q785" s="812"/>
      <c r="R785" s="786"/>
      <c r="S785" s="786"/>
      <c r="T785" s="786"/>
      <c r="U785" s="786"/>
      <c r="V785" s="786"/>
      <c r="W785" s="786"/>
      <c r="X785" s="786"/>
      <c r="Y785" s="786"/>
      <c r="Z785" s="786"/>
      <c r="AA785" s="786"/>
      <c r="AB785" s="786"/>
      <c r="AC785" s="786"/>
      <c r="AD785" s="786"/>
    </row>
    <row r="786" ht="13.5" customHeight="1">
      <c r="A786" s="786"/>
      <c r="B786" s="786"/>
      <c r="C786" s="786"/>
      <c r="D786" s="786"/>
      <c r="E786" s="786"/>
      <c r="F786" s="786"/>
      <c r="G786" s="786"/>
      <c r="H786" s="786"/>
      <c r="I786" s="786"/>
      <c r="J786" s="786"/>
      <c r="K786" s="786"/>
      <c r="L786" s="786"/>
      <c r="M786" s="786"/>
      <c r="N786" s="786"/>
      <c r="O786" s="786"/>
      <c r="P786" s="786"/>
      <c r="Q786" s="812"/>
      <c r="R786" s="786"/>
      <c r="S786" s="786"/>
      <c r="T786" s="786"/>
      <c r="U786" s="786"/>
      <c r="V786" s="786"/>
      <c r="W786" s="786"/>
      <c r="X786" s="786"/>
      <c r="Y786" s="786"/>
      <c r="Z786" s="786"/>
      <c r="AA786" s="786"/>
      <c r="AB786" s="786"/>
      <c r="AC786" s="786"/>
      <c r="AD786" s="786"/>
    </row>
    <row r="787" ht="13.5" customHeight="1">
      <c r="A787" s="786"/>
      <c r="B787" s="786"/>
      <c r="C787" s="786"/>
      <c r="D787" s="786"/>
      <c r="E787" s="786"/>
      <c r="F787" s="786"/>
      <c r="G787" s="786"/>
      <c r="H787" s="786"/>
      <c r="I787" s="786"/>
      <c r="J787" s="786"/>
      <c r="K787" s="786"/>
      <c r="L787" s="786"/>
      <c r="M787" s="786"/>
      <c r="N787" s="786"/>
      <c r="O787" s="786"/>
      <c r="P787" s="786"/>
      <c r="Q787" s="812"/>
      <c r="R787" s="786"/>
      <c r="S787" s="786"/>
      <c r="T787" s="786"/>
      <c r="U787" s="786"/>
      <c r="V787" s="786"/>
      <c r="W787" s="786"/>
      <c r="X787" s="786"/>
      <c r="Y787" s="786"/>
      <c r="Z787" s="786"/>
      <c r="AA787" s="786"/>
      <c r="AB787" s="786"/>
      <c r="AC787" s="786"/>
      <c r="AD787" s="786"/>
    </row>
    <row r="788" ht="13.5" customHeight="1">
      <c r="A788" s="786"/>
      <c r="B788" s="786"/>
      <c r="C788" s="786"/>
      <c r="D788" s="786"/>
      <c r="E788" s="786"/>
      <c r="F788" s="786"/>
      <c r="G788" s="786"/>
      <c r="H788" s="786"/>
      <c r="I788" s="786"/>
      <c r="J788" s="786"/>
      <c r="K788" s="786"/>
      <c r="L788" s="786"/>
      <c r="M788" s="786"/>
      <c r="N788" s="786"/>
      <c r="O788" s="786"/>
      <c r="P788" s="786"/>
      <c r="Q788" s="812"/>
      <c r="R788" s="786"/>
      <c r="S788" s="786"/>
      <c r="T788" s="786"/>
      <c r="U788" s="786"/>
      <c r="V788" s="786"/>
      <c r="W788" s="786"/>
      <c r="X788" s="786"/>
      <c r="Y788" s="786"/>
      <c r="Z788" s="786"/>
      <c r="AA788" s="786"/>
      <c r="AB788" s="786"/>
      <c r="AC788" s="786"/>
      <c r="AD788" s="786"/>
    </row>
    <row r="789" ht="13.5" customHeight="1">
      <c r="A789" s="786"/>
      <c r="B789" s="786"/>
      <c r="C789" s="786"/>
      <c r="D789" s="786"/>
      <c r="E789" s="786"/>
      <c r="F789" s="786"/>
      <c r="G789" s="786"/>
      <c r="H789" s="786"/>
      <c r="I789" s="786"/>
      <c r="J789" s="786"/>
      <c r="K789" s="786"/>
      <c r="L789" s="786"/>
      <c r="M789" s="786"/>
      <c r="N789" s="786"/>
      <c r="O789" s="786"/>
      <c r="P789" s="786"/>
      <c r="Q789" s="812"/>
      <c r="R789" s="786"/>
      <c r="S789" s="786"/>
      <c r="T789" s="786"/>
      <c r="U789" s="786"/>
      <c r="V789" s="786"/>
      <c r="W789" s="786"/>
      <c r="X789" s="786"/>
      <c r="Y789" s="786"/>
      <c r="Z789" s="786"/>
      <c r="AA789" s="786"/>
      <c r="AB789" s="786"/>
      <c r="AC789" s="786"/>
      <c r="AD789" s="786"/>
    </row>
    <row r="790" ht="13.5" customHeight="1">
      <c r="A790" s="786"/>
      <c r="B790" s="786"/>
      <c r="C790" s="786"/>
      <c r="D790" s="786"/>
      <c r="E790" s="786"/>
      <c r="F790" s="786"/>
      <c r="G790" s="786"/>
      <c r="H790" s="786"/>
      <c r="I790" s="786"/>
      <c r="J790" s="786"/>
      <c r="K790" s="786"/>
      <c r="L790" s="786"/>
      <c r="M790" s="786"/>
      <c r="N790" s="786"/>
      <c r="O790" s="786"/>
      <c r="P790" s="786"/>
      <c r="Q790" s="812"/>
      <c r="R790" s="786"/>
      <c r="S790" s="786"/>
      <c r="T790" s="786"/>
      <c r="U790" s="786"/>
      <c r="V790" s="786"/>
      <c r="W790" s="786"/>
      <c r="X790" s="786"/>
      <c r="Y790" s="786"/>
      <c r="Z790" s="786"/>
      <c r="AA790" s="786"/>
      <c r="AB790" s="786"/>
      <c r="AC790" s="786"/>
      <c r="AD790" s="786"/>
    </row>
    <row r="791" ht="13.5" customHeight="1">
      <c r="A791" s="786"/>
      <c r="B791" s="786"/>
      <c r="C791" s="786"/>
      <c r="D791" s="786"/>
      <c r="E791" s="786"/>
      <c r="F791" s="786"/>
      <c r="G791" s="786"/>
      <c r="H791" s="786"/>
      <c r="I791" s="786"/>
      <c r="J791" s="786"/>
      <c r="K791" s="786"/>
      <c r="L791" s="786"/>
      <c r="M791" s="786"/>
      <c r="N791" s="786"/>
      <c r="O791" s="786"/>
      <c r="P791" s="786"/>
      <c r="Q791" s="812"/>
      <c r="R791" s="786"/>
      <c r="S791" s="786"/>
      <c r="T791" s="786"/>
      <c r="U791" s="786"/>
      <c r="V791" s="786"/>
      <c r="W791" s="786"/>
      <c r="X791" s="786"/>
      <c r="Y791" s="786"/>
      <c r="Z791" s="786"/>
      <c r="AA791" s="786"/>
      <c r="AB791" s="786"/>
      <c r="AC791" s="786"/>
      <c r="AD791" s="786"/>
    </row>
    <row r="792" ht="13.5" customHeight="1">
      <c r="A792" s="786"/>
      <c r="B792" s="786"/>
      <c r="C792" s="786"/>
      <c r="D792" s="786"/>
      <c r="E792" s="786"/>
      <c r="F792" s="786"/>
      <c r="G792" s="786"/>
      <c r="H792" s="786"/>
      <c r="I792" s="786"/>
      <c r="J792" s="786"/>
      <c r="K792" s="786"/>
      <c r="L792" s="786"/>
      <c r="M792" s="786"/>
      <c r="N792" s="786"/>
      <c r="O792" s="786"/>
      <c r="P792" s="786"/>
      <c r="Q792" s="812"/>
      <c r="R792" s="786"/>
      <c r="S792" s="786"/>
      <c r="T792" s="786"/>
      <c r="U792" s="786"/>
      <c r="V792" s="786"/>
      <c r="W792" s="786"/>
      <c r="X792" s="786"/>
      <c r="Y792" s="786"/>
      <c r="Z792" s="786"/>
      <c r="AA792" s="786"/>
      <c r="AB792" s="786"/>
      <c r="AC792" s="786"/>
      <c r="AD792" s="786"/>
    </row>
    <row r="793" ht="13.5" customHeight="1">
      <c r="A793" s="786"/>
      <c r="B793" s="786"/>
      <c r="C793" s="786"/>
      <c r="D793" s="786"/>
      <c r="E793" s="786"/>
      <c r="F793" s="786"/>
      <c r="G793" s="786"/>
      <c r="H793" s="786"/>
      <c r="I793" s="786"/>
      <c r="J793" s="786"/>
      <c r="K793" s="786"/>
      <c r="L793" s="786"/>
      <c r="M793" s="786"/>
      <c r="N793" s="786"/>
      <c r="O793" s="786"/>
      <c r="P793" s="786"/>
      <c r="Q793" s="812"/>
      <c r="R793" s="786"/>
      <c r="S793" s="786"/>
      <c r="T793" s="786"/>
      <c r="U793" s="786"/>
      <c r="V793" s="786"/>
      <c r="W793" s="786"/>
      <c r="X793" s="786"/>
      <c r="Y793" s="786"/>
      <c r="Z793" s="786"/>
      <c r="AA793" s="786"/>
      <c r="AB793" s="786"/>
      <c r="AC793" s="786"/>
      <c r="AD793" s="786"/>
    </row>
    <row r="794" ht="13.5" customHeight="1">
      <c r="A794" s="786"/>
      <c r="B794" s="786"/>
      <c r="C794" s="786"/>
      <c r="D794" s="786"/>
      <c r="E794" s="786"/>
      <c r="F794" s="786"/>
      <c r="G794" s="786"/>
      <c r="H794" s="786"/>
      <c r="I794" s="786"/>
      <c r="J794" s="786"/>
      <c r="K794" s="786"/>
      <c r="L794" s="786"/>
      <c r="M794" s="786"/>
      <c r="N794" s="786"/>
      <c r="O794" s="786"/>
      <c r="P794" s="786"/>
      <c r="Q794" s="812"/>
      <c r="R794" s="786"/>
      <c r="S794" s="786"/>
      <c r="T794" s="786"/>
      <c r="U794" s="786"/>
      <c r="V794" s="786"/>
      <c r="W794" s="786"/>
      <c r="X794" s="786"/>
      <c r="Y794" s="786"/>
      <c r="Z794" s="786"/>
      <c r="AA794" s="786"/>
      <c r="AB794" s="786"/>
      <c r="AC794" s="786"/>
      <c r="AD794" s="786"/>
    </row>
    <row r="795" ht="13.5" customHeight="1">
      <c r="A795" s="786"/>
      <c r="B795" s="786"/>
      <c r="C795" s="786"/>
      <c r="D795" s="786"/>
      <c r="E795" s="786"/>
      <c r="F795" s="786"/>
      <c r="G795" s="786"/>
      <c r="H795" s="786"/>
      <c r="I795" s="786"/>
      <c r="J795" s="786"/>
      <c r="K795" s="786"/>
      <c r="L795" s="786"/>
      <c r="M795" s="786"/>
      <c r="N795" s="786"/>
      <c r="O795" s="786"/>
      <c r="P795" s="786"/>
      <c r="Q795" s="812"/>
      <c r="R795" s="786"/>
      <c r="S795" s="786"/>
      <c r="T795" s="786"/>
      <c r="U795" s="786"/>
      <c r="V795" s="786"/>
      <c r="W795" s="786"/>
      <c r="X795" s="786"/>
      <c r="Y795" s="786"/>
      <c r="Z795" s="786"/>
      <c r="AA795" s="786"/>
      <c r="AB795" s="786"/>
      <c r="AC795" s="786"/>
      <c r="AD795" s="786"/>
    </row>
    <row r="796" ht="13.5" customHeight="1">
      <c r="A796" s="786"/>
      <c r="B796" s="786"/>
      <c r="C796" s="786"/>
      <c r="D796" s="786"/>
      <c r="E796" s="786"/>
      <c r="F796" s="786"/>
      <c r="G796" s="786"/>
      <c r="H796" s="786"/>
      <c r="I796" s="786"/>
      <c r="J796" s="786"/>
      <c r="K796" s="786"/>
      <c r="L796" s="786"/>
      <c r="M796" s="786"/>
      <c r="N796" s="786"/>
      <c r="O796" s="786"/>
      <c r="P796" s="786"/>
      <c r="Q796" s="812"/>
      <c r="R796" s="786"/>
      <c r="S796" s="786"/>
      <c r="T796" s="786"/>
      <c r="U796" s="786"/>
      <c r="V796" s="786"/>
      <c r="W796" s="786"/>
      <c r="X796" s="786"/>
      <c r="Y796" s="786"/>
      <c r="Z796" s="786"/>
      <c r="AA796" s="786"/>
      <c r="AB796" s="786"/>
      <c r="AC796" s="786"/>
      <c r="AD796" s="786"/>
    </row>
    <row r="797" ht="13.5" customHeight="1">
      <c r="A797" s="786"/>
      <c r="B797" s="786"/>
      <c r="C797" s="786"/>
      <c r="D797" s="786"/>
      <c r="E797" s="786"/>
      <c r="F797" s="786"/>
      <c r="G797" s="786"/>
      <c r="H797" s="786"/>
      <c r="I797" s="786"/>
      <c r="J797" s="786"/>
      <c r="K797" s="786"/>
      <c r="L797" s="786"/>
      <c r="M797" s="786"/>
      <c r="N797" s="786"/>
      <c r="O797" s="786"/>
      <c r="P797" s="786"/>
      <c r="Q797" s="812"/>
      <c r="R797" s="786"/>
      <c r="S797" s="786"/>
      <c r="T797" s="786"/>
      <c r="U797" s="786"/>
      <c r="V797" s="786"/>
      <c r="W797" s="786"/>
      <c r="X797" s="786"/>
      <c r="Y797" s="786"/>
      <c r="Z797" s="786"/>
      <c r="AA797" s="786"/>
      <c r="AB797" s="786"/>
      <c r="AC797" s="786"/>
      <c r="AD797" s="786"/>
    </row>
    <row r="798" ht="13.5" customHeight="1">
      <c r="A798" s="786"/>
      <c r="B798" s="786"/>
      <c r="C798" s="786"/>
      <c r="D798" s="786"/>
      <c r="E798" s="786"/>
      <c r="F798" s="786"/>
      <c r="G798" s="786"/>
      <c r="H798" s="786"/>
      <c r="I798" s="786"/>
      <c r="J798" s="786"/>
      <c r="K798" s="786"/>
      <c r="L798" s="786"/>
      <c r="M798" s="786"/>
      <c r="N798" s="786"/>
      <c r="O798" s="786"/>
      <c r="P798" s="786"/>
      <c r="Q798" s="812"/>
      <c r="R798" s="786"/>
      <c r="S798" s="786"/>
      <c r="T798" s="786"/>
      <c r="U798" s="786"/>
      <c r="V798" s="786"/>
      <c r="W798" s="786"/>
      <c r="X798" s="786"/>
      <c r="Y798" s="786"/>
      <c r="Z798" s="786"/>
      <c r="AA798" s="786"/>
      <c r="AB798" s="786"/>
      <c r="AC798" s="786"/>
      <c r="AD798" s="786"/>
    </row>
    <row r="799" ht="13.5" customHeight="1">
      <c r="A799" s="786"/>
      <c r="B799" s="786"/>
      <c r="C799" s="786"/>
      <c r="D799" s="786"/>
      <c r="E799" s="786"/>
      <c r="F799" s="786"/>
      <c r="G799" s="786"/>
      <c r="H799" s="786"/>
      <c r="I799" s="786"/>
      <c r="J799" s="786"/>
      <c r="K799" s="786"/>
      <c r="L799" s="786"/>
      <c r="M799" s="786"/>
      <c r="N799" s="786"/>
      <c r="O799" s="786"/>
      <c r="P799" s="786"/>
      <c r="Q799" s="812"/>
      <c r="R799" s="786"/>
      <c r="S799" s="786"/>
      <c r="T799" s="786"/>
      <c r="U799" s="786"/>
      <c r="V799" s="786"/>
      <c r="W799" s="786"/>
      <c r="X799" s="786"/>
      <c r="Y799" s="786"/>
      <c r="Z799" s="786"/>
      <c r="AA799" s="786"/>
      <c r="AB799" s="786"/>
      <c r="AC799" s="786"/>
      <c r="AD799" s="786"/>
    </row>
    <row r="800" ht="13.5" customHeight="1">
      <c r="A800" s="786"/>
      <c r="B800" s="786"/>
      <c r="C800" s="786"/>
      <c r="D800" s="786"/>
      <c r="E800" s="786"/>
      <c r="F800" s="786"/>
      <c r="G800" s="786"/>
      <c r="H800" s="786"/>
      <c r="I800" s="786"/>
      <c r="J800" s="786"/>
      <c r="K800" s="786"/>
      <c r="L800" s="786"/>
      <c r="M800" s="786"/>
      <c r="N800" s="786"/>
      <c r="O800" s="786"/>
      <c r="P800" s="786"/>
      <c r="Q800" s="812"/>
      <c r="R800" s="786"/>
      <c r="S800" s="786"/>
      <c r="T800" s="786"/>
      <c r="U800" s="786"/>
      <c r="V800" s="786"/>
      <c r="W800" s="786"/>
      <c r="X800" s="786"/>
      <c r="Y800" s="786"/>
      <c r="Z800" s="786"/>
      <c r="AA800" s="786"/>
      <c r="AB800" s="786"/>
      <c r="AC800" s="786"/>
      <c r="AD800" s="786"/>
    </row>
    <row r="801" ht="13.5" customHeight="1">
      <c r="A801" s="786"/>
      <c r="B801" s="786"/>
      <c r="C801" s="786"/>
      <c r="D801" s="786"/>
      <c r="E801" s="786"/>
      <c r="F801" s="786"/>
      <c r="G801" s="786"/>
      <c r="H801" s="786"/>
      <c r="I801" s="786"/>
      <c r="J801" s="786"/>
      <c r="K801" s="786"/>
      <c r="L801" s="786"/>
      <c r="M801" s="786"/>
      <c r="N801" s="786"/>
      <c r="O801" s="786"/>
      <c r="P801" s="786"/>
      <c r="Q801" s="812"/>
      <c r="R801" s="786"/>
      <c r="S801" s="786"/>
      <c r="T801" s="786"/>
      <c r="U801" s="786"/>
      <c r="V801" s="786"/>
      <c r="W801" s="786"/>
      <c r="X801" s="786"/>
      <c r="Y801" s="786"/>
      <c r="Z801" s="786"/>
      <c r="AA801" s="786"/>
      <c r="AB801" s="786"/>
      <c r="AC801" s="786"/>
      <c r="AD801" s="786"/>
    </row>
    <row r="802" ht="13.5" customHeight="1">
      <c r="A802" s="786"/>
      <c r="B802" s="786"/>
      <c r="C802" s="786"/>
      <c r="D802" s="786"/>
      <c r="E802" s="786"/>
      <c r="F802" s="786"/>
      <c r="G802" s="786"/>
      <c r="H802" s="786"/>
      <c r="I802" s="786"/>
      <c r="J802" s="786"/>
      <c r="K802" s="786"/>
      <c r="L802" s="786"/>
      <c r="M802" s="786"/>
      <c r="N802" s="786"/>
      <c r="O802" s="786"/>
      <c r="P802" s="786"/>
      <c r="Q802" s="812"/>
      <c r="R802" s="786"/>
      <c r="S802" s="786"/>
      <c r="T802" s="786"/>
      <c r="U802" s="786"/>
      <c r="V802" s="786"/>
      <c r="W802" s="786"/>
      <c r="X802" s="786"/>
      <c r="Y802" s="786"/>
      <c r="Z802" s="786"/>
      <c r="AA802" s="786"/>
      <c r="AB802" s="786"/>
      <c r="AC802" s="786"/>
      <c r="AD802" s="786"/>
    </row>
    <row r="803" ht="13.5" customHeight="1">
      <c r="A803" s="786"/>
      <c r="B803" s="786"/>
      <c r="C803" s="786"/>
      <c r="D803" s="786"/>
      <c r="E803" s="786"/>
      <c r="F803" s="786"/>
      <c r="G803" s="786"/>
      <c r="H803" s="786"/>
      <c r="I803" s="786"/>
      <c r="J803" s="786"/>
      <c r="K803" s="786"/>
      <c r="L803" s="786"/>
      <c r="M803" s="786"/>
      <c r="N803" s="786"/>
      <c r="O803" s="786"/>
      <c r="P803" s="786"/>
      <c r="Q803" s="812"/>
      <c r="R803" s="786"/>
      <c r="S803" s="786"/>
      <c r="T803" s="786"/>
      <c r="U803" s="786"/>
      <c r="V803" s="786"/>
      <c r="W803" s="786"/>
      <c r="X803" s="786"/>
      <c r="Y803" s="786"/>
      <c r="Z803" s="786"/>
      <c r="AA803" s="786"/>
      <c r="AB803" s="786"/>
      <c r="AC803" s="786"/>
      <c r="AD803" s="786"/>
    </row>
    <row r="804" ht="13.5" customHeight="1">
      <c r="A804" s="786"/>
      <c r="B804" s="786"/>
      <c r="C804" s="786"/>
      <c r="D804" s="786"/>
      <c r="E804" s="786"/>
      <c r="F804" s="786"/>
      <c r="G804" s="786"/>
      <c r="H804" s="786"/>
      <c r="I804" s="786"/>
      <c r="J804" s="786"/>
      <c r="K804" s="786"/>
      <c r="L804" s="786"/>
      <c r="M804" s="786"/>
      <c r="N804" s="786"/>
      <c r="O804" s="786"/>
      <c r="P804" s="786"/>
      <c r="Q804" s="812"/>
      <c r="R804" s="786"/>
      <c r="S804" s="786"/>
      <c r="T804" s="786"/>
      <c r="U804" s="786"/>
      <c r="V804" s="786"/>
      <c r="W804" s="786"/>
      <c r="X804" s="786"/>
      <c r="Y804" s="786"/>
      <c r="Z804" s="786"/>
      <c r="AA804" s="786"/>
      <c r="AB804" s="786"/>
      <c r="AC804" s="786"/>
      <c r="AD804" s="786"/>
    </row>
    <row r="805" ht="13.5" customHeight="1">
      <c r="A805" s="786"/>
      <c r="B805" s="786"/>
      <c r="C805" s="786"/>
      <c r="D805" s="786"/>
      <c r="E805" s="786"/>
      <c r="F805" s="786"/>
      <c r="G805" s="786"/>
      <c r="H805" s="786"/>
      <c r="I805" s="786"/>
      <c r="J805" s="786"/>
      <c r="K805" s="786"/>
      <c r="L805" s="786"/>
      <c r="M805" s="786"/>
      <c r="N805" s="786"/>
      <c r="O805" s="786"/>
      <c r="P805" s="786"/>
      <c r="Q805" s="812"/>
      <c r="R805" s="786"/>
      <c r="S805" s="786"/>
      <c r="T805" s="786"/>
      <c r="U805" s="786"/>
      <c r="V805" s="786"/>
      <c r="W805" s="786"/>
      <c r="X805" s="786"/>
      <c r="Y805" s="786"/>
      <c r="Z805" s="786"/>
      <c r="AA805" s="786"/>
      <c r="AB805" s="786"/>
      <c r="AC805" s="786"/>
      <c r="AD805" s="786"/>
    </row>
    <row r="806" ht="13.5" customHeight="1">
      <c r="A806" s="786"/>
      <c r="B806" s="786"/>
      <c r="C806" s="786"/>
      <c r="D806" s="786"/>
      <c r="E806" s="786"/>
      <c r="F806" s="786"/>
      <c r="G806" s="786"/>
      <c r="H806" s="786"/>
      <c r="I806" s="786"/>
      <c r="J806" s="786"/>
      <c r="K806" s="786"/>
      <c r="L806" s="786"/>
      <c r="M806" s="786"/>
      <c r="N806" s="786"/>
      <c r="O806" s="786"/>
      <c r="P806" s="786"/>
      <c r="Q806" s="812"/>
      <c r="R806" s="786"/>
      <c r="S806" s="786"/>
      <c r="T806" s="786"/>
      <c r="U806" s="786"/>
      <c r="V806" s="786"/>
      <c r="W806" s="786"/>
      <c r="X806" s="786"/>
      <c r="Y806" s="786"/>
      <c r="Z806" s="786"/>
      <c r="AA806" s="786"/>
      <c r="AB806" s="786"/>
      <c r="AC806" s="786"/>
      <c r="AD806" s="786"/>
    </row>
    <row r="807" ht="13.5" customHeight="1">
      <c r="A807" s="786"/>
      <c r="B807" s="786"/>
      <c r="C807" s="786"/>
      <c r="D807" s="786"/>
      <c r="E807" s="786"/>
      <c r="F807" s="786"/>
      <c r="G807" s="786"/>
      <c r="H807" s="786"/>
      <c r="I807" s="786"/>
      <c r="J807" s="786"/>
      <c r="K807" s="786"/>
      <c r="L807" s="786"/>
      <c r="M807" s="786"/>
      <c r="N807" s="786"/>
      <c r="O807" s="786"/>
      <c r="P807" s="786"/>
      <c r="Q807" s="812"/>
      <c r="R807" s="786"/>
      <c r="S807" s="786"/>
      <c r="T807" s="786"/>
      <c r="U807" s="786"/>
      <c r="V807" s="786"/>
      <c r="W807" s="786"/>
      <c r="X807" s="786"/>
      <c r="Y807" s="786"/>
      <c r="Z807" s="786"/>
      <c r="AA807" s="786"/>
      <c r="AB807" s="786"/>
      <c r="AC807" s="786"/>
      <c r="AD807" s="786"/>
    </row>
    <row r="808" ht="13.5" customHeight="1">
      <c r="A808" s="786"/>
      <c r="B808" s="786"/>
      <c r="C808" s="786"/>
      <c r="D808" s="786"/>
      <c r="E808" s="786"/>
      <c r="F808" s="786"/>
      <c r="G808" s="786"/>
      <c r="H808" s="786"/>
      <c r="I808" s="786"/>
      <c r="J808" s="786"/>
      <c r="K808" s="786"/>
      <c r="L808" s="786"/>
      <c r="M808" s="786"/>
      <c r="N808" s="786"/>
      <c r="O808" s="786"/>
      <c r="P808" s="786"/>
      <c r="Q808" s="812"/>
      <c r="R808" s="786"/>
      <c r="S808" s="786"/>
      <c r="T808" s="786"/>
      <c r="U808" s="786"/>
      <c r="V808" s="786"/>
      <c r="W808" s="786"/>
      <c r="X808" s="786"/>
      <c r="Y808" s="786"/>
      <c r="Z808" s="786"/>
      <c r="AA808" s="786"/>
      <c r="AB808" s="786"/>
      <c r="AC808" s="786"/>
      <c r="AD808" s="786"/>
    </row>
    <row r="809" ht="13.5" customHeight="1">
      <c r="A809" s="786"/>
      <c r="B809" s="786"/>
      <c r="C809" s="786"/>
      <c r="D809" s="786"/>
      <c r="E809" s="786"/>
      <c r="F809" s="786"/>
      <c r="G809" s="786"/>
      <c r="H809" s="786"/>
      <c r="I809" s="786"/>
      <c r="J809" s="786"/>
      <c r="K809" s="786"/>
      <c r="L809" s="786"/>
      <c r="M809" s="786"/>
      <c r="N809" s="786"/>
      <c r="O809" s="786"/>
      <c r="P809" s="786"/>
      <c r="Q809" s="812"/>
      <c r="R809" s="786"/>
      <c r="S809" s="786"/>
      <c r="T809" s="786"/>
      <c r="U809" s="786"/>
      <c r="V809" s="786"/>
      <c r="W809" s="786"/>
      <c r="X809" s="786"/>
      <c r="Y809" s="786"/>
      <c r="Z809" s="786"/>
      <c r="AA809" s="786"/>
      <c r="AB809" s="786"/>
      <c r="AC809" s="786"/>
      <c r="AD809" s="786"/>
    </row>
    <row r="810" ht="13.5" customHeight="1">
      <c r="A810" s="786"/>
      <c r="B810" s="786"/>
      <c r="C810" s="786"/>
      <c r="D810" s="786"/>
      <c r="E810" s="786"/>
      <c r="F810" s="786"/>
      <c r="G810" s="786"/>
      <c r="H810" s="786"/>
      <c r="I810" s="786"/>
      <c r="J810" s="786"/>
      <c r="K810" s="786"/>
      <c r="L810" s="786"/>
      <c r="M810" s="786"/>
      <c r="N810" s="786"/>
      <c r="O810" s="786"/>
      <c r="P810" s="786"/>
      <c r="Q810" s="812"/>
      <c r="R810" s="786"/>
      <c r="S810" s="786"/>
      <c r="T810" s="786"/>
      <c r="U810" s="786"/>
      <c r="V810" s="786"/>
      <c r="W810" s="786"/>
      <c r="X810" s="786"/>
      <c r="Y810" s="786"/>
      <c r="Z810" s="786"/>
      <c r="AA810" s="786"/>
      <c r="AB810" s="786"/>
      <c r="AC810" s="786"/>
      <c r="AD810" s="786"/>
    </row>
    <row r="811" ht="13.5" customHeight="1">
      <c r="A811" s="786"/>
      <c r="B811" s="786"/>
      <c r="C811" s="786"/>
      <c r="D811" s="786"/>
      <c r="E811" s="786"/>
      <c r="F811" s="786"/>
      <c r="G811" s="786"/>
      <c r="H811" s="786"/>
      <c r="I811" s="786"/>
      <c r="J811" s="786"/>
      <c r="K811" s="786"/>
      <c r="L811" s="786"/>
      <c r="M811" s="786"/>
      <c r="N811" s="786"/>
      <c r="O811" s="786"/>
      <c r="P811" s="786"/>
      <c r="Q811" s="812"/>
      <c r="R811" s="786"/>
      <c r="S811" s="786"/>
      <c r="T811" s="786"/>
      <c r="U811" s="786"/>
      <c r="V811" s="786"/>
      <c r="W811" s="786"/>
      <c r="X811" s="786"/>
      <c r="Y811" s="786"/>
      <c r="Z811" s="786"/>
      <c r="AA811" s="786"/>
      <c r="AB811" s="786"/>
      <c r="AC811" s="786"/>
      <c r="AD811" s="786"/>
    </row>
    <row r="812" ht="13.5" customHeight="1">
      <c r="A812" s="786"/>
      <c r="B812" s="786"/>
      <c r="C812" s="786"/>
      <c r="D812" s="786"/>
      <c r="E812" s="786"/>
      <c r="F812" s="786"/>
      <c r="G812" s="786"/>
      <c r="H812" s="786"/>
      <c r="I812" s="786"/>
      <c r="J812" s="786"/>
      <c r="K812" s="786"/>
      <c r="L812" s="786"/>
      <c r="M812" s="786"/>
      <c r="N812" s="786"/>
      <c r="O812" s="786"/>
      <c r="P812" s="786"/>
      <c r="Q812" s="812"/>
      <c r="R812" s="786"/>
      <c r="S812" s="786"/>
      <c r="T812" s="786"/>
      <c r="U812" s="786"/>
      <c r="V812" s="786"/>
      <c r="W812" s="786"/>
      <c r="X812" s="786"/>
      <c r="Y812" s="786"/>
      <c r="Z812" s="786"/>
      <c r="AA812" s="786"/>
      <c r="AB812" s="786"/>
      <c r="AC812" s="786"/>
      <c r="AD812" s="786"/>
    </row>
    <row r="813" ht="13.5" customHeight="1">
      <c r="A813" s="786"/>
      <c r="B813" s="786"/>
      <c r="C813" s="786"/>
      <c r="D813" s="786"/>
      <c r="E813" s="786"/>
      <c r="F813" s="786"/>
      <c r="G813" s="786"/>
      <c r="H813" s="786"/>
      <c r="I813" s="786"/>
      <c r="J813" s="786"/>
      <c r="K813" s="786"/>
      <c r="L813" s="786"/>
      <c r="M813" s="786"/>
      <c r="N813" s="786"/>
      <c r="O813" s="786"/>
      <c r="P813" s="786"/>
      <c r="Q813" s="812"/>
      <c r="R813" s="786"/>
      <c r="S813" s="786"/>
      <c r="T813" s="786"/>
      <c r="U813" s="786"/>
      <c r="V813" s="786"/>
      <c r="W813" s="786"/>
      <c r="X813" s="786"/>
      <c r="Y813" s="786"/>
      <c r="Z813" s="786"/>
      <c r="AA813" s="786"/>
      <c r="AB813" s="786"/>
      <c r="AC813" s="786"/>
      <c r="AD813" s="786"/>
    </row>
    <row r="814" ht="13.5" customHeight="1">
      <c r="A814" s="786"/>
      <c r="B814" s="786"/>
      <c r="C814" s="786"/>
      <c r="D814" s="786"/>
      <c r="E814" s="786"/>
      <c r="F814" s="786"/>
      <c r="G814" s="786"/>
      <c r="H814" s="786"/>
      <c r="I814" s="786"/>
      <c r="J814" s="786"/>
      <c r="K814" s="786"/>
      <c r="L814" s="786"/>
      <c r="M814" s="786"/>
      <c r="N814" s="786"/>
      <c r="O814" s="786"/>
      <c r="P814" s="786"/>
      <c r="Q814" s="812"/>
      <c r="R814" s="786"/>
      <c r="S814" s="786"/>
      <c r="T814" s="786"/>
      <c r="U814" s="786"/>
      <c r="V814" s="786"/>
      <c r="W814" s="786"/>
      <c r="X814" s="786"/>
      <c r="Y814" s="786"/>
      <c r="Z814" s="786"/>
      <c r="AA814" s="786"/>
      <c r="AB814" s="786"/>
      <c r="AC814" s="786"/>
      <c r="AD814" s="786"/>
    </row>
    <row r="815" ht="13.5" customHeight="1">
      <c r="A815" s="786"/>
      <c r="B815" s="786"/>
      <c r="C815" s="786"/>
      <c r="D815" s="786"/>
      <c r="E815" s="786"/>
      <c r="F815" s="786"/>
      <c r="G815" s="786"/>
      <c r="H815" s="786"/>
      <c r="I815" s="786"/>
      <c r="J815" s="786"/>
      <c r="K815" s="786"/>
      <c r="L815" s="786"/>
      <c r="M815" s="786"/>
      <c r="N815" s="786"/>
      <c r="O815" s="786"/>
      <c r="P815" s="786"/>
      <c r="Q815" s="812"/>
      <c r="R815" s="786"/>
      <c r="S815" s="786"/>
      <c r="T815" s="786"/>
      <c r="U815" s="786"/>
      <c r="V815" s="786"/>
      <c r="W815" s="786"/>
      <c r="X815" s="786"/>
      <c r="Y815" s="786"/>
      <c r="Z815" s="786"/>
      <c r="AA815" s="786"/>
      <c r="AB815" s="786"/>
      <c r="AC815" s="786"/>
      <c r="AD815" s="786"/>
    </row>
    <row r="816" ht="13.5" customHeight="1">
      <c r="A816" s="786"/>
      <c r="B816" s="786"/>
      <c r="C816" s="786"/>
      <c r="D816" s="786"/>
      <c r="E816" s="786"/>
      <c r="F816" s="786"/>
      <c r="G816" s="786"/>
      <c r="H816" s="786"/>
      <c r="I816" s="786"/>
      <c r="J816" s="786"/>
      <c r="K816" s="786"/>
      <c r="L816" s="786"/>
      <c r="M816" s="786"/>
      <c r="N816" s="786"/>
      <c r="O816" s="786"/>
      <c r="P816" s="786"/>
      <c r="Q816" s="812"/>
      <c r="R816" s="786"/>
      <c r="S816" s="786"/>
      <c r="T816" s="786"/>
      <c r="U816" s="786"/>
      <c r="V816" s="786"/>
      <c r="W816" s="786"/>
      <c r="X816" s="786"/>
      <c r="Y816" s="786"/>
      <c r="Z816" s="786"/>
      <c r="AA816" s="786"/>
      <c r="AB816" s="786"/>
      <c r="AC816" s="786"/>
      <c r="AD816" s="786"/>
    </row>
    <row r="817" ht="13.5" customHeight="1">
      <c r="A817" s="786"/>
      <c r="B817" s="786"/>
      <c r="C817" s="786"/>
      <c r="D817" s="786"/>
      <c r="E817" s="786"/>
      <c r="F817" s="786"/>
      <c r="G817" s="786"/>
      <c r="H817" s="786"/>
      <c r="I817" s="786"/>
      <c r="J817" s="786"/>
      <c r="K817" s="786"/>
      <c r="L817" s="786"/>
      <c r="M817" s="786"/>
      <c r="N817" s="786"/>
      <c r="O817" s="786"/>
      <c r="P817" s="786"/>
      <c r="Q817" s="812"/>
      <c r="R817" s="786"/>
      <c r="S817" s="786"/>
      <c r="T817" s="786"/>
      <c r="U817" s="786"/>
      <c r="V817" s="786"/>
      <c r="W817" s="786"/>
      <c r="X817" s="786"/>
      <c r="Y817" s="786"/>
      <c r="Z817" s="786"/>
      <c r="AA817" s="786"/>
      <c r="AB817" s="786"/>
      <c r="AC817" s="786"/>
      <c r="AD817" s="786"/>
    </row>
    <row r="818" ht="13.5" customHeight="1">
      <c r="A818" s="786"/>
      <c r="B818" s="786"/>
      <c r="C818" s="786"/>
      <c r="D818" s="786"/>
      <c r="E818" s="786"/>
      <c r="F818" s="786"/>
      <c r="G818" s="786"/>
      <c r="H818" s="786"/>
      <c r="I818" s="786"/>
      <c r="J818" s="786"/>
      <c r="K818" s="786"/>
      <c r="L818" s="786"/>
      <c r="M818" s="786"/>
      <c r="N818" s="786"/>
      <c r="O818" s="786"/>
      <c r="P818" s="786"/>
      <c r="Q818" s="812"/>
      <c r="R818" s="786"/>
      <c r="S818" s="786"/>
      <c r="T818" s="786"/>
      <c r="U818" s="786"/>
      <c r="V818" s="786"/>
      <c r="W818" s="786"/>
      <c r="X818" s="786"/>
      <c r="Y818" s="786"/>
      <c r="Z818" s="786"/>
      <c r="AA818" s="786"/>
      <c r="AB818" s="786"/>
      <c r="AC818" s="786"/>
      <c r="AD818" s="786"/>
    </row>
    <row r="819" ht="13.5" customHeight="1">
      <c r="A819" s="786"/>
      <c r="B819" s="786"/>
      <c r="C819" s="786"/>
      <c r="D819" s="786"/>
      <c r="E819" s="786"/>
      <c r="F819" s="786"/>
      <c r="G819" s="786"/>
      <c r="H819" s="786"/>
      <c r="I819" s="786"/>
      <c r="J819" s="786"/>
      <c r="K819" s="786"/>
      <c r="L819" s="786"/>
      <c r="M819" s="786"/>
      <c r="N819" s="786"/>
      <c r="O819" s="786"/>
      <c r="P819" s="786"/>
      <c r="Q819" s="812"/>
      <c r="R819" s="786"/>
      <c r="S819" s="786"/>
      <c r="T819" s="786"/>
      <c r="U819" s="786"/>
      <c r="V819" s="786"/>
      <c r="W819" s="786"/>
      <c r="X819" s="786"/>
      <c r="Y819" s="786"/>
      <c r="Z819" s="786"/>
      <c r="AA819" s="786"/>
      <c r="AB819" s="786"/>
      <c r="AC819" s="786"/>
      <c r="AD819" s="786"/>
    </row>
    <row r="820" ht="13.5" customHeight="1">
      <c r="A820" s="786"/>
      <c r="B820" s="786"/>
      <c r="C820" s="786"/>
      <c r="D820" s="786"/>
      <c r="E820" s="786"/>
      <c r="F820" s="786"/>
      <c r="G820" s="786"/>
      <c r="H820" s="786"/>
      <c r="I820" s="786"/>
      <c r="J820" s="786"/>
      <c r="K820" s="786"/>
      <c r="L820" s="786"/>
      <c r="M820" s="786"/>
      <c r="N820" s="786"/>
      <c r="O820" s="786"/>
      <c r="P820" s="786"/>
      <c r="Q820" s="812"/>
      <c r="R820" s="786"/>
      <c r="S820" s="786"/>
      <c r="T820" s="786"/>
      <c r="U820" s="786"/>
      <c r="V820" s="786"/>
      <c r="W820" s="786"/>
      <c r="X820" s="786"/>
      <c r="Y820" s="786"/>
      <c r="Z820" s="786"/>
      <c r="AA820" s="786"/>
      <c r="AB820" s="786"/>
      <c r="AC820" s="786"/>
      <c r="AD820" s="786"/>
    </row>
    <row r="821" ht="13.5" customHeight="1">
      <c r="A821" s="786"/>
      <c r="B821" s="786"/>
      <c r="C821" s="786"/>
      <c r="D821" s="786"/>
      <c r="E821" s="786"/>
      <c r="F821" s="786"/>
      <c r="G821" s="786"/>
      <c r="H821" s="786"/>
      <c r="I821" s="786"/>
      <c r="J821" s="786"/>
      <c r="K821" s="786"/>
      <c r="L821" s="786"/>
      <c r="M821" s="786"/>
      <c r="N821" s="786"/>
      <c r="O821" s="786"/>
      <c r="P821" s="786"/>
      <c r="Q821" s="812"/>
      <c r="R821" s="786"/>
      <c r="S821" s="786"/>
      <c r="T821" s="786"/>
      <c r="U821" s="786"/>
      <c r="V821" s="786"/>
      <c r="W821" s="786"/>
      <c r="X821" s="786"/>
      <c r="Y821" s="786"/>
      <c r="Z821" s="786"/>
      <c r="AA821" s="786"/>
      <c r="AB821" s="786"/>
      <c r="AC821" s="786"/>
      <c r="AD821" s="786"/>
    </row>
    <row r="822" ht="13.5" customHeight="1">
      <c r="A822" s="786"/>
      <c r="B822" s="786"/>
      <c r="C822" s="786"/>
      <c r="D822" s="786"/>
      <c r="E822" s="786"/>
      <c r="F822" s="786"/>
      <c r="G822" s="786"/>
      <c r="H822" s="786"/>
      <c r="I822" s="786"/>
      <c r="J822" s="786"/>
      <c r="K822" s="786"/>
      <c r="L822" s="786"/>
      <c r="M822" s="786"/>
      <c r="N822" s="786"/>
      <c r="O822" s="786"/>
      <c r="P822" s="786"/>
      <c r="Q822" s="812"/>
      <c r="R822" s="786"/>
      <c r="S822" s="786"/>
      <c r="T822" s="786"/>
      <c r="U822" s="786"/>
      <c r="V822" s="786"/>
      <c r="W822" s="786"/>
      <c r="X822" s="786"/>
      <c r="Y822" s="786"/>
      <c r="Z822" s="786"/>
      <c r="AA822" s="786"/>
      <c r="AB822" s="786"/>
      <c r="AC822" s="786"/>
      <c r="AD822" s="786"/>
    </row>
    <row r="823" ht="13.5" customHeight="1">
      <c r="A823" s="786"/>
      <c r="B823" s="786"/>
      <c r="C823" s="786"/>
      <c r="D823" s="786"/>
      <c r="E823" s="786"/>
      <c r="F823" s="786"/>
      <c r="G823" s="786"/>
      <c r="H823" s="786"/>
      <c r="I823" s="786"/>
      <c r="J823" s="786"/>
      <c r="K823" s="786"/>
      <c r="L823" s="786"/>
      <c r="M823" s="786"/>
      <c r="N823" s="786"/>
      <c r="O823" s="786"/>
      <c r="P823" s="786"/>
      <c r="Q823" s="812"/>
      <c r="R823" s="786"/>
      <c r="S823" s="786"/>
      <c r="T823" s="786"/>
      <c r="U823" s="786"/>
      <c r="V823" s="786"/>
      <c r="W823" s="786"/>
      <c r="X823" s="786"/>
      <c r="Y823" s="786"/>
      <c r="Z823" s="786"/>
      <c r="AA823" s="786"/>
      <c r="AB823" s="786"/>
      <c r="AC823" s="786"/>
      <c r="AD823" s="786"/>
    </row>
    <row r="824" ht="13.5" customHeight="1">
      <c r="A824" s="786"/>
      <c r="B824" s="786"/>
      <c r="C824" s="786"/>
      <c r="D824" s="786"/>
      <c r="E824" s="786"/>
      <c r="F824" s="786"/>
      <c r="G824" s="786"/>
      <c r="H824" s="786"/>
      <c r="I824" s="786"/>
      <c r="J824" s="786"/>
      <c r="K824" s="786"/>
      <c r="L824" s="786"/>
      <c r="M824" s="786"/>
      <c r="N824" s="786"/>
      <c r="O824" s="786"/>
      <c r="P824" s="786"/>
      <c r="Q824" s="812"/>
      <c r="R824" s="786"/>
      <c r="S824" s="786"/>
      <c r="T824" s="786"/>
      <c r="U824" s="786"/>
      <c r="V824" s="786"/>
      <c r="W824" s="786"/>
      <c r="X824" s="786"/>
      <c r="Y824" s="786"/>
      <c r="Z824" s="786"/>
      <c r="AA824" s="786"/>
      <c r="AB824" s="786"/>
      <c r="AC824" s="786"/>
      <c r="AD824" s="786"/>
    </row>
    <row r="825" ht="13.5" customHeight="1">
      <c r="A825" s="786"/>
      <c r="B825" s="786"/>
      <c r="C825" s="786"/>
      <c r="D825" s="786"/>
      <c r="E825" s="786"/>
      <c r="F825" s="786"/>
      <c r="G825" s="786"/>
      <c r="H825" s="786"/>
      <c r="I825" s="786"/>
      <c r="J825" s="786"/>
      <c r="K825" s="786"/>
      <c r="L825" s="786"/>
      <c r="M825" s="786"/>
      <c r="N825" s="786"/>
      <c r="O825" s="786"/>
      <c r="P825" s="786"/>
      <c r="Q825" s="812"/>
      <c r="R825" s="786"/>
      <c r="S825" s="786"/>
      <c r="T825" s="786"/>
      <c r="U825" s="786"/>
      <c r="V825" s="786"/>
      <c r="W825" s="786"/>
      <c r="X825" s="786"/>
      <c r="Y825" s="786"/>
      <c r="Z825" s="786"/>
      <c r="AA825" s="786"/>
      <c r="AB825" s="786"/>
      <c r="AC825" s="786"/>
      <c r="AD825" s="786"/>
    </row>
    <row r="826" ht="13.5" customHeight="1">
      <c r="A826" s="786"/>
      <c r="B826" s="786"/>
      <c r="C826" s="786"/>
      <c r="D826" s="786"/>
      <c r="E826" s="786"/>
      <c r="F826" s="786"/>
      <c r="G826" s="786"/>
      <c r="H826" s="786"/>
      <c r="I826" s="786"/>
      <c r="J826" s="786"/>
      <c r="K826" s="786"/>
      <c r="L826" s="786"/>
      <c r="M826" s="786"/>
      <c r="N826" s="786"/>
      <c r="O826" s="786"/>
      <c r="P826" s="786"/>
      <c r="Q826" s="812"/>
      <c r="R826" s="786"/>
      <c r="S826" s="786"/>
      <c r="T826" s="786"/>
      <c r="U826" s="786"/>
      <c r="V826" s="786"/>
      <c r="W826" s="786"/>
      <c r="X826" s="786"/>
      <c r="Y826" s="786"/>
      <c r="Z826" s="786"/>
      <c r="AA826" s="786"/>
      <c r="AB826" s="786"/>
      <c r="AC826" s="786"/>
      <c r="AD826" s="786"/>
    </row>
    <row r="827" ht="13.5" customHeight="1">
      <c r="A827" s="786"/>
      <c r="B827" s="786"/>
      <c r="C827" s="786"/>
      <c r="D827" s="786"/>
      <c r="E827" s="786"/>
      <c r="F827" s="786"/>
      <c r="G827" s="786"/>
      <c r="H827" s="786"/>
      <c r="I827" s="786"/>
      <c r="J827" s="786"/>
      <c r="K827" s="786"/>
      <c r="L827" s="786"/>
      <c r="M827" s="786"/>
      <c r="N827" s="786"/>
      <c r="O827" s="786"/>
      <c r="P827" s="786"/>
      <c r="Q827" s="812"/>
      <c r="R827" s="786"/>
      <c r="S827" s="786"/>
      <c r="T827" s="786"/>
      <c r="U827" s="786"/>
      <c r="V827" s="786"/>
      <c r="W827" s="786"/>
      <c r="X827" s="786"/>
      <c r="Y827" s="786"/>
      <c r="Z827" s="786"/>
      <c r="AA827" s="786"/>
      <c r="AB827" s="786"/>
      <c r="AC827" s="786"/>
      <c r="AD827" s="786"/>
    </row>
    <row r="828" ht="13.5" customHeight="1">
      <c r="A828" s="786"/>
      <c r="B828" s="786"/>
      <c r="C828" s="786"/>
      <c r="D828" s="786"/>
      <c r="E828" s="786"/>
      <c r="F828" s="786"/>
      <c r="G828" s="786"/>
      <c r="H828" s="786"/>
      <c r="I828" s="786"/>
      <c r="J828" s="786"/>
      <c r="K828" s="786"/>
      <c r="L828" s="786"/>
      <c r="M828" s="786"/>
      <c r="N828" s="786"/>
      <c r="O828" s="786"/>
      <c r="P828" s="786"/>
      <c r="Q828" s="812"/>
      <c r="R828" s="786"/>
      <c r="S828" s="786"/>
      <c r="T828" s="786"/>
      <c r="U828" s="786"/>
      <c r="V828" s="786"/>
      <c r="W828" s="786"/>
      <c r="X828" s="786"/>
      <c r="Y828" s="786"/>
      <c r="Z828" s="786"/>
      <c r="AA828" s="786"/>
      <c r="AB828" s="786"/>
      <c r="AC828" s="786"/>
      <c r="AD828" s="786"/>
    </row>
    <row r="829" ht="13.5" customHeight="1">
      <c r="A829" s="786"/>
      <c r="B829" s="786"/>
      <c r="C829" s="786"/>
      <c r="D829" s="786"/>
      <c r="E829" s="786"/>
      <c r="F829" s="786"/>
      <c r="G829" s="786"/>
      <c r="H829" s="786"/>
      <c r="I829" s="786"/>
      <c r="J829" s="786"/>
      <c r="K829" s="786"/>
      <c r="L829" s="786"/>
      <c r="M829" s="786"/>
      <c r="N829" s="786"/>
      <c r="O829" s="786"/>
      <c r="P829" s="786"/>
      <c r="Q829" s="812"/>
      <c r="R829" s="786"/>
      <c r="S829" s="786"/>
      <c r="T829" s="786"/>
      <c r="U829" s="786"/>
      <c r="V829" s="786"/>
      <c r="W829" s="786"/>
      <c r="X829" s="786"/>
      <c r="Y829" s="786"/>
      <c r="Z829" s="786"/>
      <c r="AA829" s="786"/>
      <c r="AB829" s="786"/>
      <c r="AC829" s="786"/>
      <c r="AD829" s="786"/>
    </row>
    <row r="830" ht="13.5" customHeight="1">
      <c r="A830" s="786"/>
      <c r="B830" s="786"/>
      <c r="C830" s="786"/>
      <c r="D830" s="786"/>
      <c r="E830" s="786"/>
      <c r="F830" s="786"/>
      <c r="G830" s="786"/>
      <c r="H830" s="786"/>
      <c r="I830" s="786"/>
      <c r="J830" s="786"/>
      <c r="K830" s="786"/>
      <c r="L830" s="786"/>
      <c r="M830" s="786"/>
      <c r="N830" s="786"/>
      <c r="O830" s="786"/>
      <c r="P830" s="786"/>
      <c r="Q830" s="812"/>
      <c r="R830" s="786"/>
      <c r="S830" s="786"/>
      <c r="T830" s="786"/>
      <c r="U830" s="786"/>
      <c r="V830" s="786"/>
      <c r="W830" s="786"/>
      <c r="X830" s="786"/>
      <c r="Y830" s="786"/>
      <c r="Z830" s="786"/>
      <c r="AA830" s="786"/>
      <c r="AB830" s="786"/>
      <c r="AC830" s="786"/>
      <c r="AD830" s="786"/>
    </row>
    <row r="831" ht="13.5" customHeight="1">
      <c r="A831" s="786"/>
      <c r="B831" s="786"/>
      <c r="C831" s="786"/>
      <c r="D831" s="786"/>
      <c r="E831" s="786"/>
      <c r="F831" s="786"/>
      <c r="G831" s="786"/>
      <c r="H831" s="786"/>
      <c r="I831" s="786"/>
      <c r="J831" s="786"/>
      <c r="K831" s="786"/>
      <c r="L831" s="786"/>
      <c r="M831" s="786"/>
      <c r="N831" s="786"/>
      <c r="O831" s="786"/>
      <c r="P831" s="786"/>
      <c r="Q831" s="812"/>
      <c r="R831" s="786"/>
      <c r="S831" s="786"/>
      <c r="T831" s="786"/>
      <c r="U831" s="786"/>
      <c r="V831" s="786"/>
      <c r="W831" s="786"/>
      <c r="X831" s="786"/>
      <c r="Y831" s="786"/>
      <c r="Z831" s="786"/>
      <c r="AA831" s="786"/>
      <c r="AB831" s="786"/>
      <c r="AC831" s="786"/>
      <c r="AD831" s="786"/>
    </row>
    <row r="832" ht="13.5" customHeight="1">
      <c r="A832" s="786"/>
      <c r="B832" s="786"/>
      <c r="C832" s="786"/>
      <c r="D832" s="786"/>
      <c r="E832" s="786"/>
      <c r="F832" s="786"/>
      <c r="G832" s="786"/>
      <c r="H832" s="786"/>
      <c r="I832" s="786"/>
      <c r="J832" s="786"/>
      <c r="K832" s="786"/>
      <c r="L832" s="786"/>
      <c r="M832" s="786"/>
      <c r="N832" s="786"/>
      <c r="O832" s="786"/>
      <c r="P832" s="786"/>
      <c r="Q832" s="812"/>
      <c r="R832" s="786"/>
      <c r="S832" s="786"/>
      <c r="T832" s="786"/>
      <c r="U832" s="786"/>
      <c r="V832" s="786"/>
      <c r="W832" s="786"/>
      <c r="X832" s="786"/>
      <c r="Y832" s="786"/>
      <c r="Z832" s="786"/>
      <c r="AA832" s="786"/>
      <c r="AB832" s="786"/>
      <c r="AC832" s="786"/>
      <c r="AD832" s="786"/>
    </row>
    <row r="833" ht="13.5" customHeight="1">
      <c r="A833" s="786"/>
      <c r="B833" s="786"/>
      <c r="C833" s="786"/>
      <c r="D833" s="786"/>
      <c r="E833" s="786"/>
      <c r="F833" s="786"/>
      <c r="G833" s="786"/>
      <c r="H833" s="786"/>
      <c r="I833" s="786"/>
      <c r="J833" s="786"/>
      <c r="K833" s="786"/>
      <c r="L833" s="786"/>
      <c r="M833" s="786"/>
      <c r="N833" s="786"/>
      <c r="O833" s="786"/>
      <c r="P833" s="786"/>
      <c r="Q833" s="812"/>
      <c r="R833" s="786"/>
      <c r="S833" s="786"/>
      <c r="T833" s="786"/>
      <c r="U833" s="786"/>
      <c r="V833" s="786"/>
      <c r="W833" s="786"/>
      <c r="X833" s="786"/>
      <c r="Y833" s="786"/>
      <c r="Z833" s="786"/>
      <c r="AA833" s="786"/>
      <c r="AB833" s="786"/>
      <c r="AC833" s="786"/>
      <c r="AD833" s="786"/>
    </row>
    <row r="834" ht="13.5" customHeight="1">
      <c r="A834" s="786"/>
      <c r="B834" s="786"/>
      <c r="C834" s="786"/>
      <c r="D834" s="786"/>
      <c r="E834" s="786"/>
      <c r="F834" s="786"/>
      <c r="G834" s="786"/>
      <c r="H834" s="786"/>
      <c r="I834" s="786"/>
      <c r="J834" s="786"/>
      <c r="K834" s="786"/>
      <c r="L834" s="786"/>
      <c r="M834" s="786"/>
      <c r="N834" s="786"/>
      <c r="O834" s="786"/>
      <c r="P834" s="786"/>
      <c r="Q834" s="812"/>
      <c r="R834" s="786"/>
      <c r="S834" s="786"/>
      <c r="T834" s="786"/>
      <c r="U834" s="786"/>
      <c r="V834" s="786"/>
      <c r="W834" s="786"/>
      <c r="X834" s="786"/>
      <c r="Y834" s="786"/>
      <c r="Z834" s="786"/>
      <c r="AA834" s="786"/>
      <c r="AB834" s="786"/>
      <c r="AC834" s="786"/>
      <c r="AD834" s="786"/>
    </row>
    <row r="835" ht="13.5" customHeight="1">
      <c r="A835" s="786"/>
      <c r="B835" s="786"/>
      <c r="C835" s="786"/>
      <c r="D835" s="786"/>
      <c r="E835" s="786"/>
      <c r="F835" s="786"/>
      <c r="G835" s="786"/>
      <c r="H835" s="786"/>
      <c r="I835" s="786"/>
      <c r="J835" s="786"/>
      <c r="K835" s="786"/>
      <c r="L835" s="786"/>
      <c r="M835" s="786"/>
      <c r="N835" s="786"/>
      <c r="O835" s="786"/>
      <c r="P835" s="786"/>
      <c r="Q835" s="812"/>
      <c r="R835" s="786"/>
      <c r="S835" s="786"/>
      <c r="T835" s="786"/>
      <c r="U835" s="786"/>
      <c r="V835" s="786"/>
      <c r="W835" s="786"/>
      <c r="X835" s="786"/>
      <c r="Y835" s="786"/>
      <c r="Z835" s="786"/>
      <c r="AA835" s="786"/>
      <c r="AB835" s="786"/>
      <c r="AC835" s="786"/>
      <c r="AD835" s="786"/>
    </row>
    <row r="836" ht="13.5" customHeight="1">
      <c r="A836" s="786"/>
      <c r="B836" s="786"/>
      <c r="C836" s="786"/>
      <c r="D836" s="786"/>
      <c r="E836" s="786"/>
      <c r="F836" s="786"/>
      <c r="G836" s="786"/>
      <c r="H836" s="786"/>
      <c r="I836" s="786"/>
      <c r="J836" s="786"/>
      <c r="K836" s="786"/>
      <c r="L836" s="786"/>
      <c r="M836" s="786"/>
      <c r="N836" s="786"/>
      <c r="O836" s="786"/>
      <c r="P836" s="786"/>
      <c r="Q836" s="812"/>
      <c r="R836" s="786"/>
      <c r="S836" s="786"/>
      <c r="T836" s="786"/>
      <c r="U836" s="786"/>
      <c r="V836" s="786"/>
      <c r="W836" s="786"/>
      <c r="X836" s="786"/>
      <c r="Y836" s="786"/>
      <c r="Z836" s="786"/>
      <c r="AA836" s="786"/>
      <c r="AB836" s="786"/>
      <c r="AC836" s="786"/>
      <c r="AD836" s="786"/>
    </row>
    <row r="837" ht="13.5" customHeight="1">
      <c r="A837" s="786"/>
      <c r="B837" s="786"/>
      <c r="C837" s="786"/>
      <c r="D837" s="786"/>
      <c r="E837" s="786"/>
      <c r="F837" s="786"/>
      <c r="G837" s="786"/>
      <c r="H837" s="786"/>
      <c r="I837" s="786"/>
      <c r="J837" s="786"/>
      <c r="K837" s="786"/>
      <c r="L837" s="786"/>
      <c r="M837" s="786"/>
      <c r="N837" s="786"/>
      <c r="O837" s="786"/>
      <c r="P837" s="786"/>
      <c r="Q837" s="812"/>
      <c r="R837" s="786"/>
      <c r="S837" s="786"/>
      <c r="T837" s="786"/>
      <c r="U837" s="786"/>
      <c r="V837" s="786"/>
      <c r="W837" s="786"/>
      <c r="X837" s="786"/>
      <c r="Y837" s="786"/>
      <c r="Z837" s="786"/>
      <c r="AA837" s="786"/>
      <c r="AB837" s="786"/>
      <c r="AC837" s="786"/>
      <c r="AD837" s="786"/>
    </row>
    <row r="838" ht="13.5" customHeight="1">
      <c r="A838" s="786"/>
      <c r="B838" s="786"/>
      <c r="C838" s="786"/>
      <c r="D838" s="786"/>
      <c r="E838" s="786"/>
      <c r="F838" s="786"/>
      <c r="G838" s="786"/>
      <c r="H838" s="786"/>
      <c r="I838" s="786"/>
      <c r="J838" s="786"/>
      <c r="K838" s="786"/>
      <c r="L838" s="786"/>
      <c r="M838" s="786"/>
      <c r="N838" s="786"/>
      <c r="O838" s="786"/>
      <c r="P838" s="786"/>
      <c r="Q838" s="812"/>
      <c r="R838" s="786"/>
      <c r="S838" s="786"/>
      <c r="T838" s="786"/>
      <c r="U838" s="786"/>
      <c r="V838" s="786"/>
      <c r="W838" s="786"/>
      <c r="X838" s="786"/>
      <c r="Y838" s="786"/>
      <c r="Z838" s="786"/>
      <c r="AA838" s="786"/>
      <c r="AB838" s="786"/>
      <c r="AC838" s="786"/>
      <c r="AD838" s="786"/>
    </row>
    <row r="839" ht="13.5" customHeight="1">
      <c r="A839" s="786"/>
      <c r="B839" s="786"/>
      <c r="C839" s="786"/>
      <c r="D839" s="786"/>
      <c r="E839" s="786"/>
      <c r="F839" s="786"/>
      <c r="G839" s="786"/>
      <c r="H839" s="786"/>
      <c r="I839" s="786"/>
      <c r="J839" s="786"/>
      <c r="K839" s="786"/>
      <c r="L839" s="786"/>
      <c r="M839" s="786"/>
      <c r="N839" s="786"/>
      <c r="O839" s="786"/>
      <c r="P839" s="786"/>
      <c r="Q839" s="812"/>
      <c r="R839" s="786"/>
      <c r="S839" s="786"/>
      <c r="T839" s="786"/>
      <c r="U839" s="786"/>
      <c r="V839" s="786"/>
      <c r="W839" s="786"/>
      <c r="X839" s="786"/>
      <c r="Y839" s="786"/>
      <c r="Z839" s="786"/>
      <c r="AA839" s="786"/>
      <c r="AB839" s="786"/>
      <c r="AC839" s="786"/>
      <c r="AD839" s="786"/>
    </row>
    <row r="840" ht="13.5" customHeight="1">
      <c r="A840" s="786"/>
      <c r="B840" s="786"/>
      <c r="C840" s="786"/>
      <c r="D840" s="786"/>
      <c r="E840" s="786"/>
      <c r="F840" s="786"/>
      <c r="G840" s="786"/>
      <c r="H840" s="786"/>
      <c r="I840" s="786"/>
      <c r="J840" s="786"/>
      <c r="K840" s="786"/>
      <c r="L840" s="786"/>
      <c r="M840" s="786"/>
      <c r="N840" s="786"/>
      <c r="O840" s="786"/>
      <c r="P840" s="786"/>
      <c r="Q840" s="812"/>
      <c r="R840" s="786"/>
      <c r="S840" s="786"/>
      <c r="T840" s="786"/>
      <c r="U840" s="786"/>
      <c r="V840" s="786"/>
      <c r="W840" s="786"/>
      <c r="X840" s="786"/>
      <c r="Y840" s="786"/>
      <c r="Z840" s="786"/>
      <c r="AA840" s="786"/>
      <c r="AB840" s="786"/>
      <c r="AC840" s="786"/>
      <c r="AD840" s="786"/>
    </row>
    <row r="841" ht="13.5" customHeight="1">
      <c r="A841" s="786"/>
      <c r="B841" s="786"/>
      <c r="C841" s="786"/>
      <c r="D841" s="786"/>
      <c r="E841" s="786"/>
      <c r="F841" s="786"/>
      <c r="G841" s="786"/>
      <c r="H841" s="786"/>
      <c r="I841" s="786"/>
      <c r="J841" s="786"/>
      <c r="K841" s="786"/>
      <c r="L841" s="786"/>
      <c r="M841" s="786"/>
      <c r="N841" s="786"/>
      <c r="O841" s="786"/>
      <c r="P841" s="786"/>
      <c r="Q841" s="812"/>
      <c r="R841" s="786"/>
      <c r="S841" s="786"/>
      <c r="T841" s="786"/>
      <c r="U841" s="786"/>
      <c r="V841" s="786"/>
      <c r="W841" s="786"/>
      <c r="X841" s="786"/>
      <c r="Y841" s="786"/>
      <c r="Z841" s="786"/>
      <c r="AA841" s="786"/>
      <c r="AB841" s="786"/>
      <c r="AC841" s="786"/>
      <c r="AD841" s="786"/>
    </row>
    <row r="842" ht="13.5" customHeight="1">
      <c r="A842" s="786"/>
      <c r="B842" s="786"/>
      <c r="C842" s="786"/>
      <c r="D842" s="786"/>
      <c r="E842" s="786"/>
      <c r="F842" s="786"/>
      <c r="G842" s="786"/>
      <c r="H842" s="786"/>
      <c r="I842" s="786"/>
      <c r="J842" s="786"/>
      <c r="K842" s="786"/>
      <c r="L842" s="786"/>
      <c r="M842" s="786"/>
      <c r="N842" s="786"/>
      <c r="O842" s="786"/>
      <c r="P842" s="786"/>
      <c r="Q842" s="812"/>
      <c r="R842" s="786"/>
      <c r="S842" s="786"/>
      <c r="T842" s="786"/>
      <c r="U842" s="786"/>
      <c r="V842" s="786"/>
      <c r="W842" s="786"/>
      <c r="X842" s="786"/>
      <c r="Y842" s="786"/>
      <c r="Z842" s="786"/>
      <c r="AA842" s="786"/>
      <c r="AB842" s="786"/>
      <c r="AC842" s="786"/>
      <c r="AD842" s="786"/>
    </row>
    <row r="843" ht="13.5" customHeight="1">
      <c r="A843" s="786"/>
      <c r="B843" s="786"/>
      <c r="C843" s="786"/>
      <c r="D843" s="786"/>
      <c r="E843" s="786"/>
      <c r="F843" s="786"/>
      <c r="G843" s="786"/>
      <c r="H843" s="786"/>
      <c r="I843" s="786"/>
      <c r="J843" s="786"/>
      <c r="K843" s="786"/>
      <c r="L843" s="786"/>
      <c r="M843" s="786"/>
      <c r="N843" s="786"/>
      <c r="O843" s="786"/>
      <c r="P843" s="786"/>
      <c r="Q843" s="812"/>
      <c r="R843" s="786"/>
      <c r="S843" s="786"/>
      <c r="T843" s="786"/>
      <c r="U843" s="786"/>
      <c r="V843" s="786"/>
      <c r="W843" s="786"/>
      <c r="X843" s="786"/>
      <c r="Y843" s="786"/>
      <c r="Z843" s="786"/>
      <c r="AA843" s="786"/>
      <c r="AB843" s="786"/>
      <c r="AC843" s="786"/>
      <c r="AD843" s="786"/>
    </row>
    <row r="844" ht="13.5" customHeight="1">
      <c r="A844" s="786"/>
      <c r="B844" s="786"/>
      <c r="C844" s="786"/>
      <c r="D844" s="786"/>
      <c r="E844" s="786"/>
      <c r="F844" s="786"/>
      <c r="G844" s="786"/>
      <c r="H844" s="786"/>
      <c r="I844" s="786"/>
      <c r="J844" s="786"/>
      <c r="K844" s="786"/>
      <c r="L844" s="786"/>
      <c r="M844" s="786"/>
      <c r="N844" s="786"/>
      <c r="O844" s="786"/>
      <c r="P844" s="786"/>
      <c r="Q844" s="812"/>
      <c r="R844" s="786"/>
      <c r="S844" s="786"/>
      <c r="T844" s="786"/>
      <c r="U844" s="786"/>
      <c r="V844" s="786"/>
      <c r="W844" s="786"/>
      <c r="X844" s="786"/>
      <c r="Y844" s="786"/>
      <c r="Z844" s="786"/>
      <c r="AA844" s="786"/>
      <c r="AB844" s="786"/>
      <c r="AC844" s="786"/>
      <c r="AD844" s="786"/>
    </row>
    <row r="845" ht="13.5" customHeight="1">
      <c r="A845" s="786"/>
      <c r="B845" s="786"/>
      <c r="C845" s="786"/>
      <c r="D845" s="786"/>
      <c r="E845" s="786"/>
      <c r="F845" s="786"/>
      <c r="G845" s="786"/>
      <c r="H845" s="786"/>
      <c r="I845" s="786"/>
      <c r="J845" s="786"/>
      <c r="K845" s="786"/>
      <c r="L845" s="786"/>
      <c r="M845" s="786"/>
      <c r="N845" s="786"/>
      <c r="O845" s="786"/>
      <c r="P845" s="786"/>
      <c r="Q845" s="812"/>
      <c r="R845" s="786"/>
      <c r="S845" s="786"/>
      <c r="T845" s="786"/>
      <c r="U845" s="786"/>
      <c r="V845" s="786"/>
      <c r="W845" s="786"/>
      <c r="X845" s="786"/>
      <c r="Y845" s="786"/>
      <c r="Z845" s="786"/>
      <c r="AA845" s="786"/>
      <c r="AB845" s="786"/>
      <c r="AC845" s="786"/>
      <c r="AD845" s="786"/>
    </row>
    <row r="846" ht="13.5" customHeight="1">
      <c r="A846" s="786"/>
      <c r="B846" s="786"/>
      <c r="C846" s="786"/>
      <c r="D846" s="786"/>
      <c r="E846" s="786"/>
      <c r="F846" s="786"/>
      <c r="G846" s="786"/>
      <c r="H846" s="786"/>
      <c r="I846" s="786"/>
      <c r="J846" s="786"/>
      <c r="K846" s="786"/>
      <c r="L846" s="786"/>
      <c r="M846" s="786"/>
      <c r="N846" s="786"/>
      <c r="O846" s="786"/>
      <c r="P846" s="786"/>
      <c r="Q846" s="812"/>
      <c r="R846" s="786"/>
      <c r="S846" s="786"/>
      <c r="T846" s="786"/>
      <c r="U846" s="786"/>
      <c r="V846" s="786"/>
      <c r="W846" s="786"/>
      <c r="X846" s="786"/>
      <c r="Y846" s="786"/>
      <c r="Z846" s="786"/>
      <c r="AA846" s="786"/>
      <c r="AB846" s="786"/>
      <c r="AC846" s="786"/>
      <c r="AD846" s="786"/>
    </row>
    <row r="847" ht="13.5" customHeight="1">
      <c r="A847" s="786"/>
      <c r="B847" s="786"/>
      <c r="C847" s="786"/>
      <c r="D847" s="786"/>
      <c r="E847" s="786"/>
      <c r="F847" s="786"/>
      <c r="G847" s="786"/>
      <c r="H847" s="786"/>
      <c r="I847" s="786"/>
      <c r="J847" s="786"/>
      <c r="K847" s="786"/>
      <c r="L847" s="786"/>
      <c r="M847" s="786"/>
      <c r="N847" s="786"/>
      <c r="O847" s="786"/>
      <c r="P847" s="786"/>
      <c r="Q847" s="812"/>
      <c r="R847" s="786"/>
      <c r="S847" s="786"/>
      <c r="T847" s="786"/>
      <c r="U847" s="786"/>
      <c r="V847" s="786"/>
      <c r="W847" s="786"/>
      <c r="X847" s="786"/>
      <c r="Y847" s="786"/>
      <c r="Z847" s="786"/>
      <c r="AA847" s="786"/>
      <c r="AB847" s="786"/>
      <c r="AC847" s="786"/>
      <c r="AD847" s="786"/>
    </row>
    <row r="848" ht="13.5" customHeight="1">
      <c r="A848" s="786"/>
      <c r="B848" s="786"/>
      <c r="C848" s="786"/>
      <c r="D848" s="786"/>
      <c r="E848" s="786"/>
      <c r="F848" s="786"/>
      <c r="G848" s="786"/>
      <c r="H848" s="786"/>
      <c r="I848" s="786"/>
      <c r="J848" s="786"/>
      <c r="K848" s="786"/>
      <c r="L848" s="786"/>
      <c r="M848" s="786"/>
      <c r="N848" s="786"/>
      <c r="O848" s="786"/>
      <c r="P848" s="786"/>
      <c r="Q848" s="812"/>
      <c r="R848" s="786"/>
      <c r="S848" s="786"/>
      <c r="T848" s="786"/>
      <c r="U848" s="786"/>
      <c r="V848" s="786"/>
      <c r="W848" s="786"/>
      <c r="X848" s="786"/>
      <c r="Y848" s="786"/>
      <c r="Z848" s="786"/>
      <c r="AA848" s="786"/>
      <c r="AB848" s="786"/>
      <c r="AC848" s="786"/>
      <c r="AD848" s="786"/>
    </row>
    <row r="849" ht="13.5" customHeight="1">
      <c r="A849" s="786"/>
      <c r="B849" s="786"/>
      <c r="C849" s="786"/>
      <c r="D849" s="786"/>
      <c r="E849" s="786"/>
      <c r="F849" s="786"/>
      <c r="G849" s="786"/>
      <c r="H849" s="786"/>
      <c r="I849" s="786"/>
      <c r="J849" s="786"/>
      <c r="K849" s="786"/>
      <c r="L849" s="786"/>
      <c r="M849" s="786"/>
      <c r="N849" s="786"/>
      <c r="O849" s="786"/>
      <c r="P849" s="786"/>
      <c r="Q849" s="812"/>
      <c r="R849" s="786"/>
      <c r="S849" s="786"/>
      <c r="T849" s="786"/>
      <c r="U849" s="786"/>
      <c r="V849" s="786"/>
      <c r="W849" s="786"/>
      <c r="X849" s="786"/>
      <c r="Y849" s="786"/>
      <c r="Z849" s="786"/>
      <c r="AA849" s="786"/>
      <c r="AB849" s="786"/>
      <c r="AC849" s="786"/>
      <c r="AD849" s="786"/>
    </row>
    <row r="850" ht="13.5" customHeight="1">
      <c r="A850" s="786"/>
      <c r="B850" s="786"/>
      <c r="C850" s="786"/>
      <c r="D850" s="786"/>
      <c r="E850" s="786"/>
      <c r="F850" s="786"/>
      <c r="G850" s="786"/>
      <c r="H850" s="786"/>
      <c r="I850" s="786"/>
      <c r="J850" s="786"/>
      <c r="K850" s="786"/>
      <c r="L850" s="786"/>
      <c r="M850" s="786"/>
      <c r="N850" s="786"/>
      <c r="O850" s="786"/>
      <c r="P850" s="786"/>
      <c r="Q850" s="812"/>
      <c r="R850" s="786"/>
      <c r="S850" s="786"/>
      <c r="T850" s="786"/>
      <c r="U850" s="786"/>
      <c r="V850" s="786"/>
      <c r="W850" s="786"/>
      <c r="X850" s="786"/>
      <c r="Y850" s="786"/>
      <c r="Z850" s="786"/>
      <c r="AA850" s="786"/>
      <c r="AB850" s="786"/>
      <c r="AC850" s="786"/>
      <c r="AD850" s="786"/>
    </row>
    <row r="851" ht="13.5" customHeight="1">
      <c r="A851" s="786"/>
      <c r="B851" s="786"/>
      <c r="C851" s="786"/>
      <c r="D851" s="786"/>
      <c r="E851" s="786"/>
      <c r="F851" s="786"/>
      <c r="G851" s="786"/>
      <c r="H851" s="786"/>
      <c r="I851" s="786"/>
      <c r="J851" s="786"/>
      <c r="K851" s="786"/>
      <c r="L851" s="786"/>
      <c r="M851" s="786"/>
      <c r="N851" s="786"/>
      <c r="O851" s="786"/>
      <c r="P851" s="786"/>
      <c r="Q851" s="812"/>
      <c r="R851" s="786"/>
      <c r="S851" s="786"/>
      <c r="T851" s="786"/>
      <c r="U851" s="786"/>
      <c r="V851" s="786"/>
      <c r="W851" s="786"/>
      <c r="X851" s="786"/>
      <c r="Y851" s="786"/>
      <c r="Z851" s="786"/>
      <c r="AA851" s="786"/>
      <c r="AB851" s="786"/>
      <c r="AC851" s="786"/>
      <c r="AD851" s="786"/>
    </row>
    <row r="852" ht="13.5" customHeight="1">
      <c r="A852" s="786"/>
      <c r="B852" s="786"/>
      <c r="C852" s="786"/>
      <c r="D852" s="786"/>
      <c r="E852" s="786"/>
      <c r="F852" s="786"/>
      <c r="G852" s="786"/>
      <c r="H852" s="786"/>
      <c r="I852" s="786"/>
      <c r="J852" s="786"/>
      <c r="K852" s="786"/>
      <c r="L852" s="786"/>
      <c r="M852" s="786"/>
      <c r="N852" s="786"/>
      <c r="O852" s="786"/>
      <c r="P852" s="786"/>
      <c r="Q852" s="812"/>
      <c r="R852" s="786"/>
      <c r="S852" s="786"/>
      <c r="T852" s="786"/>
      <c r="U852" s="786"/>
      <c r="V852" s="786"/>
      <c r="W852" s="786"/>
      <c r="X852" s="786"/>
      <c r="Y852" s="786"/>
      <c r="Z852" s="786"/>
      <c r="AA852" s="786"/>
      <c r="AB852" s="786"/>
      <c r="AC852" s="786"/>
      <c r="AD852" s="786"/>
    </row>
    <row r="853" ht="13.5" customHeight="1">
      <c r="A853" s="786"/>
      <c r="B853" s="786"/>
      <c r="C853" s="786"/>
      <c r="D853" s="786"/>
      <c r="E853" s="786"/>
      <c r="F853" s="786"/>
      <c r="G853" s="786"/>
      <c r="H853" s="786"/>
      <c r="I853" s="786"/>
      <c r="J853" s="786"/>
      <c r="K853" s="786"/>
      <c r="L853" s="786"/>
      <c r="M853" s="786"/>
      <c r="N853" s="786"/>
      <c r="O853" s="786"/>
      <c r="P853" s="786"/>
      <c r="Q853" s="812"/>
      <c r="R853" s="786"/>
      <c r="S853" s="786"/>
      <c r="T853" s="786"/>
      <c r="U853" s="786"/>
      <c r="V853" s="786"/>
      <c r="W853" s="786"/>
      <c r="X853" s="786"/>
      <c r="Y853" s="786"/>
      <c r="Z853" s="786"/>
      <c r="AA853" s="786"/>
      <c r="AB853" s="786"/>
      <c r="AC853" s="786"/>
      <c r="AD853" s="786"/>
    </row>
    <row r="854" ht="13.5" customHeight="1">
      <c r="A854" s="786"/>
      <c r="B854" s="786"/>
      <c r="C854" s="786"/>
      <c r="D854" s="786"/>
      <c r="E854" s="786"/>
      <c r="F854" s="786"/>
      <c r="G854" s="786"/>
      <c r="H854" s="786"/>
      <c r="I854" s="786"/>
      <c r="J854" s="786"/>
      <c r="K854" s="786"/>
      <c r="L854" s="786"/>
      <c r="M854" s="786"/>
      <c r="N854" s="786"/>
      <c r="O854" s="786"/>
      <c r="P854" s="786"/>
      <c r="Q854" s="812"/>
      <c r="R854" s="786"/>
      <c r="S854" s="786"/>
      <c r="T854" s="786"/>
      <c r="U854" s="786"/>
      <c r="V854" s="786"/>
      <c r="W854" s="786"/>
      <c r="X854" s="786"/>
      <c r="Y854" s="786"/>
      <c r="Z854" s="786"/>
      <c r="AA854" s="786"/>
      <c r="AB854" s="786"/>
      <c r="AC854" s="786"/>
      <c r="AD854" s="786"/>
    </row>
    <row r="855" ht="13.5" customHeight="1">
      <c r="A855" s="786"/>
      <c r="B855" s="786"/>
      <c r="C855" s="786"/>
      <c r="D855" s="786"/>
      <c r="E855" s="786"/>
      <c r="F855" s="786"/>
      <c r="G855" s="786"/>
      <c r="H855" s="786"/>
      <c r="I855" s="786"/>
      <c r="J855" s="786"/>
      <c r="K855" s="786"/>
      <c r="L855" s="786"/>
      <c r="M855" s="786"/>
      <c r="N855" s="786"/>
      <c r="O855" s="786"/>
      <c r="P855" s="786"/>
      <c r="Q855" s="812"/>
      <c r="R855" s="786"/>
      <c r="S855" s="786"/>
      <c r="T855" s="786"/>
      <c r="U855" s="786"/>
      <c r="V855" s="786"/>
      <c r="W855" s="786"/>
      <c r="X855" s="786"/>
      <c r="Y855" s="786"/>
      <c r="Z855" s="786"/>
      <c r="AA855" s="786"/>
      <c r="AB855" s="786"/>
      <c r="AC855" s="786"/>
      <c r="AD855" s="786"/>
    </row>
    <row r="856" ht="13.5" customHeight="1">
      <c r="A856" s="786"/>
      <c r="B856" s="786"/>
      <c r="C856" s="786"/>
      <c r="D856" s="786"/>
      <c r="E856" s="786"/>
      <c r="F856" s="786"/>
      <c r="G856" s="786"/>
      <c r="H856" s="786"/>
      <c r="I856" s="786"/>
      <c r="J856" s="786"/>
      <c r="K856" s="786"/>
      <c r="L856" s="786"/>
      <c r="M856" s="786"/>
      <c r="N856" s="786"/>
      <c r="O856" s="786"/>
      <c r="P856" s="786"/>
      <c r="Q856" s="812"/>
      <c r="R856" s="786"/>
      <c r="S856" s="786"/>
      <c r="T856" s="786"/>
      <c r="U856" s="786"/>
      <c r="V856" s="786"/>
      <c r="W856" s="786"/>
      <c r="X856" s="786"/>
      <c r="Y856" s="786"/>
      <c r="Z856" s="786"/>
      <c r="AA856" s="786"/>
      <c r="AB856" s="786"/>
      <c r="AC856" s="786"/>
      <c r="AD856" s="786"/>
    </row>
    <row r="857" ht="13.5" customHeight="1">
      <c r="A857" s="786"/>
      <c r="B857" s="786"/>
      <c r="C857" s="786"/>
      <c r="D857" s="786"/>
      <c r="E857" s="786"/>
      <c r="F857" s="786"/>
      <c r="G857" s="786"/>
      <c r="H857" s="786"/>
      <c r="I857" s="786"/>
      <c r="J857" s="786"/>
      <c r="K857" s="786"/>
      <c r="L857" s="786"/>
      <c r="M857" s="786"/>
      <c r="N857" s="786"/>
      <c r="O857" s="786"/>
      <c r="P857" s="786"/>
      <c r="Q857" s="812"/>
      <c r="R857" s="786"/>
      <c r="S857" s="786"/>
      <c r="T857" s="786"/>
      <c r="U857" s="786"/>
      <c r="V857" s="786"/>
      <c r="W857" s="786"/>
      <c r="X857" s="786"/>
      <c r="Y857" s="786"/>
      <c r="Z857" s="786"/>
      <c r="AA857" s="786"/>
      <c r="AB857" s="786"/>
      <c r="AC857" s="786"/>
      <c r="AD857" s="786"/>
    </row>
    <row r="858" ht="13.5" customHeight="1">
      <c r="A858" s="786"/>
      <c r="B858" s="786"/>
      <c r="C858" s="786"/>
      <c r="D858" s="786"/>
      <c r="E858" s="786"/>
      <c r="F858" s="786"/>
      <c r="G858" s="786"/>
      <c r="H858" s="786"/>
      <c r="I858" s="786"/>
      <c r="J858" s="786"/>
      <c r="K858" s="786"/>
      <c r="L858" s="786"/>
      <c r="M858" s="786"/>
      <c r="N858" s="786"/>
      <c r="O858" s="786"/>
      <c r="P858" s="786"/>
      <c r="Q858" s="812"/>
      <c r="R858" s="786"/>
      <c r="S858" s="786"/>
      <c r="T858" s="786"/>
      <c r="U858" s="786"/>
      <c r="V858" s="786"/>
      <c r="W858" s="786"/>
      <c r="X858" s="786"/>
      <c r="Y858" s="786"/>
      <c r="Z858" s="786"/>
      <c r="AA858" s="786"/>
      <c r="AB858" s="786"/>
      <c r="AC858" s="786"/>
      <c r="AD858" s="786"/>
    </row>
    <row r="859" ht="13.5" customHeight="1">
      <c r="A859" s="786"/>
      <c r="B859" s="786"/>
      <c r="C859" s="786"/>
      <c r="D859" s="786"/>
      <c r="E859" s="786"/>
      <c r="F859" s="786"/>
      <c r="G859" s="786"/>
      <c r="H859" s="786"/>
      <c r="I859" s="786"/>
      <c r="J859" s="786"/>
      <c r="K859" s="786"/>
      <c r="L859" s="786"/>
      <c r="M859" s="786"/>
      <c r="N859" s="786"/>
      <c r="O859" s="786"/>
      <c r="P859" s="786"/>
      <c r="Q859" s="812"/>
      <c r="R859" s="786"/>
      <c r="S859" s="786"/>
      <c r="T859" s="786"/>
      <c r="U859" s="786"/>
      <c r="V859" s="786"/>
      <c r="W859" s="786"/>
      <c r="X859" s="786"/>
      <c r="Y859" s="786"/>
      <c r="Z859" s="786"/>
      <c r="AA859" s="786"/>
      <c r="AB859" s="786"/>
      <c r="AC859" s="786"/>
      <c r="AD859" s="786"/>
    </row>
    <row r="860" ht="13.5" customHeight="1">
      <c r="A860" s="786"/>
      <c r="B860" s="786"/>
      <c r="C860" s="786"/>
      <c r="D860" s="786"/>
      <c r="E860" s="786"/>
      <c r="F860" s="786"/>
      <c r="G860" s="786"/>
      <c r="H860" s="786"/>
      <c r="I860" s="786"/>
      <c r="J860" s="786"/>
      <c r="K860" s="786"/>
      <c r="L860" s="786"/>
      <c r="M860" s="786"/>
      <c r="N860" s="786"/>
      <c r="O860" s="786"/>
      <c r="P860" s="786"/>
      <c r="Q860" s="812"/>
      <c r="R860" s="786"/>
      <c r="S860" s="786"/>
      <c r="T860" s="786"/>
      <c r="U860" s="786"/>
      <c r="V860" s="786"/>
      <c r="W860" s="786"/>
      <c r="X860" s="786"/>
      <c r="Y860" s="786"/>
      <c r="Z860" s="786"/>
      <c r="AA860" s="786"/>
      <c r="AB860" s="786"/>
      <c r="AC860" s="786"/>
      <c r="AD860" s="786"/>
    </row>
    <row r="861" ht="13.5" customHeight="1">
      <c r="A861" s="786"/>
      <c r="B861" s="786"/>
      <c r="C861" s="786"/>
      <c r="D861" s="786"/>
      <c r="E861" s="786"/>
      <c r="F861" s="786"/>
      <c r="G861" s="786"/>
      <c r="H861" s="786"/>
      <c r="I861" s="786"/>
      <c r="J861" s="786"/>
      <c r="K861" s="786"/>
      <c r="L861" s="786"/>
      <c r="M861" s="786"/>
      <c r="N861" s="786"/>
      <c r="O861" s="786"/>
      <c r="P861" s="786"/>
      <c r="Q861" s="812"/>
      <c r="R861" s="786"/>
      <c r="S861" s="786"/>
      <c r="T861" s="786"/>
      <c r="U861" s="786"/>
      <c r="V861" s="786"/>
      <c r="W861" s="786"/>
      <c r="X861" s="786"/>
      <c r="Y861" s="786"/>
      <c r="Z861" s="786"/>
      <c r="AA861" s="786"/>
      <c r="AB861" s="786"/>
      <c r="AC861" s="786"/>
      <c r="AD861" s="786"/>
    </row>
    <row r="862" ht="13.5" customHeight="1">
      <c r="A862" s="786"/>
      <c r="B862" s="786"/>
      <c r="C862" s="786"/>
      <c r="D862" s="786"/>
      <c r="E862" s="786"/>
      <c r="F862" s="786"/>
      <c r="G862" s="786"/>
      <c r="H862" s="786"/>
      <c r="I862" s="786"/>
      <c r="J862" s="786"/>
      <c r="K862" s="786"/>
      <c r="L862" s="786"/>
      <c r="M862" s="786"/>
      <c r="N862" s="786"/>
      <c r="O862" s="786"/>
      <c r="P862" s="786"/>
      <c r="Q862" s="812"/>
      <c r="R862" s="786"/>
      <c r="S862" s="786"/>
      <c r="T862" s="786"/>
      <c r="U862" s="786"/>
      <c r="V862" s="786"/>
      <c r="W862" s="786"/>
      <c r="X862" s="786"/>
      <c r="Y862" s="786"/>
      <c r="Z862" s="786"/>
      <c r="AA862" s="786"/>
      <c r="AB862" s="786"/>
      <c r="AC862" s="786"/>
      <c r="AD862" s="786"/>
    </row>
    <row r="863" ht="13.5" customHeight="1">
      <c r="A863" s="786"/>
      <c r="B863" s="786"/>
      <c r="C863" s="786"/>
      <c r="D863" s="786"/>
      <c r="E863" s="786"/>
      <c r="F863" s="786"/>
      <c r="G863" s="786"/>
      <c r="H863" s="786"/>
      <c r="I863" s="786"/>
      <c r="J863" s="786"/>
      <c r="K863" s="786"/>
      <c r="L863" s="786"/>
      <c r="M863" s="786"/>
      <c r="N863" s="786"/>
      <c r="O863" s="786"/>
      <c r="P863" s="786"/>
      <c r="Q863" s="812"/>
      <c r="R863" s="786"/>
      <c r="S863" s="786"/>
      <c r="T863" s="786"/>
      <c r="U863" s="786"/>
      <c r="V863" s="786"/>
      <c r="W863" s="786"/>
      <c r="X863" s="786"/>
      <c r="Y863" s="786"/>
      <c r="Z863" s="786"/>
      <c r="AA863" s="786"/>
      <c r="AB863" s="786"/>
      <c r="AC863" s="786"/>
      <c r="AD863" s="786"/>
    </row>
    <row r="864" ht="13.5" customHeight="1">
      <c r="A864" s="786"/>
      <c r="B864" s="786"/>
      <c r="C864" s="786"/>
      <c r="D864" s="786"/>
      <c r="E864" s="786"/>
      <c r="F864" s="786"/>
      <c r="G864" s="786"/>
      <c r="H864" s="786"/>
      <c r="I864" s="786"/>
      <c r="J864" s="786"/>
      <c r="K864" s="786"/>
      <c r="L864" s="786"/>
      <c r="M864" s="786"/>
      <c r="N864" s="786"/>
      <c r="O864" s="786"/>
      <c r="P864" s="786"/>
      <c r="Q864" s="812"/>
      <c r="R864" s="786"/>
      <c r="S864" s="786"/>
      <c r="T864" s="786"/>
      <c r="U864" s="786"/>
      <c r="V864" s="786"/>
      <c r="W864" s="786"/>
      <c r="X864" s="786"/>
      <c r="Y864" s="786"/>
      <c r="Z864" s="786"/>
      <c r="AA864" s="786"/>
      <c r="AB864" s="786"/>
      <c r="AC864" s="786"/>
      <c r="AD864" s="786"/>
    </row>
    <row r="865" ht="13.5" customHeight="1">
      <c r="A865" s="786"/>
      <c r="B865" s="786"/>
      <c r="C865" s="786"/>
      <c r="D865" s="786"/>
      <c r="E865" s="786"/>
      <c r="F865" s="786"/>
      <c r="G865" s="786"/>
      <c r="H865" s="786"/>
      <c r="I865" s="786"/>
      <c r="J865" s="786"/>
      <c r="K865" s="786"/>
      <c r="L865" s="786"/>
      <c r="M865" s="786"/>
      <c r="N865" s="786"/>
      <c r="O865" s="786"/>
      <c r="P865" s="786"/>
      <c r="Q865" s="812"/>
      <c r="R865" s="786"/>
      <c r="S865" s="786"/>
      <c r="T865" s="786"/>
      <c r="U865" s="786"/>
      <c r="V865" s="786"/>
      <c r="W865" s="786"/>
      <c r="X865" s="786"/>
      <c r="Y865" s="786"/>
      <c r="Z865" s="786"/>
      <c r="AA865" s="786"/>
      <c r="AB865" s="786"/>
      <c r="AC865" s="786"/>
      <c r="AD865" s="786"/>
    </row>
    <row r="866" ht="13.5" customHeight="1">
      <c r="A866" s="786"/>
      <c r="B866" s="786"/>
      <c r="C866" s="786"/>
      <c r="D866" s="786"/>
      <c r="E866" s="786"/>
      <c r="F866" s="786"/>
      <c r="G866" s="786"/>
      <c r="H866" s="786"/>
      <c r="I866" s="786"/>
      <c r="J866" s="786"/>
      <c r="K866" s="786"/>
      <c r="L866" s="786"/>
      <c r="M866" s="786"/>
      <c r="N866" s="786"/>
      <c r="O866" s="786"/>
      <c r="P866" s="786"/>
      <c r="Q866" s="812"/>
      <c r="R866" s="786"/>
      <c r="S866" s="786"/>
      <c r="T866" s="786"/>
      <c r="U866" s="786"/>
      <c r="V866" s="786"/>
      <c r="W866" s="786"/>
      <c r="X866" s="786"/>
      <c r="Y866" s="786"/>
      <c r="Z866" s="786"/>
      <c r="AA866" s="786"/>
      <c r="AB866" s="786"/>
      <c r="AC866" s="786"/>
      <c r="AD866" s="786"/>
    </row>
    <row r="867" ht="13.5" customHeight="1">
      <c r="A867" s="786"/>
      <c r="B867" s="786"/>
      <c r="C867" s="786"/>
      <c r="D867" s="786"/>
      <c r="E867" s="786"/>
      <c r="F867" s="786"/>
      <c r="G867" s="786"/>
      <c r="H867" s="786"/>
      <c r="I867" s="786"/>
      <c r="J867" s="786"/>
      <c r="K867" s="786"/>
      <c r="L867" s="786"/>
      <c r="M867" s="786"/>
      <c r="N867" s="786"/>
      <c r="O867" s="786"/>
      <c r="P867" s="786"/>
      <c r="Q867" s="812"/>
      <c r="R867" s="786"/>
      <c r="S867" s="786"/>
      <c r="T867" s="786"/>
      <c r="U867" s="786"/>
      <c r="V867" s="786"/>
      <c r="W867" s="786"/>
      <c r="X867" s="786"/>
      <c r="Y867" s="786"/>
      <c r="Z867" s="786"/>
      <c r="AA867" s="786"/>
      <c r="AB867" s="786"/>
      <c r="AC867" s="786"/>
      <c r="AD867" s="786"/>
    </row>
    <row r="868" ht="13.5" customHeight="1">
      <c r="A868" s="786"/>
      <c r="B868" s="786"/>
      <c r="C868" s="786"/>
      <c r="D868" s="786"/>
      <c r="E868" s="786"/>
      <c r="F868" s="786"/>
      <c r="G868" s="786"/>
      <c r="H868" s="786"/>
      <c r="I868" s="786"/>
      <c r="J868" s="786"/>
      <c r="K868" s="786"/>
      <c r="L868" s="786"/>
      <c r="M868" s="786"/>
      <c r="N868" s="786"/>
      <c r="O868" s="786"/>
      <c r="P868" s="786"/>
      <c r="Q868" s="812"/>
      <c r="R868" s="786"/>
      <c r="S868" s="786"/>
      <c r="T868" s="786"/>
      <c r="U868" s="786"/>
      <c r="V868" s="786"/>
      <c r="W868" s="786"/>
      <c r="X868" s="786"/>
      <c r="Y868" s="786"/>
      <c r="Z868" s="786"/>
      <c r="AA868" s="786"/>
      <c r="AB868" s="786"/>
      <c r="AC868" s="786"/>
      <c r="AD868" s="786"/>
    </row>
    <row r="869" ht="13.5" customHeight="1">
      <c r="A869" s="786"/>
      <c r="B869" s="786"/>
      <c r="C869" s="786"/>
      <c r="D869" s="786"/>
      <c r="E869" s="786"/>
      <c r="F869" s="786"/>
      <c r="G869" s="786"/>
      <c r="H869" s="786"/>
      <c r="I869" s="786"/>
      <c r="J869" s="786"/>
      <c r="K869" s="786"/>
      <c r="L869" s="786"/>
      <c r="M869" s="786"/>
      <c r="N869" s="786"/>
      <c r="O869" s="786"/>
      <c r="P869" s="786"/>
      <c r="Q869" s="812"/>
      <c r="R869" s="786"/>
      <c r="S869" s="786"/>
      <c r="T869" s="786"/>
      <c r="U869" s="786"/>
      <c r="V869" s="786"/>
      <c r="W869" s="786"/>
      <c r="X869" s="786"/>
      <c r="Y869" s="786"/>
      <c r="Z869" s="786"/>
      <c r="AA869" s="786"/>
      <c r="AB869" s="786"/>
      <c r="AC869" s="786"/>
      <c r="AD869" s="786"/>
    </row>
    <row r="870" ht="13.5" customHeight="1">
      <c r="A870" s="786"/>
      <c r="B870" s="786"/>
      <c r="C870" s="786"/>
      <c r="D870" s="786"/>
      <c r="E870" s="786"/>
      <c r="F870" s="786"/>
      <c r="G870" s="786"/>
      <c r="H870" s="786"/>
      <c r="I870" s="786"/>
      <c r="J870" s="786"/>
      <c r="K870" s="786"/>
      <c r="L870" s="786"/>
      <c r="M870" s="786"/>
      <c r="N870" s="786"/>
      <c r="O870" s="786"/>
      <c r="P870" s="786"/>
      <c r="Q870" s="812"/>
      <c r="R870" s="786"/>
      <c r="S870" s="786"/>
      <c r="T870" s="786"/>
      <c r="U870" s="786"/>
      <c r="V870" s="786"/>
      <c r="W870" s="786"/>
      <c r="X870" s="786"/>
      <c r="Y870" s="786"/>
      <c r="Z870" s="786"/>
      <c r="AA870" s="786"/>
      <c r="AB870" s="786"/>
      <c r="AC870" s="786"/>
      <c r="AD870" s="786"/>
    </row>
    <row r="871" ht="13.5" customHeight="1">
      <c r="A871" s="786"/>
      <c r="B871" s="786"/>
      <c r="C871" s="786"/>
      <c r="D871" s="786"/>
      <c r="E871" s="786"/>
      <c r="F871" s="786"/>
      <c r="G871" s="786"/>
      <c r="H871" s="786"/>
      <c r="I871" s="786"/>
      <c r="J871" s="786"/>
      <c r="K871" s="786"/>
      <c r="L871" s="786"/>
      <c r="M871" s="786"/>
      <c r="N871" s="786"/>
      <c r="O871" s="786"/>
      <c r="P871" s="786"/>
      <c r="Q871" s="812"/>
      <c r="R871" s="786"/>
      <c r="S871" s="786"/>
      <c r="T871" s="786"/>
      <c r="U871" s="786"/>
      <c r="V871" s="786"/>
      <c r="W871" s="786"/>
      <c r="X871" s="786"/>
      <c r="Y871" s="786"/>
      <c r="Z871" s="786"/>
      <c r="AA871" s="786"/>
      <c r="AB871" s="786"/>
      <c r="AC871" s="786"/>
      <c r="AD871" s="786"/>
    </row>
    <row r="872" ht="13.5" customHeight="1">
      <c r="A872" s="786"/>
      <c r="B872" s="786"/>
      <c r="C872" s="786"/>
      <c r="D872" s="786"/>
      <c r="E872" s="786"/>
      <c r="F872" s="786"/>
      <c r="G872" s="786"/>
      <c r="H872" s="786"/>
      <c r="I872" s="786"/>
      <c r="J872" s="786"/>
      <c r="K872" s="786"/>
      <c r="L872" s="786"/>
      <c r="M872" s="786"/>
      <c r="N872" s="786"/>
      <c r="O872" s="786"/>
      <c r="P872" s="786"/>
      <c r="Q872" s="812"/>
      <c r="R872" s="786"/>
      <c r="S872" s="786"/>
      <c r="T872" s="786"/>
      <c r="U872" s="786"/>
      <c r="V872" s="786"/>
      <c r="W872" s="786"/>
      <c r="X872" s="786"/>
      <c r="Y872" s="786"/>
      <c r="Z872" s="786"/>
      <c r="AA872" s="786"/>
      <c r="AB872" s="786"/>
      <c r="AC872" s="786"/>
      <c r="AD872" s="786"/>
    </row>
    <row r="873" ht="13.5" customHeight="1">
      <c r="A873" s="786"/>
      <c r="B873" s="786"/>
      <c r="C873" s="786"/>
      <c r="D873" s="786"/>
      <c r="E873" s="786"/>
      <c r="F873" s="786"/>
      <c r="G873" s="786"/>
      <c r="H873" s="786"/>
      <c r="I873" s="786"/>
      <c r="J873" s="786"/>
      <c r="K873" s="786"/>
      <c r="L873" s="786"/>
      <c r="M873" s="786"/>
      <c r="N873" s="786"/>
      <c r="O873" s="786"/>
      <c r="P873" s="786"/>
      <c r="Q873" s="812"/>
      <c r="R873" s="786"/>
      <c r="S873" s="786"/>
      <c r="T873" s="786"/>
      <c r="U873" s="786"/>
      <c r="V873" s="786"/>
      <c r="W873" s="786"/>
      <c r="X873" s="786"/>
      <c r="Y873" s="786"/>
      <c r="Z873" s="786"/>
      <c r="AA873" s="786"/>
      <c r="AB873" s="786"/>
      <c r="AC873" s="786"/>
      <c r="AD873" s="786"/>
    </row>
    <row r="874" ht="13.5" customHeight="1">
      <c r="A874" s="786"/>
      <c r="B874" s="786"/>
      <c r="C874" s="786"/>
      <c r="D874" s="786"/>
      <c r="E874" s="786"/>
      <c r="F874" s="786"/>
      <c r="G874" s="786"/>
      <c r="H874" s="786"/>
      <c r="I874" s="786"/>
      <c r="J874" s="786"/>
      <c r="K874" s="786"/>
      <c r="L874" s="786"/>
      <c r="M874" s="786"/>
      <c r="N874" s="786"/>
      <c r="O874" s="786"/>
      <c r="P874" s="786"/>
      <c r="Q874" s="812"/>
      <c r="R874" s="786"/>
      <c r="S874" s="786"/>
      <c r="T874" s="786"/>
      <c r="U874" s="786"/>
      <c r="V874" s="786"/>
      <c r="W874" s="786"/>
      <c r="X874" s="786"/>
      <c r="Y874" s="786"/>
      <c r="Z874" s="786"/>
      <c r="AA874" s="786"/>
      <c r="AB874" s="786"/>
      <c r="AC874" s="786"/>
      <c r="AD874" s="786"/>
    </row>
    <row r="875" ht="13.5" customHeight="1">
      <c r="A875" s="786"/>
      <c r="B875" s="786"/>
      <c r="C875" s="786"/>
      <c r="D875" s="786"/>
      <c r="E875" s="786"/>
      <c r="F875" s="786"/>
      <c r="G875" s="786"/>
      <c r="H875" s="786"/>
      <c r="I875" s="786"/>
      <c r="J875" s="786"/>
      <c r="K875" s="786"/>
      <c r="L875" s="786"/>
      <c r="M875" s="786"/>
      <c r="N875" s="786"/>
      <c r="O875" s="786"/>
      <c r="P875" s="786"/>
      <c r="Q875" s="812"/>
      <c r="R875" s="786"/>
      <c r="S875" s="786"/>
      <c r="T875" s="786"/>
      <c r="U875" s="786"/>
      <c r="V875" s="786"/>
      <c r="W875" s="786"/>
      <c r="X875" s="786"/>
      <c r="Y875" s="786"/>
      <c r="Z875" s="786"/>
      <c r="AA875" s="786"/>
      <c r="AB875" s="786"/>
      <c r="AC875" s="786"/>
      <c r="AD875" s="786"/>
    </row>
    <row r="876" ht="13.5" customHeight="1">
      <c r="A876" s="786"/>
      <c r="B876" s="786"/>
      <c r="C876" s="786"/>
      <c r="D876" s="786"/>
      <c r="E876" s="786"/>
      <c r="F876" s="786"/>
      <c r="G876" s="786"/>
      <c r="H876" s="786"/>
      <c r="I876" s="786"/>
      <c r="J876" s="786"/>
      <c r="K876" s="786"/>
      <c r="L876" s="786"/>
      <c r="M876" s="786"/>
      <c r="N876" s="786"/>
      <c r="O876" s="786"/>
      <c r="P876" s="786"/>
      <c r="Q876" s="812"/>
      <c r="R876" s="786"/>
      <c r="S876" s="786"/>
      <c r="T876" s="786"/>
      <c r="U876" s="786"/>
      <c r="V876" s="786"/>
      <c r="W876" s="786"/>
      <c r="X876" s="786"/>
      <c r="Y876" s="786"/>
      <c r="Z876" s="786"/>
      <c r="AA876" s="786"/>
      <c r="AB876" s="786"/>
      <c r="AC876" s="786"/>
      <c r="AD876" s="786"/>
    </row>
    <row r="877" ht="13.5" customHeight="1">
      <c r="A877" s="786"/>
      <c r="B877" s="786"/>
      <c r="C877" s="786"/>
      <c r="D877" s="786"/>
      <c r="E877" s="786"/>
      <c r="F877" s="786"/>
      <c r="G877" s="786"/>
      <c r="H877" s="786"/>
      <c r="I877" s="786"/>
      <c r="J877" s="786"/>
      <c r="K877" s="786"/>
      <c r="L877" s="786"/>
      <c r="M877" s="786"/>
      <c r="N877" s="786"/>
      <c r="O877" s="786"/>
      <c r="P877" s="786"/>
      <c r="Q877" s="812"/>
      <c r="R877" s="786"/>
      <c r="S877" s="786"/>
      <c r="T877" s="786"/>
      <c r="U877" s="786"/>
      <c r="V877" s="786"/>
      <c r="W877" s="786"/>
      <c r="X877" s="786"/>
      <c r="Y877" s="786"/>
      <c r="Z877" s="786"/>
      <c r="AA877" s="786"/>
      <c r="AB877" s="786"/>
      <c r="AC877" s="786"/>
      <c r="AD877" s="786"/>
    </row>
    <row r="878" ht="13.5" customHeight="1">
      <c r="A878" s="786"/>
      <c r="B878" s="786"/>
      <c r="C878" s="786"/>
      <c r="D878" s="786"/>
      <c r="E878" s="786"/>
      <c r="F878" s="786"/>
      <c r="G878" s="786"/>
      <c r="H878" s="786"/>
      <c r="I878" s="786"/>
      <c r="J878" s="786"/>
      <c r="K878" s="786"/>
      <c r="L878" s="786"/>
      <c r="M878" s="786"/>
      <c r="N878" s="786"/>
      <c r="O878" s="786"/>
      <c r="P878" s="786"/>
      <c r="Q878" s="812"/>
      <c r="R878" s="786"/>
      <c r="S878" s="786"/>
      <c r="T878" s="786"/>
      <c r="U878" s="786"/>
      <c r="V878" s="786"/>
      <c r="W878" s="786"/>
      <c r="X878" s="786"/>
      <c r="Y878" s="786"/>
      <c r="Z878" s="786"/>
      <c r="AA878" s="786"/>
      <c r="AB878" s="786"/>
      <c r="AC878" s="786"/>
      <c r="AD878" s="786"/>
    </row>
    <row r="879" ht="13.5" customHeight="1">
      <c r="A879" s="786"/>
      <c r="B879" s="786"/>
      <c r="C879" s="786"/>
      <c r="D879" s="786"/>
      <c r="E879" s="786"/>
      <c r="F879" s="786"/>
      <c r="G879" s="786"/>
      <c r="H879" s="786"/>
      <c r="I879" s="786"/>
      <c r="J879" s="786"/>
      <c r="K879" s="786"/>
      <c r="L879" s="786"/>
      <c r="M879" s="786"/>
      <c r="N879" s="786"/>
      <c r="O879" s="786"/>
      <c r="P879" s="786"/>
      <c r="Q879" s="812"/>
      <c r="R879" s="786"/>
      <c r="S879" s="786"/>
      <c r="T879" s="786"/>
      <c r="U879" s="786"/>
      <c r="V879" s="786"/>
      <c r="W879" s="786"/>
      <c r="X879" s="786"/>
      <c r="Y879" s="786"/>
      <c r="Z879" s="786"/>
      <c r="AA879" s="786"/>
      <c r="AB879" s="786"/>
      <c r="AC879" s="786"/>
      <c r="AD879" s="786"/>
    </row>
    <row r="880" ht="13.5" customHeight="1">
      <c r="A880" s="786"/>
      <c r="B880" s="786"/>
      <c r="C880" s="786"/>
      <c r="D880" s="786"/>
      <c r="E880" s="786"/>
      <c r="F880" s="786"/>
      <c r="G880" s="786"/>
      <c r="H880" s="786"/>
      <c r="I880" s="786"/>
      <c r="J880" s="786"/>
      <c r="K880" s="786"/>
      <c r="L880" s="786"/>
      <c r="M880" s="786"/>
      <c r="N880" s="786"/>
      <c r="O880" s="786"/>
      <c r="P880" s="786"/>
      <c r="Q880" s="812"/>
      <c r="R880" s="786"/>
      <c r="S880" s="786"/>
      <c r="T880" s="786"/>
      <c r="U880" s="786"/>
      <c r="V880" s="786"/>
      <c r="W880" s="786"/>
      <c r="X880" s="786"/>
      <c r="Y880" s="786"/>
      <c r="Z880" s="786"/>
      <c r="AA880" s="786"/>
      <c r="AB880" s="786"/>
      <c r="AC880" s="786"/>
      <c r="AD880" s="786"/>
    </row>
    <row r="881" ht="13.5" customHeight="1">
      <c r="A881" s="786"/>
      <c r="B881" s="786"/>
      <c r="C881" s="786"/>
      <c r="D881" s="786"/>
      <c r="E881" s="786"/>
      <c r="F881" s="786"/>
      <c r="G881" s="786"/>
      <c r="H881" s="786"/>
      <c r="I881" s="786"/>
      <c r="J881" s="786"/>
      <c r="K881" s="786"/>
      <c r="L881" s="786"/>
      <c r="M881" s="786"/>
      <c r="N881" s="786"/>
      <c r="O881" s="786"/>
      <c r="P881" s="786"/>
      <c r="Q881" s="812"/>
      <c r="R881" s="786"/>
      <c r="S881" s="786"/>
      <c r="T881" s="786"/>
      <c r="U881" s="786"/>
      <c r="V881" s="786"/>
      <c r="W881" s="786"/>
      <c r="X881" s="786"/>
      <c r="Y881" s="786"/>
      <c r="Z881" s="786"/>
      <c r="AA881" s="786"/>
      <c r="AB881" s="786"/>
      <c r="AC881" s="786"/>
      <c r="AD881" s="786"/>
    </row>
    <row r="882" ht="13.5" customHeight="1">
      <c r="A882" s="786"/>
      <c r="B882" s="786"/>
      <c r="C882" s="786"/>
      <c r="D882" s="786"/>
      <c r="E882" s="786"/>
      <c r="F882" s="786"/>
      <c r="G882" s="786"/>
      <c r="H882" s="786"/>
      <c r="I882" s="786"/>
      <c r="J882" s="786"/>
      <c r="K882" s="786"/>
      <c r="L882" s="786"/>
      <c r="M882" s="786"/>
      <c r="N882" s="786"/>
      <c r="O882" s="786"/>
      <c r="P882" s="786"/>
      <c r="Q882" s="812"/>
      <c r="R882" s="786"/>
      <c r="S882" s="786"/>
      <c r="T882" s="786"/>
      <c r="U882" s="786"/>
      <c r="V882" s="786"/>
      <c r="W882" s="786"/>
      <c r="X882" s="786"/>
      <c r="Y882" s="786"/>
      <c r="Z882" s="786"/>
      <c r="AA882" s="786"/>
      <c r="AB882" s="786"/>
      <c r="AC882" s="786"/>
      <c r="AD882" s="786"/>
    </row>
    <row r="883" ht="13.5" customHeight="1">
      <c r="A883" s="786"/>
      <c r="B883" s="786"/>
      <c r="C883" s="786"/>
      <c r="D883" s="786"/>
      <c r="E883" s="786"/>
      <c r="F883" s="786"/>
      <c r="G883" s="786"/>
      <c r="H883" s="786"/>
      <c r="I883" s="786"/>
      <c r="J883" s="786"/>
      <c r="K883" s="786"/>
      <c r="L883" s="786"/>
      <c r="M883" s="786"/>
      <c r="N883" s="786"/>
      <c r="O883" s="786"/>
      <c r="P883" s="786"/>
      <c r="Q883" s="812"/>
      <c r="R883" s="786"/>
      <c r="S883" s="786"/>
      <c r="T883" s="786"/>
      <c r="U883" s="786"/>
      <c r="V883" s="786"/>
      <c r="W883" s="786"/>
      <c r="X883" s="786"/>
      <c r="Y883" s="786"/>
      <c r="Z883" s="786"/>
      <c r="AA883" s="786"/>
      <c r="AB883" s="786"/>
      <c r="AC883" s="786"/>
      <c r="AD883" s="786"/>
    </row>
    <row r="884" ht="13.5" customHeight="1">
      <c r="A884" s="786"/>
      <c r="B884" s="786"/>
      <c r="C884" s="786"/>
      <c r="D884" s="786"/>
      <c r="E884" s="786"/>
      <c r="F884" s="786"/>
      <c r="G884" s="786"/>
      <c r="H884" s="786"/>
      <c r="I884" s="786"/>
      <c r="J884" s="786"/>
      <c r="K884" s="786"/>
      <c r="L884" s="786"/>
      <c r="M884" s="786"/>
      <c r="N884" s="786"/>
      <c r="O884" s="786"/>
      <c r="P884" s="786"/>
      <c r="Q884" s="812"/>
      <c r="R884" s="786"/>
      <c r="S884" s="786"/>
      <c r="T884" s="786"/>
      <c r="U884" s="786"/>
      <c r="V884" s="786"/>
      <c r="W884" s="786"/>
      <c r="X884" s="786"/>
      <c r="Y884" s="786"/>
      <c r="Z884" s="786"/>
      <c r="AA884" s="786"/>
      <c r="AB884" s="786"/>
      <c r="AC884" s="786"/>
      <c r="AD884" s="786"/>
    </row>
    <row r="885" ht="13.5" customHeight="1">
      <c r="A885" s="786"/>
      <c r="B885" s="786"/>
      <c r="C885" s="786"/>
      <c r="D885" s="786"/>
      <c r="E885" s="786"/>
      <c r="F885" s="786"/>
      <c r="G885" s="786"/>
      <c r="H885" s="786"/>
      <c r="I885" s="786"/>
      <c r="J885" s="786"/>
      <c r="K885" s="786"/>
      <c r="L885" s="786"/>
      <c r="M885" s="786"/>
      <c r="N885" s="786"/>
      <c r="O885" s="786"/>
      <c r="P885" s="786"/>
      <c r="Q885" s="812"/>
      <c r="R885" s="786"/>
      <c r="S885" s="786"/>
      <c r="T885" s="786"/>
      <c r="U885" s="786"/>
      <c r="V885" s="786"/>
      <c r="W885" s="786"/>
      <c r="X885" s="786"/>
      <c r="Y885" s="786"/>
      <c r="Z885" s="786"/>
      <c r="AA885" s="786"/>
      <c r="AB885" s="786"/>
      <c r="AC885" s="786"/>
      <c r="AD885" s="786"/>
    </row>
    <row r="886" ht="13.5" customHeight="1">
      <c r="A886" s="786"/>
      <c r="B886" s="786"/>
      <c r="C886" s="786"/>
      <c r="D886" s="786"/>
      <c r="E886" s="786"/>
      <c r="F886" s="786"/>
      <c r="G886" s="786"/>
      <c r="H886" s="786"/>
      <c r="I886" s="786"/>
      <c r="J886" s="786"/>
      <c r="K886" s="786"/>
      <c r="L886" s="786"/>
      <c r="M886" s="786"/>
      <c r="N886" s="786"/>
      <c r="O886" s="786"/>
      <c r="P886" s="786"/>
      <c r="Q886" s="812"/>
      <c r="R886" s="786"/>
      <c r="S886" s="786"/>
      <c r="T886" s="786"/>
      <c r="U886" s="786"/>
      <c r="V886" s="786"/>
      <c r="W886" s="786"/>
      <c r="X886" s="786"/>
      <c r="Y886" s="786"/>
      <c r="Z886" s="786"/>
      <c r="AA886" s="786"/>
      <c r="AB886" s="786"/>
      <c r="AC886" s="786"/>
      <c r="AD886" s="786"/>
    </row>
    <row r="887" ht="13.5" customHeight="1">
      <c r="A887" s="786"/>
      <c r="B887" s="786"/>
      <c r="C887" s="786"/>
      <c r="D887" s="786"/>
      <c r="E887" s="786"/>
      <c r="F887" s="786"/>
      <c r="G887" s="786"/>
      <c r="H887" s="786"/>
      <c r="I887" s="786"/>
      <c r="J887" s="786"/>
      <c r="K887" s="786"/>
      <c r="L887" s="786"/>
      <c r="M887" s="786"/>
      <c r="N887" s="786"/>
      <c r="O887" s="786"/>
      <c r="P887" s="786"/>
      <c r="Q887" s="812"/>
      <c r="R887" s="786"/>
      <c r="S887" s="786"/>
      <c r="T887" s="786"/>
      <c r="U887" s="786"/>
      <c r="V887" s="786"/>
      <c r="W887" s="786"/>
      <c r="X887" s="786"/>
      <c r="Y887" s="786"/>
      <c r="Z887" s="786"/>
      <c r="AA887" s="786"/>
      <c r="AB887" s="786"/>
      <c r="AC887" s="786"/>
      <c r="AD887" s="786"/>
    </row>
    <row r="888" ht="13.5" customHeight="1">
      <c r="A888" s="786"/>
      <c r="B888" s="786"/>
      <c r="C888" s="786"/>
      <c r="D888" s="786"/>
      <c r="E888" s="786"/>
      <c r="F888" s="786"/>
      <c r="G888" s="786"/>
      <c r="H888" s="786"/>
      <c r="I888" s="786"/>
      <c r="J888" s="786"/>
      <c r="K888" s="786"/>
      <c r="L888" s="786"/>
      <c r="M888" s="786"/>
      <c r="N888" s="786"/>
      <c r="O888" s="786"/>
      <c r="P888" s="786"/>
      <c r="Q888" s="812"/>
      <c r="R888" s="786"/>
      <c r="S888" s="786"/>
      <c r="T888" s="786"/>
      <c r="U888" s="786"/>
      <c r="V888" s="786"/>
      <c r="W888" s="786"/>
      <c r="X888" s="786"/>
      <c r="Y888" s="786"/>
      <c r="Z888" s="786"/>
      <c r="AA888" s="786"/>
      <c r="AB888" s="786"/>
      <c r="AC888" s="786"/>
      <c r="AD888" s="786"/>
    </row>
    <row r="889" ht="13.5" customHeight="1">
      <c r="A889" s="786"/>
      <c r="B889" s="786"/>
      <c r="C889" s="786"/>
      <c r="D889" s="786"/>
      <c r="E889" s="786"/>
      <c r="F889" s="786"/>
      <c r="G889" s="786"/>
      <c r="H889" s="786"/>
      <c r="I889" s="786"/>
      <c r="J889" s="786"/>
      <c r="K889" s="786"/>
      <c r="L889" s="786"/>
      <c r="M889" s="786"/>
      <c r="N889" s="786"/>
      <c r="O889" s="786"/>
      <c r="P889" s="786"/>
      <c r="Q889" s="812"/>
      <c r="R889" s="786"/>
      <c r="S889" s="786"/>
      <c r="T889" s="786"/>
      <c r="U889" s="786"/>
      <c r="V889" s="786"/>
      <c r="W889" s="786"/>
      <c r="X889" s="786"/>
      <c r="Y889" s="786"/>
      <c r="Z889" s="786"/>
      <c r="AA889" s="786"/>
      <c r="AB889" s="786"/>
      <c r="AC889" s="786"/>
      <c r="AD889" s="786"/>
    </row>
    <row r="890" ht="13.5" customHeight="1">
      <c r="A890" s="786"/>
      <c r="B890" s="786"/>
      <c r="C890" s="786"/>
      <c r="D890" s="786"/>
      <c r="E890" s="786"/>
      <c r="F890" s="786"/>
      <c r="G890" s="786"/>
      <c r="H890" s="786"/>
      <c r="I890" s="786"/>
      <c r="J890" s="786"/>
      <c r="K890" s="786"/>
      <c r="L890" s="786"/>
      <c r="M890" s="786"/>
      <c r="N890" s="786"/>
      <c r="O890" s="786"/>
      <c r="P890" s="786"/>
      <c r="Q890" s="812"/>
      <c r="R890" s="786"/>
      <c r="S890" s="786"/>
      <c r="T890" s="786"/>
      <c r="U890" s="786"/>
      <c r="V890" s="786"/>
      <c r="W890" s="786"/>
      <c r="X890" s="786"/>
      <c r="Y890" s="786"/>
      <c r="Z890" s="786"/>
      <c r="AA890" s="786"/>
      <c r="AB890" s="786"/>
      <c r="AC890" s="786"/>
      <c r="AD890" s="786"/>
    </row>
    <row r="891" ht="13.5" customHeight="1">
      <c r="A891" s="786"/>
      <c r="B891" s="786"/>
      <c r="C891" s="786"/>
      <c r="D891" s="786"/>
      <c r="E891" s="786"/>
      <c r="F891" s="786"/>
      <c r="G891" s="786"/>
      <c r="H891" s="786"/>
      <c r="I891" s="786"/>
      <c r="J891" s="786"/>
      <c r="K891" s="786"/>
      <c r="L891" s="786"/>
      <c r="M891" s="786"/>
      <c r="N891" s="786"/>
      <c r="O891" s="786"/>
      <c r="P891" s="786"/>
      <c r="Q891" s="812"/>
      <c r="R891" s="786"/>
      <c r="S891" s="786"/>
      <c r="T891" s="786"/>
      <c r="U891" s="786"/>
      <c r="V891" s="786"/>
      <c r="W891" s="786"/>
      <c r="X891" s="786"/>
      <c r="Y891" s="786"/>
      <c r="Z891" s="786"/>
      <c r="AA891" s="786"/>
      <c r="AB891" s="786"/>
      <c r="AC891" s="786"/>
      <c r="AD891" s="786"/>
    </row>
    <row r="892" ht="13.5" customHeight="1">
      <c r="A892" s="786"/>
      <c r="B892" s="786"/>
      <c r="C892" s="786"/>
      <c r="D892" s="786"/>
      <c r="E892" s="786"/>
      <c r="F892" s="786"/>
      <c r="G892" s="786"/>
      <c r="H892" s="786"/>
      <c r="I892" s="786"/>
      <c r="J892" s="786"/>
      <c r="K892" s="786"/>
      <c r="L892" s="786"/>
      <c r="M892" s="786"/>
      <c r="N892" s="786"/>
      <c r="O892" s="786"/>
      <c r="P892" s="786"/>
      <c r="Q892" s="812"/>
      <c r="R892" s="786"/>
      <c r="S892" s="786"/>
      <c r="T892" s="786"/>
      <c r="U892" s="786"/>
      <c r="V892" s="786"/>
      <c r="W892" s="786"/>
      <c r="X892" s="786"/>
      <c r="Y892" s="786"/>
      <c r="Z892" s="786"/>
      <c r="AA892" s="786"/>
      <c r="AB892" s="786"/>
      <c r="AC892" s="786"/>
      <c r="AD892" s="786"/>
    </row>
    <row r="893" ht="13.5" customHeight="1">
      <c r="A893" s="786"/>
      <c r="B893" s="786"/>
      <c r="C893" s="786"/>
      <c r="D893" s="786"/>
      <c r="E893" s="786"/>
      <c r="F893" s="786"/>
      <c r="G893" s="786"/>
      <c r="H893" s="786"/>
      <c r="I893" s="786"/>
      <c r="J893" s="786"/>
      <c r="K893" s="786"/>
      <c r="L893" s="786"/>
      <c r="M893" s="786"/>
      <c r="N893" s="786"/>
      <c r="O893" s="786"/>
      <c r="P893" s="786"/>
      <c r="Q893" s="812"/>
      <c r="R893" s="786"/>
      <c r="S893" s="786"/>
      <c r="T893" s="786"/>
      <c r="U893" s="786"/>
      <c r="V893" s="786"/>
      <c r="W893" s="786"/>
      <c r="X893" s="786"/>
      <c r="Y893" s="786"/>
      <c r="Z893" s="786"/>
      <c r="AA893" s="786"/>
      <c r="AB893" s="786"/>
      <c r="AC893" s="786"/>
      <c r="AD893" s="786"/>
    </row>
    <row r="894" ht="13.5" customHeight="1">
      <c r="A894" s="786"/>
      <c r="B894" s="786"/>
      <c r="C894" s="786"/>
      <c r="D894" s="786"/>
      <c r="E894" s="786"/>
      <c r="F894" s="786"/>
      <c r="G894" s="786"/>
      <c r="H894" s="786"/>
      <c r="I894" s="786"/>
      <c r="J894" s="786"/>
      <c r="K894" s="786"/>
      <c r="L894" s="786"/>
      <c r="M894" s="786"/>
      <c r="N894" s="786"/>
      <c r="O894" s="786"/>
      <c r="P894" s="786"/>
      <c r="Q894" s="812"/>
      <c r="R894" s="786"/>
      <c r="S894" s="786"/>
      <c r="T894" s="786"/>
      <c r="U894" s="786"/>
      <c r="V894" s="786"/>
      <c r="W894" s="786"/>
      <c r="X894" s="786"/>
      <c r="Y894" s="786"/>
      <c r="Z894" s="786"/>
      <c r="AA894" s="786"/>
      <c r="AB894" s="786"/>
      <c r="AC894" s="786"/>
      <c r="AD894" s="786"/>
    </row>
    <row r="895" ht="13.5" customHeight="1">
      <c r="A895" s="786"/>
      <c r="B895" s="786"/>
      <c r="C895" s="786"/>
      <c r="D895" s="786"/>
      <c r="E895" s="786"/>
      <c r="F895" s="786"/>
      <c r="G895" s="786"/>
      <c r="H895" s="786"/>
      <c r="I895" s="786"/>
      <c r="J895" s="786"/>
      <c r="K895" s="786"/>
      <c r="L895" s="786"/>
      <c r="M895" s="786"/>
      <c r="N895" s="786"/>
      <c r="O895" s="786"/>
      <c r="P895" s="786"/>
      <c r="Q895" s="812"/>
      <c r="R895" s="786"/>
      <c r="S895" s="786"/>
      <c r="T895" s="786"/>
      <c r="U895" s="786"/>
      <c r="V895" s="786"/>
      <c r="W895" s="786"/>
      <c r="X895" s="786"/>
      <c r="Y895" s="786"/>
      <c r="Z895" s="786"/>
      <c r="AA895" s="786"/>
      <c r="AB895" s="786"/>
      <c r="AC895" s="786"/>
      <c r="AD895" s="786"/>
    </row>
    <row r="896" ht="13.5" customHeight="1">
      <c r="A896" s="786"/>
      <c r="B896" s="786"/>
      <c r="C896" s="786"/>
      <c r="D896" s="786"/>
      <c r="E896" s="786"/>
      <c r="F896" s="786"/>
      <c r="G896" s="786"/>
      <c r="H896" s="786"/>
      <c r="I896" s="786"/>
      <c r="J896" s="786"/>
      <c r="K896" s="786"/>
      <c r="L896" s="786"/>
      <c r="M896" s="786"/>
      <c r="N896" s="786"/>
      <c r="O896" s="786"/>
      <c r="P896" s="786"/>
      <c r="Q896" s="812"/>
      <c r="R896" s="786"/>
      <c r="S896" s="786"/>
      <c r="T896" s="786"/>
      <c r="U896" s="786"/>
      <c r="V896" s="786"/>
      <c r="W896" s="786"/>
      <c r="X896" s="786"/>
      <c r="Y896" s="786"/>
      <c r="Z896" s="786"/>
      <c r="AA896" s="786"/>
      <c r="AB896" s="786"/>
      <c r="AC896" s="786"/>
      <c r="AD896" s="786"/>
    </row>
    <row r="897" ht="13.5" customHeight="1">
      <c r="A897" s="786"/>
      <c r="B897" s="786"/>
      <c r="C897" s="786"/>
      <c r="D897" s="786"/>
      <c r="E897" s="786"/>
      <c r="F897" s="786"/>
      <c r="G897" s="786"/>
      <c r="H897" s="786"/>
      <c r="I897" s="786"/>
      <c r="J897" s="786"/>
      <c r="K897" s="786"/>
      <c r="L897" s="786"/>
      <c r="M897" s="786"/>
      <c r="N897" s="786"/>
      <c r="O897" s="786"/>
      <c r="P897" s="786"/>
      <c r="Q897" s="812"/>
      <c r="R897" s="786"/>
      <c r="S897" s="786"/>
      <c r="T897" s="786"/>
      <c r="U897" s="786"/>
      <c r="V897" s="786"/>
      <c r="W897" s="786"/>
      <c r="X897" s="786"/>
      <c r="Y897" s="786"/>
      <c r="Z897" s="786"/>
      <c r="AA897" s="786"/>
      <c r="AB897" s="786"/>
      <c r="AC897" s="786"/>
      <c r="AD897" s="786"/>
    </row>
    <row r="898" ht="13.5" customHeight="1">
      <c r="A898" s="786"/>
      <c r="B898" s="786"/>
      <c r="C898" s="786"/>
      <c r="D898" s="786"/>
      <c r="E898" s="786"/>
      <c r="F898" s="786"/>
      <c r="G898" s="786"/>
      <c r="H898" s="786"/>
      <c r="I898" s="786"/>
      <c r="J898" s="786"/>
      <c r="K898" s="786"/>
      <c r="L898" s="786"/>
      <c r="M898" s="786"/>
      <c r="N898" s="786"/>
      <c r="O898" s="786"/>
      <c r="P898" s="786"/>
      <c r="Q898" s="812"/>
      <c r="R898" s="786"/>
      <c r="S898" s="786"/>
      <c r="T898" s="786"/>
      <c r="U898" s="786"/>
      <c r="V898" s="786"/>
      <c r="W898" s="786"/>
      <c r="X898" s="786"/>
      <c r="Y898" s="786"/>
      <c r="Z898" s="786"/>
      <c r="AA898" s="786"/>
      <c r="AB898" s="786"/>
      <c r="AC898" s="786"/>
      <c r="AD898" s="786"/>
    </row>
    <row r="899" ht="13.5" customHeight="1">
      <c r="A899" s="786"/>
      <c r="B899" s="786"/>
      <c r="C899" s="786"/>
      <c r="D899" s="786"/>
      <c r="E899" s="786"/>
      <c r="F899" s="786"/>
      <c r="G899" s="786"/>
      <c r="H899" s="786"/>
      <c r="I899" s="786"/>
      <c r="J899" s="786"/>
      <c r="K899" s="786"/>
      <c r="L899" s="786"/>
      <c r="M899" s="786"/>
      <c r="N899" s="786"/>
      <c r="O899" s="786"/>
      <c r="P899" s="786"/>
      <c r="Q899" s="812"/>
      <c r="R899" s="786"/>
      <c r="S899" s="786"/>
      <c r="T899" s="786"/>
      <c r="U899" s="786"/>
      <c r="V899" s="786"/>
      <c r="W899" s="786"/>
      <c r="X899" s="786"/>
      <c r="Y899" s="786"/>
      <c r="Z899" s="786"/>
      <c r="AA899" s="786"/>
      <c r="AB899" s="786"/>
      <c r="AC899" s="786"/>
      <c r="AD899" s="786"/>
    </row>
    <row r="900" ht="13.5" customHeight="1">
      <c r="A900" s="786"/>
      <c r="B900" s="786"/>
      <c r="C900" s="786"/>
      <c r="D900" s="786"/>
      <c r="E900" s="786"/>
      <c r="F900" s="786"/>
      <c r="G900" s="786"/>
      <c r="H900" s="786"/>
      <c r="I900" s="786"/>
      <c r="J900" s="786"/>
      <c r="K900" s="786"/>
      <c r="L900" s="786"/>
      <c r="M900" s="786"/>
      <c r="N900" s="786"/>
      <c r="O900" s="786"/>
      <c r="P900" s="786"/>
      <c r="Q900" s="812"/>
      <c r="R900" s="786"/>
      <c r="S900" s="786"/>
      <c r="T900" s="786"/>
      <c r="U900" s="786"/>
      <c r="V900" s="786"/>
      <c r="W900" s="786"/>
      <c r="X900" s="786"/>
      <c r="Y900" s="786"/>
      <c r="Z900" s="786"/>
      <c r="AA900" s="786"/>
      <c r="AB900" s="786"/>
      <c r="AC900" s="786"/>
      <c r="AD900" s="786"/>
    </row>
    <row r="901" ht="13.5" customHeight="1">
      <c r="A901" s="786"/>
      <c r="B901" s="786"/>
      <c r="C901" s="786"/>
      <c r="D901" s="786"/>
      <c r="E901" s="786"/>
      <c r="F901" s="786"/>
      <c r="G901" s="786"/>
      <c r="H901" s="786"/>
      <c r="I901" s="786"/>
      <c r="J901" s="786"/>
      <c r="K901" s="786"/>
      <c r="L901" s="786"/>
      <c r="M901" s="786"/>
      <c r="N901" s="786"/>
      <c r="O901" s="786"/>
      <c r="P901" s="786"/>
      <c r="Q901" s="812"/>
      <c r="R901" s="786"/>
      <c r="S901" s="786"/>
      <c r="T901" s="786"/>
      <c r="U901" s="786"/>
      <c r="V901" s="786"/>
      <c r="W901" s="786"/>
      <c r="X901" s="786"/>
      <c r="Y901" s="786"/>
      <c r="Z901" s="786"/>
      <c r="AA901" s="786"/>
      <c r="AB901" s="786"/>
      <c r="AC901" s="786"/>
      <c r="AD901" s="786"/>
    </row>
    <row r="902" ht="13.5" customHeight="1">
      <c r="A902" s="786"/>
      <c r="B902" s="786"/>
      <c r="C902" s="786"/>
      <c r="D902" s="786"/>
      <c r="E902" s="786"/>
      <c r="F902" s="786"/>
      <c r="G902" s="786"/>
      <c r="H902" s="786"/>
      <c r="I902" s="786"/>
      <c r="J902" s="786"/>
      <c r="K902" s="786"/>
      <c r="L902" s="786"/>
      <c r="M902" s="786"/>
      <c r="N902" s="786"/>
      <c r="O902" s="786"/>
      <c r="P902" s="786"/>
      <c r="Q902" s="812"/>
      <c r="R902" s="786"/>
      <c r="S902" s="786"/>
      <c r="T902" s="786"/>
      <c r="U902" s="786"/>
      <c r="V902" s="786"/>
      <c r="W902" s="786"/>
      <c r="X902" s="786"/>
      <c r="Y902" s="786"/>
      <c r="Z902" s="786"/>
      <c r="AA902" s="786"/>
      <c r="AB902" s="786"/>
      <c r="AC902" s="786"/>
      <c r="AD902" s="786"/>
    </row>
    <row r="903" ht="13.5" customHeight="1">
      <c r="A903" s="786"/>
      <c r="B903" s="786"/>
      <c r="C903" s="786"/>
      <c r="D903" s="786"/>
      <c r="E903" s="786"/>
      <c r="F903" s="786"/>
      <c r="G903" s="786"/>
      <c r="H903" s="786"/>
      <c r="I903" s="786"/>
      <c r="J903" s="786"/>
      <c r="K903" s="786"/>
      <c r="L903" s="786"/>
      <c r="M903" s="786"/>
      <c r="N903" s="786"/>
      <c r="O903" s="786"/>
      <c r="P903" s="786"/>
      <c r="Q903" s="812"/>
      <c r="R903" s="786"/>
      <c r="S903" s="786"/>
      <c r="T903" s="786"/>
      <c r="U903" s="786"/>
      <c r="V903" s="786"/>
      <c r="W903" s="786"/>
      <c r="X903" s="786"/>
      <c r="Y903" s="786"/>
      <c r="Z903" s="786"/>
      <c r="AA903" s="786"/>
      <c r="AB903" s="786"/>
      <c r="AC903" s="786"/>
      <c r="AD903" s="786"/>
    </row>
    <row r="904" ht="13.5" customHeight="1">
      <c r="A904" s="786"/>
      <c r="B904" s="786"/>
      <c r="C904" s="786"/>
      <c r="D904" s="786"/>
      <c r="E904" s="786"/>
      <c r="F904" s="786"/>
      <c r="G904" s="786"/>
      <c r="H904" s="786"/>
      <c r="I904" s="786"/>
      <c r="J904" s="786"/>
      <c r="K904" s="786"/>
      <c r="L904" s="786"/>
      <c r="M904" s="786"/>
      <c r="N904" s="786"/>
      <c r="O904" s="786"/>
      <c r="P904" s="786"/>
      <c r="Q904" s="812"/>
      <c r="R904" s="786"/>
      <c r="S904" s="786"/>
      <c r="T904" s="786"/>
      <c r="U904" s="786"/>
      <c r="V904" s="786"/>
      <c r="W904" s="786"/>
      <c r="X904" s="786"/>
      <c r="Y904" s="786"/>
      <c r="Z904" s="786"/>
      <c r="AA904" s="786"/>
      <c r="AB904" s="786"/>
      <c r="AC904" s="786"/>
      <c r="AD904" s="786"/>
    </row>
    <row r="905" ht="13.5" customHeight="1">
      <c r="A905" s="786"/>
      <c r="B905" s="786"/>
      <c r="C905" s="786"/>
      <c r="D905" s="786"/>
      <c r="E905" s="786"/>
      <c r="F905" s="786"/>
      <c r="G905" s="786"/>
      <c r="H905" s="786"/>
      <c r="I905" s="786"/>
      <c r="J905" s="786"/>
      <c r="K905" s="786"/>
      <c r="L905" s="786"/>
      <c r="M905" s="786"/>
      <c r="N905" s="786"/>
      <c r="O905" s="786"/>
      <c r="P905" s="786"/>
      <c r="Q905" s="812"/>
      <c r="R905" s="786"/>
      <c r="S905" s="786"/>
      <c r="T905" s="786"/>
      <c r="U905" s="786"/>
      <c r="V905" s="786"/>
      <c r="W905" s="786"/>
      <c r="X905" s="786"/>
      <c r="Y905" s="786"/>
      <c r="Z905" s="786"/>
      <c r="AA905" s="786"/>
      <c r="AB905" s="786"/>
      <c r="AC905" s="786"/>
      <c r="AD905" s="786"/>
    </row>
    <row r="906" ht="13.5" customHeight="1">
      <c r="A906" s="786"/>
      <c r="B906" s="786"/>
      <c r="C906" s="786"/>
      <c r="D906" s="786"/>
      <c r="E906" s="786"/>
      <c r="F906" s="786"/>
      <c r="G906" s="786"/>
      <c r="H906" s="786"/>
      <c r="I906" s="786"/>
      <c r="J906" s="786"/>
      <c r="K906" s="786"/>
      <c r="L906" s="786"/>
      <c r="M906" s="786"/>
      <c r="N906" s="786"/>
      <c r="O906" s="786"/>
      <c r="P906" s="786"/>
      <c r="Q906" s="812"/>
      <c r="R906" s="786"/>
      <c r="S906" s="786"/>
      <c r="T906" s="786"/>
      <c r="U906" s="786"/>
      <c r="V906" s="786"/>
      <c r="W906" s="786"/>
      <c r="X906" s="786"/>
      <c r="Y906" s="786"/>
      <c r="Z906" s="786"/>
      <c r="AA906" s="786"/>
      <c r="AB906" s="786"/>
      <c r="AC906" s="786"/>
      <c r="AD906" s="786"/>
    </row>
    <row r="907" ht="13.5" customHeight="1">
      <c r="A907" s="786"/>
      <c r="B907" s="786"/>
      <c r="C907" s="786"/>
      <c r="D907" s="786"/>
      <c r="E907" s="786"/>
      <c r="F907" s="786"/>
      <c r="G907" s="786"/>
      <c r="H907" s="786"/>
      <c r="I907" s="786"/>
      <c r="J907" s="786"/>
      <c r="K907" s="786"/>
      <c r="L907" s="786"/>
      <c r="M907" s="786"/>
      <c r="N907" s="786"/>
      <c r="O907" s="786"/>
      <c r="P907" s="786"/>
      <c r="Q907" s="812"/>
      <c r="R907" s="786"/>
      <c r="S907" s="786"/>
      <c r="T907" s="786"/>
      <c r="U907" s="786"/>
      <c r="V907" s="786"/>
      <c r="W907" s="786"/>
      <c r="X907" s="786"/>
      <c r="Y907" s="786"/>
      <c r="Z907" s="786"/>
      <c r="AA907" s="786"/>
      <c r="AB907" s="786"/>
      <c r="AC907" s="786"/>
      <c r="AD907" s="786"/>
    </row>
    <row r="908" ht="13.5" customHeight="1">
      <c r="A908" s="786"/>
      <c r="B908" s="786"/>
      <c r="C908" s="786"/>
      <c r="D908" s="786"/>
      <c r="E908" s="786"/>
      <c r="F908" s="786"/>
      <c r="G908" s="786"/>
      <c r="H908" s="786"/>
      <c r="I908" s="786"/>
      <c r="J908" s="786"/>
      <c r="K908" s="786"/>
      <c r="L908" s="786"/>
      <c r="M908" s="786"/>
      <c r="N908" s="786"/>
      <c r="O908" s="786"/>
      <c r="P908" s="786"/>
      <c r="Q908" s="812"/>
      <c r="R908" s="786"/>
      <c r="S908" s="786"/>
      <c r="T908" s="786"/>
      <c r="U908" s="786"/>
      <c r="V908" s="786"/>
      <c r="W908" s="786"/>
      <c r="X908" s="786"/>
      <c r="Y908" s="786"/>
      <c r="Z908" s="786"/>
      <c r="AA908" s="786"/>
      <c r="AB908" s="786"/>
      <c r="AC908" s="786"/>
      <c r="AD908" s="786"/>
    </row>
    <row r="909" ht="13.5" customHeight="1">
      <c r="A909" s="786"/>
      <c r="B909" s="786"/>
      <c r="C909" s="786"/>
      <c r="D909" s="786"/>
      <c r="E909" s="786"/>
      <c r="F909" s="786"/>
      <c r="G909" s="786"/>
      <c r="H909" s="786"/>
      <c r="I909" s="786"/>
      <c r="J909" s="786"/>
      <c r="K909" s="786"/>
      <c r="L909" s="786"/>
      <c r="M909" s="786"/>
      <c r="N909" s="786"/>
      <c r="O909" s="786"/>
      <c r="P909" s="786"/>
      <c r="Q909" s="812"/>
      <c r="R909" s="786"/>
      <c r="S909" s="786"/>
      <c r="T909" s="786"/>
      <c r="U909" s="786"/>
      <c r="V909" s="786"/>
      <c r="W909" s="786"/>
      <c r="X909" s="786"/>
      <c r="Y909" s="786"/>
      <c r="Z909" s="786"/>
      <c r="AA909" s="786"/>
      <c r="AB909" s="786"/>
      <c r="AC909" s="786"/>
      <c r="AD909" s="786"/>
    </row>
    <row r="910" ht="13.5" customHeight="1">
      <c r="A910" s="786"/>
      <c r="B910" s="786"/>
      <c r="C910" s="786"/>
      <c r="D910" s="786"/>
      <c r="E910" s="786"/>
      <c r="F910" s="786"/>
      <c r="G910" s="786"/>
      <c r="H910" s="786"/>
      <c r="I910" s="786"/>
      <c r="J910" s="786"/>
      <c r="K910" s="786"/>
      <c r="L910" s="786"/>
      <c r="M910" s="786"/>
      <c r="N910" s="786"/>
      <c r="O910" s="786"/>
      <c r="P910" s="786"/>
      <c r="Q910" s="812"/>
      <c r="R910" s="786"/>
      <c r="S910" s="786"/>
      <c r="T910" s="786"/>
      <c r="U910" s="786"/>
      <c r="V910" s="786"/>
      <c r="W910" s="786"/>
      <c r="X910" s="786"/>
      <c r="Y910" s="786"/>
      <c r="Z910" s="786"/>
      <c r="AA910" s="786"/>
      <c r="AB910" s="786"/>
      <c r="AC910" s="786"/>
      <c r="AD910" s="786"/>
    </row>
    <row r="911" ht="13.5" customHeight="1">
      <c r="A911" s="786"/>
      <c r="B911" s="786"/>
      <c r="C911" s="786"/>
      <c r="D911" s="786"/>
      <c r="E911" s="786"/>
      <c r="F911" s="786"/>
      <c r="G911" s="786"/>
      <c r="H911" s="786"/>
      <c r="I911" s="786"/>
      <c r="J911" s="786"/>
      <c r="K911" s="786"/>
      <c r="L911" s="786"/>
      <c r="M911" s="786"/>
      <c r="N911" s="786"/>
      <c r="O911" s="786"/>
      <c r="P911" s="786"/>
      <c r="Q911" s="812"/>
      <c r="R911" s="786"/>
      <c r="S911" s="786"/>
      <c r="T911" s="786"/>
      <c r="U911" s="786"/>
      <c r="V911" s="786"/>
      <c r="W911" s="786"/>
      <c r="X911" s="786"/>
      <c r="Y911" s="786"/>
      <c r="Z911" s="786"/>
      <c r="AA911" s="786"/>
      <c r="AB911" s="786"/>
      <c r="AC911" s="786"/>
      <c r="AD911" s="786"/>
    </row>
    <row r="912" ht="13.5" customHeight="1">
      <c r="A912" s="786"/>
      <c r="B912" s="786"/>
      <c r="C912" s="786"/>
      <c r="D912" s="786"/>
      <c r="E912" s="786"/>
      <c r="F912" s="786"/>
      <c r="G912" s="786"/>
      <c r="H912" s="786"/>
      <c r="I912" s="786"/>
      <c r="J912" s="786"/>
      <c r="K912" s="786"/>
      <c r="L912" s="786"/>
      <c r="M912" s="786"/>
      <c r="N912" s="786"/>
      <c r="O912" s="786"/>
      <c r="P912" s="786"/>
      <c r="Q912" s="812"/>
      <c r="R912" s="786"/>
      <c r="S912" s="786"/>
      <c r="T912" s="786"/>
      <c r="U912" s="786"/>
      <c r="V912" s="786"/>
      <c r="W912" s="786"/>
      <c r="X912" s="786"/>
      <c r="Y912" s="786"/>
      <c r="Z912" s="786"/>
      <c r="AA912" s="786"/>
      <c r="AB912" s="786"/>
      <c r="AC912" s="786"/>
      <c r="AD912" s="786"/>
    </row>
    <row r="913" ht="13.5" customHeight="1">
      <c r="A913" s="786"/>
      <c r="B913" s="786"/>
      <c r="C913" s="786"/>
      <c r="D913" s="786"/>
      <c r="E913" s="786"/>
      <c r="F913" s="786"/>
      <c r="G913" s="786"/>
      <c r="H913" s="786"/>
      <c r="I913" s="786"/>
      <c r="J913" s="786"/>
      <c r="K913" s="786"/>
      <c r="L913" s="786"/>
      <c r="M913" s="786"/>
      <c r="N913" s="786"/>
      <c r="O913" s="786"/>
      <c r="P913" s="786"/>
      <c r="Q913" s="812"/>
      <c r="R913" s="786"/>
      <c r="S913" s="786"/>
      <c r="T913" s="786"/>
      <c r="U913" s="786"/>
      <c r="V913" s="786"/>
      <c r="W913" s="786"/>
      <c r="X913" s="786"/>
      <c r="Y913" s="786"/>
      <c r="Z913" s="786"/>
      <c r="AA913" s="786"/>
      <c r="AB913" s="786"/>
      <c r="AC913" s="786"/>
      <c r="AD913" s="786"/>
    </row>
    <row r="914" ht="13.5" customHeight="1">
      <c r="A914" s="786"/>
      <c r="B914" s="786"/>
      <c r="C914" s="786"/>
      <c r="D914" s="786"/>
      <c r="E914" s="786"/>
      <c r="F914" s="786"/>
      <c r="G914" s="786"/>
      <c r="H914" s="786"/>
      <c r="I914" s="786"/>
      <c r="J914" s="786"/>
      <c r="K914" s="786"/>
      <c r="L914" s="786"/>
      <c r="M914" s="786"/>
      <c r="N914" s="786"/>
      <c r="O914" s="786"/>
      <c r="P914" s="786"/>
      <c r="Q914" s="812"/>
      <c r="R914" s="786"/>
      <c r="S914" s="786"/>
      <c r="T914" s="786"/>
      <c r="U914" s="786"/>
      <c r="V914" s="786"/>
      <c r="W914" s="786"/>
      <c r="X914" s="786"/>
      <c r="Y914" s="786"/>
      <c r="Z914" s="786"/>
      <c r="AA914" s="786"/>
      <c r="AB914" s="786"/>
      <c r="AC914" s="786"/>
      <c r="AD914" s="786"/>
    </row>
    <row r="915" ht="13.5" customHeight="1">
      <c r="A915" s="786"/>
      <c r="B915" s="786"/>
      <c r="C915" s="786"/>
      <c r="D915" s="786"/>
      <c r="E915" s="786"/>
      <c r="F915" s="786"/>
      <c r="G915" s="786"/>
      <c r="H915" s="786"/>
      <c r="I915" s="786"/>
      <c r="J915" s="786"/>
      <c r="K915" s="786"/>
      <c r="L915" s="786"/>
      <c r="M915" s="786"/>
      <c r="N915" s="786"/>
      <c r="O915" s="786"/>
      <c r="P915" s="786"/>
      <c r="Q915" s="812"/>
      <c r="R915" s="786"/>
      <c r="S915" s="786"/>
      <c r="T915" s="786"/>
      <c r="U915" s="786"/>
      <c r="V915" s="786"/>
      <c r="W915" s="786"/>
      <c r="X915" s="786"/>
      <c r="Y915" s="786"/>
      <c r="Z915" s="786"/>
      <c r="AA915" s="786"/>
      <c r="AB915" s="786"/>
      <c r="AC915" s="786"/>
      <c r="AD915" s="786"/>
    </row>
    <row r="916" ht="13.5" customHeight="1">
      <c r="A916" s="786"/>
      <c r="B916" s="786"/>
      <c r="C916" s="786"/>
      <c r="D916" s="786"/>
      <c r="E916" s="786"/>
      <c r="F916" s="786"/>
      <c r="G916" s="786"/>
      <c r="H916" s="786"/>
      <c r="I916" s="786"/>
      <c r="J916" s="786"/>
      <c r="K916" s="786"/>
      <c r="L916" s="786"/>
      <c r="M916" s="786"/>
      <c r="N916" s="786"/>
      <c r="O916" s="786"/>
      <c r="P916" s="786"/>
      <c r="Q916" s="812"/>
      <c r="R916" s="786"/>
      <c r="S916" s="786"/>
      <c r="T916" s="786"/>
      <c r="U916" s="786"/>
      <c r="V916" s="786"/>
      <c r="W916" s="786"/>
      <c r="X916" s="786"/>
      <c r="Y916" s="786"/>
      <c r="Z916" s="786"/>
      <c r="AA916" s="786"/>
      <c r="AB916" s="786"/>
      <c r="AC916" s="786"/>
      <c r="AD916" s="786"/>
    </row>
    <row r="917" ht="13.5" customHeight="1">
      <c r="A917" s="786"/>
      <c r="B917" s="786"/>
      <c r="C917" s="786"/>
      <c r="D917" s="786"/>
      <c r="E917" s="786"/>
      <c r="F917" s="786"/>
      <c r="G917" s="786"/>
      <c r="H917" s="786"/>
      <c r="I917" s="786"/>
      <c r="J917" s="786"/>
      <c r="K917" s="786"/>
      <c r="L917" s="786"/>
      <c r="M917" s="786"/>
      <c r="N917" s="786"/>
      <c r="O917" s="786"/>
      <c r="P917" s="786"/>
      <c r="Q917" s="812"/>
      <c r="R917" s="786"/>
      <c r="S917" s="786"/>
      <c r="T917" s="786"/>
      <c r="U917" s="786"/>
      <c r="V917" s="786"/>
      <c r="W917" s="786"/>
      <c r="X917" s="786"/>
      <c r="Y917" s="786"/>
      <c r="Z917" s="786"/>
      <c r="AA917" s="786"/>
      <c r="AB917" s="786"/>
      <c r="AC917" s="786"/>
      <c r="AD917" s="786"/>
    </row>
    <row r="918" ht="13.5" customHeight="1">
      <c r="A918" s="786"/>
      <c r="B918" s="786"/>
      <c r="C918" s="786"/>
      <c r="D918" s="786"/>
      <c r="E918" s="786"/>
      <c r="F918" s="786"/>
      <c r="G918" s="786"/>
      <c r="H918" s="786"/>
      <c r="I918" s="786"/>
      <c r="J918" s="786"/>
      <c r="K918" s="786"/>
      <c r="L918" s="786"/>
      <c r="M918" s="786"/>
      <c r="N918" s="786"/>
      <c r="O918" s="786"/>
      <c r="P918" s="786"/>
      <c r="Q918" s="812"/>
      <c r="R918" s="786"/>
      <c r="S918" s="786"/>
      <c r="T918" s="786"/>
      <c r="U918" s="786"/>
      <c r="V918" s="786"/>
      <c r="W918" s="786"/>
      <c r="X918" s="786"/>
      <c r="Y918" s="786"/>
      <c r="Z918" s="786"/>
      <c r="AA918" s="786"/>
      <c r="AB918" s="786"/>
      <c r="AC918" s="786"/>
      <c r="AD918" s="786"/>
    </row>
    <row r="919" ht="13.5" customHeight="1">
      <c r="A919" s="786"/>
      <c r="B919" s="786"/>
      <c r="C919" s="786"/>
      <c r="D919" s="786"/>
      <c r="E919" s="786"/>
      <c r="F919" s="786"/>
      <c r="G919" s="786"/>
      <c r="H919" s="786"/>
      <c r="I919" s="786"/>
      <c r="J919" s="786"/>
      <c r="K919" s="786"/>
      <c r="L919" s="786"/>
      <c r="M919" s="786"/>
      <c r="N919" s="786"/>
      <c r="O919" s="786"/>
      <c r="P919" s="786"/>
      <c r="Q919" s="812"/>
      <c r="R919" s="786"/>
      <c r="S919" s="786"/>
      <c r="T919" s="786"/>
      <c r="U919" s="786"/>
      <c r="V919" s="786"/>
      <c r="W919" s="786"/>
      <c r="X919" s="786"/>
      <c r="Y919" s="786"/>
      <c r="Z919" s="786"/>
      <c r="AA919" s="786"/>
      <c r="AB919" s="786"/>
      <c r="AC919" s="786"/>
      <c r="AD919" s="786"/>
    </row>
    <row r="920" ht="13.5" customHeight="1">
      <c r="A920" s="786"/>
      <c r="B920" s="786"/>
      <c r="C920" s="786"/>
      <c r="D920" s="786"/>
      <c r="E920" s="786"/>
      <c r="F920" s="786"/>
      <c r="G920" s="786"/>
      <c r="H920" s="786"/>
      <c r="I920" s="786"/>
      <c r="J920" s="786"/>
      <c r="K920" s="786"/>
      <c r="L920" s="786"/>
      <c r="M920" s="786"/>
      <c r="N920" s="786"/>
      <c r="O920" s="786"/>
      <c r="P920" s="786"/>
      <c r="Q920" s="812"/>
      <c r="R920" s="786"/>
      <c r="S920" s="786"/>
      <c r="T920" s="786"/>
      <c r="U920" s="786"/>
      <c r="V920" s="786"/>
      <c r="W920" s="786"/>
      <c r="X920" s="786"/>
      <c r="Y920" s="786"/>
      <c r="Z920" s="786"/>
      <c r="AA920" s="786"/>
      <c r="AB920" s="786"/>
      <c r="AC920" s="786"/>
      <c r="AD920" s="786"/>
    </row>
    <row r="921" ht="13.5" customHeight="1">
      <c r="A921" s="786"/>
      <c r="B921" s="786"/>
      <c r="C921" s="786"/>
      <c r="D921" s="786"/>
      <c r="E921" s="786"/>
      <c r="F921" s="786"/>
      <c r="G921" s="786"/>
      <c r="H921" s="786"/>
      <c r="I921" s="786"/>
      <c r="J921" s="786"/>
      <c r="K921" s="786"/>
      <c r="L921" s="786"/>
      <c r="M921" s="786"/>
      <c r="N921" s="786"/>
      <c r="O921" s="786"/>
      <c r="P921" s="786"/>
      <c r="Q921" s="812"/>
      <c r="R921" s="786"/>
      <c r="S921" s="786"/>
      <c r="T921" s="786"/>
      <c r="U921" s="786"/>
      <c r="V921" s="786"/>
      <c r="W921" s="786"/>
      <c r="X921" s="786"/>
      <c r="Y921" s="786"/>
      <c r="Z921" s="786"/>
      <c r="AA921" s="786"/>
      <c r="AB921" s="786"/>
      <c r="AC921" s="786"/>
      <c r="AD921" s="786"/>
    </row>
    <row r="922" ht="13.5" customHeight="1">
      <c r="A922" s="786"/>
      <c r="B922" s="786"/>
      <c r="C922" s="786"/>
      <c r="D922" s="786"/>
      <c r="E922" s="786"/>
      <c r="F922" s="786"/>
      <c r="G922" s="786"/>
      <c r="H922" s="786"/>
      <c r="I922" s="786"/>
      <c r="J922" s="786"/>
      <c r="K922" s="786"/>
      <c r="L922" s="786"/>
      <c r="M922" s="786"/>
      <c r="N922" s="786"/>
      <c r="O922" s="786"/>
      <c r="P922" s="786"/>
      <c r="Q922" s="812"/>
      <c r="R922" s="786"/>
      <c r="S922" s="786"/>
      <c r="T922" s="786"/>
      <c r="U922" s="786"/>
      <c r="V922" s="786"/>
      <c r="W922" s="786"/>
      <c r="X922" s="786"/>
      <c r="Y922" s="786"/>
      <c r="Z922" s="786"/>
      <c r="AA922" s="786"/>
      <c r="AB922" s="786"/>
      <c r="AC922" s="786"/>
      <c r="AD922" s="786"/>
    </row>
    <row r="923" ht="13.5" customHeight="1">
      <c r="A923" s="786"/>
      <c r="B923" s="786"/>
      <c r="C923" s="786"/>
      <c r="D923" s="786"/>
      <c r="E923" s="786"/>
      <c r="F923" s="786"/>
      <c r="G923" s="786"/>
      <c r="H923" s="786"/>
      <c r="I923" s="786"/>
      <c r="J923" s="786"/>
      <c r="K923" s="786"/>
      <c r="L923" s="786"/>
      <c r="M923" s="786"/>
      <c r="N923" s="786"/>
      <c r="O923" s="786"/>
      <c r="P923" s="786"/>
      <c r="Q923" s="812"/>
      <c r="R923" s="786"/>
      <c r="S923" s="786"/>
      <c r="T923" s="786"/>
      <c r="U923" s="786"/>
      <c r="V923" s="786"/>
      <c r="W923" s="786"/>
      <c r="X923" s="786"/>
      <c r="Y923" s="786"/>
      <c r="Z923" s="786"/>
      <c r="AA923" s="786"/>
      <c r="AB923" s="786"/>
      <c r="AC923" s="786"/>
      <c r="AD923" s="786"/>
    </row>
    <row r="924" ht="13.5" customHeight="1">
      <c r="A924" s="786"/>
      <c r="B924" s="786"/>
      <c r="C924" s="786"/>
      <c r="D924" s="786"/>
      <c r="E924" s="786"/>
      <c r="F924" s="786"/>
      <c r="G924" s="786"/>
      <c r="H924" s="786"/>
      <c r="I924" s="786"/>
      <c r="J924" s="786"/>
      <c r="K924" s="786"/>
      <c r="L924" s="786"/>
      <c r="M924" s="786"/>
      <c r="N924" s="786"/>
      <c r="O924" s="786"/>
      <c r="P924" s="786"/>
      <c r="Q924" s="812"/>
      <c r="R924" s="786"/>
      <c r="S924" s="786"/>
      <c r="T924" s="786"/>
      <c r="U924" s="786"/>
      <c r="V924" s="786"/>
      <c r="W924" s="786"/>
      <c r="X924" s="786"/>
      <c r="Y924" s="786"/>
      <c r="Z924" s="786"/>
      <c r="AA924" s="786"/>
      <c r="AB924" s="786"/>
      <c r="AC924" s="786"/>
      <c r="AD924" s="786"/>
    </row>
    <row r="925" ht="13.5" customHeight="1">
      <c r="A925" s="786"/>
      <c r="B925" s="786"/>
      <c r="C925" s="786"/>
      <c r="D925" s="786"/>
      <c r="E925" s="786"/>
      <c r="F925" s="786"/>
      <c r="G925" s="786"/>
      <c r="H925" s="786"/>
      <c r="I925" s="786"/>
      <c r="J925" s="786"/>
      <c r="K925" s="786"/>
      <c r="L925" s="786"/>
      <c r="M925" s="786"/>
      <c r="N925" s="786"/>
      <c r="O925" s="786"/>
      <c r="P925" s="786"/>
      <c r="Q925" s="812"/>
      <c r="R925" s="786"/>
      <c r="S925" s="786"/>
      <c r="T925" s="786"/>
      <c r="U925" s="786"/>
      <c r="V925" s="786"/>
      <c r="W925" s="786"/>
      <c r="X925" s="786"/>
      <c r="Y925" s="786"/>
      <c r="Z925" s="786"/>
      <c r="AA925" s="786"/>
      <c r="AB925" s="786"/>
      <c r="AC925" s="786"/>
      <c r="AD925" s="786"/>
    </row>
    <row r="926" ht="13.5" customHeight="1">
      <c r="A926" s="786"/>
      <c r="B926" s="786"/>
      <c r="C926" s="786"/>
      <c r="D926" s="786"/>
      <c r="E926" s="786"/>
      <c r="F926" s="786"/>
      <c r="G926" s="786"/>
      <c r="H926" s="786"/>
      <c r="I926" s="786"/>
      <c r="J926" s="786"/>
      <c r="K926" s="786"/>
      <c r="L926" s="786"/>
      <c r="M926" s="786"/>
      <c r="N926" s="786"/>
      <c r="O926" s="786"/>
      <c r="P926" s="786"/>
      <c r="Q926" s="812"/>
      <c r="R926" s="786"/>
      <c r="S926" s="786"/>
      <c r="T926" s="786"/>
      <c r="U926" s="786"/>
      <c r="V926" s="786"/>
      <c r="W926" s="786"/>
      <c r="X926" s="786"/>
      <c r="Y926" s="786"/>
      <c r="Z926" s="786"/>
      <c r="AA926" s="786"/>
      <c r="AB926" s="786"/>
      <c r="AC926" s="786"/>
      <c r="AD926" s="786"/>
    </row>
    <row r="927" ht="13.5" customHeight="1">
      <c r="A927" s="786"/>
      <c r="B927" s="786"/>
      <c r="C927" s="786"/>
      <c r="D927" s="786"/>
      <c r="E927" s="786"/>
      <c r="F927" s="786"/>
      <c r="G927" s="786"/>
      <c r="H927" s="786"/>
      <c r="I927" s="786"/>
      <c r="J927" s="786"/>
      <c r="K927" s="786"/>
      <c r="L927" s="786"/>
      <c r="M927" s="786"/>
      <c r="N927" s="786"/>
      <c r="O927" s="786"/>
      <c r="P927" s="786"/>
      <c r="Q927" s="812"/>
      <c r="R927" s="786"/>
      <c r="S927" s="786"/>
      <c r="T927" s="786"/>
      <c r="U927" s="786"/>
      <c r="V927" s="786"/>
      <c r="W927" s="786"/>
      <c r="X927" s="786"/>
      <c r="Y927" s="786"/>
      <c r="Z927" s="786"/>
      <c r="AA927" s="786"/>
      <c r="AB927" s="786"/>
      <c r="AC927" s="786"/>
      <c r="AD927" s="786"/>
    </row>
    <row r="928" ht="13.5" customHeight="1">
      <c r="A928" s="786"/>
      <c r="B928" s="786"/>
      <c r="C928" s="786"/>
      <c r="D928" s="786"/>
      <c r="E928" s="786"/>
      <c r="F928" s="786"/>
      <c r="G928" s="786"/>
      <c r="H928" s="786"/>
      <c r="I928" s="786"/>
      <c r="J928" s="786"/>
      <c r="K928" s="786"/>
      <c r="L928" s="786"/>
      <c r="M928" s="786"/>
      <c r="N928" s="786"/>
      <c r="O928" s="786"/>
      <c r="P928" s="786"/>
      <c r="Q928" s="812"/>
      <c r="R928" s="786"/>
      <c r="S928" s="786"/>
      <c r="T928" s="786"/>
      <c r="U928" s="786"/>
      <c r="V928" s="786"/>
      <c r="W928" s="786"/>
      <c r="X928" s="786"/>
      <c r="Y928" s="786"/>
      <c r="Z928" s="786"/>
      <c r="AA928" s="786"/>
      <c r="AB928" s="786"/>
      <c r="AC928" s="786"/>
      <c r="AD928" s="786"/>
    </row>
    <row r="929" ht="13.5" customHeight="1">
      <c r="A929" s="786"/>
      <c r="B929" s="786"/>
      <c r="C929" s="786"/>
      <c r="D929" s="786"/>
      <c r="E929" s="786"/>
      <c r="F929" s="786"/>
      <c r="G929" s="786"/>
      <c r="H929" s="786"/>
      <c r="I929" s="786"/>
      <c r="J929" s="786"/>
      <c r="K929" s="786"/>
      <c r="L929" s="786"/>
      <c r="M929" s="786"/>
      <c r="N929" s="786"/>
      <c r="O929" s="786"/>
      <c r="P929" s="786"/>
      <c r="Q929" s="812"/>
      <c r="R929" s="786"/>
      <c r="S929" s="786"/>
      <c r="T929" s="786"/>
      <c r="U929" s="786"/>
      <c r="V929" s="786"/>
      <c r="W929" s="786"/>
      <c r="X929" s="786"/>
      <c r="Y929" s="786"/>
      <c r="Z929" s="786"/>
      <c r="AA929" s="786"/>
      <c r="AB929" s="786"/>
      <c r="AC929" s="786"/>
      <c r="AD929" s="786"/>
    </row>
    <row r="930" ht="13.5" customHeight="1">
      <c r="A930" s="786"/>
      <c r="B930" s="786"/>
      <c r="C930" s="786"/>
      <c r="D930" s="786"/>
      <c r="E930" s="786"/>
      <c r="F930" s="786"/>
      <c r="G930" s="786"/>
      <c r="H930" s="786"/>
      <c r="I930" s="786"/>
      <c r="J930" s="786"/>
      <c r="K930" s="786"/>
      <c r="L930" s="786"/>
      <c r="M930" s="786"/>
      <c r="N930" s="786"/>
      <c r="O930" s="786"/>
      <c r="P930" s="786"/>
      <c r="Q930" s="812"/>
      <c r="R930" s="786"/>
      <c r="S930" s="786"/>
      <c r="T930" s="786"/>
      <c r="U930" s="786"/>
      <c r="V930" s="786"/>
      <c r="W930" s="786"/>
      <c r="X930" s="786"/>
      <c r="Y930" s="786"/>
      <c r="Z930" s="786"/>
      <c r="AA930" s="786"/>
      <c r="AB930" s="786"/>
      <c r="AC930" s="786"/>
      <c r="AD930" s="786"/>
    </row>
    <row r="931" ht="13.5" customHeight="1">
      <c r="A931" s="786"/>
      <c r="B931" s="786"/>
      <c r="C931" s="786"/>
      <c r="D931" s="786"/>
      <c r="E931" s="786"/>
      <c r="F931" s="786"/>
      <c r="G931" s="786"/>
      <c r="H931" s="786"/>
      <c r="I931" s="786"/>
      <c r="J931" s="786"/>
      <c r="K931" s="786"/>
      <c r="L931" s="786"/>
      <c r="M931" s="786"/>
      <c r="N931" s="786"/>
      <c r="O931" s="786"/>
      <c r="P931" s="786"/>
      <c r="Q931" s="812"/>
      <c r="R931" s="786"/>
      <c r="S931" s="786"/>
      <c r="T931" s="786"/>
      <c r="U931" s="786"/>
      <c r="V931" s="786"/>
      <c r="W931" s="786"/>
      <c r="X931" s="786"/>
      <c r="Y931" s="786"/>
      <c r="Z931" s="786"/>
      <c r="AA931" s="786"/>
      <c r="AB931" s="786"/>
      <c r="AC931" s="786"/>
      <c r="AD931" s="786"/>
    </row>
    <row r="932" ht="13.5" customHeight="1">
      <c r="A932" s="786"/>
      <c r="B932" s="786"/>
      <c r="C932" s="786"/>
      <c r="D932" s="786"/>
      <c r="E932" s="786"/>
      <c r="F932" s="786"/>
      <c r="G932" s="786"/>
      <c r="H932" s="786"/>
      <c r="I932" s="786"/>
      <c r="J932" s="786"/>
      <c r="K932" s="786"/>
      <c r="L932" s="786"/>
      <c r="M932" s="786"/>
      <c r="N932" s="786"/>
      <c r="O932" s="786"/>
      <c r="P932" s="786"/>
      <c r="Q932" s="812"/>
      <c r="R932" s="786"/>
      <c r="S932" s="786"/>
      <c r="T932" s="786"/>
      <c r="U932" s="786"/>
      <c r="V932" s="786"/>
      <c r="W932" s="786"/>
      <c r="X932" s="786"/>
      <c r="Y932" s="786"/>
      <c r="Z932" s="786"/>
      <c r="AA932" s="786"/>
      <c r="AB932" s="786"/>
      <c r="AC932" s="786"/>
      <c r="AD932" s="786"/>
    </row>
    <row r="933" ht="13.5" customHeight="1">
      <c r="A933" s="786"/>
      <c r="B933" s="786"/>
      <c r="C933" s="786"/>
      <c r="D933" s="786"/>
      <c r="E933" s="786"/>
      <c r="F933" s="786"/>
      <c r="G933" s="786"/>
      <c r="H933" s="786"/>
      <c r="I933" s="786"/>
      <c r="J933" s="786"/>
      <c r="K933" s="786"/>
      <c r="L933" s="786"/>
      <c r="M933" s="786"/>
      <c r="N933" s="786"/>
      <c r="O933" s="786"/>
      <c r="P933" s="786"/>
      <c r="Q933" s="812"/>
      <c r="R933" s="786"/>
      <c r="S933" s="786"/>
      <c r="T933" s="786"/>
      <c r="U933" s="786"/>
      <c r="V933" s="786"/>
      <c r="W933" s="786"/>
      <c r="X933" s="786"/>
      <c r="Y933" s="786"/>
      <c r="Z933" s="786"/>
      <c r="AA933" s="786"/>
      <c r="AB933" s="786"/>
      <c r="AC933" s="786"/>
      <c r="AD933" s="786"/>
    </row>
    <row r="934" ht="13.5" customHeight="1">
      <c r="A934" s="786"/>
      <c r="B934" s="786"/>
      <c r="C934" s="786"/>
      <c r="D934" s="786"/>
      <c r="E934" s="786"/>
      <c r="F934" s="786"/>
      <c r="G934" s="786"/>
      <c r="H934" s="786"/>
      <c r="I934" s="786"/>
      <c r="J934" s="786"/>
      <c r="K934" s="786"/>
      <c r="L934" s="786"/>
      <c r="M934" s="786"/>
      <c r="N934" s="786"/>
      <c r="O934" s="786"/>
      <c r="P934" s="786"/>
      <c r="Q934" s="812"/>
      <c r="R934" s="786"/>
      <c r="S934" s="786"/>
      <c r="T934" s="786"/>
      <c r="U934" s="786"/>
      <c r="V934" s="786"/>
      <c r="W934" s="786"/>
      <c r="X934" s="786"/>
      <c r="Y934" s="786"/>
      <c r="Z934" s="786"/>
      <c r="AA934" s="786"/>
      <c r="AB934" s="786"/>
      <c r="AC934" s="786"/>
      <c r="AD934" s="786"/>
    </row>
    <row r="935" ht="13.5" customHeight="1">
      <c r="A935" s="786"/>
      <c r="B935" s="786"/>
      <c r="C935" s="786"/>
      <c r="D935" s="786"/>
      <c r="E935" s="786"/>
      <c r="F935" s="786"/>
      <c r="G935" s="786"/>
      <c r="H935" s="786"/>
      <c r="I935" s="786"/>
      <c r="J935" s="786"/>
      <c r="K935" s="786"/>
      <c r="L935" s="786"/>
      <c r="M935" s="786"/>
      <c r="N935" s="786"/>
      <c r="O935" s="786"/>
      <c r="P935" s="786"/>
      <c r="Q935" s="812"/>
      <c r="R935" s="786"/>
      <c r="S935" s="786"/>
      <c r="T935" s="786"/>
      <c r="U935" s="786"/>
      <c r="V935" s="786"/>
      <c r="W935" s="786"/>
      <c r="X935" s="786"/>
      <c r="Y935" s="786"/>
      <c r="Z935" s="786"/>
      <c r="AA935" s="786"/>
      <c r="AB935" s="786"/>
      <c r="AC935" s="786"/>
      <c r="AD935" s="786"/>
    </row>
    <row r="936" ht="13.5" customHeight="1">
      <c r="A936" s="786"/>
      <c r="B936" s="786"/>
      <c r="C936" s="786"/>
      <c r="D936" s="786"/>
      <c r="E936" s="786"/>
      <c r="F936" s="786"/>
      <c r="G936" s="786"/>
      <c r="H936" s="786"/>
      <c r="I936" s="786"/>
      <c r="J936" s="786"/>
      <c r="K936" s="786"/>
      <c r="L936" s="786"/>
      <c r="M936" s="786"/>
      <c r="N936" s="786"/>
      <c r="O936" s="786"/>
      <c r="P936" s="786"/>
      <c r="Q936" s="812"/>
      <c r="R936" s="786"/>
      <c r="S936" s="786"/>
      <c r="T936" s="786"/>
      <c r="U936" s="786"/>
      <c r="V936" s="786"/>
      <c r="W936" s="786"/>
      <c r="X936" s="786"/>
      <c r="Y936" s="786"/>
      <c r="Z936" s="786"/>
      <c r="AA936" s="786"/>
      <c r="AB936" s="786"/>
      <c r="AC936" s="786"/>
      <c r="AD936" s="786"/>
    </row>
    <row r="937" ht="13.5" customHeight="1">
      <c r="A937" s="786"/>
      <c r="B937" s="786"/>
      <c r="C937" s="786"/>
      <c r="D937" s="786"/>
      <c r="E937" s="786"/>
      <c r="F937" s="786"/>
      <c r="G937" s="786"/>
      <c r="H937" s="786"/>
      <c r="I937" s="786"/>
      <c r="J937" s="786"/>
      <c r="K937" s="786"/>
      <c r="L937" s="786"/>
      <c r="M937" s="786"/>
      <c r="N937" s="786"/>
      <c r="O937" s="786"/>
      <c r="P937" s="786"/>
      <c r="Q937" s="812"/>
      <c r="R937" s="786"/>
      <c r="S937" s="786"/>
      <c r="T937" s="786"/>
      <c r="U937" s="786"/>
      <c r="V937" s="786"/>
      <c r="W937" s="786"/>
      <c r="X937" s="786"/>
      <c r="Y937" s="786"/>
      <c r="Z937" s="786"/>
      <c r="AA937" s="786"/>
      <c r="AB937" s="786"/>
      <c r="AC937" s="786"/>
      <c r="AD937" s="786"/>
    </row>
    <row r="938" ht="13.5" customHeight="1">
      <c r="A938" s="786"/>
      <c r="B938" s="786"/>
      <c r="C938" s="786"/>
      <c r="D938" s="786"/>
      <c r="E938" s="786"/>
      <c r="F938" s="786"/>
      <c r="G938" s="786"/>
      <c r="H938" s="786"/>
      <c r="I938" s="786"/>
      <c r="J938" s="786"/>
      <c r="K938" s="786"/>
      <c r="L938" s="786"/>
      <c r="M938" s="786"/>
      <c r="N938" s="786"/>
      <c r="O938" s="786"/>
      <c r="P938" s="786"/>
      <c r="Q938" s="812"/>
      <c r="R938" s="786"/>
      <c r="S938" s="786"/>
      <c r="T938" s="786"/>
      <c r="U938" s="786"/>
      <c r="V938" s="786"/>
      <c r="W938" s="786"/>
      <c r="X938" s="786"/>
      <c r="Y938" s="786"/>
      <c r="Z938" s="786"/>
      <c r="AA938" s="786"/>
      <c r="AB938" s="786"/>
      <c r="AC938" s="786"/>
      <c r="AD938" s="786"/>
    </row>
    <row r="939" ht="13.5" customHeight="1">
      <c r="A939" s="786"/>
      <c r="B939" s="786"/>
      <c r="C939" s="786"/>
      <c r="D939" s="786"/>
      <c r="E939" s="786"/>
      <c r="F939" s="786"/>
      <c r="G939" s="786"/>
      <c r="H939" s="786"/>
      <c r="I939" s="786"/>
      <c r="J939" s="786"/>
      <c r="K939" s="786"/>
      <c r="L939" s="786"/>
      <c r="M939" s="786"/>
      <c r="N939" s="786"/>
      <c r="O939" s="786"/>
      <c r="P939" s="786"/>
      <c r="Q939" s="812"/>
      <c r="R939" s="786"/>
      <c r="S939" s="786"/>
      <c r="T939" s="786"/>
      <c r="U939" s="786"/>
      <c r="V939" s="786"/>
      <c r="W939" s="786"/>
      <c r="X939" s="786"/>
      <c r="Y939" s="786"/>
      <c r="Z939" s="786"/>
      <c r="AA939" s="786"/>
      <c r="AB939" s="786"/>
      <c r="AC939" s="786"/>
      <c r="AD939" s="786"/>
    </row>
    <row r="940" ht="13.5" customHeight="1">
      <c r="A940" s="786"/>
      <c r="B940" s="786"/>
      <c r="C940" s="786"/>
      <c r="D940" s="786"/>
      <c r="E940" s="786"/>
      <c r="F940" s="786"/>
      <c r="G940" s="786"/>
      <c r="H940" s="786"/>
      <c r="I940" s="786"/>
      <c r="J940" s="786"/>
      <c r="K940" s="786"/>
      <c r="L940" s="786"/>
      <c r="M940" s="786"/>
      <c r="N940" s="786"/>
      <c r="O940" s="786"/>
      <c r="P940" s="786"/>
      <c r="Q940" s="812"/>
      <c r="R940" s="786"/>
      <c r="S940" s="786"/>
      <c r="T940" s="786"/>
      <c r="U940" s="786"/>
      <c r="V940" s="786"/>
      <c r="W940" s="786"/>
      <c r="X940" s="786"/>
      <c r="Y940" s="786"/>
      <c r="Z940" s="786"/>
      <c r="AA940" s="786"/>
      <c r="AB940" s="786"/>
      <c r="AC940" s="786"/>
      <c r="AD940" s="786"/>
    </row>
    <row r="941" ht="13.5" customHeight="1">
      <c r="A941" s="786"/>
      <c r="B941" s="786"/>
      <c r="C941" s="786"/>
      <c r="D941" s="786"/>
      <c r="E941" s="786"/>
      <c r="F941" s="786"/>
      <c r="G941" s="786"/>
      <c r="H941" s="786"/>
      <c r="I941" s="786"/>
      <c r="J941" s="786"/>
      <c r="K941" s="786"/>
      <c r="L941" s="786"/>
      <c r="M941" s="786"/>
      <c r="N941" s="786"/>
      <c r="O941" s="786"/>
      <c r="P941" s="786"/>
      <c r="Q941" s="812"/>
      <c r="R941" s="786"/>
      <c r="S941" s="786"/>
      <c r="T941" s="786"/>
      <c r="U941" s="786"/>
      <c r="V941" s="786"/>
      <c r="W941" s="786"/>
      <c r="X941" s="786"/>
      <c r="Y941" s="786"/>
      <c r="Z941" s="786"/>
      <c r="AA941" s="786"/>
      <c r="AB941" s="786"/>
      <c r="AC941" s="786"/>
      <c r="AD941" s="786"/>
    </row>
    <row r="942" ht="13.5" customHeight="1">
      <c r="A942" s="786"/>
      <c r="B942" s="786"/>
      <c r="C942" s="786"/>
      <c r="D942" s="786"/>
      <c r="E942" s="786"/>
      <c r="F942" s="786"/>
      <c r="G942" s="786"/>
      <c r="H942" s="786"/>
      <c r="I942" s="786"/>
      <c r="J942" s="786"/>
      <c r="K942" s="786"/>
      <c r="L942" s="786"/>
      <c r="M942" s="786"/>
      <c r="N942" s="786"/>
      <c r="O942" s="786"/>
      <c r="P942" s="786"/>
      <c r="Q942" s="812"/>
      <c r="R942" s="786"/>
      <c r="S942" s="786"/>
      <c r="T942" s="786"/>
      <c r="U942" s="786"/>
      <c r="V942" s="786"/>
      <c r="W942" s="786"/>
      <c r="X942" s="786"/>
      <c r="Y942" s="786"/>
      <c r="Z942" s="786"/>
      <c r="AA942" s="786"/>
      <c r="AB942" s="786"/>
      <c r="AC942" s="786"/>
      <c r="AD942" s="786"/>
    </row>
    <row r="943" ht="13.5" customHeight="1">
      <c r="A943" s="786"/>
      <c r="B943" s="786"/>
      <c r="C943" s="786"/>
      <c r="D943" s="786"/>
      <c r="E943" s="786"/>
      <c r="F943" s="786"/>
      <c r="G943" s="786"/>
      <c r="H943" s="786"/>
      <c r="I943" s="786"/>
      <c r="J943" s="786"/>
      <c r="K943" s="786"/>
      <c r="L943" s="786"/>
      <c r="M943" s="786"/>
      <c r="N943" s="786"/>
      <c r="O943" s="786"/>
      <c r="P943" s="786"/>
      <c r="Q943" s="812"/>
      <c r="R943" s="786"/>
      <c r="S943" s="786"/>
      <c r="T943" s="786"/>
      <c r="U943" s="786"/>
      <c r="V943" s="786"/>
      <c r="W943" s="786"/>
      <c r="X943" s="786"/>
      <c r="Y943" s="786"/>
      <c r="Z943" s="786"/>
      <c r="AA943" s="786"/>
      <c r="AB943" s="786"/>
      <c r="AC943" s="786"/>
      <c r="AD943" s="786"/>
    </row>
    <row r="944" ht="13.5" customHeight="1">
      <c r="A944" s="786"/>
      <c r="B944" s="786"/>
      <c r="C944" s="786"/>
      <c r="D944" s="786"/>
      <c r="E944" s="786"/>
      <c r="F944" s="786"/>
      <c r="G944" s="786"/>
      <c r="H944" s="786"/>
      <c r="I944" s="786"/>
      <c r="J944" s="786"/>
      <c r="K944" s="786"/>
      <c r="L944" s="786"/>
      <c r="M944" s="786"/>
      <c r="N944" s="786"/>
      <c r="O944" s="786"/>
      <c r="P944" s="786"/>
      <c r="Q944" s="812"/>
      <c r="R944" s="786"/>
      <c r="S944" s="786"/>
      <c r="T944" s="786"/>
      <c r="U944" s="786"/>
      <c r="V944" s="786"/>
      <c r="W944" s="786"/>
      <c r="X944" s="786"/>
      <c r="Y944" s="786"/>
      <c r="Z944" s="786"/>
      <c r="AA944" s="786"/>
      <c r="AB944" s="786"/>
      <c r="AC944" s="786"/>
      <c r="AD944" s="786"/>
    </row>
    <row r="945" ht="13.5" customHeight="1">
      <c r="A945" s="786"/>
      <c r="B945" s="786"/>
      <c r="C945" s="786"/>
      <c r="D945" s="786"/>
      <c r="E945" s="786"/>
      <c r="F945" s="786"/>
      <c r="G945" s="786"/>
      <c r="H945" s="786"/>
      <c r="I945" s="786"/>
      <c r="J945" s="786"/>
      <c r="K945" s="786"/>
      <c r="L945" s="786"/>
      <c r="M945" s="786"/>
      <c r="N945" s="786"/>
      <c r="O945" s="786"/>
      <c r="P945" s="786"/>
      <c r="Q945" s="812"/>
      <c r="R945" s="786"/>
      <c r="S945" s="786"/>
      <c r="T945" s="786"/>
      <c r="U945" s="786"/>
      <c r="V945" s="786"/>
      <c r="W945" s="786"/>
      <c r="X945" s="786"/>
      <c r="Y945" s="786"/>
      <c r="Z945" s="786"/>
      <c r="AA945" s="786"/>
      <c r="AB945" s="786"/>
      <c r="AC945" s="786"/>
      <c r="AD945" s="786"/>
    </row>
    <row r="946" ht="13.5" customHeight="1">
      <c r="A946" s="786"/>
      <c r="B946" s="786"/>
      <c r="C946" s="786"/>
      <c r="D946" s="786"/>
      <c r="E946" s="786"/>
      <c r="F946" s="786"/>
      <c r="G946" s="786"/>
      <c r="H946" s="786"/>
      <c r="I946" s="786"/>
      <c r="J946" s="786"/>
      <c r="K946" s="786"/>
      <c r="L946" s="786"/>
      <c r="M946" s="786"/>
      <c r="N946" s="786"/>
      <c r="O946" s="786"/>
      <c r="P946" s="786"/>
      <c r="Q946" s="812"/>
      <c r="R946" s="786"/>
      <c r="S946" s="786"/>
      <c r="T946" s="786"/>
      <c r="U946" s="786"/>
      <c r="V946" s="786"/>
      <c r="W946" s="786"/>
      <c r="X946" s="786"/>
      <c r="Y946" s="786"/>
      <c r="Z946" s="786"/>
      <c r="AA946" s="786"/>
      <c r="AB946" s="786"/>
      <c r="AC946" s="786"/>
      <c r="AD946" s="786"/>
    </row>
    <row r="947" ht="13.5" customHeight="1">
      <c r="A947" s="786"/>
      <c r="B947" s="786"/>
      <c r="C947" s="786"/>
      <c r="D947" s="786"/>
      <c r="E947" s="786"/>
      <c r="F947" s="786"/>
      <c r="G947" s="786"/>
      <c r="H947" s="786"/>
      <c r="I947" s="786"/>
      <c r="J947" s="786"/>
      <c r="K947" s="786"/>
      <c r="L947" s="786"/>
      <c r="M947" s="786"/>
      <c r="N947" s="786"/>
      <c r="O947" s="786"/>
      <c r="P947" s="786"/>
      <c r="Q947" s="812"/>
      <c r="R947" s="786"/>
      <c r="S947" s="786"/>
      <c r="T947" s="786"/>
      <c r="U947" s="786"/>
      <c r="V947" s="786"/>
      <c r="W947" s="786"/>
      <c r="X947" s="786"/>
      <c r="Y947" s="786"/>
      <c r="Z947" s="786"/>
      <c r="AA947" s="786"/>
      <c r="AB947" s="786"/>
      <c r="AC947" s="786"/>
      <c r="AD947" s="786"/>
    </row>
    <row r="948" ht="13.5" customHeight="1">
      <c r="A948" s="786"/>
      <c r="B948" s="786"/>
      <c r="C948" s="786"/>
      <c r="D948" s="786"/>
      <c r="E948" s="786"/>
      <c r="F948" s="786"/>
      <c r="G948" s="786"/>
      <c r="H948" s="786"/>
      <c r="I948" s="786"/>
      <c r="J948" s="786"/>
      <c r="K948" s="786"/>
      <c r="L948" s="786"/>
      <c r="M948" s="786"/>
      <c r="N948" s="786"/>
      <c r="O948" s="786"/>
      <c r="P948" s="786"/>
      <c r="Q948" s="812"/>
      <c r="R948" s="786"/>
      <c r="S948" s="786"/>
      <c r="T948" s="786"/>
      <c r="U948" s="786"/>
      <c r="V948" s="786"/>
      <c r="W948" s="786"/>
      <c r="X948" s="786"/>
      <c r="Y948" s="786"/>
      <c r="Z948" s="786"/>
      <c r="AA948" s="786"/>
      <c r="AB948" s="786"/>
      <c r="AC948" s="786"/>
      <c r="AD948" s="786"/>
    </row>
    <row r="949" ht="13.5" customHeight="1">
      <c r="A949" s="786"/>
      <c r="B949" s="786"/>
      <c r="C949" s="786"/>
      <c r="D949" s="786"/>
      <c r="E949" s="786"/>
      <c r="F949" s="786"/>
      <c r="G949" s="786"/>
      <c r="H949" s="786"/>
      <c r="I949" s="786"/>
      <c r="J949" s="786"/>
      <c r="K949" s="786"/>
      <c r="L949" s="786"/>
      <c r="M949" s="786"/>
      <c r="N949" s="786"/>
      <c r="O949" s="786"/>
      <c r="P949" s="786"/>
      <c r="Q949" s="812"/>
      <c r="R949" s="786"/>
      <c r="S949" s="786"/>
      <c r="T949" s="786"/>
      <c r="U949" s="786"/>
      <c r="V949" s="786"/>
      <c r="W949" s="786"/>
      <c r="X949" s="786"/>
      <c r="Y949" s="786"/>
      <c r="Z949" s="786"/>
      <c r="AA949" s="786"/>
      <c r="AB949" s="786"/>
      <c r="AC949" s="786"/>
      <c r="AD949" s="786"/>
    </row>
    <row r="950" ht="13.5" customHeight="1">
      <c r="A950" s="786"/>
      <c r="B950" s="786"/>
      <c r="C950" s="786"/>
      <c r="D950" s="786"/>
      <c r="E950" s="786"/>
      <c r="F950" s="786"/>
      <c r="G950" s="786"/>
      <c r="H950" s="786"/>
      <c r="I950" s="786"/>
      <c r="J950" s="786"/>
      <c r="K950" s="786"/>
      <c r="L950" s="786"/>
      <c r="M950" s="786"/>
      <c r="N950" s="786"/>
      <c r="O950" s="786"/>
      <c r="P950" s="786"/>
      <c r="Q950" s="812"/>
      <c r="R950" s="786"/>
      <c r="S950" s="786"/>
      <c r="T950" s="786"/>
      <c r="U950" s="786"/>
      <c r="V950" s="786"/>
      <c r="W950" s="786"/>
      <c r="X950" s="786"/>
      <c r="Y950" s="786"/>
      <c r="Z950" s="786"/>
      <c r="AA950" s="786"/>
      <c r="AB950" s="786"/>
      <c r="AC950" s="786"/>
      <c r="AD950" s="786"/>
    </row>
    <row r="951" ht="13.5" customHeight="1">
      <c r="A951" s="786"/>
      <c r="B951" s="786"/>
      <c r="C951" s="786"/>
      <c r="D951" s="786"/>
      <c r="E951" s="786"/>
      <c r="F951" s="786"/>
      <c r="G951" s="786"/>
      <c r="H951" s="786"/>
      <c r="I951" s="786"/>
      <c r="J951" s="786"/>
      <c r="K951" s="786"/>
      <c r="L951" s="786"/>
      <c r="M951" s="786"/>
      <c r="N951" s="786"/>
      <c r="O951" s="786"/>
      <c r="P951" s="786"/>
      <c r="Q951" s="812"/>
      <c r="R951" s="786"/>
      <c r="S951" s="786"/>
      <c r="T951" s="786"/>
      <c r="U951" s="786"/>
      <c r="V951" s="786"/>
      <c r="W951" s="786"/>
      <c r="X951" s="786"/>
      <c r="Y951" s="786"/>
      <c r="Z951" s="786"/>
      <c r="AA951" s="786"/>
      <c r="AB951" s="786"/>
      <c r="AC951" s="786"/>
      <c r="AD951" s="786"/>
    </row>
    <row r="952" ht="13.5" customHeight="1">
      <c r="A952" s="786"/>
      <c r="B952" s="786"/>
      <c r="C952" s="786"/>
      <c r="D952" s="786"/>
      <c r="E952" s="786"/>
      <c r="F952" s="786"/>
      <c r="G952" s="786"/>
      <c r="H952" s="786"/>
      <c r="I952" s="786"/>
      <c r="J952" s="786"/>
      <c r="K952" s="786"/>
      <c r="L952" s="786"/>
      <c r="M952" s="786"/>
      <c r="N952" s="786"/>
      <c r="O952" s="786"/>
      <c r="P952" s="786"/>
      <c r="Q952" s="812"/>
      <c r="R952" s="786"/>
      <c r="S952" s="786"/>
      <c r="T952" s="786"/>
      <c r="U952" s="786"/>
      <c r="V952" s="786"/>
      <c r="W952" s="786"/>
      <c r="X952" s="786"/>
      <c r="Y952" s="786"/>
      <c r="Z952" s="786"/>
      <c r="AA952" s="786"/>
      <c r="AB952" s="786"/>
      <c r="AC952" s="786"/>
      <c r="AD952" s="786"/>
    </row>
    <row r="953" ht="13.5" customHeight="1">
      <c r="A953" s="786"/>
      <c r="B953" s="786"/>
      <c r="C953" s="786"/>
      <c r="D953" s="786"/>
      <c r="E953" s="786"/>
      <c r="F953" s="786"/>
      <c r="G953" s="786"/>
      <c r="H953" s="786"/>
      <c r="I953" s="786"/>
      <c r="J953" s="786"/>
      <c r="K953" s="786"/>
      <c r="L953" s="786"/>
      <c r="M953" s="786"/>
      <c r="N953" s="786"/>
      <c r="O953" s="786"/>
      <c r="P953" s="786"/>
      <c r="Q953" s="812"/>
      <c r="R953" s="786"/>
      <c r="S953" s="786"/>
      <c r="T953" s="786"/>
      <c r="U953" s="786"/>
      <c r="V953" s="786"/>
      <c r="W953" s="786"/>
      <c r="X953" s="786"/>
      <c r="Y953" s="786"/>
      <c r="Z953" s="786"/>
      <c r="AA953" s="786"/>
      <c r="AB953" s="786"/>
      <c r="AC953" s="786"/>
      <c r="AD953" s="786"/>
    </row>
    <row r="954" ht="13.5" customHeight="1">
      <c r="A954" s="786"/>
      <c r="B954" s="786"/>
      <c r="C954" s="786"/>
      <c r="D954" s="786"/>
      <c r="E954" s="786"/>
      <c r="F954" s="786"/>
      <c r="G954" s="786"/>
      <c r="H954" s="786"/>
      <c r="I954" s="786"/>
      <c r="J954" s="786"/>
      <c r="K954" s="786"/>
      <c r="L954" s="786"/>
      <c r="M954" s="786"/>
      <c r="N954" s="786"/>
      <c r="O954" s="786"/>
      <c r="P954" s="786"/>
      <c r="Q954" s="812"/>
      <c r="R954" s="786"/>
      <c r="S954" s="786"/>
      <c r="T954" s="786"/>
      <c r="U954" s="786"/>
      <c r="V954" s="786"/>
      <c r="W954" s="786"/>
      <c r="X954" s="786"/>
      <c r="Y954" s="786"/>
      <c r="Z954" s="786"/>
      <c r="AA954" s="786"/>
      <c r="AB954" s="786"/>
      <c r="AC954" s="786"/>
      <c r="AD954" s="786"/>
    </row>
    <row r="955" ht="13.5" customHeight="1">
      <c r="A955" s="786"/>
      <c r="B955" s="786"/>
      <c r="C955" s="786"/>
      <c r="D955" s="786"/>
      <c r="E955" s="786"/>
      <c r="F955" s="786"/>
      <c r="G955" s="786"/>
      <c r="H955" s="786"/>
      <c r="I955" s="786"/>
      <c r="J955" s="786"/>
      <c r="K955" s="786"/>
      <c r="L955" s="786"/>
      <c r="M955" s="786"/>
      <c r="N955" s="786"/>
      <c r="O955" s="786"/>
      <c r="P955" s="786"/>
      <c r="Q955" s="812"/>
      <c r="R955" s="786"/>
      <c r="S955" s="786"/>
      <c r="T955" s="786"/>
      <c r="U955" s="786"/>
      <c r="V955" s="786"/>
      <c r="W955" s="786"/>
      <c r="X955" s="786"/>
      <c r="Y955" s="786"/>
      <c r="Z955" s="786"/>
      <c r="AA955" s="786"/>
      <c r="AB955" s="786"/>
      <c r="AC955" s="786"/>
      <c r="AD955" s="786"/>
    </row>
    <row r="956" ht="13.5" customHeight="1">
      <c r="A956" s="786"/>
      <c r="B956" s="786"/>
      <c r="C956" s="786"/>
      <c r="D956" s="786"/>
      <c r="E956" s="786"/>
      <c r="F956" s="786"/>
      <c r="G956" s="786"/>
      <c r="H956" s="786"/>
      <c r="I956" s="786"/>
      <c r="J956" s="786"/>
      <c r="K956" s="786"/>
      <c r="L956" s="786"/>
      <c r="M956" s="786"/>
      <c r="N956" s="786"/>
      <c r="O956" s="786"/>
      <c r="P956" s="786"/>
      <c r="Q956" s="812"/>
      <c r="R956" s="786"/>
      <c r="S956" s="786"/>
      <c r="T956" s="786"/>
      <c r="U956" s="786"/>
      <c r="V956" s="786"/>
      <c r="W956" s="786"/>
      <c r="X956" s="786"/>
      <c r="Y956" s="786"/>
      <c r="Z956" s="786"/>
      <c r="AA956" s="786"/>
      <c r="AB956" s="786"/>
      <c r="AC956" s="786"/>
      <c r="AD956" s="786"/>
    </row>
    <row r="957" ht="13.5" customHeight="1">
      <c r="A957" s="786"/>
      <c r="B957" s="786"/>
      <c r="C957" s="786"/>
      <c r="D957" s="786"/>
      <c r="E957" s="786"/>
      <c r="F957" s="786"/>
      <c r="G957" s="786"/>
      <c r="H957" s="786"/>
      <c r="I957" s="786"/>
      <c r="J957" s="786"/>
      <c r="K957" s="786"/>
      <c r="L957" s="786"/>
      <c r="M957" s="786"/>
      <c r="N957" s="786"/>
      <c r="O957" s="786"/>
      <c r="P957" s="786"/>
      <c r="Q957" s="812"/>
      <c r="R957" s="786"/>
      <c r="S957" s="786"/>
      <c r="T957" s="786"/>
      <c r="U957" s="786"/>
      <c r="V957" s="786"/>
      <c r="W957" s="786"/>
      <c r="X957" s="786"/>
      <c r="Y957" s="786"/>
      <c r="Z957" s="786"/>
      <c r="AA957" s="786"/>
      <c r="AB957" s="786"/>
      <c r="AC957" s="786"/>
      <c r="AD957" s="786"/>
    </row>
    <row r="958" ht="13.5" customHeight="1">
      <c r="A958" s="786"/>
      <c r="B958" s="786"/>
      <c r="C958" s="786"/>
      <c r="D958" s="786"/>
      <c r="E958" s="786"/>
      <c r="F958" s="786"/>
      <c r="G958" s="786"/>
      <c r="H958" s="786"/>
      <c r="I958" s="786"/>
      <c r="J958" s="786"/>
      <c r="K958" s="786"/>
      <c r="L958" s="786"/>
      <c r="M958" s="786"/>
      <c r="N958" s="786"/>
      <c r="O958" s="786"/>
      <c r="P958" s="786"/>
      <c r="Q958" s="812"/>
      <c r="R958" s="786"/>
      <c r="S958" s="786"/>
      <c r="T958" s="786"/>
      <c r="U958" s="786"/>
      <c r="V958" s="786"/>
      <c r="W958" s="786"/>
      <c r="X958" s="786"/>
      <c r="Y958" s="786"/>
      <c r="Z958" s="786"/>
      <c r="AA958" s="786"/>
      <c r="AB958" s="786"/>
      <c r="AC958" s="786"/>
      <c r="AD958" s="786"/>
    </row>
    <row r="959" ht="13.5" customHeight="1">
      <c r="A959" s="786"/>
      <c r="B959" s="786"/>
      <c r="C959" s="786"/>
      <c r="D959" s="786"/>
      <c r="E959" s="786"/>
      <c r="F959" s="786"/>
      <c r="G959" s="786"/>
      <c r="H959" s="786"/>
      <c r="I959" s="786"/>
      <c r="J959" s="786"/>
      <c r="K959" s="786"/>
      <c r="L959" s="786"/>
      <c r="M959" s="786"/>
      <c r="N959" s="786"/>
      <c r="O959" s="786"/>
      <c r="P959" s="786"/>
      <c r="Q959" s="812"/>
      <c r="R959" s="786"/>
      <c r="S959" s="786"/>
      <c r="T959" s="786"/>
      <c r="U959" s="786"/>
      <c r="V959" s="786"/>
      <c r="W959" s="786"/>
      <c r="X959" s="786"/>
      <c r="Y959" s="786"/>
      <c r="Z959" s="786"/>
      <c r="AA959" s="786"/>
      <c r="AB959" s="786"/>
      <c r="AC959" s="786"/>
      <c r="AD959" s="786"/>
    </row>
    <row r="960" ht="13.5" customHeight="1">
      <c r="A960" s="786"/>
      <c r="B960" s="786"/>
      <c r="C960" s="786"/>
      <c r="D960" s="786"/>
      <c r="E960" s="786"/>
      <c r="F960" s="786"/>
      <c r="G960" s="786"/>
      <c r="H960" s="786"/>
      <c r="I960" s="786"/>
      <c r="J960" s="786"/>
      <c r="K960" s="786"/>
      <c r="L960" s="786"/>
      <c r="M960" s="786"/>
      <c r="N960" s="786"/>
      <c r="O960" s="786"/>
      <c r="P960" s="786"/>
      <c r="Q960" s="812"/>
      <c r="R960" s="786"/>
      <c r="S960" s="786"/>
      <c r="T960" s="786"/>
      <c r="U960" s="786"/>
      <c r="V960" s="786"/>
      <c r="W960" s="786"/>
      <c r="X960" s="786"/>
      <c r="Y960" s="786"/>
      <c r="Z960" s="786"/>
      <c r="AA960" s="786"/>
      <c r="AB960" s="786"/>
      <c r="AC960" s="786"/>
      <c r="AD960" s="786"/>
    </row>
    <row r="961" ht="13.5" customHeight="1">
      <c r="A961" s="786"/>
      <c r="B961" s="786"/>
      <c r="C961" s="786"/>
      <c r="D961" s="786"/>
      <c r="E961" s="786"/>
      <c r="F961" s="786"/>
      <c r="G961" s="786"/>
      <c r="H961" s="786"/>
      <c r="I961" s="786"/>
      <c r="J961" s="786"/>
      <c r="K961" s="786"/>
      <c r="L961" s="786"/>
      <c r="M961" s="786"/>
      <c r="N961" s="786"/>
      <c r="O961" s="786"/>
      <c r="P961" s="786"/>
      <c r="Q961" s="812"/>
      <c r="R961" s="786"/>
      <c r="S961" s="786"/>
      <c r="T961" s="786"/>
      <c r="U961" s="786"/>
      <c r="V961" s="786"/>
      <c r="W961" s="786"/>
      <c r="X961" s="786"/>
      <c r="Y961" s="786"/>
      <c r="Z961" s="786"/>
      <c r="AA961" s="786"/>
      <c r="AB961" s="786"/>
      <c r="AC961" s="786"/>
      <c r="AD961" s="786"/>
    </row>
    <row r="962" ht="13.5" customHeight="1">
      <c r="A962" s="786"/>
      <c r="B962" s="786"/>
      <c r="C962" s="786"/>
      <c r="D962" s="786"/>
      <c r="E962" s="786"/>
      <c r="F962" s="786"/>
      <c r="G962" s="786"/>
      <c r="H962" s="786"/>
      <c r="I962" s="786"/>
      <c r="J962" s="786"/>
      <c r="K962" s="786"/>
      <c r="L962" s="786"/>
      <c r="M962" s="786"/>
      <c r="N962" s="786"/>
      <c r="O962" s="786"/>
      <c r="P962" s="786"/>
      <c r="Q962" s="812"/>
      <c r="R962" s="786"/>
      <c r="S962" s="786"/>
      <c r="T962" s="786"/>
      <c r="U962" s="786"/>
      <c r="V962" s="786"/>
      <c r="W962" s="786"/>
      <c r="X962" s="786"/>
      <c r="Y962" s="786"/>
      <c r="Z962" s="786"/>
      <c r="AA962" s="786"/>
      <c r="AB962" s="786"/>
      <c r="AC962" s="786"/>
      <c r="AD962" s="786"/>
    </row>
    <row r="963" ht="13.5" customHeight="1">
      <c r="A963" s="786"/>
      <c r="B963" s="786"/>
      <c r="C963" s="786"/>
      <c r="D963" s="786"/>
      <c r="E963" s="786"/>
      <c r="F963" s="786"/>
      <c r="G963" s="786"/>
      <c r="H963" s="786"/>
      <c r="I963" s="786"/>
      <c r="J963" s="786"/>
      <c r="K963" s="786"/>
      <c r="L963" s="786"/>
      <c r="M963" s="786"/>
      <c r="N963" s="786"/>
      <c r="O963" s="786"/>
      <c r="P963" s="786"/>
      <c r="Q963" s="812"/>
      <c r="R963" s="786"/>
      <c r="S963" s="786"/>
      <c r="T963" s="786"/>
      <c r="U963" s="786"/>
      <c r="V963" s="786"/>
      <c r="W963" s="786"/>
      <c r="X963" s="786"/>
      <c r="Y963" s="786"/>
      <c r="Z963" s="786"/>
      <c r="AA963" s="786"/>
      <c r="AB963" s="786"/>
      <c r="AC963" s="786"/>
      <c r="AD963" s="786"/>
    </row>
    <row r="964" ht="13.5" customHeight="1">
      <c r="A964" s="786"/>
      <c r="B964" s="786"/>
      <c r="C964" s="786"/>
      <c r="D964" s="786"/>
      <c r="E964" s="786"/>
      <c r="F964" s="786"/>
      <c r="G964" s="786"/>
      <c r="H964" s="786"/>
      <c r="I964" s="786"/>
      <c r="J964" s="786"/>
      <c r="K964" s="786"/>
      <c r="L964" s="786"/>
      <c r="M964" s="786"/>
      <c r="N964" s="786"/>
      <c r="O964" s="786"/>
      <c r="P964" s="786"/>
      <c r="Q964" s="812"/>
      <c r="R964" s="786"/>
      <c r="S964" s="786"/>
      <c r="T964" s="786"/>
      <c r="U964" s="786"/>
      <c r="V964" s="786"/>
      <c r="W964" s="786"/>
      <c r="X964" s="786"/>
      <c r="Y964" s="786"/>
      <c r="Z964" s="786"/>
      <c r="AA964" s="786"/>
      <c r="AB964" s="786"/>
      <c r="AC964" s="786"/>
      <c r="AD964" s="786"/>
    </row>
    <row r="965" ht="13.5" customHeight="1">
      <c r="A965" s="786"/>
      <c r="B965" s="786"/>
      <c r="C965" s="786"/>
      <c r="D965" s="786"/>
      <c r="E965" s="786"/>
      <c r="F965" s="786"/>
      <c r="G965" s="786"/>
      <c r="H965" s="786"/>
      <c r="I965" s="786"/>
      <c r="J965" s="786"/>
      <c r="K965" s="786"/>
      <c r="L965" s="786"/>
      <c r="M965" s="786"/>
      <c r="N965" s="786"/>
      <c r="O965" s="786"/>
      <c r="P965" s="786"/>
      <c r="Q965" s="812"/>
      <c r="R965" s="786"/>
      <c r="S965" s="786"/>
      <c r="T965" s="786"/>
      <c r="U965" s="786"/>
      <c r="V965" s="786"/>
      <c r="W965" s="786"/>
      <c r="X965" s="786"/>
      <c r="Y965" s="786"/>
      <c r="Z965" s="786"/>
      <c r="AA965" s="786"/>
      <c r="AB965" s="786"/>
      <c r="AC965" s="786"/>
      <c r="AD965" s="786"/>
    </row>
    <row r="966" ht="13.5" customHeight="1">
      <c r="A966" s="786"/>
      <c r="B966" s="786"/>
      <c r="C966" s="786"/>
      <c r="D966" s="786"/>
      <c r="E966" s="786"/>
      <c r="F966" s="786"/>
      <c r="G966" s="786"/>
      <c r="H966" s="786"/>
      <c r="I966" s="786"/>
      <c r="J966" s="786"/>
      <c r="K966" s="786"/>
      <c r="L966" s="786"/>
      <c r="M966" s="786"/>
      <c r="N966" s="786"/>
      <c r="O966" s="786"/>
      <c r="P966" s="786"/>
      <c r="Q966" s="812"/>
      <c r="R966" s="786"/>
      <c r="S966" s="786"/>
      <c r="T966" s="786"/>
      <c r="U966" s="786"/>
      <c r="V966" s="786"/>
      <c r="W966" s="786"/>
      <c r="X966" s="786"/>
      <c r="Y966" s="786"/>
      <c r="Z966" s="786"/>
      <c r="AA966" s="786"/>
      <c r="AB966" s="786"/>
      <c r="AC966" s="786"/>
      <c r="AD966" s="786"/>
    </row>
    <row r="967" ht="13.5" customHeight="1">
      <c r="A967" s="786"/>
      <c r="B967" s="786"/>
      <c r="C967" s="786"/>
      <c r="D967" s="786"/>
      <c r="E967" s="786"/>
      <c r="F967" s="786"/>
      <c r="G967" s="786"/>
      <c r="H967" s="786"/>
      <c r="I967" s="786"/>
      <c r="J967" s="786"/>
      <c r="K967" s="786"/>
      <c r="L967" s="786"/>
      <c r="M967" s="786"/>
      <c r="N967" s="786"/>
      <c r="O967" s="786"/>
      <c r="P967" s="786"/>
      <c r="Q967" s="812"/>
      <c r="R967" s="786"/>
      <c r="S967" s="786"/>
      <c r="T967" s="786"/>
      <c r="U967" s="786"/>
      <c r="V967" s="786"/>
      <c r="W967" s="786"/>
      <c r="X967" s="786"/>
      <c r="Y967" s="786"/>
      <c r="Z967" s="786"/>
      <c r="AA967" s="786"/>
      <c r="AB967" s="786"/>
      <c r="AC967" s="786"/>
      <c r="AD967" s="786"/>
    </row>
    <row r="968" ht="13.5" customHeight="1">
      <c r="A968" s="786"/>
      <c r="B968" s="786"/>
      <c r="C968" s="786"/>
      <c r="D968" s="786"/>
      <c r="E968" s="786"/>
      <c r="F968" s="786"/>
      <c r="G968" s="786"/>
      <c r="H968" s="786"/>
      <c r="I968" s="786"/>
      <c r="J968" s="786"/>
      <c r="K968" s="786"/>
      <c r="L968" s="786"/>
      <c r="M968" s="786"/>
      <c r="N968" s="786"/>
      <c r="O968" s="786"/>
      <c r="P968" s="786"/>
      <c r="Q968" s="812"/>
      <c r="R968" s="786"/>
      <c r="S968" s="786"/>
      <c r="T968" s="786"/>
      <c r="U968" s="786"/>
      <c r="V968" s="786"/>
      <c r="W968" s="786"/>
      <c r="X968" s="786"/>
      <c r="Y968" s="786"/>
      <c r="Z968" s="786"/>
      <c r="AA968" s="786"/>
      <c r="AB968" s="786"/>
      <c r="AC968" s="786"/>
      <c r="AD968" s="786"/>
    </row>
    <row r="969" ht="13.5" customHeight="1">
      <c r="A969" s="786"/>
      <c r="B969" s="786"/>
      <c r="C969" s="786"/>
      <c r="D969" s="786"/>
      <c r="E969" s="786"/>
      <c r="F969" s="786"/>
      <c r="G969" s="786"/>
      <c r="H969" s="786"/>
      <c r="I969" s="786"/>
      <c r="J969" s="786"/>
      <c r="K969" s="786"/>
      <c r="L969" s="786"/>
      <c r="M969" s="786"/>
      <c r="N969" s="786"/>
      <c r="O969" s="786"/>
      <c r="P969" s="786"/>
      <c r="Q969" s="812"/>
      <c r="R969" s="786"/>
      <c r="S969" s="786"/>
      <c r="T969" s="786"/>
      <c r="U969" s="786"/>
      <c r="V969" s="786"/>
      <c r="W969" s="786"/>
      <c r="X969" s="786"/>
      <c r="Y969" s="786"/>
      <c r="Z969" s="786"/>
      <c r="AA969" s="786"/>
      <c r="AB969" s="786"/>
      <c r="AC969" s="786"/>
      <c r="AD969" s="786"/>
    </row>
    <row r="970" ht="13.5" customHeight="1">
      <c r="A970" s="786"/>
      <c r="B970" s="786"/>
      <c r="C970" s="786"/>
      <c r="D970" s="786"/>
      <c r="E970" s="786"/>
      <c r="F970" s="786"/>
      <c r="G970" s="786"/>
      <c r="H970" s="786"/>
      <c r="I970" s="786"/>
      <c r="J970" s="786"/>
      <c r="K970" s="786"/>
      <c r="L970" s="786"/>
      <c r="M970" s="786"/>
      <c r="N970" s="786"/>
      <c r="O970" s="786"/>
      <c r="P970" s="786"/>
      <c r="Q970" s="812"/>
      <c r="R970" s="786"/>
      <c r="S970" s="786"/>
      <c r="T970" s="786"/>
      <c r="U970" s="786"/>
      <c r="V970" s="786"/>
      <c r="W970" s="786"/>
      <c r="X970" s="786"/>
      <c r="Y970" s="786"/>
      <c r="Z970" s="786"/>
      <c r="AA970" s="786"/>
      <c r="AB970" s="786"/>
      <c r="AC970" s="786"/>
      <c r="AD970" s="786"/>
    </row>
    <row r="971" ht="13.5" customHeight="1">
      <c r="A971" s="786"/>
      <c r="B971" s="786"/>
      <c r="C971" s="786"/>
      <c r="D971" s="786"/>
      <c r="E971" s="786"/>
      <c r="F971" s="786"/>
      <c r="G971" s="786"/>
      <c r="H971" s="786"/>
      <c r="I971" s="786"/>
      <c r="J971" s="786"/>
      <c r="K971" s="786"/>
      <c r="L971" s="786"/>
      <c r="M971" s="786"/>
      <c r="N971" s="786"/>
      <c r="O971" s="786"/>
      <c r="P971" s="786"/>
      <c r="Q971" s="812"/>
      <c r="R971" s="786"/>
      <c r="S971" s="786"/>
      <c r="T971" s="786"/>
      <c r="U971" s="786"/>
      <c r="V971" s="786"/>
      <c r="W971" s="786"/>
      <c r="X971" s="786"/>
      <c r="Y971" s="786"/>
      <c r="Z971" s="786"/>
      <c r="AA971" s="786"/>
      <c r="AB971" s="786"/>
      <c r="AC971" s="786"/>
      <c r="AD971" s="786"/>
    </row>
    <row r="972" ht="13.5" customHeight="1">
      <c r="A972" s="786"/>
      <c r="B972" s="786"/>
      <c r="C972" s="786"/>
      <c r="D972" s="786"/>
      <c r="E972" s="786"/>
      <c r="F972" s="786"/>
      <c r="G972" s="786"/>
      <c r="H972" s="786"/>
      <c r="I972" s="786"/>
      <c r="J972" s="786"/>
      <c r="K972" s="786"/>
      <c r="L972" s="786"/>
      <c r="M972" s="786"/>
      <c r="N972" s="786"/>
      <c r="O972" s="786"/>
      <c r="P972" s="786"/>
      <c r="Q972" s="812"/>
      <c r="R972" s="786"/>
      <c r="S972" s="786"/>
      <c r="T972" s="786"/>
      <c r="U972" s="786"/>
      <c r="V972" s="786"/>
      <c r="W972" s="786"/>
      <c r="X972" s="786"/>
      <c r="Y972" s="786"/>
      <c r="Z972" s="786"/>
      <c r="AA972" s="786"/>
      <c r="AB972" s="786"/>
      <c r="AC972" s="786"/>
      <c r="AD972" s="786"/>
    </row>
    <row r="973" ht="13.5" customHeight="1">
      <c r="A973" s="786"/>
      <c r="B973" s="786"/>
      <c r="C973" s="786"/>
      <c r="D973" s="786"/>
      <c r="E973" s="786"/>
      <c r="F973" s="786"/>
      <c r="G973" s="786"/>
      <c r="H973" s="786"/>
      <c r="I973" s="786"/>
      <c r="J973" s="786"/>
      <c r="K973" s="786"/>
      <c r="L973" s="786"/>
      <c r="M973" s="786"/>
      <c r="N973" s="786"/>
      <c r="O973" s="786"/>
      <c r="P973" s="786"/>
      <c r="Q973" s="812"/>
      <c r="R973" s="786"/>
      <c r="S973" s="786"/>
      <c r="T973" s="786"/>
      <c r="U973" s="786"/>
      <c r="V973" s="786"/>
      <c r="W973" s="786"/>
      <c r="X973" s="786"/>
      <c r="Y973" s="786"/>
      <c r="Z973" s="786"/>
      <c r="AA973" s="786"/>
      <c r="AB973" s="786"/>
      <c r="AC973" s="786"/>
      <c r="AD973" s="786"/>
    </row>
    <row r="974" ht="13.5" customHeight="1">
      <c r="A974" s="786"/>
      <c r="B974" s="786"/>
      <c r="C974" s="786"/>
      <c r="D974" s="786"/>
      <c r="E974" s="786"/>
      <c r="F974" s="786"/>
      <c r="G974" s="786"/>
      <c r="H974" s="786"/>
      <c r="I974" s="786"/>
      <c r="J974" s="786"/>
      <c r="K974" s="786"/>
      <c r="L974" s="786"/>
      <c r="M974" s="786"/>
      <c r="N974" s="786"/>
      <c r="O974" s="786"/>
      <c r="P974" s="786"/>
      <c r="Q974" s="812"/>
      <c r="R974" s="786"/>
      <c r="S974" s="786"/>
      <c r="T974" s="786"/>
      <c r="U974" s="786"/>
      <c r="V974" s="786"/>
      <c r="W974" s="786"/>
      <c r="X974" s="786"/>
      <c r="Y974" s="786"/>
      <c r="Z974" s="786"/>
      <c r="AA974" s="786"/>
      <c r="AB974" s="786"/>
      <c r="AC974" s="786"/>
      <c r="AD974" s="786"/>
    </row>
    <row r="975" ht="13.5" customHeight="1">
      <c r="A975" s="786"/>
      <c r="B975" s="786"/>
      <c r="C975" s="786"/>
      <c r="D975" s="786"/>
      <c r="E975" s="786"/>
      <c r="F975" s="786"/>
      <c r="G975" s="786"/>
      <c r="H975" s="786"/>
      <c r="I975" s="786"/>
      <c r="J975" s="786"/>
      <c r="K975" s="786"/>
      <c r="L975" s="786"/>
      <c r="M975" s="786"/>
      <c r="N975" s="786"/>
      <c r="O975" s="786"/>
      <c r="P975" s="786"/>
      <c r="Q975" s="812"/>
      <c r="R975" s="786"/>
      <c r="S975" s="786"/>
      <c r="T975" s="786"/>
      <c r="U975" s="786"/>
      <c r="V975" s="786"/>
      <c r="W975" s="786"/>
      <c r="X975" s="786"/>
      <c r="Y975" s="786"/>
      <c r="Z975" s="786"/>
      <c r="AA975" s="786"/>
      <c r="AB975" s="786"/>
      <c r="AC975" s="786"/>
      <c r="AD975" s="786"/>
    </row>
    <row r="976" ht="13.5" customHeight="1">
      <c r="A976" s="786"/>
      <c r="B976" s="786"/>
      <c r="C976" s="786"/>
      <c r="D976" s="786"/>
      <c r="E976" s="786"/>
      <c r="F976" s="786"/>
      <c r="G976" s="786"/>
      <c r="H976" s="786"/>
      <c r="I976" s="786"/>
      <c r="J976" s="786"/>
      <c r="K976" s="786"/>
      <c r="L976" s="786"/>
      <c r="M976" s="786"/>
      <c r="N976" s="786"/>
      <c r="O976" s="786"/>
      <c r="P976" s="786"/>
      <c r="Q976" s="812"/>
      <c r="R976" s="786"/>
      <c r="S976" s="786"/>
      <c r="T976" s="786"/>
      <c r="U976" s="786"/>
      <c r="V976" s="786"/>
      <c r="W976" s="786"/>
      <c r="X976" s="786"/>
      <c r="Y976" s="786"/>
      <c r="Z976" s="786"/>
      <c r="AA976" s="786"/>
      <c r="AB976" s="786"/>
      <c r="AC976" s="786"/>
      <c r="AD976" s="786"/>
    </row>
    <row r="977" ht="13.5" customHeight="1">
      <c r="A977" s="786"/>
      <c r="B977" s="786"/>
      <c r="C977" s="786"/>
      <c r="D977" s="786"/>
      <c r="E977" s="786"/>
      <c r="F977" s="786"/>
      <c r="G977" s="786"/>
      <c r="H977" s="786"/>
      <c r="I977" s="786"/>
      <c r="J977" s="786"/>
      <c r="K977" s="786"/>
      <c r="L977" s="786"/>
      <c r="M977" s="786"/>
      <c r="N977" s="786"/>
      <c r="O977" s="786"/>
      <c r="P977" s="786"/>
      <c r="Q977" s="812"/>
      <c r="R977" s="786"/>
      <c r="S977" s="786"/>
      <c r="T977" s="786"/>
      <c r="U977" s="786"/>
      <c r="V977" s="786"/>
      <c r="W977" s="786"/>
      <c r="X977" s="786"/>
      <c r="Y977" s="786"/>
      <c r="Z977" s="786"/>
      <c r="AA977" s="786"/>
      <c r="AB977" s="786"/>
      <c r="AC977" s="786"/>
      <c r="AD977" s="786"/>
    </row>
    <row r="978" ht="13.5" customHeight="1">
      <c r="A978" s="786"/>
      <c r="B978" s="786"/>
      <c r="C978" s="786"/>
      <c r="D978" s="786"/>
      <c r="E978" s="786"/>
      <c r="F978" s="786"/>
      <c r="G978" s="786"/>
      <c r="H978" s="786"/>
      <c r="I978" s="786"/>
      <c r="J978" s="786"/>
      <c r="K978" s="786"/>
      <c r="L978" s="786"/>
      <c r="M978" s="786"/>
      <c r="N978" s="786"/>
      <c r="O978" s="786"/>
      <c r="P978" s="786"/>
      <c r="Q978" s="812"/>
      <c r="R978" s="786"/>
      <c r="S978" s="786"/>
      <c r="T978" s="786"/>
      <c r="U978" s="786"/>
      <c r="V978" s="786"/>
      <c r="W978" s="786"/>
      <c r="X978" s="786"/>
      <c r="Y978" s="786"/>
      <c r="Z978" s="786"/>
      <c r="AA978" s="786"/>
      <c r="AB978" s="786"/>
      <c r="AC978" s="786"/>
      <c r="AD978" s="786"/>
    </row>
    <row r="979" ht="13.5" customHeight="1">
      <c r="A979" s="786"/>
      <c r="B979" s="786"/>
      <c r="C979" s="786"/>
      <c r="D979" s="786"/>
      <c r="E979" s="786"/>
      <c r="F979" s="786"/>
      <c r="G979" s="786"/>
      <c r="H979" s="786"/>
      <c r="I979" s="786"/>
      <c r="J979" s="786"/>
      <c r="K979" s="786"/>
      <c r="L979" s="786"/>
      <c r="M979" s="786"/>
      <c r="N979" s="786"/>
      <c r="O979" s="786"/>
      <c r="P979" s="786"/>
      <c r="Q979" s="812"/>
      <c r="R979" s="786"/>
      <c r="S979" s="786"/>
      <c r="T979" s="786"/>
      <c r="U979" s="786"/>
      <c r="V979" s="786"/>
      <c r="W979" s="786"/>
      <c r="X979" s="786"/>
      <c r="Y979" s="786"/>
      <c r="Z979" s="786"/>
      <c r="AA979" s="786"/>
      <c r="AB979" s="786"/>
      <c r="AC979" s="786"/>
      <c r="AD979" s="786"/>
    </row>
    <row r="980" ht="13.5" customHeight="1">
      <c r="A980" s="786"/>
      <c r="B980" s="786"/>
      <c r="C980" s="786"/>
      <c r="D980" s="786"/>
      <c r="E980" s="786"/>
      <c r="F980" s="786"/>
      <c r="G980" s="786"/>
      <c r="H980" s="786"/>
      <c r="I980" s="786"/>
      <c r="J980" s="786"/>
      <c r="K980" s="786"/>
      <c r="L980" s="786"/>
      <c r="M980" s="786"/>
      <c r="N980" s="786"/>
      <c r="O980" s="786"/>
      <c r="P980" s="786"/>
      <c r="Q980" s="812"/>
      <c r="R980" s="786"/>
      <c r="S980" s="786"/>
      <c r="T980" s="786"/>
      <c r="U980" s="786"/>
      <c r="V980" s="786"/>
      <c r="W980" s="786"/>
      <c r="X980" s="786"/>
      <c r="Y980" s="786"/>
      <c r="Z980" s="786"/>
      <c r="AA980" s="786"/>
      <c r="AB980" s="786"/>
      <c r="AC980" s="786"/>
      <c r="AD980" s="786"/>
    </row>
    <row r="981" ht="13.5" customHeight="1">
      <c r="A981" s="786"/>
      <c r="B981" s="786"/>
      <c r="C981" s="786"/>
      <c r="D981" s="786"/>
      <c r="E981" s="786"/>
      <c r="F981" s="786"/>
      <c r="G981" s="786"/>
      <c r="H981" s="786"/>
      <c r="I981" s="786"/>
      <c r="J981" s="786"/>
      <c r="K981" s="786"/>
      <c r="L981" s="786"/>
      <c r="M981" s="786"/>
      <c r="N981" s="786"/>
      <c r="O981" s="786"/>
      <c r="P981" s="786"/>
      <c r="Q981" s="812"/>
      <c r="R981" s="786"/>
      <c r="S981" s="786"/>
      <c r="T981" s="786"/>
      <c r="U981" s="786"/>
      <c r="V981" s="786"/>
      <c r="W981" s="786"/>
      <c r="X981" s="786"/>
      <c r="Y981" s="786"/>
      <c r="Z981" s="786"/>
      <c r="AA981" s="786"/>
      <c r="AB981" s="786"/>
      <c r="AC981" s="786"/>
      <c r="AD981" s="786"/>
    </row>
    <row r="982" ht="13.5" customHeight="1">
      <c r="A982" s="786"/>
      <c r="B982" s="786"/>
      <c r="C982" s="786"/>
      <c r="D982" s="786"/>
      <c r="E982" s="786"/>
      <c r="F982" s="786"/>
      <c r="G982" s="786"/>
      <c r="H982" s="786"/>
      <c r="I982" s="786"/>
      <c r="J982" s="786"/>
      <c r="K982" s="786"/>
      <c r="L982" s="786"/>
      <c r="M982" s="786"/>
      <c r="N982" s="786"/>
      <c r="O982" s="786"/>
      <c r="P982" s="786"/>
      <c r="Q982" s="812"/>
      <c r="R982" s="786"/>
      <c r="S982" s="786"/>
      <c r="T982" s="786"/>
      <c r="U982" s="786"/>
      <c r="V982" s="786"/>
      <c r="W982" s="786"/>
      <c r="X982" s="786"/>
      <c r="Y982" s="786"/>
      <c r="Z982" s="786"/>
      <c r="AA982" s="786"/>
      <c r="AB982" s="786"/>
      <c r="AC982" s="786"/>
      <c r="AD982" s="786"/>
    </row>
    <row r="983" ht="13.5" customHeight="1">
      <c r="A983" s="786"/>
      <c r="B983" s="786"/>
      <c r="C983" s="786"/>
      <c r="D983" s="786"/>
      <c r="E983" s="786"/>
      <c r="F983" s="786"/>
      <c r="G983" s="786"/>
      <c r="H983" s="786"/>
      <c r="I983" s="786"/>
      <c r="J983" s="786"/>
      <c r="K983" s="786"/>
      <c r="L983" s="786"/>
      <c r="M983" s="786"/>
      <c r="N983" s="786"/>
      <c r="O983" s="786"/>
      <c r="P983" s="786"/>
      <c r="Q983" s="812"/>
      <c r="R983" s="786"/>
      <c r="S983" s="786"/>
      <c r="T983" s="786"/>
      <c r="U983" s="786"/>
      <c r="V983" s="786"/>
      <c r="W983" s="786"/>
      <c r="X983" s="786"/>
      <c r="Y983" s="786"/>
      <c r="Z983" s="786"/>
      <c r="AA983" s="786"/>
      <c r="AB983" s="786"/>
      <c r="AC983" s="786"/>
      <c r="AD983" s="786"/>
    </row>
    <row r="984" ht="13.5" customHeight="1">
      <c r="A984" s="786"/>
      <c r="B984" s="786"/>
      <c r="C984" s="786"/>
      <c r="D984" s="786"/>
      <c r="E984" s="786"/>
      <c r="F984" s="786"/>
      <c r="G984" s="786"/>
      <c r="H984" s="786"/>
      <c r="I984" s="786"/>
      <c r="J984" s="786"/>
      <c r="K984" s="786"/>
      <c r="L984" s="786"/>
      <c r="M984" s="786"/>
      <c r="N984" s="786"/>
      <c r="O984" s="786"/>
      <c r="P984" s="786"/>
      <c r="Q984" s="812"/>
      <c r="R984" s="786"/>
      <c r="S984" s="786"/>
      <c r="T984" s="786"/>
      <c r="U984" s="786"/>
      <c r="V984" s="786"/>
      <c r="W984" s="786"/>
      <c r="X984" s="786"/>
      <c r="Y984" s="786"/>
      <c r="Z984" s="786"/>
      <c r="AA984" s="786"/>
      <c r="AB984" s="786"/>
      <c r="AC984" s="786"/>
      <c r="AD984" s="786"/>
    </row>
    <row r="985" ht="13.5" customHeight="1">
      <c r="A985" s="786"/>
      <c r="B985" s="786"/>
      <c r="C985" s="786"/>
      <c r="D985" s="786"/>
      <c r="E985" s="786"/>
      <c r="F985" s="786"/>
      <c r="G985" s="786"/>
      <c r="H985" s="786"/>
      <c r="I985" s="786"/>
      <c r="J985" s="786"/>
      <c r="K985" s="786"/>
      <c r="L985" s="786"/>
      <c r="M985" s="786"/>
      <c r="N985" s="786"/>
      <c r="O985" s="786"/>
      <c r="P985" s="786"/>
      <c r="Q985" s="812"/>
      <c r="R985" s="786"/>
      <c r="S985" s="786"/>
      <c r="T985" s="786"/>
      <c r="U985" s="786"/>
      <c r="V985" s="786"/>
      <c r="W985" s="786"/>
      <c r="X985" s="786"/>
      <c r="Y985" s="786"/>
      <c r="Z985" s="786"/>
      <c r="AA985" s="786"/>
      <c r="AB985" s="786"/>
      <c r="AC985" s="786"/>
      <c r="AD985" s="786"/>
    </row>
    <row r="986" ht="13.5" customHeight="1">
      <c r="A986" s="786"/>
      <c r="B986" s="786"/>
      <c r="C986" s="786"/>
      <c r="D986" s="786"/>
      <c r="E986" s="786"/>
      <c r="F986" s="786"/>
      <c r="G986" s="786"/>
      <c r="H986" s="786"/>
      <c r="I986" s="786"/>
      <c r="J986" s="786"/>
      <c r="K986" s="786"/>
      <c r="L986" s="786"/>
      <c r="M986" s="786"/>
      <c r="N986" s="786"/>
      <c r="O986" s="786"/>
      <c r="P986" s="786"/>
      <c r="Q986" s="812"/>
      <c r="R986" s="786"/>
      <c r="S986" s="786"/>
      <c r="T986" s="786"/>
      <c r="U986" s="786"/>
      <c r="V986" s="786"/>
      <c r="W986" s="786"/>
      <c r="X986" s="786"/>
      <c r="Y986" s="786"/>
      <c r="Z986" s="786"/>
      <c r="AA986" s="786"/>
      <c r="AB986" s="786"/>
      <c r="AC986" s="786"/>
      <c r="AD986" s="786"/>
    </row>
    <row r="987" ht="13.5" customHeight="1">
      <c r="A987" s="786"/>
      <c r="B987" s="786"/>
      <c r="C987" s="786"/>
      <c r="D987" s="786"/>
      <c r="E987" s="786"/>
      <c r="F987" s="786"/>
      <c r="G987" s="786"/>
      <c r="H987" s="786"/>
      <c r="I987" s="786"/>
      <c r="J987" s="786"/>
      <c r="K987" s="786"/>
      <c r="L987" s="786"/>
      <c r="M987" s="786"/>
      <c r="N987" s="786"/>
      <c r="O987" s="786"/>
      <c r="P987" s="786"/>
      <c r="Q987" s="812"/>
      <c r="R987" s="786"/>
      <c r="S987" s="786"/>
      <c r="T987" s="786"/>
      <c r="U987" s="786"/>
      <c r="V987" s="786"/>
      <c r="W987" s="786"/>
      <c r="X987" s="786"/>
      <c r="Y987" s="786"/>
      <c r="Z987" s="786"/>
      <c r="AA987" s="786"/>
      <c r="AB987" s="786"/>
      <c r="AC987" s="786"/>
      <c r="AD987" s="786"/>
    </row>
    <row r="988" ht="13.5" customHeight="1">
      <c r="A988" s="786"/>
      <c r="B988" s="786"/>
      <c r="C988" s="786"/>
      <c r="D988" s="786"/>
      <c r="E988" s="786"/>
      <c r="F988" s="786"/>
      <c r="G988" s="786"/>
      <c r="H988" s="786"/>
      <c r="I988" s="786"/>
      <c r="J988" s="786"/>
      <c r="K988" s="786"/>
      <c r="L988" s="786"/>
      <c r="M988" s="786"/>
      <c r="N988" s="786"/>
      <c r="O988" s="786"/>
      <c r="P988" s="786"/>
      <c r="Q988" s="812"/>
      <c r="R988" s="786"/>
      <c r="S988" s="786"/>
      <c r="T988" s="786"/>
      <c r="U988" s="786"/>
      <c r="V988" s="786"/>
      <c r="W988" s="786"/>
      <c r="X988" s="786"/>
      <c r="Y988" s="786"/>
      <c r="Z988" s="786"/>
      <c r="AA988" s="786"/>
      <c r="AB988" s="786"/>
      <c r="AC988" s="786"/>
      <c r="AD988" s="786"/>
    </row>
    <row r="989" ht="13.5" customHeight="1">
      <c r="A989" s="786"/>
      <c r="B989" s="786"/>
      <c r="C989" s="786"/>
      <c r="D989" s="786"/>
      <c r="E989" s="786"/>
      <c r="F989" s="786"/>
      <c r="G989" s="786"/>
      <c r="H989" s="786"/>
      <c r="I989" s="786"/>
      <c r="J989" s="786"/>
      <c r="K989" s="786"/>
      <c r="L989" s="786"/>
      <c r="M989" s="786"/>
      <c r="N989" s="786"/>
      <c r="O989" s="786"/>
      <c r="P989" s="786"/>
      <c r="Q989" s="812"/>
      <c r="R989" s="786"/>
      <c r="S989" s="786"/>
      <c r="T989" s="786"/>
      <c r="U989" s="786"/>
      <c r="V989" s="786"/>
      <c r="W989" s="786"/>
      <c r="X989" s="786"/>
      <c r="Y989" s="786"/>
      <c r="Z989" s="786"/>
      <c r="AA989" s="786"/>
      <c r="AB989" s="786"/>
      <c r="AC989" s="786"/>
      <c r="AD989" s="786"/>
    </row>
    <row r="990" ht="13.5" customHeight="1">
      <c r="A990" s="786"/>
      <c r="B990" s="786"/>
      <c r="C990" s="786"/>
      <c r="D990" s="786"/>
      <c r="E990" s="786"/>
      <c r="F990" s="786"/>
      <c r="G990" s="786"/>
      <c r="H990" s="786"/>
      <c r="I990" s="786"/>
      <c r="J990" s="786"/>
      <c r="K990" s="786"/>
      <c r="L990" s="786"/>
      <c r="M990" s="786"/>
      <c r="N990" s="786"/>
      <c r="O990" s="786"/>
      <c r="P990" s="786"/>
      <c r="Q990" s="812"/>
      <c r="R990" s="786"/>
      <c r="S990" s="786"/>
      <c r="T990" s="786"/>
      <c r="U990" s="786"/>
      <c r="V990" s="786"/>
      <c r="W990" s="786"/>
      <c r="X990" s="786"/>
      <c r="Y990" s="786"/>
      <c r="Z990" s="786"/>
      <c r="AA990" s="786"/>
      <c r="AB990" s="786"/>
      <c r="AC990" s="786"/>
      <c r="AD990" s="786"/>
    </row>
    <row r="991" ht="13.5" customHeight="1">
      <c r="A991" s="786"/>
      <c r="B991" s="786"/>
      <c r="C991" s="786"/>
      <c r="D991" s="786"/>
      <c r="E991" s="786"/>
      <c r="F991" s="786"/>
      <c r="G991" s="786"/>
      <c r="H991" s="786"/>
      <c r="I991" s="786"/>
      <c r="J991" s="786"/>
      <c r="K991" s="786"/>
      <c r="L991" s="786"/>
      <c r="M991" s="786"/>
      <c r="N991" s="786"/>
      <c r="O991" s="786"/>
      <c r="P991" s="786"/>
      <c r="Q991" s="812"/>
      <c r="R991" s="786"/>
      <c r="S991" s="786"/>
      <c r="T991" s="786"/>
      <c r="U991" s="786"/>
      <c r="V991" s="786"/>
      <c r="W991" s="786"/>
      <c r="X991" s="786"/>
      <c r="Y991" s="786"/>
      <c r="Z991" s="786"/>
      <c r="AA991" s="786"/>
      <c r="AB991" s="786"/>
      <c r="AC991" s="786"/>
      <c r="AD991" s="786"/>
    </row>
    <row r="992" ht="13.5" customHeight="1">
      <c r="A992" s="786"/>
      <c r="B992" s="786"/>
      <c r="C992" s="786"/>
      <c r="D992" s="786"/>
      <c r="E992" s="786"/>
      <c r="F992" s="786"/>
      <c r="G992" s="786"/>
      <c r="H992" s="786"/>
      <c r="I992" s="786"/>
      <c r="J992" s="786"/>
      <c r="K992" s="786"/>
      <c r="L992" s="786"/>
      <c r="M992" s="786"/>
      <c r="N992" s="786"/>
      <c r="O992" s="786"/>
      <c r="P992" s="786"/>
      <c r="Q992" s="812"/>
      <c r="R992" s="786"/>
      <c r="S992" s="786"/>
      <c r="T992" s="786"/>
      <c r="U992" s="786"/>
      <c r="V992" s="786"/>
      <c r="W992" s="786"/>
      <c r="X992" s="786"/>
      <c r="Y992" s="786"/>
      <c r="Z992" s="786"/>
      <c r="AA992" s="786"/>
      <c r="AB992" s="786"/>
      <c r="AC992" s="786"/>
      <c r="AD992" s="786"/>
    </row>
    <row r="993" ht="13.5" customHeight="1">
      <c r="A993" s="786"/>
      <c r="B993" s="786"/>
      <c r="C993" s="786"/>
      <c r="D993" s="786"/>
      <c r="E993" s="786"/>
      <c r="F993" s="786"/>
      <c r="G993" s="786"/>
      <c r="H993" s="786"/>
      <c r="I993" s="786"/>
      <c r="J993" s="786"/>
      <c r="K993" s="786"/>
      <c r="L993" s="786"/>
      <c r="M993" s="786"/>
      <c r="N993" s="786"/>
      <c r="O993" s="786"/>
      <c r="P993" s="786"/>
      <c r="Q993" s="812"/>
      <c r="R993" s="786"/>
      <c r="S993" s="786"/>
      <c r="T993" s="786"/>
      <c r="U993" s="786"/>
      <c r="V993" s="786"/>
      <c r="W993" s="786"/>
      <c r="X993" s="786"/>
      <c r="Y993" s="786"/>
      <c r="Z993" s="786"/>
      <c r="AA993" s="786"/>
      <c r="AB993" s="786"/>
      <c r="AC993" s="786"/>
      <c r="AD993" s="786"/>
    </row>
    <row r="994" ht="13.5" customHeight="1">
      <c r="A994" s="786"/>
      <c r="B994" s="786"/>
      <c r="C994" s="786"/>
      <c r="D994" s="786"/>
      <c r="E994" s="786"/>
      <c r="F994" s="786"/>
      <c r="G994" s="786"/>
      <c r="H994" s="786"/>
      <c r="I994" s="786"/>
      <c r="J994" s="786"/>
      <c r="K994" s="786"/>
      <c r="L994" s="786"/>
      <c r="M994" s="786"/>
      <c r="N994" s="786"/>
      <c r="O994" s="786"/>
      <c r="P994" s="786"/>
      <c r="Q994" s="812"/>
      <c r="R994" s="786"/>
      <c r="S994" s="786"/>
      <c r="T994" s="786"/>
      <c r="U994" s="786"/>
      <c r="V994" s="786"/>
      <c r="W994" s="786"/>
      <c r="X994" s="786"/>
      <c r="Y994" s="786"/>
      <c r="Z994" s="786"/>
      <c r="AA994" s="786"/>
      <c r="AB994" s="786"/>
      <c r="AC994" s="786"/>
      <c r="AD994" s="786"/>
    </row>
    <row r="995" ht="13.5" customHeight="1">
      <c r="A995" s="786"/>
      <c r="B995" s="786"/>
      <c r="C995" s="786"/>
      <c r="D995" s="786"/>
      <c r="E995" s="786"/>
      <c r="F995" s="786"/>
      <c r="G995" s="786"/>
      <c r="H995" s="786"/>
      <c r="I995" s="786"/>
      <c r="J995" s="786"/>
      <c r="K995" s="786"/>
      <c r="L995" s="786"/>
      <c r="M995" s="786"/>
      <c r="N995" s="786"/>
      <c r="O995" s="786"/>
      <c r="P995" s="786"/>
      <c r="Q995" s="812"/>
      <c r="R995" s="786"/>
      <c r="S995" s="786"/>
      <c r="T995" s="786"/>
      <c r="U995" s="786"/>
      <c r="V995" s="786"/>
      <c r="W995" s="786"/>
      <c r="X995" s="786"/>
      <c r="Y995" s="786"/>
      <c r="Z995" s="786"/>
      <c r="AA995" s="786"/>
      <c r="AB995" s="786"/>
      <c r="AC995" s="786"/>
      <c r="AD995" s="786"/>
    </row>
    <row r="996" ht="13.5" customHeight="1">
      <c r="A996" s="786"/>
      <c r="B996" s="786"/>
      <c r="C996" s="786"/>
      <c r="D996" s="786"/>
      <c r="E996" s="786"/>
      <c r="F996" s="786"/>
      <c r="G996" s="786"/>
      <c r="H996" s="786"/>
      <c r="I996" s="786"/>
      <c r="J996" s="786"/>
      <c r="K996" s="786"/>
      <c r="L996" s="786"/>
      <c r="M996" s="786"/>
      <c r="N996" s="786"/>
      <c r="O996" s="786"/>
      <c r="P996" s="786"/>
      <c r="Q996" s="812"/>
      <c r="R996" s="786"/>
      <c r="S996" s="786"/>
      <c r="T996" s="786"/>
      <c r="U996" s="786"/>
      <c r="V996" s="786"/>
      <c r="W996" s="786"/>
      <c r="X996" s="786"/>
      <c r="Y996" s="786"/>
      <c r="Z996" s="786"/>
      <c r="AA996" s="786"/>
      <c r="AB996" s="786"/>
      <c r="AC996" s="786"/>
      <c r="AD996" s="786"/>
    </row>
    <row r="997" ht="13.5" customHeight="1">
      <c r="A997" s="786"/>
      <c r="B997" s="786"/>
      <c r="C997" s="786"/>
      <c r="D997" s="786"/>
      <c r="E997" s="786"/>
      <c r="F997" s="786"/>
      <c r="G997" s="786"/>
      <c r="H997" s="786"/>
      <c r="I997" s="786"/>
      <c r="J997" s="786"/>
      <c r="K997" s="786"/>
      <c r="L997" s="786"/>
      <c r="M997" s="786"/>
      <c r="N997" s="786"/>
      <c r="O997" s="786"/>
      <c r="P997" s="786"/>
      <c r="Q997" s="812"/>
      <c r="R997" s="786"/>
      <c r="S997" s="786"/>
      <c r="T997" s="786"/>
      <c r="U997" s="786"/>
      <c r="V997" s="786"/>
      <c r="W997" s="786"/>
      <c r="X997" s="786"/>
      <c r="Y997" s="786"/>
      <c r="Z997" s="786"/>
      <c r="AA997" s="786"/>
      <c r="AB997" s="786"/>
      <c r="AC997" s="786"/>
      <c r="AD997" s="786"/>
    </row>
    <row r="998" ht="13.5" customHeight="1">
      <c r="A998" s="786"/>
      <c r="B998" s="786"/>
      <c r="C998" s="786"/>
      <c r="D998" s="786"/>
      <c r="E998" s="786"/>
      <c r="F998" s="786"/>
      <c r="G998" s="786"/>
      <c r="H998" s="786"/>
      <c r="I998" s="786"/>
      <c r="J998" s="786"/>
      <c r="K998" s="786"/>
      <c r="L998" s="786"/>
      <c r="M998" s="786"/>
      <c r="N998" s="786"/>
      <c r="O998" s="786"/>
      <c r="P998" s="786"/>
      <c r="Q998" s="812"/>
      <c r="R998" s="786"/>
      <c r="S998" s="786"/>
      <c r="T998" s="786"/>
      <c r="U998" s="786"/>
      <c r="V998" s="786"/>
      <c r="W998" s="786"/>
      <c r="X998" s="786"/>
      <c r="Y998" s="786"/>
      <c r="Z998" s="786"/>
      <c r="AA998" s="786"/>
      <c r="AB998" s="786"/>
      <c r="AC998" s="786"/>
      <c r="AD998" s="786"/>
    </row>
    <row r="999" ht="13.5" customHeight="1">
      <c r="A999" s="786"/>
      <c r="B999" s="786"/>
      <c r="C999" s="786"/>
      <c r="D999" s="786"/>
      <c r="E999" s="786"/>
      <c r="F999" s="786"/>
      <c r="G999" s="786"/>
      <c r="H999" s="786"/>
      <c r="I999" s="786"/>
      <c r="J999" s="786"/>
      <c r="K999" s="786"/>
      <c r="L999" s="786"/>
      <c r="M999" s="786"/>
      <c r="N999" s="786"/>
      <c r="O999" s="786"/>
      <c r="P999" s="786"/>
      <c r="Q999" s="812"/>
      <c r="R999" s="786"/>
      <c r="S999" s="786"/>
      <c r="T999" s="786"/>
      <c r="U999" s="786"/>
      <c r="V999" s="786"/>
      <c r="W999" s="786"/>
      <c r="X999" s="786"/>
      <c r="Y999" s="786"/>
      <c r="Z999" s="786"/>
      <c r="AA999" s="786"/>
      <c r="AB999" s="786"/>
      <c r="AC999" s="786"/>
      <c r="AD999" s="786"/>
    </row>
    <row r="1000" ht="13.5" customHeight="1">
      <c r="A1000" s="786"/>
      <c r="B1000" s="786"/>
      <c r="C1000" s="786"/>
      <c r="D1000" s="786"/>
      <c r="E1000" s="786"/>
      <c r="F1000" s="786"/>
      <c r="G1000" s="786"/>
      <c r="H1000" s="786"/>
      <c r="I1000" s="786"/>
      <c r="J1000" s="786"/>
      <c r="K1000" s="786"/>
      <c r="L1000" s="786"/>
      <c r="M1000" s="786"/>
      <c r="N1000" s="786"/>
      <c r="O1000" s="786"/>
      <c r="P1000" s="786"/>
      <c r="Q1000" s="812"/>
      <c r="R1000" s="786"/>
      <c r="S1000" s="786"/>
      <c r="T1000" s="786"/>
      <c r="U1000" s="786"/>
      <c r="V1000" s="786"/>
      <c r="W1000" s="786"/>
      <c r="X1000" s="786"/>
      <c r="Y1000" s="786"/>
      <c r="Z1000" s="786"/>
      <c r="AA1000" s="786"/>
      <c r="AB1000" s="786"/>
      <c r="AC1000" s="786"/>
      <c r="AD1000" s="786"/>
    </row>
  </sheetData>
  <pageMargins left="0.7" right="0.7" top="0.75" bottom="0.75" header="0" footer="0"/>
  <pageSetup firstPageNumber="1" fitToHeight="1" fitToWidth="1" scale="100" useFirstPageNumber="0" orientation="landscape" pageOrder="downThenOver"/>
  <headerFooter>
    <oddFooter>&amp;C&amp;"Helvetica Neue,Regular"&amp;12&amp;K000000&amp;P</oddFooter>
  </headerFooter>
</worksheet>
</file>

<file path=xl/worksheets/sheet8.xml><?xml version="1.0" encoding="utf-8"?>
<worksheet xmlns:r="http://schemas.openxmlformats.org/officeDocument/2006/relationships" xmlns="http://schemas.openxmlformats.org/spreadsheetml/2006/main">
  <dimension ref="A1:AD1000"/>
  <sheetViews>
    <sheetView workbookViewId="0" showGridLines="0" defaultGridColor="1"/>
  </sheetViews>
  <sheetFormatPr defaultColWidth="14.4" defaultRowHeight="15" customHeight="1" outlineLevelRow="0" outlineLevelCol="0"/>
  <cols>
    <col min="1" max="1" width="21.2109" style="823" customWidth="1"/>
    <col min="2" max="30" width="8.8125" style="823" customWidth="1"/>
    <col min="31" max="16384" width="14.4219" style="823" customWidth="1"/>
  </cols>
  <sheetData>
    <row r="1" ht="13.5" customHeight="1">
      <c r="A1" s="771"/>
      <c r="B1" t="s" s="772">
        <v>1274</v>
      </c>
      <c r="C1" t="s" s="772">
        <v>1275</v>
      </c>
      <c r="D1" t="s" s="772">
        <v>1276</v>
      </c>
      <c r="E1" t="s" s="772">
        <v>1277</v>
      </c>
      <c r="F1" t="s" s="772">
        <v>1278</v>
      </c>
      <c r="G1" t="s" s="772">
        <v>1279</v>
      </c>
      <c r="H1" t="s" s="772">
        <v>1280</v>
      </c>
      <c r="I1" t="s" s="772">
        <v>1281</v>
      </c>
      <c r="J1" t="s" s="772">
        <v>1282</v>
      </c>
      <c r="K1" t="s" s="772">
        <v>1283</v>
      </c>
      <c r="L1" t="s" s="772">
        <v>1284</v>
      </c>
      <c r="M1" t="s" s="772">
        <v>1285</v>
      </c>
      <c r="N1" t="s" s="773">
        <v>1286</v>
      </c>
      <c r="O1" s="774"/>
      <c r="P1" s="775"/>
      <c r="Q1" s="776"/>
      <c r="R1" t="s" s="772">
        <v>1274</v>
      </c>
      <c r="S1" t="s" s="772">
        <v>1275</v>
      </c>
      <c r="T1" t="s" s="772">
        <v>1276</v>
      </c>
      <c r="U1" t="s" s="772">
        <v>1277</v>
      </c>
      <c r="V1" t="s" s="772">
        <v>1278</v>
      </c>
      <c r="W1" t="s" s="772">
        <v>1279</v>
      </c>
      <c r="X1" t="s" s="772">
        <v>1280</v>
      </c>
      <c r="Y1" t="s" s="772">
        <v>1281</v>
      </c>
      <c r="Z1" t="s" s="772">
        <v>1282</v>
      </c>
      <c r="AA1" t="s" s="772">
        <v>1283</v>
      </c>
      <c r="AB1" t="s" s="772">
        <v>1284</v>
      </c>
      <c r="AC1" t="s" s="772">
        <v>1285</v>
      </c>
      <c r="AD1" t="s" s="773">
        <v>1286</v>
      </c>
    </row>
    <row r="2" ht="13.5" customHeight="1">
      <c r="A2" s="777"/>
      <c r="B2" t="s" s="778">
        <v>1287</v>
      </c>
      <c r="C2" t="s" s="778">
        <v>1287</v>
      </c>
      <c r="D2" t="s" s="778">
        <v>1287</v>
      </c>
      <c r="E2" t="s" s="778">
        <v>1287</v>
      </c>
      <c r="F2" t="s" s="778">
        <v>1287</v>
      </c>
      <c r="G2" t="s" s="778">
        <v>1287</v>
      </c>
      <c r="H2" t="s" s="778">
        <v>1287</v>
      </c>
      <c r="I2" t="s" s="778">
        <v>1287</v>
      </c>
      <c r="J2" t="s" s="778">
        <v>1287</v>
      </c>
      <c r="K2" t="s" s="778">
        <v>1287</v>
      </c>
      <c r="L2" t="s" s="778">
        <v>1287</v>
      </c>
      <c r="M2" t="s" s="778">
        <v>1287</v>
      </c>
      <c r="N2" t="s" s="779">
        <v>1287</v>
      </c>
      <c r="O2" s="774"/>
      <c r="P2" s="775"/>
      <c r="Q2" s="780"/>
      <c r="R2" t="s" s="778">
        <v>1287</v>
      </c>
      <c r="S2" t="s" s="778">
        <v>1287</v>
      </c>
      <c r="T2" t="s" s="778">
        <v>1287</v>
      </c>
      <c r="U2" t="s" s="778">
        <v>1287</v>
      </c>
      <c r="V2" t="s" s="778">
        <v>1287</v>
      </c>
      <c r="W2" t="s" s="778">
        <v>1287</v>
      </c>
      <c r="X2" t="s" s="778">
        <v>1287</v>
      </c>
      <c r="Y2" t="s" s="778">
        <v>1287</v>
      </c>
      <c r="Z2" t="s" s="778">
        <v>1287</v>
      </c>
      <c r="AA2" t="s" s="778">
        <v>1287</v>
      </c>
      <c r="AB2" t="s" s="778">
        <v>1287</v>
      </c>
      <c r="AC2" t="s" s="778">
        <v>1287</v>
      </c>
      <c r="AD2" t="s" s="779">
        <v>1287</v>
      </c>
    </row>
    <row r="3" ht="13.5" customHeight="1">
      <c r="A3" t="str" s="774" cm="1">
        <f t="array" ref="A3">IF('Kalkulator nadgodzin'!B102="","",'Kalkulator nadgodzin'!B102)</f>
        <v>Obsada 1</v>
      </c>
      <c r="B3" s="781" cm="1">
        <f t="array" ref="B3">IF(OR('Kalkulator nadgodzin'!C102="",'Kalkulator nadgodzin'!D102=""),0,IF('Kalkulator nadgodzin'!D102&gt;=1,1*'Kalkulator nadgodzin'!$C102,0))</f>
        <v>0</v>
      </c>
      <c r="C3" s="781" cm="1">
        <f t="array" ref="C3">IF(OR('Kalkulator nadgodzin'!D102="",'Kalkulator nadgodzin'!E102=""),0,IF('Kalkulator nadgodzin'!E102&gt;=1,1*'Kalkulator nadgodzin'!$C102,0))</f>
        <v>0</v>
      </c>
      <c r="D3" s="781" cm="1">
        <f t="array" ref="D3">IF(OR('Kalkulator nadgodzin'!E102="",'Kalkulator nadgodzin'!F102=""),0,IF('Kalkulator nadgodzin'!F102&gt;=1,1*'Kalkulator nadgodzin'!$C102,0))</f>
        <v>0</v>
      </c>
      <c r="E3" s="781" cm="1">
        <f t="array" ref="E3">IF(OR('Kalkulator nadgodzin'!F102="",'Kalkulator nadgodzin'!G102=""),0,IF('Kalkulator nadgodzin'!G102&gt;=1,1*'Kalkulator nadgodzin'!$C102,0))</f>
        <v>0</v>
      </c>
      <c r="F3" s="781" cm="1">
        <f t="array" ref="F3">IF(OR('Kalkulator nadgodzin'!G102="",'Kalkulator nadgodzin'!H102=""),0,IF('Kalkulator nadgodzin'!H102&gt;=1,1*'Kalkulator nadgodzin'!$C102,0))</f>
        <v>0</v>
      </c>
      <c r="G3" s="781" cm="1">
        <f t="array" ref="G3">IF(OR('Kalkulator nadgodzin'!H102="",'Kalkulator nadgodzin'!I102=""),0,IF('Kalkulator nadgodzin'!I102&gt;=1,1*'Kalkulator nadgodzin'!$C102,0))</f>
        <v>0</v>
      </c>
      <c r="H3" s="781" cm="1">
        <f t="array" ref="H3">IF(OR('Kalkulator nadgodzin'!I102="",'Kalkulator nadgodzin'!J102=""),0,IF('Kalkulator nadgodzin'!J102&gt;=1,1*'Kalkulator nadgodzin'!$C102,0))</f>
        <v>0</v>
      </c>
      <c r="I3" s="781" cm="1">
        <f t="array" ref="I3">IF(OR('Kalkulator nadgodzin'!J102="",'Kalkulator nadgodzin'!K102=""),0,IF('Kalkulator nadgodzin'!K102&gt;=1,1*'Kalkulator nadgodzin'!$C102,0))</f>
        <v>0</v>
      </c>
      <c r="J3" s="781" cm="1">
        <f t="array" ref="J3">IF(OR('Kalkulator nadgodzin'!K102="",'Kalkulator nadgodzin'!L102=""),0,IF('Kalkulator nadgodzin'!L102&gt;=1,1*'Kalkulator nadgodzin'!$C102,0))</f>
        <v>0</v>
      </c>
      <c r="K3" s="781" cm="1">
        <f t="array" ref="K3">IF(OR('Kalkulator nadgodzin'!L102="",'Kalkulator nadgodzin'!M102=""),0,IF('Kalkulator nadgodzin'!M102&gt;=1,1*'Kalkulator nadgodzin'!$C102,0))</f>
        <v>0</v>
      </c>
      <c r="L3" s="781" cm="1">
        <f t="array" ref="L3">IF(OR('Kalkulator nadgodzin'!M102="",'Kalkulator nadgodzin'!N102=""),0,IF('Kalkulator nadgodzin'!N102&gt;=1,1*'Kalkulator nadgodzin'!$C102,0))</f>
        <v>0</v>
      </c>
      <c r="M3" s="781" cm="1">
        <f t="array" ref="M3">IF(OR('Kalkulator nadgodzin'!N102="",'Kalkulator nadgodzin'!O102=""),0,IF('Kalkulator nadgodzin'!O102&gt;=1,1*'Kalkulator nadgodzin'!$C102,0))</f>
        <v>0</v>
      </c>
      <c r="N3" s="782" cm="1">
        <f t="array" ref="N3">IF(OR('Kalkulator nadgodzin'!O102="",'Kalkulator nadgodzin'!P102=""),0,IF('Kalkulator nadgodzin'!P102&gt;=1,1*'Kalkulator nadgodzin'!$C102,0))</f>
        <v>0</v>
      </c>
      <c r="O3" s="774"/>
      <c r="P3" s="775"/>
      <c r="Q3" s="818" cm="1">
        <f t="array" ref="Q3">IF('Kalkulator nadgodzin'!D222="","",'Kalkulator nadgodzin'!C170)</f>
        <v>0</v>
      </c>
      <c r="R3" s="781" cm="1">
        <f t="array" ref="R3">_xlfn.IFERROR($Q3*B3*'Kalkulator nadgodzin'!$Z$2,"")</f>
        <v>0</v>
      </c>
      <c r="S3" s="781" cm="1">
        <f t="array" ref="S3">_xlfn.IFERROR($Q3*C3*'Kalkulator nadgodzin'!$Z$2,"")</f>
        <v>0</v>
      </c>
      <c r="T3" s="781" cm="1">
        <f t="array" ref="T3">_xlfn.IFERROR($Q3*D3*'Kalkulator nadgodzin'!$Z$2,"")</f>
        <v>0</v>
      </c>
      <c r="U3" s="781" cm="1">
        <f t="array" ref="U3">_xlfn.IFERROR($Q3*E3*'Kalkulator nadgodzin'!$Z$2,"")</f>
        <v>0</v>
      </c>
      <c r="V3" s="781" cm="1">
        <f t="array" ref="V3">_xlfn.IFERROR($Q3*F3*'Kalkulator nadgodzin'!$Z$2,"")</f>
        <v>0</v>
      </c>
      <c r="W3" s="781" cm="1">
        <f t="array" ref="W3">_xlfn.IFERROR($Q3*G3*'Kalkulator nadgodzin'!$Z$2,"")</f>
        <v>0</v>
      </c>
      <c r="X3" s="781" cm="1">
        <f t="array" ref="X3">_xlfn.IFERROR($Q3*H3*'Kalkulator nadgodzin'!$Z$2,"")</f>
        <v>0</v>
      </c>
      <c r="Y3" s="781" cm="1">
        <f t="array" ref="Y3">_xlfn.IFERROR($Q3*I3*'Kalkulator nadgodzin'!$Z$2,"")</f>
        <v>0</v>
      </c>
      <c r="Z3" s="781" cm="1">
        <f t="array" ref="Z3">_xlfn.IFERROR($Q3*J3*'Kalkulator nadgodzin'!$Z$2,"")</f>
        <v>0</v>
      </c>
      <c r="AA3" s="781" cm="1">
        <f t="array" ref="AA3">_xlfn.IFERROR($Q3*K3*'Kalkulator nadgodzin'!$Z$2,"")</f>
        <v>0</v>
      </c>
      <c r="AB3" s="781" cm="1">
        <f t="array" ref="AB3">_xlfn.IFERROR($Q3*L3*'Kalkulator nadgodzin'!$Z$2,"")</f>
        <v>0</v>
      </c>
      <c r="AC3" s="781" cm="1">
        <f t="array" ref="AC3">_xlfn.IFERROR($Q3*M3*'Kalkulator nadgodzin'!$Z$2,"")</f>
        <v>0</v>
      </c>
      <c r="AD3" s="782" cm="1">
        <f t="array" ref="AD3">_xlfn.IFERROR($Q3*N3*'Kalkulator nadgodzin'!$Z$2,"")</f>
        <v>0</v>
      </c>
    </row>
    <row r="4" ht="13.5" customHeight="1">
      <c r="A4" t="str" s="774" cm="1">
        <f t="array" ref="A4">IF('Kalkulator nadgodzin'!B103="","",'Kalkulator nadgodzin'!B103)</f>
        <v>Obsada 2</v>
      </c>
      <c r="B4" s="784" cm="1">
        <f t="array" ref="B4">IF(OR('Kalkulator nadgodzin'!C103="",'Kalkulator nadgodzin'!D103=""),0,IF('Kalkulator nadgodzin'!D103&gt;=1,1*'Kalkulator nadgodzin'!$C103,0))</f>
        <v>0</v>
      </c>
      <c r="C4" s="784" cm="1">
        <f t="array" ref="C4">IF(OR('Kalkulator nadgodzin'!D103="",'Kalkulator nadgodzin'!E103=""),0,IF('Kalkulator nadgodzin'!E103&gt;=1,1*'Kalkulator nadgodzin'!$C103,0))</f>
        <v>0</v>
      </c>
      <c r="D4" s="784" cm="1">
        <f t="array" ref="D4">IF(OR('Kalkulator nadgodzin'!E103="",'Kalkulator nadgodzin'!F103=""),0,IF('Kalkulator nadgodzin'!F103&gt;=1,1*'Kalkulator nadgodzin'!$C103,0))</f>
        <v>0</v>
      </c>
      <c r="E4" s="784" cm="1">
        <f t="array" ref="E4">IF(OR('Kalkulator nadgodzin'!F103="",'Kalkulator nadgodzin'!G103=""),0,IF('Kalkulator nadgodzin'!G103&gt;=1,1*'Kalkulator nadgodzin'!$C103,0))</f>
        <v>0</v>
      </c>
      <c r="F4" s="784" cm="1">
        <f t="array" ref="F4">IF(OR('Kalkulator nadgodzin'!G103="",'Kalkulator nadgodzin'!H103=""),0,IF('Kalkulator nadgodzin'!H103&gt;=1,1*'Kalkulator nadgodzin'!$C103,0))</f>
        <v>0</v>
      </c>
      <c r="G4" s="784" cm="1">
        <f t="array" ref="G4">IF(OR('Kalkulator nadgodzin'!H103="",'Kalkulator nadgodzin'!I103=""),0,IF('Kalkulator nadgodzin'!I103&gt;=1,1*'Kalkulator nadgodzin'!$C103,0))</f>
        <v>0</v>
      </c>
      <c r="H4" s="784" cm="1">
        <f t="array" ref="H4">IF(OR('Kalkulator nadgodzin'!I103="",'Kalkulator nadgodzin'!J103=""),0,IF('Kalkulator nadgodzin'!J103&gt;=1,1*'Kalkulator nadgodzin'!$C103,0))</f>
        <v>0</v>
      </c>
      <c r="I4" s="784" cm="1">
        <f t="array" ref="I4">IF(OR('Kalkulator nadgodzin'!J103="",'Kalkulator nadgodzin'!K103=""),0,IF('Kalkulator nadgodzin'!K103&gt;=1,1*'Kalkulator nadgodzin'!$C103,0))</f>
        <v>0</v>
      </c>
      <c r="J4" s="784" cm="1">
        <f t="array" ref="J4">IF(OR('Kalkulator nadgodzin'!K103="",'Kalkulator nadgodzin'!L103=""),0,IF('Kalkulator nadgodzin'!L103&gt;=1,1*'Kalkulator nadgodzin'!$C103,0))</f>
        <v>0</v>
      </c>
      <c r="K4" s="784" cm="1">
        <f t="array" ref="K4">IF(OR('Kalkulator nadgodzin'!L103="",'Kalkulator nadgodzin'!M103=""),0,IF('Kalkulator nadgodzin'!M103&gt;=1,1*'Kalkulator nadgodzin'!$C103,0))</f>
        <v>0</v>
      </c>
      <c r="L4" s="784" cm="1">
        <f t="array" ref="L4">IF(OR('Kalkulator nadgodzin'!M103="",'Kalkulator nadgodzin'!N103=""),0,IF('Kalkulator nadgodzin'!N103&gt;=1,1*'Kalkulator nadgodzin'!$C103,0))</f>
        <v>0</v>
      </c>
      <c r="M4" s="784" cm="1">
        <f t="array" ref="M4">IF(OR('Kalkulator nadgodzin'!N103="",'Kalkulator nadgodzin'!O103=""),0,IF('Kalkulator nadgodzin'!O103&gt;=1,1*'Kalkulator nadgodzin'!$C103,0))</f>
        <v>0</v>
      </c>
      <c r="N4" s="785" cm="1">
        <f t="array" ref="N4">IF(OR('Kalkulator nadgodzin'!O103="",'Kalkulator nadgodzin'!P103=""),0,IF('Kalkulator nadgodzin'!P103&gt;=1,1*'Kalkulator nadgodzin'!$C103,0))</f>
        <v>0</v>
      </c>
      <c r="O4" s="774"/>
      <c r="P4" s="775"/>
      <c r="Q4" s="818" cm="1">
        <f t="array" ref="Q4">IF('Kalkulator nadgodzin'!D223="","",'Kalkulator nadgodzin'!C171)</f>
        <v>0</v>
      </c>
      <c r="R4" s="784" cm="1">
        <f t="array" ref="R4">_xlfn.IFERROR($Q4*B4*'Kalkulator nadgodzin'!$Z$2,"")</f>
        <v>0</v>
      </c>
      <c r="S4" s="784" cm="1">
        <f t="array" ref="S4">_xlfn.IFERROR($Q4*C4*'Kalkulator nadgodzin'!$Z$2,"")</f>
        <v>0</v>
      </c>
      <c r="T4" s="784" cm="1">
        <f t="array" ref="T4">_xlfn.IFERROR($Q4*D4*'Kalkulator nadgodzin'!$Z$2,"")</f>
        <v>0</v>
      </c>
      <c r="U4" s="784" cm="1">
        <f t="array" ref="U4">_xlfn.IFERROR($Q4*E4*'Kalkulator nadgodzin'!$Z$2,"")</f>
        <v>0</v>
      </c>
      <c r="V4" s="784" cm="1">
        <f t="array" ref="V4">_xlfn.IFERROR($Q4*F4*'Kalkulator nadgodzin'!$Z$2,"")</f>
        <v>0</v>
      </c>
      <c r="W4" s="784" cm="1">
        <f t="array" ref="W4">_xlfn.IFERROR($Q4*G4*'Kalkulator nadgodzin'!$Z$2,"")</f>
        <v>0</v>
      </c>
      <c r="X4" s="784" cm="1">
        <f t="array" ref="X4">_xlfn.IFERROR($Q4*H4*'Kalkulator nadgodzin'!$Z$2,"")</f>
        <v>0</v>
      </c>
      <c r="Y4" s="784" cm="1">
        <f t="array" ref="Y4">_xlfn.IFERROR($Q4*I4*'Kalkulator nadgodzin'!$Z$2,"")</f>
        <v>0</v>
      </c>
      <c r="Z4" s="784" cm="1">
        <f t="array" ref="Z4">_xlfn.IFERROR($Q4*J4*'Kalkulator nadgodzin'!$Z$2,"")</f>
        <v>0</v>
      </c>
      <c r="AA4" s="784" cm="1">
        <f t="array" ref="AA4">_xlfn.IFERROR($Q4*K4*'Kalkulator nadgodzin'!$Z$2,"")</f>
        <v>0</v>
      </c>
      <c r="AB4" s="784" cm="1">
        <f t="array" ref="AB4">_xlfn.IFERROR($Q4*L4*'Kalkulator nadgodzin'!$Z$2,"")</f>
        <v>0</v>
      </c>
      <c r="AC4" s="784" cm="1">
        <f t="array" ref="AC4">_xlfn.IFERROR($Q4*M4*'Kalkulator nadgodzin'!$Z$2,"")</f>
        <v>0</v>
      </c>
      <c r="AD4" s="785" cm="1">
        <f t="array" ref="AD4">_xlfn.IFERROR($Q4*N4*'Kalkulator nadgodzin'!$Z$2,"")</f>
        <v>0</v>
      </c>
    </row>
    <row r="5" ht="13.5" customHeight="1">
      <c r="A5" t="str" s="774" cm="1">
        <f t="array" ref="A5">IF('Kalkulator nadgodzin'!B104="","",'Kalkulator nadgodzin'!B104)</f>
        <v>Obsada 3</v>
      </c>
      <c r="B5" s="784" cm="1">
        <f t="array" ref="B5">IF(OR('Kalkulator nadgodzin'!C104="",'Kalkulator nadgodzin'!D104=""),0,IF('Kalkulator nadgodzin'!D104&gt;=1,1*'Kalkulator nadgodzin'!$C104,0))</f>
        <v>0</v>
      </c>
      <c r="C5" s="784" cm="1">
        <f t="array" ref="C5">IF(OR('Kalkulator nadgodzin'!D104="",'Kalkulator nadgodzin'!E104=""),0,IF('Kalkulator nadgodzin'!E104&gt;=1,1*'Kalkulator nadgodzin'!$C104,0))</f>
        <v>0</v>
      </c>
      <c r="D5" s="784" cm="1">
        <f t="array" ref="D5">IF(OR('Kalkulator nadgodzin'!E104="",'Kalkulator nadgodzin'!F104=""),0,IF('Kalkulator nadgodzin'!F104&gt;=1,1*'Kalkulator nadgodzin'!$C104,0))</f>
        <v>0</v>
      </c>
      <c r="E5" s="784" cm="1">
        <f t="array" ref="E5">IF(OR('Kalkulator nadgodzin'!F104="",'Kalkulator nadgodzin'!G104=""),0,IF('Kalkulator nadgodzin'!G104&gt;=1,1*'Kalkulator nadgodzin'!$C104,0))</f>
        <v>0</v>
      </c>
      <c r="F5" s="784" cm="1">
        <f t="array" ref="F5">IF(OR('Kalkulator nadgodzin'!G104="",'Kalkulator nadgodzin'!H104=""),0,IF('Kalkulator nadgodzin'!H104&gt;=1,1*'Kalkulator nadgodzin'!$C104,0))</f>
        <v>0</v>
      </c>
      <c r="G5" s="784" cm="1">
        <f t="array" ref="G5">IF(OR('Kalkulator nadgodzin'!H104="",'Kalkulator nadgodzin'!I104=""),0,IF('Kalkulator nadgodzin'!I104&gt;=1,1*'Kalkulator nadgodzin'!$C104,0))</f>
        <v>0</v>
      </c>
      <c r="H5" s="784" cm="1">
        <f t="array" ref="H5">IF(OR('Kalkulator nadgodzin'!I104="",'Kalkulator nadgodzin'!J104=""),0,IF('Kalkulator nadgodzin'!J104&gt;=1,1*'Kalkulator nadgodzin'!$C104,0))</f>
        <v>0</v>
      </c>
      <c r="I5" s="784" cm="1">
        <f t="array" ref="I5">IF(OR('Kalkulator nadgodzin'!J104="",'Kalkulator nadgodzin'!K104=""),0,IF('Kalkulator nadgodzin'!K104&gt;=1,1*'Kalkulator nadgodzin'!$C104,0))</f>
        <v>0</v>
      </c>
      <c r="J5" s="784" cm="1">
        <f t="array" ref="J5">IF(OR('Kalkulator nadgodzin'!K104="",'Kalkulator nadgodzin'!L104=""),0,IF('Kalkulator nadgodzin'!L104&gt;=1,1*'Kalkulator nadgodzin'!$C104,0))</f>
        <v>0</v>
      </c>
      <c r="K5" s="784" cm="1">
        <f t="array" ref="K5">IF(OR('Kalkulator nadgodzin'!L104="",'Kalkulator nadgodzin'!M104=""),0,IF('Kalkulator nadgodzin'!M104&gt;=1,1*'Kalkulator nadgodzin'!$C104,0))</f>
        <v>0</v>
      </c>
      <c r="L5" s="784" cm="1">
        <f t="array" ref="L5">IF(OR('Kalkulator nadgodzin'!M104="",'Kalkulator nadgodzin'!N104=""),0,IF('Kalkulator nadgodzin'!N104&gt;=1,1*'Kalkulator nadgodzin'!$C104,0))</f>
        <v>0</v>
      </c>
      <c r="M5" s="784" cm="1">
        <f t="array" ref="M5">IF(OR('Kalkulator nadgodzin'!N104="",'Kalkulator nadgodzin'!O104=""),0,IF('Kalkulator nadgodzin'!O104&gt;=1,1*'Kalkulator nadgodzin'!$C104,0))</f>
        <v>0</v>
      </c>
      <c r="N5" s="785" cm="1">
        <f t="array" ref="N5">IF(OR('Kalkulator nadgodzin'!O104="",'Kalkulator nadgodzin'!P104=""),0,IF('Kalkulator nadgodzin'!P104&gt;=1,1*'Kalkulator nadgodzin'!$C104,0))</f>
        <v>0</v>
      </c>
      <c r="O5" s="774"/>
      <c r="P5" s="775"/>
      <c r="Q5" s="818" cm="1">
        <f t="array" ref="Q5">IF('Kalkulator nadgodzin'!D224="","",'Kalkulator nadgodzin'!C172)</f>
        <v>0</v>
      </c>
      <c r="R5" s="784" cm="1">
        <f t="array" ref="R5">_xlfn.IFERROR($Q5*B5*'Kalkulator nadgodzin'!$Z$2,"")</f>
        <v>0</v>
      </c>
      <c r="S5" s="784" cm="1">
        <f t="array" ref="S5">_xlfn.IFERROR($Q5*C5*'Kalkulator nadgodzin'!$Z$2,"")</f>
        <v>0</v>
      </c>
      <c r="T5" s="784" cm="1">
        <f t="array" ref="T5">_xlfn.IFERROR($Q5*D5*'Kalkulator nadgodzin'!$Z$2,"")</f>
        <v>0</v>
      </c>
      <c r="U5" s="784" cm="1">
        <f t="array" ref="U5">_xlfn.IFERROR($Q5*E5*'Kalkulator nadgodzin'!$Z$2,"")</f>
        <v>0</v>
      </c>
      <c r="V5" s="784" cm="1">
        <f t="array" ref="V5">_xlfn.IFERROR($Q5*F5*'Kalkulator nadgodzin'!$Z$2,"")</f>
        <v>0</v>
      </c>
      <c r="W5" s="784" cm="1">
        <f t="array" ref="W5">_xlfn.IFERROR($Q5*G5*'Kalkulator nadgodzin'!$Z$2,"")</f>
        <v>0</v>
      </c>
      <c r="X5" s="784" cm="1">
        <f t="array" ref="X5">_xlfn.IFERROR($Q5*H5*'Kalkulator nadgodzin'!$Z$2,"")</f>
        <v>0</v>
      </c>
      <c r="Y5" s="784" cm="1">
        <f t="array" ref="Y5">_xlfn.IFERROR($Q5*I5*'Kalkulator nadgodzin'!$Z$2,"")</f>
        <v>0</v>
      </c>
      <c r="Z5" s="784" cm="1">
        <f t="array" ref="Z5">_xlfn.IFERROR($Q5*J5*'Kalkulator nadgodzin'!$Z$2,"")</f>
        <v>0</v>
      </c>
      <c r="AA5" s="784" cm="1">
        <f t="array" ref="AA5">_xlfn.IFERROR($Q5*K5*'Kalkulator nadgodzin'!$Z$2,"")</f>
        <v>0</v>
      </c>
      <c r="AB5" s="784" cm="1">
        <f t="array" ref="AB5">_xlfn.IFERROR($Q5*L5*'Kalkulator nadgodzin'!$Z$2,"")</f>
        <v>0</v>
      </c>
      <c r="AC5" s="784" cm="1">
        <f t="array" ref="AC5">_xlfn.IFERROR($Q5*M5*'Kalkulator nadgodzin'!$Z$2,"")</f>
        <v>0</v>
      </c>
      <c r="AD5" s="785" cm="1">
        <f t="array" ref="AD5">_xlfn.IFERROR($Q5*N5*'Kalkulator nadgodzin'!$Z$2,"")</f>
        <v>0</v>
      </c>
    </row>
    <row r="6" ht="13.5" customHeight="1">
      <c r="A6" t="str" s="774" cm="1">
        <f t="array" ref="A6">IF('Kalkulator nadgodzin'!B105="","",'Kalkulator nadgodzin'!B105)</f>
        <v>Obsada 4</v>
      </c>
      <c r="B6" s="784" cm="1">
        <f t="array" ref="B6">IF(OR('Kalkulator nadgodzin'!C105="",'Kalkulator nadgodzin'!D105=""),0,IF('Kalkulator nadgodzin'!D105&gt;=1,1*'Kalkulator nadgodzin'!$C105,0))</f>
        <v>0</v>
      </c>
      <c r="C6" s="784" cm="1">
        <f t="array" ref="C6">IF(OR('Kalkulator nadgodzin'!D105="",'Kalkulator nadgodzin'!E105=""),0,IF('Kalkulator nadgodzin'!E105&gt;=1,1*'Kalkulator nadgodzin'!$C105,0))</f>
        <v>0</v>
      </c>
      <c r="D6" s="784" cm="1">
        <f t="array" ref="D6">IF(OR('Kalkulator nadgodzin'!E105="",'Kalkulator nadgodzin'!F105=""),0,IF('Kalkulator nadgodzin'!F105&gt;=1,1*'Kalkulator nadgodzin'!$C105,0))</f>
        <v>0</v>
      </c>
      <c r="E6" s="784" cm="1">
        <f t="array" ref="E6">IF(OR('Kalkulator nadgodzin'!F105="",'Kalkulator nadgodzin'!G105=""),0,IF('Kalkulator nadgodzin'!G105&gt;=1,1*'Kalkulator nadgodzin'!$C105,0))</f>
        <v>0</v>
      </c>
      <c r="F6" s="784" cm="1">
        <f t="array" ref="F6">IF(OR('Kalkulator nadgodzin'!G105="",'Kalkulator nadgodzin'!H105=""),0,IF('Kalkulator nadgodzin'!H105&gt;=1,1*'Kalkulator nadgodzin'!$C105,0))</f>
        <v>0</v>
      </c>
      <c r="G6" s="784" cm="1">
        <f t="array" ref="G6">IF(OR('Kalkulator nadgodzin'!H105="",'Kalkulator nadgodzin'!I105=""),0,IF('Kalkulator nadgodzin'!I105&gt;=1,1*'Kalkulator nadgodzin'!$C105,0))</f>
        <v>0</v>
      </c>
      <c r="H6" s="784" cm="1">
        <f t="array" ref="H6">IF(OR('Kalkulator nadgodzin'!I105="",'Kalkulator nadgodzin'!J105=""),0,IF('Kalkulator nadgodzin'!J105&gt;=1,1*'Kalkulator nadgodzin'!$C105,0))</f>
        <v>0</v>
      </c>
      <c r="I6" s="784" cm="1">
        <f t="array" ref="I6">IF(OR('Kalkulator nadgodzin'!J105="",'Kalkulator nadgodzin'!K105=""),0,IF('Kalkulator nadgodzin'!K105&gt;=1,1*'Kalkulator nadgodzin'!$C105,0))</f>
        <v>0</v>
      </c>
      <c r="J6" s="784" cm="1">
        <f t="array" ref="J6">IF(OR('Kalkulator nadgodzin'!K105="",'Kalkulator nadgodzin'!L105=""),0,IF('Kalkulator nadgodzin'!L105&gt;=1,1*'Kalkulator nadgodzin'!$C105,0))</f>
        <v>0</v>
      </c>
      <c r="K6" s="784" cm="1">
        <f t="array" ref="K6">IF(OR('Kalkulator nadgodzin'!L105="",'Kalkulator nadgodzin'!M105=""),0,IF('Kalkulator nadgodzin'!M105&gt;=1,1*'Kalkulator nadgodzin'!$C105,0))</f>
        <v>0</v>
      </c>
      <c r="L6" s="784" cm="1">
        <f t="array" ref="L6">IF(OR('Kalkulator nadgodzin'!M105="",'Kalkulator nadgodzin'!N105=""),0,IF('Kalkulator nadgodzin'!N105&gt;=1,1*'Kalkulator nadgodzin'!$C105,0))</f>
        <v>0</v>
      </c>
      <c r="M6" s="784" cm="1">
        <f t="array" ref="M6">IF(OR('Kalkulator nadgodzin'!N105="",'Kalkulator nadgodzin'!O105=""),0,IF('Kalkulator nadgodzin'!O105&gt;=1,1*'Kalkulator nadgodzin'!$C105,0))</f>
        <v>0</v>
      </c>
      <c r="N6" s="785" cm="1">
        <f t="array" ref="N6">IF(OR('Kalkulator nadgodzin'!O105="",'Kalkulator nadgodzin'!P105=""),0,IF('Kalkulator nadgodzin'!P105&gt;=1,1*'Kalkulator nadgodzin'!$C105,0))</f>
        <v>0</v>
      </c>
      <c r="O6" s="774"/>
      <c r="P6" s="775"/>
      <c r="Q6" s="818" cm="1">
        <f t="array" ref="Q6">IF('Kalkulator nadgodzin'!D225="","",'Kalkulator nadgodzin'!C173)</f>
        <v>0</v>
      </c>
      <c r="R6" s="784" cm="1">
        <f t="array" ref="R6">_xlfn.IFERROR($Q6*B6*'Kalkulator nadgodzin'!$Z$2,"")</f>
        <v>0</v>
      </c>
      <c r="S6" s="784" cm="1">
        <f t="array" ref="S6">_xlfn.IFERROR($Q6*C6*'Kalkulator nadgodzin'!$Z$2,"")</f>
        <v>0</v>
      </c>
      <c r="T6" s="784" cm="1">
        <f t="array" ref="T6">_xlfn.IFERROR($Q6*D6*'Kalkulator nadgodzin'!$Z$2,"")</f>
        <v>0</v>
      </c>
      <c r="U6" s="784" cm="1">
        <f t="array" ref="U6">_xlfn.IFERROR($Q6*E6*'Kalkulator nadgodzin'!$Z$2,"")</f>
        <v>0</v>
      </c>
      <c r="V6" s="784" cm="1">
        <f t="array" ref="V6">_xlfn.IFERROR($Q6*F6*'Kalkulator nadgodzin'!$Z$2,"")</f>
        <v>0</v>
      </c>
      <c r="W6" s="784" cm="1">
        <f t="array" ref="W6">_xlfn.IFERROR($Q6*G6*'Kalkulator nadgodzin'!$Z$2,"")</f>
        <v>0</v>
      </c>
      <c r="X6" s="784" cm="1">
        <f t="array" ref="X6">_xlfn.IFERROR($Q6*H6*'Kalkulator nadgodzin'!$Z$2,"")</f>
        <v>0</v>
      </c>
      <c r="Y6" s="784" cm="1">
        <f t="array" ref="Y6">_xlfn.IFERROR($Q6*I6*'Kalkulator nadgodzin'!$Z$2,"")</f>
        <v>0</v>
      </c>
      <c r="Z6" s="784" cm="1">
        <f t="array" ref="Z6">_xlfn.IFERROR($Q6*J6*'Kalkulator nadgodzin'!$Z$2,"")</f>
        <v>0</v>
      </c>
      <c r="AA6" s="784" cm="1">
        <f t="array" ref="AA6">_xlfn.IFERROR($Q6*K6*'Kalkulator nadgodzin'!$Z$2,"")</f>
        <v>0</v>
      </c>
      <c r="AB6" s="784" cm="1">
        <f t="array" ref="AB6">_xlfn.IFERROR($Q6*L6*'Kalkulator nadgodzin'!$Z$2,"")</f>
        <v>0</v>
      </c>
      <c r="AC6" s="784" cm="1">
        <f t="array" ref="AC6">_xlfn.IFERROR($Q6*M6*'Kalkulator nadgodzin'!$Z$2,"")</f>
        <v>0</v>
      </c>
      <c r="AD6" s="785" cm="1">
        <f t="array" ref="AD6">_xlfn.IFERROR($Q6*N6*'Kalkulator nadgodzin'!$Z$2,"")</f>
        <v>0</v>
      </c>
    </row>
    <row r="7" ht="13.5" customHeight="1">
      <c r="A7" t="str" s="774" cm="1">
        <f t="array" ref="A7">IF('Kalkulator nadgodzin'!B106="","",'Kalkulator nadgodzin'!B106)</f>
        <v>Obsada 5</v>
      </c>
      <c r="B7" s="784" cm="1">
        <f t="array" ref="B7">IF(OR('Kalkulator nadgodzin'!C106="",'Kalkulator nadgodzin'!D106=""),0,IF('Kalkulator nadgodzin'!D106&gt;=1,1*'Kalkulator nadgodzin'!$C106,0))</f>
        <v>0</v>
      </c>
      <c r="C7" s="784" cm="1">
        <f t="array" ref="C7">IF(OR('Kalkulator nadgodzin'!D106="",'Kalkulator nadgodzin'!E106=""),0,IF('Kalkulator nadgodzin'!E106&gt;=1,1*'Kalkulator nadgodzin'!$C106,0))</f>
        <v>0</v>
      </c>
      <c r="D7" s="784" cm="1">
        <f t="array" ref="D7">IF(OR('Kalkulator nadgodzin'!E106="",'Kalkulator nadgodzin'!F106=""),0,IF('Kalkulator nadgodzin'!F106&gt;=1,1*'Kalkulator nadgodzin'!$C106,0))</f>
        <v>0</v>
      </c>
      <c r="E7" s="784" cm="1">
        <f t="array" ref="E7">IF(OR('Kalkulator nadgodzin'!F106="",'Kalkulator nadgodzin'!G106=""),0,IF('Kalkulator nadgodzin'!G106&gt;=1,1*'Kalkulator nadgodzin'!$C106,0))</f>
        <v>0</v>
      </c>
      <c r="F7" s="784" cm="1">
        <f t="array" ref="F7">IF(OR('Kalkulator nadgodzin'!G106="",'Kalkulator nadgodzin'!H106=""),0,IF('Kalkulator nadgodzin'!H106&gt;=1,1*'Kalkulator nadgodzin'!$C106,0))</f>
        <v>0</v>
      </c>
      <c r="G7" s="784" cm="1">
        <f t="array" ref="G7">IF(OR('Kalkulator nadgodzin'!H106="",'Kalkulator nadgodzin'!I106=""),0,IF('Kalkulator nadgodzin'!I106&gt;=1,1*'Kalkulator nadgodzin'!$C106,0))</f>
        <v>0</v>
      </c>
      <c r="H7" s="784" cm="1">
        <f t="array" ref="H7">IF(OR('Kalkulator nadgodzin'!I106="",'Kalkulator nadgodzin'!J106=""),0,IF('Kalkulator nadgodzin'!J106&gt;=1,1*'Kalkulator nadgodzin'!$C106,0))</f>
        <v>0</v>
      </c>
      <c r="I7" s="784" cm="1">
        <f t="array" ref="I7">IF(OR('Kalkulator nadgodzin'!J106="",'Kalkulator nadgodzin'!K106=""),0,IF('Kalkulator nadgodzin'!K106&gt;=1,1*'Kalkulator nadgodzin'!$C106,0))</f>
        <v>0</v>
      </c>
      <c r="J7" s="784" cm="1">
        <f t="array" ref="J7">IF(OR('Kalkulator nadgodzin'!K106="",'Kalkulator nadgodzin'!L106=""),0,IF('Kalkulator nadgodzin'!L106&gt;=1,1*'Kalkulator nadgodzin'!$C106,0))</f>
        <v>0</v>
      </c>
      <c r="K7" s="784" cm="1">
        <f t="array" ref="K7">IF(OR('Kalkulator nadgodzin'!L106="",'Kalkulator nadgodzin'!M106=""),0,IF('Kalkulator nadgodzin'!M106&gt;=1,1*'Kalkulator nadgodzin'!$C106,0))</f>
        <v>0</v>
      </c>
      <c r="L7" s="784" cm="1">
        <f t="array" ref="L7">IF(OR('Kalkulator nadgodzin'!M106="",'Kalkulator nadgodzin'!N106=""),0,IF('Kalkulator nadgodzin'!N106&gt;=1,1*'Kalkulator nadgodzin'!$C106,0))</f>
        <v>0</v>
      </c>
      <c r="M7" s="784" cm="1">
        <f t="array" ref="M7">IF(OR('Kalkulator nadgodzin'!N106="",'Kalkulator nadgodzin'!O106=""),0,IF('Kalkulator nadgodzin'!O106&gt;=1,1*'Kalkulator nadgodzin'!$C106,0))</f>
        <v>0</v>
      </c>
      <c r="N7" s="785" cm="1">
        <f t="array" ref="N7">IF(OR('Kalkulator nadgodzin'!O106="",'Kalkulator nadgodzin'!P106=""),0,IF('Kalkulator nadgodzin'!P106&gt;=1,1*'Kalkulator nadgodzin'!$C106,0))</f>
        <v>0</v>
      </c>
      <c r="O7" s="774"/>
      <c r="P7" s="775"/>
      <c r="Q7" s="818" cm="1">
        <f t="array" ref="Q7">IF('Kalkulator nadgodzin'!D226="","",'Kalkulator nadgodzin'!C174)</f>
        <v>0</v>
      </c>
      <c r="R7" s="784" cm="1">
        <f t="array" ref="R7">_xlfn.IFERROR($Q7*B7*'Kalkulator nadgodzin'!$Z$2,"")</f>
        <v>0</v>
      </c>
      <c r="S7" s="784" cm="1">
        <f t="array" ref="S7">_xlfn.IFERROR($Q7*C7*'Kalkulator nadgodzin'!$Z$2,"")</f>
        <v>0</v>
      </c>
      <c r="T7" s="784" cm="1">
        <f t="array" ref="T7">_xlfn.IFERROR($Q7*D7*'Kalkulator nadgodzin'!$Z$2,"")</f>
        <v>0</v>
      </c>
      <c r="U7" s="784" cm="1">
        <f t="array" ref="U7">_xlfn.IFERROR($Q7*E7*'Kalkulator nadgodzin'!$Z$2,"")</f>
        <v>0</v>
      </c>
      <c r="V7" s="784" cm="1">
        <f t="array" ref="V7">_xlfn.IFERROR($Q7*F7*'Kalkulator nadgodzin'!$Z$2,"")</f>
        <v>0</v>
      </c>
      <c r="W7" s="784" cm="1">
        <f t="array" ref="W7">_xlfn.IFERROR($Q7*G7*'Kalkulator nadgodzin'!$Z$2,"")</f>
        <v>0</v>
      </c>
      <c r="X7" s="784" cm="1">
        <f t="array" ref="X7">_xlfn.IFERROR($Q7*H7*'Kalkulator nadgodzin'!$Z$2,"")</f>
        <v>0</v>
      </c>
      <c r="Y7" s="784" cm="1">
        <f t="array" ref="Y7">_xlfn.IFERROR($Q7*I7*'Kalkulator nadgodzin'!$Z$2,"")</f>
        <v>0</v>
      </c>
      <c r="Z7" s="784" cm="1">
        <f t="array" ref="Z7">_xlfn.IFERROR($Q7*J7*'Kalkulator nadgodzin'!$Z$2,"")</f>
        <v>0</v>
      </c>
      <c r="AA7" s="784" cm="1">
        <f t="array" ref="AA7">_xlfn.IFERROR($Q7*K7*'Kalkulator nadgodzin'!$Z$2,"")</f>
        <v>0</v>
      </c>
      <c r="AB7" s="784" cm="1">
        <f t="array" ref="AB7">_xlfn.IFERROR($Q7*L7*'Kalkulator nadgodzin'!$Z$2,"")</f>
        <v>0</v>
      </c>
      <c r="AC7" s="784" cm="1">
        <f t="array" ref="AC7">_xlfn.IFERROR($Q7*M7*'Kalkulator nadgodzin'!$Z$2,"")</f>
        <v>0</v>
      </c>
      <c r="AD7" s="785" cm="1">
        <f t="array" ref="AD7">_xlfn.IFERROR($Q7*N7*'Kalkulator nadgodzin'!$Z$2,"")</f>
        <v>0</v>
      </c>
    </row>
    <row r="8" ht="13.5" customHeight="1">
      <c r="A8" t="str" s="774" cm="1">
        <f t="array" ref="A8">IF('Kalkulator nadgodzin'!B107="","",'Kalkulator nadgodzin'!B107)</f>
        <v>Obsada 6</v>
      </c>
      <c r="B8" s="784" cm="1">
        <f t="array" ref="B8">IF(OR('Kalkulator nadgodzin'!C107="",'Kalkulator nadgodzin'!D107=""),0,IF('Kalkulator nadgodzin'!D107&gt;=1,1*'Kalkulator nadgodzin'!$C107,0))</f>
        <v>0</v>
      </c>
      <c r="C8" s="784" cm="1">
        <f t="array" ref="C8">IF(OR('Kalkulator nadgodzin'!D107="",'Kalkulator nadgodzin'!E107=""),0,IF('Kalkulator nadgodzin'!E107&gt;=1,1*'Kalkulator nadgodzin'!$C107,0))</f>
        <v>0</v>
      </c>
      <c r="D8" s="784" cm="1">
        <f t="array" ref="D8">IF(OR('Kalkulator nadgodzin'!E107="",'Kalkulator nadgodzin'!F107=""),0,IF('Kalkulator nadgodzin'!F107&gt;=1,1*'Kalkulator nadgodzin'!$C107,0))</f>
        <v>0</v>
      </c>
      <c r="E8" s="784" cm="1">
        <f t="array" ref="E8">IF(OR('Kalkulator nadgodzin'!F107="",'Kalkulator nadgodzin'!G107=""),0,IF('Kalkulator nadgodzin'!G107&gt;=1,1*'Kalkulator nadgodzin'!$C107,0))</f>
        <v>0</v>
      </c>
      <c r="F8" s="784" cm="1">
        <f t="array" ref="F8">IF(OR('Kalkulator nadgodzin'!G107="",'Kalkulator nadgodzin'!H107=""),0,IF('Kalkulator nadgodzin'!H107&gt;=1,1*'Kalkulator nadgodzin'!$C107,0))</f>
        <v>0</v>
      </c>
      <c r="G8" s="784" cm="1">
        <f t="array" ref="G8">IF(OR('Kalkulator nadgodzin'!H107="",'Kalkulator nadgodzin'!I107=""),0,IF('Kalkulator nadgodzin'!I107&gt;=1,1*'Kalkulator nadgodzin'!$C107,0))</f>
        <v>0</v>
      </c>
      <c r="H8" s="784" cm="1">
        <f t="array" ref="H8">IF(OR('Kalkulator nadgodzin'!I107="",'Kalkulator nadgodzin'!J107=""),0,IF('Kalkulator nadgodzin'!J107&gt;=1,1*'Kalkulator nadgodzin'!$C107,0))</f>
        <v>0</v>
      </c>
      <c r="I8" s="784" cm="1">
        <f t="array" ref="I8">IF(OR('Kalkulator nadgodzin'!J107="",'Kalkulator nadgodzin'!K107=""),0,IF('Kalkulator nadgodzin'!K107&gt;=1,1*'Kalkulator nadgodzin'!$C107,0))</f>
        <v>0</v>
      </c>
      <c r="J8" s="784" cm="1">
        <f t="array" ref="J8">IF(OR('Kalkulator nadgodzin'!K107="",'Kalkulator nadgodzin'!L107=""),0,IF('Kalkulator nadgodzin'!L107&gt;=1,1*'Kalkulator nadgodzin'!$C107,0))</f>
        <v>0</v>
      </c>
      <c r="K8" s="784" cm="1">
        <f t="array" ref="K8">IF(OR('Kalkulator nadgodzin'!L107="",'Kalkulator nadgodzin'!M107=""),0,IF('Kalkulator nadgodzin'!M107&gt;=1,1*'Kalkulator nadgodzin'!$C107,0))</f>
        <v>0</v>
      </c>
      <c r="L8" s="784" cm="1">
        <f t="array" ref="L8">IF(OR('Kalkulator nadgodzin'!M107="",'Kalkulator nadgodzin'!N107=""),0,IF('Kalkulator nadgodzin'!N107&gt;=1,1*'Kalkulator nadgodzin'!$C107,0))</f>
        <v>0</v>
      </c>
      <c r="M8" s="784" cm="1">
        <f t="array" ref="M8">IF(OR('Kalkulator nadgodzin'!N107="",'Kalkulator nadgodzin'!O107=""),0,IF('Kalkulator nadgodzin'!O107&gt;=1,1*'Kalkulator nadgodzin'!$C107,0))</f>
        <v>0</v>
      </c>
      <c r="N8" s="785" cm="1">
        <f t="array" ref="N8">IF(OR('Kalkulator nadgodzin'!O107="",'Kalkulator nadgodzin'!P107=""),0,IF('Kalkulator nadgodzin'!P107&gt;=1,1*'Kalkulator nadgodzin'!$C107,0))</f>
        <v>0</v>
      </c>
      <c r="O8" s="774"/>
      <c r="P8" s="775"/>
      <c r="Q8" s="818" cm="1">
        <f t="array" ref="Q8">IF('Kalkulator nadgodzin'!D227="","",'Kalkulator nadgodzin'!C175)</f>
        <v>0</v>
      </c>
      <c r="R8" s="784" cm="1">
        <f t="array" ref="R8">_xlfn.IFERROR($Q8*B8*'Kalkulator nadgodzin'!$Z$2,"")</f>
        <v>0</v>
      </c>
      <c r="S8" s="784" cm="1">
        <f t="array" ref="S8">_xlfn.IFERROR($Q8*C8*'Kalkulator nadgodzin'!$Z$2,"")</f>
        <v>0</v>
      </c>
      <c r="T8" s="784" cm="1">
        <f t="array" ref="T8">_xlfn.IFERROR($Q8*D8*'Kalkulator nadgodzin'!$Z$2,"")</f>
        <v>0</v>
      </c>
      <c r="U8" s="784" cm="1">
        <f t="array" ref="U8">_xlfn.IFERROR($Q8*E8*'Kalkulator nadgodzin'!$Z$2,"")</f>
        <v>0</v>
      </c>
      <c r="V8" s="784" cm="1">
        <f t="array" ref="V8">_xlfn.IFERROR($Q8*F8*'Kalkulator nadgodzin'!$Z$2,"")</f>
        <v>0</v>
      </c>
      <c r="W8" s="784" cm="1">
        <f t="array" ref="W8">_xlfn.IFERROR($Q8*G8*'Kalkulator nadgodzin'!$Z$2,"")</f>
        <v>0</v>
      </c>
      <c r="X8" s="784" cm="1">
        <f t="array" ref="X8">_xlfn.IFERROR($Q8*H8*'Kalkulator nadgodzin'!$Z$2,"")</f>
        <v>0</v>
      </c>
      <c r="Y8" s="784" cm="1">
        <f t="array" ref="Y8">_xlfn.IFERROR($Q8*I8*'Kalkulator nadgodzin'!$Z$2,"")</f>
        <v>0</v>
      </c>
      <c r="Z8" s="784" cm="1">
        <f t="array" ref="Z8">_xlfn.IFERROR($Q8*J8*'Kalkulator nadgodzin'!$Z$2,"")</f>
        <v>0</v>
      </c>
      <c r="AA8" s="784" cm="1">
        <f t="array" ref="AA8">_xlfn.IFERROR($Q8*K8*'Kalkulator nadgodzin'!$Z$2,"")</f>
        <v>0</v>
      </c>
      <c r="AB8" s="784" cm="1">
        <f t="array" ref="AB8">_xlfn.IFERROR($Q8*L8*'Kalkulator nadgodzin'!$Z$2,"")</f>
        <v>0</v>
      </c>
      <c r="AC8" s="784" cm="1">
        <f t="array" ref="AC8">_xlfn.IFERROR($Q8*M8*'Kalkulator nadgodzin'!$Z$2,"")</f>
        <v>0</v>
      </c>
      <c r="AD8" s="785" cm="1">
        <f t="array" ref="AD8">_xlfn.IFERROR($Q8*N8*'Kalkulator nadgodzin'!$Z$2,"")</f>
        <v>0</v>
      </c>
    </row>
    <row r="9" ht="13.5" customHeight="1">
      <c r="A9" t="str" s="774" cm="1">
        <f t="array" ref="A9">IF('Kalkulator nadgodzin'!B108="","",'Kalkulator nadgodzin'!B108)</f>
        <v>Obsada 7</v>
      </c>
      <c r="B9" s="784" cm="1">
        <f t="array" ref="B9">IF(OR('Kalkulator nadgodzin'!C108="",'Kalkulator nadgodzin'!D108=""),0,IF('Kalkulator nadgodzin'!D108&gt;=1,1*'Kalkulator nadgodzin'!$C108,0))</f>
        <v>0</v>
      </c>
      <c r="C9" s="784" cm="1">
        <f t="array" ref="C9">IF(OR('Kalkulator nadgodzin'!D108="",'Kalkulator nadgodzin'!E108=""),0,IF('Kalkulator nadgodzin'!E108&gt;=1,1*'Kalkulator nadgodzin'!$C108,0))</f>
        <v>0</v>
      </c>
      <c r="D9" s="784" cm="1">
        <f t="array" ref="D9">IF(OR('Kalkulator nadgodzin'!E108="",'Kalkulator nadgodzin'!F108=""),0,IF('Kalkulator nadgodzin'!F108&gt;=1,1*'Kalkulator nadgodzin'!$C108,0))</f>
        <v>0</v>
      </c>
      <c r="E9" s="784" cm="1">
        <f t="array" ref="E9">IF(OR('Kalkulator nadgodzin'!F108="",'Kalkulator nadgodzin'!G108=""),0,IF('Kalkulator nadgodzin'!G108&gt;=1,1*'Kalkulator nadgodzin'!$C108,0))</f>
        <v>0</v>
      </c>
      <c r="F9" s="784" cm="1">
        <f t="array" ref="F9">IF(OR('Kalkulator nadgodzin'!G108="",'Kalkulator nadgodzin'!H108=""),0,IF('Kalkulator nadgodzin'!H108&gt;=1,1*'Kalkulator nadgodzin'!$C108,0))</f>
        <v>0</v>
      </c>
      <c r="G9" s="784" cm="1">
        <f t="array" ref="G9">IF(OR('Kalkulator nadgodzin'!H108="",'Kalkulator nadgodzin'!I108=""),0,IF('Kalkulator nadgodzin'!I108&gt;=1,1*'Kalkulator nadgodzin'!$C108,0))</f>
        <v>0</v>
      </c>
      <c r="H9" s="784" cm="1">
        <f t="array" ref="H9">IF(OR('Kalkulator nadgodzin'!I108="",'Kalkulator nadgodzin'!J108=""),0,IF('Kalkulator nadgodzin'!J108&gt;=1,1*'Kalkulator nadgodzin'!$C108,0))</f>
        <v>0</v>
      </c>
      <c r="I9" s="784" cm="1">
        <f t="array" ref="I9">IF(OR('Kalkulator nadgodzin'!J108="",'Kalkulator nadgodzin'!K108=""),0,IF('Kalkulator nadgodzin'!K108&gt;=1,1*'Kalkulator nadgodzin'!$C108,0))</f>
        <v>0</v>
      </c>
      <c r="J9" s="784" cm="1">
        <f t="array" ref="J9">IF(OR('Kalkulator nadgodzin'!K108="",'Kalkulator nadgodzin'!L108=""),0,IF('Kalkulator nadgodzin'!L108&gt;=1,1*'Kalkulator nadgodzin'!$C108,0))</f>
        <v>0</v>
      </c>
      <c r="K9" s="784" cm="1">
        <f t="array" ref="K9">IF(OR('Kalkulator nadgodzin'!L108="",'Kalkulator nadgodzin'!M108=""),0,IF('Kalkulator nadgodzin'!M108&gt;=1,1*'Kalkulator nadgodzin'!$C108,0))</f>
        <v>0</v>
      </c>
      <c r="L9" s="784" cm="1">
        <f t="array" ref="L9">IF(OR('Kalkulator nadgodzin'!M108="",'Kalkulator nadgodzin'!N108=""),0,IF('Kalkulator nadgodzin'!N108&gt;=1,1*'Kalkulator nadgodzin'!$C108,0))</f>
        <v>0</v>
      </c>
      <c r="M9" s="784" cm="1">
        <f t="array" ref="M9">IF(OR('Kalkulator nadgodzin'!N108="",'Kalkulator nadgodzin'!O108=""),0,IF('Kalkulator nadgodzin'!O108&gt;=1,1*'Kalkulator nadgodzin'!$C108,0))</f>
        <v>0</v>
      </c>
      <c r="N9" s="785" cm="1">
        <f t="array" ref="N9">IF(OR('Kalkulator nadgodzin'!O108="",'Kalkulator nadgodzin'!P108=""),0,IF('Kalkulator nadgodzin'!P108&gt;=1,1*'Kalkulator nadgodzin'!$C108,0))</f>
        <v>0</v>
      </c>
      <c r="O9" s="774"/>
      <c r="P9" s="775"/>
      <c r="Q9" s="818" cm="1">
        <f t="array" ref="Q9">IF('Kalkulator nadgodzin'!D228="","",'Kalkulator nadgodzin'!C176)</f>
        <v>0</v>
      </c>
      <c r="R9" s="784" cm="1">
        <f t="array" ref="R9">_xlfn.IFERROR($Q9*B9*'Kalkulator nadgodzin'!$Z$2,"")</f>
        <v>0</v>
      </c>
      <c r="S9" s="784" cm="1">
        <f t="array" ref="S9">_xlfn.IFERROR($Q9*C9*'Kalkulator nadgodzin'!$Z$2,"")</f>
        <v>0</v>
      </c>
      <c r="T9" s="784" cm="1">
        <f t="array" ref="T9">_xlfn.IFERROR($Q9*D9*'Kalkulator nadgodzin'!$Z$2,"")</f>
        <v>0</v>
      </c>
      <c r="U9" s="784" cm="1">
        <f t="array" ref="U9">_xlfn.IFERROR($Q9*E9*'Kalkulator nadgodzin'!$Z$2,"")</f>
        <v>0</v>
      </c>
      <c r="V9" s="784" cm="1">
        <f t="array" ref="V9">_xlfn.IFERROR($Q9*F9*'Kalkulator nadgodzin'!$Z$2,"")</f>
        <v>0</v>
      </c>
      <c r="W9" s="784" cm="1">
        <f t="array" ref="W9">_xlfn.IFERROR($Q9*G9*'Kalkulator nadgodzin'!$Z$2,"")</f>
        <v>0</v>
      </c>
      <c r="X9" s="784" cm="1">
        <f t="array" ref="X9">_xlfn.IFERROR($Q9*H9*'Kalkulator nadgodzin'!$Z$2,"")</f>
        <v>0</v>
      </c>
      <c r="Y9" s="784" cm="1">
        <f t="array" ref="Y9">_xlfn.IFERROR($Q9*I9*'Kalkulator nadgodzin'!$Z$2,"")</f>
        <v>0</v>
      </c>
      <c r="Z9" s="784" cm="1">
        <f t="array" ref="Z9">_xlfn.IFERROR($Q9*J9*'Kalkulator nadgodzin'!$Z$2,"")</f>
        <v>0</v>
      </c>
      <c r="AA9" s="784" cm="1">
        <f t="array" ref="AA9">_xlfn.IFERROR($Q9*K9*'Kalkulator nadgodzin'!$Z$2,"")</f>
        <v>0</v>
      </c>
      <c r="AB9" s="784" cm="1">
        <f t="array" ref="AB9">_xlfn.IFERROR($Q9*L9*'Kalkulator nadgodzin'!$Z$2,"")</f>
        <v>0</v>
      </c>
      <c r="AC9" s="784" cm="1">
        <f t="array" ref="AC9">_xlfn.IFERROR($Q9*M9*'Kalkulator nadgodzin'!$Z$2,"")</f>
        <v>0</v>
      </c>
      <c r="AD9" s="785" cm="1">
        <f t="array" ref="AD9">_xlfn.IFERROR($Q9*N9*'Kalkulator nadgodzin'!$Z$2,"")</f>
        <v>0</v>
      </c>
    </row>
    <row r="10" ht="13.5" customHeight="1">
      <c r="A10" t="str" s="774" cm="1">
        <f t="array" ref="A10">IF('Kalkulator nadgodzin'!B109="","",'Kalkulator nadgodzin'!B109)</f>
        <v>Obsada  Dziecko 1</v>
      </c>
      <c r="B10" s="784" cm="1">
        <f t="array" ref="B10">IF(OR('Kalkulator nadgodzin'!C109="",'Kalkulator nadgodzin'!D109=""),0,IF('Kalkulator nadgodzin'!D109&gt;=1,1*'Kalkulator nadgodzin'!$C109,0))</f>
        <v>0</v>
      </c>
      <c r="C10" s="784" cm="1">
        <f t="array" ref="C10">IF(OR('Kalkulator nadgodzin'!D109="",'Kalkulator nadgodzin'!E109=""),0,IF('Kalkulator nadgodzin'!E109&gt;=1,1*'Kalkulator nadgodzin'!$C109,0))</f>
        <v>0</v>
      </c>
      <c r="D10" s="784" cm="1">
        <f t="array" ref="D10">IF(OR('Kalkulator nadgodzin'!E109="",'Kalkulator nadgodzin'!F109=""),0,IF('Kalkulator nadgodzin'!F109&gt;=1,1*'Kalkulator nadgodzin'!$C109,0))</f>
        <v>0</v>
      </c>
      <c r="E10" s="784" cm="1">
        <f t="array" ref="E10">IF(OR('Kalkulator nadgodzin'!F109="",'Kalkulator nadgodzin'!G109=""),0,IF('Kalkulator nadgodzin'!G109&gt;=1,1*'Kalkulator nadgodzin'!$C109,0))</f>
        <v>0</v>
      </c>
      <c r="F10" s="784" cm="1">
        <f t="array" ref="F10">IF(OR('Kalkulator nadgodzin'!G109="",'Kalkulator nadgodzin'!H109=""),0,IF('Kalkulator nadgodzin'!H109&gt;=1,1*'Kalkulator nadgodzin'!$C109,0))</f>
        <v>0</v>
      </c>
      <c r="G10" s="784" cm="1">
        <f t="array" ref="G10">IF(OR('Kalkulator nadgodzin'!H109="",'Kalkulator nadgodzin'!I109=""),0,IF('Kalkulator nadgodzin'!I109&gt;=1,1*'Kalkulator nadgodzin'!$C109,0))</f>
        <v>0</v>
      </c>
      <c r="H10" s="784" cm="1">
        <f t="array" ref="H10">IF(OR('Kalkulator nadgodzin'!I109="",'Kalkulator nadgodzin'!J109=""),0,IF('Kalkulator nadgodzin'!J109&gt;=1,1*'Kalkulator nadgodzin'!$C109,0))</f>
        <v>0</v>
      </c>
      <c r="I10" s="784" cm="1">
        <f t="array" ref="I10">IF(OR('Kalkulator nadgodzin'!J109="",'Kalkulator nadgodzin'!K109=""),0,IF('Kalkulator nadgodzin'!K109&gt;=1,1*'Kalkulator nadgodzin'!$C109,0))</f>
        <v>0</v>
      </c>
      <c r="J10" s="784" cm="1">
        <f t="array" ref="J10">IF(OR('Kalkulator nadgodzin'!K109="",'Kalkulator nadgodzin'!L109=""),0,IF('Kalkulator nadgodzin'!L109&gt;=1,1*'Kalkulator nadgodzin'!$C109,0))</f>
        <v>0</v>
      </c>
      <c r="K10" s="784" cm="1">
        <f t="array" ref="K10">IF(OR('Kalkulator nadgodzin'!L109="",'Kalkulator nadgodzin'!M109=""),0,IF('Kalkulator nadgodzin'!M109&gt;=1,1*'Kalkulator nadgodzin'!$C109,0))</f>
        <v>0</v>
      </c>
      <c r="L10" s="784" cm="1">
        <f t="array" ref="L10">IF(OR('Kalkulator nadgodzin'!M109="",'Kalkulator nadgodzin'!N109=""),0,IF('Kalkulator nadgodzin'!N109&gt;=1,1*'Kalkulator nadgodzin'!$C109,0))</f>
        <v>0</v>
      </c>
      <c r="M10" s="784" cm="1">
        <f t="array" ref="M10">IF(OR('Kalkulator nadgodzin'!N109="",'Kalkulator nadgodzin'!O109=""),0,IF('Kalkulator nadgodzin'!O109&gt;=1,1*'Kalkulator nadgodzin'!$C109,0))</f>
        <v>0</v>
      </c>
      <c r="N10" s="785" cm="1">
        <f t="array" ref="N10">IF(OR('Kalkulator nadgodzin'!O109="",'Kalkulator nadgodzin'!P109=""),0,IF('Kalkulator nadgodzin'!P109&gt;=1,1*'Kalkulator nadgodzin'!$C109,0))</f>
        <v>0</v>
      </c>
      <c r="O10" s="774"/>
      <c r="P10" s="775"/>
      <c r="Q10" s="818" cm="1">
        <f t="array" ref="Q10">IF('Kalkulator nadgodzin'!D229="","",'Kalkulator nadgodzin'!C177)</f>
        <v>0</v>
      </c>
      <c r="R10" s="784" cm="1">
        <f t="array" ref="R10">_xlfn.IFERROR($Q10*B10*'Kalkulator nadgodzin'!$Z$2,"")</f>
        <v>0</v>
      </c>
      <c r="S10" s="784" cm="1">
        <f t="array" ref="S10">_xlfn.IFERROR($Q10*C10*'Kalkulator nadgodzin'!$Z$2,"")</f>
        <v>0</v>
      </c>
      <c r="T10" s="784" cm="1">
        <f t="array" ref="T10">_xlfn.IFERROR($Q10*D10*'Kalkulator nadgodzin'!$Z$2,"")</f>
        <v>0</v>
      </c>
      <c r="U10" s="784" cm="1">
        <f t="array" ref="U10">_xlfn.IFERROR($Q10*E10*'Kalkulator nadgodzin'!$Z$2,"")</f>
        <v>0</v>
      </c>
      <c r="V10" s="784" cm="1">
        <f t="array" ref="V10">_xlfn.IFERROR($Q10*F10*'Kalkulator nadgodzin'!$Z$2,"")</f>
        <v>0</v>
      </c>
      <c r="W10" s="784" cm="1">
        <f t="array" ref="W10">_xlfn.IFERROR($Q10*G10*'Kalkulator nadgodzin'!$Z$2,"")</f>
        <v>0</v>
      </c>
      <c r="X10" s="784" cm="1">
        <f t="array" ref="X10">_xlfn.IFERROR($Q10*H10*'Kalkulator nadgodzin'!$Z$2,"")</f>
        <v>0</v>
      </c>
      <c r="Y10" s="784" cm="1">
        <f t="array" ref="Y10">_xlfn.IFERROR($Q10*I10*'Kalkulator nadgodzin'!$Z$2,"")</f>
        <v>0</v>
      </c>
      <c r="Z10" s="784" cm="1">
        <f t="array" ref="Z10">_xlfn.IFERROR($Q10*J10*'Kalkulator nadgodzin'!$Z$2,"")</f>
        <v>0</v>
      </c>
      <c r="AA10" s="784" cm="1">
        <f t="array" ref="AA10">_xlfn.IFERROR($Q10*K10*'Kalkulator nadgodzin'!$Z$2,"")</f>
        <v>0</v>
      </c>
      <c r="AB10" s="784" cm="1">
        <f t="array" ref="AB10">_xlfn.IFERROR($Q10*L10*'Kalkulator nadgodzin'!$Z$2,"")</f>
        <v>0</v>
      </c>
      <c r="AC10" s="784" cm="1">
        <f t="array" ref="AC10">_xlfn.IFERROR($Q10*M10*'Kalkulator nadgodzin'!$Z$2,"")</f>
        <v>0</v>
      </c>
      <c r="AD10" s="785" cm="1">
        <f t="array" ref="AD10">_xlfn.IFERROR($Q10*N10*'Kalkulator nadgodzin'!$Z$2,"")</f>
        <v>0</v>
      </c>
    </row>
    <row r="11" ht="13.5" customHeight="1">
      <c r="A11" t="str" s="774" cm="1">
        <f t="array" ref="A11">IF('Kalkulator nadgodzin'!B110="","",'Kalkulator nadgodzin'!B110)</f>
        <v>Obsada  Dziecko 2</v>
      </c>
      <c r="B11" s="784" cm="1">
        <f t="array" ref="B11">IF(OR('Kalkulator nadgodzin'!C110="",'Kalkulator nadgodzin'!D110=""),0,IF('Kalkulator nadgodzin'!D110&gt;=1,1*'Kalkulator nadgodzin'!$C110,0))</f>
        <v>0</v>
      </c>
      <c r="C11" s="784" cm="1">
        <f t="array" ref="C11">IF(OR('Kalkulator nadgodzin'!D110="",'Kalkulator nadgodzin'!E110=""),0,IF('Kalkulator nadgodzin'!E110&gt;=1,1*'Kalkulator nadgodzin'!$C110,0))</f>
        <v>0</v>
      </c>
      <c r="D11" s="784" cm="1">
        <f t="array" ref="D11">IF(OR('Kalkulator nadgodzin'!E110="",'Kalkulator nadgodzin'!F110=""),0,IF('Kalkulator nadgodzin'!F110&gt;=1,1*'Kalkulator nadgodzin'!$C110,0))</f>
        <v>0</v>
      </c>
      <c r="E11" s="784" cm="1">
        <f t="array" ref="E11">IF(OR('Kalkulator nadgodzin'!F110="",'Kalkulator nadgodzin'!G110=""),0,IF('Kalkulator nadgodzin'!G110&gt;=1,1*'Kalkulator nadgodzin'!$C110,0))</f>
        <v>0</v>
      </c>
      <c r="F11" s="784" cm="1">
        <f t="array" ref="F11">IF(OR('Kalkulator nadgodzin'!G110="",'Kalkulator nadgodzin'!H110=""),0,IF('Kalkulator nadgodzin'!H110&gt;=1,1*'Kalkulator nadgodzin'!$C110,0))</f>
        <v>0</v>
      </c>
      <c r="G11" s="784" cm="1">
        <f t="array" ref="G11">IF(OR('Kalkulator nadgodzin'!H110="",'Kalkulator nadgodzin'!I110=""),0,IF('Kalkulator nadgodzin'!I110&gt;=1,1*'Kalkulator nadgodzin'!$C110,0))</f>
        <v>0</v>
      </c>
      <c r="H11" s="784" cm="1">
        <f t="array" ref="H11">IF(OR('Kalkulator nadgodzin'!I110="",'Kalkulator nadgodzin'!J110=""),0,IF('Kalkulator nadgodzin'!J110&gt;=1,1*'Kalkulator nadgodzin'!$C110,0))</f>
        <v>0</v>
      </c>
      <c r="I11" s="784" cm="1">
        <f t="array" ref="I11">IF(OR('Kalkulator nadgodzin'!J110="",'Kalkulator nadgodzin'!K110=""),0,IF('Kalkulator nadgodzin'!K110&gt;=1,1*'Kalkulator nadgodzin'!$C110,0))</f>
        <v>0</v>
      </c>
      <c r="J11" s="784" cm="1">
        <f t="array" ref="J11">IF(OR('Kalkulator nadgodzin'!K110="",'Kalkulator nadgodzin'!L110=""),0,IF('Kalkulator nadgodzin'!L110&gt;=1,1*'Kalkulator nadgodzin'!$C110,0))</f>
        <v>0</v>
      </c>
      <c r="K11" s="784" cm="1">
        <f t="array" ref="K11">IF(OR('Kalkulator nadgodzin'!L110="",'Kalkulator nadgodzin'!M110=""),0,IF('Kalkulator nadgodzin'!M110&gt;=1,1*'Kalkulator nadgodzin'!$C110,0))</f>
        <v>0</v>
      </c>
      <c r="L11" s="784" cm="1">
        <f t="array" ref="L11">IF(OR('Kalkulator nadgodzin'!M110="",'Kalkulator nadgodzin'!N110=""),0,IF('Kalkulator nadgodzin'!N110&gt;=1,1*'Kalkulator nadgodzin'!$C110,0))</f>
        <v>0</v>
      </c>
      <c r="M11" s="784" cm="1">
        <f t="array" ref="M11">IF(OR('Kalkulator nadgodzin'!N110="",'Kalkulator nadgodzin'!O110=""),0,IF('Kalkulator nadgodzin'!O110&gt;=1,1*'Kalkulator nadgodzin'!$C110,0))</f>
        <v>0</v>
      </c>
      <c r="N11" s="785" cm="1">
        <f t="array" ref="N11">IF(OR('Kalkulator nadgodzin'!O110="",'Kalkulator nadgodzin'!P110=""),0,IF('Kalkulator nadgodzin'!P110&gt;=1,1*'Kalkulator nadgodzin'!$C110,0))</f>
        <v>0</v>
      </c>
      <c r="O11" s="774"/>
      <c r="P11" s="775"/>
      <c r="Q11" s="818" cm="1">
        <f t="array" ref="Q11">IF('Kalkulator nadgodzin'!D230="","",'Kalkulator nadgodzin'!C178)</f>
        <v>0</v>
      </c>
      <c r="R11" s="784" cm="1">
        <f t="array" ref="R11">_xlfn.IFERROR($Q11*B11*'Kalkulator nadgodzin'!$Z$2,"")</f>
        <v>0</v>
      </c>
      <c r="S11" s="784" cm="1">
        <f t="array" ref="S11">_xlfn.IFERROR($Q11*C11*'Kalkulator nadgodzin'!$Z$2,"")</f>
        <v>0</v>
      </c>
      <c r="T11" s="784" cm="1">
        <f t="array" ref="T11">_xlfn.IFERROR($Q11*D11*'Kalkulator nadgodzin'!$Z$2,"")</f>
        <v>0</v>
      </c>
      <c r="U11" s="784" cm="1">
        <f t="array" ref="U11">_xlfn.IFERROR($Q11*E11*'Kalkulator nadgodzin'!$Z$2,"")</f>
        <v>0</v>
      </c>
      <c r="V11" s="784" cm="1">
        <f t="array" ref="V11">_xlfn.IFERROR($Q11*F11*'Kalkulator nadgodzin'!$Z$2,"")</f>
        <v>0</v>
      </c>
      <c r="W11" s="784" cm="1">
        <f t="array" ref="W11">_xlfn.IFERROR($Q11*G11*'Kalkulator nadgodzin'!$Z$2,"")</f>
        <v>0</v>
      </c>
      <c r="X11" s="784" cm="1">
        <f t="array" ref="X11">_xlfn.IFERROR($Q11*H11*'Kalkulator nadgodzin'!$Z$2,"")</f>
        <v>0</v>
      </c>
      <c r="Y11" s="784" cm="1">
        <f t="array" ref="Y11">_xlfn.IFERROR($Q11*I11*'Kalkulator nadgodzin'!$Z$2,"")</f>
        <v>0</v>
      </c>
      <c r="Z11" s="784" cm="1">
        <f t="array" ref="Z11">_xlfn.IFERROR($Q11*J11*'Kalkulator nadgodzin'!$Z$2,"")</f>
        <v>0</v>
      </c>
      <c r="AA11" s="784" cm="1">
        <f t="array" ref="AA11">_xlfn.IFERROR($Q11*K11*'Kalkulator nadgodzin'!$Z$2,"")</f>
        <v>0</v>
      </c>
      <c r="AB11" s="784" cm="1">
        <f t="array" ref="AB11">_xlfn.IFERROR($Q11*L11*'Kalkulator nadgodzin'!$Z$2,"")</f>
        <v>0</v>
      </c>
      <c r="AC11" s="784" cm="1">
        <f t="array" ref="AC11">_xlfn.IFERROR($Q11*M11*'Kalkulator nadgodzin'!$Z$2,"")</f>
        <v>0</v>
      </c>
      <c r="AD11" s="785" cm="1">
        <f t="array" ref="AD11">_xlfn.IFERROR($Q11*N11*'Kalkulator nadgodzin'!$Z$2,"")</f>
        <v>0</v>
      </c>
    </row>
    <row r="12" ht="13.5" customHeight="1">
      <c r="A12" t="str" s="774" cm="1">
        <f t="array" ref="A12">IF('Kalkulator nadgodzin'!B111="","",'Kalkulator nadgodzin'!B111)</f>
        <v>Obsada  Dziecko 3</v>
      </c>
      <c r="B12" s="784" cm="1">
        <f t="array" ref="B12">IF(OR('Kalkulator nadgodzin'!C111="",'Kalkulator nadgodzin'!D111=""),0,IF('Kalkulator nadgodzin'!D111&gt;=1,1*'Kalkulator nadgodzin'!$C111,0))</f>
        <v>0</v>
      </c>
      <c r="C12" s="784" cm="1">
        <f t="array" ref="C12">IF(OR('Kalkulator nadgodzin'!D111="",'Kalkulator nadgodzin'!E111=""),0,IF('Kalkulator nadgodzin'!E111&gt;=1,1*'Kalkulator nadgodzin'!$C111,0))</f>
        <v>0</v>
      </c>
      <c r="D12" s="784" cm="1">
        <f t="array" ref="D12">IF(OR('Kalkulator nadgodzin'!E111="",'Kalkulator nadgodzin'!F111=""),0,IF('Kalkulator nadgodzin'!F111&gt;=1,1*'Kalkulator nadgodzin'!$C111,0))</f>
        <v>0</v>
      </c>
      <c r="E12" s="784" cm="1">
        <f t="array" ref="E12">IF(OR('Kalkulator nadgodzin'!F111="",'Kalkulator nadgodzin'!G111=""),0,IF('Kalkulator nadgodzin'!G111&gt;=1,1*'Kalkulator nadgodzin'!$C111,0))</f>
        <v>0</v>
      </c>
      <c r="F12" s="784" cm="1">
        <f t="array" ref="F12">IF(OR('Kalkulator nadgodzin'!G111="",'Kalkulator nadgodzin'!H111=""),0,IF('Kalkulator nadgodzin'!H111&gt;=1,1*'Kalkulator nadgodzin'!$C111,0))</f>
        <v>0</v>
      </c>
      <c r="G12" s="784" cm="1">
        <f t="array" ref="G12">IF(OR('Kalkulator nadgodzin'!H111="",'Kalkulator nadgodzin'!I111=""),0,IF('Kalkulator nadgodzin'!I111&gt;=1,1*'Kalkulator nadgodzin'!$C111,0))</f>
        <v>0</v>
      </c>
      <c r="H12" s="784" cm="1">
        <f t="array" ref="H12">IF(OR('Kalkulator nadgodzin'!I111="",'Kalkulator nadgodzin'!J111=""),0,IF('Kalkulator nadgodzin'!J111&gt;=1,1*'Kalkulator nadgodzin'!$C111,0))</f>
        <v>0</v>
      </c>
      <c r="I12" s="784" cm="1">
        <f t="array" ref="I12">IF(OR('Kalkulator nadgodzin'!J111="",'Kalkulator nadgodzin'!K111=""),0,IF('Kalkulator nadgodzin'!K111&gt;=1,1*'Kalkulator nadgodzin'!$C111,0))</f>
        <v>0</v>
      </c>
      <c r="J12" s="784" cm="1">
        <f t="array" ref="J12">IF(OR('Kalkulator nadgodzin'!K111="",'Kalkulator nadgodzin'!L111=""),0,IF('Kalkulator nadgodzin'!L111&gt;=1,1*'Kalkulator nadgodzin'!$C111,0))</f>
        <v>0</v>
      </c>
      <c r="K12" s="784" cm="1">
        <f t="array" ref="K12">IF(OR('Kalkulator nadgodzin'!L111="",'Kalkulator nadgodzin'!M111=""),0,IF('Kalkulator nadgodzin'!M111&gt;=1,1*'Kalkulator nadgodzin'!$C111,0))</f>
        <v>0</v>
      </c>
      <c r="L12" s="784" cm="1">
        <f t="array" ref="L12">IF(OR('Kalkulator nadgodzin'!M111="",'Kalkulator nadgodzin'!N111=""),0,IF('Kalkulator nadgodzin'!N111&gt;=1,1*'Kalkulator nadgodzin'!$C111,0))</f>
        <v>0</v>
      </c>
      <c r="M12" s="784" cm="1">
        <f t="array" ref="M12">IF(OR('Kalkulator nadgodzin'!N111="",'Kalkulator nadgodzin'!O111=""),0,IF('Kalkulator nadgodzin'!O111&gt;=1,1*'Kalkulator nadgodzin'!$C111,0))</f>
        <v>0</v>
      </c>
      <c r="N12" s="785" cm="1">
        <f t="array" ref="N12">IF(OR('Kalkulator nadgodzin'!O111="",'Kalkulator nadgodzin'!P111=""),0,IF('Kalkulator nadgodzin'!P111&gt;=1,1*'Kalkulator nadgodzin'!$C111,0))</f>
        <v>0</v>
      </c>
      <c r="O12" s="774"/>
      <c r="P12" s="775"/>
      <c r="Q12" s="818" cm="1">
        <f t="array" ref="Q12">IF('Kalkulator nadgodzin'!D231="","",'Kalkulator nadgodzin'!C179)</f>
        <v>0</v>
      </c>
      <c r="R12" s="784" cm="1">
        <f t="array" ref="R12">_xlfn.IFERROR($Q12*B12*'Kalkulator nadgodzin'!$Z$2,"")</f>
        <v>0</v>
      </c>
      <c r="S12" s="784" cm="1">
        <f t="array" ref="S12">_xlfn.IFERROR($Q12*C12*'Kalkulator nadgodzin'!$Z$2,"")</f>
        <v>0</v>
      </c>
      <c r="T12" s="784" cm="1">
        <f t="array" ref="T12">_xlfn.IFERROR($Q12*D12*'Kalkulator nadgodzin'!$Z$2,"")</f>
        <v>0</v>
      </c>
      <c r="U12" s="784" cm="1">
        <f t="array" ref="U12">_xlfn.IFERROR($Q12*E12*'Kalkulator nadgodzin'!$Z$2,"")</f>
        <v>0</v>
      </c>
      <c r="V12" s="784" cm="1">
        <f t="array" ref="V12">_xlfn.IFERROR($Q12*F12*'Kalkulator nadgodzin'!$Z$2,"")</f>
        <v>0</v>
      </c>
      <c r="W12" s="784" cm="1">
        <f t="array" ref="W12">_xlfn.IFERROR($Q12*G12*'Kalkulator nadgodzin'!$Z$2,"")</f>
        <v>0</v>
      </c>
      <c r="X12" s="784" cm="1">
        <f t="array" ref="X12">_xlfn.IFERROR($Q12*H12*'Kalkulator nadgodzin'!$Z$2,"")</f>
        <v>0</v>
      </c>
      <c r="Y12" s="784" cm="1">
        <f t="array" ref="Y12">_xlfn.IFERROR($Q12*I12*'Kalkulator nadgodzin'!$Z$2,"")</f>
        <v>0</v>
      </c>
      <c r="Z12" s="784" cm="1">
        <f t="array" ref="Z12">_xlfn.IFERROR($Q12*J12*'Kalkulator nadgodzin'!$Z$2,"")</f>
        <v>0</v>
      </c>
      <c r="AA12" s="784" cm="1">
        <f t="array" ref="AA12">_xlfn.IFERROR($Q12*K12*'Kalkulator nadgodzin'!$Z$2,"")</f>
        <v>0</v>
      </c>
      <c r="AB12" s="784" cm="1">
        <f t="array" ref="AB12">_xlfn.IFERROR($Q12*L12*'Kalkulator nadgodzin'!$Z$2,"")</f>
        <v>0</v>
      </c>
      <c r="AC12" s="784" cm="1">
        <f t="array" ref="AC12">_xlfn.IFERROR($Q12*M12*'Kalkulator nadgodzin'!$Z$2,"")</f>
        <v>0</v>
      </c>
      <c r="AD12" s="785" cm="1">
        <f t="array" ref="AD12">_xlfn.IFERROR($Q12*N12*'Kalkulator nadgodzin'!$Z$2,"")</f>
        <v>0</v>
      </c>
    </row>
    <row r="13" ht="13.5" customHeight="1">
      <c r="A13" t="str" s="774" cm="1">
        <f t="array" ref="A13">IF('Kalkulator nadgodzin'!B112="","",'Kalkulator nadgodzin'!B112)</f>
        <v>Dublerzy/ Dłonie</v>
      </c>
      <c r="B13" s="784" cm="1">
        <f t="array" ref="B13">IF(OR('Kalkulator nadgodzin'!C112="",'Kalkulator nadgodzin'!D112=""),0,IF('Kalkulator nadgodzin'!D112&gt;=1,1*'Kalkulator nadgodzin'!$C112,0))</f>
        <v>0</v>
      </c>
      <c r="C13" s="784" cm="1">
        <f t="array" ref="C13">IF(OR('Kalkulator nadgodzin'!D112="",'Kalkulator nadgodzin'!E112=""),0,IF('Kalkulator nadgodzin'!E112&gt;=1,1*'Kalkulator nadgodzin'!$C112,0))</f>
        <v>0</v>
      </c>
      <c r="D13" s="784" cm="1">
        <f t="array" ref="D13">IF(OR('Kalkulator nadgodzin'!E112="",'Kalkulator nadgodzin'!F112=""),0,IF('Kalkulator nadgodzin'!F112&gt;=1,1*'Kalkulator nadgodzin'!$C112,0))</f>
        <v>0</v>
      </c>
      <c r="E13" s="784" cm="1">
        <f t="array" ref="E13">IF(OR('Kalkulator nadgodzin'!F112="",'Kalkulator nadgodzin'!G112=""),0,IF('Kalkulator nadgodzin'!G112&gt;=1,1*'Kalkulator nadgodzin'!$C112,0))</f>
        <v>0</v>
      </c>
      <c r="F13" s="784" cm="1">
        <f t="array" ref="F13">IF(OR('Kalkulator nadgodzin'!G112="",'Kalkulator nadgodzin'!H112=""),0,IF('Kalkulator nadgodzin'!H112&gt;=1,1*'Kalkulator nadgodzin'!$C112,0))</f>
        <v>0</v>
      </c>
      <c r="G13" s="784" cm="1">
        <f t="array" ref="G13">IF(OR('Kalkulator nadgodzin'!H112="",'Kalkulator nadgodzin'!I112=""),0,IF('Kalkulator nadgodzin'!I112&gt;=1,1*'Kalkulator nadgodzin'!$C112,0))</f>
        <v>0</v>
      </c>
      <c r="H13" s="784" cm="1">
        <f t="array" ref="H13">IF(OR('Kalkulator nadgodzin'!I112="",'Kalkulator nadgodzin'!J112=""),0,IF('Kalkulator nadgodzin'!J112&gt;=1,1*'Kalkulator nadgodzin'!$C112,0))</f>
        <v>0</v>
      </c>
      <c r="I13" s="784" cm="1">
        <f t="array" ref="I13">IF(OR('Kalkulator nadgodzin'!J112="",'Kalkulator nadgodzin'!K112=""),0,IF('Kalkulator nadgodzin'!K112&gt;=1,1*'Kalkulator nadgodzin'!$C112,0))</f>
        <v>0</v>
      </c>
      <c r="J13" s="784" cm="1">
        <f t="array" ref="J13">IF(OR('Kalkulator nadgodzin'!K112="",'Kalkulator nadgodzin'!L112=""),0,IF('Kalkulator nadgodzin'!L112&gt;=1,1*'Kalkulator nadgodzin'!$C112,0))</f>
        <v>0</v>
      </c>
      <c r="K13" s="784" cm="1">
        <f t="array" ref="K13">IF(OR('Kalkulator nadgodzin'!L112="",'Kalkulator nadgodzin'!M112=""),0,IF('Kalkulator nadgodzin'!M112&gt;=1,1*'Kalkulator nadgodzin'!$C112,0))</f>
        <v>0</v>
      </c>
      <c r="L13" s="784" cm="1">
        <f t="array" ref="L13">IF(OR('Kalkulator nadgodzin'!M112="",'Kalkulator nadgodzin'!N112=""),0,IF('Kalkulator nadgodzin'!N112&gt;=1,1*'Kalkulator nadgodzin'!$C112,0))</f>
        <v>0</v>
      </c>
      <c r="M13" s="784" cm="1">
        <f t="array" ref="M13">IF(OR('Kalkulator nadgodzin'!N112="",'Kalkulator nadgodzin'!O112=""),0,IF('Kalkulator nadgodzin'!O112&gt;=1,1*'Kalkulator nadgodzin'!$C112,0))</f>
        <v>0</v>
      </c>
      <c r="N13" s="785" cm="1">
        <f t="array" ref="N13">IF(OR('Kalkulator nadgodzin'!O112="",'Kalkulator nadgodzin'!P112=""),0,IF('Kalkulator nadgodzin'!P112&gt;=1,1*'Kalkulator nadgodzin'!$C112,0))</f>
        <v>0</v>
      </c>
      <c r="O13" s="774"/>
      <c r="P13" s="775"/>
      <c r="Q13" s="818" cm="1">
        <f t="array" ref="Q13">IF('Kalkulator nadgodzin'!D232="","",'Kalkulator nadgodzin'!C180)</f>
        <v>0</v>
      </c>
      <c r="R13" s="784" cm="1">
        <f t="array" ref="R13">_xlfn.IFERROR($Q13*B13*'Kalkulator nadgodzin'!$Z$2,"")</f>
        <v>0</v>
      </c>
      <c r="S13" s="784" cm="1">
        <f t="array" ref="S13">_xlfn.IFERROR($Q13*C13*'Kalkulator nadgodzin'!$Z$2,"")</f>
        <v>0</v>
      </c>
      <c r="T13" s="784" cm="1">
        <f t="array" ref="T13">_xlfn.IFERROR($Q13*D13*'Kalkulator nadgodzin'!$Z$2,"")</f>
        <v>0</v>
      </c>
      <c r="U13" s="784" cm="1">
        <f t="array" ref="U13">_xlfn.IFERROR($Q13*E13*'Kalkulator nadgodzin'!$Z$2,"")</f>
        <v>0</v>
      </c>
      <c r="V13" s="784" cm="1">
        <f t="array" ref="V13">_xlfn.IFERROR($Q13*F13*'Kalkulator nadgodzin'!$Z$2,"")</f>
        <v>0</v>
      </c>
      <c r="W13" s="784" cm="1">
        <f t="array" ref="W13">_xlfn.IFERROR($Q13*G13*'Kalkulator nadgodzin'!$Z$2,"")</f>
        <v>0</v>
      </c>
      <c r="X13" s="784" cm="1">
        <f t="array" ref="X13">_xlfn.IFERROR($Q13*H13*'Kalkulator nadgodzin'!$Z$2,"")</f>
        <v>0</v>
      </c>
      <c r="Y13" s="784" cm="1">
        <f t="array" ref="Y13">_xlfn.IFERROR($Q13*I13*'Kalkulator nadgodzin'!$Z$2,"")</f>
        <v>0</v>
      </c>
      <c r="Z13" s="784" cm="1">
        <f t="array" ref="Z13">_xlfn.IFERROR($Q13*J13*'Kalkulator nadgodzin'!$Z$2,"")</f>
        <v>0</v>
      </c>
      <c r="AA13" s="784" cm="1">
        <f t="array" ref="AA13">_xlfn.IFERROR($Q13*K13*'Kalkulator nadgodzin'!$Z$2,"")</f>
        <v>0</v>
      </c>
      <c r="AB13" s="784" cm="1">
        <f t="array" ref="AB13">_xlfn.IFERROR($Q13*L13*'Kalkulator nadgodzin'!$Z$2,"")</f>
        <v>0</v>
      </c>
      <c r="AC13" s="784" cm="1">
        <f t="array" ref="AC13">_xlfn.IFERROR($Q13*M13*'Kalkulator nadgodzin'!$Z$2,"")</f>
        <v>0</v>
      </c>
      <c r="AD13" s="785" cm="1">
        <f t="array" ref="AD13">_xlfn.IFERROR($Q13*N13*'Kalkulator nadgodzin'!$Z$2,"")</f>
        <v>0</v>
      </c>
    </row>
    <row r="14" ht="13.5" customHeight="1">
      <c r="A14" t="str" s="774" cm="1">
        <f t="array" ref="A14">IF('Kalkulator nadgodzin'!B113="","",'Kalkulator nadgodzin'!B113)</f>
        <v>Tancerz/ Choreograf</v>
      </c>
      <c r="B14" s="784" cm="1">
        <f t="array" ref="B14">IF(OR('Kalkulator nadgodzin'!C113="",'Kalkulator nadgodzin'!D113=""),0,IF('Kalkulator nadgodzin'!D113&gt;=1,1*'Kalkulator nadgodzin'!$C113,0))</f>
        <v>0</v>
      </c>
      <c r="C14" s="784" cm="1">
        <f t="array" ref="C14">IF(OR('Kalkulator nadgodzin'!D113="",'Kalkulator nadgodzin'!E113=""),0,IF('Kalkulator nadgodzin'!E113&gt;=1,1*'Kalkulator nadgodzin'!$C113,0))</f>
        <v>0</v>
      </c>
      <c r="D14" s="784" cm="1">
        <f t="array" ref="D14">IF(OR('Kalkulator nadgodzin'!E113="",'Kalkulator nadgodzin'!F113=""),0,IF('Kalkulator nadgodzin'!F113&gt;=1,1*'Kalkulator nadgodzin'!$C113,0))</f>
        <v>0</v>
      </c>
      <c r="E14" s="784" cm="1">
        <f t="array" ref="E14">IF(OR('Kalkulator nadgodzin'!F113="",'Kalkulator nadgodzin'!G113=""),0,IF('Kalkulator nadgodzin'!G113&gt;=1,1*'Kalkulator nadgodzin'!$C113,0))</f>
        <v>0</v>
      </c>
      <c r="F14" s="784" cm="1">
        <f t="array" ref="F14">IF(OR('Kalkulator nadgodzin'!G113="",'Kalkulator nadgodzin'!H113=""),0,IF('Kalkulator nadgodzin'!H113&gt;=1,1*'Kalkulator nadgodzin'!$C113,0))</f>
        <v>0</v>
      </c>
      <c r="G14" s="784" cm="1">
        <f t="array" ref="G14">IF(OR('Kalkulator nadgodzin'!H113="",'Kalkulator nadgodzin'!I113=""),0,IF('Kalkulator nadgodzin'!I113&gt;=1,1*'Kalkulator nadgodzin'!$C113,0))</f>
        <v>0</v>
      </c>
      <c r="H14" s="784" cm="1">
        <f t="array" ref="H14">IF(OR('Kalkulator nadgodzin'!I113="",'Kalkulator nadgodzin'!J113=""),0,IF('Kalkulator nadgodzin'!J113&gt;=1,1*'Kalkulator nadgodzin'!$C113,0))</f>
        <v>0</v>
      </c>
      <c r="I14" s="784" cm="1">
        <f t="array" ref="I14">IF(OR('Kalkulator nadgodzin'!J113="",'Kalkulator nadgodzin'!K113=""),0,IF('Kalkulator nadgodzin'!K113&gt;=1,1*'Kalkulator nadgodzin'!$C113,0))</f>
        <v>0</v>
      </c>
      <c r="J14" s="784" cm="1">
        <f t="array" ref="J14">IF(OR('Kalkulator nadgodzin'!K113="",'Kalkulator nadgodzin'!L113=""),0,IF('Kalkulator nadgodzin'!L113&gt;=1,1*'Kalkulator nadgodzin'!$C113,0))</f>
        <v>0</v>
      </c>
      <c r="K14" s="784" cm="1">
        <f t="array" ref="K14">IF(OR('Kalkulator nadgodzin'!L113="",'Kalkulator nadgodzin'!M113=""),0,IF('Kalkulator nadgodzin'!M113&gt;=1,1*'Kalkulator nadgodzin'!$C113,0))</f>
        <v>0</v>
      </c>
      <c r="L14" s="784" cm="1">
        <f t="array" ref="L14">IF(OR('Kalkulator nadgodzin'!M113="",'Kalkulator nadgodzin'!N113=""),0,IF('Kalkulator nadgodzin'!N113&gt;=1,1*'Kalkulator nadgodzin'!$C113,0))</f>
        <v>0</v>
      </c>
      <c r="M14" s="784" cm="1">
        <f t="array" ref="M14">IF(OR('Kalkulator nadgodzin'!N113="",'Kalkulator nadgodzin'!O113=""),0,IF('Kalkulator nadgodzin'!O113&gt;=1,1*'Kalkulator nadgodzin'!$C113,0))</f>
        <v>0</v>
      </c>
      <c r="N14" s="785" cm="1">
        <f t="array" ref="N14">IF(OR('Kalkulator nadgodzin'!O113="",'Kalkulator nadgodzin'!P113=""),0,IF('Kalkulator nadgodzin'!P113&gt;=1,1*'Kalkulator nadgodzin'!$C113,0))</f>
        <v>0</v>
      </c>
      <c r="O14" s="774"/>
      <c r="P14" s="775"/>
      <c r="Q14" s="818" cm="1">
        <f t="array" ref="Q14">IF('Kalkulator nadgodzin'!D233="","",'Kalkulator nadgodzin'!C181)</f>
        <v>0</v>
      </c>
      <c r="R14" s="784" cm="1">
        <f t="array" ref="R14">_xlfn.IFERROR($Q14*B14*'Kalkulator nadgodzin'!$Z$2,"")</f>
        <v>0</v>
      </c>
      <c r="S14" s="784" cm="1">
        <f t="array" ref="S14">_xlfn.IFERROR($Q14*C14*'Kalkulator nadgodzin'!$Z$2,"")</f>
        <v>0</v>
      </c>
      <c r="T14" s="784" cm="1">
        <f t="array" ref="T14">_xlfn.IFERROR($Q14*D14*'Kalkulator nadgodzin'!$Z$2,"")</f>
        <v>0</v>
      </c>
      <c r="U14" s="784" cm="1">
        <f t="array" ref="U14">_xlfn.IFERROR($Q14*E14*'Kalkulator nadgodzin'!$Z$2,"")</f>
        <v>0</v>
      </c>
      <c r="V14" s="784" cm="1">
        <f t="array" ref="V14">_xlfn.IFERROR($Q14*F14*'Kalkulator nadgodzin'!$Z$2,"")</f>
        <v>0</v>
      </c>
      <c r="W14" s="784" cm="1">
        <f t="array" ref="W14">_xlfn.IFERROR($Q14*G14*'Kalkulator nadgodzin'!$Z$2,"")</f>
        <v>0</v>
      </c>
      <c r="X14" s="784" cm="1">
        <f t="array" ref="X14">_xlfn.IFERROR($Q14*H14*'Kalkulator nadgodzin'!$Z$2,"")</f>
        <v>0</v>
      </c>
      <c r="Y14" s="784" cm="1">
        <f t="array" ref="Y14">_xlfn.IFERROR($Q14*I14*'Kalkulator nadgodzin'!$Z$2,"")</f>
        <v>0</v>
      </c>
      <c r="Z14" s="784" cm="1">
        <f t="array" ref="Z14">_xlfn.IFERROR($Q14*J14*'Kalkulator nadgodzin'!$Z$2,"")</f>
        <v>0</v>
      </c>
      <c r="AA14" s="784" cm="1">
        <f t="array" ref="AA14">_xlfn.IFERROR($Q14*K14*'Kalkulator nadgodzin'!$Z$2,"")</f>
        <v>0</v>
      </c>
      <c r="AB14" s="784" cm="1">
        <f t="array" ref="AB14">_xlfn.IFERROR($Q14*L14*'Kalkulator nadgodzin'!$Z$2,"")</f>
        <v>0</v>
      </c>
      <c r="AC14" s="784" cm="1">
        <f t="array" ref="AC14">_xlfn.IFERROR($Q14*M14*'Kalkulator nadgodzin'!$Z$2,"")</f>
        <v>0</v>
      </c>
      <c r="AD14" s="785" cm="1">
        <f t="array" ref="AD14">_xlfn.IFERROR($Q14*N14*'Kalkulator nadgodzin'!$Z$2,"")</f>
        <v>0</v>
      </c>
    </row>
    <row r="15" ht="13.5" customHeight="1">
      <c r="A15" t="str" s="774" cm="1">
        <f t="array" ref="A15">IF('Kalkulator nadgodzin'!B114="","",'Kalkulator nadgodzin'!B114)</f>
        <v>Lalkarz/ Treser</v>
      </c>
      <c r="B15" s="784" cm="1">
        <f t="array" ref="B15">IF(OR('Kalkulator nadgodzin'!C114="",'Kalkulator nadgodzin'!D114=""),0,IF('Kalkulator nadgodzin'!D114&gt;=1,1*'Kalkulator nadgodzin'!$C114,0))</f>
        <v>0</v>
      </c>
      <c r="C15" s="784" cm="1">
        <f t="array" ref="C15">IF(OR('Kalkulator nadgodzin'!D114="",'Kalkulator nadgodzin'!E114=""),0,IF('Kalkulator nadgodzin'!E114&gt;=1,1*'Kalkulator nadgodzin'!$C114,0))</f>
        <v>0</v>
      </c>
      <c r="D15" s="784" cm="1">
        <f t="array" ref="D15">IF(OR('Kalkulator nadgodzin'!E114="",'Kalkulator nadgodzin'!F114=""),0,IF('Kalkulator nadgodzin'!F114&gt;=1,1*'Kalkulator nadgodzin'!$C114,0))</f>
        <v>0</v>
      </c>
      <c r="E15" s="784" cm="1">
        <f t="array" ref="E15">IF(OR('Kalkulator nadgodzin'!F114="",'Kalkulator nadgodzin'!G114=""),0,IF('Kalkulator nadgodzin'!G114&gt;=1,1*'Kalkulator nadgodzin'!$C114,0))</f>
        <v>0</v>
      </c>
      <c r="F15" s="784" cm="1">
        <f t="array" ref="F15">IF(OR('Kalkulator nadgodzin'!G114="",'Kalkulator nadgodzin'!H114=""),0,IF('Kalkulator nadgodzin'!H114&gt;=1,1*'Kalkulator nadgodzin'!$C114,0))</f>
        <v>0</v>
      </c>
      <c r="G15" s="784" cm="1">
        <f t="array" ref="G15">IF(OR('Kalkulator nadgodzin'!H114="",'Kalkulator nadgodzin'!I114=""),0,IF('Kalkulator nadgodzin'!I114&gt;=1,1*'Kalkulator nadgodzin'!$C114,0))</f>
        <v>0</v>
      </c>
      <c r="H15" s="784" cm="1">
        <f t="array" ref="H15">IF(OR('Kalkulator nadgodzin'!I114="",'Kalkulator nadgodzin'!J114=""),0,IF('Kalkulator nadgodzin'!J114&gt;=1,1*'Kalkulator nadgodzin'!$C114,0))</f>
        <v>0</v>
      </c>
      <c r="I15" s="784" cm="1">
        <f t="array" ref="I15">IF(OR('Kalkulator nadgodzin'!J114="",'Kalkulator nadgodzin'!K114=""),0,IF('Kalkulator nadgodzin'!K114&gt;=1,1*'Kalkulator nadgodzin'!$C114,0))</f>
        <v>0</v>
      </c>
      <c r="J15" s="784" cm="1">
        <f t="array" ref="J15">IF(OR('Kalkulator nadgodzin'!K114="",'Kalkulator nadgodzin'!L114=""),0,IF('Kalkulator nadgodzin'!L114&gt;=1,1*'Kalkulator nadgodzin'!$C114,0))</f>
        <v>0</v>
      </c>
      <c r="K15" s="784" cm="1">
        <f t="array" ref="K15">IF(OR('Kalkulator nadgodzin'!L114="",'Kalkulator nadgodzin'!M114=""),0,IF('Kalkulator nadgodzin'!M114&gt;=1,1*'Kalkulator nadgodzin'!$C114,0))</f>
        <v>0</v>
      </c>
      <c r="L15" s="784" cm="1">
        <f t="array" ref="L15">IF(OR('Kalkulator nadgodzin'!M114="",'Kalkulator nadgodzin'!N114=""),0,IF('Kalkulator nadgodzin'!N114&gt;=1,1*'Kalkulator nadgodzin'!$C114,0))</f>
        <v>0</v>
      </c>
      <c r="M15" s="784" cm="1">
        <f t="array" ref="M15">IF(OR('Kalkulator nadgodzin'!N114="",'Kalkulator nadgodzin'!O114=""),0,IF('Kalkulator nadgodzin'!O114&gt;=1,1*'Kalkulator nadgodzin'!$C114,0))</f>
        <v>0</v>
      </c>
      <c r="N15" s="785" cm="1">
        <f t="array" ref="N15">IF(OR('Kalkulator nadgodzin'!O114="",'Kalkulator nadgodzin'!P114=""),0,IF('Kalkulator nadgodzin'!P114&gt;=1,1*'Kalkulator nadgodzin'!$C114,0))</f>
        <v>0</v>
      </c>
      <c r="O15" s="774"/>
      <c r="P15" s="775"/>
      <c r="Q15" s="818" cm="1">
        <f t="array" ref="Q15">IF('Kalkulator nadgodzin'!D234="","",'Kalkulator nadgodzin'!C182)</f>
        <v>0</v>
      </c>
      <c r="R15" s="784" cm="1">
        <f t="array" ref="R15">_xlfn.IFERROR($Q15*B15*'Kalkulator nadgodzin'!$Z$2,"")</f>
        <v>0</v>
      </c>
      <c r="S15" s="784" cm="1">
        <f t="array" ref="S15">_xlfn.IFERROR($Q15*C15*'Kalkulator nadgodzin'!$Z$2,"")</f>
        <v>0</v>
      </c>
      <c r="T15" s="784" cm="1">
        <f t="array" ref="T15">_xlfn.IFERROR($Q15*D15*'Kalkulator nadgodzin'!$Z$2,"")</f>
        <v>0</v>
      </c>
      <c r="U15" s="784" cm="1">
        <f t="array" ref="U15">_xlfn.IFERROR($Q15*E15*'Kalkulator nadgodzin'!$Z$2,"")</f>
        <v>0</v>
      </c>
      <c r="V15" s="784" cm="1">
        <f t="array" ref="V15">_xlfn.IFERROR($Q15*F15*'Kalkulator nadgodzin'!$Z$2,"")</f>
        <v>0</v>
      </c>
      <c r="W15" s="784" cm="1">
        <f t="array" ref="W15">_xlfn.IFERROR($Q15*G15*'Kalkulator nadgodzin'!$Z$2,"")</f>
        <v>0</v>
      </c>
      <c r="X15" s="784" cm="1">
        <f t="array" ref="X15">_xlfn.IFERROR($Q15*H15*'Kalkulator nadgodzin'!$Z$2,"")</f>
        <v>0</v>
      </c>
      <c r="Y15" s="784" cm="1">
        <f t="array" ref="Y15">_xlfn.IFERROR($Q15*I15*'Kalkulator nadgodzin'!$Z$2,"")</f>
        <v>0</v>
      </c>
      <c r="Z15" s="784" cm="1">
        <f t="array" ref="Z15">_xlfn.IFERROR($Q15*J15*'Kalkulator nadgodzin'!$Z$2,"")</f>
        <v>0</v>
      </c>
      <c r="AA15" s="784" cm="1">
        <f t="array" ref="AA15">_xlfn.IFERROR($Q15*K15*'Kalkulator nadgodzin'!$Z$2,"")</f>
        <v>0</v>
      </c>
      <c r="AB15" s="784" cm="1">
        <f t="array" ref="AB15">_xlfn.IFERROR($Q15*L15*'Kalkulator nadgodzin'!$Z$2,"")</f>
        <v>0</v>
      </c>
      <c r="AC15" s="784" cm="1">
        <f t="array" ref="AC15">_xlfn.IFERROR($Q15*M15*'Kalkulator nadgodzin'!$Z$2,"")</f>
        <v>0</v>
      </c>
      <c r="AD15" s="785" cm="1">
        <f t="array" ref="AD15">_xlfn.IFERROR($Q15*N15*'Kalkulator nadgodzin'!$Z$2,"")</f>
        <v>0</v>
      </c>
    </row>
    <row r="16" ht="13.5" customHeight="1">
      <c r="A16" t="str" s="774" cm="1">
        <f t="array" ref="A16">IF('Kalkulator nadgodzin'!B115="","",'Kalkulator nadgodzin'!B115)</f>
        <v>Statyści</v>
      </c>
      <c r="B16" s="784" cm="1">
        <f t="array" ref="B16">IF(OR('Kalkulator nadgodzin'!C115="",'Kalkulator nadgodzin'!D115=""),0,IF('Kalkulator nadgodzin'!D115&gt;=1,1*'Kalkulator nadgodzin'!$C115,0))</f>
        <v>0</v>
      </c>
      <c r="C16" s="784" cm="1">
        <f t="array" ref="C16">IF(OR('Kalkulator nadgodzin'!D115="",'Kalkulator nadgodzin'!E115=""),0,IF('Kalkulator nadgodzin'!E115&gt;=1,1*'Kalkulator nadgodzin'!$C115,0))</f>
        <v>0</v>
      </c>
      <c r="D16" s="784" cm="1">
        <f t="array" ref="D16">IF(OR('Kalkulator nadgodzin'!E115="",'Kalkulator nadgodzin'!F115=""),0,IF('Kalkulator nadgodzin'!F115&gt;=1,1*'Kalkulator nadgodzin'!$C115,0))</f>
        <v>0</v>
      </c>
      <c r="E16" s="784" cm="1">
        <f t="array" ref="E16">IF(OR('Kalkulator nadgodzin'!F115="",'Kalkulator nadgodzin'!G115=""),0,IF('Kalkulator nadgodzin'!G115&gt;=1,1*'Kalkulator nadgodzin'!$C115,0))</f>
        <v>0</v>
      </c>
      <c r="F16" s="784" cm="1">
        <f t="array" ref="F16">IF(OR('Kalkulator nadgodzin'!G115="",'Kalkulator nadgodzin'!H115=""),0,IF('Kalkulator nadgodzin'!H115&gt;=1,1*'Kalkulator nadgodzin'!$C115,0))</f>
        <v>0</v>
      </c>
      <c r="G16" s="784" cm="1">
        <f t="array" ref="G16">IF(OR('Kalkulator nadgodzin'!H115="",'Kalkulator nadgodzin'!I115=""),0,IF('Kalkulator nadgodzin'!I115&gt;=1,1*'Kalkulator nadgodzin'!$C115,0))</f>
        <v>0</v>
      </c>
      <c r="H16" s="784" cm="1">
        <f t="array" ref="H16">IF(OR('Kalkulator nadgodzin'!I115="",'Kalkulator nadgodzin'!J115=""),0,IF('Kalkulator nadgodzin'!J115&gt;=1,1*'Kalkulator nadgodzin'!$C115,0))</f>
        <v>0</v>
      </c>
      <c r="I16" s="784" cm="1">
        <f t="array" ref="I16">IF(OR('Kalkulator nadgodzin'!J115="",'Kalkulator nadgodzin'!K115=""),0,IF('Kalkulator nadgodzin'!K115&gt;=1,1*'Kalkulator nadgodzin'!$C115,0))</f>
        <v>0</v>
      </c>
      <c r="J16" s="784" cm="1">
        <f t="array" ref="J16">IF(OR('Kalkulator nadgodzin'!K115="",'Kalkulator nadgodzin'!L115=""),0,IF('Kalkulator nadgodzin'!L115&gt;=1,1*'Kalkulator nadgodzin'!$C115,0))</f>
        <v>0</v>
      </c>
      <c r="K16" s="784" cm="1">
        <f t="array" ref="K16">IF(OR('Kalkulator nadgodzin'!L115="",'Kalkulator nadgodzin'!M115=""),0,IF('Kalkulator nadgodzin'!M115&gt;=1,1*'Kalkulator nadgodzin'!$C115,0))</f>
        <v>0</v>
      </c>
      <c r="L16" s="784" cm="1">
        <f t="array" ref="L16">IF(OR('Kalkulator nadgodzin'!M115="",'Kalkulator nadgodzin'!N115=""),0,IF('Kalkulator nadgodzin'!N115&gt;=1,1*'Kalkulator nadgodzin'!$C115,0))</f>
        <v>0</v>
      </c>
      <c r="M16" s="784" cm="1">
        <f t="array" ref="M16">IF(OR('Kalkulator nadgodzin'!N115="",'Kalkulator nadgodzin'!O115=""),0,IF('Kalkulator nadgodzin'!O115&gt;=1,1*'Kalkulator nadgodzin'!$C115,0))</f>
        <v>0</v>
      </c>
      <c r="N16" s="785" cm="1">
        <f t="array" ref="N16">IF(OR('Kalkulator nadgodzin'!O115="",'Kalkulator nadgodzin'!P115=""),0,IF('Kalkulator nadgodzin'!P115&gt;=1,1*'Kalkulator nadgodzin'!$C115,0))</f>
        <v>0</v>
      </c>
      <c r="O16" s="774"/>
      <c r="P16" s="775"/>
      <c r="Q16" s="818" cm="1">
        <f t="array" ref="Q16">IF('Kalkulator nadgodzin'!D235="","",'Kalkulator nadgodzin'!C183)</f>
        <v>0</v>
      </c>
      <c r="R16" s="784" cm="1">
        <f t="array" ref="R16">_xlfn.IFERROR($Q16*B16*'Kalkulator nadgodzin'!$Z$2,"")</f>
        <v>0</v>
      </c>
      <c r="S16" s="784" cm="1">
        <f t="array" ref="S16">_xlfn.IFERROR($Q16*C16*'Kalkulator nadgodzin'!$Z$2,"")</f>
        <v>0</v>
      </c>
      <c r="T16" s="784" cm="1">
        <f t="array" ref="T16">_xlfn.IFERROR($Q16*D16*'Kalkulator nadgodzin'!$Z$2,"")</f>
        <v>0</v>
      </c>
      <c r="U16" s="784" cm="1">
        <f t="array" ref="U16">_xlfn.IFERROR($Q16*E16*'Kalkulator nadgodzin'!$Z$2,"")</f>
        <v>0</v>
      </c>
      <c r="V16" s="784" cm="1">
        <f t="array" ref="V16">_xlfn.IFERROR($Q16*F16*'Kalkulator nadgodzin'!$Z$2,"")</f>
        <v>0</v>
      </c>
      <c r="W16" s="784" cm="1">
        <f t="array" ref="W16">_xlfn.IFERROR($Q16*G16*'Kalkulator nadgodzin'!$Z$2,"")</f>
        <v>0</v>
      </c>
      <c r="X16" s="784" cm="1">
        <f t="array" ref="X16">_xlfn.IFERROR($Q16*H16*'Kalkulator nadgodzin'!$Z$2,"")</f>
        <v>0</v>
      </c>
      <c r="Y16" s="784" cm="1">
        <f t="array" ref="Y16">_xlfn.IFERROR($Q16*I16*'Kalkulator nadgodzin'!$Z$2,"")</f>
        <v>0</v>
      </c>
      <c r="Z16" s="784" cm="1">
        <f t="array" ref="Z16">_xlfn.IFERROR($Q16*J16*'Kalkulator nadgodzin'!$Z$2,"")</f>
        <v>0</v>
      </c>
      <c r="AA16" s="784" cm="1">
        <f t="array" ref="AA16">_xlfn.IFERROR($Q16*K16*'Kalkulator nadgodzin'!$Z$2,"")</f>
        <v>0</v>
      </c>
      <c r="AB16" s="784" cm="1">
        <f t="array" ref="AB16">_xlfn.IFERROR($Q16*L16*'Kalkulator nadgodzin'!$Z$2,"")</f>
        <v>0</v>
      </c>
      <c r="AC16" s="784" cm="1">
        <f t="array" ref="AC16">_xlfn.IFERROR($Q16*M16*'Kalkulator nadgodzin'!$Z$2,"")</f>
        <v>0</v>
      </c>
      <c r="AD16" s="785" cm="1">
        <f t="array" ref="AD16">_xlfn.IFERROR($Q16*N16*'Kalkulator nadgodzin'!$Z$2,"")</f>
        <v>0</v>
      </c>
    </row>
    <row r="17" ht="13.5" customHeight="1">
      <c r="A17" t="str" s="774" cm="1">
        <f t="array" ref="A17">IF('Kalkulator nadgodzin'!B116="","",'Kalkulator nadgodzin'!B116)</f>
      </c>
      <c r="B17" s="784" cm="1">
        <f t="array" ref="B17">IF(OR('Kalkulator nadgodzin'!C116="",'Kalkulator nadgodzin'!D116=""),0,IF('Kalkulator nadgodzin'!D116&gt;=1,1*'Kalkulator nadgodzin'!$C116,0))</f>
        <v>0</v>
      </c>
      <c r="C17" s="784" cm="1">
        <f t="array" ref="C17">IF(OR('Kalkulator nadgodzin'!D116="",'Kalkulator nadgodzin'!E116=""),0,IF('Kalkulator nadgodzin'!E116&gt;=1,1*'Kalkulator nadgodzin'!$C116,0))</f>
        <v>0</v>
      </c>
      <c r="D17" s="784" cm="1">
        <f t="array" ref="D17">IF(OR('Kalkulator nadgodzin'!E116="",'Kalkulator nadgodzin'!F116=""),0,IF('Kalkulator nadgodzin'!F116&gt;=1,1*'Kalkulator nadgodzin'!$C116,0))</f>
        <v>0</v>
      </c>
      <c r="E17" s="784" cm="1">
        <f t="array" ref="E17">IF(OR('Kalkulator nadgodzin'!F116="",'Kalkulator nadgodzin'!G116=""),0,IF('Kalkulator nadgodzin'!G116&gt;=1,1*'Kalkulator nadgodzin'!$C116,0))</f>
        <v>0</v>
      </c>
      <c r="F17" s="784" cm="1">
        <f t="array" ref="F17">IF(OR('Kalkulator nadgodzin'!G116="",'Kalkulator nadgodzin'!H116=""),0,IF('Kalkulator nadgodzin'!H116&gt;=1,1*'Kalkulator nadgodzin'!$C116,0))</f>
        <v>0</v>
      </c>
      <c r="G17" s="784" cm="1">
        <f t="array" ref="G17">IF(OR('Kalkulator nadgodzin'!H116="",'Kalkulator nadgodzin'!I116=""),0,IF('Kalkulator nadgodzin'!I116&gt;=1,1*'Kalkulator nadgodzin'!$C116,0))</f>
        <v>0</v>
      </c>
      <c r="H17" s="784" cm="1">
        <f t="array" ref="H17">IF(OR('Kalkulator nadgodzin'!I116="",'Kalkulator nadgodzin'!J116=""),0,IF('Kalkulator nadgodzin'!J116&gt;=1,1*'Kalkulator nadgodzin'!$C116,0))</f>
        <v>0</v>
      </c>
      <c r="I17" s="784" cm="1">
        <f t="array" ref="I17">IF(OR('Kalkulator nadgodzin'!J116="",'Kalkulator nadgodzin'!K116=""),0,IF('Kalkulator nadgodzin'!K116&gt;=1,1*'Kalkulator nadgodzin'!$C116,0))</f>
        <v>0</v>
      </c>
      <c r="J17" s="784" cm="1">
        <f t="array" ref="J17">IF(OR('Kalkulator nadgodzin'!K116="",'Kalkulator nadgodzin'!L116=""),0,IF('Kalkulator nadgodzin'!L116&gt;=1,1*'Kalkulator nadgodzin'!$C116,0))</f>
        <v>0</v>
      </c>
      <c r="K17" s="784" cm="1">
        <f t="array" ref="K17">IF(OR('Kalkulator nadgodzin'!L116="",'Kalkulator nadgodzin'!M116=""),0,IF('Kalkulator nadgodzin'!M116&gt;=1,1*'Kalkulator nadgodzin'!$C116,0))</f>
        <v>0</v>
      </c>
      <c r="L17" s="784" cm="1">
        <f t="array" ref="L17">IF(OR('Kalkulator nadgodzin'!M116="",'Kalkulator nadgodzin'!N116=""),0,IF('Kalkulator nadgodzin'!N116&gt;=1,1*'Kalkulator nadgodzin'!$C116,0))</f>
        <v>0</v>
      </c>
      <c r="M17" s="784" cm="1">
        <f t="array" ref="M17">IF(OR('Kalkulator nadgodzin'!N116="",'Kalkulator nadgodzin'!O116=""),0,IF('Kalkulator nadgodzin'!O116&gt;=1,1*'Kalkulator nadgodzin'!$C116,0))</f>
        <v>0</v>
      </c>
      <c r="N17" s="785" cm="1">
        <f t="array" ref="N17">IF(OR('Kalkulator nadgodzin'!O116="",'Kalkulator nadgodzin'!P116=""),0,IF('Kalkulator nadgodzin'!P116&gt;=1,1*'Kalkulator nadgodzin'!$C116,0))</f>
        <v>0</v>
      </c>
      <c r="O17" s="774"/>
      <c r="P17" s="775"/>
      <c r="Q17" s="818" cm="1">
        <f t="array" ref="Q17">IF('Kalkulator nadgodzin'!D236="","",'Kalkulator nadgodzin'!C184)</f>
        <v>0</v>
      </c>
      <c r="R17" s="784" cm="1">
        <f t="array" ref="R17">_xlfn.IFERROR($Q17*B17*'Kalkulator nadgodzin'!$Z$2,"")</f>
        <v>0</v>
      </c>
      <c r="S17" s="784" cm="1">
        <f t="array" ref="S17">_xlfn.IFERROR($Q17*C17*'Kalkulator nadgodzin'!$Z$2,"")</f>
        <v>0</v>
      </c>
      <c r="T17" s="784" cm="1">
        <f t="array" ref="T17">_xlfn.IFERROR($Q17*D17*'Kalkulator nadgodzin'!$Z$2,"")</f>
        <v>0</v>
      </c>
      <c r="U17" s="784" cm="1">
        <f t="array" ref="U17">_xlfn.IFERROR($Q17*E17*'Kalkulator nadgodzin'!$Z$2,"")</f>
        <v>0</v>
      </c>
      <c r="V17" s="784" cm="1">
        <f t="array" ref="V17">_xlfn.IFERROR($Q17*F17*'Kalkulator nadgodzin'!$Z$2,"")</f>
        <v>0</v>
      </c>
      <c r="W17" s="784" cm="1">
        <f t="array" ref="W17">_xlfn.IFERROR($Q17*G17*'Kalkulator nadgodzin'!$Z$2,"")</f>
        <v>0</v>
      </c>
      <c r="X17" s="784" cm="1">
        <f t="array" ref="X17">_xlfn.IFERROR($Q17*H17*'Kalkulator nadgodzin'!$Z$2,"")</f>
        <v>0</v>
      </c>
      <c r="Y17" s="784" cm="1">
        <f t="array" ref="Y17">_xlfn.IFERROR($Q17*I17*'Kalkulator nadgodzin'!$Z$2,"")</f>
        <v>0</v>
      </c>
      <c r="Z17" s="784" cm="1">
        <f t="array" ref="Z17">_xlfn.IFERROR($Q17*J17*'Kalkulator nadgodzin'!$Z$2,"")</f>
        <v>0</v>
      </c>
      <c r="AA17" s="784" cm="1">
        <f t="array" ref="AA17">_xlfn.IFERROR($Q17*K17*'Kalkulator nadgodzin'!$Z$2,"")</f>
        <v>0</v>
      </c>
      <c r="AB17" s="784" cm="1">
        <f t="array" ref="AB17">_xlfn.IFERROR($Q17*L17*'Kalkulator nadgodzin'!$Z$2,"")</f>
        <v>0</v>
      </c>
      <c r="AC17" s="784" cm="1">
        <f t="array" ref="AC17">_xlfn.IFERROR($Q17*M17*'Kalkulator nadgodzin'!$Z$2,"")</f>
        <v>0</v>
      </c>
      <c r="AD17" s="785" cm="1">
        <f t="array" ref="AD17">_xlfn.IFERROR($Q17*N17*'Kalkulator nadgodzin'!$Z$2,"")</f>
        <v>0</v>
      </c>
    </row>
    <row r="18" ht="13.5" customHeight="1">
      <c r="A18" t="str" s="774" cm="1">
        <f t="array" ref="A18">IF('Kalkulator nadgodzin'!B117="","",'Kalkulator nadgodzin'!B117)</f>
      </c>
      <c r="B18" s="784" cm="1">
        <f t="array" ref="B18">IF(OR('Kalkulator nadgodzin'!C117="",'Kalkulator nadgodzin'!D117=""),0,IF('Kalkulator nadgodzin'!D117&gt;=1,1*'Kalkulator nadgodzin'!$C117,0))</f>
        <v>0</v>
      </c>
      <c r="C18" s="784" cm="1">
        <f t="array" ref="C18">IF(OR('Kalkulator nadgodzin'!D117="",'Kalkulator nadgodzin'!E117=""),0,IF('Kalkulator nadgodzin'!E117&gt;=1,1*'Kalkulator nadgodzin'!$C117,0))</f>
        <v>0</v>
      </c>
      <c r="D18" s="784" cm="1">
        <f t="array" ref="D18">IF(OR('Kalkulator nadgodzin'!E117="",'Kalkulator nadgodzin'!F117=""),0,IF('Kalkulator nadgodzin'!F117&gt;=1,1*'Kalkulator nadgodzin'!$C117,0))</f>
        <v>0</v>
      </c>
      <c r="E18" s="784" cm="1">
        <f t="array" ref="E18">IF(OR('Kalkulator nadgodzin'!F117="",'Kalkulator nadgodzin'!G117=""),0,IF('Kalkulator nadgodzin'!G117&gt;=1,1*'Kalkulator nadgodzin'!$C117,0))</f>
        <v>0</v>
      </c>
      <c r="F18" s="784" cm="1">
        <f t="array" ref="F18">IF(OR('Kalkulator nadgodzin'!G117="",'Kalkulator nadgodzin'!H117=""),0,IF('Kalkulator nadgodzin'!H117&gt;=1,1*'Kalkulator nadgodzin'!$C117,0))</f>
        <v>0</v>
      </c>
      <c r="G18" s="784" cm="1">
        <f t="array" ref="G18">IF(OR('Kalkulator nadgodzin'!H117="",'Kalkulator nadgodzin'!I117=""),0,IF('Kalkulator nadgodzin'!I117&gt;=1,1*'Kalkulator nadgodzin'!$C117,0))</f>
        <v>0</v>
      </c>
      <c r="H18" s="784" cm="1">
        <f t="array" ref="H18">IF(OR('Kalkulator nadgodzin'!I117="",'Kalkulator nadgodzin'!J117=""),0,IF('Kalkulator nadgodzin'!J117&gt;=1,1*'Kalkulator nadgodzin'!$C117,0))</f>
        <v>0</v>
      </c>
      <c r="I18" s="784" cm="1">
        <f t="array" ref="I18">IF(OR('Kalkulator nadgodzin'!J117="",'Kalkulator nadgodzin'!K117=""),0,IF('Kalkulator nadgodzin'!K117&gt;=1,1*'Kalkulator nadgodzin'!$C117,0))</f>
        <v>0</v>
      </c>
      <c r="J18" s="784" cm="1">
        <f t="array" ref="J18">IF(OR('Kalkulator nadgodzin'!K117="",'Kalkulator nadgodzin'!L117=""),0,IF('Kalkulator nadgodzin'!L117&gt;=1,1*'Kalkulator nadgodzin'!$C117,0))</f>
        <v>0</v>
      </c>
      <c r="K18" s="784" cm="1">
        <f t="array" ref="K18">IF(OR('Kalkulator nadgodzin'!L117="",'Kalkulator nadgodzin'!M117=""),0,IF('Kalkulator nadgodzin'!M117&gt;=1,1*'Kalkulator nadgodzin'!$C117,0))</f>
        <v>0</v>
      </c>
      <c r="L18" s="784" cm="1">
        <f t="array" ref="L18">IF(OR('Kalkulator nadgodzin'!M117="",'Kalkulator nadgodzin'!N117=""),0,IF('Kalkulator nadgodzin'!N117&gt;=1,1*'Kalkulator nadgodzin'!$C117,0))</f>
        <v>0</v>
      </c>
      <c r="M18" s="784" cm="1">
        <f t="array" ref="M18">IF(OR('Kalkulator nadgodzin'!N117="",'Kalkulator nadgodzin'!O117=""),0,IF('Kalkulator nadgodzin'!O117&gt;=1,1*'Kalkulator nadgodzin'!$C117,0))</f>
        <v>0</v>
      </c>
      <c r="N18" s="785" cm="1">
        <f t="array" ref="N18">IF(OR('Kalkulator nadgodzin'!O117="",'Kalkulator nadgodzin'!P117=""),0,IF('Kalkulator nadgodzin'!P117&gt;=1,1*'Kalkulator nadgodzin'!$C117,0))</f>
        <v>0</v>
      </c>
      <c r="O18" s="774"/>
      <c r="P18" s="775"/>
      <c r="Q18" s="818" cm="1">
        <f t="array" ref="Q18">IF('Kalkulator nadgodzin'!D237="","",'Kalkulator nadgodzin'!C185)</f>
        <v>0</v>
      </c>
      <c r="R18" s="784" cm="1">
        <f t="array" ref="R18">_xlfn.IFERROR($Q18*B18*'Kalkulator nadgodzin'!$Z$2,"")</f>
        <v>0</v>
      </c>
      <c r="S18" s="784" cm="1">
        <f t="array" ref="S18">_xlfn.IFERROR($Q18*C18*'Kalkulator nadgodzin'!$Z$2,"")</f>
        <v>0</v>
      </c>
      <c r="T18" s="784" cm="1">
        <f t="array" ref="T18">_xlfn.IFERROR($Q18*D18*'Kalkulator nadgodzin'!$Z$2,"")</f>
        <v>0</v>
      </c>
      <c r="U18" s="784" cm="1">
        <f t="array" ref="U18">_xlfn.IFERROR($Q18*E18*'Kalkulator nadgodzin'!$Z$2,"")</f>
        <v>0</v>
      </c>
      <c r="V18" s="784" cm="1">
        <f t="array" ref="V18">_xlfn.IFERROR($Q18*F18*'Kalkulator nadgodzin'!$Z$2,"")</f>
        <v>0</v>
      </c>
      <c r="W18" s="784" cm="1">
        <f t="array" ref="W18">_xlfn.IFERROR($Q18*G18*'Kalkulator nadgodzin'!$Z$2,"")</f>
        <v>0</v>
      </c>
      <c r="X18" s="784" cm="1">
        <f t="array" ref="X18">_xlfn.IFERROR($Q18*H18*'Kalkulator nadgodzin'!$Z$2,"")</f>
        <v>0</v>
      </c>
      <c r="Y18" s="784" cm="1">
        <f t="array" ref="Y18">_xlfn.IFERROR($Q18*I18*'Kalkulator nadgodzin'!$Z$2,"")</f>
        <v>0</v>
      </c>
      <c r="Z18" s="784" cm="1">
        <f t="array" ref="Z18">_xlfn.IFERROR($Q18*J18*'Kalkulator nadgodzin'!$Z$2,"")</f>
        <v>0</v>
      </c>
      <c r="AA18" s="784" cm="1">
        <f t="array" ref="AA18">_xlfn.IFERROR($Q18*K18*'Kalkulator nadgodzin'!$Z$2,"")</f>
        <v>0</v>
      </c>
      <c r="AB18" s="784" cm="1">
        <f t="array" ref="AB18">_xlfn.IFERROR($Q18*L18*'Kalkulator nadgodzin'!$Z$2,"")</f>
        <v>0</v>
      </c>
      <c r="AC18" s="784" cm="1">
        <f t="array" ref="AC18">_xlfn.IFERROR($Q18*M18*'Kalkulator nadgodzin'!$Z$2,"")</f>
        <v>0</v>
      </c>
      <c r="AD18" s="785" cm="1">
        <f t="array" ref="AD18">_xlfn.IFERROR($Q18*N18*'Kalkulator nadgodzin'!$Z$2,"")</f>
        <v>0</v>
      </c>
    </row>
    <row r="19" ht="13.5" customHeight="1">
      <c r="A19" t="str" s="774" cm="1">
        <f t="array" ref="A19">IF('Kalkulator nadgodzin'!B118="","",'Kalkulator nadgodzin'!B118)</f>
      </c>
      <c r="B19" s="784" cm="1">
        <f t="array" ref="B19">IF(OR('Kalkulator nadgodzin'!C118="",'Kalkulator nadgodzin'!D118=""),0,IF('Kalkulator nadgodzin'!D118&gt;=1,1*'Kalkulator nadgodzin'!$C118,0))</f>
        <v>0</v>
      </c>
      <c r="C19" s="784" cm="1">
        <f t="array" ref="C19">IF(OR('Kalkulator nadgodzin'!D118="",'Kalkulator nadgodzin'!E118=""),0,IF('Kalkulator nadgodzin'!E118&gt;=1,1*'Kalkulator nadgodzin'!$C118,0))</f>
        <v>0</v>
      </c>
      <c r="D19" s="784" cm="1">
        <f t="array" ref="D19">IF(OR('Kalkulator nadgodzin'!E118="",'Kalkulator nadgodzin'!F118=""),0,IF('Kalkulator nadgodzin'!F118&gt;=1,1*'Kalkulator nadgodzin'!$C118,0))</f>
        <v>0</v>
      </c>
      <c r="E19" s="784" cm="1">
        <f t="array" ref="E19">IF(OR('Kalkulator nadgodzin'!F118="",'Kalkulator nadgodzin'!G118=""),0,IF('Kalkulator nadgodzin'!G118&gt;=1,1*'Kalkulator nadgodzin'!$C118,0))</f>
        <v>0</v>
      </c>
      <c r="F19" s="784" cm="1">
        <f t="array" ref="F19">IF(OR('Kalkulator nadgodzin'!G118="",'Kalkulator nadgodzin'!H118=""),0,IF('Kalkulator nadgodzin'!H118&gt;=1,1*'Kalkulator nadgodzin'!$C118,0))</f>
        <v>0</v>
      </c>
      <c r="G19" s="784" cm="1">
        <f t="array" ref="G19">IF(OR('Kalkulator nadgodzin'!H118="",'Kalkulator nadgodzin'!I118=""),0,IF('Kalkulator nadgodzin'!I118&gt;=1,1*'Kalkulator nadgodzin'!$C118,0))</f>
        <v>0</v>
      </c>
      <c r="H19" s="784" cm="1">
        <f t="array" ref="H19">IF(OR('Kalkulator nadgodzin'!I118="",'Kalkulator nadgodzin'!J118=""),0,IF('Kalkulator nadgodzin'!J118&gt;=1,1*'Kalkulator nadgodzin'!$C118,0))</f>
        <v>0</v>
      </c>
      <c r="I19" s="784" cm="1">
        <f t="array" ref="I19">IF(OR('Kalkulator nadgodzin'!J118="",'Kalkulator nadgodzin'!K118=""),0,IF('Kalkulator nadgodzin'!K118&gt;=1,1*'Kalkulator nadgodzin'!$C118,0))</f>
        <v>0</v>
      </c>
      <c r="J19" s="784" cm="1">
        <f t="array" ref="J19">IF(OR('Kalkulator nadgodzin'!K118="",'Kalkulator nadgodzin'!L118=""),0,IF('Kalkulator nadgodzin'!L118&gt;=1,1*'Kalkulator nadgodzin'!$C118,0))</f>
        <v>0</v>
      </c>
      <c r="K19" s="784" cm="1">
        <f t="array" ref="K19">IF(OR('Kalkulator nadgodzin'!L118="",'Kalkulator nadgodzin'!M118=""),0,IF('Kalkulator nadgodzin'!M118&gt;=1,1*'Kalkulator nadgodzin'!$C118,0))</f>
        <v>0</v>
      </c>
      <c r="L19" s="784" cm="1">
        <f t="array" ref="L19">IF(OR('Kalkulator nadgodzin'!M118="",'Kalkulator nadgodzin'!N118=""),0,IF('Kalkulator nadgodzin'!N118&gt;=1,1*'Kalkulator nadgodzin'!$C118,0))</f>
        <v>0</v>
      </c>
      <c r="M19" s="784" cm="1">
        <f t="array" ref="M19">IF(OR('Kalkulator nadgodzin'!N118="",'Kalkulator nadgodzin'!O118=""),0,IF('Kalkulator nadgodzin'!O118&gt;=1,1*'Kalkulator nadgodzin'!$C118,0))</f>
        <v>0</v>
      </c>
      <c r="N19" s="785" cm="1">
        <f t="array" ref="N19">IF(OR('Kalkulator nadgodzin'!O118="",'Kalkulator nadgodzin'!P118=""),0,IF('Kalkulator nadgodzin'!P118&gt;=1,1*'Kalkulator nadgodzin'!$C118,0))</f>
        <v>0</v>
      </c>
      <c r="O19" s="774"/>
      <c r="P19" s="775"/>
      <c r="Q19" s="818" cm="1">
        <f t="array" ref="Q19">IF('Kalkulator nadgodzin'!D238="","",'Kalkulator nadgodzin'!C186)</f>
        <v>0</v>
      </c>
      <c r="R19" s="784" cm="1">
        <f t="array" ref="R19">_xlfn.IFERROR($Q19*B19*'Kalkulator nadgodzin'!$Z$2,"")</f>
        <v>0</v>
      </c>
      <c r="S19" s="784" cm="1">
        <f t="array" ref="S19">_xlfn.IFERROR($Q19*C19*'Kalkulator nadgodzin'!$Z$2,"")</f>
        <v>0</v>
      </c>
      <c r="T19" s="784" cm="1">
        <f t="array" ref="T19">_xlfn.IFERROR($Q19*D19*'Kalkulator nadgodzin'!$Z$2,"")</f>
        <v>0</v>
      </c>
      <c r="U19" s="784" cm="1">
        <f t="array" ref="U19">_xlfn.IFERROR($Q19*E19*'Kalkulator nadgodzin'!$Z$2,"")</f>
        <v>0</v>
      </c>
      <c r="V19" s="784" cm="1">
        <f t="array" ref="V19">_xlfn.IFERROR($Q19*F19*'Kalkulator nadgodzin'!$Z$2,"")</f>
        <v>0</v>
      </c>
      <c r="W19" s="784" cm="1">
        <f t="array" ref="W19">_xlfn.IFERROR($Q19*G19*'Kalkulator nadgodzin'!$Z$2,"")</f>
        <v>0</v>
      </c>
      <c r="X19" s="784" cm="1">
        <f t="array" ref="X19">_xlfn.IFERROR($Q19*H19*'Kalkulator nadgodzin'!$Z$2,"")</f>
        <v>0</v>
      </c>
      <c r="Y19" s="784" cm="1">
        <f t="array" ref="Y19">_xlfn.IFERROR($Q19*I19*'Kalkulator nadgodzin'!$Z$2,"")</f>
        <v>0</v>
      </c>
      <c r="Z19" s="784" cm="1">
        <f t="array" ref="Z19">_xlfn.IFERROR($Q19*J19*'Kalkulator nadgodzin'!$Z$2,"")</f>
        <v>0</v>
      </c>
      <c r="AA19" s="784" cm="1">
        <f t="array" ref="AA19">_xlfn.IFERROR($Q19*K19*'Kalkulator nadgodzin'!$Z$2,"")</f>
        <v>0</v>
      </c>
      <c r="AB19" s="784" cm="1">
        <f t="array" ref="AB19">_xlfn.IFERROR($Q19*L19*'Kalkulator nadgodzin'!$Z$2,"")</f>
        <v>0</v>
      </c>
      <c r="AC19" s="784" cm="1">
        <f t="array" ref="AC19">_xlfn.IFERROR($Q19*M19*'Kalkulator nadgodzin'!$Z$2,"")</f>
        <v>0</v>
      </c>
      <c r="AD19" s="785" cm="1">
        <f t="array" ref="AD19">_xlfn.IFERROR($Q19*N19*'Kalkulator nadgodzin'!$Z$2,"")</f>
        <v>0</v>
      </c>
    </row>
    <row r="20" ht="13.5" customHeight="1">
      <c r="A20" t="str" s="774" cm="1">
        <f t="array" ref="A20">IF('Kalkulator nadgodzin'!B119="","",'Kalkulator nadgodzin'!B119)</f>
      </c>
      <c r="B20" s="784" cm="1">
        <f t="array" ref="B20">IF(OR('Kalkulator nadgodzin'!C119="",'Kalkulator nadgodzin'!D119=""),0,IF('Kalkulator nadgodzin'!D119&gt;=1,1*'Kalkulator nadgodzin'!$C119,0))</f>
        <v>0</v>
      </c>
      <c r="C20" s="784" cm="1">
        <f t="array" ref="C20">IF(OR('Kalkulator nadgodzin'!D119="",'Kalkulator nadgodzin'!E119=""),0,IF('Kalkulator nadgodzin'!E119&gt;=1,1*'Kalkulator nadgodzin'!$C119,0))</f>
        <v>0</v>
      </c>
      <c r="D20" s="784" cm="1">
        <f t="array" ref="D20">IF(OR('Kalkulator nadgodzin'!E119="",'Kalkulator nadgodzin'!F119=""),0,IF('Kalkulator nadgodzin'!F119&gt;=1,1*'Kalkulator nadgodzin'!$C119,0))</f>
        <v>0</v>
      </c>
      <c r="E20" s="784" cm="1">
        <f t="array" ref="E20">IF(OR('Kalkulator nadgodzin'!F119="",'Kalkulator nadgodzin'!G119=""),0,IF('Kalkulator nadgodzin'!G119&gt;=1,1*'Kalkulator nadgodzin'!$C119,0))</f>
        <v>0</v>
      </c>
      <c r="F20" s="784" cm="1">
        <f t="array" ref="F20">IF(OR('Kalkulator nadgodzin'!G119="",'Kalkulator nadgodzin'!H119=""),0,IF('Kalkulator nadgodzin'!H119&gt;=1,1*'Kalkulator nadgodzin'!$C119,0))</f>
        <v>0</v>
      </c>
      <c r="G20" s="784" cm="1">
        <f t="array" ref="G20">IF(OR('Kalkulator nadgodzin'!H119="",'Kalkulator nadgodzin'!I119=""),0,IF('Kalkulator nadgodzin'!I119&gt;=1,1*'Kalkulator nadgodzin'!$C119,0))</f>
        <v>0</v>
      </c>
      <c r="H20" s="784" cm="1">
        <f t="array" ref="H20">IF(OR('Kalkulator nadgodzin'!I119="",'Kalkulator nadgodzin'!J119=""),0,IF('Kalkulator nadgodzin'!J119&gt;=1,1*'Kalkulator nadgodzin'!$C119,0))</f>
        <v>0</v>
      </c>
      <c r="I20" s="784" cm="1">
        <f t="array" ref="I20">IF(OR('Kalkulator nadgodzin'!J119="",'Kalkulator nadgodzin'!K119=""),0,IF('Kalkulator nadgodzin'!K119&gt;=1,1*'Kalkulator nadgodzin'!$C119,0))</f>
        <v>0</v>
      </c>
      <c r="J20" s="784" cm="1">
        <f t="array" ref="J20">IF(OR('Kalkulator nadgodzin'!K119="",'Kalkulator nadgodzin'!L119=""),0,IF('Kalkulator nadgodzin'!L119&gt;=1,1*'Kalkulator nadgodzin'!$C119,0))</f>
        <v>0</v>
      </c>
      <c r="K20" s="784" cm="1">
        <f t="array" ref="K20">IF(OR('Kalkulator nadgodzin'!L119="",'Kalkulator nadgodzin'!M119=""),0,IF('Kalkulator nadgodzin'!M119&gt;=1,1*'Kalkulator nadgodzin'!$C119,0))</f>
        <v>0</v>
      </c>
      <c r="L20" s="784" cm="1">
        <f t="array" ref="L20">IF(OR('Kalkulator nadgodzin'!M119="",'Kalkulator nadgodzin'!N119=""),0,IF('Kalkulator nadgodzin'!N119&gt;=1,1*'Kalkulator nadgodzin'!$C119,0))</f>
        <v>0</v>
      </c>
      <c r="M20" s="784" cm="1">
        <f t="array" ref="M20">IF(OR('Kalkulator nadgodzin'!N119="",'Kalkulator nadgodzin'!O119=""),0,IF('Kalkulator nadgodzin'!O119&gt;=1,1*'Kalkulator nadgodzin'!$C119,0))</f>
        <v>0</v>
      </c>
      <c r="N20" s="785" cm="1">
        <f t="array" ref="N20">IF(OR('Kalkulator nadgodzin'!O119="",'Kalkulator nadgodzin'!P119=""),0,IF('Kalkulator nadgodzin'!P119&gt;=1,1*'Kalkulator nadgodzin'!$C119,0))</f>
        <v>0</v>
      </c>
      <c r="O20" s="774"/>
      <c r="P20" s="775"/>
      <c r="Q20" s="818" cm="1">
        <f t="array" ref="Q20">IF('Kalkulator nadgodzin'!D239="","",'Kalkulator nadgodzin'!C187)</f>
        <v>0</v>
      </c>
      <c r="R20" s="784" cm="1">
        <f t="array" ref="R20">_xlfn.IFERROR($Q20*B20*'Kalkulator nadgodzin'!$Z$2,"")</f>
        <v>0</v>
      </c>
      <c r="S20" s="784" cm="1">
        <f t="array" ref="S20">_xlfn.IFERROR($Q20*C20*'Kalkulator nadgodzin'!$Z$2,"")</f>
        <v>0</v>
      </c>
      <c r="T20" s="784" cm="1">
        <f t="array" ref="T20">_xlfn.IFERROR($Q20*D20*'Kalkulator nadgodzin'!$Z$2,"")</f>
        <v>0</v>
      </c>
      <c r="U20" s="784" cm="1">
        <f t="array" ref="U20">_xlfn.IFERROR($Q20*E20*'Kalkulator nadgodzin'!$Z$2,"")</f>
        <v>0</v>
      </c>
      <c r="V20" s="784" cm="1">
        <f t="array" ref="V20">_xlfn.IFERROR($Q20*F20*'Kalkulator nadgodzin'!$Z$2,"")</f>
        <v>0</v>
      </c>
      <c r="W20" s="784" cm="1">
        <f t="array" ref="W20">_xlfn.IFERROR($Q20*G20*'Kalkulator nadgodzin'!$Z$2,"")</f>
        <v>0</v>
      </c>
      <c r="X20" s="784" cm="1">
        <f t="array" ref="X20">_xlfn.IFERROR($Q20*H20*'Kalkulator nadgodzin'!$Z$2,"")</f>
        <v>0</v>
      </c>
      <c r="Y20" s="784" cm="1">
        <f t="array" ref="Y20">_xlfn.IFERROR($Q20*I20*'Kalkulator nadgodzin'!$Z$2,"")</f>
        <v>0</v>
      </c>
      <c r="Z20" s="784" cm="1">
        <f t="array" ref="Z20">_xlfn.IFERROR($Q20*J20*'Kalkulator nadgodzin'!$Z$2,"")</f>
        <v>0</v>
      </c>
      <c r="AA20" s="784" cm="1">
        <f t="array" ref="AA20">_xlfn.IFERROR($Q20*K20*'Kalkulator nadgodzin'!$Z$2,"")</f>
        <v>0</v>
      </c>
      <c r="AB20" s="784" cm="1">
        <f t="array" ref="AB20">_xlfn.IFERROR($Q20*L20*'Kalkulator nadgodzin'!$Z$2,"")</f>
        <v>0</v>
      </c>
      <c r="AC20" s="784" cm="1">
        <f t="array" ref="AC20">_xlfn.IFERROR($Q20*M20*'Kalkulator nadgodzin'!$Z$2,"")</f>
        <v>0</v>
      </c>
      <c r="AD20" s="785" cm="1">
        <f t="array" ref="AD20">_xlfn.IFERROR($Q20*N20*'Kalkulator nadgodzin'!$Z$2,"")</f>
        <v>0</v>
      </c>
    </row>
    <row r="21" ht="13.5" customHeight="1">
      <c r="A21" t="str" s="774" cm="1">
        <f t="array" ref="A21">IF('Kalkulator nadgodzin'!B120="","",'Kalkulator nadgodzin'!B120)</f>
      </c>
      <c r="B21" s="784" cm="1">
        <f t="array" ref="B21">IF(OR('Kalkulator nadgodzin'!C120="",'Kalkulator nadgodzin'!D120=""),0,IF('Kalkulator nadgodzin'!D120&gt;=1,1*'Kalkulator nadgodzin'!$C120,0))</f>
        <v>0</v>
      </c>
      <c r="C21" s="784" cm="1">
        <f t="array" ref="C21">IF(OR('Kalkulator nadgodzin'!D120="",'Kalkulator nadgodzin'!E120=""),0,IF('Kalkulator nadgodzin'!E120&gt;=1,1*'Kalkulator nadgodzin'!$C120,0))</f>
        <v>0</v>
      </c>
      <c r="D21" s="784" cm="1">
        <f t="array" ref="D21">IF(OR('Kalkulator nadgodzin'!E120="",'Kalkulator nadgodzin'!F120=""),0,IF('Kalkulator nadgodzin'!F120&gt;=1,1*'Kalkulator nadgodzin'!$C120,0))</f>
        <v>0</v>
      </c>
      <c r="E21" s="784" cm="1">
        <f t="array" ref="E21">IF(OR('Kalkulator nadgodzin'!F120="",'Kalkulator nadgodzin'!G120=""),0,IF('Kalkulator nadgodzin'!G120&gt;=1,1*'Kalkulator nadgodzin'!$C120,0))</f>
        <v>0</v>
      </c>
      <c r="F21" s="784" cm="1">
        <f t="array" ref="F21">IF(OR('Kalkulator nadgodzin'!G120="",'Kalkulator nadgodzin'!H120=""),0,IF('Kalkulator nadgodzin'!H120&gt;=1,1*'Kalkulator nadgodzin'!$C120,0))</f>
        <v>0</v>
      </c>
      <c r="G21" s="784" cm="1">
        <f t="array" ref="G21">IF(OR('Kalkulator nadgodzin'!H120="",'Kalkulator nadgodzin'!I120=""),0,IF('Kalkulator nadgodzin'!I120&gt;=1,1*'Kalkulator nadgodzin'!$C120,0))</f>
        <v>0</v>
      </c>
      <c r="H21" s="784" cm="1">
        <f t="array" ref="H21">IF(OR('Kalkulator nadgodzin'!I120="",'Kalkulator nadgodzin'!J120=""),0,IF('Kalkulator nadgodzin'!J120&gt;=1,1*'Kalkulator nadgodzin'!$C120,0))</f>
        <v>0</v>
      </c>
      <c r="I21" s="784" cm="1">
        <f t="array" ref="I21">IF(OR('Kalkulator nadgodzin'!J120="",'Kalkulator nadgodzin'!K120=""),0,IF('Kalkulator nadgodzin'!K120&gt;=1,1*'Kalkulator nadgodzin'!$C120,0))</f>
        <v>0</v>
      </c>
      <c r="J21" s="784" cm="1">
        <f t="array" ref="J21">IF(OR('Kalkulator nadgodzin'!K120="",'Kalkulator nadgodzin'!L120=""),0,IF('Kalkulator nadgodzin'!L120&gt;=1,1*'Kalkulator nadgodzin'!$C120,0))</f>
        <v>0</v>
      </c>
      <c r="K21" s="784" cm="1">
        <f t="array" ref="K21">IF(OR('Kalkulator nadgodzin'!L120="",'Kalkulator nadgodzin'!M120=""),0,IF('Kalkulator nadgodzin'!M120&gt;=1,1*'Kalkulator nadgodzin'!$C120,0))</f>
        <v>0</v>
      </c>
      <c r="L21" s="784" cm="1">
        <f t="array" ref="L21">IF(OR('Kalkulator nadgodzin'!M120="",'Kalkulator nadgodzin'!N120=""),0,IF('Kalkulator nadgodzin'!N120&gt;=1,1*'Kalkulator nadgodzin'!$C120,0))</f>
        <v>0</v>
      </c>
      <c r="M21" s="784" cm="1">
        <f t="array" ref="M21">IF(OR('Kalkulator nadgodzin'!N120="",'Kalkulator nadgodzin'!O120=""),0,IF('Kalkulator nadgodzin'!O120&gt;=1,1*'Kalkulator nadgodzin'!$C120,0))</f>
        <v>0</v>
      </c>
      <c r="N21" s="785" cm="1">
        <f t="array" ref="N21">IF(OR('Kalkulator nadgodzin'!O120="",'Kalkulator nadgodzin'!P120=""),0,IF('Kalkulator nadgodzin'!P120&gt;=1,1*'Kalkulator nadgodzin'!$C120,0))</f>
        <v>0</v>
      </c>
      <c r="O21" s="774"/>
      <c r="P21" s="775"/>
      <c r="Q21" s="818" cm="1">
        <f t="array" ref="Q21">IF('Kalkulator nadgodzin'!D240="","",'Kalkulator nadgodzin'!C188)</f>
        <v>0</v>
      </c>
      <c r="R21" s="784" cm="1">
        <f t="array" ref="R21">_xlfn.IFERROR($Q21*B21*'Kalkulator nadgodzin'!$Z$2,"")</f>
        <v>0</v>
      </c>
      <c r="S21" s="784" cm="1">
        <f t="array" ref="S21">_xlfn.IFERROR($Q21*C21*'Kalkulator nadgodzin'!$Z$2,"")</f>
        <v>0</v>
      </c>
      <c r="T21" s="784" cm="1">
        <f t="array" ref="T21">_xlfn.IFERROR($Q21*D21*'Kalkulator nadgodzin'!$Z$2,"")</f>
        <v>0</v>
      </c>
      <c r="U21" s="784" cm="1">
        <f t="array" ref="U21">_xlfn.IFERROR($Q21*E21*'Kalkulator nadgodzin'!$Z$2,"")</f>
        <v>0</v>
      </c>
      <c r="V21" s="784" cm="1">
        <f t="array" ref="V21">_xlfn.IFERROR($Q21*F21*'Kalkulator nadgodzin'!$Z$2,"")</f>
        <v>0</v>
      </c>
      <c r="W21" s="784" cm="1">
        <f t="array" ref="W21">_xlfn.IFERROR($Q21*G21*'Kalkulator nadgodzin'!$Z$2,"")</f>
        <v>0</v>
      </c>
      <c r="X21" s="784" cm="1">
        <f t="array" ref="X21">_xlfn.IFERROR($Q21*H21*'Kalkulator nadgodzin'!$Z$2,"")</f>
        <v>0</v>
      </c>
      <c r="Y21" s="784" cm="1">
        <f t="array" ref="Y21">_xlfn.IFERROR($Q21*I21*'Kalkulator nadgodzin'!$Z$2,"")</f>
        <v>0</v>
      </c>
      <c r="Z21" s="784" cm="1">
        <f t="array" ref="Z21">_xlfn.IFERROR($Q21*J21*'Kalkulator nadgodzin'!$Z$2,"")</f>
        <v>0</v>
      </c>
      <c r="AA21" s="784" cm="1">
        <f t="array" ref="AA21">_xlfn.IFERROR($Q21*K21*'Kalkulator nadgodzin'!$Z$2,"")</f>
        <v>0</v>
      </c>
      <c r="AB21" s="784" cm="1">
        <f t="array" ref="AB21">_xlfn.IFERROR($Q21*L21*'Kalkulator nadgodzin'!$Z$2,"")</f>
        <v>0</v>
      </c>
      <c r="AC21" s="784" cm="1">
        <f t="array" ref="AC21">_xlfn.IFERROR($Q21*M21*'Kalkulator nadgodzin'!$Z$2,"")</f>
        <v>0</v>
      </c>
      <c r="AD21" s="785" cm="1">
        <f t="array" ref="AD21">_xlfn.IFERROR($Q21*N21*'Kalkulator nadgodzin'!$Z$2,"")</f>
        <v>0</v>
      </c>
    </row>
    <row r="22" ht="13.5" customHeight="1">
      <c r="A22" t="str" s="774" cm="1">
        <f t="array" ref="A22">IF('Kalkulator nadgodzin'!B121="","",'Kalkulator nadgodzin'!B121)</f>
      </c>
      <c r="B22" s="784" cm="1">
        <f t="array" ref="B22">IF(OR('Kalkulator nadgodzin'!C121="",'Kalkulator nadgodzin'!D121=""),0,IF('Kalkulator nadgodzin'!D121&gt;=1,1*'Kalkulator nadgodzin'!$C121,0))</f>
        <v>0</v>
      </c>
      <c r="C22" s="784" cm="1">
        <f t="array" ref="C22">IF(OR('Kalkulator nadgodzin'!D121="",'Kalkulator nadgodzin'!E121=""),0,IF('Kalkulator nadgodzin'!E121&gt;=1,1*'Kalkulator nadgodzin'!$C121,0))</f>
        <v>0</v>
      </c>
      <c r="D22" s="784" cm="1">
        <f t="array" ref="D22">IF(OR('Kalkulator nadgodzin'!E121="",'Kalkulator nadgodzin'!F121=""),0,IF('Kalkulator nadgodzin'!F121&gt;=1,1*'Kalkulator nadgodzin'!$C121,0))</f>
        <v>0</v>
      </c>
      <c r="E22" s="784" cm="1">
        <f t="array" ref="E22">IF(OR('Kalkulator nadgodzin'!F121="",'Kalkulator nadgodzin'!G121=""),0,IF('Kalkulator nadgodzin'!G121&gt;=1,1*'Kalkulator nadgodzin'!$C121,0))</f>
        <v>0</v>
      </c>
      <c r="F22" s="784" cm="1">
        <f t="array" ref="F22">IF(OR('Kalkulator nadgodzin'!G121="",'Kalkulator nadgodzin'!H121=""),0,IF('Kalkulator nadgodzin'!H121&gt;=1,1*'Kalkulator nadgodzin'!$C121,0))</f>
        <v>0</v>
      </c>
      <c r="G22" s="784" cm="1">
        <f t="array" ref="G22">IF(OR('Kalkulator nadgodzin'!H121="",'Kalkulator nadgodzin'!I121=""),0,IF('Kalkulator nadgodzin'!I121&gt;=1,1*'Kalkulator nadgodzin'!$C121,0))</f>
        <v>0</v>
      </c>
      <c r="H22" s="784" cm="1">
        <f t="array" ref="H22">IF(OR('Kalkulator nadgodzin'!I121="",'Kalkulator nadgodzin'!J121=""),0,IF('Kalkulator nadgodzin'!J121&gt;=1,1*'Kalkulator nadgodzin'!$C121,0))</f>
        <v>0</v>
      </c>
      <c r="I22" s="784" cm="1">
        <f t="array" ref="I22">IF(OR('Kalkulator nadgodzin'!J121="",'Kalkulator nadgodzin'!K121=""),0,IF('Kalkulator nadgodzin'!K121&gt;=1,1*'Kalkulator nadgodzin'!$C121,0))</f>
        <v>0</v>
      </c>
      <c r="J22" s="784" cm="1">
        <f t="array" ref="J22">IF(OR('Kalkulator nadgodzin'!K121="",'Kalkulator nadgodzin'!L121=""),0,IF('Kalkulator nadgodzin'!L121&gt;=1,1*'Kalkulator nadgodzin'!$C121,0))</f>
        <v>0</v>
      </c>
      <c r="K22" s="784" cm="1">
        <f t="array" ref="K22">IF(OR('Kalkulator nadgodzin'!L121="",'Kalkulator nadgodzin'!M121=""),0,IF('Kalkulator nadgodzin'!M121&gt;=1,1*'Kalkulator nadgodzin'!$C121,0))</f>
        <v>0</v>
      </c>
      <c r="L22" s="784" cm="1">
        <f t="array" ref="L22">IF(OR('Kalkulator nadgodzin'!M121="",'Kalkulator nadgodzin'!N121=""),0,IF('Kalkulator nadgodzin'!N121&gt;=1,1*'Kalkulator nadgodzin'!$C121,0))</f>
        <v>0</v>
      </c>
      <c r="M22" s="784" cm="1">
        <f t="array" ref="M22">IF(OR('Kalkulator nadgodzin'!N121="",'Kalkulator nadgodzin'!O121=""),0,IF('Kalkulator nadgodzin'!O121&gt;=1,1*'Kalkulator nadgodzin'!$C121,0))</f>
        <v>0</v>
      </c>
      <c r="N22" s="785" cm="1">
        <f t="array" ref="N22">IF(OR('Kalkulator nadgodzin'!O121="",'Kalkulator nadgodzin'!P121=""),0,IF('Kalkulator nadgodzin'!P121&gt;=1,1*'Kalkulator nadgodzin'!$C121,0))</f>
        <v>0</v>
      </c>
      <c r="O22" s="774"/>
      <c r="P22" s="775"/>
      <c r="Q22" s="818" cm="1">
        <f t="array" ref="Q22">IF('Kalkulator nadgodzin'!D241="","",'Kalkulator nadgodzin'!C189)</f>
        <v>0</v>
      </c>
      <c r="R22" s="784" cm="1">
        <f t="array" ref="R22">_xlfn.IFERROR($Q22*B22*'Kalkulator nadgodzin'!$Z$2,"")</f>
        <v>0</v>
      </c>
      <c r="S22" s="784" cm="1">
        <f t="array" ref="S22">_xlfn.IFERROR($Q22*C22*'Kalkulator nadgodzin'!$Z$2,"")</f>
        <v>0</v>
      </c>
      <c r="T22" s="784" cm="1">
        <f t="array" ref="T22">_xlfn.IFERROR($Q22*D22*'Kalkulator nadgodzin'!$Z$2,"")</f>
        <v>0</v>
      </c>
      <c r="U22" s="784" cm="1">
        <f t="array" ref="U22">_xlfn.IFERROR($Q22*E22*'Kalkulator nadgodzin'!$Z$2,"")</f>
        <v>0</v>
      </c>
      <c r="V22" s="784" cm="1">
        <f t="array" ref="V22">_xlfn.IFERROR($Q22*F22*'Kalkulator nadgodzin'!$Z$2,"")</f>
        <v>0</v>
      </c>
      <c r="W22" s="784" cm="1">
        <f t="array" ref="W22">_xlfn.IFERROR($Q22*G22*'Kalkulator nadgodzin'!$Z$2,"")</f>
        <v>0</v>
      </c>
      <c r="X22" s="784" cm="1">
        <f t="array" ref="X22">_xlfn.IFERROR($Q22*H22*'Kalkulator nadgodzin'!$Z$2,"")</f>
        <v>0</v>
      </c>
      <c r="Y22" s="784" cm="1">
        <f t="array" ref="Y22">_xlfn.IFERROR($Q22*I22*'Kalkulator nadgodzin'!$Z$2,"")</f>
        <v>0</v>
      </c>
      <c r="Z22" s="784" cm="1">
        <f t="array" ref="Z22">_xlfn.IFERROR($Q22*J22*'Kalkulator nadgodzin'!$Z$2,"")</f>
        <v>0</v>
      </c>
      <c r="AA22" s="784" cm="1">
        <f t="array" ref="AA22">_xlfn.IFERROR($Q22*K22*'Kalkulator nadgodzin'!$Z$2,"")</f>
        <v>0</v>
      </c>
      <c r="AB22" s="784" cm="1">
        <f t="array" ref="AB22">_xlfn.IFERROR($Q22*L22*'Kalkulator nadgodzin'!$Z$2,"")</f>
        <v>0</v>
      </c>
      <c r="AC22" s="784" cm="1">
        <f t="array" ref="AC22">_xlfn.IFERROR($Q22*M22*'Kalkulator nadgodzin'!$Z$2,"")</f>
        <v>0</v>
      </c>
      <c r="AD22" s="785" cm="1">
        <f t="array" ref="AD22">_xlfn.IFERROR($Q22*N22*'Kalkulator nadgodzin'!$Z$2,"")</f>
        <v>0</v>
      </c>
    </row>
    <row r="23" ht="13.5" customHeight="1">
      <c r="A23" t="str" s="774" cm="1">
        <f t="array" ref="A23">IF('Kalkulator nadgodzin'!B122="","",'Kalkulator nadgodzin'!B122)</f>
      </c>
      <c r="B23" s="784" cm="1">
        <f t="array" ref="B23">IF(OR('Kalkulator nadgodzin'!C122="",'Kalkulator nadgodzin'!D122=""),0,IF('Kalkulator nadgodzin'!D122&gt;=1,1*'Kalkulator nadgodzin'!$C122,0))</f>
        <v>0</v>
      </c>
      <c r="C23" s="784" cm="1">
        <f t="array" ref="C23">IF(OR('Kalkulator nadgodzin'!D122="",'Kalkulator nadgodzin'!E122=""),0,IF('Kalkulator nadgodzin'!E122&gt;=1,1*'Kalkulator nadgodzin'!$C122,0))</f>
        <v>0</v>
      </c>
      <c r="D23" s="784" cm="1">
        <f t="array" ref="D23">IF(OR('Kalkulator nadgodzin'!E122="",'Kalkulator nadgodzin'!F122=""),0,IF('Kalkulator nadgodzin'!F122&gt;=1,1*'Kalkulator nadgodzin'!$C122,0))</f>
        <v>0</v>
      </c>
      <c r="E23" s="784" cm="1">
        <f t="array" ref="E23">IF(OR('Kalkulator nadgodzin'!F122="",'Kalkulator nadgodzin'!G122=""),0,IF('Kalkulator nadgodzin'!G122&gt;=1,1*'Kalkulator nadgodzin'!$C122,0))</f>
        <v>0</v>
      </c>
      <c r="F23" s="784" cm="1">
        <f t="array" ref="F23">IF(OR('Kalkulator nadgodzin'!G122="",'Kalkulator nadgodzin'!H122=""),0,IF('Kalkulator nadgodzin'!H122&gt;=1,1*'Kalkulator nadgodzin'!$C122,0))</f>
        <v>0</v>
      </c>
      <c r="G23" s="784" cm="1">
        <f t="array" ref="G23">IF(OR('Kalkulator nadgodzin'!H122="",'Kalkulator nadgodzin'!I122=""),0,IF('Kalkulator nadgodzin'!I122&gt;=1,1*'Kalkulator nadgodzin'!$C122,0))</f>
        <v>0</v>
      </c>
      <c r="H23" s="784" cm="1">
        <f t="array" ref="H23">IF(OR('Kalkulator nadgodzin'!I122="",'Kalkulator nadgodzin'!J122=""),0,IF('Kalkulator nadgodzin'!J122&gt;=1,1*'Kalkulator nadgodzin'!$C122,0))</f>
        <v>0</v>
      </c>
      <c r="I23" s="784" cm="1">
        <f t="array" ref="I23">IF(OR('Kalkulator nadgodzin'!J122="",'Kalkulator nadgodzin'!K122=""),0,IF('Kalkulator nadgodzin'!K122&gt;=1,1*'Kalkulator nadgodzin'!$C122,0))</f>
        <v>0</v>
      </c>
      <c r="J23" s="784" cm="1">
        <f t="array" ref="J23">IF(OR('Kalkulator nadgodzin'!K122="",'Kalkulator nadgodzin'!L122=""),0,IF('Kalkulator nadgodzin'!L122&gt;=1,1*'Kalkulator nadgodzin'!$C122,0))</f>
        <v>0</v>
      </c>
      <c r="K23" s="784" cm="1">
        <f t="array" ref="K23">IF(OR('Kalkulator nadgodzin'!L122="",'Kalkulator nadgodzin'!M122=""),0,IF('Kalkulator nadgodzin'!M122&gt;=1,1*'Kalkulator nadgodzin'!$C122,0))</f>
        <v>0</v>
      </c>
      <c r="L23" s="784" cm="1">
        <f t="array" ref="L23">IF(OR('Kalkulator nadgodzin'!M122="",'Kalkulator nadgodzin'!N122=""),0,IF('Kalkulator nadgodzin'!N122&gt;=1,1*'Kalkulator nadgodzin'!$C122,0))</f>
        <v>0</v>
      </c>
      <c r="M23" s="784" cm="1">
        <f t="array" ref="M23">IF(OR('Kalkulator nadgodzin'!N122="",'Kalkulator nadgodzin'!O122=""),0,IF('Kalkulator nadgodzin'!O122&gt;=1,1*'Kalkulator nadgodzin'!$C122,0))</f>
        <v>0</v>
      </c>
      <c r="N23" s="785" cm="1">
        <f t="array" ref="N23">IF(OR('Kalkulator nadgodzin'!O122="",'Kalkulator nadgodzin'!P122=""),0,IF('Kalkulator nadgodzin'!P122&gt;=1,1*'Kalkulator nadgodzin'!$C122,0))</f>
        <v>0</v>
      </c>
      <c r="O23" s="774"/>
      <c r="P23" s="775"/>
      <c r="Q23" s="818" cm="1">
        <f t="array" ref="Q23">IF('Kalkulator nadgodzin'!D242="","",'Kalkulator nadgodzin'!C190)</f>
        <v>0</v>
      </c>
      <c r="R23" s="784" cm="1">
        <f t="array" ref="R23">_xlfn.IFERROR($Q23*B23*'Kalkulator nadgodzin'!$Z$2,"")</f>
        <v>0</v>
      </c>
      <c r="S23" s="784" cm="1">
        <f t="array" ref="S23">_xlfn.IFERROR($Q23*C23*'Kalkulator nadgodzin'!$Z$2,"")</f>
        <v>0</v>
      </c>
      <c r="T23" s="784" cm="1">
        <f t="array" ref="T23">_xlfn.IFERROR($Q23*D23*'Kalkulator nadgodzin'!$Z$2,"")</f>
        <v>0</v>
      </c>
      <c r="U23" s="784" cm="1">
        <f t="array" ref="U23">_xlfn.IFERROR($Q23*E23*'Kalkulator nadgodzin'!$Z$2,"")</f>
        <v>0</v>
      </c>
      <c r="V23" s="784" cm="1">
        <f t="array" ref="V23">_xlfn.IFERROR($Q23*F23*'Kalkulator nadgodzin'!$Z$2,"")</f>
        <v>0</v>
      </c>
      <c r="W23" s="784" cm="1">
        <f t="array" ref="W23">_xlfn.IFERROR($Q23*G23*'Kalkulator nadgodzin'!$Z$2,"")</f>
        <v>0</v>
      </c>
      <c r="X23" s="784" cm="1">
        <f t="array" ref="X23">_xlfn.IFERROR($Q23*H23*'Kalkulator nadgodzin'!$Z$2,"")</f>
        <v>0</v>
      </c>
      <c r="Y23" s="784" cm="1">
        <f t="array" ref="Y23">_xlfn.IFERROR($Q23*I23*'Kalkulator nadgodzin'!$Z$2,"")</f>
        <v>0</v>
      </c>
      <c r="Z23" s="784" cm="1">
        <f t="array" ref="Z23">_xlfn.IFERROR($Q23*J23*'Kalkulator nadgodzin'!$Z$2,"")</f>
        <v>0</v>
      </c>
      <c r="AA23" s="784" cm="1">
        <f t="array" ref="AA23">_xlfn.IFERROR($Q23*K23*'Kalkulator nadgodzin'!$Z$2,"")</f>
        <v>0</v>
      </c>
      <c r="AB23" s="784" cm="1">
        <f t="array" ref="AB23">_xlfn.IFERROR($Q23*L23*'Kalkulator nadgodzin'!$Z$2,"")</f>
        <v>0</v>
      </c>
      <c r="AC23" s="784" cm="1">
        <f t="array" ref="AC23">_xlfn.IFERROR($Q23*M23*'Kalkulator nadgodzin'!$Z$2,"")</f>
        <v>0</v>
      </c>
      <c r="AD23" s="785" cm="1">
        <f t="array" ref="AD23">_xlfn.IFERROR($Q23*N23*'Kalkulator nadgodzin'!$Z$2,"")</f>
        <v>0</v>
      </c>
    </row>
    <row r="24" ht="13.5" customHeight="1">
      <c r="A24" t="str" s="774" cm="1">
        <f t="array" ref="A24">IF('Kalkulator nadgodzin'!B123="","",'Kalkulator nadgodzin'!B123)</f>
      </c>
      <c r="B24" s="784" cm="1">
        <f t="array" ref="B24">IF(OR('Kalkulator nadgodzin'!C123="",'Kalkulator nadgodzin'!D123=""),0,IF('Kalkulator nadgodzin'!D123&gt;=1,1*'Kalkulator nadgodzin'!$C123,0))</f>
        <v>0</v>
      </c>
      <c r="C24" s="784" cm="1">
        <f t="array" ref="C24">IF(OR('Kalkulator nadgodzin'!D123="",'Kalkulator nadgodzin'!E123=""),0,IF('Kalkulator nadgodzin'!E123&gt;=1,1*'Kalkulator nadgodzin'!$C123,0))</f>
        <v>0</v>
      </c>
      <c r="D24" s="784" cm="1">
        <f t="array" ref="D24">IF(OR('Kalkulator nadgodzin'!E123="",'Kalkulator nadgodzin'!F123=""),0,IF('Kalkulator nadgodzin'!F123&gt;=1,1*'Kalkulator nadgodzin'!$C123,0))</f>
        <v>0</v>
      </c>
      <c r="E24" s="784" cm="1">
        <f t="array" ref="E24">IF(OR('Kalkulator nadgodzin'!F123="",'Kalkulator nadgodzin'!G123=""),0,IF('Kalkulator nadgodzin'!G123&gt;=1,1*'Kalkulator nadgodzin'!$C123,0))</f>
        <v>0</v>
      </c>
      <c r="F24" s="784" cm="1">
        <f t="array" ref="F24">IF(OR('Kalkulator nadgodzin'!G123="",'Kalkulator nadgodzin'!H123=""),0,IF('Kalkulator nadgodzin'!H123&gt;=1,1*'Kalkulator nadgodzin'!$C123,0))</f>
        <v>0</v>
      </c>
      <c r="G24" s="784" cm="1">
        <f t="array" ref="G24">IF(OR('Kalkulator nadgodzin'!H123="",'Kalkulator nadgodzin'!I123=""),0,IF('Kalkulator nadgodzin'!I123&gt;=1,1*'Kalkulator nadgodzin'!$C123,0))</f>
        <v>0</v>
      </c>
      <c r="H24" s="784" cm="1">
        <f t="array" ref="H24">IF(OR('Kalkulator nadgodzin'!I123="",'Kalkulator nadgodzin'!J123=""),0,IF('Kalkulator nadgodzin'!J123&gt;=1,1*'Kalkulator nadgodzin'!$C123,0))</f>
        <v>0</v>
      </c>
      <c r="I24" s="784" cm="1">
        <f t="array" ref="I24">IF(OR('Kalkulator nadgodzin'!J123="",'Kalkulator nadgodzin'!K123=""),0,IF('Kalkulator nadgodzin'!K123&gt;=1,1*'Kalkulator nadgodzin'!$C123,0))</f>
        <v>0</v>
      </c>
      <c r="J24" s="784" cm="1">
        <f t="array" ref="J24">IF(OR('Kalkulator nadgodzin'!K123="",'Kalkulator nadgodzin'!L123=""),0,IF('Kalkulator nadgodzin'!L123&gt;=1,1*'Kalkulator nadgodzin'!$C123,0))</f>
        <v>0</v>
      </c>
      <c r="K24" s="784" cm="1">
        <f t="array" ref="K24">IF(OR('Kalkulator nadgodzin'!L123="",'Kalkulator nadgodzin'!M123=""),0,IF('Kalkulator nadgodzin'!M123&gt;=1,1*'Kalkulator nadgodzin'!$C123,0))</f>
        <v>0</v>
      </c>
      <c r="L24" s="784" cm="1">
        <f t="array" ref="L24">IF(OR('Kalkulator nadgodzin'!M123="",'Kalkulator nadgodzin'!N123=""),0,IF('Kalkulator nadgodzin'!N123&gt;=1,1*'Kalkulator nadgodzin'!$C123,0))</f>
        <v>0</v>
      </c>
      <c r="M24" s="784" cm="1">
        <f t="array" ref="M24">IF(OR('Kalkulator nadgodzin'!N123="",'Kalkulator nadgodzin'!O123=""),0,IF('Kalkulator nadgodzin'!O123&gt;=1,1*'Kalkulator nadgodzin'!$C123,0))</f>
        <v>0</v>
      </c>
      <c r="N24" s="785" cm="1">
        <f t="array" ref="N24">IF(OR('Kalkulator nadgodzin'!O123="",'Kalkulator nadgodzin'!P123=""),0,IF('Kalkulator nadgodzin'!P123&gt;=1,1*'Kalkulator nadgodzin'!$C123,0))</f>
        <v>0</v>
      </c>
      <c r="O24" s="774"/>
      <c r="P24" s="775"/>
      <c r="Q24" s="818" cm="1">
        <f t="array" ref="Q24">IF('Kalkulator nadgodzin'!D243="","",'Kalkulator nadgodzin'!C191)</f>
        <v>0</v>
      </c>
      <c r="R24" s="784" cm="1">
        <f t="array" ref="R24">_xlfn.IFERROR($Q24*B24*'Kalkulator nadgodzin'!$Z$2,"")</f>
        <v>0</v>
      </c>
      <c r="S24" s="784" cm="1">
        <f t="array" ref="S24">_xlfn.IFERROR($Q24*C24*'Kalkulator nadgodzin'!$Z$2,"")</f>
        <v>0</v>
      </c>
      <c r="T24" s="784" cm="1">
        <f t="array" ref="T24">_xlfn.IFERROR($Q24*D24*'Kalkulator nadgodzin'!$Z$2,"")</f>
        <v>0</v>
      </c>
      <c r="U24" s="784" cm="1">
        <f t="array" ref="U24">_xlfn.IFERROR($Q24*E24*'Kalkulator nadgodzin'!$Z$2,"")</f>
        <v>0</v>
      </c>
      <c r="V24" s="784" cm="1">
        <f t="array" ref="V24">_xlfn.IFERROR($Q24*F24*'Kalkulator nadgodzin'!$Z$2,"")</f>
        <v>0</v>
      </c>
      <c r="W24" s="784" cm="1">
        <f t="array" ref="W24">_xlfn.IFERROR($Q24*G24*'Kalkulator nadgodzin'!$Z$2,"")</f>
        <v>0</v>
      </c>
      <c r="X24" s="784" cm="1">
        <f t="array" ref="X24">_xlfn.IFERROR($Q24*H24*'Kalkulator nadgodzin'!$Z$2,"")</f>
        <v>0</v>
      </c>
      <c r="Y24" s="784" cm="1">
        <f t="array" ref="Y24">_xlfn.IFERROR($Q24*I24*'Kalkulator nadgodzin'!$Z$2,"")</f>
        <v>0</v>
      </c>
      <c r="Z24" s="784" cm="1">
        <f t="array" ref="Z24">_xlfn.IFERROR($Q24*J24*'Kalkulator nadgodzin'!$Z$2,"")</f>
        <v>0</v>
      </c>
      <c r="AA24" s="784" cm="1">
        <f t="array" ref="AA24">_xlfn.IFERROR($Q24*K24*'Kalkulator nadgodzin'!$Z$2,"")</f>
        <v>0</v>
      </c>
      <c r="AB24" s="784" cm="1">
        <f t="array" ref="AB24">_xlfn.IFERROR($Q24*L24*'Kalkulator nadgodzin'!$Z$2,"")</f>
        <v>0</v>
      </c>
      <c r="AC24" s="784" cm="1">
        <f t="array" ref="AC24">_xlfn.IFERROR($Q24*M24*'Kalkulator nadgodzin'!$Z$2,"")</f>
        <v>0</v>
      </c>
      <c r="AD24" s="785" cm="1">
        <f t="array" ref="AD24">_xlfn.IFERROR($Q24*N24*'Kalkulator nadgodzin'!$Z$2,"")</f>
        <v>0</v>
      </c>
    </row>
    <row r="25" ht="13.5" customHeight="1">
      <c r="A25" t="str" s="774" cm="1">
        <f t="array" ref="A25">IF('Kalkulator nadgodzin'!B124="","",'Kalkulator nadgodzin'!B124)</f>
      </c>
      <c r="B25" s="784" cm="1">
        <f t="array" ref="B25">IF(OR('Kalkulator nadgodzin'!C124="",'Kalkulator nadgodzin'!D124=""),0,IF('Kalkulator nadgodzin'!D124&gt;=1,1*'Kalkulator nadgodzin'!$C124,0))</f>
        <v>0</v>
      </c>
      <c r="C25" s="784" cm="1">
        <f t="array" ref="C25">IF(OR('Kalkulator nadgodzin'!D124="",'Kalkulator nadgodzin'!E124=""),0,IF('Kalkulator nadgodzin'!E124&gt;=1,1*'Kalkulator nadgodzin'!$C124,0))</f>
        <v>0</v>
      </c>
      <c r="D25" s="784" cm="1">
        <f t="array" ref="D25">IF(OR('Kalkulator nadgodzin'!E124="",'Kalkulator nadgodzin'!F124=""),0,IF('Kalkulator nadgodzin'!F124&gt;=1,1*'Kalkulator nadgodzin'!$C124,0))</f>
        <v>0</v>
      </c>
      <c r="E25" s="784" cm="1">
        <f t="array" ref="E25">IF(OR('Kalkulator nadgodzin'!F124="",'Kalkulator nadgodzin'!G124=""),0,IF('Kalkulator nadgodzin'!G124&gt;=1,1*'Kalkulator nadgodzin'!$C124,0))</f>
        <v>0</v>
      </c>
      <c r="F25" s="784" cm="1">
        <f t="array" ref="F25">IF(OR('Kalkulator nadgodzin'!G124="",'Kalkulator nadgodzin'!H124=""),0,IF('Kalkulator nadgodzin'!H124&gt;=1,1*'Kalkulator nadgodzin'!$C124,0))</f>
        <v>0</v>
      </c>
      <c r="G25" s="784" cm="1">
        <f t="array" ref="G25">IF(OR('Kalkulator nadgodzin'!H124="",'Kalkulator nadgodzin'!I124=""),0,IF('Kalkulator nadgodzin'!I124&gt;=1,1*'Kalkulator nadgodzin'!$C124,0))</f>
        <v>0</v>
      </c>
      <c r="H25" s="784" cm="1">
        <f t="array" ref="H25">IF(OR('Kalkulator nadgodzin'!I124="",'Kalkulator nadgodzin'!J124=""),0,IF('Kalkulator nadgodzin'!J124&gt;=1,1*'Kalkulator nadgodzin'!$C124,0))</f>
        <v>0</v>
      </c>
      <c r="I25" s="784" cm="1">
        <f t="array" ref="I25">IF(OR('Kalkulator nadgodzin'!J124="",'Kalkulator nadgodzin'!K124=""),0,IF('Kalkulator nadgodzin'!K124&gt;=1,1*'Kalkulator nadgodzin'!$C124,0))</f>
        <v>0</v>
      </c>
      <c r="J25" s="784" cm="1">
        <f t="array" ref="J25">IF(OR('Kalkulator nadgodzin'!K124="",'Kalkulator nadgodzin'!L124=""),0,IF('Kalkulator nadgodzin'!L124&gt;=1,1*'Kalkulator nadgodzin'!$C124,0))</f>
        <v>0</v>
      </c>
      <c r="K25" s="784" cm="1">
        <f t="array" ref="K25">IF(OR('Kalkulator nadgodzin'!L124="",'Kalkulator nadgodzin'!M124=""),0,IF('Kalkulator nadgodzin'!M124&gt;=1,1*'Kalkulator nadgodzin'!$C124,0))</f>
        <v>0</v>
      </c>
      <c r="L25" s="784" cm="1">
        <f t="array" ref="L25">IF(OR('Kalkulator nadgodzin'!M124="",'Kalkulator nadgodzin'!N124=""),0,IF('Kalkulator nadgodzin'!N124&gt;=1,1*'Kalkulator nadgodzin'!$C124,0))</f>
        <v>0</v>
      </c>
      <c r="M25" s="784" cm="1">
        <f t="array" ref="M25">IF(OR('Kalkulator nadgodzin'!N124="",'Kalkulator nadgodzin'!O124=""),0,IF('Kalkulator nadgodzin'!O124&gt;=1,1*'Kalkulator nadgodzin'!$C124,0))</f>
        <v>0</v>
      </c>
      <c r="N25" s="785" cm="1">
        <f t="array" ref="N25">IF(OR('Kalkulator nadgodzin'!O124="",'Kalkulator nadgodzin'!P124=""),0,IF('Kalkulator nadgodzin'!P124&gt;=1,1*'Kalkulator nadgodzin'!$C124,0))</f>
        <v>0</v>
      </c>
      <c r="O25" s="774"/>
      <c r="P25" s="775"/>
      <c r="Q25" s="818" cm="1">
        <f t="array" ref="Q25">IF('Kalkulator nadgodzin'!D244="","",'Kalkulator nadgodzin'!C192)</f>
        <v>0</v>
      </c>
      <c r="R25" s="784" cm="1">
        <f t="array" ref="R25">_xlfn.IFERROR($Q25*B25*'Kalkulator nadgodzin'!$Z$2,"")</f>
        <v>0</v>
      </c>
      <c r="S25" s="784" cm="1">
        <f t="array" ref="S25">_xlfn.IFERROR($Q25*C25*'Kalkulator nadgodzin'!$Z$2,"")</f>
        <v>0</v>
      </c>
      <c r="T25" s="784" cm="1">
        <f t="array" ref="T25">_xlfn.IFERROR($Q25*D25*'Kalkulator nadgodzin'!$Z$2,"")</f>
        <v>0</v>
      </c>
      <c r="U25" s="784" cm="1">
        <f t="array" ref="U25">_xlfn.IFERROR($Q25*E25*'Kalkulator nadgodzin'!$Z$2,"")</f>
        <v>0</v>
      </c>
      <c r="V25" s="784" cm="1">
        <f t="array" ref="V25">_xlfn.IFERROR($Q25*F25*'Kalkulator nadgodzin'!$Z$2,"")</f>
        <v>0</v>
      </c>
      <c r="W25" s="784" cm="1">
        <f t="array" ref="W25">_xlfn.IFERROR($Q25*G25*'Kalkulator nadgodzin'!$Z$2,"")</f>
        <v>0</v>
      </c>
      <c r="X25" s="784" cm="1">
        <f t="array" ref="X25">_xlfn.IFERROR($Q25*H25*'Kalkulator nadgodzin'!$Z$2,"")</f>
        <v>0</v>
      </c>
      <c r="Y25" s="784" cm="1">
        <f t="array" ref="Y25">_xlfn.IFERROR($Q25*I25*'Kalkulator nadgodzin'!$Z$2,"")</f>
        <v>0</v>
      </c>
      <c r="Z25" s="784" cm="1">
        <f t="array" ref="Z25">_xlfn.IFERROR($Q25*J25*'Kalkulator nadgodzin'!$Z$2,"")</f>
        <v>0</v>
      </c>
      <c r="AA25" s="784" cm="1">
        <f t="array" ref="AA25">_xlfn.IFERROR($Q25*K25*'Kalkulator nadgodzin'!$Z$2,"")</f>
        <v>0</v>
      </c>
      <c r="AB25" s="784" cm="1">
        <f t="array" ref="AB25">_xlfn.IFERROR($Q25*L25*'Kalkulator nadgodzin'!$Z$2,"")</f>
        <v>0</v>
      </c>
      <c r="AC25" s="784" cm="1">
        <f t="array" ref="AC25">_xlfn.IFERROR($Q25*M25*'Kalkulator nadgodzin'!$Z$2,"")</f>
        <v>0</v>
      </c>
      <c r="AD25" s="785" cm="1">
        <f t="array" ref="AD25">_xlfn.IFERROR($Q25*N25*'Kalkulator nadgodzin'!$Z$2,"")</f>
        <v>0</v>
      </c>
    </row>
    <row r="26" ht="13.5" customHeight="1">
      <c r="A26" t="str" s="774" cm="1">
        <f t="array" ref="A26">IF('Kalkulator nadgodzin'!B125="","",'Kalkulator nadgodzin'!B125)</f>
      </c>
      <c r="B26" s="784" cm="1">
        <f t="array" ref="B26">IF(OR('Kalkulator nadgodzin'!C125="",'Kalkulator nadgodzin'!D125=""),0,IF('Kalkulator nadgodzin'!D125&gt;=1,1*'Kalkulator nadgodzin'!$C125,0))</f>
        <v>0</v>
      </c>
      <c r="C26" s="784" cm="1">
        <f t="array" ref="C26">IF(OR('Kalkulator nadgodzin'!D125="",'Kalkulator nadgodzin'!E125=""),0,IF('Kalkulator nadgodzin'!E125&gt;=1,1*'Kalkulator nadgodzin'!$C125,0))</f>
        <v>0</v>
      </c>
      <c r="D26" s="784" cm="1">
        <f t="array" ref="D26">IF(OR('Kalkulator nadgodzin'!E125="",'Kalkulator nadgodzin'!F125=""),0,IF('Kalkulator nadgodzin'!F125&gt;=1,1*'Kalkulator nadgodzin'!$C125,0))</f>
        <v>0</v>
      </c>
      <c r="E26" s="784" cm="1">
        <f t="array" ref="E26">IF(OR('Kalkulator nadgodzin'!F125="",'Kalkulator nadgodzin'!G125=""),0,IF('Kalkulator nadgodzin'!G125&gt;=1,1*'Kalkulator nadgodzin'!$C125,0))</f>
        <v>0</v>
      </c>
      <c r="F26" s="784" cm="1">
        <f t="array" ref="F26">IF(OR('Kalkulator nadgodzin'!G125="",'Kalkulator nadgodzin'!H125=""),0,IF('Kalkulator nadgodzin'!H125&gt;=1,1*'Kalkulator nadgodzin'!$C125,0))</f>
        <v>0</v>
      </c>
      <c r="G26" s="784" cm="1">
        <f t="array" ref="G26">IF(OR('Kalkulator nadgodzin'!H125="",'Kalkulator nadgodzin'!I125=""),0,IF('Kalkulator nadgodzin'!I125&gt;=1,1*'Kalkulator nadgodzin'!$C125,0))</f>
        <v>0</v>
      </c>
      <c r="H26" s="784" cm="1">
        <f t="array" ref="H26">IF(OR('Kalkulator nadgodzin'!I125="",'Kalkulator nadgodzin'!J125=""),0,IF('Kalkulator nadgodzin'!J125&gt;=1,1*'Kalkulator nadgodzin'!$C125,0))</f>
        <v>0</v>
      </c>
      <c r="I26" s="784" cm="1">
        <f t="array" ref="I26">IF(OR('Kalkulator nadgodzin'!J125="",'Kalkulator nadgodzin'!K125=""),0,IF('Kalkulator nadgodzin'!K125&gt;=1,1*'Kalkulator nadgodzin'!$C125,0))</f>
        <v>0</v>
      </c>
      <c r="J26" s="784" cm="1">
        <f t="array" ref="J26">IF(OR('Kalkulator nadgodzin'!K125="",'Kalkulator nadgodzin'!L125=""),0,IF('Kalkulator nadgodzin'!L125&gt;=1,1*'Kalkulator nadgodzin'!$C125,0))</f>
        <v>0</v>
      </c>
      <c r="K26" s="784" cm="1">
        <f t="array" ref="K26">IF(OR('Kalkulator nadgodzin'!L125="",'Kalkulator nadgodzin'!M125=""),0,IF('Kalkulator nadgodzin'!M125&gt;=1,1*'Kalkulator nadgodzin'!$C125,0))</f>
        <v>0</v>
      </c>
      <c r="L26" s="784" cm="1">
        <f t="array" ref="L26">IF(OR('Kalkulator nadgodzin'!M125="",'Kalkulator nadgodzin'!N125=""),0,IF('Kalkulator nadgodzin'!N125&gt;=1,1*'Kalkulator nadgodzin'!$C125,0))</f>
        <v>0</v>
      </c>
      <c r="M26" s="784" cm="1">
        <f t="array" ref="M26">IF(OR('Kalkulator nadgodzin'!N125="",'Kalkulator nadgodzin'!O125=""),0,IF('Kalkulator nadgodzin'!O125&gt;=1,1*'Kalkulator nadgodzin'!$C125,0))</f>
        <v>0</v>
      </c>
      <c r="N26" s="785" cm="1">
        <f t="array" ref="N26">IF(OR('Kalkulator nadgodzin'!O125="",'Kalkulator nadgodzin'!P125=""),0,IF('Kalkulator nadgodzin'!P125&gt;=1,1*'Kalkulator nadgodzin'!$C125,0))</f>
        <v>0</v>
      </c>
      <c r="O26" s="774"/>
      <c r="P26" s="775"/>
      <c r="Q26" t="str" s="783" cm="1">
        <f t="array" ref="Q26">IF('Kalkulator nadgodzin'!D245="","",'Kalkulator nadgodzin'!C193)</f>
      </c>
      <c r="R26" t="str" s="786" cm="1">
        <f t="array" ref="R26">_xlfn.IFERROR($Q26*B26*'Kalkulator nadgodzin'!$Z$2,"")</f>
      </c>
      <c r="S26" t="str" s="786" cm="1">
        <f t="array" ref="S26">_xlfn.IFERROR($Q26*C26*'Kalkulator nadgodzin'!$Z$2,"")</f>
      </c>
      <c r="T26" t="str" s="786" cm="1">
        <f t="array" ref="T26">_xlfn.IFERROR($Q26*D26*'Kalkulator nadgodzin'!$Z$2,"")</f>
      </c>
      <c r="U26" t="str" s="786" cm="1">
        <f t="array" ref="U26">_xlfn.IFERROR($Q26*E26*'Kalkulator nadgodzin'!$Z$2,"")</f>
      </c>
      <c r="V26" t="str" s="786" cm="1">
        <f t="array" ref="V26">_xlfn.IFERROR($Q26*F26*'Kalkulator nadgodzin'!$Z$2,"")</f>
      </c>
      <c r="W26" t="str" s="786" cm="1">
        <f t="array" ref="W26">_xlfn.IFERROR($Q26*G26*'Kalkulator nadgodzin'!$Z$2,"")</f>
      </c>
      <c r="X26" t="str" s="786" cm="1">
        <f t="array" ref="X26">_xlfn.IFERROR($Q26*H26*'Kalkulator nadgodzin'!$Z$2,"")</f>
      </c>
      <c r="Y26" t="str" s="786" cm="1">
        <f t="array" ref="Y26">_xlfn.IFERROR($Q26*I26*'Kalkulator nadgodzin'!$Z$2,"")</f>
      </c>
      <c r="Z26" t="str" s="786" cm="1">
        <f t="array" ref="Z26">_xlfn.IFERROR($Q26*J26*'Kalkulator nadgodzin'!$Z$2,"")</f>
      </c>
      <c r="AA26" t="str" s="786" cm="1">
        <f t="array" ref="AA26">_xlfn.IFERROR($Q26*K26*'Kalkulator nadgodzin'!$Z$2,"")</f>
      </c>
      <c r="AB26" t="str" s="786" cm="1">
        <f t="array" ref="AB26">_xlfn.IFERROR($Q26*L26*'Kalkulator nadgodzin'!$Z$2,"")</f>
      </c>
      <c r="AC26" t="str" s="786" cm="1">
        <f t="array" ref="AC26">_xlfn.IFERROR($Q26*M26*'Kalkulator nadgodzin'!$Z$2,"")</f>
      </c>
      <c r="AD26" t="str" s="775" cm="1">
        <f t="array" ref="AD26">_xlfn.IFERROR($Q26*N26*'Kalkulator nadgodzin'!$Z$2,"")</f>
      </c>
    </row>
    <row r="27" ht="13.5" customHeight="1">
      <c r="A27" t="s" s="787">
        <v>1313</v>
      </c>
      <c r="B27" s="788" cm="1">
        <f t="array" ref="B27">SUM(B3:B26)</f>
        <v>0</v>
      </c>
      <c r="C27" s="788" cm="1">
        <f t="array" ref="C27">SUM(C3:C26)</f>
        <v>0</v>
      </c>
      <c r="D27" s="788" cm="1">
        <f t="array" ref="D27">SUM(D3:D26)</f>
        <v>0</v>
      </c>
      <c r="E27" s="788" cm="1">
        <f t="array" ref="E27">SUM(E3:E26)</f>
        <v>0</v>
      </c>
      <c r="F27" s="788" cm="1">
        <f t="array" ref="F27">SUM(F3:F26)</f>
        <v>0</v>
      </c>
      <c r="G27" s="788" cm="1">
        <f t="array" ref="G27">SUM(G3:G26)</f>
        <v>0</v>
      </c>
      <c r="H27" s="788" cm="1">
        <f t="array" ref="H27">SUM(H3:H26)</f>
        <v>0</v>
      </c>
      <c r="I27" s="788" cm="1">
        <f t="array" ref="I27">SUM(I3:I26)</f>
        <v>0</v>
      </c>
      <c r="J27" s="788" cm="1">
        <f t="array" ref="J27">SUM(J3:J26)</f>
        <v>0</v>
      </c>
      <c r="K27" s="788" cm="1">
        <f t="array" ref="K27">SUM(K3:K26)</f>
        <v>0</v>
      </c>
      <c r="L27" s="788" cm="1">
        <f t="array" ref="L27">SUM(L3:L26)</f>
        <v>0</v>
      </c>
      <c r="M27" s="788" cm="1">
        <f t="array" ref="M27">SUM(M3:M26)</f>
        <v>0</v>
      </c>
      <c r="N27" s="789" cm="1">
        <f t="array" ref="N27">SUM(N3:N26)</f>
        <v>0</v>
      </c>
      <c r="O27" s="790"/>
      <c r="P27" s="791"/>
      <c r="Q27" t="s" s="787">
        <v>1313</v>
      </c>
      <c r="R27" s="808" cm="1">
        <f t="array" ref="R27">SUM(R3:R26)</f>
        <v>0</v>
      </c>
      <c r="S27" s="808" cm="1">
        <f t="array" ref="S27">SUM(S3:S26)</f>
        <v>0</v>
      </c>
      <c r="T27" s="808" cm="1">
        <f t="array" ref="T27">SUM(T3:T26)</f>
        <v>0</v>
      </c>
      <c r="U27" s="808" cm="1">
        <f t="array" ref="U27">SUM(U3:U26)</f>
        <v>0</v>
      </c>
      <c r="V27" s="808" cm="1">
        <f t="array" ref="V27">SUM(V3:V26)</f>
        <v>0</v>
      </c>
      <c r="W27" s="808" cm="1">
        <f t="array" ref="W27">SUM(W3:W26)</f>
        <v>0</v>
      </c>
      <c r="X27" s="808" cm="1">
        <f t="array" ref="X27">SUM(X3:X26)</f>
        <v>0</v>
      </c>
      <c r="Y27" s="808" cm="1">
        <f t="array" ref="Y27">SUM(Y3:Y26)</f>
        <v>0</v>
      </c>
      <c r="Z27" s="808" cm="1">
        <f t="array" ref="Z27">SUM(Z3:Z26)</f>
        <v>0</v>
      </c>
      <c r="AA27" s="808" cm="1">
        <f t="array" ref="AA27">SUM(AA3:AA26)</f>
        <v>0</v>
      </c>
      <c r="AB27" s="808" cm="1">
        <f t="array" ref="AB27">SUM(AB3:AB26)</f>
        <v>0</v>
      </c>
      <c r="AC27" s="808" cm="1">
        <f t="array" ref="AC27">SUM(AC3:AC26)</f>
        <v>0</v>
      </c>
      <c r="AD27" s="809" cm="1">
        <f t="array" ref="AD27">SUM(AD3:AD26)</f>
        <v>0</v>
      </c>
    </row>
    <row r="28" ht="13.5" customHeight="1">
      <c r="A28" s="822"/>
      <c r="B28" s="793"/>
      <c r="C28" s="793"/>
      <c r="D28" s="793"/>
      <c r="E28" s="793"/>
      <c r="F28" s="793"/>
      <c r="G28" s="793"/>
      <c r="H28" s="793"/>
      <c r="I28" s="793"/>
      <c r="J28" s="793"/>
      <c r="K28" s="793"/>
      <c r="L28" s="793"/>
      <c r="M28" s="793"/>
      <c r="N28" s="793"/>
      <c r="O28" s="786"/>
      <c r="P28" s="786"/>
      <c r="Q28" s="793"/>
      <c r="R28" s="793"/>
      <c r="S28" s="793"/>
      <c r="T28" s="793"/>
      <c r="U28" s="793"/>
      <c r="V28" s="793"/>
      <c r="W28" s="793"/>
      <c r="X28" s="793"/>
      <c r="Y28" s="793"/>
      <c r="Z28" s="793"/>
      <c r="AA28" s="793"/>
      <c r="AB28" s="793"/>
      <c r="AC28" s="793"/>
      <c r="AD28" s="793"/>
    </row>
    <row r="29" ht="13.5" customHeight="1">
      <c r="A29" s="771"/>
      <c r="B29" t="s" s="772">
        <v>1274</v>
      </c>
      <c r="C29" t="s" s="772">
        <v>1275</v>
      </c>
      <c r="D29" t="s" s="772">
        <v>1276</v>
      </c>
      <c r="E29" t="s" s="772">
        <v>1277</v>
      </c>
      <c r="F29" t="s" s="772">
        <v>1278</v>
      </c>
      <c r="G29" t="s" s="772">
        <v>1279</v>
      </c>
      <c r="H29" t="s" s="772">
        <v>1280</v>
      </c>
      <c r="I29" t="s" s="772">
        <v>1281</v>
      </c>
      <c r="J29" t="s" s="772">
        <v>1282</v>
      </c>
      <c r="K29" t="s" s="772">
        <v>1283</v>
      </c>
      <c r="L29" t="s" s="772">
        <v>1284</v>
      </c>
      <c r="M29" t="s" s="772">
        <v>1285</v>
      </c>
      <c r="N29" t="s" s="773">
        <v>1286</v>
      </c>
      <c r="O29" s="774"/>
      <c r="P29" s="775"/>
      <c r="Q29" s="776"/>
      <c r="R29" t="s" s="772">
        <v>1274</v>
      </c>
      <c r="S29" t="s" s="772">
        <v>1275</v>
      </c>
      <c r="T29" t="s" s="772">
        <v>1276</v>
      </c>
      <c r="U29" t="s" s="772">
        <v>1277</v>
      </c>
      <c r="V29" t="s" s="772">
        <v>1278</v>
      </c>
      <c r="W29" t="s" s="772">
        <v>1279</v>
      </c>
      <c r="X29" t="s" s="772">
        <v>1280</v>
      </c>
      <c r="Y29" t="s" s="772">
        <v>1281</v>
      </c>
      <c r="Z29" t="s" s="772">
        <v>1282</v>
      </c>
      <c r="AA29" t="s" s="772">
        <v>1283</v>
      </c>
      <c r="AB29" t="s" s="772">
        <v>1284</v>
      </c>
      <c r="AC29" t="s" s="772">
        <v>1285</v>
      </c>
      <c r="AD29" t="s" s="773">
        <v>1286</v>
      </c>
    </row>
    <row r="30" ht="13.5" customHeight="1">
      <c r="A30" s="777"/>
      <c r="B30" t="s" s="778">
        <v>1327</v>
      </c>
      <c r="C30" t="s" s="778">
        <v>1327</v>
      </c>
      <c r="D30" t="s" s="778">
        <v>1327</v>
      </c>
      <c r="E30" t="s" s="778">
        <v>1327</v>
      </c>
      <c r="F30" t="s" s="778">
        <v>1327</v>
      </c>
      <c r="G30" t="s" s="778">
        <v>1327</v>
      </c>
      <c r="H30" t="s" s="778">
        <v>1327</v>
      </c>
      <c r="I30" t="s" s="778">
        <v>1327</v>
      </c>
      <c r="J30" t="s" s="778">
        <v>1327</v>
      </c>
      <c r="K30" t="s" s="778">
        <v>1327</v>
      </c>
      <c r="L30" t="s" s="778">
        <v>1327</v>
      </c>
      <c r="M30" t="s" s="778">
        <v>1327</v>
      </c>
      <c r="N30" t="s" s="779">
        <v>1327</v>
      </c>
      <c r="O30" s="774"/>
      <c r="P30" s="775"/>
      <c r="Q30" s="780"/>
      <c r="R30" t="s" s="778">
        <v>1327</v>
      </c>
      <c r="S30" t="s" s="778">
        <v>1327</v>
      </c>
      <c r="T30" t="s" s="778">
        <v>1327</v>
      </c>
      <c r="U30" t="s" s="778">
        <v>1327</v>
      </c>
      <c r="V30" t="s" s="778">
        <v>1327</v>
      </c>
      <c r="W30" t="s" s="778">
        <v>1327</v>
      </c>
      <c r="X30" t="s" s="778">
        <v>1327</v>
      </c>
      <c r="Y30" t="s" s="778">
        <v>1327</v>
      </c>
      <c r="Z30" t="s" s="778">
        <v>1327</v>
      </c>
      <c r="AA30" t="s" s="778">
        <v>1327</v>
      </c>
      <c r="AB30" t="s" s="778">
        <v>1327</v>
      </c>
      <c r="AC30" t="s" s="778">
        <v>1327</v>
      </c>
      <c r="AD30" t="s" s="779">
        <v>1327</v>
      </c>
    </row>
    <row r="31" ht="13.5" customHeight="1">
      <c r="A31" t="str" s="774" cm="1">
        <f t="array" ref="A31">IF('Kalkulator nadgodzin'!B102="","",'Kalkulator nadgodzin'!B102)</f>
        <v>Obsada 1</v>
      </c>
      <c r="B31" s="781" cm="1">
        <f t="array" ref="B31">IF(OR('Kalkulator nadgodzin'!$D102="",'Kalkulator nadgodzin'!D102=""),"",IF('Kalkulator nadgodzin'!D102&gt;=2,1*'Kalkulator nadgodzin'!$C102,0))</f>
        <v>0</v>
      </c>
      <c r="C31" s="781" cm="1">
        <f t="array" ref="C31">IF(OR('Kalkulator nadgodzin'!$D102="",'Kalkulator nadgodzin'!E102=""),"",IF('Kalkulator nadgodzin'!E102&gt;=2,1*'Kalkulator nadgodzin'!$C102,0))</f>
        <v>0</v>
      </c>
      <c r="D31" s="781" cm="1">
        <f t="array" ref="D31">IF(OR('Kalkulator nadgodzin'!$D102="",'Kalkulator nadgodzin'!F102=""),"",IF('Kalkulator nadgodzin'!F102&gt;=2,1*'Kalkulator nadgodzin'!$C102,0))</f>
        <v>0</v>
      </c>
      <c r="E31" s="781" cm="1">
        <f t="array" ref="E31">IF(OR('Kalkulator nadgodzin'!$D102="",'Kalkulator nadgodzin'!G102=""),"",IF('Kalkulator nadgodzin'!G102&gt;=2,1*'Kalkulator nadgodzin'!$C102,0))</f>
        <v>0</v>
      </c>
      <c r="F31" s="781" cm="1">
        <f t="array" ref="F31">IF(OR('Kalkulator nadgodzin'!$D102="",'Kalkulator nadgodzin'!H102=""),"",IF('Kalkulator nadgodzin'!H102&gt;=2,1*'Kalkulator nadgodzin'!$C102,0))</f>
        <v>0</v>
      </c>
      <c r="G31" s="781" cm="1">
        <f t="array" ref="G31">IF(OR('Kalkulator nadgodzin'!$D102="",'Kalkulator nadgodzin'!I102=""),"",IF('Kalkulator nadgodzin'!I102&gt;=2,1*'Kalkulator nadgodzin'!$C102,0))</f>
        <v>0</v>
      </c>
      <c r="H31" s="781" cm="1">
        <f t="array" ref="H31">IF(OR('Kalkulator nadgodzin'!$D102="",'Kalkulator nadgodzin'!J102=""),"",IF('Kalkulator nadgodzin'!J102&gt;=2,1*'Kalkulator nadgodzin'!$C102,0))</f>
        <v>0</v>
      </c>
      <c r="I31" s="781" cm="1">
        <f t="array" ref="I31">IF(OR('Kalkulator nadgodzin'!$D102="",'Kalkulator nadgodzin'!K102=""),"",IF('Kalkulator nadgodzin'!K102&gt;=2,1*'Kalkulator nadgodzin'!$C102,0))</f>
        <v>0</v>
      </c>
      <c r="J31" s="781" cm="1">
        <f t="array" ref="J31">IF(OR('Kalkulator nadgodzin'!$D102="",'Kalkulator nadgodzin'!L102=""),"",IF('Kalkulator nadgodzin'!L102&gt;=2,1*'Kalkulator nadgodzin'!$C102,0))</f>
        <v>0</v>
      </c>
      <c r="K31" s="781" cm="1">
        <f t="array" ref="K31">IF(OR('Kalkulator nadgodzin'!$D102="",'Kalkulator nadgodzin'!M102=""),"",IF('Kalkulator nadgodzin'!M102&gt;=2,1*'Kalkulator nadgodzin'!$C102,0))</f>
        <v>0</v>
      </c>
      <c r="L31" s="781" cm="1">
        <f t="array" ref="L31">IF(OR('Kalkulator nadgodzin'!$D102="",'Kalkulator nadgodzin'!N102=""),"",IF('Kalkulator nadgodzin'!N102&gt;=2,1*'Kalkulator nadgodzin'!$C102,0))</f>
        <v>0</v>
      </c>
      <c r="M31" s="781" cm="1">
        <f t="array" ref="M31">IF(OR('Kalkulator nadgodzin'!$D102="",'Kalkulator nadgodzin'!O102=""),"",IF('Kalkulator nadgodzin'!O102&gt;=2,1*'Kalkulator nadgodzin'!$C102,0))</f>
        <v>0</v>
      </c>
      <c r="N31" s="782" cm="1">
        <f t="array" ref="N31">IF(OR('Kalkulator nadgodzin'!$D102="",'Kalkulator nadgodzin'!P102=""),"",IF('Kalkulator nadgodzin'!P102&gt;=2,1*'Kalkulator nadgodzin'!$C102,0))</f>
        <v>0</v>
      </c>
      <c r="O31" s="774"/>
      <c r="P31" s="775"/>
      <c r="Q31" s="818" cm="1">
        <f t="array" ref="Q31">IF('Kalkulator nadgodzin'!D222="","",'Kalkulator nadgodzin'!C170)</f>
        <v>0</v>
      </c>
      <c r="R31" s="781" cm="1">
        <f t="array" ref="R31">_xlfn.IFERROR($Q31*B31*'Kalkulator nadgodzin'!$Y$2,0)</f>
        <v>0</v>
      </c>
      <c r="S31" s="781" cm="1">
        <f t="array" ref="S31">_xlfn.IFERROR($Q31*C31*'Kalkulator nadgodzin'!$Y$2,0)</f>
        <v>0</v>
      </c>
      <c r="T31" s="781" cm="1">
        <f t="array" ref="T31">_xlfn.IFERROR($Q31*D31*'Kalkulator nadgodzin'!$Y$2,0)</f>
        <v>0</v>
      </c>
      <c r="U31" s="781" cm="1">
        <f t="array" ref="U31">_xlfn.IFERROR($Q31*E31*'Kalkulator nadgodzin'!$Y$2,0)</f>
        <v>0</v>
      </c>
      <c r="V31" s="781" cm="1">
        <f t="array" ref="V31">_xlfn.IFERROR($Q31*F31*'Kalkulator nadgodzin'!$Y$2,0)</f>
        <v>0</v>
      </c>
      <c r="W31" s="781" cm="1">
        <f t="array" ref="W31">_xlfn.IFERROR($Q31*G31*'Kalkulator nadgodzin'!$Y$2,0)</f>
        <v>0</v>
      </c>
      <c r="X31" s="781" cm="1">
        <f t="array" ref="X31">_xlfn.IFERROR($Q31*H31*'Kalkulator nadgodzin'!$Y$2,0)</f>
        <v>0</v>
      </c>
      <c r="Y31" s="781" cm="1">
        <f t="array" ref="Y31">_xlfn.IFERROR($Q31*I31*'Kalkulator nadgodzin'!$Y$2,0)</f>
        <v>0</v>
      </c>
      <c r="Z31" s="781" cm="1">
        <f t="array" ref="Z31">_xlfn.IFERROR($Q31*J31*'Kalkulator nadgodzin'!$Y$2,0)</f>
        <v>0</v>
      </c>
      <c r="AA31" s="781" cm="1">
        <f t="array" ref="AA31">_xlfn.IFERROR($Q31*K31*'Kalkulator nadgodzin'!$Y$2,0)</f>
        <v>0</v>
      </c>
      <c r="AB31" s="781" cm="1">
        <f t="array" ref="AB31">_xlfn.IFERROR($Q31*L31*'Kalkulator nadgodzin'!$Y$2,0)</f>
        <v>0</v>
      </c>
      <c r="AC31" s="781" cm="1">
        <f t="array" ref="AC31">_xlfn.IFERROR($Q31*M31*'Kalkulator nadgodzin'!$Y$2,0)</f>
        <v>0</v>
      </c>
      <c r="AD31" s="782" cm="1">
        <f t="array" ref="AD31">_xlfn.IFERROR($Q31*N31*'Kalkulator nadgodzin'!$Y$2,0)</f>
        <v>0</v>
      </c>
    </row>
    <row r="32" ht="13.5" customHeight="1">
      <c r="A32" t="str" s="774" cm="1">
        <f t="array" ref="A32">IF('Kalkulator nadgodzin'!B103="","",'Kalkulator nadgodzin'!B103)</f>
        <v>Obsada 2</v>
      </c>
      <c r="B32" s="784" cm="1">
        <f t="array" ref="B32">IF(OR('Kalkulator nadgodzin'!$D103="",'Kalkulator nadgodzin'!D103=""),"",IF('Kalkulator nadgodzin'!D103&gt;=2,1*'Kalkulator nadgodzin'!$C103,0))</f>
        <v>0</v>
      </c>
      <c r="C32" s="784" cm="1">
        <f t="array" ref="C32">IF(OR('Kalkulator nadgodzin'!$D103="",'Kalkulator nadgodzin'!E103=""),"",IF('Kalkulator nadgodzin'!E103&gt;=2,1*'Kalkulator nadgodzin'!$C103,0))</f>
        <v>0</v>
      </c>
      <c r="D32" s="784" cm="1">
        <f t="array" ref="D32">IF(OR('Kalkulator nadgodzin'!$D103="",'Kalkulator nadgodzin'!F103=""),"",IF('Kalkulator nadgodzin'!F103&gt;=2,1*'Kalkulator nadgodzin'!$C103,0))</f>
        <v>0</v>
      </c>
      <c r="E32" s="784" cm="1">
        <f t="array" ref="E32">IF(OR('Kalkulator nadgodzin'!$D103="",'Kalkulator nadgodzin'!G103=""),"",IF('Kalkulator nadgodzin'!G103&gt;=2,1*'Kalkulator nadgodzin'!$C103,0))</f>
        <v>0</v>
      </c>
      <c r="F32" s="784" cm="1">
        <f t="array" ref="F32">IF(OR('Kalkulator nadgodzin'!$D103="",'Kalkulator nadgodzin'!H103=""),"",IF('Kalkulator nadgodzin'!H103&gt;=2,1*'Kalkulator nadgodzin'!$C103,0))</f>
        <v>0</v>
      </c>
      <c r="G32" s="784" cm="1">
        <f t="array" ref="G32">IF(OR('Kalkulator nadgodzin'!$D103="",'Kalkulator nadgodzin'!I103=""),"",IF('Kalkulator nadgodzin'!I103&gt;=2,1*'Kalkulator nadgodzin'!$C103,0))</f>
        <v>0</v>
      </c>
      <c r="H32" s="784" cm="1">
        <f t="array" ref="H32">IF(OR('Kalkulator nadgodzin'!$D103="",'Kalkulator nadgodzin'!J103=""),"",IF('Kalkulator nadgodzin'!J103&gt;=2,1*'Kalkulator nadgodzin'!$C103,0))</f>
        <v>0</v>
      </c>
      <c r="I32" s="784" cm="1">
        <f t="array" ref="I32">IF(OR('Kalkulator nadgodzin'!$D103="",'Kalkulator nadgodzin'!K103=""),"",IF('Kalkulator nadgodzin'!K103&gt;=2,1*'Kalkulator nadgodzin'!$C103,0))</f>
        <v>0</v>
      </c>
      <c r="J32" s="784" cm="1">
        <f t="array" ref="J32">IF(OR('Kalkulator nadgodzin'!$D103="",'Kalkulator nadgodzin'!L103=""),"",IF('Kalkulator nadgodzin'!L103&gt;=2,1*'Kalkulator nadgodzin'!$C103,0))</f>
        <v>0</v>
      </c>
      <c r="K32" s="784" cm="1">
        <f t="array" ref="K32">IF(OR('Kalkulator nadgodzin'!$D103="",'Kalkulator nadgodzin'!M103=""),"",IF('Kalkulator nadgodzin'!M103&gt;=2,1*'Kalkulator nadgodzin'!$C103,0))</f>
        <v>0</v>
      </c>
      <c r="L32" s="784" cm="1">
        <f t="array" ref="L32">IF(OR('Kalkulator nadgodzin'!$D103="",'Kalkulator nadgodzin'!N103=""),"",IF('Kalkulator nadgodzin'!N103&gt;=2,1*'Kalkulator nadgodzin'!$C103,0))</f>
        <v>0</v>
      </c>
      <c r="M32" s="784" cm="1">
        <f t="array" ref="M32">IF(OR('Kalkulator nadgodzin'!$D103="",'Kalkulator nadgodzin'!O103=""),"",IF('Kalkulator nadgodzin'!O103&gt;=2,1*'Kalkulator nadgodzin'!$C103,0))</f>
        <v>0</v>
      </c>
      <c r="N32" s="785" cm="1">
        <f t="array" ref="N32">IF(OR('Kalkulator nadgodzin'!$D103="",'Kalkulator nadgodzin'!P103=""),"",IF('Kalkulator nadgodzin'!P103&gt;=2,1*'Kalkulator nadgodzin'!$C103,0))</f>
        <v>0</v>
      </c>
      <c r="O32" s="774"/>
      <c r="P32" s="775"/>
      <c r="Q32" s="818" cm="1">
        <f t="array" ref="Q32">IF('Kalkulator nadgodzin'!D223="","",'Kalkulator nadgodzin'!C171)</f>
        <v>0</v>
      </c>
      <c r="R32" s="784" cm="1">
        <f t="array" ref="R32">_xlfn.IFERROR($Q32*B32*'Kalkulator nadgodzin'!$Y$2,0)</f>
        <v>0</v>
      </c>
      <c r="S32" s="784" cm="1">
        <f t="array" ref="S32">_xlfn.IFERROR($Q32*C32*'Kalkulator nadgodzin'!$Y$2,0)</f>
        <v>0</v>
      </c>
      <c r="T32" s="784" cm="1">
        <f t="array" ref="T32">_xlfn.IFERROR($Q32*D32*'Kalkulator nadgodzin'!$Y$2,0)</f>
        <v>0</v>
      </c>
      <c r="U32" s="784" cm="1">
        <f t="array" ref="U32">_xlfn.IFERROR($Q32*E32*'Kalkulator nadgodzin'!$Y$2,0)</f>
        <v>0</v>
      </c>
      <c r="V32" s="784" cm="1">
        <f t="array" ref="V32">_xlfn.IFERROR($Q32*F32*'Kalkulator nadgodzin'!$Y$2,0)</f>
        <v>0</v>
      </c>
      <c r="W32" s="784" cm="1">
        <f t="array" ref="W32">_xlfn.IFERROR($Q32*G32*'Kalkulator nadgodzin'!$Y$2,0)</f>
        <v>0</v>
      </c>
      <c r="X32" s="784" cm="1">
        <f t="array" ref="X32">_xlfn.IFERROR($Q32*H32*'Kalkulator nadgodzin'!$Y$2,0)</f>
        <v>0</v>
      </c>
      <c r="Y32" s="784" cm="1">
        <f t="array" ref="Y32">_xlfn.IFERROR($Q32*I32*'Kalkulator nadgodzin'!$Y$2,0)</f>
        <v>0</v>
      </c>
      <c r="Z32" s="784" cm="1">
        <f t="array" ref="Z32">_xlfn.IFERROR($Q32*J32*'Kalkulator nadgodzin'!$Y$2,0)</f>
        <v>0</v>
      </c>
      <c r="AA32" s="784" cm="1">
        <f t="array" ref="AA32">_xlfn.IFERROR($Q32*K32*'Kalkulator nadgodzin'!$Y$2,0)</f>
        <v>0</v>
      </c>
      <c r="AB32" s="784" cm="1">
        <f t="array" ref="AB32">_xlfn.IFERROR($Q32*L32*'Kalkulator nadgodzin'!$Y$2,0)</f>
        <v>0</v>
      </c>
      <c r="AC32" s="784" cm="1">
        <f t="array" ref="AC32">_xlfn.IFERROR($Q32*M32*'Kalkulator nadgodzin'!$Y$2,0)</f>
        <v>0</v>
      </c>
      <c r="AD32" s="785" cm="1">
        <f t="array" ref="AD32">_xlfn.IFERROR($Q32*N32*'Kalkulator nadgodzin'!$Y$2,0)</f>
        <v>0</v>
      </c>
    </row>
    <row r="33" ht="13.5" customHeight="1">
      <c r="A33" t="str" s="774" cm="1">
        <f t="array" ref="A33">IF('Kalkulator nadgodzin'!B104="","",'Kalkulator nadgodzin'!B104)</f>
        <v>Obsada 3</v>
      </c>
      <c r="B33" s="784" cm="1">
        <f t="array" ref="B33">IF(OR('Kalkulator nadgodzin'!$D104="",'Kalkulator nadgodzin'!D104=""),"",IF('Kalkulator nadgodzin'!D104&gt;=2,1*'Kalkulator nadgodzin'!$C104,0))</f>
        <v>0</v>
      </c>
      <c r="C33" s="784" cm="1">
        <f t="array" ref="C33">IF(OR('Kalkulator nadgodzin'!$D104="",'Kalkulator nadgodzin'!E104=""),"",IF('Kalkulator nadgodzin'!E104&gt;=2,1*'Kalkulator nadgodzin'!$C104,0))</f>
        <v>0</v>
      </c>
      <c r="D33" s="784" cm="1">
        <f t="array" ref="D33">IF(OR('Kalkulator nadgodzin'!$D104="",'Kalkulator nadgodzin'!F104=""),"",IF('Kalkulator nadgodzin'!F104&gt;=2,1*'Kalkulator nadgodzin'!$C104,0))</f>
        <v>0</v>
      </c>
      <c r="E33" s="784" cm="1">
        <f t="array" ref="E33">IF(OR('Kalkulator nadgodzin'!$D104="",'Kalkulator nadgodzin'!G104=""),"",IF('Kalkulator nadgodzin'!G104&gt;=2,1*'Kalkulator nadgodzin'!$C104,0))</f>
        <v>0</v>
      </c>
      <c r="F33" s="784" cm="1">
        <f t="array" ref="F33">IF(OR('Kalkulator nadgodzin'!$D104="",'Kalkulator nadgodzin'!H104=""),"",IF('Kalkulator nadgodzin'!H104&gt;=2,1*'Kalkulator nadgodzin'!$C104,0))</f>
        <v>0</v>
      </c>
      <c r="G33" s="784" cm="1">
        <f t="array" ref="G33">IF(OR('Kalkulator nadgodzin'!$D104="",'Kalkulator nadgodzin'!I104=""),"",IF('Kalkulator nadgodzin'!I104&gt;=2,1*'Kalkulator nadgodzin'!$C104,0))</f>
        <v>0</v>
      </c>
      <c r="H33" s="784" cm="1">
        <f t="array" ref="H33">IF(OR('Kalkulator nadgodzin'!$D104="",'Kalkulator nadgodzin'!J104=""),"",IF('Kalkulator nadgodzin'!J104&gt;=2,1*'Kalkulator nadgodzin'!$C104,0))</f>
        <v>0</v>
      </c>
      <c r="I33" s="784" cm="1">
        <f t="array" ref="I33">IF(OR('Kalkulator nadgodzin'!$D104="",'Kalkulator nadgodzin'!K104=""),"",IF('Kalkulator nadgodzin'!K104&gt;=2,1*'Kalkulator nadgodzin'!$C104,0))</f>
        <v>0</v>
      </c>
      <c r="J33" s="784" cm="1">
        <f t="array" ref="J33">IF(OR('Kalkulator nadgodzin'!$D104="",'Kalkulator nadgodzin'!L104=""),"",IF('Kalkulator nadgodzin'!L104&gt;=2,1*'Kalkulator nadgodzin'!$C104,0))</f>
        <v>0</v>
      </c>
      <c r="K33" s="784" cm="1">
        <f t="array" ref="K33">IF(OR('Kalkulator nadgodzin'!$D104="",'Kalkulator nadgodzin'!M104=""),"",IF('Kalkulator nadgodzin'!M104&gt;=2,1*'Kalkulator nadgodzin'!$C104,0))</f>
        <v>0</v>
      </c>
      <c r="L33" s="784" cm="1">
        <f t="array" ref="L33">IF(OR('Kalkulator nadgodzin'!$D104="",'Kalkulator nadgodzin'!N104=""),"",IF('Kalkulator nadgodzin'!N104&gt;=2,1*'Kalkulator nadgodzin'!$C104,0))</f>
        <v>0</v>
      </c>
      <c r="M33" s="784" cm="1">
        <f t="array" ref="M33">IF(OR('Kalkulator nadgodzin'!$D104="",'Kalkulator nadgodzin'!O104=""),"",IF('Kalkulator nadgodzin'!O104&gt;=2,1*'Kalkulator nadgodzin'!$C104,0))</f>
        <v>0</v>
      </c>
      <c r="N33" s="785" cm="1">
        <f t="array" ref="N33">IF(OR('Kalkulator nadgodzin'!$D104="",'Kalkulator nadgodzin'!P104=""),"",IF('Kalkulator nadgodzin'!P104&gt;=2,1*'Kalkulator nadgodzin'!$C104,0))</f>
        <v>0</v>
      </c>
      <c r="O33" s="774"/>
      <c r="P33" s="775"/>
      <c r="Q33" s="818" cm="1">
        <f t="array" ref="Q33">IF('Kalkulator nadgodzin'!D224="","",'Kalkulator nadgodzin'!C172)</f>
        <v>0</v>
      </c>
      <c r="R33" s="784" cm="1">
        <f t="array" ref="R33">_xlfn.IFERROR($Q33*B33*'Kalkulator nadgodzin'!$Y$2,0)</f>
        <v>0</v>
      </c>
      <c r="S33" s="784" cm="1">
        <f t="array" ref="S33">_xlfn.IFERROR($Q33*C33*'Kalkulator nadgodzin'!$Y$2,0)</f>
        <v>0</v>
      </c>
      <c r="T33" s="784" cm="1">
        <f t="array" ref="T33">_xlfn.IFERROR($Q33*D33*'Kalkulator nadgodzin'!$Y$2,0)</f>
        <v>0</v>
      </c>
      <c r="U33" s="784" cm="1">
        <f t="array" ref="U33">_xlfn.IFERROR($Q33*E33*'Kalkulator nadgodzin'!$Y$2,0)</f>
        <v>0</v>
      </c>
      <c r="V33" s="784" cm="1">
        <f t="array" ref="V33">_xlfn.IFERROR($Q33*F33*'Kalkulator nadgodzin'!$Y$2,0)</f>
        <v>0</v>
      </c>
      <c r="W33" s="784" cm="1">
        <f t="array" ref="W33">_xlfn.IFERROR($Q33*G33*'Kalkulator nadgodzin'!$Y$2,0)</f>
        <v>0</v>
      </c>
      <c r="X33" s="784" cm="1">
        <f t="array" ref="X33">_xlfn.IFERROR($Q33*H33*'Kalkulator nadgodzin'!$Y$2,0)</f>
        <v>0</v>
      </c>
      <c r="Y33" s="784" cm="1">
        <f t="array" ref="Y33">_xlfn.IFERROR($Q33*I33*'Kalkulator nadgodzin'!$Y$2,0)</f>
        <v>0</v>
      </c>
      <c r="Z33" s="784" cm="1">
        <f t="array" ref="Z33">_xlfn.IFERROR($Q33*J33*'Kalkulator nadgodzin'!$Y$2,0)</f>
        <v>0</v>
      </c>
      <c r="AA33" s="784" cm="1">
        <f t="array" ref="AA33">_xlfn.IFERROR($Q33*K33*'Kalkulator nadgodzin'!$Y$2,0)</f>
        <v>0</v>
      </c>
      <c r="AB33" s="784" cm="1">
        <f t="array" ref="AB33">_xlfn.IFERROR($Q33*L33*'Kalkulator nadgodzin'!$Y$2,0)</f>
        <v>0</v>
      </c>
      <c r="AC33" s="784" cm="1">
        <f t="array" ref="AC33">_xlfn.IFERROR($Q33*M33*'Kalkulator nadgodzin'!$Y$2,0)</f>
        <v>0</v>
      </c>
      <c r="AD33" s="785" cm="1">
        <f t="array" ref="AD33">_xlfn.IFERROR($Q33*N33*'Kalkulator nadgodzin'!$Y$2,0)</f>
        <v>0</v>
      </c>
    </row>
    <row r="34" ht="13.5" customHeight="1">
      <c r="A34" t="str" s="774" cm="1">
        <f t="array" ref="A34">IF('Kalkulator nadgodzin'!B105="","",'Kalkulator nadgodzin'!B105)</f>
        <v>Obsada 4</v>
      </c>
      <c r="B34" s="784" cm="1">
        <f t="array" ref="B34">IF(OR('Kalkulator nadgodzin'!$D105="",'Kalkulator nadgodzin'!D105=""),"",IF('Kalkulator nadgodzin'!D105&gt;=2,1*'Kalkulator nadgodzin'!$C105,0))</f>
        <v>0</v>
      </c>
      <c r="C34" s="784" cm="1">
        <f t="array" ref="C34">IF(OR('Kalkulator nadgodzin'!$D105="",'Kalkulator nadgodzin'!E105=""),"",IF('Kalkulator nadgodzin'!E105&gt;=2,1*'Kalkulator nadgodzin'!$C105,0))</f>
        <v>0</v>
      </c>
      <c r="D34" s="784" cm="1">
        <f t="array" ref="D34">IF(OR('Kalkulator nadgodzin'!$D105="",'Kalkulator nadgodzin'!F105=""),"",IF('Kalkulator nadgodzin'!F105&gt;=2,1*'Kalkulator nadgodzin'!$C105,0))</f>
        <v>0</v>
      </c>
      <c r="E34" s="784" cm="1">
        <f t="array" ref="E34">IF(OR('Kalkulator nadgodzin'!$D105="",'Kalkulator nadgodzin'!G105=""),"",IF('Kalkulator nadgodzin'!G105&gt;=2,1*'Kalkulator nadgodzin'!$C105,0))</f>
        <v>0</v>
      </c>
      <c r="F34" s="784" cm="1">
        <f t="array" ref="F34">IF(OR('Kalkulator nadgodzin'!$D105="",'Kalkulator nadgodzin'!H105=""),"",IF('Kalkulator nadgodzin'!H105&gt;=2,1*'Kalkulator nadgodzin'!$C105,0))</f>
        <v>0</v>
      </c>
      <c r="G34" s="784" cm="1">
        <f t="array" ref="G34">IF(OR('Kalkulator nadgodzin'!$D105="",'Kalkulator nadgodzin'!I105=""),"",IF('Kalkulator nadgodzin'!I105&gt;=2,1*'Kalkulator nadgodzin'!$C105,0))</f>
        <v>0</v>
      </c>
      <c r="H34" s="784" cm="1">
        <f t="array" ref="H34">IF(OR('Kalkulator nadgodzin'!$D105="",'Kalkulator nadgodzin'!J105=""),"",IF('Kalkulator nadgodzin'!J105&gt;=2,1*'Kalkulator nadgodzin'!$C105,0))</f>
        <v>0</v>
      </c>
      <c r="I34" s="784" cm="1">
        <f t="array" ref="I34">IF(OR('Kalkulator nadgodzin'!$D105="",'Kalkulator nadgodzin'!K105=""),"",IF('Kalkulator nadgodzin'!K105&gt;=2,1*'Kalkulator nadgodzin'!$C105,0))</f>
        <v>0</v>
      </c>
      <c r="J34" s="784" cm="1">
        <f t="array" ref="J34">IF(OR('Kalkulator nadgodzin'!$D105="",'Kalkulator nadgodzin'!L105=""),"",IF('Kalkulator nadgodzin'!L105&gt;=2,1*'Kalkulator nadgodzin'!$C105,0))</f>
        <v>0</v>
      </c>
      <c r="K34" s="784" cm="1">
        <f t="array" ref="K34">IF(OR('Kalkulator nadgodzin'!$D105="",'Kalkulator nadgodzin'!M105=""),"",IF('Kalkulator nadgodzin'!M105&gt;=2,1*'Kalkulator nadgodzin'!$C105,0))</f>
        <v>0</v>
      </c>
      <c r="L34" s="784" cm="1">
        <f t="array" ref="L34">IF(OR('Kalkulator nadgodzin'!$D105="",'Kalkulator nadgodzin'!N105=""),"",IF('Kalkulator nadgodzin'!N105&gt;=2,1*'Kalkulator nadgodzin'!$C105,0))</f>
        <v>0</v>
      </c>
      <c r="M34" s="784" cm="1">
        <f t="array" ref="M34">IF(OR('Kalkulator nadgodzin'!$D105="",'Kalkulator nadgodzin'!O105=""),"",IF('Kalkulator nadgodzin'!O105&gt;=2,1*'Kalkulator nadgodzin'!$C105,0))</f>
        <v>0</v>
      </c>
      <c r="N34" s="785" cm="1">
        <f t="array" ref="N34">IF(OR('Kalkulator nadgodzin'!$D105="",'Kalkulator nadgodzin'!P105=""),"",IF('Kalkulator nadgodzin'!P105&gt;=2,1*'Kalkulator nadgodzin'!$C105,0))</f>
        <v>0</v>
      </c>
      <c r="O34" s="774"/>
      <c r="P34" s="775"/>
      <c r="Q34" s="818" cm="1">
        <f t="array" ref="Q34">IF('Kalkulator nadgodzin'!D225="","",'Kalkulator nadgodzin'!C173)</f>
        <v>0</v>
      </c>
      <c r="R34" s="784" cm="1">
        <f t="array" ref="R34">_xlfn.IFERROR($Q34*B34*'Kalkulator nadgodzin'!$Y$2,0)</f>
        <v>0</v>
      </c>
      <c r="S34" s="784" cm="1">
        <f t="array" ref="S34">_xlfn.IFERROR($Q34*C34*'Kalkulator nadgodzin'!$Y$2,0)</f>
        <v>0</v>
      </c>
      <c r="T34" s="784" cm="1">
        <f t="array" ref="T34">_xlfn.IFERROR($Q34*D34*'Kalkulator nadgodzin'!$Y$2,0)</f>
        <v>0</v>
      </c>
      <c r="U34" s="784" cm="1">
        <f t="array" ref="U34">_xlfn.IFERROR($Q34*E34*'Kalkulator nadgodzin'!$Y$2,0)</f>
        <v>0</v>
      </c>
      <c r="V34" s="784" cm="1">
        <f t="array" ref="V34">_xlfn.IFERROR($Q34*F34*'Kalkulator nadgodzin'!$Y$2,0)</f>
        <v>0</v>
      </c>
      <c r="W34" s="784" cm="1">
        <f t="array" ref="W34">_xlfn.IFERROR($Q34*G34*'Kalkulator nadgodzin'!$Y$2,0)</f>
        <v>0</v>
      </c>
      <c r="X34" s="784" cm="1">
        <f t="array" ref="X34">_xlfn.IFERROR($Q34*H34*'Kalkulator nadgodzin'!$Y$2,0)</f>
        <v>0</v>
      </c>
      <c r="Y34" s="784" cm="1">
        <f t="array" ref="Y34">_xlfn.IFERROR($Q34*I34*'Kalkulator nadgodzin'!$Y$2,0)</f>
        <v>0</v>
      </c>
      <c r="Z34" s="784" cm="1">
        <f t="array" ref="Z34">_xlfn.IFERROR($Q34*J34*'Kalkulator nadgodzin'!$Y$2,0)</f>
        <v>0</v>
      </c>
      <c r="AA34" s="784" cm="1">
        <f t="array" ref="AA34">_xlfn.IFERROR($Q34*K34*'Kalkulator nadgodzin'!$Y$2,0)</f>
        <v>0</v>
      </c>
      <c r="AB34" s="784" cm="1">
        <f t="array" ref="AB34">_xlfn.IFERROR($Q34*L34*'Kalkulator nadgodzin'!$Y$2,0)</f>
        <v>0</v>
      </c>
      <c r="AC34" s="784" cm="1">
        <f t="array" ref="AC34">_xlfn.IFERROR($Q34*M34*'Kalkulator nadgodzin'!$Y$2,0)</f>
        <v>0</v>
      </c>
      <c r="AD34" s="785" cm="1">
        <f t="array" ref="AD34">_xlfn.IFERROR($Q34*N34*'Kalkulator nadgodzin'!$Y$2,0)</f>
        <v>0</v>
      </c>
    </row>
    <row r="35" ht="13.5" customHeight="1">
      <c r="A35" t="str" s="774" cm="1">
        <f t="array" ref="A35">IF('Kalkulator nadgodzin'!B106="","",'Kalkulator nadgodzin'!B106)</f>
        <v>Obsada 5</v>
      </c>
      <c r="B35" s="784" cm="1">
        <f t="array" ref="B35">IF(OR('Kalkulator nadgodzin'!$D106="",'Kalkulator nadgodzin'!D106=""),"",IF('Kalkulator nadgodzin'!D106&gt;=2,1*'Kalkulator nadgodzin'!$C106,0))</f>
        <v>0</v>
      </c>
      <c r="C35" s="784" cm="1">
        <f t="array" ref="C35">IF(OR('Kalkulator nadgodzin'!$D106="",'Kalkulator nadgodzin'!E106=""),"",IF('Kalkulator nadgodzin'!E106&gt;=2,1*'Kalkulator nadgodzin'!$C106,0))</f>
        <v>0</v>
      </c>
      <c r="D35" s="784" cm="1">
        <f t="array" ref="D35">IF(OR('Kalkulator nadgodzin'!$D106="",'Kalkulator nadgodzin'!F106=""),"",IF('Kalkulator nadgodzin'!F106&gt;=2,1*'Kalkulator nadgodzin'!$C106,0))</f>
        <v>0</v>
      </c>
      <c r="E35" s="784" cm="1">
        <f t="array" ref="E35">IF(OR('Kalkulator nadgodzin'!$D106="",'Kalkulator nadgodzin'!G106=""),"",IF('Kalkulator nadgodzin'!G106&gt;=2,1*'Kalkulator nadgodzin'!$C106,0))</f>
        <v>0</v>
      </c>
      <c r="F35" s="784" cm="1">
        <f t="array" ref="F35">IF(OR('Kalkulator nadgodzin'!$D106="",'Kalkulator nadgodzin'!H106=""),"",IF('Kalkulator nadgodzin'!H106&gt;=2,1*'Kalkulator nadgodzin'!$C106,0))</f>
        <v>0</v>
      </c>
      <c r="G35" s="784" cm="1">
        <f t="array" ref="G35">IF(OR('Kalkulator nadgodzin'!$D106="",'Kalkulator nadgodzin'!I106=""),"",IF('Kalkulator nadgodzin'!I106&gt;=2,1*'Kalkulator nadgodzin'!$C106,0))</f>
        <v>0</v>
      </c>
      <c r="H35" s="784" cm="1">
        <f t="array" ref="H35">IF(OR('Kalkulator nadgodzin'!$D106="",'Kalkulator nadgodzin'!J106=""),"",IF('Kalkulator nadgodzin'!J106&gt;=2,1*'Kalkulator nadgodzin'!$C106,0))</f>
        <v>0</v>
      </c>
      <c r="I35" s="784" cm="1">
        <f t="array" ref="I35">IF(OR('Kalkulator nadgodzin'!$D106="",'Kalkulator nadgodzin'!K106=""),"",IF('Kalkulator nadgodzin'!K106&gt;=2,1*'Kalkulator nadgodzin'!$C106,0))</f>
        <v>0</v>
      </c>
      <c r="J35" s="784" cm="1">
        <f t="array" ref="J35">IF(OR('Kalkulator nadgodzin'!$D106="",'Kalkulator nadgodzin'!L106=""),"",IF('Kalkulator nadgodzin'!L106&gt;=2,1*'Kalkulator nadgodzin'!$C106,0))</f>
        <v>0</v>
      </c>
      <c r="K35" s="784" cm="1">
        <f t="array" ref="K35">IF(OR('Kalkulator nadgodzin'!$D106="",'Kalkulator nadgodzin'!M106=""),"",IF('Kalkulator nadgodzin'!M106&gt;=2,1*'Kalkulator nadgodzin'!$C106,0))</f>
        <v>0</v>
      </c>
      <c r="L35" s="784" cm="1">
        <f t="array" ref="L35">IF(OR('Kalkulator nadgodzin'!$D106="",'Kalkulator nadgodzin'!N106=""),"",IF('Kalkulator nadgodzin'!N106&gt;=2,1*'Kalkulator nadgodzin'!$C106,0))</f>
        <v>0</v>
      </c>
      <c r="M35" s="784" cm="1">
        <f t="array" ref="M35">IF(OR('Kalkulator nadgodzin'!$D106="",'Kalkulator nadgodzin'!O106=""),"",IF('Kalkulator nadgodzin'!O106&gt;=2,1*'Kalkulator nadgodzin'!$C106,0))</f>
        <v>0</v>
      </c>
      <c r="N35" s="785" cm="1">
        <f t="array" ref="N35">IF(OR('Kalkulator nadgodzin'!$D106="",'Kalkulator nadgodzin'!P106=""),"",IF('Kalkulator nadgodzin'!P106&gt;=2,1*'Kalkulator nadgodzin'!$C106,0))</f>
        <v>0</v>
      </c>
      <c r="O35" s="774"/>
      <c r="P35" s="775"/>
      <c r="Q35" s="818" cm="1">
        <f t="array" ref="Q35">IF('Kalkulator nadgodzin'!D226="","",'Kalkulator nadgodzin'!C174)</f>
        <v>0</v>
      </c>
      <c r="R35" s="784" cm="1">
        <f t="array" ref="R35">_xlfn.IFERROR($Q35*B35*'Kalkulator nadgodzin'!$Y$2,0)</f>
        <v>0</v>
      </c>
      <c r="S35" s="784" cm="1">
        <f t="array" ref="S35">_xlfn.IFERROR($Q35*C35*'Kalkulator nadgodzin'!$Y$2,0)</f>
        <v>0</v>
      </c>
      <c r="T35" s="784" cm="1">
        <f t="array" ref="T35">_xlfn.IFERROR($Q35*D35*'Kalkulator nadgodzin'!$Y$2,0)</f>
        <v>0</v>
      </c>
      <c r="U35" s="784" cm="1">
        <f t="array" ref="U35">_xlfn.IFERROR($Q35*E35*'Kalkulator nadgodzin'!$Y$2,0)</f>
        <v>0</v>
      </c>
      <c r="V35" s="784" cm="1">
        <f t="array" ref="V35">_xlfn.IFERROR($Q35*F35*'Kalkulator nadgodzin'!$Y$2,0)</f>
        <v>0</v>
      </c>
      <c r="W35" s="784" cm="1">
        <f t="array" ref="W35">_xlfn.IFERROR($Q35*G35*'Kalkulator nadgodzin'!$Y$2,0)</f>
        <v>0</v>
      </c>
      <c r="X35" s="784" cm="1">
        <f t="array" ref="X35">_xlfn.IFERROR($Q35*H35*'Kalkulator nadgodzin'!$Y$2,0)</f>
        <v>0</v>
      </c>
      <c r="Y35" s="784" cm="1">
        <f t="array" ref="Y35">_xlfn.IFERROR($Q35*I35*'Kalkulator nadgodzin'!$Y$2,0)</f>
        <v>0</v>
      </c>
      <c r="Z35" s="784" cm="1">
        <f t="array" ref="Z35">_xlfn.IFERROR($Q35*J35*'Kalkulator nadgodzin'!$Y$2,0)</f>
        <v>0</v>
      </c>
      <c r="AA35" s="784" cm="1">
        <f t="array" ref="AA35">_xlfn.IFERROR($Q35*K35*'Kalkulator nadgodzin'!$Y$2,0)</f>
        <v>0</v>
      </c>
      <c r="AB35" s="784" cm="1">
        <f t="array" ref="AB35">_xlfn.IFERROR($Q35*L35*'Kalkulator nadgodzin'!$Y$2,0)</f>
        <v>0</v>
      </c>
      <c r="AC35" s="784" cm="1">
        <f t="array" ref="AC35">_xlfn.IFERROR($Q35*M35*'Kalkulator nadgodzin'!$Y$2,0)</f>
        <v>0</v>
      </c>
      <c r="AD35" s="785" cm="1">
        <f t="array" ref="AD35">_xlfn.IFERROR($Q35*N35*'Kalkulator nadgodzin'!$Y$2,0)</f>
        <v>0</v>
      </c>
    </row>
    <row r="36" ht="13.5" customHeight="1">
      <c r="A36" t="str" s="774" cm="1">
        <f t="array" ref="A36">IF('Kalkulator nadgodzin'!B107="","",'Kalkulator nadgodzin'!B107)</f>
        <v>Obsada 6</v>
      </c>
      <c r="B36" s="784" cm="1">
        <f t="array" ref="B36">IF(OR('Kalkulator nadgodzin'!$D107="",'Kalkulator nadgodzin'!D107=""),"",IF('Kalkulator nadgodzin'!D107&gt;=2,1*'Kalkulator nadgodzin'!$C107,0))</f>
        <v>0</v>
      </c>
      <c r="C36" s="784" cm="1">
        <f t="array" ref="C36">IF(OR('Kalkulator nadgodzin'!$D107="",'Kalkulator nadgodzin'!E107=""),"",IF('Kalkulator nadgodzin'!E107&gt;=2,1*'Kalkulator nadgodzin'!$C107,0))</f>
        <v>0</v>
      </c>
      <c r="D36" s="784" cm="1">
        <f t="array" ref="D36">IF(OR('Kalkulator nadgodzin'!$D107="",'Kalkulator nadgodzin'!F107=""),"",IF('Kalkulator nadgodzin'!F107&gt;=2,1*'Kalkulator nadgodzin'!$C107,0))</f>
        <v>0</v>
      </c>
      <c r="E36" s="784" cm="1">
        <f t="array" ref="E36">IF(OR('Kalkulator nadgodzin'!$D107="",'Kalkulator nadgodzin'!G107=""),"",IF('Kalkulator nadgodzin'!G107&gt;=2,1*'Kalkulator nadgodzin'!$C107,0))</f>
        <v>0</v>
      </c>
      <c r="F36" s="784" cm="1">
        <f t="array" ref="F36">IF(OR('Kalkulator nadgodzin'!$D107="",'Kalkulator nadgodzin'!H107=""),"",IF('Kalkulator nadgodzin'!H107&gt;=2,1*'Kalkulator nadgodzin'!$C107,0))</f>
        <v>0</v>
      </c>
      <c r="G36" s="784" cm="1">
        <f t="array" ref="G36">IF(OR('Kalkulator nadgodzin'!$D107="",'Kalkulator nadgodzin'!I107=""),"",IF('Kalkulator nadgodzin'!I107&gt;=2,1*'Kalkulator nadgodzin'!$C107,0))</f>
        <v>0</v>
      </c>
      <c r="H36" s="784" cm="1">
        <f t="array" ref="H36">IF(OR('Kalkulator nadgodzin'!$D107="",'Kalkulator nadgodzin'!J107=""),"",IF('Kalkulator nadgodzin'!J107&gt;=2,1*'Kalkulator nadgodzin'!$C107,0))</f>
        <v>0</v>
      </c>
      <c r="I36" s="784" cm="1">
        <f t="array" ref="I36">IF(OR('Kalkulator nadgodzin'!$D107="",'Kalkulator nadgodzin'!K107=""),"",IF('Kalkulator nadgodzin'!K107&gt;=2,1*'Kalkulator nadgodzin'!$C107,0))</f>
        <v>0</v>
      </c>
      <c r="J36" s="784" cm="1">
        <f t="array" ref="J36">IF(OR('Kalkulator nadgodzin'!$D107="",'Kalkulator nadgodzin'!L107=""),"",IF('Kalkulator nadgodzin'!L107&gt;=2,1*'Kalkulator nadgodzin'!$C107,0))</f>
        <v>0</v>
      </c>
      <c r="K36" s="784" cm="1">
        <f t="array" ref="K36">IF(OR('Kalkulator nadgodzin'!$D107="",'Kalkulator nadgodzin'!M107=""),"",IF('Kalkulator nadgodzin'!M107&gt;=2,1*'Kalkulator nadgodzin'!$C107,0))</f>
        <v>0</v>
      </c>
      <c r="L36" s="784" cm="1">
        <f t="array" ref="L36">IF(OR('Kalkulator nadgodzin'!$D107="",'Kalkulator nadgodzin'!N107=""),"",IF('Kalkulator nadgodzin'!N107&gt;=2,1*'Kalkulator nadgodzin'!$C107,0))</f>
        <v>0</v>
      </c>
      <c r="M36" s="784" cm="1">
        <f t="array" ref="M36">IF(OR('Kalkulator nadgodzin'!$D107="",'Kalkulator nadgodzin'!O107=""),"",IF('Kalkulator nadgodzin'!O107&gt;=2,1*'Kalkulator nadgodzin'!$C107,0))</f>
        <v>0</v>
      </c>
      <c r="N36" s="785" cm="1">
        <f t="array" ref="N36">IF(OR('Kalkulator nadgodzin'!$D107="",'Kalkulator nadgodzin'!P107=""),"",IF('Kalkulator nadgodzin'!P107&gt;=2,1*'Kalkulator nadgodzin'!$C107,0))</f>
        <v>0</v>
      </c>
      <c r="O36" s="774"/>
      <c r="P36" s="775"/>
      <c r="Q36" s="818" cm="1">
        <f t="array" ref="Q36">IF('Kalkulator nadgodzin'!D227="","",'Kalkulator nadgodzin'!C175)</f>
        <v>0</v>
      </c>
      <c r="R36" s="784" cm="1">
        <f t="array" ref="R36">_xlfn.IFERROR($Q36*B36*'Kalkulator nadgodzin'!$Y$2,0)</f>
        <v>0</v>
      </c>
      <c r="S36" s="784" cm="1">
        <f t="array" ref="S36">_xlfn.IFERROR($Q36*C36*'Kalkulator nadgodzin'!$Y$2,0)</f>
        <v>0</v>
      </c>
      <c r="T36" s="784" cm="1">
        <f t="array" ref="T36">_xlfn.IFERROR($Q36*D36*'Kalkulator nadgodzin'!$Y$2,0)</f>
        <v>0</v>
      </c>
      <c r="U36" s="784" cm="1">
        <f t="array" ref="U36">_xlfn.IFERROR($Q36*E36*'Kalkulator nadgodzin'!$Y$2,0)</f>
        <v>0</v>
      </c>
      <c r="V36" s="784" cm="1">
        <f t="array" ref="V36">_xlfn.IFERROR($Q36*F36*'Kalkulator nadgodzin'!$Y$2,0)</f>
        <v>0</v>
      </c>
      <c r="W36" s="784" cm="1">
        <f t="array" ref="W36">_xlfn.IFERROR($Q36*G36*'Kalkulator nadgodzin'!$Y$2,0)</f>
        <v>0</v>
      </c>
      <c r="X36" s="784" cm="1">
        <f t="array" ref="X36">_xlfn.IFERROR($Q36*H36*'Kalkulator nadgodzin'!$Y$2,0)</f>
        <v>0</v>
      </c>
      <c r="Y36" s="784" cm="1">
        <f t="array" ref="Y36">_xlfn.IFERROR($Q36*I36*'Kalkulator nadgodzin'!$Y$2,0)</f>
        <v>0</v>
      </c>
      <c r="Z36" s="784" cm="1">
        <f t="array" ref="Z36">_xlfn.IFERROR($Q36*J36*'Kalkulator nadgodzin'!$Y$2,0)</f>
        <v>0</v>
      </c>
      <c r="AA36" s="784" cm="1">
        <f t="array" ref="AA36">_xlfn.IFERROR($Q36*K36*'Kalkulator nadgodzin'!$Y$2,0)</f>
        <v>0</v>
      </c>
      <c r="AB36" s="784" cm="1">
        <f t="array" ref="AB36">_xlfn.IFERROR($Q36*L36*'Kalkulator nadgodzin'!$Y$2,0)</f>
        <v>0</v>
      </c>
      <c r="AC36" s="784" cm="1">
        <f t="array" ref="AC36">_xlfn.IFERROR($Q36*M36*'Kalkulator nadgodzin'!$Y$2,0)</f>
        <v>0</v>
      </c>
      <c r="AD36" s="785" cm="1">
        <f t="array" ref="AD36">_xlfn.IFERROR($Q36*N36*'Kalkulator nadgodzin'!$Y$2,0)</f>
        <v>0</v>
      </c>
    </row>
    <row r="37" ht="13.5" customHeight="1">
      <c r="A37" t="str" s="774" cm="1">
        <f t="array" ref="A37">IF('Kalkulator nadgodzin'!B108="","",'Kalkulator nadgodzin'!B108)</f>
        <v>Obsada 7</v>
      </c>
      <c r="B37" s="784" cm="1">
        <f t="array" ref="B37">IF(OR('Kalkulator nadgodzin'!$D108="",'Kalkulator nadgodzin'!D108=""),"",IF('Kalkulator nadgodzin'!D108&gt;=2,1*'Kalkulator nadgodzin'!$C108,0))</f>
        <v>0</v>
      </c>
      <c r="C37" s="784" cm="1">
        <f t="array" ref="C37">IF(OR('Kalkulator nadgodzin'!$D108="",'Kalkulator nadgodzin'!E108=""),"",IF('Kalkulator nadgodzin'!E108&gt;=2,1*'Kalkulator nadgodzin'!$C108,0))</f>
        <v>0</v>
      </c>
      <c r="D37" s="784" cm="1">
        <f t="array" ref="D37">IF(OR('Kalkulator nadgodzin'!$D108="",'Kalkulator nadgodzin'!F108=""),"",IF('Kalkulator nadgodzin'!F108&gt;=2,1*'Kalkulator nadgodzin'!$C108,0))</f>
        <v>0</v>
      </c>
      <c r="E37" s="784" cm="1">
        <f t="array" ref="E37">IF(OR('Kalkulator nadgodzin'!$D108="",'Kalkulator nadgodzin'!G108=""),"",IF('Kalkulator nadgodzin'!G108&gt;=2,1*'Kalkulator nadgodzin'!$C108,0))</f>
        <v>0</v>
      </c>
      <c r="F37" s="784" cm="1">
        <f t="array" ref="F37">IF(OR('Kalkulator nadgodzin'!$D108="",'Kalkulator nadgodzin'!H108=""),"",IF('Kalkulator nadgodzin'!H108&gt;=2,1*'Kalkulator nadgodzin'!$C108,0))</f>
        <v>0</v>
      </c>
      <c r="G37" s="784" cm="1">
        <f t="array" ref="G37">IF(OR('Kalkulator nadgodzin'!$D108="",'Kalkulator nadgodzin'!I108=""),"",IF('Kalkulator nadgodzin'!I108&gt;=2,1*'Kalkulator nadgodzin'!$C108,0))</f>
        <v>0</v>
      </c>
      <c r="H37" s="784" cm="1">
        <f t="array" ref="H37">IF(OR('Kalkulator nadgodzin'!$D108="",'Kalkulator nadgodzin'!J108=""),"",IF('Kalkulator nadgodzin'!J108&gt;=2,1*'Kalkulator nadgodzin'!$C108,0))</f>
        <v>0</v>
      </c>
      <c r="I37" s="784" cm="1">
        <f t="array" ref="I37">IF(OR('Kalkulator nadgodzin'!$D108="",'Kalkulator nadgodzin'!K108=""),"",IF('Kalkulator nadgodzin'!K108&gt;=2,1*'Kalkulator nadgodzin'!$C108,0))</f>
        <v>0</v>
      </c>
      <c r="J37" s="784" cm="1">
        <f t="array" ref="J37">IF(OR('Kalkulator nadgodzin'!$D108="",'Kalkulator nadgodzin'!L108=""),"",IF('Kalkulator nadgodzin'!L108&gt;=2,1*'Kalkulator nadgodzin'!$C108,0))</f>
        <v>0</v>
      </c>
      <c r="K37" s="784" cm="1">
        <f t="array" ref="K37">IF(OR('Kalkulator nadgodzin'!$D108="",'Kalkulator nadgodzin'!M108=""),"",IF('Kalkulator nadgodzin'!M108&gt;=2,1*'Kalkulator nadgodzin'!$C108,0))</f>
        <v>0</v>
      </c>
      <c r="L37" s="784" cm="1">
        <f t="array" ref="L37">IF(OR('Kalkulator nadgodzin'!$D108="",'Kalkulator nadgodzin'!N108=""),"",IF('Kalkulator nadgodzin'!N108&gt;=2,1*'Kalkulator nadgodzin'!$C108,0))</f>
        <v>0</v>
      </c>
      <c r="M37" s="784" cm="1">
        <f t="array" ref="M37">IF(OR('Kalkulator nadgodzin'!$D108="",'Kalkulator nadgodzin'!O108=""),"",IF('Kalkulator nadgodzin'!O108&gt;=2,1*'Kalkulator nadgodzin'!$C108,0))</f>
        <v>0</v>
      </c>
      <c r="N37" s="785" cm="1">
        <f t="array" ref="N37">IF(OR('Kalkulator nadgodzin'!$D108="",'Kalkulator nadgodzin'!P108=""),"",IF('Kalkulator nadgodzin'!P108&gt;=2,1*'Kalkulator nadgodzin'!$C108,0))</f>
        <v>0</v>
      </c>
      <c r="O37" s="774"/>
      <c r="P37" s="775"/>
      <c r="Q37" s="818" cm="1">
        <f t="array" ref="Q37">IF('Kalkulator nadgodzin'!D228="","",'Kalkulator nadgodzin'!C176)</f>
        <v>0</v>
      </c>
      <c r="R37" s="784" cm="1">
        <f t="array" ref="R37">_xlfn.IFERROR($Q37*B37*'Kalkulator nadgodzin'!$Y$2,0)</f>
        <v>0</v>
      </c>
      <c r="S37" s="784" cm="1">
        <f t="array" ref="S37">_xlfn.IFERROR($Q37*C37*'Kalkulator nadgodzin'!$Y$2,0)</f>
        <v>0</v>
      </c>
      <c r="T37" s="784" cm="1">
        <f t="array" ref="T37">_xlfn.IFERROR($Q37*D37*'Kalkulator nadgodzin'!$Y$2,0)</f>
        <v>0</v>
      </c>
      <c r="U37" s="784" cm="1">
        <f t="array" ref="U37">_xlfn.IFERROR($Q37*E37*'Kalkulator nadgodzin'!$Y$2,0)</f>
        <v>0</v>
      </c>
      <c r="V37" s="784" cm="1">
        <f t="array" ref="V37">_xlfn.IFERROR($Q37*F37*'Kalkulator nadgodzin'!$Y$2,0)</f>
        <v>0</v>
      </c>
      <c r="W37" s="784" cm="1">
        <f t="array" ref="W37">_xlfn.IFERROR($Q37*G37*'Kalkulator nadgodzin'!$Y$2,0)</f>
        <v>0</v>
      </c>
      <c r="X37" s="784" cm="1">
        <f t="array" ref="X37">_xlfn.IFERROR($Q37*H37*'Kalkulator nadgodzin'!$Y$2,0)</f>
        <v>0</v>
      </c>
      <c r="Y37" s="784" cm="1">
        <f t="array" ref="Y37">_xlfn.IFERROR($Q37*I37*'Kalkulator nadgodzin'!$Y$2,0)</f>
        <v>0</v>
      </c>
      <c r="Z37" s="784" cm="1">
        <f t="array" ref="Z37">_xlfn.IFERROR($Q37*J37*'Kalkulator nadgodzin'!$Y$2,0)</f>
        <v>0</v>
      </c>
      <c r="AA37" s="784" cm="1">
        <f t="array" ref="AA37">_xlfn.IFERROR($Q37*K37*'Kalkulator nadgodzin'!$Y$2,0)</f>
        <v>0</v>
      </c>
      <c r="AB37" s="784" cm="1">
        <f t="array" ref="AB37">_xlfn.IFERROR($Q37*L37*'Kalkulator nadgodzin'!$Y$2,0)</f>
        <v>0</v>
      </c>
      <c r="AC37" s="784" cm="1">
        <f t="array" ref="AC37">_xlfn.IFERROR($Q37*M37*'Kalkulator nadgodzin'!$Y$2,0)</f>
        <v>0</v>
      </c>
      <c r="AD37" s="785" cm="1">
        <f t="array" ref="AD37">_xlfn.IFERROR($Q37*N37*'Kalkulator nadgodzin'!$Y$2,0)</f>
        <v>0</v>
      </c>
    </row>
    <row r="38" ht="13.5" customHeight="1">
      <c r="A38" t="str" s="774" cm="1">
        <f t="array" ref="A38">IF('Kalkulator nadgodzin'!B109="","",'Kalkulator nadgodzin'!B109)</f>
        <v>Obsada  Dziecko 1</v>
      </c>
      <c r="B38" s="784" cm="1">
        <f t="array" ref="B38">IF(OR('Kalkulator nadgodzin'!$D109="",'Kalkulator nadgodzin'!D109=""),"",IF('Kalkulator nadgodzin'!D109&gt;=2,1*'Kalkulator nadgodzin'!$C109,0))</f>
        <v>0</v>
      </c>
      <c r="C38" s="784" cm="1">
        <f t="array" ref="C38">IF(OR('Kalkulator nadgodzin'!$D109="",'Kalkulator nadgodzin'!E109=""),"",IF('Kalkulator nadgodzin'!E109&gt;=2,1*'Kalkulator nadgodzin'!$C109,0))</f>
        <v>0</v>
      </c>
      <c r="D38" s="784" cm="1">
        <f t="array" ref="D38">IF(OR('Kalkulator nadgodzin'!$D109="",'Kalkulator nadgodzin'!F109=""),"",IF('Kalkulator nadgodzin'!F109&gt;=2,1*'Kalkulator nadgodzin'!$C109,0))</f>
        <v>0</v>
      </c>
      <c r="E38" s="784" cm="1">
        <f t="array" ref="E38">IF(OR('Kalkulator nadgodzin'!$D109="",'Kalkulator nadgodzin'!G109=""),"",IF('Kalkulator nadgodzin'!G109&gt;=2,1*'Kalkulator nadgodzin'!$C109,0))</f>
        <v>0</v>
      </c>
      <c r="F38" s="784" cm="1">
        <f t="array" ref="F38">IF(OR('Kalkulator nadgodzin'!$D109="",'Kalkulator nadgodzin'!H109=""),"",IF('Kalkulator nadgodzin'!H109&gt;=2,1*'Kalkulator nadgodzin'!$C109,0))</f>
        <v>0</v>
      </c>
      <c r="G38" s="784" cm="1">
        <f t="array" ref="G38">IF(OR('Kalkulator nadgodzin'!$D109="",'Kalkulator nadgodzin'!I109=""),"",IF('Kalkulator nadgodzin'!I109&gt;=2,1*'Kalkulator nadgodzin'!$C109,0))</f>
        <v>0</v>
      </c>
      <c r="H38" s="784" cm="1">
        <f t="array" ref="H38">IF(OR('Kalkulator nadgodzin'!$D109="",'Kalkulator nadgodzin'!J109=""),"",IF('Kalkulator nadgodzin'!J109&gt;=2,1*'Kalkulator nadgodzin'!$C109,0))</f>
        <v>0</v>
      </c>
      <c r="I38" s="784" cm="1">
        <f t="array" ref="I38">IF(OR('Kalkulator nadgodzin'!$D109="",'Kalkulator nadgodzin'!K109=""),"",IF('Kalkulator nadgodzin'!K109&gt;=2,1*'Kalkulator nadgodzin'!$C109,0))</f>
        <v>0</v>
      </c>
      <c r="J38" s="784" cm="1">
        <f t="array" ref="J38">IF(OR('Kalkulator nadgodzin'!$D109="",'Kalkulator nadgodzin'!L109=""),"",IF('Kalkulator nadgodzin'!L109&gt;=2,1*'Kalkulator nadgodzin'!$C109,0))</f>
        <v>0</v>
      </c>
      <c r="K38" s="784" cm="1">
        <f t="array" ref="K38">IF(OR('Kalkulator nadgodzin'!$D109="",'Kalkulator nadgodzin'!M109=""),"",IF('Kalkulator nadgodzin'!M109&gt;=2,1*'Kalkulator nadgodzin'!$C109,0))</f>
        <v>0</v>
      </c>
      <c r="L38" s="784" cm="1">
        <f t="array" ref="L38">IF(OR('Kalkulator nadgodzin'!$D109="",'Kalkulator nadgodzin'!N109=""),"",IF('Kalkulator nadgodzin'!N109&gt;=2,1*'Kalkulator nadgodzin'!$C109,0))</f>
        <v>0</v>
      </c>
      <c r="M38" s="784" cm="1">
        <f t="array" ref="M38">IF(OR('Kalkulator nadgodzin'!$D109="",'Kalkulator nadgodzin'!O109=""),"",IF('Kalkulator nadgodzin'!O109&gt;=2,1*'Kalkulator nadgodzin'!$C109,0))</f>
        <v>0</v>
      </c>
      <c r="N38" s="785" cm="1">
        <f t="array" ref="N38">IF(OR('Kalkulator nadgodzin'!$D109="",'Kalkulator nadgodzin'!P109=""),"",IF('Kalkulator nadgodzin'!P109&gt;=2,1*'Kalkulator nadgodzin'!$C109,0))</f>
        <v>0</v>
      </c>
      <c r="O38" s="774"/>
      <c r="P38" s="775"/>
      <c r="Q38" s="818" cm="1">
        <f t="array" ref="Q38">IF('Kalkulator nadgodzin'!D229="","",'Kalkulator nadgodzin'!C177)</f>
        <v>0</v>
      </c>
      <c r="R38" s="784" cm="1">
        <f t="array" ref="R38">_xlfn.IFERROR($Q38*B38*'Kalkulator nadgodzin'!$Y$2,0)</f>
        <v>0</v>
      </c>
      <c r="S38" s="784" cm="1">
        <f t="array" ref="S38">_xlfn.IFERROR($Q38*C38*'Kalkulator nadgodzin'!$Y$2,0)</f>
        <v>0</v>
      </c>
      <c r="T38" s="784" cm="1">
        <f t="array" ref="T38">_xlfn.IFERROR($Q38*D38*'Kalkulator nadgodzin'!$Y$2,0)</f>
        <v>0</v>
      </c>
      <c r="U38" s="784" cm="1">
        <f t="array" ref="U38">_xlfn.IFERROR($Q38*E38*'Kalkulator nadgodzin'!$Y$2,0)</f>
        <v>0</v>
      </c>
      <c r="V38" s="784" cm="1">
        <f t="array" ref="V38">_xlfn.IFERROR($Q38*F38*'Kalkulator nadgodzin'!$Y$2,0)</f>
        <v>0</v>
      </c>
      <c r="W38" s="784" cm="1">
        <f t="array" ref="W38">_xlfn.IFERROR($Q38*G38*'Kalkulator nadgodzin'!$Y$2,0)</f>
        <v>0</v>
      </c>
      <c r="X38" s="784" cm="1">
        <f t="array" ref="X38">_xlfn.IFERROR($Q38*H38*'Kalkulator nadgodzin'!$Y$2,0)</f>
        <v>0</v>
      </c>
      <c r="Y38" s="784" cm="1">
        <f t="array" ref="Y38">_xlfn.IFERROR($Q38*I38*'Kalkulator nadgodzin'!$Y$2,0)</f>
        <v>0</v>
      </c>
      <c r="Z38" s="784" cm="1">
        <f t="array" ref="Z38">_xlfn.IFERROR($Q38*J38*'Kalkulator nadgodzin'!$Y$2,0)</f>
        <v>0</v>
      </c>
      <c r="AA38" s="784" cm="1">
        <f t="array" ref="AA38">_xlfn.IFERROR($Q38*K38*'Kalkulator nadgodzin'!$Y$2,0)</f>
        <v>0</v>
      </c>
      <c r="AB38" s="784" cm="1">
        <f t="array" ref="AB38">_xlfn.IFERROR($Q38*L38*'Kalkulator nadgodzin'!$Y$2,0)</f>
        <v>0</v>
      </c>
      <c r="AC38" s="784" cm="1">
        <f t="array" ref="AC38">_xlfn.IFERROR($Q38*M38*'Kalkulator nadgodzin'!$Y$2,0)</f>
        <v>0</v>
      </c>
      <c r="AD38" s="785" cm="1">
        <f t="array" ref="AD38">_xlfn.IFERROR($Q38*N38*'Kalkulator nadgodzin'!$Y$2,0)</f>
        <v>0</v>
      </c>
    </row>
    <row r="39" ht="13.5" customHeight="1">
      <c r="A39" t="str" s="774" cm="1">
        <f t="array" ref="A39">IF('Kalkulator nadgodzin'!B110="","",'Kalkulator nadgodzin'!B110)</f>
        <v>Obsada  Dziecko 2</v>
      </c>
      <c r="B39" s="784" cm="1">
        <f t="array" ref="B39">IF(OR('Kalkulator nadgodzin'!$D110="",'Kalkulator nadgodzin'!D110=""),"",IF('Kalkulator nadgodzin'!D110&gt;=2,1*'Kalkulator nadgodzin'!$C110,0))</f>
        <v>0</v>
      </c>
      <c r="C39" s="784" cm="1">
        <f t="array" ref="C39">IF(OR('Kalkulator nadgodzin'!$D110="",'Kalkulator nadgodzin'!E110=""),"",IF('Kalkulator nadgodzin'!E110&gt;=2,1*'Kalkulator nadgodzin'!$C110,0))</f>
        <v>0</v>
      </c>
      <c r="D39" s="784" cm="1">
        <f t="array" ref="D39">IF(OR('Kalkulator nadgodzin'!$D110="",'Kalkulator nadgodzin'!F110=""),"",IF('Kalkulator nadgodzin'!F110&gt;=2,1*'Kalkulator nadgodzin'!$C110,0))</f>
        <v>0</v>
      </c>
      <c r="E39" s="784" cm="1">
        <f t="array" ref="E39">IF(OR('Kalkulator nadgodzin'!$D110="",'Kalkulator nadgodzin'!G110=""),"",IF('Kalkulator nadgodzin'!G110&gt;=2,1*'Kalkulator nadgodzin'!$C110,0))</f>
        <v>0</v>
      </c>
      <c r="F39" s="784" cm="1">
        <f t="array" ref="F39">IF(OR('Kalkulator nadgodzin'!$D110="",'Kalkulator nadgodzin'!H110=""),"",IF('Kalkulator nadgodzin'!H110&gt;=2,1*'Kalkulator nadgodzin'!$C110,0))</f>
        <v>0</v>
      </c>
      <c r="G39" s="784" cm="1">
        <f t="array" ref="G39">IF(OR('Kalkulator nadgodzin'!$D110="",'Kalkulator nadgodzin'!I110=""),"",IF('Kalkulator nadgodzin'!I110&gt;=2,1*'Kalkulator nadgodzin'!$C110,0))</f>
        <v>0</v>
      </c>
      <c r="H39" s="784" cm="1">
        <f t="array" ref="H39">IF(OR('Kalkulator nadgodzin'!$D110="",'Kalkulator nadgodzin'!J110=""),"",IF('Kalkulator nadgodzin'!J110&gt;=2,1*'Kalkulator nadgodzin'!$C110,0))</f>
        <v>0</v>
      </c>
      <c r="I39" s="784" cm="1">
        <f t="array" ref="I39">IF(OR('Kalkulator nadgodzin'!$D110="",'Kalkulator nadgodzin'!K110=""),"",IF('Kalkulator nadgodzin'!K110&gt;=2,1*'Kalkulator nadgodzin'!$C110,0))</f>
        <v>0</v>
      </c>
      <c r="J39" s="784" cm="1">
        <f t="array" ref="J39">IF(OR('Kalkulator nadgodzin'!$D110="",'Kalkulator nadgodzin'!L110=""),"",IF('Kalkulator nadgodzin'!L110&gt;=2,1*'Kalkulator nadgodzin'!$C110,0))</f>
        <v>0</v>
      </c>
      <c r="K39" s="784" cm="1">
        <f t="array" ref="K39">IF(OR('Kalkulator nadgodzin'!$D110="",'Kalkulator nadgodzin'!M110=""),"",IF('Kalkulator nadgodzin'!M110&gt;=2,1*'Kalkulator nadgodzin'!$C110,0))</f>
        <v>0</v>
      </c>
      <c r="L39" s="784" cm="1">
        <f t="array" ref="L39">IF(OR('Kalkulator nadgodzin'!$D110="",'Kalkulator nadgodzin'!N110=""),"",IF('Kalkulator nadgodzin'!N110&gt;=2,1*'Kalkulator nadgodzin'!$C110,0))</f>
        <v>0</v>
      </c>
      <c r="M39" s="784" cm="1">
        <f t="array" ref="M39">IF(OR('Kalkulator nadgodzin'!$D110="",'Kalkulator nadgodzin'!O110=""),"",IF('Kalkulator nadgodzin'!O110&gt;=2,1*'Kalkulator nadgodzin'!$C110,0))</f>
        <v>0</v>
      </c>
      <c r="N39" s="785" cm="1">
        <f t="array" ref="N39">IF(OR('Kalkulator nadgodzin'!$D110="",'Kalkulator nadgodzin'!P110=""),"",IF('Kalkulator nadgodzin'!P110&gt;=2,1*'Kalkulator nadgodzin'!$C110,0))</f>
        <v>0</v>
      </c>
      <c r="O39" s="774"/>
      <c r="P39" s="775"/>
      <c r="Q39" s="818" cm="1">
        <f t="array" ref="Q39">IF('Kalkulator nadgodzin'!D230="","",'Kalkulator nadgodzin'!C178)</f>
        <v>0</v>
      </c>
      <c r="R39" s="784" cm="1">
        <f t="array" ref="R39">_xlfn.IFERROR($Q39*B39*'Kalkulator nadgodzin'!$Y$2,0)</f>
        <v>0</v>
      </c>
      <c r="S39" s="784" cm="1">
        <f t="array" ref="S39">_xlfn.IFERROR($Q39*C39*'Kalkulator nadgodzin'!$Y$2,0)</f>
        <v>0</v>
      </c>
      <c r="T39" s="784" cm="1">
        <f t="array" ref="T39">_xlfn.IFERROR($Q39*D39*'Kalkulator nadgodzin'!$Y$2,0)</f>
        <v>0</v>
      </c>
      <c r="U39" s="784" cm="1">
        <f t="array" ref="U39">_xlfn.IFERROR($Q39*E39*'Kalkulator nadgodzin'!$Y$2,0)</f>
        <v>0</v>
      </c>
      <c r="V39" s="784" cm="1">
        <f t="array" ref="V39">_xlfn.IFERROR($Q39*F39*'Kalkulator nadgodzin'!$Y$2,0)</f>
        <v>0</v>
      </c>
      <c r="W39" s="784" cm="1">
        <f t="array" ref="W39">_xlfn.IFERROR($Q39*G39*'Kalkulator nadgodzin'!$Y$2,0)</f>
        <v>0</v>
      </c>
      <c r="X39" s="784" cm="1">
        <f t="array" ref="X39">_xlfn.IFERROR($Q39*H39*'Kalkulator nadgodzin'!$Y$2,0)</f>
        <v>0</v>
      </c>
      <c r="Y39" s="784" cm="1">
        <f t="array" ref="Y39">_xlfn.IFERROR($Q39*I39*'Kalkulator nadgodzin'!$Y$2,0)</f>
        <v>0</v>
      </c>
      <c r="Z39" s="784" cm="1">
        <f t="array" ref="Z39">_xlfn.IFERROR($Q39*J39*'Kalkulator nadgodzin'!$Y$2,0)</f>
        <v>0</v>
      </c>
      <c r="AA39" s="784" cm="1">
        <f t="array" ref="AA39">_xlfn.IFERROR($Q39*K39*'Kalkulator nadgodzin'!$Y$2,0)</f>
        <v>0</v>
      </c>
      <c r="AB39" s="784" cm="1">
        <f t="array" ref="AB39">_xlfn.IFERROR($Q39*L39*'Kalkulator nadgodzin'!$Y$2,0)</f>
        <v>0</v>
      </c>
      <c r="AC39" s="784" cm="1">
        <f t="array" ref="AC39">_xlfn.IFERROR($Q39*M39*'Kalkulator nadgodzin'!$Y$2,0)</f>
        <v>0</v>
      </c>
      <c r="AD39" s="785" cm="1">
        <f t="array" ref="AD39">_xlfn.IFERROR($Q39*N39*'Kalkulator nadgodzin'!$Y$2,0)</f>
        <v>0</v>
      </c>
    </row>
    <row r="40" ht="13.5" customHeight="1">
      <c r="A40" t="str" s="774" cm="1">
        <f t="array" ref="A40">IF('Kalkulator nadgodzin'!B111="","",'Kalkulator nadgodzin'!B111)</f>
        <v>Obsada  Dziecko 3</v>
      </c>
      <c r="B40" s="784" cm="1">
        <f t="array" ref="B40">IF(OR('Kalkulator nadgodzin'!$D111="",'Kalkulator nadgodzin'!D111=""),"",IF('Kalkulator nadgodzin'!D111&gt;=2,1*'Kalkulator nadgodzin'!$C111,0))</f>
        <v>0</v>
      </c>
      <c r="C40" s="784" cm="1">
        <f t="array" ref="C40">IF(OR('Kalkulator nadgodzin'!$D111="",'Kalkulator nadgodzin'!E111=""),"",IF('Kalkulator nadgodzin'!E111&gt;=2,1*'Kalkulator nadgodzin'!$C111,0))</f>
        <v>0</v>
      </c>
      <c r="D40" s="784" cm="1">
        <f t="array" ref="D40">IF(OR('Kalkulator nadgodzin'!$D111="",'Kalkulator nadgodzin'!F111=""),"",IF('Kalkulator nadgodzin'!F111&gt;=2,1*'Kalkulator nadgodzin'!$C111,0))</f>
        <v>0</v>
      </c>
      <c r="E40" s="784" cm="1">
        <f t="array" ref="E40">IF(OR('Kalkulator nadgodzin'!$D111="",'Kalkulator nadgodzin'!G111=""),"",IF('Kalkulator nadgodzin'!G111&gt;=2,1*'Kalkulator nadgodzin'!$C111,0))</f>
        <v>0</v>
      </c>
      <c r="F40" s="784" cm="1">
        <f t="array" ref="F40">IF(OR('Kalkulator nadgodzin'!$D111="",'Kalkulator nadgodzin'!H111=""),"",IF('Kalkulator nadgodzin'!H111&gt;=2,1*'Kalkulator nadgodzin'!$C111,0))</f>
        <v>0</v>
      </c>
      <c r="G40" s="784" cm="1">
        <f t="array" ref="G40">IF(OR('Kalkulator nadgodzin'!$D111="",'Kalkulator nadgodzin'!I111=""),"",IF('Kalkulator nadgodzin'!I111&gt;=2,1*'Kalkulator nadgodzin'!$C111,0))</f>
        <v>0</v>
      </c>
      <c r="H40" s="784" cm="1">
        <f t="array" ref="H40">IF(OR('Kalkulator nadgodzin'!$D111="",'Kalkulator nadgodzin'!J111=""),"",IF('Kalkulator nadgodzin'!J111&gt;=2,1*'Kalkulator nadgodzin'!$C111,0))</f>
        <v>0</v>
      </c>
      <c r="I40" s="784" cm="1">
        <f t="array" ref="I40">IF(OR('Kalkulator nadgodzin'!$D111="",'Kalkulator nadgodzin'!K111=""),"",IF('Kalkulator nadgodzin'!K111&gt;=2,1*'Kalkulator nadgodzin'!$C111,0))</f>
        <v>0</v>
      </c>
      <c r="J40" s="784" cm="1">
        <f t="array" ref="J40">IF(OR('Kalkulator nadgodzin'!$D111="",'Kalkulator nadgodzin'!L111=""),"",IF('Kalkulator nadgodzin'!L111&gt;=2,1*'Kalkulator nadgodzin'!$C111,0))</f>
        <v>0</v>
      </c>
      <c r="K40" s="784" cm="1">
        <f t="array" ref="K40">IF(OR('Kalkulator nadgodzin'!$D111="",'Kalkulator nadgodzin'!M111=""),"",IF('Kalkulator nadgodzin'!M111&gt;=2,1*'Kalkulator nadgodzin'!$C111,0))</f>
        <v>0</v>
      </c>
      <c r="L40" s="784" cm="1">
        <f t="array" ref="L40">IF(OR('Kalkulator nadgodzin'!$D111="",'Kalkulator nadgodzin'!N111=""),"",IF('Kalkulator nadgodzin'!N111&gt;=2,1*'Kalkulator nadgodzin'!$C111,0))</f>
        <v>0</v>
      </c>
      <c r="M40" s="784" cm="1">
        <f t="array" ref="M40">IF(OR('Kalkulator nadgodzin'!$D111="",'Kalkulator nadgodzin'!O111=""),"",IF('Kalkulator nadgodzin'!O111&gt;=2,1*'Kalkulator nadgodzin'!$C111,0))</f>
        <v>0</v>
      </c>
      <c r="N40" s="785" cm="1">
        <f t="array" ref="N40">IF(OR('Kalkulator nadgodzin'!$D111="",'Kalkulator nadgodzin'!P111=""),"",IF('Kalkulator nadgodzin'!P111&gt;=2,1*'Kalkulator nadgodzin'!$C111,0))</f>
        <v>0</v>
      </c>
      <c r="O40" s="774"/>
      <c r="P40" s="775"/>
      <c r="Q40" s="818" cm="1">
        <f t="array" ref="Q40">IF('Kalkulator nadgodzin'!D231="","",'Kalkulator nadgodzin'!C179)</f>
        <v>0</v>
      </c>
      <c r="R40" s="784" cm="1">
        <f t="array" ref="R40">_xlfn.IFERROR($Q40*B40*'Kalkulator nadgodzin'!$Y$2,0)</f>
        <v>0</v>
      </c>
      <c r="S40" s="784" cm="1">
        <f t="array" ref="S40">_xlfn.IFERROR($Q40*C40*'Kalkulator nadgodzin'!$Y$2,0)</f>
        <v>0</v>
      </c>
      <c r="T40" s="784" cm="1">
        <f t="array" ref="T40">_xlfn.IFERROR($Q40*D40*'Kalkulator nadgodzin'!$Y$2,0)</f>
        <v>0</v>
      </c>
      <c r="U40" s="784" cm="1">
        <f t="array" ref="U40">_xlfn.IFERROR($Q40*E40*'Kalkulator nadgodzin'!$Y$2,0)</f>
        <v>0</v>
      </c>
      <c r="V40" s="784" cm="1">
        <f t="array" ref="V40">_xlfn.IFERROR($Q40*F40*'Kalkulator nadgodzin'!$Y$2,0)</f>
        <v>0</v>
      </c>
      <c r="W40" s="784" cm="1">
        <f t="array" ref="W40">_xlfn.IFERROR($Q40*G40*'Kalkulator nadgodzin'!$Y$2,0)</f>
        <v>0</v>
      </c>
      <c r="X40" s="784" cm="1">
        <f t="array" ref="X40">_xlfn.IFERROR($Q40*H40*'Kalkulator nadgodzin'!$Y$2,0)</f>
        <v>0</v>
      </c>
      <c r="Y40" s="784" cm="1">
        <f t="array" ref="Y40">_xlfn.IFERROR($Q40*I40*'Kalkulator nadgodzin'!$Y$2,0)</f>
        <v>0</v>
      </c>
      <c r="Z40" s="784" cm="1">
        <f t="array" ref="Z40">_xlfn.IFERROR($Q40*J40*'Kalkulator nadgodzin'!$Y$2,0)</f>
        <v>0</v>
      </c>
      <c r="AA40" s="784" cm="1">
        <f t="array" ref="AA40">_xlfn.IFERROR($Q40*K40*'Kalkulator nadgodzin'!$Y$2,0)</f>
        <v>0</v>
      </c>
      <c r="AB40" s="784" cm="1">
        <f t="array" ref="AB40">_xlfn.IFERROR($Q40*L40*'Kalkulator nadgodzin'!$Y$2,0)</f>
        <v>0</v>
      </c>
      <c r="AC40" s="784" cm="1">
        <f t="array" ref="AC40">_xlfn.IFERROR($Q40*M40*'Kalkulator nadgodzin'!$Y$2,0)</f>
        <v>0</v>
      </c>
      <c r="AD40" s="785" cm="1">
        <f t="array" ref="AD40">_xlfn.IFERROR($Q40*N40*'Kalkulator nadgodzin'!$Y$2,0)</f>
        <v>0</v>
      </c>
    </row>
    <row r="41" ht="13.5" customHeight="1">
      <c r="A41" t="str" s="774" cm="1">
        <f t="array" ref="A41">IF('Kalkulator nadgodzin'!B112="","",'Kalkulator nadgodzin'!B112)</f>
        <v>Dublerzy/ Dłonie</v>
      </c>
      <c r="B41" s="784" cm="1">
        <f t="array" ref="B41">IF(OR('Kalkulator nadgodzin'!$D112="",'Kalkulator nadgodzin'!D112=""),"",IF('Kalkulator nadgodzin'!D112&gt;=2,1*'Kalkulator nadgodzin'!$C112,0))</f>
        <v>0</v>
      </c>
      <c r="C41" s="784" cm="1">
        <f t="array" ref="C41">IF(OR('Kalkulator nadgodzin'!$D112="",'Kalkulator nadgodzin'!E112=""),"",IF('Kalkulator nadgodzin'!E112&gt;=2,1*'Kalkulator nadgodzin'!$C112,0))</f>
        <v>0</v>
      </c>
      <c r="D41" s="784" cm="1">
        <f t="array" ref="D41">IF(OR('Kalkulator nadgodzin'!$D112="",'Kalkulator nadgodzin'!F112=""),"",IF('Kalkulator nadgodzin'!F112&gt;=2,1*'Kalkulator nadgodzin'!$C112,0))</f>
        <v>0</v>
      </c>
      <c r="E41" s="784" cm="1">
        <f t="array" ref="E41">IF(OR('Kalkulator nadgodzin'!$D112="",'Kalkulator nadgodzin'!G112=""),"",IF('Kalkulator nadgodzin'!G112&gt;=2,1*'Kalkulator nadgodzin'!$C112,0))</f>
        <v>0</v>
      </c>
      <c r="F41" s="784" cm="1">
        <f t="array" ref="F41">IF(OR('Kalkulator nadgodzin'!$D112="",'Kalkulator nadgodzin'!H112=""),"",IF('Kalkulator nadgodzin'!H112&gt;=2,1*'Kalkulator nadgodzin'!$C112,0))</f>
        <v>0</v>
      </c>
      <c r="G41" s="784" cm="1">
        <f t="array" ref="G41">IF(OR('Kalkulator nadgodzin'!$D112="",'Kalkulator nadgodzin'!I112=""),"",IF('Kalkulator nadgodzin'!I112&gt;=2,1*'Kalkulator nadgodzin'!$C112,0))</f>
        <v>0</v>
      </c>
      <c r="H41" s="784" cm="1">
        <f t="array" ref="H41">IF(OR('Kalkulator nadgodzin'!$D112="",'Kalkulator nadgodzin'!J112=""),"",IF('Kalkulator nadgodzin'!J112&gt;=2,1*'Kalkulator nadgodzin'!$C112,0))</f>
        <v>0</v>
      </c>
      <c r="I41" s="784" cm="1">
        <f t="array" ref="I41">IF(OR('Kalkulator nadgodzin'!$D112="",'Kalkulator nadgodzin'!K112=""),"",IF('Kalkulator nadgodzin'!K112&gt;=2,1*'Kalkulator nadgodzin'!$C112,0))</f>
        <v>0</v>
      </c>
      <c r="J41" s="784" cm="1">
        <f t="array" ref="J41">IF(OR('Kalkulator nadgodzin'!$D112="",'Kalkulator nadgodzin'!L112=""),"",IF('Kalkulator nadgodzin'!L112&gt;=2,1*'Kalkulator nadgodzin'!$C112,0))</f>
        <v>0</v>
      </c>
      <c r="K41" s="784" cm="1">
        <f t="array" ref="K41">IF(OR('Kalkulator nadgodzin'!$D112="",'Kalkulator nadgodzin'!M112=""),"",IF('Kalkulator nadgodzin'!M112&gt;=2,1*'Kalkulator nadgodzin'!$C112,0))</f>
        <v>0</v>
      </c>
      <c r="L41" s="784" cm="1">
        <f t="array" ref="L41">IF(OR('Kalkulator nadgodzin'!$D112="",'Kalkulator nadgodzin'!N112=""),"",IF('Kalkulator nadgodzin'!N112&gt;=2,1*'Kalkulator nadgodzin'!$C112,0))</f>
        <v>0</v>
      </c>
      <c r="M41" s="784" cm="1">
        <f t="array" ref="M41">IF(OR('Kalkulator nadgodzin'!$D112="",'Kalkulator nadgodzin'!O112=""),"",IF('Kalkulator nadgodzin'!O112&gt;=2,1*'Kalkulator nadgodzin'!$C112,0))</f>
        <v>0</v>
      </c>
      <c r="N41" s="785" cm="1">
        <f t="array" ref="N41">IF(OR('Kalkulator nadgodzin'!$D112="",'Kalkulator nadgodzin'!P112=""),"",IF('Kalkulator nadgodzin'!P112&gt;=2,1*'Kalkulator nadgodzin'!$C112,0))</f>
        <v>0</v>
      </c>
      <c r="O41" s="774"/>
      <c r="P41" s="775"/>
      <c r="Q41" s="818" cm="1">
        <f t="array" ref="Q41">IF('Kalkulator nadgodzin'!D232="","",'Kalkulator nadgodzin'!C180)</f>
        <v>0</v>
      </c>
      <c r="R41" s="784" cm="1">
        <f t="array" ref="R41">_xlfn.IFERROR($Q41*B41*'Kalkulator nadgodzin'!$Y$2,0)</f>
        <v>0</v>
      </c>
      <c r="S41" s="784" cm="1">
        <f t="array" ref="S41">_xlfn.IFERROR($Q41*C41*'Kalkulator nadgodzin'!$Y$2,0)</f>
        <v>0</v>
      </c>
      <c r="T41" s="784" cm="1">
        <f t="array" ref="T41">_xlfn.IFERROR($Q41*D41*'Kalkulator nadgodzin'!$Y$2,0)</f>
        <v>0</v>
      </c>
      <c r="U41" s="784" cm="1">
        <f t="array" ref="U41">_xlfn.IFERROR($Q41*E41*'Kalkulator nadgodzin'!$Y$2,0)</f>
        <v>0</v>
      </c>
      <c r="V41" s="784" cm="1">
        <f t="array" ref="V41">_xlfn.IFERROR($Q41*F41*'Kalkulator nadgodzin'!$Y$2,0)</f>
        <v>0</v>
      </c>
      <c r="W41" s="784" cm="1">
        <f t="array" ref="W41">_xlfn.IFERROR($Q41*G41*'Kalkulator nadgodzin'!$Y$2,0)</f>
        <v>0</v>
      </c>
      <c r="X41" s="784" cm="1">
        <f t="array" ref="X41">_xlfn.IFERROR($Q41*H41*'Kalkulator nadgodzin'!$Y$2,0)</f>
        <v>0</v>
      </c>
      <c r="Y41" s="784" cm="1">
        <f t="array" ref="Y41">_xlfn.IFERROR($Q41*I41*'Kalkulator nadgodzin'!$Y$2,0)</f>
        <v>0</v>
      </c>
      <c r="Z41" s="784" cm="1">
        <f t="array" ref="Z41">_xlfn.IFERROR($Q41*J41*'Kalkulator nadgodzin'!$Y$2,0)</f>
        <v>0</v>
      </c>
      <c r="AA41" s="784" cm="1">
        <f t="array" ref="AA41">_xlfn.IFERROR($Q41*K41*'Kalkulator nadgodzin'!$Y$2,0)</f>
        <v>0</v>
      </c>
      <c r="AB41" s="784" cm="1">
        <f t="array" ref="AB41">_xlfn.IFERROR($Q41*L41*'Kalkulator nadgodzin'!$Y$2,0)</f>
        <v>0</v>
      </c>
      <c r="AC41" s="784" cm="1">
        <f t="array" ref="AC41">_xlfn.IFERROR($Q41*M41*'Kalkulator nadgodzin'!$Y$2,0)</f>
        <v>0</v>
      </c>
      <c r="AD41" s="785" cm="1">
        <f t="array" ref="AD41">_xlfn.IFERROR($Q41*N41*'Kalkulator nadgodzin'!$Y$2,0)</f>
        <v>0</v>
      </c>
    </row>
    <row r="42" ht="13.5" customHeight="1">
      <c r="A42" t="str" s="774" cm="1">
        <f t="array" ref="A42">IF('Kalkulator nadgodzin'!B113="","",'Kalkulator nadgodzin'!B113)</f>
        <v>Tancerz/ Choreograf</v>
      </c>
      <c r="B42" s="784" cm="1">
        <f t="array" ref="B42">IF(OR('Kalkulator nadgodzin'!$D113="",'Kalkulator nadgodzin'!D113=""),"",IF('Kalkulator nadgodzin'!D113&gt;=2,1*'Kalkulator nadgodzin'!$C113,0))</f>
        <v>0</v>
      </c>
      <c r="C42" s="784" cm="1">
        <f t="array" ref="C42">IF(OR('Kalkulator nadgodzin'!$D113="",'Kalkulator nadgodzin'!E113=""),"",IF('Kalkulator nadgodzin'!E113&gt;=2,1*'Kalkulator nadgodzin'!$C113,0))</f>
        <v>0</v>
      </c>
      <c r="D42" s="784" cm="1">
        <f t="array" ref="D42">IF(OR('Kalkulator nadgodzin'!$D113="",'Kalkulator nadgodzin'!F113=""),"",IF('Kalkulator nadgodzin'!F113&gt;=2,1*'Kalkulator nadgodzin'!$C113,0))</f>
        <v>0</v>
      </c>
      <c r="E42" s="784" cm="1">
        <f t="array" ref="E42">IF(OR('Kalkulator nadgodzin'!$D113="",'Kalkulator nadgodzin'!G113=""),"",IF('Kalkulator nadgodzin'!G113&gt;=2,1*'Kalkulator nadgodzin'!$C113,0))</f>
        <v>0</v>
      </c>
      <c r="F42" s="784" cm="1">
        <f t="array" ref="F42">IF(OR('Kalkulator nadgodzin'!$D113="",'Kalkulator nadgodzin'!H113=""),"",IF('Kalkulator nadgodzin'!H113&gt;=2,1*'Kalkulator nadgodzin'!$C113,0))</f>
        <v>0</v>
      </c>
      <c r="G42" s="784" cm="1">
        <f t="array" ref="G42">IF(OR('Kalkulator nadgodzin'!$D113="",'Kalkulator nadgodzin'!I113=""),"",IF('Kalkulator nadgodzin'!I113&gt;=2,1*'Kalkulator nadgodzin'!$C113,0))</f>
        <v>0</v>
      </c>
      <c r="H42" s="784" cm="1">
        <f t="array" ref="H42">IF(OR('Kalkulator nadgodzin'!$D113="",'Kalkulator nadgodzin'!J113=""),"",IF('Kalkulator nadgodzin'!J113&gt;=2,1*'Kalkulator nadgodzin'!$C113,0))</f>
        <v>0</v>
      </c>
      <c r="I42" s="784" cm="1">
        <f t="array" ref="I42">IF(OR('Kalkulator nadgodzin'!$D113="",'Kalkulator nadgodzin'!K113=""),"",IF('Kalkulator nadgodzin'!K113&gt;=2,1*'Kalkulator nadgodzin'!$C113,0))</f>
        <v>0</v>
      </c>
      <c r="J42" s="784" cm="1">
        <f t="array" ref="J42">IF(OR('Kalkulator nadgodzin'!$D113="",'Kalkulator nadgodzin'!L113=""),"",IF('Kalkulator nadgodzin'!L113&gt;=2,1*'Kalkulator nadgodzin'!$C113,0))</f>
        <v>0</v>
      </c>
      <c r="K42" s="784" cm="1">
        <f t="array" ref="K42">IF(OR('Kalkulator nadgodzin'!$D113="",'Kalkulator nadgodzin'!M113=""),"",IF('Kalkulator nadgodzin'!M113&gt;=2,1*'Kalkulator nadgodzin'!$C113,0))</f>
        <v>0</v>
      </c>
      <c r="L42" s="784" cm="1">
        <f t="array" ref="L42">IF(OR('Kalkulator nadgodzin'!$D113="",'Kalkulator nadgodzin'!N113=""),"",IF('Kalkulator nadgodzin'!N113&gt;=2,1*'Kalkulator nadgodzin'!$C113,0))</f>
        <v>0</v>
      </c>
      <c r="M42" s="784" cm="1">
        <f t="array" ref="M42">IF(OR('Kalkulator nadgodzin'!$D113="",'Kalkulator nadgodzin'!O113=""),"",IF('Kalkulator nadgodzin'!O113&gt;=2,1*'Kalkulator nadgodzin'!$C113,0))</f>
        <v>0</v>
      </c>
      <c r="N42" s="785" cm="1">
        <f t="array" ref="N42">IF(OR('Kalkulator nadgodzin'!$D113="",'Kalkulator nadgodzin'!P113=""),"",IF('Kalkulator nadgodzin'!P113&gt;=2,1*'Kalkulator nadgodzin'!$C113,0))</f>
        <v>0</v>
      </c>
      <c r="O42" s="774"/>
      <c r="P42" s="775"/>
      <c r="Q42" s="818" cm="1">
        <f t="array" ref="Q42">IF('Kalkulator nadgodzin'!D233="","",'Kalkulator nadgodzin'!C181)</f>
        <v>0</v>
      </c>
      <c r="R42" s="784" cm="1">
        <f t="array" ref="R42">_xlfn.IFERROR($Q42*B42*'Kalkulator nadgodzin'!$Y$2,0)</f>
        <v>0</v>
      </c>
      <c r="S42" s="784" cm="1">
        <f t="array" ref="S42">_xlfn.IFERROR($Q42*C42*'Kalkulator nadgodzin'!$Y$2,0)</f>
        <v>0</v>
      </c>
      <c r="T42" s="784" cm="1">
        <f t="array" ref="T42">_xlfn.IFERROR($Q42*D42*'Kalkulator nadgodzin'!$Y$2,0)</f>
        <v>0</v>
      </c>
      <c r="U42" s="784" cm="1">
        <f t="array" ref="U42">_xlfn.IFERROR($Q42*E42*'Kalkulator nadgodzin'!$Y$2,0)</f>
        <v>0</v>
      </c>
      <c r="V42" s="784" cm="1">
        <f t="array" ref="V42">_xlfn.IFERROR($Q42*F42*'Kalkulator nadgodzin'!$Y$2,0)</f>
        <v>0</v>
      </c>
      <c r="W42" s="784" cm="1">
        <f t="array" ref="W42">_xlfn.IFERROR($Q42*G42*'Kalkulator nadgodzin'!$Y$2,0)</f>
        <v>0</v>
      </c>
      <c r="X42" s="784" cm="1">
        <f t="array" ref="X42">_xlfn.IFERROR($Q42*H42*'Kalkulator nadgodzin'!$Y$2,0)</f>
        <v>0</v>
      </c>
      <c r="Y42" s="784" cm="1">
        <f t="array" ref="Y42">_xlfn.IFERROR($Q42*I42*'Kalkulator nadgodzin'!$Y$2,0)</f>
        <v>0</v>
      </c>
      <c r="Z42" s="784" cm="1">
        <f t="array" ref="Z42">_xlfn.IFERROR($Q42*J42*'Kalkulator nadgodzin'!$Y$2,0)</f>
        <v>0</v>
      </c>
      <c r="AA42" s="784" cm="1">
        <f t="array" ref="AA42">_xlfn.IFERROR($Q42*K42*'Kalkulator nadgodzin'!$Y$2,0)</f>
        <v>0</v>
      </c>
      <c r="AB42" s="784" cm="1">
        <f t="array" ref="AB42">_xlfn.IFERROR($Q42*L42*'Kalkulator nadgodzin'!$Y$2,0)</f>
        <v>0</v>
      </c>
      <c r="AC42" s="784" cm="1">
        <f t="array" ref="AC42">_xlfn.IFERROR($Q42*M42*'Kalkulator nadgodzin'!$Y$2,0)</f>
        <v>0</v>
      </c>
      <c r="AD42" s="785" cm="1">
        <f t="array" ref="AD42">_xlfn.IFERROR($Q42*N42*'Kalkulator nadgodzin'!$Y$2,0)</f>
        <v>0</v>
      </c>
    </row>
    <row r="43" ht="13.5" customHeight="1">
      <c r="A43" t="str" s="774" cm="1">
        <f t="array" ref="A43">IF('Kalkulator nadgodzin'!B114="","",'Kalkulator nadgodzin'!B114)</f>
        <v>Lalkarz/ Treser</v>
      </c>
      <c r="B43" s="784" cm="1">
        <f t="array" ref="B43">IF(OR('Kalkulator nadgodzin'!$D114="",'Kalkulator nadgodzin'!D114=""),"",IF('Kalkulator nadgodzin'!D114&gt;=2,1*'Kalkulator nadgodzin'!$C114,0))</f>
        <v>0</v>
      </c>
      <c r="C43" s="784" cm="1">
        <f t="array" ref="C43">IF(OR('Kalkulator nadgodzin'!$D114="",'Kalkulator nadgodzin'!E114=""),"",IF('Kalkulator nadgodzin'!E114&gt;=2,1*'Kalkulator nadgodzin'!$C114,0))</f>
        <v>0</v>
      </c>
      <c r="D43" s="784" cm="1">
        <f t="array" ref="D43">IF(OR('Kalkulator nadgodzin'!$D114="",'Kalkulator nadgodzin'!F114=""),"",IF('Kalkulator nadgodzin'!F114&gt;=2,1*'Kalkulator nadgodzin'!$C114,0))</f>
        <v>0</v>
      </c>
      <c r="E43" s="784" cm="1">
        <f t="array" ref="E43">IF(OR('Kalkulator nadgodzin'!$D114="",'Kalkulator nadgodzin'!G114=""),"",IF('Kalkulator nadgodzin'!G114&gt;=2,1*'Kalkulator nadgodzin'!$C114,0))</f>
        <v>0</v>
      </c>
      <c r="F43" s="784" cm="1">
        <f t="array" ref="F43">IF(OR('Kalkulator nadgodzin'!$D114="",'Kalkulator nadgodzin'!H114=""),"",IF('Kalkulator nadgodzin'!H114&gt;=2,1*'Kalkulator nadgodzin'!$C114,0))</f>
        <v>0</v>
      </c>
      <c r="G43" s="784" cm="1">
        <f t="array" ref="G43">IF(OR('Kalkulator nadgodzin'!$D114="",'Kalkulator nadgodzin'!I114=""),"",IF('Kalkulator nadgodzin'!I114&gt;=2,1*'Kalkulator nadgodzin'!$C114,0))</f>
        <v>0</v>
      </c>
      <c r="H43" s="784" cm="1">
        <f t="array" ref="H43">IF(OR('Kalkulator nadgodzin'!$D114="",'Kalkulator nadgodzin'!J114=""),"",IF('Kalkulator nadgodzin'!J114&gt;=2,1*'Kalkulator nadgodzin'!$C114,0))</f>
        <v>0</v>
      </c>
      <c r="I43" s="784" cm="1">
        <f t="array" ref="I43">IF(OR('Kalkulator nadgodzin'!$D114="",'Kalkulator nadgodzin'!K114=""),"",IF('Kalkulator nadgodzin'!K114&gt;=2,1*'Kalkulator nadgodzin'!$C114,0))</f>
        <v>0</v>
      </c>
      <c r="J43" s="784" cm="1">
        <f t="array" ref="J43">IF(OR('Kalkulator nadgodzin'!$D114="",'Kalkulator nadgodzin'!L114=""),"",IF('Kalkulator nadgodzin'!L114&gt;=2,1*'Kalkulator nadgodzin'!$C114,0))</f>
        <v>0</v>
      </c>
      <c r="K43" s="784" cm="1">
        <f t="array" ref="K43">IF(OR('Kalkulator nadgodzin'!$D114="",'Kalkulator nadgodzin'!M114=""),"",IF('Kalkulator nadgodzin'!M114&gt;=2,1*'Kalkulator nadgodzin'!$C114,0))</f>
        <v>0</v>
      </c>
      <c r="L43" s="784" cm="1">
        <f t="array" ref="L43">IF(OR('Kalkulator nadgodzin'!$D114="",'Kalkulator nadgodzin'!N114=""),"",IF('Kalkulator nadgodzin'!N114&gt;=2,1*'Kalkulator nadgodzin'!$C114,0))</f>
        <v>0</v>
      </c>
      <c r="M43" s="784" cm="1">
        <f t="array" ref="M43">IF(OR('Kalkulator nadgodzin'!$D114="",'Kalkulator nadgodzin'!O114=""),"",IF('Kalkulator nadgodzin'!O114&gt;=2,1*'Kalkulator nadgodzin'!$C114,0))</f>
        <v>0</v>
      </c>
      <c r="N43" s="785" cm="1">
        <f t="array" ref="N43">IF(OR('Kalkulator nadgodzin'!$D114="",'Kalkulator nadgodzin'!P114=""),"",IF('Kalkulator nadgodzin'!P114&gt;=2,1*'Kalkulator nadgodzin'!$C114,0))</f>
        <v>0</v>
      </c>
      <c r="O43" s="774"/>
      <c r="P43" s="775"/>
      <c r="Q43" s="818" cm="1">
        <f t="array" ref="Q43">IF('Kalkulator nadgodzin'!D234="","",'Kalkulator nadgodzin'!C182)</f>
        <v>0</v>
      </c>
      <c r="R43" s="784" cm="1">
        <f t="array" ref="R43">_xlfn.IFERROR($Q43*B43*'Kalkulator nadgodzin'!$Y$2,0)</f>
        <v>0</v>
      </c>
      <c r="S43" s="784" cm="1">
        <f t="array" ref="S43">_xlfn.IFERROR($Q43*C43*'Kalkulator nadgodzin'!$Y$2,0)</f>
        <v>0</v>
      </c>
      <c r="T43" s="784" cm="1">
        <f t="array" ref="T43">_xlfn.IFERROR($Q43*D43*'Kalkulator nadgodzin'!$Y$2,0)</f>
        <v>0</v>
      </c>
      <c r="U43" s="784" cm="1">
        <f t="array" ref="U43">_xlfn.IFERROR($Q43*E43*'Kalkulator nadgodzin'!$Y$2,0)</f>
        <v>0</v>
      </c>
      <c r="V43" s="784" cm="1">
        <f t="array" ref="V43">_xlfn.IFERROR($Q43*F43*'Kalkulator nadgodzin'!$Y$2,0)</f>
        <v>0</v>
      </c>
      <c r="W43" s="784" cm="1">
        <f t="array" ref="W43">_xlfn.IFERROR($Q43*G43*'Kalkulator nadgodzin'!$Y$2,0)</f>
        <v>0</v>
      </c>
      <c r="X43" s="784" cm="1">
        <f t="array" ref="X43">_xlfn.IFERROR($Q43*H43*'Kalkulator nadgodzin'!$Y$2,0)</f>
        <v>0</v>
      </c>
      <c r="Y43" s="784" cm="1">
        <f t="array" ref="Y43">_xlfn.IFERROR($Q43*I43*'Kalkulator nadgodzin'!$Y$2,0)</f>
        <v>0</v>
      </c>
      <c r="Z43" s="784" cm="1">
        <f t="array" ref="Z43">_xlfn.IFERROR($Q43*J43*'Kalkulator nadgodzin'!$Y$2,0)</f>
        <v>0</v>
      </c>
      <c r="AA43" s="784" cm="1">
        <f t="array" ref="AA43">_xlfn.IFERROR($Q43*K43*'Kalkulator nadgodzin'!$Y$2,0)</f>
        <v>0</v>
      </c>
      <c r="AB43" s="784" cm="1">
        <f t="array" ref="AB43">_xlfn.IFERROR($Q43*L43*'Kalkulator nadgodzin'!$Y$2,0)</f>
        <v>0</v>
      </c>
      <c r="AC43" s="784" cm="1">
        <f t="array" ref="AC43">_xlfn.IFERROR($Q43*M43*'Kalkulator nadgodzin'!$Y$2,0)</f>
        <v>0</v>
      </c>
      <c r="AD43" s="785" cm="1">
        <f t="array" ref="AD43">_xlfn.IFERROR($Q43*N43*'Kalkulator nadgodzin'!$Y$2,0)</f>
        <v>0</v>
      </c>
    </row>
    <row r="44" ht="13.5" customHeight="1">
      <c r="A44" t="str" s="774" cm="1">
        <f t="array" ref="A44">IF('Kalkulator nadgodzin'!B115="","",'Kalkulator nadgodzin'!B115)</f>
        <v>Statyści</v>
      </c>
      <c r="B44" s="784" cm="1">
        <f t="array" ref="B44">IF(OR('Kalkulator nadgodzin'!$D115="",'Kalkulator nadgodzin'!D115=""),"",IF('Kalkulator nadgodzin'!D115&gt;=2,1*'Kalkulator nadgodzin'!$C115,0))</f>
        <v>0</v>
      </c>
      <c r="C44" s="784" cm="1">
        <f t="array" ref="C44">IF(OR('Kalkulator nadgodzin'!$D115="",'Kalkulator nadgodzin'!E115=""),"",IF('Kalkulator nadgodzin'!E115&gt;=2,1*'Kalkulator nadgodzin'!$C115,0))</f>
        <v>0</v>
      </c>
      <c r="D44" s="784" cm="1">
        <f t="array" ref="D44">IF(OR('Kalkulator nadgodzin'!$D115="",'Kalkulator nadgodzin'!F115=""),"",IF('Kalkulator nadgodzin'!F115&gt;=2,1*'Kalkulator nadgodzin'!$C115,0))</f>
        <v>0</v>
      </c>
      <c r="E44" s="784" cm="1">
        <f t="array" ref="E44">IF(OR('Kalkulator nadgodzin'!$D115="",'Kalkulator nadgodzin'!G115=""),"",IF('Kalkulator nadgodzin'!G115&gt;=2,1*'Kalkulator nadgodzin'!$C115,0))</f>
        <v>0</v>
      </c>
      <c r="F44" s="784" cm="1">
        <f t="array" ref="F44">IF(OR('Kalkulator nadgodzin'!$D115="",'Kalkulator nadgodzin'!H115=""),"",IF('Kalkulator nadgodzin'!H115&gt;=2,1*'Kalkulator nadgodzin'!$C115,0))</f>
        <v>0</v>
      </c>
      <c r="G44" s="784" cm="1">
        <f t="array" ref="G44">IF(OR('Kalkulator nadgodzin'!$D115="",'Kalkulator nadgodzin'!I115=""),"",IF('Kalkulator nadgodzin'!I115&gt;=2,1*'Kalkulator nadgodzin'!$C115,0))</f>
        <v>0</v>
      </c>
      <c r="H44" s="784" cm="1">
        <f t="array" ref="H44">IF(OR('Kalkulator nadgodzin'!$D115="",'Kalkulator nadgodzin'!J115=""),"",IF('Kalkulator nadgodzin'!J115&gt;=2,1*'Kalkulator nadgodzin'!$C115,0))</f>
        <v>0</v>
      </c>
      <c r="I44" s="784" cm="1">
        <f t="array" ref="I44">IF(OR('Kalkulator nadgodzin'!$D115="",'Kalkulator nadgodzin'!K115=""),"",IF('Kalkulator nadgodzin'!K115&gt;=2,1*'Kalkulator nadgodzin'!$C115,0))</f>
        <v>0</v>
      </c>
      <c r="J44" s="784" cm="1">
        <f t="array" ref="J44">IF(OR('Kalkulator nadgodzin'!$D115="",'Kalkulator nadgodzin'!L115=""),"",IF('Kalkulator nadgodzin'!L115&gt;=2,1*'Kalkulator nadgodzin'!$C115,0))</f>
        <v>0</v>
      </c>
      <c r="K44" s="784" cm="1">
        <f t="array" ref="K44">IF(OR('Kalkulator nadgodzin'!$D115="",'Kalkulator nadgodzin'!M115=""),"",IF('Kalkulator nadgodzin'!M115&gt;=2,1*'Kalkulator nadgodzin'!$C115,0))</f>
        <v>0</v>
      </c>
      <c r="L44" s="784" cm="1">
        <f t="array" ref="L44">IF(OR('Kalkulator nadgodzin'!$D115="",'Kalkulator nadgodzin'!N115=""),"",IF('Kalkulator nadgodzin'!N115&gt;=2,1*'Kalkulator nadgodzin'!$C115,0))</f>
        <v>0</v>
      </c>
      <c r="M44" s="784" cm="1">
        <f t="array" ref="M44">IF(OR('Kalkulator nadgodzin'!$D115="",'Kalkulator nadgodzin'!O115=""),"",IF('Kalkulator nadgodzin'!O115&gt;=2,1*'Kalkulator nadgodzin'!$C115,0))</f>
        <v>0</v>
      </c>
      <c r="N44" s="785" cm="1">
        <f t="array" ref="N44">IF(OR('Kalkulator nadgodzin'!$D115="",'Kalkulator nadgodzin'!P115=""),"",IF('Kalkulator nadgodzin'!P115&gt;=2,1*'Kalkulator nadgodzin'!$C115,0))</f>
        <v>0</v>
      </c>
      <c r="O44" s="774"/>
      <c r="P44" s="775"/>
      <c r="Q44" s="818" cm="1">
        <f t="array" ref="Q44">IF('Kalkulator nadgodzin'!D235="","",'Kalkulator nadgodzin'!C183)</f>
        <v>0</v>
      </c>
      <c r="R44" s="784" cm="1">
        <f t="array" ref="R44">_xlfn.IFERROR($Q44*B44*'Kalkulator nadgodzin'!$Y$2,0)</f>
        <v>0</v>
      </c>
      <c r="S44" s="784" cm="1">
        <f t="array" ref="S44">_xlfn.IFERROR($Q44*C44*'Kalkulator nadgodzin'!$Y$2,0)</f>
        <v>0</v>
      </c>
      <c r="T44" s="784" cm="1">
        <f t="array" ref="T44">_xlfn.IFERROR($Q44*D44*'Kalkulator nadgodzin'!$Y$2,0)</f>
        <v>0</v>
      </c>
      <c r="U44" s="784" cm="1">
        <f t="array" ref="U44">_xlfn.IFERROR($Q44*E44*'Kalkulator nadgodzin'!$Y$2,0)</f>
        <v>0</v>
      </c>
      <c r="V44" s="784" cm="1">
        <f t="array" ref="V44">_xlfn.IFERROR($Q44*F44*'Kalkulator nadgodzin'!$Y$2,0)</f>
        <v>0</v>
      </c>
      <c r="W44" s="784" cm="1">
        <f t="array" ref="W44">_xlfn.IFERROR($Q44*G44*'Kalkulator nadgodzin'!$Y$2,0)</f>
        <v>0</v>
      </c>
      <c r="X44" s="784" cm="1">
        <f t="array" ref="X44">_xlfn.IFERROR($Q44*H44*'Kalkulator nadgodzin'!$Y$2,0)</f>
        <v>0</v>
      </c>
      <c r="Y44" s="784" cm="1">
        <f t="array" ref="Y44">_xlfn.IFERROR($Q44*I44*'Kalkulator nadgodzin'!$Y$2,0)</f>
        <v>0</v>
      </c>
      <c r="Z44" s="784" cm="1">
        <f t="array" ref="Z44">_xlfn.IFERROR($Q44*J44*'Kalkulator nadgodzin'!$Y$2,0)</f>
        <v>0</v>
      </c>
      <c r="AA44" s="784" cm="1">
        <f t="array" ref="AA44">_xlfn.IFERROR($Q44*K44*'Kalkulator nadgodzin'!$Y$2,0)</f>
        <v>0</v>
      </c>
      <c r="AB44" s="784" cm="1">
        <f t="array" ref="AB44">_xlfn.IFERROR($Q44*L44*'Kalkulator nadgodzin'!$Y$2,0)</f>
        <v>0</v>
      </c>
      <c r="AC44" s="784" cm="1">
        <f t="array" ref="AC44">_xlfn.IFERROR($Q44*M44*'Kalkulator nadgodzin'!$Y$2,0)</f>
        <v>0</v>
      </c>
      <c r="AD44" s="785" cm="1">
        <f t="array" ref="AD44">_xlfn.IFERROR($Q44*N44*'Kalkulator nadgodzin'!$Y$2,0)</f>
        <v>0</v>
      </c>
    </row>
    <row r="45" ht="13.5" customHeight="1">
      <c r="A45" t="str" s="774" cm="1">
        <f t="array" ref="A45">IF('Kalkulator nadgodzin'!B116="","",'Kalkulator nadgodzin'!B116)</f>
      </c>
      <c r="B45" s="784" cm="1">
        <f t="array" ref="B45">IF(OR('Kalkulator nadgodzin'!$D116="",'Kalkulator nadgodzin'!D116=""),"",IF('Kalkulator nadgodzin'!D116&gt;=2,1*'Kalkulator nadgodzin'!$C116,0))</f>
        <v>0</v>
      </c>
      <c r="C45" s="784" cm="1">
        <f t="array" ref="C45">IF(OR('Kalkulator nadgodzin'!$D116="",'Kalkulator nadgodzin'!E116=""),"",IF('Kalkulator nadgodzin'!E116&gt;=2,1*'Kalkulator nadgodzin'!$C116,0))</f>
        <v>0</v>
      </c>
      <c r="D45" s="784" cm="1">
        <f t="array" ref="D45">IF(OR('Kalkulator nadgodzin'!$D116="",'Kalkulator nadgodzin'!F116=""),"",IF('Kalkulator nadgodzin'!F116&gt;=2,1*'Kalkulator nadgodzin'!$C116,0))</f>
        <v>0</v>
      </c>
      <c r="E45" s="784" cm="1">
        <f t="array" ref="E45">IF(OR('Kalkulator nadgodzin'!$D116="",'Kalkulator nadgodzin'!G116=""),"",IF('Kalkulator nadgodzin'!G116&gt;=2,1*'Kalkulator nadgodzin'!$C116,0))</f>
        <v>0</v>
      </c>
      <c r="F45" s="784" cm="1">
        <f t="array" ref="F45">IF(OR('Kalkulator nadgodzin'!$D116="",'Kalkulator nadgodzin'!H116=""),"",IF('Kalkulator nadgodzin'!H116&gt;=2,1*'Kalkulator nadgodzin'!$C116,0))</f>
        <v>0</v>
      </c>
      <c r="G45" s="784" cm="1">
        <f t="array" ref="G45">IF(OR('Kalkulator nadgodzin'!$D116="",'Kalkulator nadgodzin'!I116=""),"",IF('Kalkulator nadgodzin'!I116&gt;=2,1*'Kalkulator nadgodzin'!$C116,0))</f>
        <v>0</v>
      </c>
      <c r="H45" s="784" cm="1">
        <f t="array" ref="H45">IF(OR('Kalkulator nadgodzin'!$D116="",'Kalkulator nadgodzin'!J116=""),"",IF('Kalkulator nadgodzin'!J116&gt;=2,1*'Kalkulator nadgodzin'!$C116,0))</f>
        <v>0</v>
      </c>
      <c r="I45" s="784" cm="1">
        <f t="array" ref="I45">IF(OR('Kalkulator nadgodzin'!$D116="",'Kalkulator nadgodzin'!K116=""),"",IF('Kalkulator nadgodzin'!K116&gt;=2,1*'Kalkulator nadgodzin'!$C116,0))</f>
        <v>0</v>
      </c>
      <c r="J45" s="784" cm="1">
        <f t="array" ref="J45">IF(OR('Kalkulator nadgodzin'!$D116="",'Kalkulator nadgodzin'!L116=""),"",IF('Kalkulator nadgodzin'!L116&gt;=2,1*'Kalkulator nadgodzin'!$C116,0))</f>
        <v>0</v>
      </c>
      <c r="K45" s="784" cm="1">
        <f t="array" ref="K45">IF(OR('Kalkulator nadgodzin'!$D116="",'Kalkulator nadgodzin'!M116=""),"",IF('Kalkulator nadgodzin'!M116&gt;=2,1*'Kalkulator nadgodzin'!$C116,0))</f>
        <v>0</v>
      </c>
      <c r="L45" s="784" cm="1">
        <f t="array" ref="L45">IF(OR('Kalkulator nadgodzin'!$D116="",'Kalkulator nadgodzin'!N116=""),"",IF('Kalkulator nadgodzin'!N116&gt;=2,1*'Kalkulator nadgodzin'!$C116,0))</f>
        <v>0</v>
      </c>
      <c r="M45" s="784" cm="1">
        <f t="array" ref="M45">IF(OR('Kalkulator nadgodzin'!$D116="",'Kalkulator nadgodzin'!O116=""),"",IF('Kalkulator nadgodzin'!O116&gt;=2,1*'Kalkulator nadgodzin'!$C116,0))</f>
        <v>0</v>
      </c>
      <c r="N45" s="785" cm="1">
        <f t="array" ref="N45">IF(OR('Kalkulator nadgodzin'!$D116="",'Kalkulator nadgodzin'!P116=""),"",IF('Kalkulator nadgodzin'!P116&gt;=2,1*'Kalkulator nadgodzin'!$C116,0))</f>
        <v>0</v>
      </c>
      <c r="O45" s="774"/>
      <c r="P45" s="775"/>
      <c r="Q45" s="818" cm="1">
        <f t="array" ref="Q45">IF('Kalkulator nadgodzin'!D236="","",'Kalkulator nadgodzin'!C184)</f>
        <v>0</v>
      </c>
      <c r="R45" s="784" cm="1">
        <f t="array" ref="R45">_xlfn.IFERROR($Q45*B45*'Kalkulator nadgodzin'!$Y$2,0)</f>
        <v>0</v>
      </c>
      <c r="S45" s="784" cm="1">
        <f t="array" ref="S45">_xlfn.IFERROR($Q45*C45*'Kalkulator nadgodzin'!$Y$2,0)</f>
        <v>0</v>
      </c>
      <c r="T45" s="784" cm="1">
        <f t="array" ref="T45">_xlfn.IFERROR($Q45*D45*'Kalkulator nadgodzin'!$Y$2,0)</f>
        <v>0</v>
      </c>
      <c r="U45" s="784" cm="1">
        <f t="array" ref="U45">_xlfn.IFERROR($Q45*E45*'Kalkulator nadgodzin'!$Y$2,0)</f>
        <v>0</v>
      </c>
      <c r="V45" s="784" cm="1">
        <f t="array" ref="V45">_xlfn.IFERROR($Q45*F45*'Kalkulator nadgodzin'!$Y$2,0)</f>
        <v>0</v>
      </c>
      <c r="W45" s="784" cm="1">
        <f t="array" ref="W45">_xlfn.IFERROR($Q45*G45*'Kalkulator nadgodzin'!$Y$2,0)</f>
        <v>0</v>
      </c>
      <c r="X45" s="784" cm="1">
        <f t="array" ref="X45">_xlfn.IFERROR($Q45*H45*'Kalkulator nadgodzin'!$Y$2,0)</f>
        <v>0</v>
      </c>
      <c r="Y45" s="784" cm="1">
        <f t="array" ref="Y45">_xlfn.IFERROR($Q45*I45*'Kalkulator nadgodzin'!$Y$2,0)</f>
        <v>0</v>
      </c>
      <c r="Z45" s="784" cm="1">
        <f t="array" ref="Z45">_xlfn.IFERROR($Q45*J45*'Kalkulator nadgodzin'!$Y$2,0)</f>
        <v>0</v>
      </c>
      <c r="AA45" s="784" cm="1">
        <f t="array" ref="AA45">_xlfn.IFERROR($Q45*K45*'Kalkulator nadgodzin'!$Y$2,0)</f>
        <v>0</v>
      </c>
      <c r="AB45" s="784" cm="1">
        <f t="array" ref="AB45">_xlfn.IFERROR($Q45*L45*'Kalkulator nadgodzin'!$Y$2,0)</f>
        <v>0</v>
      </c>
      <c r="AC45" s="784" cm="1">
        <f t="array" ref="AC45">_xlfn.IFERROR($Q45*M45*'Kalkulator nadgodzin'!$Y$2,0)</f>
        <v>0</v>
      </c>
      <c r="AD45" s="785" cm="1">
        <f t="array" ref="AD45">_xlfn.IFERROR($Q45*N45*'Kalkulator nadgodzin'!$Y$2,0)</f>
        <v>0</v>
      </c>
    </row>
    <row r="46" ht="13.5" customHeight="1">
      <c r="A46" t="str" s="774" cm="1">
        <f t="array" ref="A46">IF('Kalkulator nadgodzin'!B117="","",'Kalkulator nadgodzin'!B117)</f>
      </c>
      <c r="B46" s="784" cm="1">
        <f t="array" ref="B46">IF(OR('Kalkulator nadgodzin'!$D117="",'Kalkulator nadgodzin'!D117=""),"",IF('Kalkulator nadgodzin'!D117&gt;=2,1*'Kalkulator nadgodzin'!$C117,0))</f>
        <v>0</v>
      </c>
      <c r="C46" s="784" cm="1">
        <f t="array" ref="C46">IF(OR('Kalkulator nadgodzin'!$D117="",'Kalkulator nadgodzin'!E117=""),"",IF('Kalkulator nadgodzin'!E117&gt;=2,1*'Kalkulator nadgodzin'!$C117,0))</f>
        <v>0</v>
      </c>
      <c r="D46" s="784" cm="1">
        <f t="array" ref="D46">IF(OR('Kalkulator nadgodzin'!$D117="",'Kalkulator nadgodzin'!F117=""),"",IF('Kalkulator nadgodzin'!F117&gt;=2,1*'Kalkulator nadgodzin'!$C117,0))</f>
        <v>0</v>
      </c>
      <c r="E46" s="784" cm="1">
        <f t="array" ref="E46">IF(OR('Kalkulator nadgodzin'!$D117="",'Kalkulator nadgodzin'!G117=""),"",IF('Kalkulator nadgodzin'!G117&gt;=2,1*'Kalkulator nadgodzin'!$C117,0))</f>
        <v>0</v>
      </c>
      <c r="F46" s="784" cm="1">
        <f t="array" ref="F46">IF(OR('Kalkulator nadgodzin'!$D117="",'Kalkulator nadgodzin'!H117=""),"",IF('Kalkulator nadgodzin'!H117&gt;=2,1*'Kalkulator nadgodzin'!$C117,0))</f>
        <v>0</v>
      </c>
      <c r="G46" s="784" cm="1">
        <f t="array" ref="G46">IF(OR('Kalkulator nadgodzin'!$D117="",'Kalkulator nadgodzin'!I117=""),"",IF('Kalkulator nadgodzin'!I117&gt;=2,1*'Kalkulator nadgodzin'!$C117,0))</f>
        <v>0</v>
      </c>
      <c r="H46" s="784" cm="1">
        <f t="array" ref="H46">IF(OR('Kalkulator nadgodzin'!$D117="",'Kalkulator nadgodzin'!J117=""),"",IF('Kalkulator nadgodzin'!J117&gt;=2,1*'Kalkulator nadgodzin'!$C117,0))</f>
        <v>0</v>
      </c>
      <c r="I46" s="784" cm="1">
        <f t="array" ref="I46">IF(OR('Kalkulator nadgodzin'!$D117="",'Kalkulator nadgodzin'!K117=""),"",IF('Kalkulator nadgodzin'!K117&gt;=2,1*'Kalkulator nadgodzin'!$C117,0))</f>
        <v>0</v>
      </c>
      <c r="J46" s="784" cm="1">
        <f t="array" ref="J46">IF(OR('Kalkulator nadgodzin'!$D117="",'Kalkulator nadgodzin'!L117=""),"",IF('Kalkulator nadgodzin'!L117&gt;=2,1*'Kalkulator nadgodzin'!$C117,0))</f>
        <v>0</v>
      </c>
      <c r="K46" s="784" cm="1">
        <f t="array" ref="K46">IF(OR('Kalkulator nadgodzin'!$D117="",'Kalkulator nadgodzin'!M117=""),"",IF('Kalkulator nadgodzin'!M117&gt;=2,1*'Kalkulator nadgodzin'!$C117,0))</f>
        <v>0</v>
      </c>
      <c r="L46" s="784" cm="1">
        <f t="array" ref="L46">IF(OR('Kalkulator nadgodzin'!$D117="",'Kalkulator nadgodzin'!N117=""),"",IF('Kalkulator nadgodzin'!N117&gt;=2,1*'Kalkulator nadgodzin'!$C117,0))</f>
        <v>0</v>
      </c>
      <c r="M46" s="784" cm="1">
        <f t="array" ref="M46">IF(OR('Kalkulator nadgodzin'!$D117="",'Kalkulator nadgodzin'!O117=""),"",IF('Kalkulator nadgodzin'!O117&gt;=2,1*'Kalkulator nadgodzin'!$C117,0))</f>
        <v>0</v>
      </c>
      <c r="N46" s="785" cm="1">
        <f t="array" ref="N46">IF(OR('Kalkulator nadgodzin'!$D117="",'Kalkulator nadgodzin'!P117=""),"",IF('Kalkulator nadgodzin'!P117&gt;=2,1*'Kalkulator nadgodzin'!$C117,0))</f>
        <v>0</v>
      </c>
      <c r="O46" s="774"/>
      <c r="P46" s="775"/>
      <c r="Q46" s="818" cm="1">
        <f t="array" ref="Q46">IF('Kalkulator nadgodzin'!D237="","",'Kalkulator nadgodzin'!C185)</f>
        <v>0</v>
      </c>
      <c r="R46" s="784" cm="1">
        <f t="array" ref="R46">_xlfn.IFERROR($Q46*B46*'Kalkulator nadgodzin'!$Y$2,0)</f>
        <v>0</v>
      </c>
      <c r="S46" s="784" cm="1">
        <f t="array" ref="S46">_xlfn.IFERROR($Q46*C46*'Kalkulator nadgodzin'!$Y$2,0)</f>
        <v>0</v>
      </c>
      <c r="T46" s="784" cm="1">
        <f t="array" ref="T46">_xlfn.IFERROR($Q46*D46*'Kalkulator nadgodzin'!$Y$2,0)</f>
        <v>0</v>
      </c>
      <c r="U46" s="784" cm="1">
        <f t="array" ref="U46">_xlfn.IFERROR($Q46*E46*'Kalkulator nadgodzin'!$Y$2,0)</f>
        <v>0</v>
      </c>
      <c r="V46" s="784" cm="1">
        <f t="array" ref="V46">_xlfn.IFERROR($Q46*F46*'Kalkulator nadgodzin'!$Y$2,0)</f>
        <v>0</v>
      </c>
      <c r="W46" s="784" cm="1">
        <f t="array" ref="W46">_xlfn.IFERROR($Q46*G46*'Kalkulator nadgodzin'!$Y$2,0)</f>
        <v>0</v>
      </c>
      <c r="X46" s="784" cm="1">
        <f t="array" ref="X46">_xlfn.IFERROR($Q46*H46*'Kalkulator nadgodzin'!$Y$2,0)</f>
        <v>0</v>
      </c>
      <c r="Y46" s="784" cm="1">
        <f t="array" ref="Y46">_xlfn.IFERROR($Q46*I46*'Kalkulator nadgodzin'!$Y$2,0)</f>
        <v>0</v>
      </c>
      <c r="Z46" s="784" cm="1">
        <f t="array" ref="Z46">_xlfn.IFERROR($Q46*J46*'Kalkulator nadgodzin'!$Y$2,0)</f>
        <v>0</v>
      </c>
      <c r="AA46" s="784" cm="1">
        <f t="array" ref="AA46">_xlfn.IFERROR($Q46*K46*'Kalkulator nadgodzin'!$Y$2,0)</f>
        <v>0</v>
      </c>
      <c r="AB46" s="784" cm="1">
        <f t="array" ref="AB46">_xlfn.IFERROR($Q46*L46*'Kalkulator nadgodzin'!$Y$2,0)</f>
        <v>0</v>
      </c>
      <c r="AC46" s="784" cm="1">
        <f t="array" ref="AC46">_xlfn.IFERROR($Q46*M46*'Kalkulator nadgodzin'!$Y$2,0)</f>
        <v>0</v>
      </c>
      <c r="AD46" s="785" cm="1">
        <f t="array" ref="AD46">_xlfn.IFERROR($Q46*N46*'Kalkulator nadgodzin'!$Y$2,0)</f>
        <v>0</v>
      </c>
    </row>
    <row r="47" ht="13.5" customHeight="1">
      <c r="A47" t="str" s="774" cm="1">
        <f t="array" ref="A47">IF('Kalkulator nadgodzin'!B118="","",'Kalkulator nadgodzin'!B118)</f>
      </c>
      <c r="B47" s="784" cm="1">
        <f t="array" ref="B47">IF(OR('Kalkulator nadgodzin'!$D118="",'Kalkulator nadgodzin'!D118=""),"",IF('Kalkulator nadgodzin'!D118&gt;=2,1*'Kalkulator nadgodzin'!$C118,0))</f>
        <v>0</v>
      </c>
      <c r="C47" s="784" cm="1">
        <f t="array" ref="C47">IF(OR('Kalkulator nadgodzin'!$D118="",'Kalkulator nadgodzin'!E118=""),"",IF('Kalkulator nadgodzin'!E118&gt;=2,1*'Kalkulator nadgodzin'!$C118,0))</f>
        <v>0</v>
      </c>
      <c r="D47" s="784" cm="1">
        <f t="array" ref="D47">IF(OR('Kalkulator nadgodzin'!$D118="",'Kalkulator nadgodzin'!F118=""),"",IF('Kalkulator nadgodzin'!F118&gt;=2,1*'Kalkulator nadgodzin'!$C118,0))</f>
        <v>0</v>
      </c>
      <c r="E47" s="784" cm="1">
        <f t="array" ref="E47">IF(OR('Kalkulator nadgodzin'!$D118="",'Kalkulator nadgodzin'!G118=""),"",IF('Kalkulator nadgodzin'!G118&gt;=2,1*'Kalkulator nadgodzin'!$C118,0))</f>
        <v>0</v>
      </c>
      <c r="F47" s="784" cm="1">
        <f t="array" ref="F47">IF(OR('Kalkulator nadgodzin'!$D118="",'Kalkulator nadgodzin'!H118=""),"",IF('Kalkulator nadgodzin'!H118&gt;=2,1*'Kalkulator nadgodzin'!$C118,0))</f>
        <v>0</v>
      </c>
      <c r="G47" s="784" cm="1">
        <f t="array" ref="G47">IF(OR('Kalkulator nadgodzin'!$D118="",'Kalkulator nadgodzin'!I118=""),"",IF('Kalkulator nadgodzin'!I118&gt;=2,1*'Kalkulator nadgodzin'!$C118,0))</f>
        <v>0</v>
      </c>
      <c r="H47" s="784" cm="1">
        <f t="array" ref="H47">IF(OR('Kalkulator nadgodzin'!$D118="",'Kalkulator nadgodzin'!J118=""),"",IF('Kalkulator nadgodzin'!J118&gt;=2,1*'Kalkulator nadgodzin'!$C118,0))</f>
        <v>0</v>
      </c>
      <c r="I47" s="784" cm="1">
        <f t="array" ref="I47">IF(OR('Kalkulator nadgodzin'!$D118="",'Kalkulator nadgodzin'!K118=""),"",IF('Kalkulator nadgodzin'!K118&gt;=2,1*'Kalkulator nadgodzin'!$C118,0))</f>
        <v>0</v>
      </c>
      <c r="J47" s="784" cm="1">
        <f t="array" ref="J47">IF(OR('Kalkulator nadgodzin'!$D118="",'Kalkulator nadgodzin'!L118=""),"",IF('Kalkulator nadgodzin'!L118&gt;=2,1*'Kalkulator nadgodzin'!$C118,0))</f>
        <v>0</v>
      </c>
      <c r="K47" s="784" cm="1">
        <f t="array" ref="K47">IF(OR('Kalkulator nadgodzin'!$D118="",'Kalkulator nadgodzin'!M118=""),"",IF('Kalkulator nadgodzin'!M118&gt;=2,1*'Kalkulator nadgodzin'!$C118,0))</f>
        <v>0</v>
      </c>
      <c r="L47" s="784" cm="1">
        <f t="array" ref="L47">IF(OR('Kalkulator nadgodzin'!$D118="",'Kalkulator nadgodzin'!N118=""),"",IF('Kalkulator nadgodzin'!N118&gt;=2,1*'Kalkulator nadgodzin'!$C118,0))</f>
        <v>0</v>
      </c>
      <c r="M47" s="784" cm="1">
        <f t="array" ref="M47">IF(OR('Kalkulator nadgodzin'!$D118="",'Kalkulator nadgodzin'!O118=""),"",IF('Kalkulator nadgodzin'!O118&gt;=2,1*'Kalkulator nadgodzin'!$C118,0))</f>
        <v>0</v>
      </c>
      <c r="N47" s="785" cm="1">
        <f t="array" ref="N47">IF(OR('Kalkulator nadgodzin'!$D118="",'Kalkulator nadgodzin'!P118=""),"",IF('Kalkulator nadgodzin'!P118&gt;=2,1*'Kalkulator nadgodzin'!$C118,0))</f>
        <v>0</v>
      </c>
      <c r="O47" s="774"/>
      <c r="P47" s="775"/>
      <c r="Q47" s="818" cm="1">
        <f t="array" ref="Q47">IF('Kalkulator nadgodzin'!D238="","",'Kalkulator nadgodzin'!C186)</f>
        <v>0</v>
      </c>
      <c r="R47" s="784" cm="1">
        <f t="array" ref="R47">_xlfn.IFERROR($Q47*B47*'Kalkulator nadgodzin'!$Y$2,0)</f>
        <v>0</v>
      </c>
      <c r="S47" s="784" cm="1">
        <f t="array" ref="S47">_xlfn.IFERROR($Q47*C47*'Kalkulator nadgodzin'!$Y$2,0)</f>
        <v>0</v>
      </c>
      <c r="T47" s="784" cm="1">
        <f t="array" ref="T47">_xlfn.IFERROR($Q47*D47*'Kalkulator nadgodzin'!$Y$2,0)</f>
        <v>0</v>
      </c>
      <c r="U47" s="784" cm="1">
        <f t="array" ref="U47">_xlfn.IFERROR($Q47*E47*'Kalkulator nadgodzin'!$Y$2,0)</f>
        <v>0</v>
      </c>
      <c r="V47" s="784" cm="1">
        <f t="array" ref="V47">_xlfn.IFERROR($Q47*F47*'Kalkulator nadgodzin'!$Y$2,0)</f>
        <v>0</v>
      </c>
      <c r="W47" s="784" cm="1">
        <f t="array" ref="W47">_xlfn.IFERROR($Q47*G47*'Kalkulator nadgodzin'!$Y$2,0)</f>
        <v>0</v>
      </c>
      <c r="X47" s="784" cm="1">
        <f t="array" ref="X47">_xlfn.IFERROR($Q47*H47*'Kalkulator nadgodzin'!$Y$2,0)</f>
        <v>0</v>
      </c>
      <c r="Y47" s="784" cm="1">
        <f t="array" ref="Y47">_xlfn.IFERROR($Q47*I47*'Kalkulator nadgodzin'!$Y$2,0)</f>
        <v>0</v>
      </c>
      <c r="Z47" s="784" cm="1">
        <f t="array" ref="Z47">_xlfn.IFERROR($Q47*J47*'Kalkulator nadgodzin'!$Y$2,0)</f>
        <v>0</v>
      </c>
      <c r="AA47" s="784" cm="1">
        <f t="array" ref="AA47">_xlfn.IFERROR($Q47*K47*'Kalkulator nadgodzin'!$Y$2,0)</f>
        <v>0</v>
      </c>
      <c r="AB47" s="784" cm="1">
        <f t="array" ref="AB47">_xlfn.IFERROR($Q47*L47*'Kalkulator nadgodzin'!$Y$2,0)</f>
        <v>0</v>
      </c>
      <c r="AC47" s="784" cm="1">
        <f t="array" ref="AC47">_xlfn.IFERROR($Q47*M47*'Kalkulator nadgodzin'!$Y$2,0)</f>
        <v>0</v>
      </c>
      <c r="AD47" s="785" cm="1">
        <f t="array" ref="AD47">_xlfn.IFERROR($Q47*N47*'Kalkulator nadgodzin'!$Y$2,0)</f>
        <v>0</v>
      </c>
    </row>
    <row r="48" ht="13.5" customHeight="1">
      <c r="A48" t="str" s="774" cm="1">
        <f t="array" ref="A48">IF('Kalkulator nadgodzin'!B119="","",'Kalkulator nadgodzin'!B119)</f>
      </c>
      <c r="B48" s="784" cm="1">
        <f t="array" ref="B48">IF(OR('Kalkulator nadgodzin'!$D119="",'Kalkulator nadgodzin'!D119=""),"",IF('Kalkulator nadgodzin'!D119&gt;=2,1*'Kalkulator nadgodzin'!$C119,0))</f>
        <v>0</v>
      </c>
      <c r="C48" s="784" cm="1">
        <f t="array" ref="C48">IF(OR('Kalkulator nadgodzin'!$D119="",'Kalkulator nadgodzin'!E119=""),"",IF('Kalkulator nadgodzin'!E119&gt;=2,1*'Kalkulator nadgodzin'!$C119,0))</f>
        <v>0</v>
      </c>
      <c r="D48" s="784" cm="1">
        <f t="array" ref="D48">IF(OR('Kalkulator nadgodzin'!$D119="",'Kalkulator nadgodzin'!F119=""),"",IF('Kalkulator nadgodzin'!F119&gt;=2,1*'Kalkulator nadgodzin'!$C119,0))</f>
        <v>0</v>
      </c>
      <c r="E48" s="784" cm="1">
        <f t="array" ref="E48">IF(OR('Kalkulator nadgodzin'!$D119="",'Kalkulator nadgodzin'!G119=""),"",IF('Kalkulator nadgodzin'!G119&gt;=2,1*'Kalkulator nadgodzin'!$C119,0))</f>
        <v>0</v>
      </c>
      <c r="F48" s="784" cm="1">
        <f t="array" ref="F48">IF(OR('Kalkulator nadgodzin'!$D119="",'Kalkulator nadgodzin'!H119=""),"",IF('Kalkulator nadgodzin'!H119&gt;=2,1*'Kalkulator nadgodzin'!$C119,0))</f>
        <v>0</v>
      </c>
      <c r="G48" s="784" cm="1">
        <f t="array" ref="G48">IF(OR('Kalkulator nadgodzin'!$D119="",'Kalkulator nadgodzin'!I119=""),"",IF('Kalkulator nadgodzin'!I119&gt;=2,1*'Kalkulator nadgodzin'!$C119,0))</f>
        <v>0</v>
      </c>
      <c r="H48" s="784" cm="1">
        <f t="array" ref="H48">IF(OR('Kalkulator nadgodzin'!$D119="",'Kalkulator nadgodzin'!J119=""),"",IF('Kalkulator nadgodzin'!J119&gt;=2,1*'Kalkulator nadgodzin'!$C119,0))</f>
        <v>0</v>
      </c>
      <c r="I48" s="784" cm="1">
        <f t="array" ref="I48">IF(OR('Kalkulator nadgodzin'!$D119="",'Kalkulator nadgodzin'!K119=""),"",IF('Kalkulator nadgodzin'!K119&gt;=2,1*'Kalkulator nadgodzin'!$C119,0))</f>
        <v>0</v>
      </c>
      <c r="J48" s="784" cm="1">
        <f t="array" ref="J48">IF(OR('Kalkulator nadgodzin'!$D119="",'Kalkulator nadgodzin'!L119=""),"",IF('Kalkulator nadgodzin'!L119&gt;=2,1*'Kalkulator nadgodzin'!$C119,0))</f>
        <v>0</v>
      </c>
      <c r="K48" s="784" cm="1">
        <f t="array" ref="K48">IF(OR('Kalkulator nadgodzin'!$D119="",'Kalkulator nadgodzin'!M119=""),"",IF('Kalkulator nadgodzin'!M119&gt;=2,1*'Kalkulator nadgodzin'!$C119,0))</f>
        <v>0</v>
      </c>
      <c r="L48" s="784" cm="1">
        <f t="array" ref="L48">IF(OR('Kalkulator nadgodzin'!$D119="",'Kalkulator nadgodzin'!N119=""),"",IF('Kalkulator nadgodzin'!N119&gt;=2,1*'Kalkulator nadgodzin'!$C119,0))</f>
        <v>0</v>
      </c>
      <c r="M48" s="784" cm="1">
        <f t="array" ref="M48">IF(OR('Kalkulator nadgodzin'!$D119="",'Kalkulator nadgodzin'!O119=""),"",IF('Kalkulator nadgodzin'!O119&gt;=2,1*'Kalkulator nadgodzin'!$C119,0))</f>
        <v>0</v>
      </c>
      <c r="N48" s="785" cm="1">
        <f t="array" ref="N48">IF(OR('Kalkulator nadgodzin'!$D119="",'Kalkulator nadgodzin'!P119=""),"",IF('Kalkulator nadgodzin'!P119&gt;=2,1*'Kalkulator nadgodzin'!$C119,0))</f>
        <v>0</v>
      </c>
      <c r="O48" s="774"/>
      <c r="P48" s="775"/>
      <c r="Q48" s="818" cm="1">
        <f t="array" ref="Q48">IF('Kalkulator nadgodzin'!D239="","",'Kalkulator nadgodzin'!C187)</f>
        <v>0</v>
      </c>
      <c r="R48" s="784" cm="1">
        <f t="array" ref="R48">_xlfn.IFERROR($Q48*B48*'Kalkulator nadgodzin'!$Y$2,0)</f>
        <v>0</v>
      </c>
      <c r="S48" s="784" cm="1">
        <f t="array" ref="S48">_xlfn.IFERROR($Q48*C48*'Kalkulator nadgodzin'!$Y$2,0)</f>
        <v>0</v>
      </c>
      <c r="T48" s="784" cm="1">
        <f t="array" ref="T48">_xlfn.IFERROR($Q48*D48*'Kalkulator nadgodzin'!$Y$2,0)</f>
        <v>0</v>
      </c>
      <c r="U48" s="784" cm="1">
        <f t="array" ref="U48">_xlfn.IFERROR($Q48*E48*'Kalkulator nadgodzin'!$Y$2,0)</f>
        <v>0</v>
      </c>
      <c r="V48" s="784" cm="1">
        <f t="array" ref="V48">_xlfn.IFERROR($Q48*F48*'Kalkulator nadgodzin'!$Y$2,0)</f>
        <v>0</v>
      </c>
      <c r="W48" s="784" cm="1">
        <f t="array" ref="W48">_xlfn.IFERROR($Q48*G48*'Kalkulator nadgodzin'!$Y$2,0)</f>
        <v>0</v>
      </c>
      <c r="X48" s="784" cm="1">
        <f t="array" ref="X48">_xlfn.IFERROR($Q48*H48*'Kalkulator nadgodzin'!$Y$2,0)</f>
        <v>0</v>
      </c>
      <c r="Y48" s="784" cm="1">
        <f t="array" ref="Y48">_xlfn.IFERROR($Q48*I48*'Kalkulator nadgodzin'!$Y$2,0)</f>
        <v>0</v>
      </c>
      <c r="Z48" s="784" cm="1">
        <f t="array" ref="Z48">_xlfn.IFERROR($Q48*J48*'Kalkulator nadgodzin'!$Y$2,0)</f>
        <v>0</v>
      </c>
      <c r="AA48" s="784" cm="1">
        <f t="array" ref="AA48">_xlfn.IFERROR($Q48*K48*'Kalkulator nadgodzin'!$Y$2,0)</f>
        <v>0</v>
      </c>
      <c r="AB48" s="784" cm="1">
        <f t="array" ref="AB48">_xlfn.IFERROR($Q48*L48*'Kalkulator nadgodzin'!$Y$2,0)</f>
        <v>0</v>
      </c>
      <c r="AC48" s="784" cm="1">
        <f t="array" ref="AC48">_xlfn.IFERROR($Q48*M48*'Kalkulator nadgodzin'!$Y$2,0)</f>
        <v>0</v>
      </c>
      <c r="AD48" s="785" cm="1">
        <f t="array" ref="AD48">_xlfn.IFERROR($Q48*N48*'Kalkulator nadgodzin'!$Y$2,0)</f>
        <v>0</v>
      </c>
    </row>
    <row r="49" ht="13.5" customHeight="1">
      <c r="A49" t="str" s="774" cm="1">
        <f t="array" ref="A49">IF('Kalkulator nadgodzin'!B120="","",'Kalkulator nadgodzin'!B120)</f>
      </c>
      <c r="B49" s="784" cm="1">
        <f t="array" ref="B49">IF(OR('Kalkulator nadgodzin'!$D120="",'Kalkulator nadgodzin'!D120=""),"",IF('Kalkulator nadgodzin'!D120&gt;=2,1*'Kalkulator nadgodzin'!$C120,0))</f>
        <v>0</v>
      </c>
      <c r="C49" s="784" cm="1">
        <f t="array" ref="C49">IF(OR('Kalkulator nadgodzin'!$D120="",'Kalkulator nadgodzin'!E120=""),"",IF('Kalkulator nadgodzin'!E120&gt;=2,1*'Kalkulator nadgodzin'!$C120,0))</f>
        <v>0</v>
      </c>
      <c r="D49" s="784" cm="1">
        <f t="array" ref="D49">IF(OR('Kalkulator nadgodzin'!$D120="",'Kalkulator nadgodzin'!F120=""),"",IF('Kalkulator nadgodzin'!F120&gt;=2,1*'Kalkulator nadgodzin'!$C120,0))</f>
        <v>0</v>
      </c>
      <c r="E49" s="784" cm="1">
        <f t="array" ref="E49">IF(OR('Kalkulator nadgodzin'!$D120="",'Kalkulator nadgodzin'!G120=""),"",IF('Kalkulator nadgodzin'!G120&gt;=2,1*'Kalkulator nadgodzin'!$C120,0))</f>
        <v>0</v>
      </c>
      <c r="F49" s="784" cm="1">
        <f t="array" ref="F49">IF(OR('Kalkulator nadgodzin'!$D120="",'Kalkulator nadgodzin'!H120=""),"",IF('Kalkulator nadgodzin'!H120&gt;=2,1*'Kalkulator nadgodzin'!$C120,0))</f>
        <v>0</v>
      </c>
      <c r="G49" s="784" cm="1">
        <f t="array" ref="G49">IF(OR('Kalkulator nadgodzin'!$D120="",'Kalkulator nadgodzin'!I120=""),"",IF('Kalkulator nadgodzin'!I120&gt;=2,1*'Kalkulator nadgodzin'!$C120,0))</f>
        <v>0</v>
      </c>
      <c r="H49" s="784" cm="1">
        <f t="array" ref="H49">IF(OR('Kalkulator nadgodzin'!$D120="",'Kalkulator nadgodzin'!J120=""),"",IF('Kalkulator nadgodzin'!J120&gt;=2,1*'Kalkulator nadgodzin'!$C120,0))</f>
        <v>0</v>
      </c>
      <c r="I49" s="784" cm="1">
        <f t="array" ref="I49">IF(OR('Kalkulator nadgodzin'!$D120="",'Kalkulator nadgodzin'!K120=""),"",IF('Kalkulator nadgodzin'!K120&gt;=2,1*'Kalkulator nadgodzin'!$C120,0))</f>
        <v>0</v>
      </c>
      <c r="J49" s="784" cm="1">
        <f t="array" ref="J49">IF(OR('Kalkulator nadgodzin'!$D120="",'Kalkulator nadgodzin'!L120=""),"",IF('Kalkulator nadgodzin'!L120&gt;=2,1*'Kalkulator nadgodzin'!$C120,0))</f>
        <v>0</v>
      </c>
      <c r="K49" s="784" cm="1">
        <f t="array" ref="K49">IF(OR('Kalkulator nadgodzin'!$D120="",'Kalkulator nadgodzin'!M120=""),"",IF('Kalkulator nadgodzin'!M120&gt;=2,1*'Kalkulator nadgodzin'!$C120,0))</f>
        <v>0</v>
      </c>
      <c r="L49" s="784" cm="1">
        <f t="array" ref="L49">IF(OR('Kalkulator nadgodzin'!$D120="",'Kalkulator nadgodzin'!N120=""),"",IF('Kalkulator nadgodzin'!N120&gt;=2,1*'Kalkulator nadgodzin'!$C120,0))</f>
        <v>0</v>
      </c>
      <c r="M49" s="784" cm="1">
        <f t="array" ref="M49">IF(OR('Kalkulator nadgodzin'!$D120="",'Kalkulator nadgodzin'!O120=""),"",IF('Kalkulator nadgodzin'!O120&gt;=2,1*'Kalkulator nadgodzin'!$C120,0))</f>
        <v>0</v>
      </c>
      <c r="N49" s="785" cm="1">
        <f t="array" ref="N49">IF(OR('Kalkulator nadgodzin'!$D120="",'Kalkulator nadgodzin'!P120=""),"",IF('Kalkulator nadgodzin'!P120&gt;=2,1*'Kalkulator nadgodzin'!$C120,0))</f>
        <v>0</v>
      </c>
      <c r="O49" s="774"/>
      <c r="P49" s="775"/>
      <c r="Q49" s="818" cm="1">
        <f t="array" ref="Q49">IF('Kalkulator nadgodzin'!D240="","",'Kalkulator nadgodzin'!C188)</f>
        <v>0</v>
      </c>
      <c r="R49" s="784" cm="1">
        <f t="array" ref="R49">_xlfn.IFERROR($Q49*B49*'Kalkulator nadgodzin'!$Y$2,0)</f>
        <v>0</v>
      </c>
      <c r="S49" s="784" cm="1">
        <f t="array" ref="S49">_xlfn.IFERROR($Q49*C49*'Kalkulator nadgodzin'!$Y$2,0)</f>
        <v>0</v>
      </c>
      <c r="T49" s="784" cm="1">
        <f t="array" ref="T49">_xlfn.IFERROR($Q49*D49*'Kalkulator nadgodzin'!$Y$2,0)</f>
        <v>0</v>
      </c>
      <c r="U49" s="784" cm="1">
        <f t="array" ref="U49">_xlfn.IFERROR($Q49*E49*'Kalkulator nadgodzin'!$Y$2,0)</f>
        <v>0</v>
      </c>
      <c r="V49" s="784" cm="1">
        <f t="array" ref="V49">_xlfn.IFERROR($Q49*F49*'Kalkulator nadgodzin'!$Y$2,0)</f>
        <v>0</v>
      </c>
      <c r="W49" s="784" cm="1">
        <f t="array" ref="W49">_xlfn.IFERROR($Q49*G49*'Kalkulator nadgodzin'!$Y$2,0)</f>
        <v>0</v>
      </c>
      <c r="X49" s="784" cm="1">
        <f t="array" ref="X49">_xlfn.IFERROR($Q49*H49*'Kalkulator nadgodzin'!$Y$2,0)</f>
        <v>0</v>
      </c>
      <c r="Y49" s="784" cm="1">
        <f t="array" ref="Y49">_xlfn.IFERROR($Q49*I49*'Kalkulator nadgodzin'!$Y$2,0)</f>
        <v>0</v>
      </c>
      <c r="Z49" s="784" cm="1">
        <f t="array" ref="Z49">_xlfn.IFERROR($Q49*J49*'Kalkulator nadgodzin'!$Y$2,0)</f>
        <v>0</v>
      </c>
      <c r="AA49" s="784" cm="1">
        <f t="array" ref="AA49">_xlfn.IFERROR($Q49*K49*'Kalkulator nadgodzin'!$Y$2,0)</f>
        <v>0</v>
      </c>
      <c r="AB49" s="784" cm="1">
        <f t="array" ref="AB49">_xlfn.IFERROR($Q49*L49*'Kalkulator nadgodzin'!$Y$2,0)</f>
        <v>0</v>
      </c>
      <c r="AC49" s="784" cm="1">
        <f t="array" ref="AC49">_xlfn.IFERROR($Q49*M49*'Kalkulator nadgodzin'!$Y$2,0)</f>
        <v>0</v>
      </c>
      <c r="AD49" s="785" cm="1">
        <f t="array" ref="AD49">_xlfn.IFERROR($Q49*N49*'Kalkulator nadgodzin'!$Y$2,0)</f>
        <v>0</v>
      </c>
    </row>
    <row r="50" ht="13.5" customHeight="1">
      <c r="A50" t="str" s="774" cm="1">
        <f t="array" ref="A50">IF('Kalkulator nadgodzin'!B121="","",'Kalkulator nadgodzin'!B121)</f>
      </c>
      <c r="B50" s="784" cm="1">
        <f t="array" ref="B50">IF(OR('Kalkulator nadgodzin'!$D121="",'Kalkulator nadgodzin'!D121=""),"",IF('Kalkulator nadgodzin'!D121&gt;=2,1*'Kalkulator nadgodzin'!$C121,0))</f>
        <v>0</v>
      </c>
      <c r="C50" s="784" cm="1">
        <f t="array" ref="C50">IF(OR('Kalkulator nadgodzin'!$D121="",'Kalkulator nadgodzin'!E121=""),"",IF('Kalkulator nadgodzin'!E121&gt;=2,1*'Kalkulator nadgodzin'!$C121,0))</f>
        <v>0</v>
      </c>
      <c r="D50" s="784" cm="1">
        <f t="array" ref="D50">IF(OR('Kalkulator nadgodzin'!$D121="",'Kalkulator nadgodzin'!F121=""),"",IF('Kalkulator nadgodzin'!F121&gt;=2,1*'Kalkulator nadgodzin'!$C121,0))</f>
        <v>0</v>
      </c>
      <c r="E50" s="784" cm="1">
        <f t="array" ref="E50">IF(OR('Kalkulator nadgodzin'!$D121="",'Kalkulator nadgodzin'!G121=""),"",IF('Kalkulator nadgodzin'!G121&gt;=2,1*'Kalkulator nadgodzin'!$C121,0))</f>
        <v>0</v>
      </c>
      <c r="F50" s="784" cm="1">
        <f t="array" ref="F50">IF(OR('Kalkulator nadgodzin'!$D121="",'Kalkulator nadgodzin'!H121=""),"",IF('Kalkulator nadgodzin'!H121&gt;=2,1*'Kalkulator nadgodzin'!$C121,0))</f>
        <v>0</v>
      </c>
      <c r="G50" s="784" cm="1">
        <f t="array" ref="G50">IF(OR('Kalkulator nadgodzin'!$D121="",'Kalkulator nadgodzin'!I121=""),"",IF('Kalkulator nadgodzin'!I121&gt;=2,1*'Kalkulator nadgodzin'!$C121,0))</f>
        <v>0</v>
      </c>
      <c r="H50" s="784" cm="1">
        <f t="array" ref="H50">IF(OR('Kalkulator nadgodzin'!$D121="",'Kalkulator nadgodzin'!J121=""),"",IF('Kalkulator nadgodzin'!J121&gt;=2,1*'Kalkulator nadgodzin'!$C121,0))</f>
        <v>0</v>
      </c>
      <c r="I50" s="784" cm="1">
        <f t="array" ref="I50">IF(OR('Kalkulator nadgodzin'!$D121="",'Kalkulator nadgodzin'!K121=""),"",IF('Kalkulator nadgodzin'!K121&gt;=2,1*'Kalkulator nadgodzin'!$C121,0))</f>
        <v>0</v>
      </c>
      <c r="J50" s="784" cm="1">
        <f t="array" ref="J50">IF(OR('Kalkulator nadgodzin'!$D121="",'Kalkulator nadgodzin'!L121=""),"",IF('Kalkulator nadgodzin'!L121&gt;=2,1*'Kalkulator nadgodzin'!$C121,0))</f>
        <v>0</v>
      </c>
      <c r="K50" s="784" cm="1">
        <f t="array" ref="K50">IF(OR('Kalkulator nadgodzin'!$D121="",'Kalkulator nadgodzin'!M121=""),"",IF('Kalkulator nadgodzin'!M121&gt;=2,1*'Kalkulator nadgodzin'!$C121,0))</f>
        <v>0</v>
      </c>
      <c r="L50" s="784" cm="1">
        <f t="array" ref="L50">IF(OR('Kalkulator nadgodzin'!$D121="",'Kalkulator nadgodzin'!N121=""),"",IF('Kalkulator nadgodzin'!N121&gt;=2,1*'Kalkulator nadgodzin'!$C121,0))</f>
        <v>0</v>
      </c>
      <c r="M50" s="784" cm="1">
        <f t="array" ref="M50">IF(OR('Kalkulator nadgodzin'!$D121="",'Kalkulator nadgodzin'!O121=""),"",IF('Kalkulator nadgodzin'!O121&gt;=2,1*'Kalkulator nadgodzin'!$C121,0))</f>
        <v>0</v>
      </c>
      <c r="N50" s="785" cm="1">
        <f t="array" ref="N50">IF(OR('Kalkulator nadgodzin'!$D121="",'Kalkulator nadgodzin'!P121=""),"",IF('Kalkulator nadgodzin'!P121&gt;=2,1*'Kalkulator nadgodzin'!$C121,0))</f>
        <v>0</v>
      </c>
      <c r="O50" s="774"/>
      <c r="P50" s="775"/>
      <c r="Q50" s="818" cm="1">
        <f t="array" ref="Q50">IF('Kalkulator nadgodzin'!D241="","",'Kalkulator nadgodzin'!C189)</f>
        <v>0</v>
      </c>
      <c r="R50" s="784" cm="1">
        <f t="array" ref="R50">_xlfn.IFERROR($Q50*B50*'Kalkulator nadgodzin'!$Y$2,0)</f>
        <v>0</v>
      </c>
      <c r="S50" s="784" cm="1">
        <f t="array" ref="S50">_xlfn.IFERROR($Q50*C50*'Kalkulator nadgodzin'!$Y$2,0)</f>
        <v>0</v>
      </c>
      <c r="T50" s="784" cm="1">
        <f t="array" ref="T50">_xlfn.IFERROR($Q50*D50*'Kalkulator nadgodzin'!$Y$2,0)</f>
        <v>0</v>
      </c>
      <c r="U50" s="784" cm="1">
        <f t="array" ref="U50">_xlfn.IFERROR($Q50*E50*'Kalkulator nadgodzin'!$Y$2,0)</f>
        <v>0</v>
      </c>
      <c r="V50" s="784" cm="1">
        <f t="array" ref="V50">_xlfn.IFERROR($Q50*F50*'Kalkulator nadgodzin'!$Y$2,0)</f>
        <v>0</v>
      </c>
      <c r="W50" s="784" cm="1">
        <f t="array" ref="W50">_xlfn.IFERROR($Q50*G50*'Kalkulator nadgodzin'!$Y$2,0)</f>
        <v>0</v>
      </c>
      <c r="X50" s="784" cm="1">
        <f t="array" ref="X50">_xlfn.IFERROR($Q50*H50*'Kalkulator nadgodzin'!$Y$2,0)</f>
        <v>0</v>
      </c>
      <c r="Y50" s="784" cm="1">
        <f t="array" ref="Y50">_xlfn.IFERROR($Q50*I50*'Kalkulator nadgodzin'!$Y$2,0)</f>
        <v>0</v>
      </c>
      <c r="Z50" s="784" cm="1">
        <f t="array" ref="Z50">_xlfn.IFERROR($Q50*J50*'Kalkulator nadgodzin'!$Y$2,0)</f>
        <v>0</v>
      </c>
      <c r="AA50" s="784" cm="1">
        <f t="array" ref="AA50">_xlfn.IFERROR($Q50*K50*'Kalkulator nadgodzin'!$Y$2,0)</f>
        <v>0</v>
      </c>
      <c r="AB50" s="784" cm="1">
        <f t="array" ref="AB50">_xlfn.IFERROR($Q50*L50*'Kalkulator nadgodzin'!$Y$2,0)</f>
        <v>0</v>
      </c>
      <c r="AC50" s="784" cm="1">
        <f t="array" ref="AC50">_xlfn.IFERROR($Q50*M50*'Kalkulator nadgodzin'!$Y$2,0)</f>
        <v>0</v>
      </c>
      <c r="AD50" s="785" cm="1">
        <f t="array" ref="AD50">_xlfn.IFERROR($Q50*N50*'Kalkulator nadgodzin'!$Y$2,0)</f>
        <v>0</v>
      </c>
    </row>
    <row r="51" ht="13.5" customHeight="1">
      <c r="A51" t="str" s="774" cm="1">
        <f t="array" ref="A51">IF('Kalkulator nadgodzin'!B122="","",'Kalkulator nadgodzin'!B122)</f>
      </c>
      <c r="B51" s="784" cm="1">
        <f t="array" ref="B51">IF(OR('Kalkulator nadgodzin'!$D122="",'Kalkulator nadgodzin'!D122=""),"",IF('Kalkulator nadgodzin'!D122&gt;=2,1*'Kalkulator nadgodzin'!$C122,0))</f>
        <v>0</v>
      </c>
      <c r="C51" s="784" cm="1">
        <f t="array" ref="C51">IF(OR('Kalkulator nadgodzin'!$D122="",'Kalkulator nadgodzin'!E122=""),"",IF('Kalkulator nadgodzin'!E122&gt;=2,1*'Kalkulator nadgodzin'!$C122,0))</f>
        <v>0</v>
      </c>
      <c r="D51" s="784" cm="1">
        <f t="array" ref="D51">IF(OR('Kalkulator nadgodzin'!$D122="",'Kalkulator nadgodzin'!F122=""),"",IF('Kalkulator nadgodzin'!F122&gt;=2,1*'Kalkulator nadgodzin'!$C122,0))</f>
        <v>0</v>
      </c>
      <c r="E51" s="784" cm="1">
        <f t="array" ref="E51">IF(OR('Kalkulator nadgodzin'!$D122="",'Kalkulator nadgodzin'!G122=""),"",IF('Kalkulator nadgodzin'!G122&gt;=2,1*'Kalkulator nadgodzin'!$C122,0))</f>
        <v>0</v>
      </c>
      <c r="F51" s="784" cm="1">
        <f t="array" ref="F51">IF(OR('Kalkulator nadgodzin'!$D122="",'Kalkulator nadgodzin'!H122=""),"",IF('Kalkulator nadgodzin'!H122&gt;=2,1*'Kalkulator nadgodzin'!$C122,0))</f>
        <v>0</v>
      </c>
      <c r="G51" s="784" cm="1">
        <f t="array" ref="G51">IF(OR('Kalkulator nadgodzin'!$D122="",'Kalkulator nadgodzin'!I122=""),"",IF('Kalkulator nadgodzin'!I122&gt;=2,1*'Kalkulator nadgodzin'!$C122,0))</f>
        <v>0</v>
      </c>
      <c r="H51" s="784" cm="1">
        <f t="array" ref="H51">IF(OR('Kalkulator nadgodzin'!$D122="",'Kalkulator nadgodzin'!J122=""),"",IF('Kalkulator nadgodzin'!J122&gt;=2,1*'Kalkulator nadgodzin'!$C122,0))</f>
        <v>0</v>
      </c>
      <c r="I51" s="784" cm="1">
        <f t="array" ref="I51">IF(OR('Kalkulator nadgodzin'!$D122="",'Kalkulator nadgodzin'!K122=""),"",IF('Kalkulator nadgodzin'!K122&gt;=2,1*'Kalkulator nadgodzin'!$C122,0))</f>
        <v>0</v>
      </c>
      <c r="J51" s="784" cm="1">
        <f t="array" ref="J51">IF(OR('Kalkulator nadgodzin'!$D122="",'Kalkulator nadgodzin'!L122=""),"",IF('Kalkulator nadgodzin'!L122&gt;=2,1*'Kalkulator nadgodzin'!$C122,0))</f>
        <v>0</v>
      </c>
      <c r="K51" s="784" cm="1">
        <f t="array" ref="K51">IF(OR('Kalkulator nadgodzin'!$D122="",'Kalkulator nadgodzin'!M122=""),"",IF('Kalkulator nadgodzin'!M122&gt;=2,1*'Kalkulator nadgodzin'!$C122,0))</f>
        <v>0</v>
      </c>
      <c r="L51" s="784" cm="1">
        <f t="array" ref="L51">IF(OR('Kalkulator nadgodzin'!$D122="",'Kalkulator nadgodzin'!N122=""),"",IF('Kalkulator nadgodzin'!N122&gt;=2,1*'Kalkulator nadgodzin'!$C122,0))</f>
        <v>0</v>
      </c>
      <c r="M51" s="784" cm="1">
        <f t="array" ref="M51">IF(OR('Kalkulator nadgodzin'!$D122="",'Kalkulator nadgodzin'!O122=""),"",IF('Kalkulator nadgodzin'!O122&gt;=2,1*'Kalkulator nadgodzin'!$C122,0))</f>
        <v>0</v>
      </c>
      <c r="N51" s="785" cm="1">
        <f t="array" ref="N51">IF(OR('Kalkulator nadgodzin'!$D122="",'Kalkulator nadgodzin'!P122=""),"",IF('Kalkulator nadgodzin'!P122&gt;=2,1*'Kalkulator nadgodzin'!$C122,0))</f>
        <v>0</v>
      </c>
      <c r="O51" s="774"/>
      <c r="P51" s="775"/>
      <c r="Q51" s="818" cm="1">
        <f t="array" ref="Q51">IF('Kalkulator nadgodzin'!D242="","",'Kalkulator nadgodzin'!C190)</f>
        <v>0</v>
      </c>
      <c r="R51" s="784" cm="1">
        <f t="array" ref="R51">_xlfn.IFERROR($Q51*B51*'Kalkulator nadgodzin'!$Y$2,0)</f>
        <v>0</v>
      </c>
      <c r="S51" s="784" cm="1">
        <f t="array" ref="S51">_xlfn.IFERROR($Q51*C51*'Kalkulator nadgodzin'!$Y$2,0)</f>
        <v>0</v>
      </c>
      <c r="T51" s="784" cm="1">
        <f t="array" ref="T51">_xlfn.IFERROR($Q51*D51*'Kalkulator nadgodzin'!$Y$2,0)</f>
        <v>0</v>
      </c>
      <c r="U51" s="784" cm="1">
        <f t="array" ref="U51">_xlfn.IFERROR($Q51*E51*'Kalkulator nadgodzin'!$Y$2,0)</f>
        <v>0</v>
      </c>
      <c r="V51" s="784" cm="1">
        <f t="array" ref="V51">_xlfn.IFERROR($Q51*F51*'Kalkulator nadgodzin'!$Y$2,0)</f>
        <v>0</v>
      </c>
      <c r="W51" s="784" cm="1">
        <f t="array" ref="W51">_xlfn.IFERROR($Q51*G51*'Kalkulator nadgodzin'!$Y$2,0)</f>
        <v>0</v>
      </c>
      <c r="X51" s="784" cm="1">
        <f t="array" ref="X51">_xlfn.IFERROR($Q51*H51*'Kalkulator nadgodzin'!$Y$2,0)</f>
        <v>0</v>
      </c>
      <c r="Y51" s="784" cm="1">
        <f t="array" ref="Y51">_xlfn.IFERROR($Q51*I51*'Kalkulator nadgodzin'!$Y$2,0)</f>
        <v>0</v>
      </c>
      <c r="Z51" s="784" cm="1">
        <f t="array" ref="Z51">_xlfn.IFERROR($Q51*J51*'Kalkulator nadgodzin'!$Y$2,0)</f>
        <v>0</v>
      </c>
      <c r="AA51" s="784" cm="1">
        <f t="array" ref="AA51">_xlfn.IFERROR($Q51*K51*'Kalkulator nadgodzin'!$Y$2,0)</f>
        <v>0</v>
      </c>
      <c r="AB51" s="784" cm="1">
        <f t="array" ref="AB51">_xlfn.IFERROR($Q51*L51*'Kalkulator nadgodzin'!$Y$2,0)</f>
        <v>0</v>
      </c>
      <c r="AC51" s="784" cm="1">
        <f t="array" ref="AC51">_xlfn.IFERROR($Q51*M51*'Kalkulator nadgodzin'!$Y$2,0)</f>
        <v>0</v>
      </c>
      <c r="AD51" s="785" cm="1">
        <f t="array" ref="AD51">_xlfn.IFERROR($Q51*N51*'Kalkulator nadgodzin'!$Y$2,0)</f>
        <v>0</v>
      </c>
    </row>
    <row r="52" ht="13.5" customHeight="1">
      <c r="A52" t="str" s="774" cm="1">
        <f t="array" ref="A52">IF('Kalkulator nadgodzin'!B123="","",'Kalkulator nadgodzin'!B123)</f>
      </c>
      <c r="B52" s="784" cm="1">
        <f t="array" ref="B52">IF(OR('Kalkulator nadgodzin'!$D123="",'Kalkulator nadgodzin'!D123=""),"",IF('Kalkulator nadgodzin'!D123&gt;=2,1*'Kalkulator nadgodzin'!$C123,0))</f>
        <v>0</v>
      </c>
      <c r="C52" s="784" cm="1">
        <f t="array" ref="C52">IF(OR('Kalkulator nadgodzin'!$D123="",'Kalkulator nadgodzin'!E123=""),"",IF('Kalkulator nadgodzin'!E123&gt;=2,1*'Kalkulator nadgodzin'!$C123,0))</f>
        <v>0</v>
      </c>
      <c r="D52" s="784" cm="1">
        <f t="array" ref="D52">IF(OR('Kalkulator nadgodzin'!$D123="",'Kalkulator nadgodzin'!F123=""),"",IF('Kalkulator nadgodzin'!F123&gt;=2,1*'Kalkulator nadgodzin'!$C123,0))</f>
        <v>0</v>
      </c>
      <c r="E52" s="784" cm="1">
        <f t="array" ref="E52">IF(OR('Kalkulator nadgodzin'!$D123="",'Kalkulator nadgodzin'!G123=""),"",IF('Kalkulator nadgodzin'!G123&gt;=2,1*'Kalkulator nadgodzin'!$C123,0))</f>
        <v>0</v>
      </c>
      <c r="F52" s="784" cm="1">
        <f t="array" ref="F52">IF(OR('Kalkulator nadgodzin'!$D123="",'Kalkulator nadgodzin'!H123=""),"",IF('Kalkulator nadgodzin'!H123&gt;=2,1*'Kalkulator nadgodzin'!$C123,0))</f>
        <v>0</v>
      </c>
      <c r="G52" s="784" cm="1">
        <f t="array" ref="G52">IF(OR('Kalkulator nadgodzin'!$D123="",'Kalkulator nadgodzin'!I123=""),"",IF('Kalkulator nadgodzin'!I123&gt;=2,1*'Kalkulator nadgodzin'!$C123,0))</f>
        <v>0</v>
      </c>
      <c r="H52" s="784" cm="1">
        <f t="array" ref="H52">IF(OR('Kalkulator nadgodzin'!$D123="",'Kalkulator nadgodzin'!J123=""),"",IF('Kalkulator nadgodzin'!J123&gt;=2,1*'Kalkulator nadgodzin'!$C123,0))</f>
        <v>0</v>
      </c>
      <c r="I52" s="784" cm="1">
        <f t="array" ref="I52">IF(OR('Kalkulator nadgodzin'!$D123="",'Kalkulator nadgodzin'!K123=""),"",IF('Kalkulator nadgodzin'!K123&gt;=2,1*'Kalkulator nadgodzin'!$C123,0))</f>
        <v>0</v>
      </c>
      <c r="J52" s="784" cm="1">
        <f t="array" ref="J52">IF(OR('Kalkulator nadgodzin'!$D123="",'Kalkulator nadgodzin'!L123=""),"",IF('Kalkulator nadgodzin'!L123&gt;=2,1*'Kalkulator nadgodzin'!$C123,0))</f>
        <v>0</v>
      </c>
      <c r="K52" s="784" cm="1">
        <f t="array" ref="K52">IF(OR('Kalkulator nadgodzin'!$D123="",'Kalkulator nadgodzin'!M123=""),"",IF('Kalkulator nadgodzin'!M123&gt;=2,1*'Kalkulator nadgodzin'!$C123,0))</f>
        <v>0</v>
      </c>
      <c r="L52" s="784" cm="1">
        <f t="array" ref="L52">IF(OR('Kalkulator nadgodzin'!$D123="",'Kalkulator nadgodzin'!N123=""),"",IF('Kalkulator nadgodzin'!N123&gt;=2,1*'Kalkulator nadgodzin'!$C123,0))</f>
        <v>0</v>
      </c>
      <c r="M52" s="784" cm="1">
        <f t="array" ref="M52">IF(OR('Kalkulator nadgodzin'!$D123="",'Kalkulator nadgodzin'!O123=""),"",IF('Kalkulator nadgodzin'!O123&gt;=2,1*'Kalkulator nadgodzin'!$C123,0))</f>
        <v>0</v>
      </c>
      <c r="N52" s="785" cm="1">
        <f t="array" ref="N52">IF(OR('Kalkulator nadgodzin'!$D123="",'Kalkulator nadgodzin'!P123=""),"",IF('Kalkulator nadgodzin'!P123&gt;=2,1*'Kalkulator nadgodzin'!$C123,0))</f>
        <v>0</v>
      </c>
      <c r="O52" s="774"/>
      <c r="P52" s="775"/>
      <c r="Q52" s="818" cm="1">
        <f t="array" ref="Q52">IF('Kalkulator nadgodzin'!D243="","",'Kalkulator nadgodzin'!C191)</f>
        <v>0</v>
      </c>
      <c r="R52" s="784" cm="1">
        <f t="array" ref="R52">_xlfn.IFERROR($Q52*B52*'Kalkulator nadgodzin'!$Y$2,0)</f>
        <v>0</v>
      </c>
      <c r="S52" s="784" cm="1">
        <f t="array" ref="S52">_xlfn.IFERROR($Q52*C52*'Kalkulator nadgodzin'!$Y$2,0)</f>
        <v>0</v>
      </c>
      <c r="T52" s="784" cm="1">
        <f t="array" ref="T52">_xlfn.IFERROR($Q52*D52*'Kalkulator nadgodzin'!$Y$2,0)</f>
        <v>0</v>
      </c>
      <c r="U52" s="784" cm="1">
        <f t="array" ref="U52">_xlfn.IFERROR($Q52*E52*'Kalkulator nadgodzin'!$Y$2,0)</f>
        <v>0</v>
      </c>
      <c r="V52" s="784" cm="1">
        <f t="array" ref="V52">_xlfn.IFERROR($Q52*F52*'Kalkulator nadgodzin'!$Y$2,0)</f>
        <v>0</v>
      </c>
      <c r="W52" s="784" cm="1">
        <f t="array" ref="W52">_xlfn.IFERROR($Q52*G52*'Kalkulator nadgodzin'!$Y$2,0)</f>
        <v>0</v>
      </c>
      <c r="X52" s="784" cm="1">
        <f t="array" ref="X52">_xlfn.IFERROR($Q52*H52*'Kalkulator nadgodzin'!$Y$2,0)</f>
        <v>0</v>
      </c>
      <c r="Y52" s="784" cm="1">
        <f t="array" ref="Y52">_xlfn.IFERROR($Q52*I52*'Kalkulator nadgodzin'!$Y$2,0)</f>
        <v>0</v>
      </c>
      <c r="Z52" s="784" cm="1">
        <f t="array" ref="Z52">_xlfn.IFERROR($Q52*J52*'Kalkulator nadgodzin'!$Y$2,0)</f>
        <v>0</v>
      </c>
      <c r="AA52" s="784" cm="1">
        <f t="array" ref="AA52">_xlfn.IFERROR($Q52*K52*'Kalkulator nadgodzin'!$Y$2,0)</f>
        <v>0</v>
      </c>
      <c r="AB52" s="784" cm="1">
        <f t="array" ref="AB52">_xlfn.IFERROR($Q52*L52*'Kalkulator nadgodzin'!$Y$2,0)</f>
        <v>0</v>
      </c>
      <c r="AC52" s="784" cm="1">
        <f t="array" ref="AC52">_xlfn.IFERROR($Q52*M52*'Kalkulator nadgodzin'!$Y$2,0)</f>
        <v>0</v>
      </c>
      <c r="AD52" s="785" cm="1">
        <f t="array" ref="AD52">_xlfn.IFERROR($Q52*N52*'Kalkulator nadgodzin'!$Y$2,0)</f>
        <v>0</v>
      </c>
    </row>
    <row r="53" ht="13.5" customHeight="1">
      <c r="A53" t="str" s="774" cm="1">
        <f t="array" ref="A53">IF('Kalkulator nadgodzin'!B124="","",'Kalkulator nadgodzin'!B124)</f>
      </c>
      <c r="B53" s="784" cm="1">
        <f t="array" ref="B53">IF(OR('Kalkulator nadgodzin'!$D124="",'Kalkulator nadgodzin'!D124=""),"",IF('Kalkulator nadgodzin'!D124&gt;=2,1*'Kalkulator nadgodzin'!$C124,0))</f>
        <v>0</v>
      </c>
      <c r="C53" s="784" cm="1">
        <f t="array" ref="C53">IF(OR('Kalkulator nadgodzin'!$D124="",'Kalkulator nadgodzin'!E124=""),"",IF('Kalkulator nadgodzin'!E124&gt;=2,1*'Kalkulator nadgodzin'!$C124,0))</f>
        <v>0</v>
      </c>
      <c r="D53" s="784" cm="1">
        <f t="array" ref="D53">IF(OR('Kalkulator nadgodzin'!$D124="",'Kalkulator nadgodzin'!F124=""),"",IF('Kalkulator nadgodzin'!F124&gt;=2,1*'Kalkulator nadgodzin'!$C124,0))</f>
        <v>0</v>
      </c>
      <c r="E53" s="784" cm="1">
        <f t="array" ref="E53">IF(OR('Kalkulator nadgodzin'!$D124="",'Kalkulator nadgodzin'!G124=""),"",IF('Kalkulator nadgodzin'!G124&gt;=2,1*'Kalkulator nadgodzin'!$C124,0))</f>
        <v>0</v>
      </c>
      <c r="F53" s="784" cm="1">
        <f t="array" ref="F53">IF(OR('Kalkulator nadgodzin'!$D124="",'Kalkulator nadgodzin'!H124=""),"",IF('Kalkulator nadgodzin'!H124&gt;=2,1*'Kalkulator nadgodzin'!$C124,0))</f>
        <v>0</v>
      </c>
      <c r="G53" s="784" cm="1">
        <f t="array" ref="G53">IF(OR('Kalkulator nadgodzin'!$D124="",'Kalkulator nadgodzin'!I124=""),"",IF('Kalkulator nadgodzin'!I124&gt;=2,1*'Kalkulator nadgodzin'!$C124,0))</f>
        <v>0</v>
      </c>
      <c r="H53" s="784" cm="1">
        <f t="array" ref="H53">IF(OR('Kalkulator nadgodzin'!$D124="",'Kalkulator nadgodzin'!J124=""),"",IF('Kalkulator nadgodzin'!J124&gt;=2,1*'Kalkulator nadgodzin'!$C124,0))</f>
        <v>0</v>
      </c>
      <c r="I53" s="784" cm="1">
        <f t="array" ref="I53">IF(OR('Kalkulator nadgodzin'!$D124="",'Kalkulator nadgodzin'!K124=""),"",IF('Kalkulator nadgodzin'!K124&gt;=2,1*'Kalkulator nadgodzin'!$C124,0))</f>
        <v>0</v>
      </c>
      <c r="J53" s="784" cm="1">
        <f t="array" ref="J53">IF(OR('Kalkulator nadgodzin'!$D124="",'Kalkulator nadgodzin'!L124=""),"",IF('Kalkulator nadgodzin'!L124&gt;=2,1*'Kalkulator nadgodzin'!$C124,0))</f>
        <v>0</v>
      </c>
      <c r="K53" s="784" cm="1">
        <f t="array" ref="K53">IF(OR('Kalkulator nadgodzin'!$D124="",'Kalkulator nadgodzin'!M124=""),"",IF('Kalkulator nadgodzin'!M124&gt;=2,1*'Kalkulator nadgodzin'!$C124,0))</f>
        <v>0</v>
      </c>
      <c r="L53" s="784" cm="1">
        <f t="array" ref="L53">IF(OR('Kalkulator nadgodzin'!$D124="",'Kalkulator nadgodzin'!N124=""),"",IF('Kalkulator nadgodzin'!N124&gt;=2,1*'Kalkulator nadgodzin'!$C124,0))</f>
        <v>0</v>
      </c>
      <c r="M53" s="784" cm="1">
        <f t="array" ref="M53">IF(OR('Kalkulator nadgodzin'!$D124="",'Kalkulator nadgodzin'!O124=""),"",IF('Kalkulator nadgodzin'!O124&gt;=2,1*'Kalkulator nadgodzin'!$C124,0))</f>
        <v>0</v>
      </c>
      <c r="N53" s="785" cm="1">
        <f t="array" ref="N53">IF(OR('Kalkulator nadgodzin'!$D124="",'Kalkulator nadgodzin'!P124=""),"",IF('Kalkulator nadgodzin'!P124&gt;=2,1*'Kalkulator nadgodzin'!$C124,0))</f>
        <v>0</v>
      </c>
      <c r="O53" s="774"/>
      <c r="P53" s="775"/>
      <c r="Q53" s="818" cm="1">
        <f t="array" ref="Q53">IF('Kalkulator nadgodzin'!D244="","",'Kalkulator nadgodzin'!C192)</f>
        <v>0</v>
      </c>
      <c r="R53" s="784" cm="1">
        <f t="array" ref="R53">_xlfn.IFERROR($Q53*B53*'Kalkulator nadgodzin'!$Y$2,0)</f>
        <v>0</v>
      </c>
      <c r="S53" s="784" cm="1">
        <f t="array" ref="S53">_xlfn.IFERROR($Q53*C53*'Kalkulator nadgodzin'!$Y$2,0)</f>
        <v>0</v>
      </c>
      <c r="T53" s="784" cm="1">
        <f t="array" ref="T53">_xlfn.IFERROR($Q53*D53*'Kalkulator nadgodzin'!$Y$2,0)</f>
        <v>0</v>
      </c>
      <c r="U53" s="784" cm="1">
        <f t="array" ref="U53">_xlfn.IFERROR($Q53*E53*'Kalkulator nadgodzin'!$Y$2,0)</f>
        <v>0</v>
      </c>
      <c r="V53" s="784" cm="1">
        <f t="array" ref="V53">_xlfn.IFERROR($Q53*F53*'Kalkulator nadgodzin'!$Y$2,0)</f>
        <v>0</v>
      </c>
      <c r="W53" s="784" cm="1">
        <f t="array" ref="W53">_xlfn.IFERROR($Q53*G53*'Kalkulator nadgodzin'!$Y$2,0)</f>
        <v>0</v>
      </c>
      <c r="X53" s="784" cm="1">
        <f t="array" ref="X53">_xlfn.IFERROR($Q53*H53*'Kalkulator nadgodzin'!$Y$2,0)</f>
        <v>0</v>
      </c>
      <c r="Y53" s="784" cm="1">
        <f t="array" ref="Y53">_xlfn.IFERROR($Q53*I53*'Kalkulator nadgodzin'!$Y$2,0)</f>
        <v>0</v>
      </c>
      <c r="Z53" s="784" cm="1">
        <f t="array" ref="Z53">_xlfn.IFERROR($Q53*J53*'Kalkulator nadgodzin'!$Y$2,0)</f>
        <v>0</v>
      </c>
      <c r="AA53" s="784" cm="1">
        <f t="array" ref="AA53">_xlfn.IFERROR($Q53*K53*'Kalkulator nadgodzin'!$Y$2,0)</f>
        <v>0</v>
      </c>
      <c r="AB53" s="784" cm="1">
        <f t="array" ref="AB53">_xlfn.IFERROR($Q53*L53*'Kalkulator nadgodzin'!$Y$2,0)</f>
        <v>0</v>
      </c>
      <c r="AC53" s="784" cm="1">
        <f t="array" ref="AC53">_xlfn.IFERROR($Q53*M53*'Kalkulator nadgodzin'!$Y$2,0)</f>
        <v>0</v>
      </c>
      <c r="AD53" s="785" cm="1">
        <f t="array" ref="AD53">_xlfn.IFERROR($Q53*N53*'Kalkulator nadgodzin'!$Y$2,0)</f>
        <v>0</v>
      </c>
    </row>
    <row r="54" ht="13.5" customHeight="1">
      <c r="A54" t="str" s="774" cm="1">
        <f t="array" ref="A54">IF('Kalkulator nadgodzin'!B125="","",'Kalkulator nadgodzin'!B125)</f>
      </c>
      <c r="B54" s="784" cm="1">
        <f t="array" ref="B54">IF(OR('Kalkulator nadgodzin'!$D125="",'Kalkulator nadgodzin'!D125=""),"",IF('Kalkulator nadgodzin'!D125&gt;=2,1*'Kalkulator nadgodzin'!$C125,0))</f>
        <v>0</v>
      </c>
      <c r="C54" s="784" cm="1">
        <f t="array" ref="C54">IF(OR('Kalkulator nadgodzin'!$D125="",'Kalkulator nadgodzin'!E125=""),"",IF('Kalkulator nadgodzin'!E125&gt;=2,1*'Kalkulator nadgodzin'!$C125,0))</f>
        <v>0</v>
      </c>
      <c r="D54" s="784" cm="1">
        <f t="array" ref="D54">IF(OR('Kalkulator nadgodzin'!$D125="",'Kalkulator nadgodzin'!F125=""),"",IF('Kalkulator nadgodzin'!F125&gt;=2,1*'Kalkulator nadgodzin'!$C125,0))</f>
        <v>0</v>
      </c>
      <c r="E54" s="784" cm="1">
        <f t="array" ref="E54">IF(OR('Kalkulator nadgodzin'!$D125="",'Kalkulator nadgodzin'!G125=""),"",IF('Kalkulator nadgodzin'!G125&gt;=2,1*'Kalkulator nadgodzin'!$C125,0))</f>
        <v>0</v>
      </c>
      <c r="F54" s="784" cm="1">
        <f t="array" ref="F54">IF(OR('Kalkulator nadgodzin'!$D125="",'Kalkulator nadgodzin'!H125=""),"",IF('Kalkulator nadgodzin'!H125&gt;=2,1*'Kalkulator nadgodzin'!$C125,0))</f>
        <v>0</v>
      </c>
      <c r="G54" s="784" cm="1">
        <f t="array" ref="G54">IF(OR('Kalkulator nadgodzin'!$D125="",'Kalkulator nadgodzin'!I125=""),"",IF('Kalkulator nadgodzin'!I125&gt;=2,1*'Kalkulator nadgodzin'!$C125,0))</f>
        <v>0</v>
      </c>
      <c r="H54" s="784" cm="1">
        <f t="array" ref="H54">IF(OR('Kalkulator nadgodzin'!$D125="",'Kalkulator nadgodzin'!J125=""),"",IF('Kalkulator nadgodzin'!J125&gt;=2,1*'Kalkulator nadgodzin'!$C125,0))</f>
        <v>0</v>
      </c>
      <c r="I54" s="784" cm="1">
        <f t="array" ref="I54">IF(OR('Kalkulator nadgodzin'!$D125="",'Kalkulator nadgodzin'!K125=""),"",IF('Kalkulator nadgodzin'!K125&gt;=2,1*'Kalkulator nadgodzin'!$C125,0))</f>
        <v>0</v>
      </c>
      <c r="J54" s="784" cm="1">
        <f t="array" ref="J54">IF(OR('Kalkulator nadgodzin'!$D125="",'Kalkulator nadgodzin'!L125=""),"",IF('Kalkulator nadgodzin'!L125&gt;=2,1*'Kalkulator nadgodzin'!$C125,0))</f>
        <v>0</v>
      </c>
      <c r="K54" s="784" cm="1">
        <f t="array" ref="K54">IF(OR('Kalkulator nadgodzin'!$D125="",'Kalkulator nadgodzin'!M125=""),"",IF('Kalkulator nadgodzin'!M125&gt;=2,1*'Kalkulator nadgodzin'!$C125,0))</f>
        <v>0</v>
      </c>
      <c r="L54" s="784" cm="1">
        <f t="array" ref="L54">IF(OR('Kalkulator nadgodzin'!$D125="",'Kalkulator nadgodzin'!N125=""),"",IF('Kalkulator nadgodzin'!N125&gt;=2,1*'Kalkulator nadgodzin'!$C125,0))</f>
        <v>0</v>
      </c>
      <c r="M54" s="784" cm="1">
        <f t="array" ref="M54">IF(OR('Kalkulator nadgodzin'!$D125="",'Kalkulator nadgodzin'!O125=""),"",IF('Kalkulator nadgodzin'!O125&gt;=2,1*'Kalkulator nadgodzin'!$C125,0))</f>
        <v>0</v>
      </c>
      <c r="N54" s="785" cm="1">
        <f t="array" ref="N54">IF(OR('Kalkulator nadgodzin'!$D125="",'Kalkulator nadgodzin'!P125=""),"",IF('Kalkulator nadgodzin'!P125&gt;=2,1*'Kalkulator nadgodzin'!$C125,0))</f>
        <v>0</v>
      </c>
      <c r="O54" s="774"/>
      <c r="P54" s="775"/>
      <c r="Q54" t="str" s="783" cm="1">
        <f t="array" ref="Q54">IF('Kalkulator nadgodzin'!D245="","",'Kalkulator nadgodzin'!C193)</f>
      </c>
      <c r="R54" t="s" s="820">
        <v>1374</v>
      </c>
      <c r="S54" t="s" s="820">
        <v>1374</v>
      </c>
      <c r="T54" t="s" s="820">
        <v>1374</v>
      </c>
      <c r="U54" t="s" s="820">
        <v>1374</v>
      </c>
      <c r="V54" t="s" s="820">
        <v>1374</v>
      </c>
      <c r="W54" t="s" s="820">
        <v>1374</v>
      </c>
      <c r="X54" t="s" s="820">
        <v>1374</v>
      </c>
      <c r="Y54" t="s" s="820">
        <v>1374</v>
      </c>
      <c r="Z54" t="s" s="820">
        <v>1374</v>
      </c>
      <c r="AA54" t="s" s="820">
        <v>1374</v>
      </c>
      <c r="AB54" t="s" s="820">
        <v>1374</v>
      </c>
      <c r="AC54" t="s" s="820">
        <v>1374</v>
      </c>
      <c r="AD54" t="s" s="821">
        <v>1374</v>
      </c>
    </row>
    <row r="55" ht="13.5" customHeight="1">
      <c r="A55" t="str" s="774" cm="1">
        <f t="array" ref="A55">IF('Kalkulator nadgodzin'!B126="","",'Kalkulator nadgodzin'!B126)</f>
      </c>
      <c r="B55" s="784" cm="1">
        <f t="array" ref="B55">IF(OR('Kalkulator nadgodzin'!$D126="",'Kalkulator nadgodzin'!D126=""),"",IF('Kalkulator nadgodzin'!D126&gt;=2,1*'Kalkulator nadgodzin'!$C126,0))</f>
        <v>0</v>
      </c>
      <c r="C55" s="784" cm="1">
        <f t="array" ref="C55">IF(OR('Kalkulator nadgodzin'!$D126="",'Kalkulator nadgodzin'!E126=""),"",IF('Kalkulator nadgodzin'!E126&gt;=2,1*'Kalkulator nadgodzin'!$C126,0))</f>
        <v>0</v>
      </c>
      <c r="D55" s="784" cm="1">
        <f t="array" ref="D55">IF(OR('Kalkulator nadgodzin'!$D126="",'Kalkulator nadgodzin'!F126=""),"",IF('Kalkulator nadgodzin'!F126&gt;=2,1*'Kalkulator nadgodzin'!$C126,0))</f>
        <v>0</v>
      </c>
      <c r="E55" s="784" cm="1">
        <f t="array" ref="E55">IF(OR('Kalkulator nadgodzin'!$D126="",'Kalkulator nadgodzin'!G126=""),"",IF('Kalkulator nadgodzin'!G126&gt;=2,1*'Kalkulator nadgodzin'!$C126,0))</f>
        <v>0</v>
      </c>
      <c r="F55" s="784" cm="1">
        <f t="array" ref="F55">IF(OR('Kalkulator nadgodzin'!$D126="",'Kalkulator nadgodzin'!H126=""),"",IF('Kalkulator nadgodzin'!H126&gt;=2,1*'Kalkulator nadgodzin'!$C126,0))</f>
        <v>0</v>
      </c>
      <c r="G55" s="784" cm="1">
        <f t="array" ref="G55">IF(OR('Kalkulator nadgodzin'!$D126="",'Kalkulator nadgodzin'!I126=""),"",IF('Kalkulator nadgodzin'!I126&gt;=2,1*'Kalkulator nadgodzin'!$C126,0))</f>
        <v>0</v>
      </c>
      <c r="H55" s="784" cm="1">
        <f t="array" ref="H55">IF(OR('Kalkulator nadgodzin'!$D126="",'Kalkulator nadgodzin'!J126=""),"",IF('Kalkulator nadgodzin'!J126&gt;=2,1*'Kalkulator nadgodzin'!$C126,0))</f>
        <v>0</v>
      </c>
      <c r="I55" s="784" cm="1">
        <f t="array" ref="I55">IF(OR('Kalkulator nadgodzin'!$D126="",'Kalkulator nadgodzin'!K126=""),"",IF('Kalkulator nadgodzin'!K126&gt;=2,1*'Kalkulator nadgodzin'!$C126,0))</f>
        <v>0</v>
      </c>
      <c r="J55" s="784" cm="1">
        <f t="array" ref="J55">IF(OR('Kalkulator nadgodzin'!$D126="",'Kalkulator nadgodzin'!L126=""),"",IF('Kalkulator nadgodzin'!L126&gt;=2,1*'Kalkulator nadgodzin'!$C126,0))</f>
        <v>0</v>
      </c>
      <c r="K55" s="784" cm="1">
        <f t="array" ref="K55">IF(OR('Kalkulator nadgodzin'!$D126="",'Kalkulator nadgodzin'!M126=""),"",IF('Kalkulator nadgodzin'!M126&gt;=2,1*'Kalkulator nadgodzin'!$C126,0))</f>
        <v>0</v>
      </c>
      <c r="L55" s="784" cm="1">
        <f t="array" ref="L55">IF(OR('Kalkulator nadgodzin'!$D126="",'Kalkulator nadgodzin'!N126=""),"",IF('Kalkulator nadgodzin'!N126&gt;=2,1*'Kalkulator nadgodzin'!$C126,0))</f>
        <v>0</v>
      </c>
      <c r="M55" s="784" cm="1">
        <f t="array" ref="M55">IF(OR('Kalkulator nadgodzin'!$D126="",'Kalkulator nadgodzin'!O126=""),"",IF('Kalkulator nadgodzin'!O126&gt;=2,1*'Kalkulator nadgodzin'!$C126,0))</f>
        <v>0</v>
      </c>
      <c r="N55" s="785" cm="1">
        <f t="array" ref="N55">IF(OR('Kalkulator nadgodzin'!$D126="",'Kalkulator nadgodzin'!P126=""),"",IF('Kalkulator nadgodzin'!P126&gt;=2,1*'Kalkulator nadgodzin'!$C126,0))</f>
        <v>0</v>
      </c>
      <c r="O55" s="774"/>
      <c r="P55" s="775"/>
      <c r="Q55" t="str" s="783" cm="1">
        <f t="array" ref="Q55">IF('Kalkulator nadgodzin'!D246="","",'Kalkulator nadgodzin'!C194)</f>
      </c>
      <c r="R55" t="s" s="820">
        <v>1374</v>
      </c>
      <c r="S55" t="s" s="820">
        <v>1374</v>
      </c>
      <c r="T55" t="s" s="820">
        <v>1374</v>
      </c>
      <c r="U55" t="s" s="820">
        <v>1374</v>
      </c>
      <c r="V55" t="s" s="820">
        <v>1374</v>
      </c>
      <c r="W55" t="s" s="820">
        <v>1374</v>
      </c>
      <c r="X55" t="s" s="820">
        <v>1374</v>
      </c>
      <c r="Y55" t="s" s="820">
        <v>1374</v>
      </c>
      <c r="Z55" t="s" s="820">
        <v>1374</v>
      </c>
      <c r="AA55" t="s" s="820">
        <v>1374</v>
      </c>
      <c r="AB55" t="s" s="820">
        <v>1374</v>
      </c>
      <c r="AC55" t="s" s="820">
        <v>1374</v>
      </c>
      <c r="AD55" t="s" s="821">
        <v>1374</v>
      </c>
    </row>
    <row r="56" ht="13.5" customHeight="1">
      <c r="A56" t="s" s="787">
        <v>1313</v>
      </c>
      <c r="B56" s="788" cm="1">
        <f t="array" ref="B56">SUM(B31:B55)</f>
        <v>0</v>
      </c>
      <c r="C56" s="788" cm="1">
        <f t="array" ref="C56">SUM(C31:C55)</f>
        <v>0</v>
      </c>
      <c r="D56" s="788" cm="1">
        <f t="array" ref="D56">SUM(D31:D55)</f>
        <v>0</v>
      </c>
      <c r="E56" s="788" cm="1">
        <f t="array" ref="E56">SUM(E31:E55)</f>
        <v>0</v>
      </c>
      <c r="F56" s="788" cm="1">
        <f t="array" ref="F56">SUM(F31:F55)</f>
        <v>0</v>
      </c>
      <c r="G56" s="788" cm="1">
        <f t="array" ref="G56">SUM(G31:G55)</f>
        <v>0</v>
      </c>
      <c r="H56" s="788" cm="1">
        <f t="array" ref="H56">SUM(H31:H55)</f>
        <v>0</v>
      </c>
      <c r="I56" s="788" cm="1">
        <f t="array" ref="I56">SUM(I31:I55)</f>
        <v>0</v>
      </c>
      <c r="J56" s="788" cm="1">
        <f t="array" ref="J56">SUM(J31:J55)</f>
        <v>0</v>
      </c>
      <c r="K56" s="788" cm="1">
        <f t="array" ref="K56">SUM(K31:K55)</f>
        <v>0</v>
      </c>
      <c r="L56" s="788" cm="1">
        <f t="array" ref="L56">SUM(L31:L55)</f>
        <v>0</v>
      </c>
      <c r="M56" s="788" cm="1">
        <f t="array" ref="M56">SUM(M31:M55)</f>
        <v>0</v>
      </c>
      <c r="N56" s="789" cm="1">
        <f t="array" ref="N56">SUM(N31:N55)</f>
        <v>0</v>
      </c>
      <c r="O56" s="790"/>
      <c r="P56" s="791"/>
      <c r="Q56" t="s" s="792">
        <v>1313</v>
      </c>
      <c r="R56" s="788" cm="1">
        <f t="array" ref="R56">SUM(R31:R55)</f>
        <v>0</v>
      </c>
      <c r="S56" s="788" cm="1">
        <f t="array" ref="S56">SUM(S31:S55)</f>
        <v>0</v>
      </c>
      <c r="T56" s="788" cm="1">
        <f t="array" ref="T56">SUM(T31:T55)</f>
        <v>0</v>
      </c>
      <c r="U56" s="788" cm="1">
        <f t="array" ref="U56">SUM(U31:U55)</f>
        <v>0</v>
      </c>
      <c r="V56" s="788" cm="1">
        <f t="array" ref="V56">SUM(V31:V55)</f>
        <v>0</v>
      </c>
      <c r="W56" s="788" cm="1">
        <f t="array" ref="W56">SUM(W31:W55)</f>
        <v>0</v>
      </c>
      <c r="X56" s="788" cm="1">
        <f t="array" ref="X56">SUM(X31:X55)</f>
        <v>0</v>
      </c>
      <c r="Y56" s="788" cm="1">
        <f t="array" ref="Y56">SUM(Y31:Y55)</f>
        <v>0</v>
      </c>
      <c r="Z56" s="788" cm="1">
        <f t="array" ref="Z56">SUM(Z31:Z55)</f>
        <v>0</v>
      </c>
      <c r="AA56" s="788" cm="1">
        <f t="array" ref="AA56">SUM(AA31:AA55)</f>
        <v>0</v>
      </c>
      <c r="AB56" s="788" cm="1">
        <f t="array" ref="AB56">SUM(AB31:AB55)</f>
        <v>0</v>
      </c>
      <c r="AC56" s="788" cm="1">
        <f t="array" ref="AC56">SUM(AC31:AC55)</f>
        <v>0</v>
      </c>
      <c r="AD56" s="789" cm="1">
        <f t="array" ref="AD56">SUM(AD31:AD55)</f>
        <v>0</v>
      </c>
    </row>
    <row r="57" ht="13.5" customHeight="1">
      <c r="A57" s="793"/>
      <c r="B57" s="793"/>
      <c r="C57" s="793"/>
      <c r="D57" s="793"/>
      <c r="E57" s="793"/>
      <c r="F57" s="793"/>
      <c r="G57" s="793"/>
      <c r="H57" s="793"/>
      <c r="I57" s="793"/>
      <c r="J57" s="793"/>
      <c r="K57" s="793"/>
      <c r="L57" s="793"/>
      <c r="M57" s="793"/>
      <c r="N57" s="793"/>
      <c r="O57" s="786"/>
      <c r="P57" s="786"/>
      <c r="Q57" s="793"/>
      <c r="R57" s="793"/>
      <c r="S57" s="793"/>
      <c r="T57" s="793"/>
      <c r="U57" s="793"/>
      <c r="V57" s="793"/>
      <c r="W57" s="793"/>
      <c r="X57" s="793"/>
      <c r="Y57" s="793"/>
      <c r="Z57" s="793"/>
      <c r="AA57" s="793"/>
      <c r="AB57" s="793"/>
      <c r="AC57" s="793"/>
      <c r="AD57" s="793"/>
    </row>
    <row r="58" ht="13.5" customHeight="1">
      <c r="A58" s="794"/>
      <c r="B58" t="s" s="795">
        <v>1314</v>
      </c>
      <c r="C58" t="s" s="795">
        <v>1315</v>
      </c>
      <c r="D58" t="s" s="795">
        <v>1316</v>
      </c>
      <c r="E58" t="s" s="795">
        <v>1317</v>
      </c>
      <c r="F58" t="s" s="795">
        <v>1318</v>
      </c>
      <c r="G58" t="s" s="795">
        <v>1319</v>
      </c>
      <c r="H58" t="s" s="795">
        <v>1320</v>
      </c>
      <c r="I58" t="s" s="795">
        <v>1321</v>
      </c>
      <c r="J58" t="s" s="795">
        <v>1322</v>
      </c>
      <c r="K58" t="s" s="795">
        <v>1323</v>
      </c>
      <c r="L58" t="s" s="795">
        <v>1324</v>
      </c>
      <c r="M58" t="s" s="795">
        <v>1325</v>
      </c>
      <c r="N58" t="s" s="796">
        <v>1326</v>
      </c>
      <c r="O58" s="774"/>
      <c r="P58" s="775"/>
      <c r="Q58" s="797"/>
      <c r="R58" t="s" s="795">
        <v>1314</v>
      </c>
      <c r="S58" t="s" s="795">
        <v>1315</v>
      </c>
      <c r="T58" t="s" s="795">
        <v>1316</v>
      </c>
      <c r="U58" t="s" s="795">
        <v>1317</v>
      </c>
      <c r="V58" t="s" s="795">
        <v>1318</v>
      </c>
      <c r="W58" t="s" s="795">
        <v>1319</v>
      </c>
      <c r="X58" t="s" s="795">
        <v>1320</v>
      </c>
      <c r="Y58" t="s" s="795">
        <v>1321</v>
      </c>
      <c r="Z58" t="s" s="795">
        <v>1322</v>
      </c>
      <c r="AA58" t="s" s="795">
        <v>1323</v>
      </c>
      <c r="AB58" t="s" s="795">
        <v>1324</v>
      </c>
      <c r="AC58" t="s" s="795">
        <v>1325</v>
      </c>
      <c r="AD58" t="s" s="796">
        <v>1326</v>
      </c>
    </row>
    <row r="59" ht="13.5" customHeight="1">
      <c r="A59" s="798"/>
      <c r="B59" t="s" s="799">
        <v>1329</v>
      </c>
      <c r="C59" t="s" s="799">
        <v>1329</v>
      </c>
      <c r="D59" t="s" s="799">
        <v>1329</v>
      </c>
      <c r="E59" t="s" s="799">
        <v>1329</v>
      </c>
      <c r="F59" t="s" s="799">
        <v>1329</v>
      </c>
      <c r="G59" t="s" s="799">
        <v>1329</v>
      </c>
      <c r="H59" t="s" s="799">
        <v>1329</v>
      </c>
      <c r="I59" t="s" s="799">
        <v>1329</v>
      </c>
      <c r="J59" t="s" s="799">
        <v>1329</v>
      </c>
      <c r="K59" t="s" s="799">
        <v>1329</v>
      </c>
      <c r="L59" t="s" s="799">
        <v>1329</v>
      </c>
      <c r="M59" t="s" s="799">
        <v>1329</v>
      </c>
      <c r="N59" t="s" s="800">
        <v>1329</v>
      </c>
      <c r="O59" s="774"/>
      <c r="P59" s="775"/>
      <c r="Q59" s="780"/>
      <c r="R59" t="s" s="799">
        <v>1329</v>
      </c>
      <c r="S59" t="s" s="799">
        <v>1329</v>
      </c>
      <c r="T59" t="s" s="799">
        <v>1329</v>
      </c>
      <c r="U59" t="s" s="799">
        <v>1329</v>
      </c>
      <c r="V59" t="s" s="799">
        <v>1329</v>
      </c>
      <c r="W59" t="s" s="799">
        <v>1329</v>
      </c>
      <c r="X59" t="s" s="799">
        <v>1329</v>
      </c>
      <c r="Y59" t="s" s="799">
        <v>1329</v>
      </c>
      <c r="Z59" t="s" s="799">
        <v>1329</v>
      </c>
      <c r="AA59" t="s" s="799">
        <v>1329</v>
      </c>
      <c r="AB59" t="s" s="799">
        <v>1329</v>
      </c>
      <c r="AC59" t="s" s="799">
        <v>1329</v>
      </c>
      <c r="AD59" t="s" s="800">
        <v>1329</v>
      </c>
    </row>
    <row r="60" ht="13.5" customHeight="1">
      <c r="A60" t="str" s="774" cm="1">
        <f t="array" ref="A60">IF('Kalkulator nadgodzin'!B102="","",'Kalkulator nadgodzin'!B102)</f>
        <v>Obsada 1</v>
      </c>
      <c r="B60" s="781" cm="1">
        <f t="array" ref="B60">IF('Kalkulator nadgodzin'!D102="","",IF('Kalkulator nadgodzin'!D102&lt;3,0,1)*'Kalkulator nadgodzin'!$C102)</f>
        <v>0</v>
      </c>
      <c r="C60" s="781" cm="1">
        <f t="array" ref="C60">IF('Kalkulator nadgodzin'!E102="","",IF('Kalkulator nadgodzin'!E102&lt;3,0,1)*'Kalkulator nadgodzin'!$C102)</f>
        <v>0</v>
      </c>
      <c r="D60" s="781" cm="1">
        <f t="array" ref="D60">IF('Kalkulator nadgodzin'!F102="","",IF('Kalkulator nadgodzin'!F102&lt;3,0,1)*'Kalkulator nadgodzin'!$C102)</f>
        <v>0</v>
      </c>
      <c r="E60" s="781" cm="1">
        <f t="array" ref="E60">IF('Kalkulator nadgodzin'!G102="","",IF('Kalkulator nadgodzin'!G102&lt;3,0,1)*'Kalkulator nadgodzin'!$C102)</f>
        <v>0</v>
      </c>
      <c r="F60" s="781" cm="1">
        <f t="array" ref="F60">IF('Kalkulator nadgodzin'!H102="","",IF('Kalkulator nadgodzin'!H102&lt;3,0,1)*'Kalkulator nadgodzin'!$C102)</f>
        <v>0</v>
      </c>
      <c r="G60" s="781" cm="1">
        <f t="array" ref="G60">IF('Kalkulator nadgodzin'!I102="","",IF('Kalkulator nadgodzin'!I102&lt;3,0,1)*'Kalkulator nadgodzin'!$C102)</f>
        <v>0</v>
      </c>
      <c r="H60" s="781" cm="1">
        <f t="array" ref="H60">IF('Kalkulator nadgodzin'!J102="","",IF('Kalkulator nadgodzin'!J102&lt;3,0,1)*'Kalkulator nadgodzin'!$C102)</f>
        <v>0</v>
      </c>
      <c r="I60" s="781" cm="1">
        <f t="array" ref="I60">IF('Kalkulator nadgodzin'!K102="","",IF('Kalkulator nadgodzin'!K102&lt;3,0,1)*'Kalkulator nadgodzin'!$C102)</f>
        <v>0</v>
      </c>
      <c r="J60" s="781" cm="1">
        <f t="array" ref="J60">IF('Kalkulator nadgodzin'!L102="","",IF('Kalkulator nadgodzin'!L102&lt;3,0,1)*'Kalkulator nadgodzin'!$C102)</f>
        <v>0</v>
      </c>
      <c r="K60" s="781" cm="1">
        <f t="array" ref="K60">IF('Kalkulator nadgodzin'!M102="","",IF('Kalkulator nadgodzin'!M102&lt;3,0,1)*'Kalkulator nadgodzin'!$C102)</f>
        <v>0</v>
      </c>
      <c r="L60" s="781" cm="1">
        <f t="array" ref="L60">IF('Kalkulator nadgodzin'!N102="","",IF('Kalkulator nadgodzin'!N102&lt;3,0,1)*'Kalkulator nadgodzin'!$C102)</f>
        <v>0</v>
      </c>
      <c r="M60" s="781" cm="1">
        <f t="array" ref="M60">IF('Kalkulator nadgodzin'!O102="","",IF('Kalkulator nadgodzin'!O102&lt;3,0,1)*'Kalkulator nadgodzin'!$C102)</f>
        <v>0</v>
      </c>
      <c r="N60" s="782" cm="1">
        <f t="array" ref="N60">IF('Kalkulator nadgodzin'!P102="","",IF('Kalkulator nadgodzin'!P102&lt;3,0,1)*'Kalkulator nadgodzin'!$C102)</f>
        <v>0</v>
      </c>
      <c r="O60" s="774"/>
      <c r="P60" s="775"/>
      <c r="Q60" s="818" cm="1">
        <f t="array" ref="Q60">IF('Kalkulator nadgodzin'!D222="","",'Kalkulator nadgodzin'!C170)</f>
        <v>0</v>
      </c>
      <c r="R60" s="781" cm="1">
        <f t="array" ref="R60">_xlfn.IFERROR(B60*$Q60*'Kalkulator nadgodzin'!$Y$2,"")</f>
        <v>0</v>
      </c>
      <c r="S60" s="781" cm="1">
        <f t="array" ref="S60">_xlfn.IFERROR(C60*$Q60*'Kalkulator nadgodzin'!$Y$2,"")</f>
        <v>0</v>
      </c>
      <c r="T60" s="781" cm="1">
        <f t="array" ref="T60">_xlfn.IFERROR(D60*$Q60*'Kalkulator nadgodzin'!$Y$2,"")</f>
        <v>0</v>
      </c>
      <c r="U60" s="781" cm="1">
        <f t="array" ref="U60">_xlfn.IFERROR(E60*$Q60*'Kalkulator nadgodzin'!$Y$2,"")</f>
        <v>0</v>
      </c>
      <c r="V60" s="781" cm="1">
        <f t="array" ref="V60">_xlfn.IFERROR(F60*$Q60*'Kalkulator nadgodzin'!$Y$2,"")</f>
        <v>0</v>
      </c>
      <c r="W60" s="781" cm="1">
        <f t="array" ref="W60">_xlfn.IFERROR(G60*$Q60*'Kalkulator nadgodzin'!$Y$2,"")</f>
        <v>0</v>
      </c>
      <c r="X60" s="781" cm="1">
        <f t="array" ref="X60">_xlfn.IFERROR(H60*$Q60*'Kalkulator nadgodzin'!$Y$2,"")</f>
        <v>0</v>
      </c>
      <c r="Y60" s="781" cm="1">
        <f t="array" ref="Y60">_xlfn.IFERROR(I60*$Q60*'Kalkulator nadgodzin'!$Y$2,"")</f>
        <v>0</v>
      </c>
      <c r="Z60" s="781" cm="1">
        <f t="array" ref="Z60">_xlfn.IFERROR(J60*$Q60*'Kalkulator nadgodzin'!$Y$2,"")</f>
        <v>0</v>
      </c>
      <c r="AA60" s="781" cm="1">
        <f t="array" ref="AA60">_xlfn.IFERROR(K60*$Q60*'Kalkulator nadgodzin'!$Y$2,"")</f>
        <v>0</v>
      </c>
      <c r="AB60" s="781" cm="1">
        <f t="array" ref="AB60">_xlfn.IFERROR(L60*$Q60*'Kalkulator nadgodzin'!$Y$2,"")</f>
        <v>0</v>
      </c>
      <c r="AC60" s="781" cm="1">
        <f t="array" ref="AC60">_xlfn.IFERROR(M60*$Q60*'Kalkulator nadgodzin'!$Y$2,"")</f>
        <v>0</v>
      </c>
      <c r="AD60" s="782" cm="1">
        <f t="array" ref="AD60">_xlfn.IFERROR(N60*$Q60*'Kalkulator nadgodzin'!$Y$2,"")</f>
        <v>0</v>
      </c>
    </row>
    <row r="61" ht="13.5" customHeight="1">
      <c r="A61" t="str" s="774" cm="1">
        <f t="array" ref="A61">IF('Kalkulator nadgodzin'!B103="","",'Kalkulator nadgodzin'!B103)</f>
        <v>Obsada 2</v>
      </c>
      <c r="B61" s="784" cm="1">
        <f t="array" ref="B61">IF('Kalkulator nadgodzin'!D103="","",IF('Kalkulator nadgodzin'!D103&lt;3,0,1)*'Kalkulator nadgodzin'!$C103)</f>
        <v>0</v>
      </c>
      <c r="C61" s="784" cm="1">
        <f t="array" ref="C61">IF('Kalkulator nadgodzin'!E103="","",IF('Kalkulator nadgodzin'!E103&lt;3,0,1)*'Kalkulator nadgodzin'!$C103)</f>
        <v>0</v>
      </c>
      <c r="D61" s="784" cm="1">
        <f t="array" ref="D61">IF('Kalkulator nadgodzin'!F103="","",IF('Kalkulator nadgodzin'!F103&lt;3,0,1)*'Kalkulator nadgodzin'!$C103)</f>
        <v>0</v>
      </c>
      <c r="E61" s="784" cm="1">
        <f t="array" ref="E61">IF('Kalkulator nadgodzin'!G103="","",IF('Kalkulator nadgodzin'!G103&lt;3,0,1)*'Kalkulator nadgodzin'!$C103)</f>
        <v>0</v>
      </c>
      <c r="F61" s="784" cm="1">
        <f t="array" ref="F61">IF('Kalkulator nadgodzin'!H103="","",IF('Kalkulator nadgodzin'!H103&lt;3,0,1)*'Kalkulator nadgodzin'!$C103)</f>
        <v>0</v>
      </c>
      <c r="G61" s="784" cm="1">
        <f t="array" ref="G61">IF('Kalkulator nadgodzin'!I103="","",IF('Kalkulator nadgodzin'!I103&lt;3,0,1)*'Kalkulator nadgodzin'!$C103)</f>
        <v>0</v>
      </c>
      <c r="H61" s="784" cm="1">
        <f t="array" ref="H61">IF('Kalkulator nadgodzin'!J103="","",IF('Kalkulator nadgodzin'!J103&lt;3,0,1)*'Kalkulator nadgodzin'!$C103)</f>
        <v>0</v>
      </c>
      <c r="I61" s="784" cm="1">
        <f t="array" ref="I61">IF('Kalkulator nadgodzin'!K103="","",IF('Kalkulator nadgodzin'!K103&lt;3,0,1)*'Kalkulator nadgodzin'!$C103)</f>
        <v>0</v>
      </c>
      <c r="J61" s="784" cm="1">
        <f t="array" ref="J61">IF('Kalkulator nadgodzin'!L103="","",IF('Kalkulator nadgodzin'!L103&lt;3,0,1)*'Kalkulator nadgodzin'!$C103)</f>
        <v>0</v>
      </c>
      <c r="K61" s="784" cm="1">
        <f t="array" ref="K61">IF('Kalkulator nadgodzin'!M103="","",IF('Kalkulator nadgodzin'!M103&lt;3,0,1)*'Kalkulator nadgodzin'!$C103)</f>
        <v>0</v>
      </c>
      <c r="L61" s="784" cm="1">
        <f t="array" ref="L61">IF('Kalkulator nadgodzin'!N103="","",IF('Kalkulator nadgodzin'!N103&lt;3,0,1)*'Kalkulator nadgodzin'!$C103)</f>
        <v>0</v>
      </c>
      <c r="M61" s="784" cm="1">
        <f t="array" ref="M61">IF('Kalkulator nadgodzin'!O103="","",IF('Kalkulator nadgodzin'!O103&lt;3,0,1)*'Kalkulator nadgodzin'!$C103)</f>
        <v>0</v>
      </c>
      <c r="N61" s="785" cm="1">
        <f t="array" ref="N61">IF('Kalkulator nadgodzin'!P103="","",IF('Kalkulator nadgodzin'!P103&lt;3,0,1)*'Kalkulator nadgodzin'!$C103)</f>
        <v>0</v>
      </c>
      <c r="O61" s="774"/>
      <c r="P61" s="775"/>
      <c r="Q61" s="818" cm="1">
        <f t="array" ref="Q61">IF('Kalkulator nadgodzin'!D223="","",'Kalkulator nadgodzin'!C171)</f>
        <v>0</v>
      </c>
      <c r="R61" s="784" cm="1">
        <f t="array" ref="R61">_xlfn.IFERROR(B61*$Q61*'Kalkulator nadgodzin'!$Y$2,"")</f>
        <v>0</v>
      </c>
      <c r="S61" s="784" cm="1">
        <f t="array" ref="S61">_xlfn.IFERROR(C61*$Q61*'Kalkulator nadgodzin'!$Y$2,"")</f>
        <v>0</v>
      </c>
      <c r="T61" s="784" cm="1">
        <f t="array" ref="T61">_xlfn.IFERROR(D61*$Q61*'Kalkulator nadgodzin'!$Y$2,"")</f>
        <v>0</v>
      </c>
      <c r="U61" s="784" cm="1">
        <f t="array" ref="U61">_xlfn.IFERROR(E61*$Q61*'Kalkulator nadgodzin'!$Y$2,"")</f>
        <v>0</v>
      </c>
      <c r="V61" s="784" cm="1">
        <f t="array" ref="V61">_xlfn.IFERROR(F61*$Q61*'Kalkulator nadgodzin'!$Y$2,"")</f>
        <v>0</v>
      </c>
      <c r="W61" s="784" cm="1">
        <f t="array" ref="W61">_xlfn.IFERROR(G61*$Q61*'Kalkulator nadgodzin'!$Y$2,"")</f>
        <v>0</v>
      </c>
      <c r="X61" s="784" cm="1">
        <f t="array" ref="X61">_xlfn.IFERROR(H61*$Q61*'Kalkulator nadgodzin'!$Y$2,"")</f>
        <v>0</v>
      </c>
      <c r="Y61" s="784" cm="1">
        <f t="array" ref="Y61">_xlfn.IFERROR(I61*$Q61*'Kalkulator nadgodzin'!$Y$2,"")</f>
        <v>0</v>
      </c>
      <c r="Z61" s="784" cm="1">
        <f t="array" ref="Z61">_xlfn.IFERROR(J61*$Q61*'Kalkulator nadgodzin'!$Y$2,"")</f>
        <v>0</v>
      </c>
      <c r="AA61" s="784" cm="1">
        <f t="array" ref="AA61">_xlfn.IFERROR(K61*$Q61*'Kalkulator nadgodzin'!$Y$2,"")</f>
        <v>0</v>
      </c>
      <c r="AB61" s="784" cm="1">
        <f t="array" ref="AB61">_xlfn.IFERROR(L61*$Q61*'Kalkulator nadgodzin'!$Y$2,"")</f>
        <v>0</v>
      </c>
      <c r="AC61" s="784" cm="1">
        <f t="array" ref="AC61">_xlfn.IFERROR(M61*$Q61*'Kalkulator nadgodzin'!$Y$2,"")</f>
        <v>0</v>
      </c>
      <c r="AD61" s="785" cm="1">
        <f t="array" ref="AD61">_xlfn.IFERROR(N61*$Q61*'Kalkulator nadgodzin'!$Y$2,"")</f>
        <v>0</v>
      </c>
    </row>
    <row r="62" ht="13.5" customHeight="1">
      <c r="A62" t="str" s="774" cm="1">
        <f t="array" ref="A62">IF('Kalkulator nadgodzin'!B104="","",'Kalkulator nadgodzin'!B104)</f>
        <v>Obsada 3</v>
      </c>
      <c r="B62" s="784" cm="1">
        <f t="array" ref="B62">IF('Kalkulator nadgodzin'!D104="","",IF('Kalkulator nadgodzin'!D104&lt;3,0,1)*'Kalkulator nadgodzin'!$C104)</f>
        <v>0</v>
      </c>
      <c r="C62" s="784" cm="1">
        <f t="array" ref="C62">IF('Kalkulator nadgodzin'!E104="","",IF('Kalkulator nadgodzin'!E104&lt;3,0,1)*'Kalkulator nadgodzin'!$C104)</f>
        <v>0</v>
      </c>
      <c r="D62" s="784" cm="1">
        <f t="array" ref="D62">IF('Kalkulator nadgodzin'!F104="","",IF('Kalkulator nadgodzin'!F104&lt;3,0,1)*'Kalkulator nadgodzin'!$C104)</f>
        <v>0</v>
      </c>
      <c r="E62" s="784" cm="1">
        <f t="array" ref="E62">IF('Kalkulator nadgodzin'!G104="","",IF('Kalkulator nadgodzin'!G104&lt;3,0,1)*'Kalkulator nadgodzin'!$C104)</f>
        <v>0</v>
      </c>
      <c r="F62" s="784" cm="1">
        <f t="array" ref="F62">IF('Kalkulator nadgodzin'!H104="","",IF('Kalkulator nadgodzin'!H104&lt;3,0,1)*'Kalkulator nadgodzin'!$C104)</f>
        <v>0</v>
      </c>
      <c r="G62" s="784" cm="1">
        <f t="array" ref="G62">IF('Kalkulator nadgodzin'!I104="","",IF('Kalkulator nadgodzin'!I104&lt;3,0,1)*'Kalkulator nadgodzin'!$C104)</f>
        <v>0</v>
      </c>
      <c r="H62" s="784" cm="1">
        <f t="array" ref="H62">IF('Kalkulator nadgodzin'!J104="","",IF('Kalkulator nadgodzin'!J104&lt;3,0,1)*'Kalkulator nadgodzin'!$C104)</f>
        <v>0</v>
      </c>
      <c r="I62" s="784" cm="1">
        <f t="array" ref="I62">IF('Kalkulator nadgodzin'!K104="","",IF('Kalkulator nadgodzin'!K104&lt;3,0,1)*'Kalkulator nadgodzin'!$C104)</f>
        <v>0</v>
      </c>
      <c r="J62" s="784" cm="1">
        <f t="array" ref="J62">IF('Kalkulator nadgodzin'!L104="","",IF('Kalkulator nadgodzin'!L104&lt;3,0,1)*'Kalkulator nadgodzin'!$C104)</f>
        <v>0</v>
      </c>
      <c r="K62" s="784" cm="1">
        <f t="array" ref="K62">IF('Kalkulator nadgodzin'!M104="","",IF('Kalkulator nadgodzin'!M104&lt;3,0,1)*'Kalkulator nadgodzin'!$C104)</f>
        <v>0</v>
      </c>
      <c r="L62" s="784" cm="1">
        <f t="array" ref="L62">IF('Kalkulator nadgodzin'!N104="","",IF('Kalkulator nadgodzin'!N104&lt;3,0,1)*'Kalkulator nadgodzin'!$C104)</f>
        <v>0</v>
      </c>
      <c r="M62" s="784" cm="1">
        <f t="array" ref="M62">IF('Kalkulator nadgodzin'!O104="","",IF('Kalkulator nadgodzin'!O104&lt;3,0,1)*'Kalkulator nadgodzin'!$C104)</f>
        <v>0</v>
      </c>
      <c r="N62" s="785" cm="1">
        <f t="array" ref="N62">IF('Kalkulator nadgodzin'!P104="","",IF('Kalkulator nadgodzin'!P104&lt;3,0,1)*'Kalkulator nadgodzin'!$C104)</f>
        <v>0</v>
      </c>
      <c r="O62" s="774"/>
      <c r="P62" s="775"/>
      <c r="Q62" s="818" cm="1">
        <f t="array" ref="Q62">IF('Kalkulator nadgodzin'!D224="","",'Kalkulator nadgodzin'!C172)</f>
        <v>0</v>
      </c>
      <c r="R62" s="784" cm="1">
        <f t="array" ref="R62">_xlfn.IFERROR(B62*$Q62*'Kalkulator nadgodzin'!$Y$2,"")</f>
        <v>0</v>
      </c>
      <c r="S62" s="784" cm="1">
        <f t="array" ref="S62">_xlfn.IFERROR(C62*$Q62*'Kalkulator nadgodzin'!$Y$2,"")</f>
        <v>0</v>
      </c>
      <c r="T62" s="784" cm="1">
        <f t="array" ref="T62">_xlfn.IFERROR(D62*$Q62*'Kalkulator nadgodzin'!$Y$2,"")</f>
        <v>0</v>
      </c>
      <c r="U62" s="784" cm="1">
        <f t="array" ref="U62">_xlfn.IFERROR(E62*$Q62*'Kalkulator nadgodzin'!$Y$2,"")</f>
        <v>0</v>
      </c>
      <c r="V62" s="784" cm="1">
        <f t="array" ref="V62">_xlfn.IFERROR(F62*$Q62*'Kalkulator nadgodzin'!$Y$2,"")</f>
        <v>0</v>
      </c>
      <c r="W62" s="784" cm="1">
        <f t="array" ref="W62">_xlfn.IFERROR(G62*$Q62*'Kalkulator nadgodzin'!$Y$2,"")</f>
        <v>0</v>
      </c>
      <c r="X62" s="784" cm="1">
        <f t="array" ref="X62">_xlfn.IFERROR(H62*$Q62*'Kalkulator nadgodzin'!$Y$2,"")</f>
        <v>0</v>
      </c>
      <c r="Y62" s="784" cm="1">
        <f t="array" ref="Y62">_xlfn.IFERROR(I62*$Q62*'Kalkulator nadgodzin'!$Y$2,"")</f>
        <v>0</v>
      </c>
      <c r="Z62" s="784" cm="1">
        <f t="array" ref="Z62">_xlfn.IFERROR(J62*$Q62*'Kalkulator nadgodzin'!$Y$2,"")</f>
        <v>0</v>
      </c>
      <c r="AA62" s="784" cm="1">
        <f t="array" ref="AA62">_xlfn.IFERROR(K62*$Q62*'Kalkulator nadgodzin'!$Y$2,"")</f>
        <v>0</v>
      </c>
      <c r="AB62" s="784" cm="1">
        <f t="array" ref="AB62">_xlfn.IFERROR(L62*$Q62*'Kalkulator nadgodzin'!$Y$2,"")</f>
        <v>0</v>
      </c>
      <c r="AC62" s="784" cm="1">
        <f t="array" ref="AC62">_xlfn.IFERROR(M62*$Q62*'Kalkulator nadgodzin'!$Y$2,"")</f>
        <v>0</v>
      </c>
      <c r="AD62" s="785" cm="1">
        <f t="array" ref="AD62">_xlfn.IFERROR(N62*$Q62*'Kalkulator nadgodzin'!$Y$2,"")</f>
        <v>0</v>
      </c>
    </row>
    <row r="63" ht="13.5" customHeight="1">
      <c r="A63" t="str" s="774" cm="1">
        <f t="array" ref="A63">IF('Kalkulator nadgodzin'!B105="","",'Kalkulator nadgodzin'!B105)</f>
        <v>Obsada 4</v>
      </c>
      <c r="B63" s="784" cm="1">
        <f t="array" ref="B63">IF('Kalkulator nadgodzin'!D105="","",IF('Kalkulator nadgodzin'!D105&lt;3,0,1)*'Kalkulator nadgodzin'!$C105)</f>
        <v>0</v>
      </c>
      <c r="C63" s="784" cm="1">
        <f t="array" ref="C63">IF('Kalkulator nadgodzin'!E105="","",IF('Kalkulator nadgodzin'!E105&lt;3,0,1)*'Kalkulator nadgodzin'!$C105)</f>
        <v>0</v>
      </c>
      <c r="D63" s="784" cm="1">
        <f t="array" ref="D63">IF('Kalkulator nadgodzin'!F105="","",IF('Kalkulator nadgodzin'!F105&lt;3,0,1)*'Kalkulator nadgodzin'!$C105)</f>
        <v>0</v>
      </c>
      <c r="E63" s="784" cm="1">
        <f t="array" ref="E63">IF('Kalkulator nadgodzin'!G105="","",IF('Kalkulator nadgodzin'!G105&lt;3,0,1)*'Kalkulator nadgodzin'!$C105)</f>
        <v>0</v>
      </c>
      <c r="F63" s="784" cm="1">
        <f t="array" ref="F63">IF('Kalkulator nadgodzin'!H105="","",IF('Kalkulator nadgodzin'!H105&lt;3,0,1)*'Kalkulator nadgodzin'!$C105)</f>
        <v>0</v>
      </c>
      <c r="G63" s="784" cm="1">
        <f t="array" ref="G63">IF('Kalkulator nadgodzin'!I105="","",IF('Kalkulator nadgodzin'!I105&lt;3,0,1)*'Kalkulator nadgodzin'!$C105)</f>
        <v>0</v>
      </c>
      <c r="H63" s="784" cm="1">
        <f t="array" ref="H63">IF('Kalkulator nadgodzin'!J105="","",IF('Kalkulator nadgodzin'!J105&lt;3,0,1)*'Kalkulator nadgodzin'!$C105)</f>
        <v>0</v>
      </c>
      <c r="I63" s="784" cm="1">
        <f t="array" ref="I63">IF('Kalkulator nadgodzin'!K105="","",IF('Kalkulator nadgodzin'!K105&lt;3,0,1)*'Kalkulator nadgodzin'!$C105)</f>
        <v>0</v>
      </c>
      <c r="J63" s="784" cm="1">
        <f t="array" ref="J63">IF('Kalkulator nadgodzin'!L105="","",IF('Kalkulator nadgodzin'!L105&lt;3,0,1)*'Kalkulator nadgodzin'!$C105)</f>
        <v>0</v>
      </c>
      <c r="K63" s="784" cm="1">
        <f t="array" ref="K63">IF('Kalkulator nadgodzin'!M105="","",IF('Kalkulator nadgodzin'!M105&lt;3,0,1)*'Kalkulator nadgodzin'!$C105)</f>
        <v>0</v>
      </c>
      <c r="L63" s="784" cm="1">
        <f t="array" ref="L63">IF('Kalkulator nadgodzin'!N105="","",IF('Kalkulator nadgodzin'!N105&lt;3,0,1)*'Kalkulator nadgodzin'!$C105)</f>
        <v>0</v>
      </c>
      <c r="M63" s="784" cm="1">
        <f t="array" ref="M63">IF('Kalkulator nadgodzin'!O105="","",IF('Kalkulator nadgodzin'!O105&lt;3,0,1)*'Kalkulator nadgodzin'!$C105)</f>
        <v>0</v>
      </c>
      <c r="N63" s="785" cm="1">
        <f t="array" ref="N63">IF('Kalkulator nadgodzin'!P105="","",IF('Kalkulator nadgodzin'!P105&lt;3,0,1)*'Kalkulator nadgodzin'!$C105)</f>
        <v>0</v>
      </c>
      <c r="O63" s="774"/>
      <c r="P63" s="775"/>
      <c r="Q63" s="818" cm="1">
        <f t="array" ref="Q63">IF('Kalkulator nadgodzin'!D225="","",'Kalkulator nadgodzin'!C173)</f>
        <v>0</v>
      </c>
      <c r="R63" s="784" cm="1">
        <f t="array" ref="R63">_xlfn.IFERROR(B63*$Q63*'Kalkulator nadgodzin'!$Y$2,"")</f>
        <v>0</v>
      </c>
      <c r="S63" s="784" cm="1">
        <f t="array" ref="S63">_xlfn.IFERROR(C63*$Q63*'Kalkulator nadgodzin'!$Y$2,"")</f>
        <v>0</v>
      </c>
      <c r="T63" s="784" cm="1">
        <f t="array" ref="T63">_xlfn.IFERROR(D63*$Q63*'Kalkulator nadgodzin'!$Y$2,"")</f>
        <v>0</v>
      </c>
      <c r="U63" s="784" cm="1">
        <f t="array" ref="U63">_xlfn.IFERROR(E63*$Q63*'Kalkulator nadgodzin'!$Y$2,"")</f>
        <v>0</v>
      </c>
      <c r="V63" s="784" cm="1">
        <f t="array" ref="V63">_xlfn.IFERROR(F63*$Q63*'Kalkulator nadgodzin'!$Y$2,"")</f>
        <v>0</v>
      </c>
      <c r="W63" s="784" cm="1">
        <f t="array" ref="W63">_xlfn.IFERROR(G63*$Q63*'Kalkulator nadgodzin'!$Y$2,"")</f>
        <v>0</v>
      </c>
      <c r="X63" s="784" cm="1">
        <f t="array" ref="X63">_xlfn.IFERROR(H63*$Q63*'Kalkulator nadgodzin'!$Y$2,"")</f>
        <v>0</v>
      </c>
      <c r="Y63" s="784" cm="1">
        <f t="array" ref="Y63">_xlfn.IFERROR(I63*$Q63*'Kalkulator nadgodzin'!$Y$2,"")</f>
        <v>0</v>
      </c>
      <c r="Z63" s="784" cm="1">
        <f t="array" ref="Z63">_xlfn.IFERROR(J63*$Q63*'Kalkulator nadgodzin'!$Y$2,"")</f>
        <v>0</v>
      </c>
      <c r="AA63" s="784" cm="1">
        <f t="array" ref="AA63">_xlfn.IFERROR(K63*$Q63*'Kalkulator nadgodzin'!$Y$2,"")</f>
        <v>0</v>
      </c>
      <c r="AB63" s="784" cm="1">
        <f t="array" ref="AB63">_xlfn.IFERROR(L63*$Q63*'Kalkulator nadgodzin'!$Y$2,"")</f>
        <v>0</v>
      </c>
      <c r="AC63" s="784" cm="1">
        <f t="array" ref="AC63">_xlfn.IFERROR(M63*$Q63*'Kalkulator nadgodzin'!$Y$2,"")</f>
        <v>0</v>
      </c>
      <c r="AD63" s="785" cm="1">
        <f t="array" ref="AD63">_xlfn.IFERROR(N63*$Q63*'Kalkulator nadgodzin'!$Y$2,"")</f>
        <v>0</v>
      </c>
    </row>
    <row r="64" ht="13.5" customHeight="1">
      <c r="A64" t="str" s="774" cm="1">
        <f t="array" ref="A64">IF('Kalkulator nadgodzin'!B106="","",'Kalkulator nadgodzin'!B106)</f>
        <v>Obsada 5</v>
      </c>
      <c r="B64" s="784" cm="1">
        <f t="array" ref="B64">IF('Kalkulator nadgodzin'!D106="","",IF('Kalkulator nadgodzin'!D106&lt;3,0,1)*'Kalkulator nadgodzin'!$C106)</f>
        <v>0</v>
      </c>
      <c r="C64" s="784" cm="1">
        <f t="array" ref="C64">IF('Kalkulator nadgodzin'!E106="","",IF('Kalkulator nadgodzin'!E106&lt;3,0,1)*'Kalkulator nadgodzin'!$C106)</f>
        <v>0</v>
      </c>
      <c r="D64" s="784" cm="1">
        <f t="array" ref="D64">IF('Kalkulator nadgodzin'!F106="","",IF('Kalkulator nadgodzin'!F106&lt;3,0,1)*'Kalkulator nadgodzin'!$C106)</f>
        <v>0</v>
      </c>
      <c r="E64" s="784" cm="1">
        <f t="array" ref="E64">IF('Kalkulator nadgodzin'!G106="","",IF('Kalkulator nadgodzin'!G106&lt;3,0,1)*'Kalkulator nadgodzin'!$C106)</f>
        <v>0</v>
      </c>
      <c r="F64" s="784" cm="1">
        <f t="array" ref="F64">IF('Kalkulator nadgodzin'!H106="","",IF('Kalkulator nadgodzin'!H106&lt;3,0,1)*'Kalkulator nadgodzin'!$C106)</f>
        <v>0</v>
      </c>
      <c r="G64" s="784" cm="1">
        <f t="array" ref="G64">IF('Kalkulator nadgodzin'!I106="","",IF('Kalkulator nadgodzin'!I106&lt;3,0,1)*'Kalkulator nadgodzin'!$C106)</f>
        <v>0</v>
      </c>
      <c r="H64" s="784" cm="1">
        <f t="array" ref="H64">IF('Kalkulator nadgodzin'!J106="","",IF('Kalkulator nadgodzin'!J106&lt;3,0,1)*'Kalkulator nadgodzin'!$C106)</f>
        <v>0</v>
      </c>
      <c r="I64" s="784" cm="1">
        <f t="array" ref="I64">IF('Kalkulator nadgodzin'!K106="","",IF('Kalkulator nadgodzin'!K106&lt;3,0,1)*'Kalkulator nadgodzin'!$C106)</f>
        <v>0</v>
      </c>
      <c r="J64" s="784" cm="1">
        <f t="array" ref="J64">IF('Kalkulator nadgodzin'!L106="","",IF('Kalkulator nadgodzin'!L106&lt;3,0,1)*'Kalkulator nadgodzin'!$C106)</f>
        <v>0</v>
      </c>
      <c r="K64" s="784" cm="1">
        <f t="array" ref="K64">IF('Kalkulator nadgodzin'!M106="","",IF('Kalkulator nadgodzin'!M106&lt;3,0,1)*'Kalkulator nadgodzin'!$C106)</f>
        <v>0</v>
      </c>
      <c r="L64" s="784" cm="1">
        <f t="array" ref="L64">IF('Kalkulator nadgodzin'!N106="","",IF('Kalkulator nadgodzin'!N106&lt;3,0,1)*'Kalkulator nadgodzin'!$C106)</f>
        <v>0</v>
      </c>
      <c r="M64" s="784" cm="1">
        <f t="array" ref="M64">IF('Kalkulator nadgodzin'!O106="","",IF('Kalkulator nadgodzin'!O106&lt;3,0,1)*'Kalkulator nadgodzin'!$C106)</f>
        <v>0</v>
      </c>
      <c r="N64" s="785" cm="1">
        <f t="array" ref="N64">IF('Kalkulator nadgodzin'!P106="","",IF('Kalkulator nadgodzin'!P106&lt;3,0,1)*'Kalkulator nadgodzin'!$C106)</f>
        <v>0</v>
      </c>
      <c r="O64" s="774"/>
      <c r="P64" s="775"/>
      <c r="Q64" s="818" cm="1">
        <f t="array" ref="Q64">IF('Kalkulator nadgodzin'!D226="","",'Kalkulator nadgodzin'!C174)</f>
        <v>0</v>
      </c>
      <c r="R64" s="784" cm="1">
        <f t="array" ref="R64">_xlfn.IFERROR(B64*$Q64*'Kalkulator nadgodzin'!$Y$2,"")</f>
        <v>0</v>
      </c>
      <c r="S64" s="784" cm="1">
        <f t="array" ref="S64">_xlfn.IFERROR(C64*$Q64*'Kalkulator nadgodzin'!$Y$2,"")</f>
        <v>0</v>
      </c>
      <c r="T64" s="784" cm="1">
        <f t="array" ref="T64">_xlfn.IFERROR(D64*$Q64*'Kalkulator nadgodzin'!$Y$2,"")</f>
        <v>0</v>
      </c>
      <c r="U64" s="784" cm="1">
        <f t="array" ref="U64">_xlfn.IFERROR(E64*$Q64*'Kalkulator nadgodzin'!$Y$2,"")</f>
        <v>0</v>
      </c>
      <c r="V64" s="784" cm="1">
        <f t="array" ref="V64">_xlfn.IFERROR(F64*$Q64*'Kalkulator nadgodzin'!$Y$2,"")</f>
        <v>0</v>
      </c>
      <c r="W64" s="784" cm="1">
        <f t="array" ref="W64">_xlfn.IFERROR(G64*$Q64*'Kalkulator nadgodzin'!$Y$2,"")</f>
        <v>0</v>
      </c>
      <c r="X64" s="784" cm="1">
        <f t="array" ref="X64">_xlfn.IFERROR(H64*$Q64*'Kalkulator nadgodzin'!$Y$2,"")</f>
        <v>0</v>
      </c>
      <c r="Y64" s="784" cm="1">
        <f t="array" ref="Y64">_xlfn.IFERROR(I64*$Q64*'Kalkulator nadgodzin'!$Y$2,"")</f>
        <v>0</v>
      </c>
      <c r="Z64" s="784" cm="1">
        <f t="array" ref="Z64">_xlfn.IFERROR(J64*$Q64*'Kalkulator nadgodzin'!$Y$2,"")</f>
        <v>0</v>
      </c>
      <c r="AA64" s="784" cm="1">
        <f t="array" ref="AA64">_xlfn.IFERROR(K64*$Q64*'Kalkulator nadgodzin'!$Y$2,"")</f>
        <v>0</v>
      </c>
      <c r="AB64" s="784" cm="1">
        <f t="array" ref="AB64">_xlfn.IFERROR(L64*$Q64*'Kalkulator nadgodzin'!$Y$2,"")</f>
        <v>0</v>
      </c>
      <c r="AC64" s="784" cm="1">
        <f t="array" ref="AC64">_xlfn.IFERROR(M64*$Q64*'Kalkulator nadgodzin'!$Y$2,"")</f>
        <v>0</v>
      </c>
      <c r="AD64" s="785" cm="1">
        <f t="array" ref="AD64">_xlfn.IFERROR(N64*$Q64*'Kalkulator nadgodzin'!$Y$2,"")</f>
        <v>0</v>
      </c>
    </row>
    <row r="65" ht="13.5" customHeight="1">
      <c r="A65" t="str" s="774" cm="1">
        <f t="array" ref="A65">IF('Kalkulator nadgodzin'!B107="","",'Kalkulator nadgodzin'!B107)</f>
        <v>Obsada 6</v>
      </c>
      <c r="B65" s="784" cm="1">
        <f t="array" ref="B65">IF('Kalkulator nadgodzin'!D107="","",IF('Kalkulator nadgodzin'!D107&lt;3,0,1)*'Kalkulator nadgodzin'!$C107)</f>
        <v>0</v>
      </c>
      <c r="C65" s="784" cm="1">
        <f t="array" ref="C65">IF('Kalkulator nadgodzin'!E107="","",IF('Kalkulator nadgodzin'!E107&lt;3,0,1)*'Kalkulator nadgodzin'!$C107)</f>
        <v>0</v>
      </c>
      <c r="D65" s="784" cm="1">
        <f t="array" ref="D65">IF('Kalkulator nadgodzin'!F107="","",IF('Kalkulator nadgodzin'!F107&lt;3,0,1)*'Kalkulator nadgodzin'!$C107)</f>
        <v>0</v>
      </c>
      <c r="E65" s="784" cm="1">
        <f t="array" ref="E65">IF('Kalkulator nadgodzin'!G107="","",IF('Kalkulator nadgodzin'!G107&lt;3,0,1)*'Kalkulator nadgodzin'!$C107)</f>
        <v>0</v>
      </c>
      <c r="F65" s="784" cm="1">
        <f t="array" ref="F65">IF('Kalkulator nadgodzin'!H107="","",IF('Kalkulator nadgodzin'!H107&lt;3,0,1)*'Kalkulator nadgodzin'!$C107)</f>
        <v>0</v>
      </c>
      <c r="G65" s="784" cm="1">
        <f t="array" ref="G65">IF('Kalkulator nadgodzin'!I107="","",IF('Kalkulator nadgodzin'!I107&lt;3,0,1)*'Kalkulator nadgodzin'!$C107)</f>
        <v>0</v>
      </c>
      <c r="H65" s="784" cm="1">
        <f t="array" ref="H65">IF('Kalkulator nadgodzin'!J107="","",IF('Kalkulator nadgodzin'!J107&lt;3,0,1)*'Kalkulator nadgodzin'!$C107)</f>
        <v>0</v>
      </c>
      <c r="I65" s="784" cm="1">
        <f t="array" ref="I65">IF('Kalkulator nadgodzin'!K107="","",IF('Kalkulator nadgodzin'!K107&lt;3,0,1)*'Kalkulator nadgodzin'!$C107)</f>
        <v>0</v>
      </c>
      <c r="J65" s="784" cm="1">
        <f t="array" ref="J65">IF('Kalkulator nadgodzin'!L107="","",IF('Kalkulator nadgodzin'!L107&lt;3,0,1)*'Kalkulator nadgodzin'!$C107)</f>
        <v>0</v>
      </c>
      <c r="K65" s="784" cm="1">
        <f t="array" ref="K65">IF('Kalkulator nadgodzin'!M107="","",IF('Kalkulator nadgodzin'!M107&lt;3,0,1)*'Kalkulator nadgodzin'!$C107)</f>
        <v>0</v>
      </c>
      <c r="L65" s="784" cm="1">
        <f t="array" ref="L65">IF('Kalkulator nadgodzin'!N107="","",IF('Kalkulator nadgodzin'!N107&lt;3,0,1)*'Kalkulator nadgodzin'!$C107)</f>
        <v>0</v>
      </c>
      <c r="M65" s="784" cm="1">
        <f t="array" ref="M65">IF('Kalkulator nadgodzin'!O107="","",IF('Kalkulator nadgodzin'!O107&lt;3,0,1)*'Kalkulator nadgodzin'!$C107)</f>
        <v>0</v>
      </c>
      <c r="N65" s="785" cm="1">
        <f t="array" ref="N65">IF('Kalkulator nadgodzin'!P107="","",IF('Kalkulator nadgodzin'!P107&lt;3,0,1)*'Kalkulator nadgodzin'!$C107)</f>
        <v>0</v>
      </c>
      <c r="O65" s="774"/>
      <c r="P65" s="775"/>
      <c r="Q65" s="818" cm="1">
        <f t="array" ref="Q65">IF('Kalkulator nadgodzin'!D227="","",'Kalkulator nadgodzin'!C175)</f>
        <v>0</v>
      </c>
      <c r="R65" s="784" cm="1">
        <f t="array" ref="R65">_xlfn.IFERROR(B65*$Q65*'Kalkulator nadgodzin'!$Y$2,"")</f>
        <v>0</v>
      </c>
      <c r="S65" s="784" cm="1">
        <f t="array" ref="S65">_xlfn.IFERROR(C65*$Q65*'Kalkulator nadgodzin'!$Y$2,"")</f>
        <v>0</v>
      </c>
      <c r="T65" s="784" cm="1">
        <f t="array" ref="T65">_xlfn.IFERROR(D65*$Q65*'Kalkulator nadgodzin'!$Y$2,"")</f>
        <v>0</v>
      </c>
      <c r="U65" s="784" cm="1">
        <f t="array" ref="U65">_xlfn.IFERROR(E65*$Q65*'Kalkulator nadgodzin'!$Y$2,"")</f>
        <v>0</v>
      </c>
      <c r="V65" s="784" cm="1">
        <f t="array" ref="V65">_xlfn.IFERROR(F65*$Q65*'Kalkulator nadgodzin'!$Y$2,"")</f>
        <v>0</v>
      </c>
      <c r="W65" s="784" cm="1">
        <f t="array" ref="W65">_xlfn.IFERROR(G65*$Q65*'Kalkulator nadgodzin'!$Y$2,"")</f>
        <v>0</v>
      </c>
      <c r="X65" s="784" cm="1">
        <f t="array" ref="X65">_xlfn.IFERROR(H65*$Q65*'Kalkulator nadgodzin'!$Y$2,"")</f>
        <v>0</v>
      </c>
      <c r="Y65" s="784" cm="1">
        <f t="array" ref="Y65">_xlfn.IFERROR(I65*$Q65*'Kalkulator nadgodzin'!$Y$2,"")</f>
        <v>0</v>
      </c>
      <c r="Z65" s="784" cm="1">
        <f t="array" ref="Z65">_xlfn.IFERROR(J65*$Q65*'Kalkulator nadgodzin'!$Y$2,"")</f>
        <v>0</v>
      </c>
      <c r="AA65" s="784" cm="1">
        <f t="array" ref="AA65">_xlfn.IFERROR(K65*$Q65*'Kalkulator nadgodzin'!$Y$2,"")</f>
        <v>0</v>
      </c>
      <c r="AB65" s="784" cm="1">
        <f t="array" ref="AB65">_xlfn.IFERROR(L65*$Q65*'Kalkulator nadgodzin'!$Y$2,"")</f>
        <v>0</v>
      </c>
      <c r="AC65" s="784" cm="1">
        <f t="array" ref="AC65">_xlfn.IFERROR(M65*$Q65*'Kalkulator nadgodzin'!$Y$2,"")</f>
        <v>0</v>
      </c>
      <c r="AD65" s="785" cm="1">
        <f t="array" ref="AD65">_xlfn.IFERROR(N65*$Q65*'Kalkulator nadgodzin'!$Y$2,"")</f>
        <v>0</v>
      </c>
    </row>
    <row r="66" ht="13.5" customHeight="1">
      <c r="A66" t="str" s="774" cm="1">
        <f t="array" ref="A66">IF('Kalkulator nadgodzin'!B108="","",'Kalkulator nadgodzin'!B108)</f>
        <v>Obsada 7</v>
      </c>
      <c r="B66" s="784" cm="1">
        <f t="array" ref="B66">IF('Kalkulator nadgodzin'!D108="","",IF('Kalkulator nadgodzin'!D108&lt;3,0,1)*'Kalkulator nadgodzin'!$C108)</f>
        <v>0</v>
      </c>
      <c r="C66" s="784" cm="1">
        <f t="array" ref="C66">IF('Kalkulator nadgodzin'!E108="","",IF('Kalkulator nadgodzin'!E108&lt;3,0,1)*'Kalkulator nadgodzin'!$C108)</f>
        <v>0</v>
      </c>
      <c r="D66" s="784" cm="1">
        <f t="array" ref="D66">IF('Kalkulator nadgodzin'!F108="","",IF('Kalkulator nadgodzin'!F108&lt;3,0,1)*'Kalkulator nadgodzin'!$C108)</f>
        <v>0</v>
      </c>
      <c r="E66" s="784" cm="1">
        <f t="array" ref="E66">IF('Kalkulator nadgodzin'!G108="","",IF('Kalkulator nadgodzin'!G108&lt;3,0,1)*'Kalkulator nadgodzin'!$C108)</f>
        <v>0</v>
      </c>
      <c r="F66" s="784" cm="1">
        <f t="array" ref="F66">IF('Kalkulator nadgodzin'!H108="","",IF('Kalkulator nadgodzin'!H108&lt;3,0,1)*'Kalkulator nadgodzin'!$C108)</f>
        <v>0</v>
      </c>
      <c r="G66" s="784" cm="1">
        <f t="array" ref="G66">IF('Kalkulator nadgodzin'!I108="","",IF('Kalkulator nadgodzin'!I108&lt;3,0,1)*'Kalkulator nadgodzin'!$C108)</f>
        <v>0</v>
      </c>
      <c r="H66" s="784" cm="1">
        <f t="array" ref="H66">IF('Kalkulator nadgodzin'!J108="","",IF('Kalkulator nadgodzin'!J108&lt;3,0,1)*'Kalkulator nadgodzin'!$C108)</f>
        <v>0</v>
      </c>
      <c r="I66" s="784" cm="1">
        <f t="array" ref="I66">IF('Kalkulator nadgodzin'!K108="","",IF('Kalkulator nadgodzin'!K108&lt;3,0,1)*'Kalkulator nadgodzin'!$C108)</f>
        <v>0</v>
      </c>
      <c r="J66" s="784" cm="1">
        <f t="array" ref="J66">IF('Kalkulator nadgodzin'!L108="","",IF('Kalkulator nadgodzin'!L108&lt;3,0,1)*'Kalkulator nadgodzin'!$C108)</f>
        <v>0</v>
      </c>
      <c r="K66" s="784" cm="1">
        <f t="array" ref="K66">IF('Kalkulator nadgodzin'!M108="","",IF('Kalkulator nadgodzin'!M108&lt;3,0,1)*'Kalkulator nadgodzin'!$C108)</f>
        <v>0</v>
      </c>
      <c r="L66" s="784" cm="1">
        <f t="array" ref="L66">IF('Kalkulator nadgodzin'!N108="","",IF('Kalkulator nadgodzin'!N108&lt;3,0,1)*'Kalkulator nadgodzin'!$C108)</f>
        <v>0</v>
      </c>
      <c r="M66" s="784" cm="1">
        <f t="array" ref="M66">IF('Kalkulator nadgodzin'!O108="","",IF('Kalkulator nadgodzin'!O108&lt;3,0,1)*'Kalkulator nadgodzin'!$C108)</f>
        <v>0</v>
      </c>
      <c r="N66" s="785" cm="1">
        <f t="array" ref="N66">IF('Kalkulator nadgodzin'!P108="","",IF('Kalkulator nadgodzin'!P108&lt;3,0,1)*'Kalkulator nadgodzin'!$C108)</f>
        <v>0</v>
      </c>
      <c r="O66" s="774"/>
      <c r="P66" s="775"/>
      <c r="Q66" s="818" cm="1">
        <f t="array" ref="Q66">IF('Kalkulator nadgodzin'!D228="","",'Kalkulator nadgodzin'!C176)</f>
        <v>0</v>
      </c>
      <c r="R66" s="784" cm="1">
        <f t="array" ref="R66">_xlfn.IFERROR(B66*$Q66*'Kalkulator nadgodzin'!$Y$2,"")</f>
        <v>0</v>
      </c>
      <c r="S66" s="784" cm="1">
        <f t="array" ref="S66">_xlfn.IFERROR(C66*$Q66*'Kalkulator nadgodzin'!$Y$2,"")</f>
        <v>0</v>
      </c>
      <c r="T66" s="784" cm="1">
        <f t="array" ref="T66">_xlfn.IFERROR(D66*$Q66*'Kalkulator nadgodzin'!$Y$2,"")</f>
        <v>0</v>
      </c>
      <c r="U66" s="784" cm="1">
        <f t="array" ref="U66">_xlfn.IFERROR(E66*$Q66*'Kalkulator nadgodzin'!$Y$2,"")</f>
        <v>0</v>
      </c>
      <c r="V66" s="784" cm="1">
        <f t="array" ref="V66">_xlfn.IFERROR(F66*$Q66*'Kalkulator nadgodzin'!$Y$2,"")</f>
        <v>0</v>
      </c>
      <c r="W66" s="784" cm="1">
        <f t="array" ref="W66">_xlfn.IFERROR(G66*$Q66*'Kalkulator nadgodzin'!$Y$2,"")</f>
        <v>0</v>
      </c>
      <c r="X66" s="784" cm="1">
        <f t="array" ref="X66">_xlfn.IFERROR(H66*$Q66*'Kalkulator nadgodzin'!$Y$2,"")</f>
        <v>0</v>
      </c>
      <c r="Y66" s="784" cm="1">
        <f t="array" ref="Y66">_xlfn.IFERROR(I66*$Q66*'Kalkulator nadgodzin'!$Y$2,"")</f>
        <v>0</v>
      </c>
      <c r="Z66" s="784" cm="1">
        <f t="array" ref="Z66">_xlfn.IFERROR(J66*$Q66*'Kalkulator nadgodzin'!$Y$2,"")</f>
        <v>0</v>
      </c>
      <c r="AA66" s="784" cm="1">
        <f t="array" ref="AA66">_xlfn.IFERROR(K66*$Q66*'Kalkulator nadgodzin'!$Y$2,"")</f>
        <v>0</v>
      </c>
      <c r="AB66" s="784" cm="1">
        <f t="array" ref="AB66">_xlfn.IFERROR(L66*$Q66*'Kalkulator nadgodzin'!$Y$2,"")</f>
        <v>0</v>
      </c>
      <c r="AC66" s="784" cm="1">
        <f t="array" ref="AC66">_xlfn.IFERROR(M66*$Q66*'Kalkulator nadgodzin'!$Y$2,"")</f>
        <v>0</v>
      </c>
      <c r="AD66" s="785" cm="1">
        <f t="array" ref="AD66">_xlfn.IFERROR(N66*$Q66*'Kalkulator nadgodzin'!$Y$2,"")</f>
        <v>0</v>
      </c>
    </row>
    <row r="67" ht="13.5" customHeight="1">
      <c r="A67" t="str" s="774" cm="1">
        <f t="array" ref="A67">IF('Kalkulator nadgodzin'!B109="","",'Kalkulator nadgodzin'!B109)</f>
        <v>Obsada  Dziecko 1</v>
      </c>
      <c r="B67" s="784" cm="1">
        <f t="array" ref="B67">IF('Kalkulator nadgodzin'!D109="","",IF('Kalkulator nadgodzin'!D109&lt;3,0,1)*'Kalkulator nadgodzin'!$C109)</f>
        <v>0</v>
      </c>
      <c r="C67" s="784" cm="1">
        <f t="array" ref="C67">IF('Kalkulator nadgodzin'!E109="","",IF('Kalkulator nadgodzin'!E109&lt;3,0,1)*'Kalkulator nadgodzin'!$C109)</f>
        <v>0</v>
      </c>
      <c r="D67" s="784" cm="1">
        <f t="array" ref="D67">IF('Kalkulator nadgodzin'!F109="","",IF('Kalkulator nadgodzin'!F109&lt;3,0,1)*'Kalkulator nadgodzin'!$C109)</f>
        <v>0</v>
      </c>
      <c r="E67" s="784" cm="1">
        <f t="array" ref="E67">IF('Kalkulator nadgodzin'!G109="","",IF('Kalkulator nadgodzin'!G109&lt;3,0,1)*'Kalkulator nadgodzin'!$C109)</f>
        <v>0</v>
      </c>
      <c r="F67" s="784" cm="1">
        <f t="array" ref="F67">IF('Kalkulator nadgodzin'!H109="","",IF('Kalkulator nadgodzin'!H109&lt;3,0,1)*'Kalkulator nadgodzin'!$C109)</f>
        <v>0</v>
      </c>
      <c r="G67" s="784" cm="1">
        <f t="array" ref="G67">IF('Kalkulator nadgodzin'!I109="","",IF('Kalkulator nadgodzin'!I109&lt;3,0,1)*'Kalkulator nadgodzin'!$C109)</f>
        <v>0</v>
      </c>
      <c r="H67" s="784" cm="1">
        <f t="array" ref="H67">IF('Kalkulator nadgodzin'!J109="","",IF('Kalkulator nadgodzin'!J109&lt;3,0,1)*'Kalkulator nadgodzin'!$C109)</f>
        <v>0</v>
      </c>
      <c r="I67" s="784" cm="1">
        <f t="array" ref="I67">IF('Kalkulator nadgodzin'!K109="","",IF('Kalkulator nadgodzin'!K109&lt;3,0,1)*'Kalkulator nadgodzin'!$C109)</f>
        <v>0</v>
      </c>
      <c r="J67" s="784" cm="1">
        <f t="array" ref="J67">IF('Kalkulator nadgodzin'!L109="","",IF('Kalkulator nadgodzin'!L109&lt;3,0,1)*'Kalkulator nadgodzin'!$C109)</f>
        <v>0</v>
      </c>
      <c r="K67" s="784" cm="1">
        <f t="array" ref="K67">IF('Kalkulator nadgodzin'!M109="","",IF('Kalkulator nadgodzin'!M109&lt;3,0,1)*'Kalkulator nadgodzin'!$C109)</f>
        <v>0</v>
      </c>
      <c r="L67" s="784" cm="1">
        <f t="array" ref="L67">IF('Kalkulator nadgodzin'!N109="","",IF('Kalkulator nadgodzin'!N109&lt;3,0,1)*'Kalkulator nadgodzin'!$C109)</f>
        <v>0</v>
      </c>
      <c r="M67" s="784" cm="1">
        <f t="array" ref="M67">IF('Kalkulator nadgodzin'!O109="","",IF('Kalkulator nadgodzin'!O109&lt;3,0,1)*'Kalkulator nadgodzin'!$C109)</f>
        <v>0</v>
      </c>
      <c r="N67" s="785" cm="1">
        <f t="array" ref="N67">IF('Kalkulator nadgodzin'!P109="","",IF('Kalkulator nadgodzin'!P109&lt;3,0,1)*'Kalkulator nadgodzin'!$C109)</f>
        <v>0</v>
      </c>
      <c r="O67" s="774"/>
      <c r="P67" s="775"/>
      <c r="Q67" s="818" cm="1">
        <f t="array" ref="Q67">IF('Kalkulator nadgodzin'!D229="","",'Kalkulator nadgodzin'!C177)</f>
        <v>0</v>
      </c>
      <c r="R67" s="784" cm="1">
        <f t="array" ref="R67">_xlfn.IFERROR(B67*$Q67*'Kalkulator nadgodzin'!$Y$2,"")</f>
        <v>0</v>
      </c>
      <c r="S67" s="784" cm="1">
        <f t="array" ref="S67">_xlfn.IFERROR(C67*$Q67*'Kalkulator nadgodzin'!$Y$2,"")</f>
        <v>0</v>
      </c>
      <c r="T67" s="784" cm="1">
        <f t="array" ref="T67">_xlfn.IFERROR(D67*$Q67*'Kalkulator nadgodzin'!$Y$2,"")</f>
        <v>0</v>
      </c>
      <c r="U67" s="784" cm="1">
        <f t="array" ref="U67">_xlfn.IFERROR(E67*$Q67*'Kalkulator nadgodzin'!$Y$2,"")</f>
        <v>0</v>
      </c>
      <c r="V67" s="784" cm="1">
        <f t="array" ref="V67">_xlfn.IFERROR(F67*$Q67*'Kalkulator nadgodzin'!$Y$2,"")</f>
        <v>0</v>
      </c>
      <c r="W67" s="784" cm="1">
        <f t="array" ref="W67">_xlfn.IFERROR(G67*$Q67*'Kalkulator nadgodzin'!$Y$2,"")</f>
        <v>0</v>
      </c>
      <c r="X67" s="784" cm="1">
        <f t="array" ref="X67">_xlfn.IFERROR(H67*$Q67*'Kalkulator nadgodzin'!$Y$2,"")</f>
        <v>0</v>
      </c>
      <c r="Y67" s="784" cm="1">
        <f t="array" ref="Y67">_xlfn.IFERROR(I67*$Q67*'Kalkulator nadgodzin'!$Y$2,"")</f>
        <v>0</v>
      </c>
      <c r="Z67" s="784" cm="1">
        <f t="array" ref="Z67">_xlfn.IFERROR(J67*$Q67*'Kalkulator nadgodzin'!$Y$2,"")</f>
        <v>0</v>
      </c>
      <c r="AA67" s="784" cm="1">
        <f t="array" ref="AA67">_xlfn.IFERROR(K67*$Q67*'Kalkulator nadgodzin'!$Y$2,"")</f>
        <v>0</v>
      </c>
      <c r="AB67" s="784" cm="1">
        <f t="array" ref="AB67">_xlfn.IFERROR(L67*$Q67*'Kalkulator nadgodzin'!$Y$2,"")</f>
        <v>0</v>
      </c>
      <c r="AC67" s="784" cm="1">
        <f t="array" ref="AC67">_xlfn.IFERROR(M67*$Q67*'Kalkulator nadgodzin'!$Y$2,"")</f>
        <v>0</v>
      </c>
      <c r="AD67" s="785" cm="1">
        <f t="array" ref="AD67">_xlfn.IFERROR(N67*$Q67*'Kalkulator nadgodzin'!$Y$2,"")</f>
        <v>0</v>
      </c>
    </row>
    <row r="68" ht="13.5" customHeight="1">
      <c r="A68" t="str" s="774" cm="1">
        <f t="array" ref="A68">IF('Kalkulator nadgodzin'!B110="","",'Kalkulator nadgodzin'!B110)</f>
        <v>Obsada  Dziecko 2</v>
      </c>
      <c r="B68" s="784" cm="1">
        <f t="array" ref="B68">IF('Kalkulator nadgodzin'!D110="","",IF('Kalkulator nadgodzin'!D110&lt;3,0,1)*'Kalkulator nadgodzin'!$C110)</f>
        <v>0</v>
      </c>
      <c r="C68" s="784" cm="1">
        <f t="array" ref="C68">IF('Kalkulator nadgodzin'!E110="","",IF('Kalkulator nadgodzin'!E110&lt;3,0,1)*'Kalkulator nadgodzin'!$C110)</f>
        <v>0</v>
      </c>
      <c r="D68" s="784" cm="1">
        <f t="array" ref="D68">IF('Kalkulator nadgodzin'!F110="","",IF('Kalkulator nadgodzin'!F110&lt;3,0,1)*'Kalkulator nadgodzin'!$C110)</f>
        <v>0</v>
      </c>
      <c r="E68" s="784" cm="1">
        <f t="array" ref="E68">IF('Kalkulator nadgodzin'!G110="","",IF('Kalkulator nadgodzin'!G110&lt;3,0,1)*'Kalkulator nadgodzin'!$C110)</f>
        <v>0</v>
      </c>
      <c r="F68" s="784" cm="1">
        <f t="array" ref="F68">IF('Kalkulator nadgodzin'!H110="","",IF('Kalkulator nadgodzin'!H110&lt;3,0,1)*'Kalkulator nadgodzin'!$C110)</f>
        <v>0</v>
      </c>
      <c r="G68" s="784" cm="1">
        <f t="array" ref="G68">IF('Kalkulator nadgodzin'!I110="","",IF('Kalkulator nadgodzin'!I110&lt;3,0,1)*'Kalkulator nadgodzin'!$C110)</f>
        <v>0</v>
      </c>
      <c r="H68" s="784" cm="1">
        <f t="array" ref="H68">IF('Kalkulator nadgodzin'!J110="","",IF('Kalkulator nadgodzin'!J110&lt;3,0,1)*'Kalkulator nadgodzin'!$C110)</f>
        <v>0</v>
      </c>
      <c r="I68" s="784" cm="1">
        <f t="array" ref="I68">IF('Kalkulator nadgodzin'!K110="","",IF('Kalkulator nadgodzin'!K110&lt;3,0,1)*'Kalkulator nadgodzin'!$C110)</f>
        <v>0</v>
      </c>
      <c r="J68" s="784" cm="1">
        <f t="array" ref="J68">IF('Kalkulator nadgodzin'!L110="","",IF('Kalkulator nadgodzin'!L110&lt;3,0,1)*'Kalkulator nadgodzin'!$C110)</f>
        <v>0</v>
      </c>
      <c r="K68" s="784" cm="1">
        <f t="array" ref="K68">IF('Kalkulator nadgodzin'!M110="","",IF('Kalkulator nadgodzin'!M110&lt;3,0,1)*'Kalkulator nadgodzin'!$C110)</f>
        <v>0</v>
      </c>
      <c r="L68" s="784" cm="1">
        <f t="array" ref="L68">IF('Kalkulator nadgodzin'!N110="","",IF('Kalkulator nadgodzin'!N110&lt;3,0,1)*'Kalkulator nadgodzin'!$C110)</f>
        <v>0</v>
      </c>
      <c r="M68" s="784" cm="1">
        <f t="array" ref="M68">IF('Kalkulator nadgodzin'!O110="","",IF('Kalkulator nadgodzin'!O110&lt;3,0,1)*'Kalkulator nadgodzin'!$C110)</f>
        <v>0</v>
      </c>
      <c r="N68" s="785" cm="1">
        <f t="array" ref="N68">IF('Kalkulator nadgodzin'!P110="","",IF('Kalkulator nadgodzin'!P110&lt;3,0,1)*'Kalkulator nadgodzin'!$C110)</f>
        <v>0</v>
      </c>
      <c r="O68" s="774"/>
      <c r="P68" s="791"/>
      <c r="Q68" s="818" cm="1">
        <f t="array" ref="Q68">IF('Kalkulator nadgodzin'!D230="","",'Kalkulator nadgodzin'!C178)</f>
        <v>0</v>
      </c>
      <c r="R68" s="784" cm="1">
        <f t="array" ref="R68">_xlfn.IFERROR(B68*$Q68*'Kalkulator nadgodzin'!$Y$2,"")</f>
        <v>0</v>
      </c>
      <c r="S68" s="784" cm="1">
        <f t="array" ref="S68">_xlfn.IFERROR(C68*$Q68*'Kalkulator nadgodzin'!$Y$2,"")</f>
        <v>0</v>
      </c>
      <c r="T68" s="784" cm="1">
        <f t="array" ref="T68">_xlfn.IFERROR(D68*$Q68*'Kalkulator nadgodzin'!$Y$2,"")</f>
        <v>0</v>
      </c>
      <c r="U68" s="784" cm="1">
        <f t="array" ref="U68">_xlfn.IFERROR(E68*$Q68*'Kalkulator nadgodzin'!$Y$2,"")</f>
        <v>0</v>
      </c>
      <c r="V68" s="784" cm="1">
        <f t="array" ref="V68">_xlfn.IFERROR(F68*$Q68*'Kalkulator nadgodzin'!$Y$2,"")</f>
        <v>0</v>
      </c>
      <c r="W68" s="784" cm="1">
        <f t="array" ref="W68">_xlfn.IFERROR(G68*$Q68*'Kalkulator nadgodzin'!$Y$2,"")</f>
        <v>0</v>
      </c>
      <c r="X68" s="784" cm="1">
        <f t="array" ref="X68">_xlfn.IFERROR(H68*$Q68*'Kalkulator nadgodzin'!$Y$2,"")</f>
        <v>0</v>
      </c>
      <c r="Y68" s="784" cm="1">
        <f t="array" ref="Y68">_xlfn.IFERROR(I68*$Q68*'Kalkulator nadgodzin'!$Y$2,"")</f>
        <v>0</v>
      </c>
      <c r="Z68" s="784" cm="1">
        <f t="array" ref="Z68">_xlfn.IFERROR(J68*$Q68*'Kalkulator nadgodzin'!$Y$2,"")</f>
        <v>0</v>
      </c>
      <c r="AA68" s="784" cm="1">
        <f t="array" ref="AA68">_xlfn.IFERROR(K68*$Q68*'Kalkulator nadgodzin'!$Y$2,"")</f>
        <v>0</v>
      </c>
      <c r="AB68" s="784" cm="1">
        <f t="array" ref="AB68">_xlfn.IFERROR(L68*$Q68*'Kalkulator nadgodzin'!$Y$2,"")</f>
        <v>0</v>
      </c>
      <c r="AC68" s="784" cm="1">
        <f t="array" ref="AC68">_xlfn.IFERROR(M68*$Q68*'Kalkulator nadgodzin'!$Y$2,"")</f>
        <v>0</v>
      </c>
      <c r="AD68" s="785" cm="1">
        <f t="array" ref="AD68">_xlfn.IFERROR(N68*$Q68*'Kalkulator nadgodzin'!$Y$2,"")</f>
        <v>0</v>
      </c>
    </row>
    <row r="69" ht="13.5" customHeight="1">
      <c r="A69" t="str" s="774" cm="1">
        <f t="array" ref="A69">IF('Kalkulator nadgodzin'!B111="","",'Kalkulator nadgodzin'!B111)</f>
        <v>Obsada  Dziecko 3</v>
      </c>
      <c r="B69" s="784" cm="1">
        <f t="array" ref="B69">IF('Kalkulator nadgodzin'!D111="","",IF('Kalkulator nadgodzin'!D111&lt;3,0,1)*'Kalkulator nadgodzin'!$C111)</f>
        <v>0</v>
      </c>
      <c r="C69" s="784" cm="1">
        <f t="array" ref="C69">IF('Kalkulator nadgodzin'!E111="","",IF('Kalkulator nadgodzin'!E111&lt;3,0,1)*'Kalkulator nadgodzin'!$C111)</f>
        <v>0</v>
      </c>
      <c r="D69" s="784" cm="1">
        <f t="array" ref="D69">IF('Kalkulator nadgodzin'!F111="","",IF('Kalkulator nadgodzin'!F111&lt;3,0,1)*'Kalkulator nadgodzin'!$C111)</f>
        <v>0</v>
      </c>
      <c r="E69" s="784" cm="1">
        <f t="array" ref="E69">IF('Kalkulator nadgodzin'!G111="","",IF('Kalkulator nadgodzin'!G111&lt;3,0,1)*'Kalkulator nadgodzin'!$C111)</f>
        <v>0</v>
      </c>
      <c r="F69" s="784" cm="1">
        <f t="array" ref="F69">IF('Kalkulator nadgodzin'!H111="","",IF('Kalkulator nadgodzin'!H111&lt;3,0,1)*'Kalkulator nadgodzin'!$C111)</f>
        <v>0</v>
      </c>
      <c r="G69" s="784" cm="1">
        <f t="array" ref="G69">IF('Kalkulator nadgodzin'!I111="","",IF('Kalkulator nadgodzin'!I111&lt;3,0,1)*'Kalkulator nadgodzin'!$C111)</f>
        <v>0</v>
      </c>
      <c r="H69" s="784" cm="1">
        <f t="array" ref="H69">IF('Kalkulator nadgodzin'!J111="","",IF('Kalkulator nadgodzin'!J111&lt;3,0,1)*'Kalkulator nadgodzin'!$C111)</f>
        <v>0</v>
      </c>
      <c r="I69" s="784" cm="1">
        <f t="array" ref="I69">IF('Kalkulator nadgodzin'!K111="","",IF('Kalkulator nadgodzin'!K111&lt;3,0,1)*'Kalkulator nadgodzin'!$C111)</f>
        <v>0</v>
      </c>
      <c r="J69" s="784" cm="1">
        <f t="array" ref="J69">IF('Kalkulator nadgodzin'!L111="","",IF('Kalkulator nadgodzin'!L111&lt;3,0,1)*'Kalkulator nadgodzin'!$C111)</f>
        <v>0</v>
      </c>
      <c r="K69" s="784" cm="1">
        <f t="array" ref="K69">IF('Kalkulator nadgodzin'!M111="","",IF('Kalkulator nadgodzin'!M111&lt;3,0,1)*'Kalkulator nadgodzin'!$C111)</f>
        <v>0</v>
      </c>
      <c r="L69" s="784" cm="1">
        <f t="array" ref="L69">IF('Kalkulator nadgodzin'!N111="","",IF('Kalkulator nadgodzin'!N111&lt;3,0,1)*'Kalkulator nadgodzin'!$C111)</f>
        <v>0</v>
      </c>
      <c r="M69" s="784" cm="1">
        <f t="array" ref="M69">IF('Kalkulator nadgodzin'!O111="","",IF('Kalkulator nadgodzin'!O111&lt;3,0,1)*'Kalkulator nadgodzin'!$C111)</f>
        <v>0</v>
      </c>
      <c r="N69" s="785" cm="1">
        <f t="array" ref="N69">IF('Kalkulator nadgodzin'!P111="","",IF('Kalkulator nadgodzin'!P111&lt;3,0,1)*'Kalkulator nadgodzin'!$C111)</f>
        <v>0</v>
      </c>
      <c r="O69" s="774"/>
      <c r="P69" s="775"/>
      <c r="Q69" s="818" cm="1">
        <f t="array" ref="Q69">IF('Kalkulator nadgodzin'!D231="","",'Kalkulator nadgodzin'!C179)</f>
        <v>0</v>
      </c>
      <c r="R69" s="784" cm="1">
        <f t="array" ref="R69">_xlfn.IFERROR(B69*$Q69*'Kalkulator nadgodzin'!$Y$2,"")</f>
        <v>0</v>
      </c>
      <c r="S69" s="784" cm="1">
        <f t="array" ref="S69">_xlfn.IFERROR(C69*$Q69*'Kalkulator nadgodzin'!$Y$2,"")</f>
        <v>0</v>
      </c>
      <c r="T69" s="784" cm="1">
        <f t="array" ref="T69">_xlfn.IFERROR(D69*$Q69*'Kalkulator nadgodzin'!$Y$2,"")</f>
        <v>0</v>
      </c>
      <c r="U69" s="784" cm="1">
        <f t="array" ref="U69">_xlfn.IFERROR(E69*$Q69*'Kalkulator nadgodzin'!$Y$2,"")</f>
        <v>0</v>
      </c>
      <c r="V69" s="784" cm="1">
        <f t="array" ref="V69">_xlfn.IFERROR(F69*$Q69*'Kalkulator nadgodzin'!$Y$2,"")</f>
        <v>0</v>
      </c>
      <c r="W69" s="784" cm="1">
        <f t="array" ref="W69">_xlfn.IFERROR(G69*$Q69*'Kalkulator nadgodzin'!$Y$2,"")</f>
        <v>0</v>
      </c>
      <c r="X69" s="784" cm="1">
        <f t="array" ref="X69">_xlfn.IFERROR(H69*$Q69*'Kalkulator nadgodzin'!$Y$2,"")</f>
        <v>0</v>
      </c>
      <c r="Y69" s="784" cm="1">
        <f t="array" ref="Y69">_xlfn.IFERROR(I69*$Q69*'Kalkulator nadgodzin'!$Y$2,"")</f>
        <v>0</v>
      </c>
      <c r="Z69" s="784" cm="1">
        <f t="array" ref="Z69">_xlfn.IFERROR(J69*$Q69*'Kalkulator nadgodzin'!$Y$2,"")</f>
        <v>0</v>
      </c>
      <c r="AA69" s="784" cm="1">
        <f t="array" ref="AA69">_xlfn.IFERROR(K69*$Q69*'Kalkulator nadgodzin'!$Y$2,"")</f>
        <v>0</v>
      </c>
      <c r="AB69" s="784" cm="1">
        <f t="array" ref="AB69">_xlfn.IFERROR(L69*$Q69*'Kalkulator nadgodzin'!$Y$2,"")</f>
        <v>0</v>
      </c>
      <c r="AC69" s="784" cm="1">
        <f t="array" ref="AC69">_xlfn.IFERROR(M69*$Q69*'Kalkulator nadgodzin'!$Y$2,"")</f>
        <v>0</v>
      </c>
      <c r="AD69" s="785" cm="1">
        <f t="array" ref="AD69">_xlfn.IFERROR(N69*$Q69*'Kalkulator nadgodzin'!$Y$2,"")</f>
        <v>0</v>
      </c>
    </row>
    <row r="70" ht="13.5" customHeight="1">
      <c r="A70" t="str" s="774" cm="1">
        <f t="array" ref="A70">IF('Kalkulator nadgodzin'!B112="","",'Kalkulator nadgodzin'!B112)</f>
        <v>Dublerzy/ Dłonie</v>
      </c>
      <c r="B70" s="784" cm="1">
        <f t="array" ref="B70">IF('Kalkulator nadgodzin'!D112="","",IF('Kalkulator nadgodzin'!D112&lt;3,0,1)*'Kalkulator nadgodzin'!$C112)</f>
        <v>0</v>
      </c>
      <c r="C70" s="784" cm="1">
        <f t="array" ref="C70">IF('Kalkulator nadgodzin'!E112="","",IF('Kalkulator nadgodzin'!E112&lt;3,0,1)*'Kalkulator nadgodzin'!$C112)</f>
        <v>0</v>
      </c>
      <c r="D70" s="784" cm="1">
        <f t="array" ref="D70">IF('Kalkulator nadgodzin'!F112="","",IF('Kalkulator nadgodzin'!F112&lt;3,0,1)*'Kalkulator nadgodzin'!$C112)</f>
        <v>0</v>
      </c>
      <c r="E70" s="784" cm="1">
        <f t="array" ref="E70">IF('Kalkulator nadgodzin'!G112="","",IF('Kalkulator nadgodzin'!G112&lt;3,0,1)*'Kalkulator nadgodzin'!$C112)</f>
        <v>0</v>
      </c>
      <c r="F70" s="784" cm="1">
        <f t="array" ref="F70">IF('Kalkulator nadgodzin'!H112="","",IF('Kalkulator nadgodzin'!H112&lt;3,0,1)*'Kalkulator nadgodzin'!$C112)</f>
        <v>0</v>
      </c>
      <c r="G70" s="784" cm="1">
        <f t="array" ref="G70">IF('Kalkulator nadgodzin'!I112="","",IF('Kalkulator nadgodzin'!I112&lt;3,0,1)*'Kalkulator nadgodzin'!$C112)</f>
        <v>0</v>
      </c>
      <c r="H70" s="784" cm="1">
        <f t="array" ref="H70">IF('Kalkulator nadgodzin'!J112="","",IF('Kalkulator nadgodzin'!J112&lt;3,0,1)*'Kalkulator nadgodzin'!$C112)</f>
        <v>0</v>
      </c>
      <c r="I70" s="784" cm="1">
        <f t="array" ref="I70">IF('Kalkulator nadgodzin'!K112="","",IF('Kalkulator nadgodzin'!K112&lt;3,0,1)*'Kalkulator nadgodzin'!$C112)</f>
        <v>0</v>
      </c>
      <c r="J70" s="784" cm="1">
        <f t="array" ref="J70">IF('Kalkulator nadgodzin'!L112="","",IF('Kalkulator nadgodzin'!L112&lt;3,0,1)*'Kalkulator nadgodzin'!$C112)</f>
        <v>0</v>
      </c>
      <c r="K70" s="784" cm="1">
        <f t="array" ref="K70">IF('Kalkulator nadgodzin'!M112="","",IF('Kalkulator nadgodzin'!M112&lt;3,0,1)*'Kalkulator nadgodzin'!$C112)</f>
        <v>0</v>
      </c>
      <c r="L70" s="784" cm="1">
        <f t="array" ref="L70">IF('Kalkulator nadgodzin'!N112="","",IF('Kalkulator nadgodzin'!N112&lt;3,0,1)*'Kalkulator nadgodzin'!$C112)</f>
        <v>0</v>
      </c>
      <c r="M70" s="784" cm="1">
        <f t="array" ref="M70">IF('Kalkulator nadgodzin'!O112="","",IF('Kalkulator nadgodzin'!O112&lt;3,0,1)*'Kalkulator nadgodzin'!$C112)</f>
        <v>0</v>
      </c>
      <c r="N70" s="785" cm="1">
        <f t="array" ref="N70">IF('Kalkulator nadgodzin'!P112="","",IF('Kalkulator nadgodzin'!P112&lt;3,0,1)*'Kalkulator nadgodzin'!$C112)</f>
        <v>0</v>
      </c>
      <c r="O70" s="774"/>
      <c r="P70" s="775"/>
      <c r="Q70" s="818" cm="1">
        <f t="array" ref="Q70">IF('Kalkulator nadgodzin'!D232="","",'Kalkulator nadgodzin'!C180)</f>
        <v>0</v>
      </c>
      <c r="R70" s="784" cm="1">
        <f t="array" ref="R70">_xlfn.IFERROR(B70*$Q70*'Kalkulator nadgodzin'!$Y$2,"")</f>
        <v>0</v>
      </c>
      <c r="S70" s="784" cm="1">
        <f t="array" ref="S70">_xlfn.IFERROR(C70*$Q70*'Kalkulator nadgodzin'!$Y$2,"")</f>
        <v>0</v>
      </c>
      <c r="T70" s="784" cm="1">
        <f t="array" ref="T70">_xlfn.IFERROR(D70*$Q70*'Kalkulator nadgodzin'!$Y$2,"")</f>
        <v>0</v>
      </c>
      <c r="U70" s="784" cm="1">
        <f t="array" ref="U70">_xlfn.IFERROR(E70*$Q70*'Kalkulator nadgodzin'!$Y$2,"")</f>
        <v>0</v>
      </c>
      <c r="V70" s="784" cm="1">
        <f t="array" ref="V70">_xlfn.IFERROR(F70*$Q70*'Kalkulator nadgodzin'!$Y$2,"")</f>
        <v>0</v>
      </c>
      <c r="W70" s="784" cm="1">
        <f t="array" ref="W70">_xlfn.IFERROR(G70*$Q70*'Kalkulator nadgodzin'!$Y$2,"")</f>
        <v>0</v>
      </c>
      <c r="X70" s="784" cm="1">
        <f t="array" ref="X70">_xlfn.IFERROR(H70*$Q70*'Kalkulator nadgodzin'!$Y$2,"")</f>
        <v>0</v>
      </c>
      <c r="Y70" s="784" cm="1">
        <f t="array" ref="Y70">_xlfn.IFERROR(I70*$Q70*'Kalkulator nadgodzin'!$Y$2,"")</f>
        <v>0</v>
      </c>
      <c r="Z70" s="784" cm="1">
        <f t="array" ref="Z70">_xlfn.IFERROR(J70*$Q70*'Kalkulator nadgodzin'!$Y$2,"")</f>
        <v>0</v>
      </c>
      <c r="AA70" s="784" cm="1">
        <f t="array" ref="AA70">_xlfn.IFERROR(K70*$Q70*'Kalkulator nadgodzin'!$Y$2,"")</f>
        <v>0</v>
      </c>
      <c r="AB70" s="784" cm="1">
        <f t="array" ref="AB70">_xlfn.IFERROR(L70*$Q70*'Kalkulator nadgodzin'!$Y$2,"")</f>
        <v>0</v>
      </c>
      <c r="AC70" s="784" cm="1">
        <f t="array" ref="AC70">_xlfn.IFERROR(M70*$Q70*'Kalkulator nadgodzin'!$Y$2,"")</f>
        <v>0</v>
      </c>
      <c r="AD70" s="785" cm="1">
        <f t="array" ref="AD70">_xlfn.IFERROR(N70*$Q70*'Kalkulator nadgodzin'!$Y$2,"")</f>
        <v>0</v>
      </c>
    </row>
    <row r="71" ht="13.5" customHeight="1">
      <c r="A71" t="str" s="774" cm="1">
        <f t="array" ref="A71">IF('Kalkulator nadgodzin'!B113="","",'Kalkulator nadgodzin'!B113)</f>
        <v>Tancerz/ Choreograf</v>
      </c>
      <c r="B71" s="784" cm="1">
        <f t="array" ref="B71">IF('Kalkulator nadgodzin'!D113="","",IF('Kalkulator nadgodzin'!D113&lt;3,0,1)*'Kalkulator nadgodzin'!$C113)</f>
        <v>0</v>
      </c>
      <c r="C71" s="784" cm="1">
        <f t="array" ref="C71">IF('Kalkulator nadgodzin'!E113="","",IF('Kalkulator nadgodzin'!E113&lt;3,0,1)*'Kalkulator nadgodzin'!$C113)</f>
        <v>0</v>
      </c>
      <c r="D71" s="784" cm="1">
        <f t="array" ref="D71">IF('Kalkulator nadgodzin'!F113="","",IF('Kalkulator nadgodzin'!F113&lt;3,0,1)*'Kalkulator nadgodzin'!$C113)</f>
        <v>0</v>
      </c>
      <c r="E71" s="784" cm="1">
        <f t="array" ref="E71">IF('Kalkulator nadgodzin'!G113="","",IF('Kalkulator nadgodzin'!G113&lt;3,0,1)*'Kalkulator nadgodzin'!$C113)</f>
        <v>0</v>
      </c>
      <c r="F71" s="784" cm="1">
        <f t="array" ref="F71">IF('Kalkulator nadgodzin'!H113="","",IF('Kalkulator nadgodzin'!H113&lt;3,0,1)*'Kalkulator nadgodzin'!$C113)</f>
        <v>0</v>
      </c>
      <c r="G71" s="784" cm="1">
        <f t="array" ref="G71">IF('Kalkulator nadgodzin'!I113="","",IF('Kalkulator nadgodzin'!I113&lt;3,0,1)*'Kalkulator nadgodzin'!$C113)</f>
        <v>0</v>
      </c>
      <c r="H71" s="784" cm="1">
        <f t="array" ref="H71">IF('Kalkulator nadgodzin'!J113="","",IF('Kalkulator nadgodzin'!J113&lt;3,0,1)*'Kalkulator nadgodzin'!$C113)</f>
        <v>0</v>
      </c>
      <c r="I71" s="784" cm="1">
        <f t="array" ref="I71">IF('Kalkulator nadgodzin'!K113="","",IF('Kalkulator nadgodzin'!K113&lt;3,0,1)*'Kalkulator nadgodzin'!$C113)</f>
        <v>0</v>
      </c>
      <c r="J71" s="784" cm="1">
        <f t="array" ref="J71">IF('Kalkulator nadgodzin'!L113="","",IF('Kalkulator nadgodzin'!L113&lt;3,0,1)*'Kalkulator nadgodzin'!$C113)</f>
        <v>0</v>
      </c>
      <c r="K71" s="784" cm="1">
        <f t="array" ref="K71">IF('Kalkulator nadgodzin'!M113="","",IF('Kalkulator nadgodzin'!M113&lt;3,0,1)*'Kalkulator nadgodzin'!$C113)</f>
        <v>0</v>
      </c>
      <c r="L71" s="784" cm="1">
        <f t="array" ref="L71">IF('Kalkulator nadgodzin'!N113="","",IF('Kalkulator nadgodzin'!N113&lt;3,0,1)*'Kalkulator nadgodzin'!$C113)</f>
        <v>0</v>
      </c>
      <c r="M71" s="784" cm="1">
        <f t="array" ref="M71">IF('Kalkulator nadgodzin'!O113="","",IF('Kalkulator nadgodzin'!O113&lt;3,0,1)*'Kalkulator nadgodzin'!$C113)</f>
        <v>0</v>
      </c>
      <c r="N71" s="785" cm="1">
        <f t="array" ref="N71">IF('Kalkulator nadgodzin'!P113="","",IF('Kalkulator nadgodzin'!P113&lt;3,0,1)*'Kalkulator nadgodzin'!$C113)</f>
        <v>0</v>
      </c>
      <c r="O71" s="774"/>
      <c r="P71" s="775"/>
      <c r="Q71" s="818" cm="1">
        <f t="array" ref="Q71">IF('Kalkulator nadgodzin'!D233="","",'Kalkulator nadgodzin'!C181)</f>
        <v>0</v>
      </c>
      <c r="R71" s="784" cm="1">
        <f t="array" ref="R71">_xlfn.IFERROR(B71*$Q71*'Kalkulator nadgodzin'!$Y$2,"")</f>
        <v>0</v>
      </c>
      <c r="S71" s="784" cm="1">
        <f t="array" ref="S71">_xlfn.IFERROR(C71*$Q71*'Kalkulator nadgodzin'!$Y$2,"")</f>
        <v>0</v>
      </c>
      <c r="T71" s="784" cm="1">
        <f t="array" ref="T71">_xlfn.IFERROR(D71*$Q71*'Kalkulator nadgodzin'!$Y$2,"")</f>
        <v>0</v>
      </c>
      <c r="U71" s="784" cm="1">
        <f t="array" ref="U71">_xlfn.IFERROR(E71*$Q71*'Kalkulator nadgodzin'!$Y$2,"")</f>
        <v>0</v>
      </c>
      <c r="V71" s="784" cm="1">
        <f t="array" ref="V71">_xlfn.IFERROR(F71*$Q71*'Kalkulator nadgodzin'!$Y$2,"")</f>
        <v>0</v>
      </c>
      <c r="W71" s="784" cm="1">
        <f t="array" ref="W71">_xlfn.IFERROR(G71*$Q71*'Kalkulator nadgodzin'!$Y$2,"")</f>
        <v>0</v>
      </c>
      <c r="X71" s="784" cm="1">
        <f t="array" ref="X71">_xlfn.IFERROR(H71*$Q71*'Kalkulator nadgodzin'!$Y$2,"")</f>
        <v>0</v>
      </c>
      <c r="Y71" s="784" cm="1">
        <f t="array" ref="Y71">_xlfn.IFERROR(I71*$Q71*'Kalkulator nadgodzin'!$Y$2,"")</f>
        <v>0</v>
      </c>
      <c r="Z71" s="784" cm="1">
        <f t="array" ref="Z71">_xlfn.IFERROR(J71*$Q71*'Kalkulator nadgodzin'!$Y$2,"")</f>
        <v>0</v>
      </c>
      <c r="AA71" s="784" cm="1">
        <f t="array" ref="AA71">_xlfn.IFERROR(K71*$Q71*'Kalkulator nadgodzin'!$Y$2,"")</f>
        <v>0</v>
      </c>
      <c r="AB71" s="784" cm="1">
        <f t="array" ref="AB71">_xlfn.IFERROR(L71*$Q71*'Kalkulator nadgodzin'!$Y$2,"")</f>
        <v>0</v>
      </c>
      <c r="AC71" s="784" cm="1">
        <f t="array" ref="AC71">_xlfn.IFERROR(M71*$Q71*'Kalkulator nadgodzin'!$Y$2,"")</f>
        <v>0</v>
      </c>
      <c r="AD71" s="785" cm="1">
        <f t="array" ref="AD71">_xlfn.IFERROR(N71*$Q71*'Kalkulator nadgodzin'!$Y$2,"")</f>
        <v>0</v>
      </c>
    </row>
    <row r="72" ht="13.5" customHeight="1">
      <c r="A72" t="str" s="774" cm="1">
        <f t="array" ref="A72">IF('Kalkulator nadgodzin'!B114="","",'Kalkulator nadgodzin'!B114)</f>
        <v>Lalkarz/ Treser</v>
      </c>
      <c r="B72" s="784" cm="1">
        <f t="array" ref="B72">IF('Kalkulator nadgodzin'!D114="","",IF('Kalkulator nadgodzin'!D114&lt;3,0,1)*'Kalkulator nadgodzin'!$C114)</f>
        <v>0</v>
      </c>
      <c r="C72" s="784" cm="1">
        <f t="array" ref="C72">IF('Kalkulator nadgodzin'!E114="","",IF('Kalkulator nadgodzin'!E114&lt;3,0,1)*'Kalkulator nadgodzin'!$C114)</f>
        <v>0</v>
      </c>
      <c r="D72" s="784" cm="1">
        <f t="array" ref="D72">IF('Kalkulator nadgodzin'!F114="","",IF('Kalkulator nadgodzin'!F114&lt;3,0,1)*'Kalkulator nadgodzin'!$C114)</f>
        <v>0</v>
      </c>
      <c r="E72" s="784" cm="1">
        <f t="array" ref="E72">IF('Kalkulator nadgodzin'!G114="","",IF('Kalkulator nadgodzin'!G114&lt;3,0,1)*'Kalkulator nadgodzin'!$C114)</f>
        <v>0</v>
      </c>
      <c r="F72" s="784" cm="1">
        <f t="array" ref="F72">IF('Kalkulator nadgodzin'!H114="","",IF('Kalkulator nadgodzin'!H114&lt;3,0,1)*'Kalkulator nadgodzin'!$C114)</f>
        <v>0</v>
      </c>
      <c r="G72" s="784" cm="1">
        <f t="array" ref="G72">IF('Kalkulator nadgodzin'!I114="","",IF('Kalkulator nadgodzin'!I114&lt;3,0,1)*'Kalkulator nadgodzin'!$C114)</f>
        <v>0</v>
      </c>
      <c r="H72" s="784" cm="1">
        <f t="array" ref="H72">IF('Kalkulator nadgodzin'!J114="","",IF('Kalkulator nadgodzin'!J114&lt;3,0,1)*'Kalkulator nadgodzin'!$C114)</f>
        <v>0</v>
      </c>
      <c r="I72" s="784" cm="1">
        <f t="array" ref="I72">IF('Kalkulator nadgodzin'!K114="","",IF('Kalkulator nadgodzin'!K114&lt;3,0,1)*'Kalkulator nadgodzin'!$C114)</f>
        <v>0</v>
      </c>
      <c r="J72" s="784" cm="1">
        <f t="array" ref="J72">IF('Kalkulator nadgodzin'!L114="","",IF('Kalkulator nadgodzin'!L114&lt;3,0,1)*'Kalkulator nadgodzin'!$C114)</f>
        <v>0</v>
      </c>
      <c r="K72" s="784" cm="1">
        <f t="array" ref="K72">IF('Kalkulator nadgodzin'!M114="","",IF('Kalkulator nadgodzin'!M114&lt;3,0,1)*'Kalkulator nadgodzin'!$C114)</f>
        <v>0</v>
      </c>
      <c r="L72" s="784" cm="1">
        <f t="array" ref="L72">IF('Kalkulator nadgodzin'!N114="","",IF('Kalkulator nadgodzin'!N114&lt;3,0,1)*'Kalkulator nadgodzin'!$C114)</f>
        <v>0</v>
      </c>
      <c r="M72" s="784" cm="1">
        <f t="array" ref="M72">IF('Kalkulator nadgodzin'!O114="","",IF('Kalkulator nadgodzin'!O114&lt;3,0,1)*'Kalkulator nadgodzin'!$C114)</f>
        <v>0</v>
      </c>
      <c r="N72" s="785" cm="1">
        <f t="array" ref="N72">IF('Kalkulator nadgodzin'!P114="","",IF('Kalkulator nadgodzin'!P114&lt;3,0,1)*'Kalkulator nadgodzin'!$C114)</f>
        <v>0</v>
      </c>
      <c r="O72" s="774"/>
      <c r="P72" s="775"/>
      <c r="Q72" s="818" cm="1">
        <f t="array" ref="Q72">IF('Kalkulator nadgodzin'!D234="","",'Kalkulator nadgodzin'!C182)</f>
        <v>0</v>
      </c>
      <c r="R72" s="784" cm="1">
        <f t="array" ref="R72">_xlfn.IFERROR(B72*$Q72*'Kalkulator nadgodzin'!$Y$2,"")</f>
        <v>0</v>
      </c>
      <c r="S72" s="784" cm="1">
        <f t="array" ref="S72">_xlfn.IFERROR(C72*$Q72*'Kalkulator nadgodzin'!$Y$2,"")</f>
        <v>0</v>
      </c>
      <c r="T72" s="784" cm="1">
        <f t="array" ref="T72">_xlfn.IFERROR(D72*$Q72*'Kalkulator nadgodzin'!$Y$2,"")</f>
        <v>0</v>
      </c>
      <c r="U72" s="784" cm="1">
        <f t="array" ref="U72">_xlfn.IFERROR(E72*$Q72*'Kalkulator nadgodzin'!$Y$2,"")</f>
        <v>0</v>
      </c>
      <c r="V72" s="784" cm="1">
        <f t="array" ref="V72">_xlfn.IFERROR(F72*$Q72*'Kalkulator nadgodzin'!$Y$2,"")</f>
        <v>0</v>
      </c>
      <c r="W72" s="784" cm="1">
        <f t="array" ref="W72">_xlfn.IFERROR(G72*$Q72*'Kalkulator nadgodzin'!$Y$2,"")</f>
        <v>0</v>
      </c>
      <c r="X72" s="784" cm="1">
        <f t="array" ref="X72">_xlfn.IFERROR(H72*$Q72*'Kalkulator nadgodzin'!$Y$2,"")</f>
        <v>0</v>
      </c>
      <c r="Y72" s="784" cm="1">
        <f t="array" ref="Y72">_xlfn.IFERROR(I72*$Q72*'Kalkulator nadgodzin'!$Y$2,"")</f>
        <v>0</v>
      </c>
      <c r="Z72" s="784" cm="1">
        <f t="array" ref="Z72">_xlfn.IFERROR(J72*$Q72*'Kalkulator nadgodzin'!$Y$2,"")</f>
        <v>0</v>
      </c>
      <c r="AA72" s="784" cm="1">
        <f t="array" ref="AA72">_xlfn.IFERROR(K72*$Q72*'Kalkulator nadgodzin'!$Y$2,"")</f>
        <v>0</v>
      </c>
      <c r="AB72" s="784" cm="1">
        <f t="array" ref="AB72">_xlfn.IFERROR(L72*$Q72*'Kalkulator nadgodzin'!$Y$2,"")</f>
        <v>0</v>
      </c>
      <c r="AC72" s="784" cm="1">
        <f t="array" ref="AC72">_xlfn.IFERROR(M72*$Q72*'Kalkulator nadgodzin'!$Y$2,"")</f>
        <v>0</v>
      </c>
      <c r="AD72" s="785" cm="1">
        <f t="array" ref="AD72">_xlfn.IFERROR(N72*$Q72*'Kalkulator nadgodzin'!$Y$2,"")</f>
        <v>0</v>
      </c>
    </row>
    <row r="73" ht="13.5" customHeight="1">
      <c r="A73" t="str" s="774" cm="1">
        <f t="array" ref="A73">IF('Kalkulator nadgodzin'!B115="","",'Kalkulator nadgodzin'!B115)</f>
        <v>Statyści</v>
      </c>
      <c r="B73" s="784" cm="1">
        <f t="array" ref="B73">IF('Kalkulator nadgodzin'!D115="","",IF('Kalkulator nadgodzin'!D115&lt;3,0,1)*'Kalkulator nadgodzin'!$C115)</f>
        <v>0</v>
      </c>
      <c r="C73" s="784" cm="1">
        <f t="array" ref="C73">IF('Kalkulator nadgodzin'!E115="","",IF('Kalkulator nadgodzin'!E115&lt;3,0,1)*'Kalkulator nadgodzin'!$C115)</f>
        <v>0</v>
      </c>
      <c r="D73" s="784" cm="1">
        <f t="array" ref="D73">IF('Kalkulator nadgodzin'!F115="","",IF('Kalkulator nadgodzin'!F115&lt;3,0,1)*'Kalkulator nadgodzin'!$C115)</f>
        <v>0</v>
      </c>
      <c r="E73" s="784" cm="1">
        <f t="array" ref="E73">IF('Kalkulator nadgodzin'!G115="","",IF('Kalkulator nadgodzin'!G115&lt;3,0,1)*'Kalkulator nadgodzin'!$C115)</f>
        <v>0</v>
      </c>
      <c r="F73" s="784" cm="1">
        <f t="array" ref="F73">IF('Kalkulator nadgodzin'!H115="","",IF('Kalkulator nadgodzin'!H115&lt;3,0,1)*'Kalkulator nadgodzin'!$C115)</f>
        <v>0</v>
      </c>
      <c r="G73" s="784" cm="1">
        <f t="array" ref="G73">IF('Kalkulator nadgodzin'!I115="","",IF('Kalkulator nadgodzin'!I115&lt;3,0,1)*'Kalkulator nadgodzin'!$C115)</f>
        <v>0</v>
      </c>
      <c r="H73" s="784" cm="1">
        <f t="array" ref="H73">IF('Kalkulator nadgodzin'!J115="","",IF('Kalkulator nadgodzin'!J115&lt;3,0,1)*'Kalkulator nadgodzin'!$C115)</f>
        <v>0</v>
      </c>
      <c r="I73" s="784" cm="1">
        <f t="array" ref="I73">IF('Kalkulator nadgodzin'!K115="","",IF('Kalkulator nadgodzin'!K115&lt;3,0,1)*'Kalkulator nadgodzin'!$C115)</f>
        <v>0</v>
      </c>
      <c r="J73" s="784" cm="1">
        <f t="array" ref="J73">IF('Kalkulator nadgodzin'!L115="","",IF('Kalkulator nadgodzin'!L115&lt;3,0,1)*'Kalkulator nadgodzin'!$C115)</f>
        <v>0</v>
      </c>
      <c r="K73" s="784" cm="1">
        <f t="array" ref="K73">IF('Kalkulator nadgodzin'!M115="","",IF('Kalkulator nadgodzin'!M115&lt;3,0,1)*'Kalkulator nadgodzin'!$C115)</f>
        <v>0</v>
      </c>
      <c r="L73" s="784" cm="1">
        <f t="array" ref="L73">IF('Kalkulator nadgodzin'!N115="","",IF('Kalkulator nadgodzin'!N115&lt;3,0,1)*'Kalkulator nadgodzin'!$C115)</f>
        <v>0</v>
      </c>
      <c r="M73" s="784" cm="1">
        <f t="array" ref="M73">IF('Kalkulator nadgodzin'!O115="","",IF('Kalkulator nadgodzin'!O115&lt;3,0,1)*'Kalkulator nadgodzin'!$C115)</f>
        <v>0</v>
      </c>
      <c r="N73" s="785" cm="1">
        <f t="array" ref="N73">IF('Kalkulator nadgodzin'!P115="","",IF('Kalkulator nadgodzin'!P115&lt;3,0,1)*'Kalkulator nadgodzin'!$C115)</f>
        <v>0</v>
      </c>
      <c r="O73" s="774"/>
      <c r="P73" s="775"/>
      <c r="Q73" s="818" cm="1">
        <f t="array" ref="Q73">IF('Kalkulator nadgodzin'!D235="","",'Kalkulator nadgodzin'!C183)</f>
        <v>0</v>
      </c>
      <c r="R73" s="784" cm="1">
        <f t="array" ref="R73">_xlfn.IFERROR(B73*$Q73*'Kalkulator nadgodzin'!$Y$2,"")</f>
        <v>0</v>
      </c>
      <c r="S73" s="784" cm="1">
        <f t="array" ref="S73">_xlfn.IFERROR(C73*$Q73*'Kalkulator nadgodzin'!$Y$2,"")</f>
        <v>0</v>
      </c>
      <c r="T73" s="784" cm="1">
        <f t="array" ref="T73">_xlfn.IFERROR(D73*$Q73*'Kalkulator nadgodzin'!$Y$2,"")</f>
        <v>0</v>
      </c>
      <c r="U73" s="784" cm="1">
        <f t="array" ref="U73">_xlfn.IFERROR(E73*$Q73*'Kalkulator nadgodzin'!$Y$2,"")</f>
        <v>0</v>
      </c>
      <c r="V73" s="784" cm="1">
        <f t="array" ref="V73">_xlfn.IFERROR(F73*$Q73*'Kalkulator nadgodzin'!$Y$2,"")</f>
        <v>0</v>
      </c>
      <c r="W73" s="784" cm="1">
        <f t="array" ref="W73">_xlfn.IFERROR(G73*$Q73*'Kalkulator nadgodzin'!$Y$2,"")</f>
        <v>0</v>
      </c>
      <c r="X73" s="784" cm="1">
        <f t="array" ref="X73">_xlfn.IFERROR(H73*$Q73*'Kalkulator nadgodzin'!$Y$2,"")</f>
        <v>0</v>
      </c>
      <c r="Y73" s="784" cm="1">
        <f t="array" ref="Y73">_xlfn.IFERROR(I73*$Q73*'Kalkulator nadgodzin'!$Y$2,"")</f>
        <v>0</v>
      </c>
      <c r="Z73" s="784" cm="1">
        <f t="array" ref="Z73">_xlfn.IFERROR(J73*$Q73*'Kalkulator nadgodzin'!$Y$2,"")</f>
        <v>0</v>
      </c>
      <c r="AA73" s="784" cm="1">
        <f t="array" ref="AA73">_xlfn.IFERROR(K73*$Q73*'Kalkulator nadgodzin'!$Y$2,"")</f>
        <v>0</v>
      </c>
      <c r="AB73" s="784" cm="1">
        <f t="array" ref="AB73">_xlfn.IFERROR(L73*$Q73*'Kalkulator nadgodzin'!$Y$2,"")</f>
        <v>0</v>
      </c>
      <c r="AC73" s="784" cm="1">
        <f t="array" ref="AC73">_xlfn.IFERROR(M73*$Q73*'Kalkulator nadgodzin'!$Y$2,"")</f>
        <v>0</v>
      </c>
      <c r="AD73" s="785" cm="1">
        <f t="array" ref="AD73">_xlfn.IFERROR(N73*$Q73*'Kalkulator nadgodzin'!$Y$2,"")</f>
        <v>0</v>
      </c>
    </row>
    <row r="74" ht="13.5" customHeight="1">
      <c r="A74" t="str" s="774" cm="1">
        <f t="array" ref="A74">IF('Kalkulator nadgodzin'!B116="","",'Kalkulator nadgodzin'!B116)</f>
      </c>
      <c r="B74" s="784" cm="1">
        <f t="array" ref="B74">IF('Kalkulator nadgodzin'!D116="","",IF('Kalkulator nadgodzin'!D116&lt;3,0,1)*'Kalkulator nadgodzin'!$C116)</f>
        <v>0</v>
      </c>
      <c r="C74" s="784" cm="1">
        <f t="array" ref="C74">IF('Kalkulator nadgodzin'!E116="","",IF('Kalkulator nadgodzin'!E116&lt;3,0,1)*'Kalkulator nadgodzin'!$C116)</f>
        <v>0</v>
      </c>
      <c r="D74" s="784" cm="1">
        <f t="array" ref="D74">IF('Kalkulator nadgodzin'!F116="","",IF('Kalkulator nadgodzin'!F116&lt;3,0,1)*'Kalkulator nadgodzin'!$C116)</f>
        <v>0</v>
      </c>
      <c r="E74" s="784" cm="1">
        <f t="array" ref="E74">IF('Kalkulator nadgodzin'!G116="","",IF('Kalkulator nadgodzin'!G116&lt;3,0,1)*'Kalkulator nadgodzin'!$C116)</f>
        <v>0</v>
      </c>
      <c r="F74" s="784" cm="1">
        <f t="array" ref="F74">IF('Kalkulator nadgodzin'!H116="","",IF('Kalkulator nadgodzin'!H116&lt;3,0,1)*'Kalkulator nadgodzin'!$C116)</f>
        <v>0</v>
      </c>
      <c r="G74" s="784" cm="1">
        <f t="array" ref="G74">IF('Kalkulator nadgodzin'!I116="","",IF('Kalkulator nadgodzin'!I116&lt;3,0,1)*'Kalkulator nadgodzin'!$C116)</f>
        <v>0</v>
      </c>
      <c r="H74" s="784" cm="1">
        <f t="array" ref="H74">IF('Kalkulator nadgodzin'!J116="","",IF('Kalkulator nadgodzin'!J116&lt;3,0,1)*'Kalkulator nadgodzin'!$C116)</f>
        <v>0</v>
      </c>
      <c r="I74" s="784" cm="1">
        <f t="array" ref="I74">IF('Kalkulator nadgodzin'!K116="","",IF('Kalkulator nadgodzin'!K116&lt;3,0,1)*'Kalkulator nadgodzin'!$C116)</f>
        <v>0</v>
      </c>
      <c r="J74" s="784" cm="1">
        <f t="array" ref="J74">IF('Kalkulator nadgodzin'!L116="","",IF('Kalkulator nadgodzin'!L116&lt;3,0,1)*'Kalkulator nadgodzin'!$C116)</f>
        <v>0</v>
      </c>
      <c r="K74" s="784" cm="1">
        <f t="array" ref="K74">IF('Kalkulator nadgodzin'!M116="","",IF('Kalkulator nadgodzin'!M116&lt;3,0,1)*'Kalkulator nadgodzin'!$C116)</f>
        <v>0</v>
      </c>
      <c r="L74" s="784" cm="1">
        <f t="array" ref="L74">IF('Kalkulator nadgodzin'!N116="","",IF('Kalkulator nadgodzin'!N116&lt;3,0,1)*'Kalkulator nadgodzin'!$C116)</f>
        <v>0</v>
      </c>
      <c r="M74" s="784" cm="1">
        <f t="array" ref="M74">IF('Kalkulator nadgodzin'!O116="","",IF('Kalkulator nadgodzin'!O116&lt;3,0,1)*'Kalkulator nadgodzin'!$C116)</f>
        <v>0</v>
      </c>
      <c r="N74" s="785" cm="1">
        <f t="array" ref="N74">IF('Kalkulator nadgodzin'!P116="","",IF('Kalkulator nadgodzin'!P116&lt;3,0,1)*'Kalkulator nadgodzin'!$C116)</f>
        <v>0</v>
      </c>
      <c r="O74" s="774"/>
      <c r="P74" s="775"/>
      <c r="Q74" s="818" cm="1">
        <f t="array" ref="Q74">IF('Kalkulator nadgodzin'!D236="","",'Kalkulator nadgodzin'!C184)</f>
        <v>0</v>
      </c>
      <c r="R74" s="784" cm="1">
        <f t="array" ref="R74">_xlfn.IFERROR(B74*$Q74*'Kalkulator nadgodzin'!$Y$2,"")</f>
        <v>0</v>
      </c>
      <c r="S74" s="784" cm="1">
        <f t="array" ref="S74">_xlfn.IFERROR(C74*$Q74*'Kalkulator nadgodzin'!$Y$2,"")</f>
        <v>0</v>
      </c>
      <c r="T74" s="784" cm="1">
        <f t="array" ref="T74">_xlfn.IFERROR(D74*$Q74*'Kalkulator nadgodzin'!$Y$2,"")</f>
        <v>0</v>
      </c>
      <c r="U74" s="784" cm="1">
        <f t="array" ref="U74">_xlfn.IFERROR(E74*$Q74*'Kalkulator nadgodzin'!$Y$2,"")</f>
        <v>0</v>
      </c>
      <c r="V74" s="784" cm="1">
        <f t="array" ref="V74">_xlfn.IFERROR(F74*$Q74*'Kalkulator nadgodzin'!$Y$2,"")</f>
        <v>0</v>
      </c>
      <c r="W74" s="784" cm="1">
        <f t="array" ref="W74">_xlfn.IFERROR(G74*$Q74*'Kalkulator nadgodzin'!$Y$2,"")</f>
        <v>0</v>
      </c>
      <c r="X74" s="784" cm="1">
        <f t="array" ref="X74">_xlfn.IFERROR(H74*$Q74*'Kalkulator nadgodzin'!$Y$2,"")</f>
        <v>0</v>
      </c>
      <c r="Y74" s="784" cm="1">
        <f t="array" ref="Y74">_xlfn.IFERROR(I74*$Q74*'Kalkulator nadgodzin'!$Y$2,"")</f>
        <v>0</v>
      </c>
      <c r="Z74" s="784" cm="1">
        <f t="array" ref="Z74">_xlfn.IFERROR(J74*$Q74*'Kalkulator nadgodzin'!$Y$2,"")</f>
        <v>0</v>
      </c>
      <c r="AA74" s="784" cm="1">
        <f t="array" ref="AA74">_xlfn.IFERROR(K74*$Q74*'Kalkulator nadgodzin'!$Y$2,"")</f>
        <v>0</v>
      </c>
      <c r="AB74" s="784" cm="1">
        <f t="array" ref="AB74">_xlfn.IFERROR(L74*$Q74*'Kalkulator nadgodzin'!$Y$2,"")</f>
        <v>0</v>
      </c>
      <c r="AC74" s="784" cm="1">
        <f t="array" ref="AC74">_xlfn.IFERROR(M74*$Q74*'Kalkulator nadgodzin'!$Y$2,"")</f>
        <v>0</v>
      </c>
      <c r="AD74" s="785" cm="1">
        <f t="array" ref="AD74">_xlfn.IFERROR(N74*$Q74*'Kalkulator nadgodzin'!$Y$2,"")</f>
        <v>0</v>
      </c>
    </row>
    <row r="75" ht="13.5" customHeight="1">
      <c r="A75" t="str" s="774" cm="1">
        <f t="array" ref="A75">IF('Kalkulator nadgodzin'!B117="","",'Kalkulator nadgodzin'!B117)</f>
      </c>
      <c r="B75" s="784" cm="1">
        <f t="array" ref="B75">IF('Kalkulator nadgodzin'!D117="","",IF('Kalkulator nadgodzin'!D117&lt;3,0,1)*'Kalkulator nadgodzin'!$C117)</f>
        <v>0</v>
      </c>
      <c r="C75" s="784" cm="1">
        <f t="array" ref="C75">IF('Kalkulator nadgodzin'!E117="","",IF('Kalkulator nadgodzin'!E117&lt;3,0,1)*'Kalkulator nadgodzin'!$C117)</f>
        <v>0</v>
      </c>
      <c r="D75" s="784" cm="1">
        <f t="array" ref="D75">IF('Kalkulator nadgodzin'!F117="","",IF('Kalkulator nadgodzin'!F117&lt;3,0,1)*'Kalkulator nadgodzin'!$C117)</f>
        <v>0</v>
      </c>
      <c r="E75" s="784" cm="1">
        <f t="array" ref="E75">IF('Kalkulator nadgodzin'!G117="","",IF('Kalkulator nadgodzin'!G117&lt;3,0,1)*'Kalkulator nadgodzin'!$C117)</f>
        <v>0</v>
      </c>
      <c r="F75" s="784" cm="1">
        <f t="array" ref="F75">IF('Kalkulator nadgodzin'!H117="","",IF('Kalkulator nadgodzin'!H117&lt;3,0,1)*'Kalkulator nadgodzin'!$C117)</f>
        <v>0</v>
      </c>
      <c r="G75" s="784" cm="1">
        <f t="array" ref="G75">IF('Kalkulator nadgodzin'!I117="","",IF('Kalkulator nadgodzin'!I117&lt;3,0,1)*'Kalkulator nadgodzin'!$C117)</f>
        <v>0</v>
      </c>
      <c r="H75" s="784" cm="1">
        <f t="array" ref="H75">IF('Kalkulator nadgodzin'!J117="","",IF('Kalkulator nadgodzin'!J117&lt;3,0,1)*'Kalkulator nadgodzin'!$C117)</f>
        <v>0</v>
      </c>
      <c r="I75" s="784" cm="1">
        <f t="array" ref="I75">IF('Kalkulator nadgodzin'!K117="","",IF('Kalkulator nadgodzin'!K117&lt;3,0,1)*'Kalkulator nadgodzin'!$C117)</f>
        <v>0</v>
      </c>
      <c r="J75" s="784" cm="1">
        <f t="array" ref="J75">IF('Kalkulator nadgodzin'!L117="","",IF('Kalkulator nadgodzin'!L117&lt;3,0,1)*'Kalkulator nadgodzin'!$C117)</f>
        <v>0</v>
      </c>
      <c r="K75" s="784" cm="1">
        <f t="array" ref="K75">IF('Kalkulator nadgodzin'!M117="","",IF('Kalkulator nadgodzin'!M117&lt;3,0,1)*'Kalkulator nadgodzin'!$C117)</f>
        <v>0</v>
      </c>
      <c r="L75" s="784" cm="1">
        <f t="array" ref="L75">IF('Kalkulator nadgodzin'!N117="","",IF('Kalkulator nadgodzin'!N117&lt;3,0,1)*'Kalkulator nadgodzin'!$C117)</f>
        <v>0</v>
      </c>
      <c r="M75" s="784" cm="1">
        <f t="array" ref="M75">IF('Kalkulator nadgodzin'!O117="","",IF('Kalkulator nadgodzin'!O117&lt;3,0,1)*'Kalkulator nadgodzin'!$C117)</f>
        <v>0</v>
      </c>
      <c r="N75" s="785" cm="1">
        <f t="array" ref="N75">IF('Kalkulator nadgodzin'!P117="","",IF('Kalkulator nadgodzin'!P117&lt;3,0,1)*'Kalkulator nadgodzin'!$C117)</f>
        <v>0</v>
      </c>
      <c r="O75" s="774"/>
      <c r="P75" s="775"/>
      <c r="Q75" s="818" cm="1">
        <f t="array" ref="Q75">IF('Kalkulator nadgodzin'!D237="","",'Kalkulator nadgodzin'!C185)</f>
        <v>0</v>
      </c>
      <c r="R75" s="784" cm="1">
        <f t="array" ref="R75">_xlfn.IFERROR(B75*$Q75*'Kalkulator nadgodzin'!$Y$2,"")</f>
        <v>0</v>
      </c>
      <c r="S75" s="784" cm="1">
        <f t="array" ref="S75">_xlfn.IFERROR(C75*$Q75*'Kalkulator nadgodzin'!$Y$2,"")</f>
        <v>0</v>
      </c>
      <c r="T75" s="784" cm="1">
        <f t="array" ref="T75">_xlfn.IFERROR(D75*$Q75*'Kalkulator nadgodzin'!$Y$2,"")</f>
        <v>0</v>
      </c>
      <c r="U75" s="784" cm="1">
        <f t="array" ref="U75">_xlfn.IFERROR(E75*$Q75*'Kalkulator nadgodzin'!$Y$2,"")</f>
        <v>0</v>
      </c>
      <c r="V75" s="784" cm="1">
        <f t="array" ref="V75">_xlfn.IFERROR(F75*$Q75*'Kalkulator nadgodzin'!$Y$2,"")</f>
        <v>0</v>
      </c>
      <c r="W75" s="784" cm="1">
        <f t="array" ref="W75">_xlfn.IFERROR(G75*$Q75*'Kalkulator nadgodzin'!$Y$2,"")</f>
        <v>0</v>
      </c>
      <c r="X75" s="784" cm="1">
        <f t="array" ref="X75">_xlfn.IFERROR(H75*$Q75*'Kalkulator nadgodzin'!$Y$2,"")</f>
        <v>0</v>
      </c>
      <c r="Y75" s="784" cm="1">
        <f t="array" ref="Y75">_xlfn.IFERROR(I75*$Q75*'Kalkulator nadgodzin'!$Y$2,"")</f>
        <v>0</v>
      </c>
      <c r="Z75" s="784" cm="1">
        <f t="array" ref="Z75">_xlfn.IFERROR(J75*$Q75*'Kalkulator nadgodzin'!$Y$2,"")</f>
        <v>0</v>
      </c>
      <c r="AA75" s="784" cm="1">
        <f t="array" ref="AA75">_xlfn.IFERROR(K75*$Q75*'Kalkulator nadgodzin'!$Y$2,"")</f>
        <v>0</v>
      </c>
      <c r="AB75" s="784" cm="1">
        <f t="array" ref="AB75">_xlfn.IFERROR(L75*$Q75*'Kalkulator nadgodzin'!$Y$2,"")</f>
        <v>0</v>
      </c>
      <c r="AC75" s="784" cm="1">
        <f t="array" ref="AC75">_xlfn.IFERROR(M75*$Q75*'Kalkulator nadgodzin'!$Y$2,"")</f>
        <v>0</v>
      </c>
      <c r="AD75" s="785" cm="1">
        <f t="array" ref="AD75">_xlfn.IFERROR(N75*$Q75*'Kalkulator nadgodzin'!$Y$2,"")</f>
        <v>0</v>
      </c>
    </row>
    <row r="76" ht="13.5" customHeight="1">
      <c r="A76" t="str" s="774" cm="1">
        <f t="array" ref="A76">IF('Kalkulator nadgodzin'!B118="","",'Kalkulator nadgodzin'!B118)</f>
      </c>
      <c r="B76" s="784" cm="1">
        <f t="array" ref="B76">IF('Kalkulator nadgodzin'!D118="","",IF('Kalkulator nadgodzin'!D118&lt;3,0,1)*'Kalkulator nadgodzin'!$C118)</f>
        <v>0</v>
      </c>
      <c r="C76" s="784" cm="1">
        <f t="array" ref="C76">IF('Kalkulator nadgodzin'!E118="","",IF('Kalkulator nadgodzin'!E118&lt;3,0,1)*'Kalkulator nadgodzin'!$C118)</f>
        <v>0</v>
      </c>
      <c r="D76" s="784" cm="1">
        <f t="array" ref="D76">IF('Kalkulator nadgodzin'!F118="","",IF('Kalkulator nadgodzin'!F118&lt;3,0,1)*'Kalkulator nadgodzin'!$C118)</f>
        <v>0</v>
      </c>
      <c r="E76" s="784" cm="1">
        <f t="array" ref="E76">IF('Kalkulator nadgodzin'!G118="","",IF('Kalkulator nadgodzin'!G118&lt;3,0,1)*'Kalkulator nadgodzin'!$C118)</f>
        <v>0</v>
      </c>
      <c r="F76" s="784" cm="1">
        <f t="array" ref="F76">IF('Kalkulator nadgodzin'!H118="","",IF('Kalkulator nadgodzin'!H118&lt;3,0,1)*'Kalkulator nadgodzin'!$C118)</f>
        <v>0</v>
      </c>
      <c r="G76" s="784" cm="1">
        <f t="array" ref="G76">IF('Kalkulator nadgodzin'!I118="","",IF('Kalkulator nadgodzin'!I118&lt;3,0,1)*'Kalkulator nadgodzin'!$C118)</f>
        <v>0</v>
      </c>
      <c r="H76" s="784" cm="1">
        <f t="array" ref="H76">IF('Kalkulator nadgodzin'!J118="","",IF('Kalkulator nadgodzin'!J118&lt;3,0,1)*'Kalkulator nadgodzin'!$C118)</f>
        <v>0</v>
      </c>
      <c r="I76" s="784" cm="1">
        <f t="array" ref="I76">IF('Kalkulator nadgodzin'!K118="","",IF('Kalkulator nadgodzin'!K118&lt;3,0,1)*'Kalkulator nadgodzin'!$C118)</f>
        <v>0</v>
      </c>
      <c r="J76" s="784" cm="1">
        <f t="array" ref="J76">IF('Kalkulator nadgodzin'!L118="","",IF('Kalkulator nadgodzin'!L118&lt;3,0,1)*'Kalkulator nadgodzin'!$C118)</f>
        <v>0</v>
      </c>
      <c r="K76" s="784" cm="1">
        <f t="array" ref="K76">IF('Kalkulator nadgodzin'!M118="","",IF('Kalkulator nadgodzin'!M118&lt;3,0,1)*'Kalkulator nadgodzin'!$C118)</f>
        <v>0</v>
      </c>
      <c r="L76" s="784" cm="1">
        <f t="array" ref="L76">IF('Kalkulator nadgodzin'!N118="","",IF('Kalkulator nadgodzin'!N118&lt;3,0,1)*'Kalkulator nadgodzin'!$C118)</f>
        <v>0</v>
      </c>
      <c r="M76" s="784" cm="1">
        <f t="array" ref="M76">IF('Kalkulator nadgodzin'!O118="","",IF('Kalkulator nadgodzin'!O118&lt;3,0,1)*'Kalkulator nadgodzin'!$C118)</f>
        <v>0</v>
      </c>
      <c r="N76" s="785" cm="1">
        <f t="array" ref="N76">IF('Kalkulator nadgodzin'!P118="","",IF('Kalkulator nadgodzin'!P118&lt;3,0,1)*'Kalkulator nadgodzin'!$C118)</f>
        <v>0</v>
      </c>
      <c r="O76" s="774"/>
      <c r="P76" s="775"/>
      <c r="Q76" s="818" cm="1">
        <f t="array" ref="Q76">IF('Kalkulator nadgodzin'!D238="","",'Kalkulator nadgodzin'!C186)</f>
        <v>0</v>
      </c>
      <c r="R76" s="784" cm="1">
        <f t="array" ref="R76">_xlfn.IFERROR(B76*$Q76*'Kalkulator nadgodzin'!$Y$2,"")</f>
        <v>0</v>
      </c>
      <c r="S76" s="784" cm="1">
        <f t="array" ref="S76">_xlfn.IFERROR(C76*$Q76*'Kalkulator nadgodzin'!$Y$2,"")</f>
        <v>0</v>
      </c>
      <c r="T76" s="784" cm="1">
        <f t="array" ref="T76">_xlfn.IFERROR(D76*$Q76*'Kalkulator nadgodzin'!$Y$2,"")</f>
        <v>0</v>
      </c>
      <c r="U76" s="784" cm="1">
        <f t="array" ref="U76">_xlfn.IFERROR(E76*$Q76*'Kalkulator nadgodzin'!$Y$2,"")</f>
        <v>0</v>
      </c>
      <c r="V76" s="784" cm="1">
        <f t="array" ref="V76">_xlfn.IFERROR(F76*$Q76*'Kalkulator nadgodzin'!$Y$2,"")</f>
        <v>0</v>
      </c>
      <c r="W76" s="784" cm="1">
        <f t="array" ref="W76">_xlfn.IFERROR(G76*$Q76*'Kalkulator nadgodzin'!$Y$2,"")</f>
        <v>0</v>
      </c>
      <c r="X76" s="784" cm="1">
        <f t="array" ref="X76">_xlfn.IFERROR(H76*$Q76*'Kalkulator nadgodzin'!$Y$2,"")</f>
        <v>0</v>
      </c>
      <c r="Y76" s="784" cm="1">
        <f t="array" ref="Y76">_xlfn.IFERROR(I76*$Q76*'Kalkulator nadgodzin'!$Y$2,"")</f>
        <v>0</v>
      </c>
      <c r="Z76" s="784" cm="1">
        <f t="array" ref="Z76">_xlfn.IFERROR(J76*$Q76*'Kalkulator nadgodzin'!$Y$2,"")</f>
        <v>0</v>
      </c>
      <c r="AA76" s="784" cm="1">
        <f t="array" ref="AA76">_xlfn.IFERROR(K76*$Q76*'Kalkulator nadgodzin'!$Y$2,"")</f>
        <v>0</v>
      </c>
      <c r="AB76" s="784" cm="1">
        <f t="array" ref="AB76">_xlfn.IFERROR(L76*$Q76*'Kalkulator nadgodzin'!$Y$2,"")</f>
        <v>0</v>
      </c>
      <c r="AC76" s="784" cm="1">
        <f t="array" ref="AC76">_xlfn.IFERROR(M76*$Q76*'Kalkulator nadgodzin'!$Y$2,"")</f>
        <v>0</v>
      </c>
      <c r="AD76" s="785" cm="1">
        <f t="array" ref="AD76">_xlfn.IFERROR(N76*$Q76*'Kalkulator nadgodzin'!$Y$2,"")</f>
        <v>0</v>
      </c>
    </row>
    <row r="77" ht="13.5" customHeight="1">
      <c r="A77" t="str" s="774" cm="1">
        <f t="array" ref="A77">IF('Kalkulator nadgodzin'!B119="","",'Kalkulator nadgodzin'!B119)</f>
      </c>
      <c r="B77" s="784" cm="1">
        <f t="array" ref="B77">IF('Kalkulator nadgodzin'!D119="","",IF('Kalkulator nadgodzin'!D119&lt;3,0,1)*'Kalkulator nadgodzin'!$C119)</f>
        <v>0</v>
      </c>
      <c r="C77" s="784" cm="1">
        <f t="array" ref="C77">IF('Kalkulator nadgodzin'!E119="","",IF('Kalkulator nadgodzin'!E119&lt;3,0,1)*'Kalkulator nadgodzin'!$C119)</f>
        <v>0</v>
      </c>
      <c r="D77" s="784" cm="1">
        <f t="array" ref="D77">IF('Kalkulator nadgodzin'!F119="","",IF('Kalkulator nadgodzin'!F119&lt;3,0,1)*'Kalkulator nadgodzin'!$C119)</f>
        <v>0</v>
      </c>
      <c r="E77" s="784" cm="1">
        <f t="array" ref="E77">IF('Kalkulator nadgodzin'!G119="","",IF('Kalkulator nadgodzin'!G119&lt;3,0,1)*'Kalkulator nadgodzin'!$C119)</f>
        <v>0</v>
      </c>
      <c r="F77" s="784" cm="1">
        <f t="array" ref="F77">IF('Kalkulator nadgodzin'!H119="","",IF('Kalkulator nadgodzin'!H119&lt;3,0,1)*'Kalkulator nadgodzin'!$C119)</f>
        <v>0</v>
      </c>
      <c r="G77" s="784" cm="1">
        <f t="array" ref="G77">IF('Kalkulator nadgodzin'!I119="","",IF('Kalkulator nadgodzin'!I119&lt;3,0,1)*'Kalkulator nadgodzin'!$C119)</f>
        <v>0</v>
      </c>
      <c r="H77" s="784" cm="1">
        <f t="array" ref="H77">IF('Kalkulator nadgodzin'!J119="","",IF('Kalkulator nadgodzin'!J119&lt;3,0,1)*'Kalkulator nadgodzin'!$C119)</f>
        <v>0</v>
      </c>
      <c r="I77" s="784" cm="1">
        <f t="array" ref="I77">IF('Kalkulator nadgodzin'!K119="","",IF('Kalkulator nadgodzin'!K119&lt;3,0,1)*'Kalkulator nadgodzin'!$C119)</f>
        <v>0</v>
      </c>
      <c r="J77" s="784" cm="1">
        <f t="array" ref="J77">IF('Kalkulator nadgodzin'!L119="","",IF('Kalkulator nadgodzin'!L119&lt;3,0,1)*'Kalkulator nadgodzin'!$C119)</f>
        <v>0</v>
      </c>
      <c r="K77" s="784" cm="1">
        <f t="array" ref="K77">IF('Kalkulator nadgodzin'!M119="","",IF('Kalkulator nadgodzin'!M119&lt;3,0,1)*'Kalkulator nadgodzin'!$C119)</f>
        <v>0</v>
      </c>
      <c r="L77" s="784" cm="1">
        <f t="array" ref="L77">IF('Kalkulator nadgodzin'!N119="","",IF('Kalkulator nadgodzin'!N119&lt;3,0,1)*'Kalkulator nadgodzin'!$C119)</f>
        <v>0</v>
      </c>
      <c r="M77" s="784" cm="1">
        <f t="array" ref="M77">IF('Kalkulator nadgodzin'!O119="","",IF('Kalkulator nadgodzin'!O119&lt;3,0,1)*'Kalkulator nadgodzin'!$C119)</f>
        <v>0</v>
      </c>
      <c r="N77" s="785" cm="1">
        <f t="array" ref="N77">IF('Kalkulator nadgodzin'!P119="","",IF('Kalkulator nadgodzin'!P119&lt;3,0,1)*'Kalkulator nadgodzin'!$C119)</f>
        <v>0</v>
      </c>
      <c r="O77" s="774"/>
      <c r="P77" s="775"/>
      <c r="Q77" s="818" cm="1">
        <f t="array" ref="Q77">IF('Kalkulator nadgodzin'!D239="","",'Kalkulator nadgodzin'!C187)</f>
        <v>0</v>
      </c>
      <c r="R77" s="784" cm="1">
        <f t="array" ref="R77">_xlfn.IFERROR(B77*$Q77*'Kalkulator nadgodzin'!$Y$2,"")</f>
        <v>0</v>
      </c>
      <c r="S77" s="784" cm="1">
        <f t="array" ref="S77">_xlfn.IFERROR(C77*$Q77*'Kalkulator nadgodzin'!$Y$2,"")</f>
        <v>0</v>
      </c>
      <c r="T77" s="784" cm="1">
        <f t="array" ref="T77">_xlfn.IFERROR(D77*$Q77*'Kalkulator nadgodzin'!$Y$2,"")</f>
        <v>0</v>
      </c>
      <c r="U77" s="784" cm="1">
        <f t="array" ref="U77">_xlfn.IFERROR(E77*$Q77*'Kalkulator nadgodzin'!$Y$2,"")</f>
        <v>0</v>
      </c>
      <c r="V77" s="784" cm="1">
        <f t="array" ref="V77">_xlfn.IFERROR(F77*$Q77*'Kalkulator nadgodzin'!$Y$2,"")</f>
        <v>0</v>
      </c>
      <c r="W77" s="784" cm="1">
        <f t="array" ref="W77">_xlfn.IFERROR(G77*$Q77*'Kalkulator nadgodzin'!$Y$2,"")</f>
        <v>0</v>
      </c>
      <c r="X77" s="784" cm="1">
        <f t="array" ref="X77">_xlfn.IFERROR(H77*$Q77*'Kalkulator nadgodzin'!$Y$2,"")</f>
        <v>0</v>
      </c>
      <c r="Y77" s="784" cm="1">
        <f t="array" ref="Y77">_xlfn.IFERROR(I77*$Q77*'Kalkulator nadgodzin'!$Y$2,"")</f>
        <v>0</v>
      </c>
      <c r="Z77" s="784" cm="1">
        <f t="array" ref="Z77">_xlfn.IFERROR(J77*$Q77*'Kalkulator nadgodzin'!$Y$2,"")</f>
        <v>0</v>
      </c>
      <c r="AA77" s="784" cm="1">
        <f t="array" ref="AA77">_xlfn.IFERROR(K77*$Q77*'Kalkulator nadgodzin'!$Y$2,"")</f>
        <v>0</v>
      </c>
      <c r="AB77" s="784" cm="1">
        <f t="array" ref="AB77">_xlfn.IFERROR(L77*$Q77*'Kalkulator nadgodzin'!$Y$2,"")</f>
        <v>0</v>
      </c>
      <c r="AC77" s="784" cm="1">
        <f t="array" ref="AC77">_xlfn.IFERROR(M77*$Q77*'Kalkulator nadgodzin'!$Y$2,"")</f>
        <v>0</v>
      </c>
      <c r="AD77" s="785" cm="1">
        <f t="array" ref="AD77">_xlfn.IFERROR(N77*$Q77*'Kalkulator nadgodzin'!$Y$2,"")</f>
        <v>0</v>
      </c>
    </row>
    <row r="78" ht="13.5" customHeight="1">
      <c r="A78" t="str" s="774" cm="1">
        <f t="array" ref="A78">IF('Kalkulator nadgodzin'!B120="","",'Kalkulator nadgodzin'!B120)</f>
      </c>
      <c r="B78" s="784" cm="1">
        <f t="array" ref="B78">IF('Kalkulator nadgodzin'!D120="","",IF('Kalkulator nadgodzin'!D120&lt;3,0,1)*'Kalkulator nadgodzin'!$C120)</f>
        <v>0</v>
      </c>
      <c r="C78" s="784" cm="1">
        <f t="array" ref="C78">IF('Kalkulator nadgodzin'!E120="","",IF('Kalkulator nadgodzin'!E120&lt;3,0,1)*'Kalkulator nadgodzin'!$C120)</f>
        <v>0</v>
      </c>
      <c r="D78" s="784" cm="1">
        <f t="array" ref="D78">IF('Kalkulator nadgodzin'!F120="","",IF('Kalkulator nadgodzin'!F120&lt;3,0,1)*'Kalkulator nadgodzin'!$C120)</f>
        <v>0</v>
      </c>
      <c r="E78" s="784" cm="1">
        <f t="array" ref="E78">IF('Kalkulator nadgodzin'!G120="","",IF('Kalkulator nadgodzin'!G120&lt;3,0,1)*'Kalkulator nadgodzin'!$C120)</f>
        <v>0</v>
      </c>
      <c r="F78" s="784" cm="1">
        <f t="array" ref="F78">IF('Kalkulator nadgodzin'!H120="","",IF('Kalkulator nadgodzin'!H120&lt;3,0,1)*'Kalkulator nadgodzin'!$C120)</f>
        <v>0</v>
      </c>
      <c r="G78" s="784" cm="1">
        <f t="array" ref="G78">IF('Kalkulator nadgodzin'!I120="","",IF('Kalkulator nadgodzin'!I120&lt;3,0,1)*'Kalkulator nadgodzin'!$C120)</f>
        <v>0</v>
      </c>
      <c r="H78" s="784" cm="1">
        <f t="array" ref="H78">IF('Kalkulator nadgodzin'!J120="","",IF('Kalkulator nadgodzin'!J120&lt;3,0,1)*'Kalkulator nadgodzin'!$C120)</f>
        <v>0</v>
      </c>
      <c r="I78" s="784" cm="1">
        <f t="array" ref="I78">IF('Kalkulator nadgodzin'!K120="","",IF('Kalkulator nadgodzin'!K120&lt;3,0,1)*'Kalkulator nadgodzin'!$C120)</f>
        <v>0</v>
      </c>
      <c r="J78" s="784" cm="1">
        <f t="array" ref="J78">IF('Kalkulator nadgodzin'!L120="","",IF('Kalkulator nadgodzin'!L120&lt;3,0,1)*'Kalkulator nadgodzin'!$C120)</f>
        <v>0</v>
      </c>
      <c r="K78" s="784" cm="1">
        <f t="array" ref="K78">IF('Kalkulator nadgodzin'!M120="","",IF('Kalkulator nadgodzin'!M120&lt;3,0,1)*'Kalkulator nadgodzin'!$C120)</f>
        <v>0</v>
      </c>
      <c r="L78" s="784" cm="1">
        <f t="array" ref="L78">IF('Kalkulator nadgodzin'!N120="","",IF('Kalkulator nadgodzin'!N120&lt;3,0,1)*'Kalkulator nadgodzin'!$C120)</f>
        <v>0</v>
      </c>
      <c r="M78" s="784" cm="1">
        <f t="array" ref="M78">IF('Kalkulator nadgodzin'!O120="","",IF('Kalkulator nadgodzin'!O120&lt;3,0,1)*'Kalkulator nadgodzin'!$C120)</f>
        <v>0</v>
      </c>
      <c r="N78" s="785" cm="1">
        <f t="array" ref="N78">IF('Kalkulator nadgodzin'!P120="","",IF('Kalkulator nadgodzin'!P120&lt;3,0,1)*'Kalkulator nadgodzin'!$C120)</f>
        <v>0</v>
      </c>
      <c r="O78" s="774"/>
      <c r="P78" s="775"/>
      <c r="Q78" s="818" cm="1">
        <f t="array" ref="Q78">IF('Kalkulator nadgodzin'!D240="","",'Kalkulator nadgodzin'!C188)</f>
        <v>0</v>
      </c>
      <c r="R78" s="784" cm="1">
        <f t="array" ref="R78">_xlfn.IFERROR(B78*$Q78*'Kalkulator nadgodzin'!$Y$2,"")</f>
        <v>0</v>
      </c>
      <c r="S78" s="784" cm="1">
        <f t="array" ref="S78">_xlfn.IFERROR(C78*$Q78*'Kalkulator nadgodzin'!$Y$2,"")</f>
        <v>0</v>
      </c>
      <c r="T78" s="784" cm="1">
        <f t="array" ref="T78">_xlfn.IFERROR(D78*$Q78*'Kalkulator nadgodzin'!$Y$2,"")</f>
        <v>0</v>
      </c>
      <c r="U78" s="784" cm="1">
        <f t="array" ref="U78">_xlfn.IFERROR(E78*$Q78*'Kalkulator nadgodzin'!$Y$2,"")</f>
        <v>0</v>
      </c>
      <c r="V78" s="784" cm="1">
        <f t="array" ref="V78">_xlfn.IFERROR(F78*$Q78*'Kalkulator nadgodzin'!$Y$2,"")</f>
        <v>0</v>
      </c>
      <c r="W78" s="784" cm="1">
        <f t="array" ref="W78">_xlfn.IFERROR(G78*$Q78*'Kalkulator nadgodzin'!$Y$2,"")</f>
        <v>0</v>
      </c>
      <c r="X78" s="784" cm="1">
        <f t="array" ref="X78">_xlfn.IFERROR(H78*$Q78*'Kalkulator nadgodzin'!$Y$2,"")</f>
        <v>0</v>
      </c>
      <c r="Y78" s="784" cm="1">
        <f t="array" ref="Y78">_xlfn.IFERROR(I78*$Q78*'Kalkulator nadgodzin'!$Y$2,"")</f>
        <v>0</v>
      </c>
      <c r="Z78" s="784" cm="1">
        <f t="array" ref="Z78">_xlfn.IFERROR(J78*$Q78*'Kalkulator nadgodzin'!$Y$2,"")</f>
        <v>0</v>
      </c>
      <c r="AA78" s="784" cm="1">
        <f t="array" ref="AA78">_xlfn.IFERROR(K78*$Q78*'Kalkulator nadgodzin'!$Y$2,"")</f>
        <v>0</v>
      </c>
      <c r="AB78" s="784" cm="1">
        <f t="array" ref="AB78">_xlfn.IFERROR(L78*$Q78*'Kalkulator nadgodzin'!$Y$2,"")</f>
        <v>0</v>
      </c>
      <c r="AC78" s="784" cm="1">
        <f t="array" ref="AC78">_xlfn.IFERROR(M78*$Q78*'Kalkulator nadgodzin'!$Y$2,"")</f>
        <v>0</v>
      </c>
      <c r="AD78" s="785" cm="1">
        <f t="array" ref="AD78">_xlfn.IFERROR(N78*$Q78*'Kalkulator nadgodzin'!$Y$2,"")</f>
        <v>0</v>
      </c>
    </row>
    <row r="79" ht="13.5" customHeight="1">
      <c r="A79" t="str" s="774" cm="1">
        <f t="array" ref="A79">IF('Kalkulator nadgodzin'!B121="","",'Kalkulator nadgodzin'!B121)</f>
      </c>
      <c r="B79" s="784" cm="1">
        <f t="array" ref="B79">IF('Kalkulator nadgodzin'!D121="","",IF('Kalkulator nadgodzin'!D121&lt;3,0,1)*'Kalkulator nadgodzin'!$C121)</f>
        <v>0</v>
      </c>
      <c r="C79" s="784" cm="1">
        <f t="array" ref="C79">IF('Kalkulator nadgodzin'!E121="","",IF('Kalkulator nadgodzin'!E121&lt;3,0,1)*'Kalkulator nadgodzin'!$C121)</f>
        <v>0</v>
      </c>
      <c r="D79" s="784" cm="1">
        <f t="array" ref="D79">IF('Kalkulator nadgodzin'!F121="","",IF('Kalkulator nadgodzin'!F121&lt;3,0,1)*'Kalkulator nadgodzin'!$C121)</f>
        <v>0</v>
      </c>
      <c r="E79" s="784" cm="1">
        <f t="array" ref="E79">IF('Kalkulator nadgodzin'!G121="","",IF('Kalkulator nadgodzin'!G121&lt;3,0,1)*'Kalkulator nadgodzin'!$C121)</f>
        <v>0</v>
      </c>
      <c r="F79" s="784" cm="1">
        <f t="array" ref="F79">IF('Kalkulator nadgodzin'!H121="","",IF('Kalkulator nadgodzin'!H121&lt;3,0,1)*'Kalkulator nadgodzin'!$C121)</f>
        <v>0</v>
      </c>
      <c r="G79" s="784" cm="1">
        <f t="array" ref="G79">IF('Kalkulator nadgodzin'!I121="","",IF('Kalkulator nadgodzin'!I121&lt;3,0,1)*'Kalkulator nadgodzin'!$C121)</f>
        <v>0</v>
      </c>
      <c r="H79" s="784" cm="1">
        <f t="array" ref="H79">IF('Kalkulator nadgodzin'!J121="","",IF('Kalkulator nadgodzin'!J121&lt;3,0,1)*'Kalkulator nadgodzin'!$C121)</f>
        <v>0</v>
      </c>
      <c r="I79" s="784" cm="1">
        <f t="array" ref="I79">IF('Kalkulator nadgodzin'!K121="","",IF('Kalkulator nadgodzin'!K121&lt;3,0,1)*'Kalkulator nadgodzin'!$C121)</f>
        <v>0</v>
      </c>
      <c r="J79" s="784" cm="1">
        <f t="array" ref="J79">IF('Kalkulator nadgodzin'!L121="","",IF('Kalkulator nadgodzin'!L121&lt;3,0,1)*'Kalkulator nadgodzin'!$C121)</f>
        <v>0</v>
      </c>
      <c r="K79" s="784" cm="1">
        <f t="array" ref="K79">IF('Kalkulator nadgodzin'!M121="","",IF('Kalkulator nadgodzin'!M121&lt;3,0,1)*'Kalkulator nadgodzin'!$C121)</f>
        <v>0</v>
      </c>
      <c r="L79" s="784" cm="1">
        <f t="array" ref="L79">IF('Kalkulator nadgodzin'!N121="","",IF('Kalkulator nadgodzin'!N121&lt;3,0,1)*'Kalkulator nadgodzin'!$C121)</f>
        <v>0</v>
      </c>
      <c r="M79" s="784" cm="1">
        <f t="array" ref="M79">IF('Kalkulator nadgodzin'!O121="","",IF('Kalkulator nadgodzin'!O121&lt;3,0,1)*'Kalkulator nadgodzin'!$C121)</f>
        <v>0</v>
      </c>
      <c r="N79" s="785" cm="1">
        <f t="array" ref="N79">IF('Kalkulator nadgodzin'!P121="","",IF('Kalkulator nadgodzin'!P121&lt;3,0,1)*'Kalkulator nadgodzin'!$C121)</f>
        <v>0</v>
      </c>
      <c r="O79" s="774"/>
      <c r="P79" s="775"/>
      <c r="Q79" s="818" cm="1">
        <f t="array" ref="Q79">IF('Kalkulator nadgodzin'!D241="","",'Kalkulator nadgodzin'!C189)</f>
        <v>0</v>
      </c>
      <c r="R79" s="784" cm="1">
        <f t="array" ref="R79">_xlfn.IFERROR(B79*$Q79*'Kalkulator nadgodzin'!$Y$2,"")</f>
        <v>0</v>
      </c>
      <c r="S79" s="784" cm="1">
        <f t="array" ref="S79">_xlfn.IFERROR(C79*$Q79*'Kalkulator nadgodzin'!$Y$2,"")</f>
        <v>0</v>
      </c>
      <c r="T79" s="784" cm="1">
        <f t="array" ref="T79">_xlfn.IFERROR(D79*$Q79*'Kalkulator nadgodzin'!$Y$2,"")</f>
        <v>0</v>
      </c>
      <c r="U79" s="784" cm="1">
        <f t="array" ref="U79">_xlfn.IFERROR(E79*$Q79*'Kalkulator nadgodzin'!$Y$2,"")</f>
        <v>0</v>
      </c>
      <c r="V79" s="784" cm="1">
        <f t="array" ref="V79">_xlfn.IFERROR(F79*$Q79*'Kalkulator nadgodzin'!$Y$2,"")</f>
        <v>0</v>
      </c>
      <c r="W79" s="784" cm="1">
        <f t="array" ref="W79">_xlfn.IFERROR(G79*$Q79*'Kalkulator nadgodzin'!$Y$2,"")</f>
        <v>0</v>
      </c>
      <c r="X79" s="784" cm="1">
        <f t="array" ref="X79">_xlfn.IFERROR(H79*$Q79*'Kalkulator nadgodzin'!$Y$2,"")</f>
        <v>0</v>
      </c>
      <c r="Y79" s="784" cm="1">
        <f t="array" ref="Y79">_xlfn.IFERROR(I79*$Q79*'Kalkulator nadgodzin'!$Y$2,"")</f>
        <v>0</v>
      </c>
      <c r="Z79" s="784" cm="1">
        <f t="array" ref="Z79">_xlfn.IFERROR(J79*$Q79*'Kalkulator nadgodzin'!$Y$2,"")</f>
        <v>0</v>
      </c>
      <c r="AA79" s="784" cm="1">
        <f t="array" ref="AA79">_xlfn.IFERROR(K79*$Q79*'Kalkulator nadgodzin'!$Y$2,"")</f>
        <v>0</v>
      </c>
      <c r="AB79" s="784" cm="1">
        <f t="array" ref="AB79">_xlfn.IFERROR(L79*$Q79*'Kalkulator nadgodzin'!$Y$2,"")</f>
        <v>0</v>
      </c>
      <c r="AC79" s="784" cm="1">
        <f t="array" ref="AC79">_xlfn.IFERROR(M79*$Q79*'Kalkulator nadgodzin'!$Y$2,"")</f>
        <v>0</v>
      </c>
      <c r="AD79" s="785" cm="1">
        <f t="array" ref="AD79">_xlfn.IFERROR(N79*$Q79*'Kalkulator nadgodzin'!$Y$2,"")</f>
        <v>0</v>
      </c>
    </row>
    <row r="80" ht="13.5" customHeight="1">
      <c r="A80" t="str" s="774" cm="1">
        <f t="array" ref="A80">IF('Kalkulator nadgodzin'!B122="","",'Kalkulator nadgodzin'!B122)</f>
      </c>
      <c r="B80" s="784" cm="1">
        <f t="array" ref="B80">IF('Kalkulator nadgodzin'!D122="","",IF('Kalkulator nadgodzin'!D122&lt;3,0,1)*'Kalkulator nadgodzin'!$C122)</f>
        <v>0</v>
      </c>
      <c r="C80" s="784" cm="1">
        <f t="array" ref="C80">IF('Kalkulator nadgodzin'!E122="","",IF('Kalkulator nadgodzin'!E122&lt;3,0,1)*'Kalkulator nadgodzin'!$C122)</f>
        <v>0</v>
      </c>
      <c r="D80" s="784" cm="1">
        <f t="array" ref="D80">IF('Kalkulator nadgodzin'!F122="","",IF('Kalkulator nadgodzin'!F122&lt;3,0,1)*'Kalkulator nadgodzin'!$C122)</f>
        <v>0</v>
      </c>
      <c r="E80" s="784" cm="1">
        <f t="array" ref="E80">IF('Kalkulator nadgodzin'!G122="","",IF('Kalkulator nadgodzin'!G122&lt;3,0,1)*'Kalkulator nadgodzin'!$C122)</f>
        <v>0</v>
      </c>
      <c r="F80" s="784" cm="1">
        <f t="array" ref="F80">IF('Kalkulator nadgodzin'!H122="","",IF('Kalkulator nadgodzin'!H122&lt;3,0,1)*'Kalkulator nadgodzin'!$C122)</f>
        <v>0</v>
      </c>
      <c r="G80" s="784" cm="1">
        <f t="array" ref="G80">IF('Kalkulator nadgodzin'!I122="","",IF('Kalkulator nadgodzin'!I122&lt;3,0,1)*'Kalkulator nadgodzin'!$C122)</f>
        <v>0</v>
      </c>
      <c r="H80" s="784" cm="1">
        <f t="array" ref="H80">IF('Kalkulator nadgodzin'!J122="","",IF('Kalkulator nadgodzin'!J122&lt;3,0,1)*'Kalkulator nadgodzin'!$C122)</f>
        <v>0</v>
      </c>
      <c r="I80" s="784" cm="1">
        <f t="array" ref="I80">IF('Kalkulator nadgodzin'!K122="","",IF('Kalkulator nadgodzin'!K122&lt;3,0,1)*'Kalkulator nadgodzin'!$C122)</f>
        <v>0</v>
      </c>
      <c r="J80" s="784" cm="1">
        <f t="array" ref="J80">IF('Kalkulator nadgodzin'!L122="","",IF('Kalkulator nadgodzin'!L122&lt;3,0,1)*'Kalkulator nadgodzin'!$C122)</f>
        <v>0</v>
      </c>
      <c r="K80" s="784" cm="1">
        <f t="array" ref="K80">IF('Kalkulator nadgodzin'!M122="","",IF('Kalkulator nadgodzin'!M122&lt;3,0,1)*'Kalkulator nadgodzin'!$C122)</f>
        <v>0</v>
      </c>
      <c r="L80" s="784" cm="1">
        <f t="array" ref="L80">IF('Kalkulator nadgodzin'!N122="","",IF('Kalkulator nadgodzin'!N122&lt;3,0,1)*'Kalkulator nadgodzin'!$C122)</f>
        <v>0</v>
      </c>
      <c r="M80" s="784" cm="1">
        <f t="array" ref="M80">IF('Kalkulator nadgodzin'!O122="","",IF('Kalkulator nadgodzin'!O122&lt;3,0,1)*'Kalkulator nadgodzin'!$C122)</f>
        <v>0</v>
      </c>
      <c r="N80" s="785" cm="1">
        <f t="array" ref="N80">IF('Kalkulator nadgodzin'!P122="","",IF('Kalkulator nadgodzin'!P122&lt;3,0,1)*'Kalkulator nadgodzin'!$C122)</f>
        <v>0</v>
      </c>
      <c r="O80" s="774"/>
      <c r="P80" s="775"/>
      <c r="Q80" s="818" cm="1">
        <f t="array" ref="Q80">IF('Kalkulator nadgodzin'!D242="","",'Kalkulator nadgodzin'!C190)</f>
        <v>0</v>
      </c>
      <c r="R80" s="784" cm="1">
        <f t="array" ref="R80">_xlfn.IFERROR(B80*$Q80*'Kalkulator nadgodzin'!$Y$2,"")</f>
        <v>0</v>
      </c>
      <c r="S80" s="784" cm="1">
        <f t="array" ref="S80">_xlfn.IFERROR(C80*$Q80*'Kalkulator nadgodzin'!$Y$2,"")</f>
        <v>0</v>
      </c>
      <c r="T80" s="784" cm="1">
        <f t="array" ref="T80">_xlfn.IFERROR(D80*$Q80*'Kalkulator nadgodzin'!$Y$2,"")</f>
        <v>0</v>
      </c>
      <c r="U80" s="784" cm="1">
        <f t="array" ref="U80">_xlfn.IFERROR(E80*$Q80*'Kalkulator nadgodzin'!$Y$2,"")</f>
        <v>0</v>
      </c>
      <c r="V80" s="784" cm="1">
        <f t="array" ref="V80">_xlfn.IFERROR(F80*$Q80*'Kalkulator nadgodzin'!$Y$2,"")</f>
        <v>0</v>
      </c>
      <c r="W80" s="784" cm="1">
        <f t="array" ref="W80">_xlfn.IFERROR(G80*$Q80*'Kalkulator nadgodzin'!$Y$2,"")</f>
        <v>0</v>
      </c>
      <c r="X80" s="784" cm="1">
        <f t="array" ref="X80">_xlfn.IFERROR(H80*$Q80*'Kalkulator nadgodzin'!$Y$2,"")</f>
        <v>0</v>
      </c>
      <c r="Y80" s="784" cm="1">
        <f t="array" ref="Y80">_xlfn.IFERROR(I80*$Q80*'Kalkulator nadgodzin'!$Y$2,"")</f>
        <v>0</v>
      </c>
      <c r="Z80" s="784" cm="1">
        <f t="array" ref="Z80">_xlfn.IFERROR(J80*$Q80*'Kalkulator nadgodzin'!$Y$2,"")</f>
        <v>0</v>
      </c>
      <c r="AA80" s="784" cm="1">
        <f t="array" ref="AA80">_xlfn.IFERROR(K80*$Q80*'Kalkulator nadgodzin'!$Y$2,"")</f>
        <v>0</v>
      </c>
      <c r="AB80" s="784" cm="1">
        <f t="array" ref="AB80">_xlfn.IFERROR(L80*$Q80*'Kalkulator nadgodzin'!$Y$2,"")</f>
        <v>0</v>
      </c>
      <c r="AC80" s="784" cm="1">
        <f t="array" ref="AC80">_xlfn.IFERROR(M80*$Q80*'Kalkulator nadgodzin'!$Y$2,"")</f>
        <v>0</v>
      </c>
      <c r="AD80" s="785" cm="1">
        <f t="array" ref="AD80">_xlfn.IFERROR(N80*$Q80*'Kalkulator nadgodzin'!$Y$2,"")</f>
        <v>0</v>
      </c>
    </row>
    <row r="81" ht="13.5" customHeight="1">
      <c r="A81" t="str" s="774" cm="1">
        <f t="array" ref="A81">IF('Kalkulator nadgodzin'!B123="","",'Kalkulator nadgodzin'!B123)</f>
      </c>
      <c r="B81" s="784" cm="1">
        <f t="array" ref="B81">IF('Kalkulator nadgodzin'!D123="","",IF('Kalkulator nadgodzin'!D123&lt;3,0,1)*'Kalkulator nadgodzin'!$C123)</f>
        <v>0</v>
      </c>
      <c r="C81" s="784" cm="1">
        <f t="array" ref="C81">IF('Kalkulator nadgodzin'!E123="","",IF('Kalkulator nadgodzin'!E123&lt;3,0,1)*'Kalkulator nadgodzin'!$C123)</f>
        <v>0</v>
      </c>
      <c r="D81" s="784" cm="1">
        <f t="array" ref="D81">IF('Kalkulator nadgodzin'!F123="","",IF('Kalkulator nadgodzin'!F123&lt;3,0,1)*'Kalkulator nadgodzin'!$C123)</f>
        <v>0</v>
      </c>
      <c r="E81" s="784" cm="1">
        <f t="array" ref="E81">IF('Kalkulator nadgodzin'!G123="","",IF('Kalkulator nadgodzin'!G123&lt;3,0,1)*'Kalkulator nadgodzin'!$C123)</f>
        <v>0</v>
      </c>
      <c r="F81" s="784" cm="1">
        <f t="array" ref="F81">IF('Kalkulator nadgodzin'!H123="","",IF('Kalkulator nadgodzin'!H123&lt;3,0,1)*'Kalkulator nadgodzin'!$C123)</f>
        <v>0</v>
      </c>
      <c r="G81" s="784" cm="1">
        <f t="array" ref="G81">IF('Kalkulator nadgodzin'!I123="","",IF('Kalkulator nadgodzin'!I123&lt;3,0,1)*'Kalkulator nadgodzin'!$C123)</f>
        <v>0</v>
      </c>
      <c r="H81" s="784" cm="1">
        <f t="array" ref="H81">IF('Kalkulator nadgodzin'!J123="","",IF('Kalkulator nadgodzin'!J123&lt;3,0,1)*'Kalkulator nadgodzin'!$C123)</f>
        <v>0</v>
      </c>
      <c r="I81" s="784" cm="1">
        <f t="array" ref="I81">IF('Kalkulator nadgodzin'!K123="","",IF('Kalkulator nadgodzin'!K123&lt;3,0,1)*'Kalkulator nadgodzin'!$C123)</f>
        <v>0</v>
      </c>
      <c r="J81" s="784" cm="1">
        <f t="array" ref="J81">IF('Kalkulator nadgodzin'!L123="","",IF('Kalkulator nadgodzin'!L123&lt;3,0,1)*'Kalkulator nadgodzin'!$C123)</f>
        <v>0</v>
      </c>
      <c r="K81" s="784" cm="1">
        <f t="array" ref="K81">IF('Kalkulator nadgodzin'!M123="","",IF('Kalkulator nadgodzin'!M123&lt;3,0,1)*'Kalkulator nadgodzin'!$C123)</f>
        <v>0</v>
      </c>
      <c r="L81" s="784" cm="1">
        <f t="array" ref="L81">IF('Kalkulator nadgodzin'!N123="","",IF('Kalkulator nadgodzin'!N123&lt;3,0,1)*'Kalkulator nadgodzin'!$C123)</f>
        <v>0</v>
      </c>
      <c r="M81" s="784" cm="1">
        <f t="array" ref="M81">IF('Kalkulator nadgodzin'!O123="","",IF('Kalkulator nadgodzin'!O123&lt;3,0,1)*'Kalkulator nadgodzin'!$C123)</f>
        <v>0</v>
      </c>
      <c r="N81" s="785" cm="1">
        <f t="array" ref="N81">IF('Kalkulator nadgodzin'!P123="","",IF('Kalkulator nadgodzin'!P123&lt;3,0,1)*'Kalkulator nadgodzin'!$C123)</f>
        <v>0</v>
      </c>
      <c r="O81" s="774"/>
      <c r="P81" s="775"/>
      <c r="Q81" s="818" cm="1">
        <f t="array" ref="Q81">IF('Kalkulator nadgodzin'!D243="","",'Kalkulator nadgodzin'!C191)</f>
        <v>0</v>
      </c>
      <c r="R81" s="784" cm="1">
        <f t="array" ref="R81">_xlfn.IFERROR(B81*$Q81*'Kalkulator nadgodzin'!$Y$2,"")</f>
        <v>0</v>
      </c>
      <c r="S81" s="784" cm="1">
        <f t="array" ref="S81">_xlfn.IFERROR(C81*$Q81*'Kalkulator nadgodzin'!$Y$2,"")</f>
        <v>0</v>
      </c>
      <c r="T81" s="784" cm="1">
        <f t="array" ref="T81">_xlfn.IFERROR(D81*$Q81*'Kalkulator nadgodzin'!$Y$2,"")</f>
        <v>0</v>
      </c>
      <c r="U81" s="784" cm="1">
        <f t="array" ref="U81">_xlfn.IFERROR(E81*$Q81*'Kalkulator nadgodzin'!$Y$2,"")</f>
        <v>0</v>
      </c>
      <c r="V81" s="784" cm="1">
        <f t="array" ref="V81">_xlfn.IFERROR(F81*$Q81*'Kalkulator nadgodzin'!$Y$2,"")</f>
        <v>0</v>
      </c>
      <c r="W81" s="784" cm="1">
        <f t="array" ref="W81">_xlfn.IFERROR(G81*$Q81*'Kalkulator nadgodzin'!$Y$2,"")</f>
        <v>0</v>
      </c>
      <c r="X81" s="784" cm="1">
        <f t="array" ref="X81">_xlfn.IFERROR(H81*$Q81*'Kalkulator nadgodzin'!$Y$2,"")</f>
        <v>0</v>
      </c>
      <c r="Y81" s="784" cm="1">
        <f t="array" ref="Y81">_xlfn.IFERROR(I81*$Q81*'Kalkulator nadgodzin'!$Y$2,"")</f>
        <v>0</v>
      </c>
      <c r="Z81" s="784" cm="1">
        <f t="array" ref="Z81">_xlfn.IFERROR(J81*$Q81*'Kalkulator nadgodzin'!$Y$2,"")</f>
        <v>0</v>
      </c>
      <c r="AA81" s="784" cm="1">
        <f t="array" ref="AA81">_xlfn.IFERROR(K81*$Q81*'Kalkulator nadgodzin'!$Y$2,"")</f>
        <v>0</v>
      </c>
      <c r="AB81" s="784" cm="1">
        <f t="array" ref="AB81">_xlfn.IFERROR(L81*$Q81*'Kalkulator nadgodzin'!$Y$2,"")</f>
        <v>0</v>
      </c>
      <c r="AC81" s="784" cm="1">
        <f t="array" ref="AC81">_xlfn.IFERROR(M81*$Q81*'Kalkulator nadgodzin'!$Y$2,"")</f>
        <v>0</v>
      </c>
      <c r="AD81" s="785" cm="1">
        <f t="array" ref="AD81">_xlfn.IFERROR(N81*$Q81*'Kalkulator nadgodzin'!$Y$2,"")</f>
        <v>0</v>
      </c>
    </row>
    <row r="82" ht="13.5" customHeight="1">
      <c r="A82" t="str" s="774" cm="1">
        <f t="array" ref="A82">IF('Kalkulator nadgodzin'!B124="","",'Kalkulator nadgodzin'!B124)</f>
      </c>
      <c r="B82" s="784" cm="1">
        <f t="array" ref="B82">IF('Kalkulator nadgodzin'!D124="","",IF('Kalkulator nadgodzin'!D124&lt;3,0,1)*'Kalkulator nadgodzin'!$C124)</f>
        <v>0</v>
      </c>
      <c r="C82" s="784" cm="1">
        <f t="array" ref="C82">IF('Kalkulator nadgodzin'!E124="","",IF('Kalkulator nadgodzin'!E124&lt;3,0,1)*'Kalkulator nadgodzin'!$C124)</f>
        <v>0</v>
      </c>
      <c r="D82" s="784" cm="1">
        <f t="array" ref="D82">IF('Kalkulator nadgodzin'!F124="","",IF('Kalkulator nadgodzin'!F124&lt;3,0,1)*'Kalkulator nadgodzin'!$C124)</f>
        <v>0</v>
      </c>
      <c r="E82" s="784" cm="1">
        <f t="array" ref="E82">IF('Kalkulator nadgodzin'!G124="","",IF('Kalkulator nadgodzin'!G124&lt;3,0,1)*'Kalkulator nadgodzin'!$C124)</f>
        <v>0</v>
      </c>
      <c r="F82" s="784" cm="1">
        <f t="array" ref="F82">IF('Kalkulator nadgodzin'!H124="","",IF('Kalkulator nadgodzin'!H124&lt;3,0,1)*'Kalkulator nadgodzin'!$C124)</f>
        <v>0</v>
      </c>
      <c r="G82" s="784" cm="1">
        <f t="array" ref="G82">IF('Kalkulator nadgodzin'!I124="","",IF('Kalkulator nadgodzin'!I124&lt;3,0,1)*'Kalkulator nadgodzin'!$C124)</f>
        <v>0</v>
      </c>
      <c r="H82" s="784" cm="1">
        <f t="array" ref="H82">IF('Kalkulator nadgodzin'!J124="","",IF('Kalkulator nadgodzin'!J124&lt;3,0,1)*'Kalkulator nadgodzin'!$C124)</f>
        <v>0</v>
      </c>
      <c r="I82" s="784" cm="1">
        <f t="array" ref="I82">IF('Kalkulator nadgodzin'!K124="","",IF('Kalkulator nadgodzin'!K124&lt;3,0,1)*'Kalkulator nadgodzin'!$C124)</f>
        <v>0</v>
      </c>
      <c r="J82" s="784" cm="1">
        <f t="array" ref="J82">IF('Kalkulator nadgodzin'!L124="","",IF('Kalkulator nadgodzin'!L124&lt;3,0,1)*'Kalkulator nadgodzin'!$C124)</f>
        <v>0</v>
      </c>
      <c r="K82" s="784" cm="1">
        <f t="array" ref="K82">IF('Kalkulator nadgodzin'!M124="","",IF('Kalkulator nadgodzin'!M124&lt;3,0,1)*'Kalkulator nadgodzin'!$C124)</f>
        <v>0</v>
      </c>
      <c r="L82" s="784" cm="1">
        <f t="array" ref="L82">IF('Kalkulator nadgodzin'!N124="","",IF('Kalkulator nadgodzin'!N124&lt;3,0,1)*'Kalkulator nadgodzin'!$C124)</f>
        <v>0</v>
      </c>
      <c r="M82" s="784" cm="1">
        <f t="array" ref="M82">IF('Kalkulator nadgodzin'!O124="","",IF('Kalkulator nadgodzin'!O124&lt;3,0,1)*'Kalkulator nadgodzin'!$C124)</f>
        <v>0</v>
      </c>
      <c r="N82" s="785" cm="1">
        <f t="array" ref="N82">IF('Kalkulator nadgodzin'!P124="","",IF('Kalkulator nadgodzin'!P124&lt;3,0,1)*'Kalkulator nadgodzin'!$C124)</f>
        <v>0</v>
      </c>
      <c r="O82" s="774"/>
      <c r="P82" s="775"/>
      <c r="Q82" s="818" cm="1">
        <f t="array" ref="Q82">IF('Kalkulator nadgodzin'!D244="","",'Kalkulator nadgodzin'!C192)</f>
        <v>0</v>
      </c>
      <c r="R82" s="784" cm="1">
        <f t="array" ref="R82">_xlfn.IFERROR(B82*$Q82*'Kalkulator nadgodzin'!$Y$2,"")</f>
        <v>0</v>
      </c>
      <c r="S82" s="784" cm="1">
        <f t="array" ref="S82">_xlfn.IFERROR(C82*$Q82*'Kalkulator nadgodzin'!$Y$2,"")</f>
        <v>0</v>
      </c>
      <c r="T82" s="784" cm="1">
        <f t="array" ref="T82">_xlfn.IFERROR(D82*$Q82*'Kalkulator nadgodzin'!$Y$2,"")</f>
        <v>0</v>
      </c>
      <c r="U82" s="784" cm="1">
        <f t="array" ref="U82">_xlfn.IFERROR(E82*$Q82*'Kalkulator nadgodzin'!$Y$2,"")</f>
        <v>0</v>
      </c>
      <c r="V82" s="784" cm="1">
        <f t="array" ref="V82">_xlfn.IFERROR(F82*$Q82*'Kalkulator nadgodzin'!$Y$2,"")</f>
        <v>0</v>
      </c>
      <c r="W82" s="784" cm="1">
        <f t="array" ref="W82">_xlfn.IFERROR(G82*$Q82*'Kalkulator nadgodzin'!$Y$2,"")</f>
        <v>0</v>
      </c>
      <c r="X82" s="784" cm="1">
        <f t="array" ref="X82">_xlfn.IFERROR(H82*$Q82*'Kalkulator nadgodzin'!$Y$2,"")</f>
        <v>0</v>
      </c>
      <c r="Y82" s="784" cm="1">
        <f t="array" ref="Y82">_xlfn.IFERROR(I82*$Q82*'Kalkulator nadgodzin'!$Y$2,"")</f>
        <v>0</v>
      </c>
      <c r="Z82" s="784" cm="1">
        <f t="array" ref="Z82">_xlfn.IFERROR(J82*$Q82*'Kalkulator nadgodzin'!$Y$2,"")</f>
        <v>0</v>
      </c>
      <c r="AA82" s="784" cm="1">
        <f t="array" ref="AA82">_xlfn.IFERROR(K82*$Q82*'Kalkulator nadgodzin'!$Y$2,"")</f>
        <v>0</v>
      </c>
      <c r="AB82" s="784" cm="1">
        <f t="array" ref="AB82">_xlfn.IFERROR(L82*$Q82*'Kalkulator nadgodzin'!$Y$2,"")</f>
        <v>0</v>
      </c>
      <c r="AC82" s="784" cm="1">
        <f t="array" ref="AC82">_xlfn.IFERROR(M82*$Q82*'Kalkulator nadgodzin'!$Y$2,"")</f>
        <v>0</v>
      </c>
      <c r="AD82" s="785" cm="1">
        <f t="array" ref="AD82">_xlfn.IFERROR(N82*$Q82*'Kalkulator nadgodzin'!$Y$2,"")</f>
        <v>0</v>
      </c>
    </row>
    <row r="83" ht="13.5" customHeight="1">
      <c r="A83" t="str" s="774" cm="1">
        <f t="array" ref="A83">IF('Kalkulator nadgodzin'!B125="","",'Kalkulator nadgodzin'!B125)</f>
      </c>
      <c r="B83" s="784" cm="1">
        <f t="array" ref="B83">IF('Kalkulator nadgodzin'!D125="","",IF('Kalkulator nadgodzin'!D125&lt;3,0,1)*'Kalkulator nadgodzin'!$C125)</f>
        <v>0</v>
      </c>
      <c r="C83" s="784" cm="1">
        <f t="array" ref="C83">IF('Kalkulator nadgodzin'!E125="","",IF('Kalkulator nadgodzin'!E125&lt;3,0,1)*'Kalkulator nadgodzin'!$C125)</f>
        <v>0</v>
      </c>
      <c r="D83" s="784" cm="1">
        <f t="array" ref="D83">IF('Kalkulator nadgodzin'!F125="","",IF('Kalkulator nadgodzin'!F125&lt;3,0,1)*'Kalkulator nadgodzin'!$C125)</f>
        <v>0</v>
      </c>
      <c r="E83" s="784" cm="1">
        <f t="array" ref="E83">IF('Kalkulator nadgodzin'!G125="","",IF('Kalkulator nadgodzin'!G125&lt;3,0,1)*'Kalkulator nadgodzin'!$C125)</f>
        <v>0</v>
      </c>
      <c r="F83" s="784" cm="1">
        <f t="array" ref="F83">IF('Kalkulator nadgodzin'!H125="","",IF('Kalkulator nadgodzin'!H125&lt;3,0,1)*'Kalkulator nadgodzin'!$C125)</f>
        <v>0</v>
      </c>
      <c r="G83" s="784" cm="1">
        <f t="array" ref="G83">IF('Kalkulator nadgodzin'!I125="","",IF('Kalkulator nadgodzin'!I125&lt;3,0,1)*'Kalkulator nadgodzin'!$C125)</f>
        <v>0</v>
      </c>
      <c r="H83" s="784" cm="1">
        <f t="array" ref="H83">IF('Kalkulator nadgodzin'!J125="","",IF('Kalkulator nadgodzin'!J125&lt;3,0,1)*'Kalkulator nadgodzin'!$C125)</f>
        <v>0</v>
      </c>
      <c r="I83" s="784" cm="1">
        <f t="array" ref="I83">IF('Kalkulator nadgodzin'!K125="","",IF('Kalkulator nadgodzin'!K125&lt;3,0,1)*'Kalkulator nadgodzin'!$C125)</f>
        <v>0</v>
      </c>
      <c r="J83" s="784" cm="1">
        <f t="array" ref="J83">IF('Kalkulator nadgodzin'!L125="","",IF('Kalkulator nadgodzin'!L125&lt;3,0,1)*'Kalkulator nadgodzin'!$C125)</f>
        <v>0</v>
      </c>
      <c r="K83" s="784" cm="1">
        <f t="array" ref="K83">IF('Kalkulator nadgodzin'!M125="","",IF('Kalkulator nadgodzin'!M125&lt;3,0,1)*'Kalkulator nadgodzin'!$C125)</f>
        <v>0</v>
      </c>
      <c r="L83" s="784" cm="1">
        <f t="array" ref="L83">IF('Kalkulator nadgodzin'!N125="","",IF('Kalkulator nadgodzin'!N125&lt;3,0,1)*'Kalkulator nadgodzin'!$C125)</f>
        <v>0</v>
      </c>
      <c r="M83" s="784" cm="1">
        <f t="array" ref="M83">IF('Kalkulator nadgodzin'!O125="","",IF('Kalkulator nadgodzin'!O125&lt;3,0,1)*'Kalkulator nadgodzin'!$C125)</f>
        <v>0</v>
      </c>
      <c r="N83" s="785" cm="1">
        <f t="array" ref="N83">IF('Kalkulator nadgodzin'!P125="","",IF('Kalkulator nadgodzin'!P125&lt;3,0,1)*'Kalkulator nadgodzin'!$C125)</f>
        <v>0</v>
      </c>
      <c r="O83" s="774"/>
      <c r="P83" s="775"/>
      <c r="Q83" t="str" s="783" cm="1">
        <f t="array" ref="Q83">IF('Kalkulator nadgodzin'!D245="","",'Kalkulator nadgodzin'!C193)</f>
      </c>
      <c r="R83" t="s" s="820">
        <v>1374</v>
      </c>
      <c r="S83" t="s" s="820">
        <v>1374</v>
      </c>
      <c r="T83" t="s" s="820">
        <v>1374</v>
      </c>
      <c r="U83" t="s" s="820">
        <v>1374</v>
      </c>
      <c r="V83" t="s" s="820">
        <v>1374</v>
      </c>
      <c r="W83" t="s" s="820">
        <v>1374</v>
      </c>
      <c r="X83" t="s" s="820">
        <v>1374</v>
      </c>
      <c r="Y83" t="s" s="820">
        <v>1374</v>
      </c>
      <c r="Z83" t="s" s="820">
        <v>1374</v>
      </c>
      <c r="AA83" t="s" s="820">
        <v>1374</v>
      </c>
      <c r="AB83" t="s" s="820">
        <v>1374</v>
      </c>
      <c r="AC83" t="s" s="820">
        <v>1374</v>
      </c>
      <c r="AD83" t="s" s="821">
        <v>1374</v>
      </c>
    </row>
    <row r="84" ht="13.5" customHeight="1">
      <c r="A84" t="str" s="774" cm="1">
        <f t="array" ref="A84">IF('Kalkulator nadgodzin'!B126="","",'Kalkulator nadgodzin'!B126)</f>
      </c>
      <c r="B84" s="784" cm="1">
        <f t="array" ref="B84">IF('Kalkulator nadgodzin'!D126="","",IF('Kalkulator nadgodzin'!D126&lt;3,0,1)*'Kalkulator nadgodzin'!$C126)</f>
        <v>0</v>
      </c>
      <c r="C84" s="784" cm="1">
        <f t="array" ref="C84">IF('Kalkulator nadgodzin'!E126="","",IF('Kalkulator nadgodzin'!E126&lt;3,0,1)*'Kalkulator nadgodzin'!$C126)</f>
        <v>0</v>
      </c>
      <c r="D84" s="784" cm="1">
        <f t="array" ref="D84">IF('Kalkulator nadgodzin'!F126="","",IF('Kalkulator nadgodzin'!F126&lt;3,0,1)*'Kalkulator nadgodzin'!$C126)</f>
        <v>0</v>
      </c>
      <c r="E84" s="784" cm="1">
        <f t="array" ref="E84">IF('Kalkulator nadgodzin'!G126="","",IF('Kalkulator nadgodzin'!G126&lt;3,0,1)*'Kalkulator nadgodzin'!$C126)</f>
        <v>0</v>
      </c>
      <c r="F84" s="784" cm="1">
        <f t="array" ref="F84">IF('Kalkulator nadgodzin'!H126="","",IF('Kalkulator nadgodzin'!H126&lt;3,0,1)*'Kalkulator nadgodzin'!$C126)</f>
        <v>0</v>
      </c>
      <c r="G84" s="784" cm="1">
        <f t="array" ref="G84">IF('Kalkulator nadgodzin'!I126="","",IF('Kalkulator nadgodzin'!I126&lt;3,0,1)*'Kalkulator nadgodzin'!$C126)</f>
        <v>0</v>
      </c>
      <c r="H84" s="784" cm="1">
        <f t="array" ref="H84">IF('Kalkulator nadgodzin'!J126="","",IF('Kalkulator nadgodzin'!J126&lt;3,0,1)*'Kalkulator nadgodzin'!$C126)</f>
        <v>0</v>
      </c>
      <c r="I84" s="784" cm="1">
        <f t="array" ref="I84">IF('Kalkulator nadgodzin'!K126="","",IF('Kalkulator nadgodzin'!K126&lt;3,0,1)*'Kalkulator nadgodzin'!$C126)</f>
        <v>0</v>
      </c>
      <c r="J84" s="784" cm="1">
        <f t="array" ref="J84">IF('Kalkulator nadgodzin'!L126="","",IF('Kalkulator nadgodzin'!L126&lt;3,0,1)*'Kalkulator nadgodzin'!$C126)</f>
        <v>0</v>
      </c>
      <c r="K84" s="784" cm="1">
        <f t="array" ref="K84">IF('Kalkulator nadgodzin'!M126="","",IF('Kalkulator nadgodzin'!M126&lt;3,0,1)*'Kalkulator nadgodzin'!$C126)</f>
        <v>0</v>
      </c>
      <c r="L84" s="784" cm="1">
        <f t="array" ref="L84">IF('Kalkulator nadgodzin'!N126="","",IF('Kalkulator nadgodzin'!N126&lt;3,0,1)*'Kalkulator nadgodzin'!$C126)</f>
        <v>0</v>
      </c>
      <c r="M84" s="784" cm="1">
        <f t="array" ref="M84">IF('Kalkulator nadgodzin'!O126="","",IF('Kalkulator nadgodzin'!O126&lt;3,0,1)*'Kalkulator nadgodzin'!$C126)</f>
        <v>0</v>
      </c>
      <c r="N84" s="785" cm="1">
        <f t="array" ref="N84">IF('Kalkulator nadgodzin'!P126="","",IF('Kalkulator nadgodzin'!P126&lt;3,0,1)*'Kalkulator nadgodzin'!$C126)</f>
        <v>0</v>
      </c>
      <c r="O84" s="774"/>
      <c r="P84" s="775"/>
      <c r="Q84" t="str" s="783" cm="1">
        <f t="array" ref="Q84">IF('Kalkulator nadgodzin'!D246="","",'Kalkulator nadgodzin'!C194)</f>
      </c>
      <c r="R84" t="s" s="820">
        <v>1374</v>
      </c>
      <c r="S84" t="s" s="820">
        <v>1374</v>
      </c>
      <c r="T84" t="s" s="820">
        <v>1374</v>
      </c>
      <c r="U84" t="s" s="820">
        <v>1374</v>
      </c>
      <c r="V84" t="s" s="820">
        <v>1374</v>
      </c>
      <c r="W84" t="s" s="820">
        <v>1374</v>
      </c>
      <c r="X84" t="s" s="820">
        <v>1374</v>
      </c>
      <c r="Y84" t="s" s="820">
        <v>1374</v>
      </c>
      <c r="Z84" t="s" s="820">
        <v>1374</v>
      </c>
      <c r="AA84" t="s" s="820">
        <v>1374</v>
      </c>
      <c r="AB84" t="s" s="820">
        <v>1374</v>
      </c>
      <c r="AC84" t="s" s="820">
        <v>1374</v>
      </c>
      <c r="AD84" t="s" s="821">
        <v>1374</v>
      </c>
    </row>
    <row r="85" ht="13.5" customHeight="1">
      <c r="A85" t="s" s="787">
        <v>1313</v>
      </c>
      <c r="B85" s="788" cm="1">
        <f t="array" ref="B85">SUM(B60:B84)</f>
        <v>0</v>
      </c>
      <c r="C85" s="788" cm="1">
        <f t="array" ref="C85">SUM(C60:C84)</f>
        <v>0</v>
      </c>
      <c r="D85" s="788" cm="1">
        <f t="array" ref="D85">SUM(D60:D84)</f>
        <v>0</v>
      </c>
      <c r="E85" s="788" cm="1">
        <f t="array" ref="E85">SUM(E60:E84)</f>
        <v>0</v>
      </c>
      <c r="F85" s="788" cm="1">
        <f t="array" ref="F85">SUM(F60:F84)</f>
        <v>0</v>
      </c>
      <c r="G85" s="788" cm="1">
        <f t="array" ref="G85">SUM(G60:G84)</f>
        <v>0</v>
      </c>
      <c r="H85" s="788" cm="1">
        <f t="array" ref="H85">SUM(H60:H84)</f>
        <v>0</v>
      </c>
      <c r="I85" s="788" cm="1">
        <f t="array" ref="I85">SUM(I60:I84)</f>
        <v>0</v>
      </c>
      <c r="J85" s="788" cm="1">
        <f t="array" ref="J85">SUM(J60:J84)</f>
        <v>0</v>
      </c>
      <c r="K85" s="788" cm="1">
        <f t="array" ref="K85">SUM(K60:K84)</f>
        <v>0</v>
      </c>
      <c r="L85" s="788" cm="1">
        <f t="array" ref="L85">SUM(L60:L84)</f>
        <v>0</v>
      </c>
      <c r="M85" s="788" cm="1">
        <f t="array" ref="M85">SUM(M60:M84)</f>
        <v>0</v>
      </c>
      <c r="N85" s="789" cm="1">
        <f t="array" ref="N85">SUM(N60:N84)</f>
        <v>0</v>
      </c>
      <c r="O85" s="790"/>
      <c r="P85" s="791"/>
      <c r="Q85" t="s" s="792">
        <v>1313</v>
      </c>
      <c r="R85" s="788" cm="1">
        <f t="array" ref="R85">SUM(R60:R84)</f>
        <v>0</v>
      </c>
      <c r="S85" s="788" cm="1">
        <f t="array" ref="S85">SUM(S60:S84)</f>
        <v>0</v>
      </c>
      <c r="T85" s="788" cm="1">
        <f t="array" ref="T85">SUM(T60:T84)</f>
        <v>0</v>
      </c>
      <c r="U85" s="788" cm="1">
        <f t="array" ref="U85">SUM(U60:U84)</f>
        <v>0</v>
      </c>
      <c r="V85" s="788" cm="1">
        <f t="array" ref="V85">SUM(V60:V84)</f>
        <v>0</v>
      </c>
      <c r="W85" s="788" cm="1">
        <f t="array" ref="W85">SUM(W60:W84)</f>
        <v>0</v>
      </c>
      <c r="X85" s="788" cm="1">
        <f t="array" ref="X85">SUM(X60:X84)</f>
        <v>0</v>
      </c>
      <c r="Y85" s="788" cm="1">
        <f t="array" ref="Y85">SUM(Y60:Y84)</f>
        <v>0</v>
      </c>
      <c r="Z85" s="788" cm="1">
        <f t="array" ref="Z85">SUM(Z60:Z84)</f>
        <v>0</v>
      </c>
      <c r="AA85" s="788" cm="1">
        <f t="array" ref="AA85">SUM(AA60:AA84)</f>
        <v>0</v>
      </c>
      <c r="AB85" s="788" cm="1">
        <f t="array" ref="AB85">SUM(AB60:AB84)</f>
        <v>0</v>
      </c>
      <c r="AC85" s="788" cm="1">
        <f t="array" ref="AC85">SUM(AC60:AC84)</f>
        <v>0</v>
      </c>
      <c r="AD85" s="789" cm="1">
        <f t="array" ref="AD85">SUM(AD60:AD84)</f>
        <v>0</v>
      </c>
    </row>
    <row r="86" ht="13.5" customHeight="1">
      <c r="A86" s="793"/>
      <c r="B86" s="793"/>
      <c r="C86" s="793"/>
      <c r="D86" s="793"/>
      <c r="E86" s="793"/>
      <c r="F86" s="793"/>
      <c r="G86" s="793"/>
      <c r="H86" s="793"/>
      <c r="I86" s="793"/>
      <c r="J86" s="793"/>
      <c r="K86" s="793"/>
      <c r="L86" s="793"/>
      <c r="M86" s="793"/>
      <c r="N86" s="793"/>
      <c r="O86" s="786"/>
      <c r="P86" s="786"/>
      <c r="Q86" s="793"/>
      <c r="R86" s="793"/>
      <c r="S86" s="793"/>
      <c r="T86" s="793"/>
      <c r="U86" s="793"/>
      <c r="V86" s="793"/>
      <c r="W86" s="793"/>
      <c r="X86" s="793"/>
      <c r="Y86" s="793"/>
      <c r="Z86" s="793"/>
      <c r="AA86" s="793"/>
      <c r="AB86" s="793"/>
      <c r="AC86" s="793"/>
      <c r="AD86" s="793"/>
    </row>
    <row r="87" ht="13.5" customHeight="1">
      <c r="A87" s="801"/>
      <c r="B87" t="s" s="795">
        <v>1314</v>
      </c>
      <c r="C87" t="s" s="795">
        <v>1315</v>
      </c>
      <c r="D87" t="s" s="795">
        <v>1316</v>
      </c>
      <c r="E87" t="s" s="795">
        <v>1317</v>
      </c>
      <c r="F87" t="s" s="795">
        <v>1318</v>
      </c>
      <c r="G87" t="s" s="795">
        <v>1319</v>
      </c>
      <c r="H87" t="s" s="795">
        <v>1320</v>
      </c>
      <c r="I87" t="s" s="795">
        <v>1321</v>
      </c>
      <c r="J87" t="s" s="795">
        <v>1322</v>
      </c>
      <c r="K87" t="s" s="795">
        <v>1323</v>
      </c>
      <c r="L87" t="s" s="795">
        <v>1324</v>
      </c>
      <c r="M87" t="s" s="795">
        <v>1325</v>
      </c>
      <c r="N87" t="s" s="796">
        <v>1326</v>
      </c>
      <c r="O87" s="774"/>
      <c r="P87" s="775"/>
      <c r="Q87" s="797"/>
      <c r="R87" t="s" s="795">
        <v>1314</v>
      </c>
      <c r="S87" t="s" s="795">
        <v>1315</v>
      </c>
      <c r="T87" t="s" s="795">
        <v>1316</v>
      </c>
      <c r="U87" t="s" s="795">
        <v>1317</v>
      </c>
      <c r="V87" t="s" s="795">
        <v>1318</v>
      </c>
      <c r="W87" t="s" s="795">
        <v>1319</v>
      </c>
      <c r="X87" t="s" s="795">
        <v>1320</v>
      </c>
      <c r="Y87" t="s" s="795">
        <v>1321</v>
      </c>
      <c r="Z87" t="s" s="795">
        <v>1322</v>
      </c>
      <c r="AA87" t="s" s="795">
        <v>1323</v>
      </c>
      <c r="AB87" t="s" s="795">
        <v>1324</v>
      </c>
      <c r="AC87" t="s" s="795">
        <v>1325</v>
      </c>
      <c r="AD87" t="s" s="796">
        <v>1326</v>
      </c>
    </row>
    <row r="88" ht="13.5" customHeight="1">
      <c r="A88" s="777"/>
      <c r="B88" t="s" s="799">
        <v>1330</v>
      </c>
      <c r="C88" t="s" s="799">
        <v>1330</v>
      </c>
      <c r="D88" t="s" s="799">
        <v>1330</v>
      </c>
      <c r="E88" t="s" s="799">
        <v>1330</v>
      </c>
      <c r="F88" t="s" s="799">
        <v>1330</v>
      </c>
      <c r="G88" t="s" s="799">
        <v>1330</v>
      </c>
      <c r="H88" t="s" s="799">
        <v>1330</v>
      </c>
      <c r="I88" t="s" s="799">
        <v>1330</v>
      </c>
      <c r="J88" t="s" s="799">
        <v>1330</v>
      </c>
      <c r="K88" t="s" s="799">
        <v>1330</v>
      </c>
      <c r="L88" t="s" s="799">
        <v>1330</v>
      </c>
      <c r="M88" t="s" s="799">
        <v>1330</v>
      </c>
      <c r="N88" t="s" s="800">
        <v>1330</v>
      </c>
      <c r="O88" s="774"/>
      <c r="P88" s="775"/>
      <c r="Q88" s="780"/>
      <c r="R88" t="s" s="799">
        <v>1330</v>
      </c>
      <c r="S88" t="s" s="799">
        <v>1330</v>
      </c>
      <c r="T88" t="s" s="799">
        <v>1330</v>
      </c>
      <c r="U88" t="s" s="799">
        <v>1330</v>
      </c>
      <c r="V88" t="s" s="799">
        <v>1330</v>
      </c>
      <c r="W88" t="s" s="799">
        <v>1330</v>
      </c>
      <c r="X88" t="s" s="799">
        <v>1330</v>
      </c>
      <c r="Y88" t="s" s="799">
        <v>1330</v>
      </c>
      <c r="Z88" t="s" s="799">
        <v>1330</v>
      </c>
      <c r="AA88" t="s" s="799">
        <v>1330</v>
      </c>
      <c r="AB88" t="s" s="799">
        <v>1330</v>
      </c>
      <c r="AC88" t="s" s="799">
        <v>1330</v>
      </c>
      <c r="AD88" t="s" s="800">
        <v>1330</v>
      </c>
    </row>
    <row r="89" ht="13.5" customHeight="1">
      <c r="A89" t="str" s="774" cm="1">
        <f t="array" ref="A89">IF('Kalkulator nadgodzin'!B102="","",'Kalkulator nadgodzin'!B102)</f>
        <v>Obsada 1</v>
      </c>
      <c r="B89" s="781" cm="1">
        <f t="array" ref="B89">IF('Kalkulator nadgodzin'!D102="","",IF('Kalkulator nadgodzin'!D102&lt;4,0,1)*'Kalkulator nadgodzin'!$C102)</f>
        <v>0</v>
      </c>
      <c r="C89" s="781" cm="1">
        <f t="array" ref="C89">IF('Kalkulator nadgodzin'!E102="","",IF('Kalkulator nadgodzin'!E102&lt;4,0,1)*'Kalkulator nadgodzin'!$C102)</f>
        <v>0</v>
      </c>
      <c r="D89" s="781" cm="1">
        <f t="array" ref="D89">IF('Kalkulator nadgodzin'!F102="","",IF('Kalkulator nadgodzin'!F102&lt;4,0,1)*'Kalkulator nadgodzin'!$C102)</f>
        <v>0</v>
      </c>
      <c r="E89" s="781" cm="1">
        <f t="array" ref="E89">IF('Kalkulator nadgodzin'!G102="","",IF('Kalkulator nadgodzin'!G102&lt;4,0,1)*'Kalkulator nadgodzin'!$C102)</f>
        <v>0</v>
      </c>
      <c r="F89" s="781" cm="1">
        <f t="array" ref="F89">IF('Kalkulator nadgodzin'!H102="","",IF('Kalkulator nadgodzin'!H102&lt;4,0,1)*'Kalkulator nadgodzin'!$C102)</f>
        <v>0</v>
      </c>
      <c r="G89" s="781" cm="1">
        <f t="array" ref="G89">IF('Kalkulator nadgodzin'!I102="","",IF('Kalkulator nadgodzin'!I102&lt;4,0,1)*'Kalkulator nadgodzin'!$C102)</f>
        <v>0</v>
      </c>
      <c r="H89" s="781" cm="1">
        <f t="array" ref="H89">IF('Kalkulator nadgodzin'!J102="","",IF('Kalkulator nadgodzin'!J102&lt;4,0,1)*'Kalkulator nadgodzin'!$C102)</f>
        <v>0</v>
      </c>
      <c r="I89" s="781" cm="1">
        <f t="array" ref="I89">IF('Kalkulator nadgodzin'!K102="","",IF('Kalkulator nadgodzin'!K102&lt;4,0,1)*'Kalkulator nadgodzin'!$C102)</f>
        <v>0</v>
      </c>
      <c r="J89" s="781" cm="1">
        <f t="array" ref="J89">IF('Kalkulator nadgodzin'!L102="","",IF('Kalkulator nadgodzin'!L102&lt;4,0,1)*'Kalkulator nadgodzin'!$C102)</f>
        <v>0</v>
      </c>
      <c r="K89" s="781" cm="1">
        <f t="array" ref="K89">IF('Kalkulator nadgodzin'!M102="","",IF('Kalkulator nadgodzin'!M102&lt;4,0,1)*'Kalkulator nadgodzin'!$C102)</f>
        <v>0</v>
      </c>
      <c r="L89" s="781" cm="1">
        <f t="array" ref="L89">IF('Kalkulator nadgodzin'!N102="","",IF('Kalkulator nadgodzin'!N102&lt;4,0,1)*'Kalkulator nadgodzin'!$C102)</f>
        <v>0</v>
      </c>
      <c r="M89" s="781" cm="1">
        <f t="array" ref="M89">IF('Kalkulator nadgodzin'!O102="","",IF('Kalkulator nadgodzin'!O102&lt;4,0,1)*'Kalkulator nadgodzin'!$C102)</f>
        <v>0</v>
      </c>
      <c r="N89" s="782" cm="1">
        <f t="array" ref="N89">IF('Kalkulator nadgodzin'!P102="","",IF('Kalkulator nadgodzin'!P102&lt;4,0,1)*'Kalkulator nadgodzin'!$C102)</f>
        <v>0</v>
      </c>
      <c r="O89" s="774"/>
      <c r="P89" s="775"/>
      <c r="Q89" s="818" cm="1">
        <f t="array" ref="Q89">IF('Kalkulator nadgodzin'!D222="","",'Kalkulator nadgodzin'!C170)</f>
        <v>0</v>
      </c>
      <c r="R89" s="781" cm="1">
        <f t="array" ref="R89">_xlfn.IFERROR($Q89*B89*'Kalkulator nadgodzin'!$Y$2,0)</f>
        <v>0</v>
      </c>
      <c r="S89" s="781" cm="1">
        <f t="array" ref="S89">_xlfn.IFERROR($Q89*C89*'Kalkulator nadgodzin'!$Y$2,0)</f>
        <v>0</v>
      </c>
      <c r="T89" s="781" cm="1">
        <f t="array" ref="T89">_xlfn.IFERROR($Q89*D89*'Kalkulator nadgodzin'!$Y$2,0)</f>
        <v>0</v>
      </c>
      <c r="U89" s="781" cm="1">
        <f t="array" ref="U89">_xlfn.IFERROR($Q89*E89*'Kalkulator nadgodzin'!$Y$2,0)</f>
        <v>0</v>
      </c>
      <c r="V89" s="781" cm="1">
        <f t="array" ref="V89">_xlfn.IFERROR($Q89*F89*'Kalkulator nadgodzin'!$Y$2,0)</f>
        <v>0</v>
      </c>
      <c r="W89" s="781" cm="1">
        <f t="array" ref="W89">_xlfn.IFERROR($Q89*G89*'Kalkulator nadgodzin'!$Y$2,0)</f>
        <v>0</v>
      </c>
      <c r="X89" s="781" cm="1">
        <f t="array" ref="X89">_xlfn.IFERROR($Q89*H89*'Kalkulator nadgodzin'!$Y$2,0)</f>
        <v>0</v>
      </c>
      <c r="Y89" s="781" cm="1">
        <f t="array" ref="Y89">_xlfn.IFERROR($Q89*I89*'Kalkulator nadgodzin'!$Y$2,0)</f>
        <v>0</v>
      </c>
      <c r="Z89" s="781" cm="1">
        <f t="array" ref="Z89">_xlfn.IFERROR($Q89*J89*'Kalkulator nadgodzin'!$Y$2,0)</f>
        <v>0</v>
      </c>
      <c r="AA89" s="781" cm="1">
        <f t="array" ref="AA89">_xlfn.IFERROR($Q89*K89*'Kalkulator nadgodzin'!$Y$2,0)</f>
        <v>0</v>
      </c>
      <c r="AB89" s="781" cm="1">
        <f t="array" ref="AB89">_xlfn.IFERROR($Q89*L89*'Kalkulator nadgodzin'!$Y$2,0)</f>
        <v>0</v>
      </c>
      <c r="AC89" s="781" cm="1">
        <f t="array" ref="AC89">_xlfn.IFERROR($Q89*M89*'Kalkulator nadgodzin'!$Y$2,0)</f>
        <v>0</v>
      </c>
      <c r="AD89" s="782" cm="1">
        <f t="array" ref="AD89">_xlfn.IFERROR($Q89*N89*'Kalkulator nadgodzin'!$Y$2,0)</f>
        <v>0</v>
      </c>
    </row>
    <row r="90" ht="13.5" customHeight="1">
      <c r="A90" t="str" s="774" cm="1">
        <f t="array" ref="A90">IF('Kalkulator nadgodzin'!B103="","",'Kalkulator nadgodzin'!B103)</f>
        <v>Obsada 2</v>
      </c>
      <c r="B90" s="784" cm="1">
        <f t="array" ref="B90">IF('Kalkulator nadgodzin'!D103="","",IF('Kalkulator nadgodzin'!D103&lt;4,0,1)*'Kalkulator nadgodzin'!$C103)</f>
        <v>0</v>
      </c>
      <c r="C90" s="784" cm="1">
        <f t="array" ref="C90">IF('Kalkulator nadgodzin'!E103="","",IF('Kalkulator nadgodzin'!E103&lt;4,0,1)*'Kalkulator nadgodzin'!$C103)</f>
        <v>0</v>
      </c>
      <c r="D90" s="784" cm="1">
        <f t="array" ref="D90">IF('Kalkulator nadgodzin'!F103="","",IF('Kalkulator nadgodzin'!F103&lt;4,0,1)*'Kalkulator nadgodzin'!$C103)</f>
        <v>0</v>
      </c>
      <c r="E90" s="784" cm="1">
        <f t="array" ref="E90">IF('Kalkulator nadgodzin'!G103="","",IF('Kalkulator nadgodzin'!G103&lt;4,0,1)*'Kalkulator nadgodzin'!$C103)</f>
        <v>0</v>
      </c>
      <c r="F90" s="784" cm="1">
        <f t="array" ref="F90">IF('Kalkulator nadgodzin'!H103="","",IF('Kalkulator nadgodzin'!H103&lt;4,0,1)*'Kalkulator nadgodzin'!$C103)</f>
        <v>0</v>
      </c>
      <c r="G90" s="784" cm="1">
        <f t="array" ref="G90">IF('Kalkulator nadgodzin'!I103="","",IF('Kalkulator nadgodzin'!I103&lt;4,0,1)*'Kalkulator nadgodzin'!$C103)</f>
        <v>0</v>
      </c>
      <c r="H90" s="784" cm="1">
        <f t="array" ref="H90">IF('Kalkulator nadgodzin'!J103="","",IF('Kalkulator nadgodzin'!J103&lt;4,0,1)*'Kalkulator nadgodzin'!$C103)</f>
        <v>0</v>
      </c>
      <c r="I90" s="784" cm="1">
        <f t="array" ref="I90">IF('Kalkulator nadgodzin'!K103="","",IF('Kalkulator nadgodzin'!K103&lt;4,0,1)*'Kalkulator nadgodzin'!$C103)</f>
        <v>0</v>
      </c>
      <c r="J90" s="784" cm="1">
        <f t="array" ref="J90">IF('Kalkulator nadgodzin'!L103="","",IF('Kalkulator nadgodzin'!L103&lt;4,0,1)*'Kalkulator nadgodzin'!$C103)</f>
        <v>0</v>
      </c>
      <c r="K90" s="784" cm="1">
        <f t="array" ref="K90">IF('Kalkulator nadgodzin'!M103="","",IF('Kalkulator nadgodzin'!M103&lt;4,0,1)*'Kalkulator nadgodzin'!$C103)</f>
        <v>0</v>
      </c>
      <c r="L90" s="784" cm="1">
        <f t="array" ref="L90">IF('Kalkulator nadgodzin'!N103="","",IF('Kalkulator nadgodzin'!N103&lt;4,0,1)*'Kalkulator nadgodzin'!$C103)</f>
        <v>0</v>
      </c>
      <c r="M90" s="784" cm="1">
        <f t="array" ref="M90">IF('Kalkulator nadgodzin'!O103="","",IF('Kalkulator nadgodzin'!O103&lt;4,0,1)*'Kalkulator nadgodzin'!$C103)</f>
        <v>0</v>
      </c>
      <c r="N90" s="785" cm="1">
        <f t="array" ref="N90">IF('Kalkulator nadgodzin'!P103="","",IF('Kalkulator nadgodzin'!P103&lt;4,0,1)*'Kalkulator nadgodzin'!$C103)</f>
        <v>0</v>
      </c>
      <c r="O90" s="774"/>
      <c r="P90" s="775"/>
      <c r="Q90" s="818" cm="1">
        <f t="array" ref="Q90">IF('Kalkulator nadgodzin'!D223="","",'Kalkulator nadgodzin'!C171)</f>
        <v>0</v>
      </c>
      <c r="R90" s="784" cm="1">
        <f t="array" ref="R90">_xlfn.IFERROR($Q90*B90*'Kalkulator nadgodzin'!$Y$2,0)</f>
        <v>0</v>
      </c>
      <c r="S90" s="784" cm="1">
        <f t="array" ref="S90">_xlfn.IFERROR($Q90*C90*'Kalkulator nadgodzin'!$Y$2,0)</f>
        <v>0</v>
      </c>
      <c r="T90" s="784" cm="1">
        <f t="array" ref="T90">_xlfn.IFERROR($Q90*D90*'Kalkulator nadgodzin'!$Y$2,0)</f>
        <v>0</v>
      </c>
      <c r="U90" s="784" cm="1">
        <f t="array" ref="U90">_xlfn.IFERROR($Q90*E90*'Kalkulator nadgodzin'!$Y$2,0)</f>
        <v>0</v>
      </c>
      <c r="V90" s="784" cm="1">
        <f t="array" ref="V90">_xlfn.IFERROR($Q90*F90*'Kalkulator nadgodzin'!$Y$2,0)</f>
        <v>0</v>
      </c>
      <c r="W90" s="784" cm="1">
        <f t="array" ref="W90">_xlfn.IFERROR($Q90*G90*'Kalkulator nadgodzin'!$Y$2,0)</f>
        <v>0</v>
      </c>
      <c r="X90" s="784" cm="1">
        <f t="array" ref="X90">_xlfn.IFERROR($Q90*H90*'Kalkulator nadgodzin'!$Y$2,0)</f>
        <v>0</v>
      </c>
      <c r="Y90" s="784" cm="1">
        <f t="array" ref="Y90">_xlfn.IFERROR($Q90*I90*'Kalkulator nadgodzin'!$Y$2,0)</f>
        <v>0</v>
      </c>
      <c r="Z90" s="784" cm="1">
        <f t="array" ref="Z90">_xlfn.IFERROR($Q90*J90*'Kalkulator nadgodzin'!$Y$2,0)</f>
        <v>0</v>
      </c>
      <c r="AA90" s="784" cm="1">
        <f t="array" ref="AA90">_xlfn.IFERROR($Q90*K90*'Kalkulator nadgodzin'!$Y$2,0)</f>
        <v>0</v>
      </c>
      <c r="AB90" s="784" cm="1">
        <f t="array" ref="AB90">_xlfn.IFERROR($Q90*L90*'Kalkulator nadgodzin'!$Y$2,0)</f>
        <v>0</v>
      </c>
      <c r="AC90" s="784" cm="1">
        <f t="array" ref="AC90">_xlfn.IFERROR($Q90*M90*'Kalkulator nadgodzin'!$Y$2,0)</f>
        <v>0</v>
      </c>
      <c r="AD90" s="785" cm="1">
        <f t="array" ref="AD90">_xlfn.IFERROR($Q90*N90*'Kalkulator nadgodzin'!$Y$2,0)</f>
        <v>0</v>
      </c>
    </row>
    <row r="91" ht="13.5" customHeight="1">
      <c r="A91" t="str" s="774" cm="1">
        <f t="array" ref="A91">IF('Kalkulator nadgodzin'!B104="","",'Kalkulator nadgodzin'!B104)</f>
        <v>Obsada 3</v>
      </c>
      <c r="B91" s="784" cm="1">
        <f t="array" ref="B91">IF('Kalkulator nadgodzin'!D104="","",IF('Kalkulator nadgodzin'!D104&lt;4,0,1)*'Kalkulator nadgodzin'!$C104)</f>
        <v>0</v>
      </c>
      <c r="C91" s="784" cm="1">
        <f t="array" ref="C91">IF('Kalkulator nadgodzin'!E104="","",IF('Kalkulator nadgodzin'!E104&lt;4,0,1)*'Kalkulator nadgodzin'!$C104)</f>
        <v>0</v>
      </c>
      <c r="D91" s="784" cm="1">
        <f t="array" ref="D91">IF('Kalkulator nadgodzin'!F104="","",IF('Kalkulator nadgodzin'!F104&lt;4,0,1)*'Kalkulator nadgodzin'!$C104)</f>
        <v>0</v>
      </c>
      <c r="E91" s="784" cm="1">
        <f t="array" ref="E91">IF('Kalkulator nadgodzin'!G104="","",IF('Kalkulator nadgodzin'!G104&lt;4,0,1)*'Kalkulator nadgodzin'!$C104)</f>
        <v>0</v>
      </c>
      <c r="F91" s="784" cm="1">
        <f t="array" ref="F91">IF('Kalkulator nadgodzin'!H104="","",IF('Kalkulator nadgodzin'!H104&lt;4,0,1)*'Kalkulator nadgodzin'!$C104)</f>
        <v>0</v>
      </c>
      <c r="G91" s="784" cm="1">
        <f t="array" ref="G91">IF('Kalkulator nadgodzin'!I104="","",IF('Kalkulator nadgodzin'!I104&lt;4,0,1)*'Kalkulator nadgodzin'!$C104)</f>
        <v>0</v>
      </c>
      <c r="H91" s="784" cm="1">
        <f t="array" ref="H91">IF('Kalkulator nadgodzin'!J104="","",IF('Kalkulator nadgodzin'!J104&lt;4,0,1)*'Kalkulator nadgodzin'!$C104)</f>
        <v>0</v>
      </c>
      <c r="I91" s="784" cm="1">
        <f t="array" ref="I91">IF('Kalkulator nadgodzin'!K104="","",IF('Kalkulator nadgodzin'!K104&lt;4,0,1)*'Kalkulator nadgodzin'!$C104)</f>
        <v>0</v>
      </c>
      <c r="J91" s="784" cm="1">
        <f t="array" ref="J91">IF('Kalkulator nadgodzin'!L104="","",IF('Kalkulator nadgodzin'!L104&lt;4,0,1)*'Kalkulator nadgodzin'!$C104)</f>
        <v>0</v>
      </c>
      <c r="K91" s="784" cm="1">
        <f t="array" ref="K91">IF('Kalkulator nadgodzin'!M104="","",IF('Kalkulator nadgodzin'!M104&lt;4,0,1)*'Kalkulator nadgodzin'!$C104)</f>
        <v>0</v>
      </c>
      <c r="L91" s="784" cm="1">
        <f t="array" ref="L91">IF('Kalkulator nadgodzin'!N104="","",IF('Kalkulator nadgodzin'!N104&lt;4,0,1)*'Kalkulator nadgodzin'!$C104)</f>
        <v>0</v>
      </c>
      <c r="M91" s="784" cm="1">
        <f t="array" ref="M91">IF('Kalkulator nadgodzin'!O104="","",IF('Kalkulator nadgodzin'!O104&lt;4,0,1)*'Kalkulator nadgodzin'!$C104)</f>
        <v>0</v>
      </c>
      <c r="N91" s="785" cm="1">
        <f t="array" ref="N91">IF('Kalkulator nadgodzin'!P104="","",IF('Kalkulator nadgodzin'!P104&lt;4,0,1)*'Kalkulator nadgodzin'!$C104)</f>
        <v>0</v>
      </c>
      <c r="O91" s="774"/>
      <c r="P91" s="775"/>
      <c r="Q91" s="818" cm="1">
        <f t="array" ref="Q91">IF('Kalkulator nadgodzin'!D224="","",'Kalkulator nadgodzin'!C172)</f>
        <v>0</v>
      </c>
      <c r="R91" s="784" cm="1">
        <f t="array" ref="R91">_xlfn.IFERROR($Q91*B91*'Kalkulator nadgodzin'!$Y$2,0)</f>
        <v>0</v>
      </c>
      <c r="S91" s="784" cm="1">
        <f t="array" ref="S91">_xlfn.IFERROR($Q91*C91*'Kalkulator nadgodzin'!$Y$2,0)</f>
        <v>0</v>
      </c>
      <c r="T91" s="784" cm="1">
        <f t="array" ref="T91">_xlfn.IFERROR($Q91*D91*'Kalkulator nadgodzin'!$Y$2,0)</f>
        <v>0</v>
      </c>
      <c r="U91" s="784" cm="1">
        <f t="array" ref="U91">_xlfn.IFERROR($Q91*E91*'Kalkulator nadgodzin'!$Y$2,0)</f>
        <v>0</v>
      </c>
      <c r="V91" s="784" cm="1">
        <f t="array" ref="V91">_xlfn.IFERROR($Q91*F91*'Kalkulator nadgodzin'!$Y$2,0)</f>
        <v>0</v>
      </c>
      <c r="W91" s="784" cm="1">
        <f t="array" ref="W91">_xlfn.IFERROR($Q91*G91*'Kalkulator nadgodzin'!$Y$2,0)</f>
        <v>0</v>
      </c>
      <c r="X91" s="784" cm="1">
        <f t="array" ref="X91">_xlfn.IFERROR($Q91*H91*'Kalkulator nadgodzin'!$Y$2,0)</f>
        <v>0</v>
      </c>
      <c r="Y91" s="784" cm="1">
        <f t="array" ref="Y91">_xlfn.IFERROR($Q91*I91*'Kalkulator nadgodzin'!$Y$2,0)</f>
        <v>0</v>
      </c>
      <c r="Z91" s="784" cm="1">
        <f t="array" ref="Z91">_xlfn.IFERROR($Q91*J91*'Kalkulator nadgodzin'!$Y$2,0)</f>
        <v>0</v>
      </c>
      <c r="AA91" s="784" cm="1">
        <f t="array" ref="AA91">_xlfn.IFERROR($Q91*K91*'Kalkulator nadgodzin'!$Y$2,0)</f>
        <v>0</v>
      </c>
      <c r="AB91" s="784" cm="1">
        <f t="array" ref="AB91">_xlfn.IFERROR($Q91*L91*'Kalkulator nadgodzin'!$Y$2,0)</f>
        <v>0</v>
      </c>
      <c r="AC91" s="784" cm="1">
        <f t="array" ref="AC91">_xlfn.IFERROR($Q91*M91*'Kalkulator nadgodzin'!$Y$2,0)</f>
        <v>0</v>
      </c>
      <c r="AD91" s="785" cm="1">
        <f t="array" ref="AD91">_xlfn.IFERROR($Q91*N91*'Kalkulator nadgodzin'!$Y$2,0)</f>
        <v>0</v>
      </c>
    </row>
    <row r="92" ht="13.5" customHeight="1">
      <c r="A92" t="str" s="774" cm="1">
        <f t="array" ref="A92">IF('Kalkulator nadgodzin'!B105="","",'Kalkulator nadgodzin'!B105)</f>
        <v>Obsada 4</v>
      </c>
      <c r="B92" s="784" cm="1">
        <f t="array" ref="B92">IF('Kalkulator nadgodzin'!D105="","",IF('Kalkulator nadgodzin'!D105&lt;4,0,1)*'Kalkulator nadgodzin'!$C105)</f>
        <v>0</v>
      </c>
      <c r="C92" s="784" cm="1">
        <f t="array" ref="C92">IF('Kalkulator nadgodzin'!E105="","",IF('Kalkulator nadgodzin'!E105&lt;4,0,1)*'Kalkulator nadgodzin'!$C105)</f>
        <v>0</v>
      </c>
      <c r="D92" s="784" cm="1">
        <f t="array" ref="D92">IF('Kalkulator nadgodzin'!F105="","",IF('Kalkulator nadgodzin'!F105&lt;4,0,1)*'Kalkulator nadgodzin'!$C105)</f>
        <v>0</v>
      </c>
      <c r="E92" s="784" cm="1">
        <f t="array" ref="E92">IF('Kalkulator nadgodzin'!G105="","",IF('Kalkulator nadgodzin'!G105&lt;4,0,1)*'Kalkulator nadgodzin'!$C105)</f>
        <v>0</v>
      </c>
      <c r="F92" s="784" cm="1">
        <f t="array" ref="F92">IF('Kalkulator nadgodzin'!H105="","",IF('Kalkulator nadgodzin'!H105&lt;4,0,1)*'Kalkulator nadgodzin'!$C105)</f>
        <v>0</v>
      </c>
      <c r="G92" s="784" cm="1">
        <f t="array" ref="G92">IF('Kalkulator nadgodzin'!I105="","",IF('Kalkulator nadgodzin'!I105&lt;4,0,1)*'Kalkulator nadgodzin'!$C105)</f>
        <v>0</v>
      </c>
      <c r="H92" s="784" cm="1">
        <f t="array" ref="H92">IF('Kalkulator nadgodzin'!J105="","",IF('Kalkulator nadgodzin'!J105&lt;4,0,1)*'Kalkulator nadgodzin'!$C105)</f>
        <v>0</v>
      </c>
      <c r="I92" s="784" cm="1">
        <f t="array" ref="I92">IF('Kalkulator nadgodzin'!K105="","",IF('Kalkulator nadgodzin'!K105&lt;4,0,1)*'Kalkulator nadgodzin'!$C105)</f>
        <v>0</v>
      </c>
      <c r="J92" s="784" cm="1">
        <f t="array" ref="J92">IF('Kalkulator nadgodzin'!L105="","",IF('Kalkulator nadgodzin'!L105&lt;4,0,1)*'Kalkulator nadgodzin'!$C105)</f>
        <v>0</v>
      </c>
      <c r="K92" s="784" cm="1">
        <f t="array" ref="K92">IF('Kalkulator nadgodzin'!M105="","",IF('Kalkulator nadgodzin'!M105&lt;4,0,1)*'Kalkulator nadgodzin'!$C105)</f>
        <v>0</v>
      </c>
      <c r="L92" s="784" cm="1">
        <f t="array" ref="L92">IF('Kalkulator nadgodzin'!N105="","",IF('Kalkulator nadgodzin'!N105&lt;4,0,1)*'Kalkulator nadgodzin'!$C105)</f>
        <v>0</v>
      </c>
      <c r="M92" s="784" cm="1">
        <f t="array" ref="M92">IF('Kalkulator nadgodzin'!O105="","",IF('Kalkulator nadgodzin'!O105&lt;4,0,1)*'Kalkulator nadgodzin'!$C105)</f>
        <v>0</v>
      </c>
      <c r="N92" s="785" cm="1">
        <f t="array" ref="N92">IF('Kalkulator nadgodzin'!P105="","",IF('Kalkulator nadgodzin'!P105&lt;4,0,1)*'Kalkulator nadgodzin'!$C105)</f>
        <v>0</v>
      </c>
      <c r="O92" s="774"/>
      <c r="P92" s="775"/>
      <c r="Q92" s="818" cm="1">
        <f t="array" ref="Q92">IF('Kalkulator nadgodzin'!D225="","",'Kalkulator nadgodzin'!C173)</f>
        <v>0</v>
      </c>
      <c r="R92" s="784" cm="1">
        <f t="array" ref="R92">_xlfn.IFERROR($Q92*B92*'Kalkulator nadgodzin'!$Y$2,0)</f>
        <v>0</v>
      </c>
      <c r="S92" s="784" cm="1">
        <f t="array" ref="S92">_xlfn.IFERROR($Q92*C92*'Kalkulator nadgodzin'!$Y$2,0)</f>
        <v>0</v>
      </c>
      <c r="T92" s="784" cm="1">
        <f t="array" ref="T92">_xlfn.IFERROR($Q92*D92*'Kalkulator nadgodzin'!$Y$2,0)</f>
        <v>0</v>
      </c>
      <c r="U92" s="784" cm="1">
        <f t="array" ref="U92">_xlfn.IFERROR($Q92*E92*'Kalkulator nadgodzin'!$Y$2,0)</f>
        <v>0</v>
      </c>
      <c r="V92" s="784" cm="1">
        <f t="array" ref="V92">_xlfn.IFERROR($Q92*F92*'Kalkulator nadgodzin'!$Y$2,0)</f>
        <v>0</v>
      </c>
      <c r="W92" s="784" cm="1">
        <f t="array" ref="W92">_xlfn.IFERROR($Q92*G92*'Kalkulator nadgodzin'!$Y$2,0)</f>
        <v>0</v>
      </c>
      <c r="X92" s="784" cm="1">
        <f t="array" ref="X92">_xlfn.IFERROR($Q92*H92*'Kalkulator nadgodzin'!$Y$2,0)</f>
        <v>0</v>
      </c>
      <c r="Y92" s="784" cm="1">
        <f t="array" ref="Y92">_xlfn.IFERROR($Q92*I92*'Kalkulator nadgodzin'!$Y$2,0)</f>
        <v>0</v>
      </c>
      <c r="Z92" s="784" cm="1">
        <f t="array" ref="Z92">_xlfn.IFERROR($Q92*J92*'Kalkulator nadgodzin'!$Y$2,0)</f>
        <v>0</v>
      </c>
      <c r="AA92" s="784" cm="1">
        <f t="array" ref="AA92">_xlfn.IFERROR($Q92*K92*'Kalkulator nadgodzin'!$Y$2,0)</f>
        <v>0</v>
      </c>
      <c r="AB92" s="784" cm="1">
        <f t="array" ref="AB92">_xlfn.IFERROR($Q92*L92*'Kalkulator nadgodzin'!$Y$2,0)</f>
        <v>0</v>
      </c>
      <c r="AC92" s="784" cm="1">
        <f t="array" ref="AC92">_xlfn.IFERROR($Q92*M92*'Kalkulator nadgodzin'!$Y$2,0)</f>
        <v>0</v>
      </c>
      <c r="AD92" s="785" cm="1">
        <f t="array" ref="AD92">_xlfn.IFERROR($Q92*N92*'Kalkulator nadgodzin'!$Y$2,0)</f>
        <v>0</v>
      </c>
    </row>
    <row r="93" ht="13.5" customHeight="1">
      <c r="A93" t="str" s="774" cm="1">
        <f t="array" ref="A93">IF('Kalkulator nadgodzin'!B106="","",'Kalkulator nadgodzin'!B106)</f>
        <v>Obsada 5</v>
      </c>
      <c r="B93" s="784" cm="1">
        <f t="array" ref="B93">IF('Kalkulator nadgodzin'!D106="","",IF('Kalkulator nadgodzin'!D106&lt;4,0,1)*'Kalkulator nadgodzin'!$C106)</f>
        <v>0</v>
      </c>
      <c r="C93" s="784" cm="1">
        <f t="array" ref="C93">IF('Kalkulator nadgodzin'!E106="","",IF('Kalkulator nadgodzin'!E106&lt;4,0,1)*'Kalkulator nadgodzin'!$C106)</f>
        <v>0</v>
      </c>
      <c r="D93" s="784" cm="1">
        <f t="array" ref="D93">IF('Kalkulator nadgodzin'!F106="","",IF('Kalkulator nadgodzin'!F106&lt;4,0,1)*'Kalkulator nadgodzin'!$C106)</f>
        <v>0</v>
      </c>
      <c r="E93" s="784" cm="1">
        <f t="array" ref="E93">IF('Kalkulator nadgodzin'!G106="","",IF('Kalkulator nadgodzin'!G106&lt;4,0,1)*'Kalkulator nadgodzin'!$C106)</f>
        <v>0</v>
      </c>
      <c r="F93" s="784" cm="1">
        <f t="array" ref="F93">IF('Kalkulator nadgodzin'!H106="","",IF('Kalkulator nadgodzin'!H106&lt;4,0,1)*'Kalkulator nadgodzin'!$C106)</f>
        <v>0</v>
      </c>
      <c r="G93" s="784" cm="1">
        <f t="array" ref="G93">IF('Kalkulator nadgodzin'!I106="","",IF('Kalkulator nadgodzin'!I106&lt;4,0,1)*'Kalkulator nadgodzin'!$C106)</f>
        <v>0</v>
      </c>
      <c r="H93" s="784" cm="1">
        <f t="array" ref="H93">IF('Kalkulator nadgodzin'!J106="","",IF('Kalkulator nadgodzin'!J106&lt;4,0,1)*'Kalkulator nadgodzin'!$C106)</f>
        <v>0</v>
      </c>
      <c r="I93" s="784" cm="1">
        <f t="array" ref="I93">IF('Kalkulator nadgodzin'!K106="","",IF('Kalkulator nadgodzin'!K106&lt;4,0,1)*'Kalkulator nadgodzin'!$C106)</f>
        <v>0</v>
      </c>
      <c r="J93" s="784" cm="1">
        <f t="array" ref="J93">IF('Kalkulator nadgodzin'!L106="","",IF('Kalkulator nadgodzin'!L106&lt;4,0,1)*'Kalkulator nadgodzin'!$C106)</f>
        <v>0</v>
      </c>
      <c r="K93" s="784" cm="1">
        <f t="array" ref="K93">IF('Kalkulator nadgodzin'!M106="","",IF('Kalkulator nadgodzin'!M106&lt;4,0,1)*'Kalkulator nadgodzin'!$C106)</f>
        <v>0</v>
      </c>
      <c r="L93" s="784" cm="1">
        <f t="array" ref="L93">IF('Kalkulator nadgodzin'!N106="","",IF('Kalkulator nadgodzin'!N106&lt;4,0,1)*'Kalkulator nadgodzin'!$C106)</f>
        <v>0</v>
      </c>
      <c r="M93" s="784" cm="1">
        <f t="array" ref="M93">IF('Kalkulator nadgodzin'!O106="","",IF('Kalkulator nadgodzin'!O106&lt;4,0,1)*'Kalkulator nadgodzin'!$C106)</f>
        <v>0</v>
      </c>
      <c r="N93" s="785" cm="1">
        <f t="array" ref="N93">IF('Kalkulator nadgodzin'!P106="","",IF('Kalkulator nadgodzin'!P106&lt;4,0,1)*'Kalkulator nadgodzin'!$C106)</f>
        <v>0</v>
      </c>
      <c r="O93" s="774"/>
      <c r="P93" s="775"/>
      <c r="Q93" s="818" cm="1">
        <f t="array" ref="Q93">IF('Kalkulator nadgodzin'!D226="","",'Kalkulator nadgodzin'!C174)</f>
        <v>0</v>
      </c>
      <c r="R93" s="784" cm="1">
        <f t="array" ref="R93">_xlfn.IFERROR($Q93*B93*'Kalkulator nadgodzin'!$Y$2,0)</f>
        <v>0</v>
      </c>
      <c r="S93" s="784" cm="1">
        <f t="array" ref="S93">_xlfn.IFERROR($Q93*C93*'Kalkulator nadgodzin'!$Y$2,0)</f>
        <v>0</v>
      </c>
      <c r="T93" s="784" cm="1">
        <f t="array" ref="T93">_xlfn.IFERROR($Q93*D93*'Kalkulator nadgodzin'!$Y$2,0)</f>
        <v>0</v>
      </c>
      <c r="U93" s="784" cm="1">
        <f t="array" ref="U93">_xlfn.IFERROR($Q93*E93*'Kalkulator nadgodzin'!$Y$2,0)</f>
        <v>0</v>
      </c>
      <c r="V93" s="784" cm="1">
        <f t="array" ref="V93">_xlfn.IFERROR($Q93*F93*'Kalkulator nadgodzin'!$Y$2,0)</f>
        <v>0</v>
      </c>
      <c r="W93" s="784" cm="1">
        <f t="array" ref="W93">_xlfn.IFERROR($Q93*G93*'Kalkulator nadgodzin'!$Y$2,0)</f>
        <v>0</v>
      </c>
      <c r="X93" s="784" cm="1">
        <f t="array" ref="X93">_xlfn.IFERROR($Q93*H93*'Kalkulator nadgodzin'!$Y$2,0)</f>
        <v>0</v>
      </c>
      <c r="Y93" s="784" cm="1">
        <f t="array" ref="Y93">_xlfn.IFERROR($Q93*I93*'Kalkulator nadgodzin'!$Y$2,0)</f>
        <v>0</v>
      </c>
      <c r="Z93" s="784" cm="1">
        <f t="array" ref="Z93">_xlfn.IFERROR($Q93*J93*'Kalkulator nadgodzin'!$Y$2,0)</f>
        <v>0</v>
      </c>
      <c r="AA93" s="784" cm="1">
        <f t="array" ref="AA93">_xlfn.IFERROR($Q93*K93*'Kalkulator nadgodzin'!$Y$2,0)</f>
        <v>0</v>
      </c>
      <c r="AB93" s="784" cm="1">
        <f t="array" ref="AB93">_xlfn.IFERROR($Q93*L93*'Kalkulator nadgodzin'!$Y$2,0)</f>
        <v>0</v>
      </c>
      <c r="AC93" s="784" cm="1">
        <f t="array" ref="AC93">_xlfn.IFERROR($Q93*M93*'Kalkulator nadgodzin'!$Y$2,0)</f>
        <v>0</v>
      </c>
      <c r="AD93" s="785" cm="1">
        <f t="array" ref="AD93">_xlfn.IFERROR($Q93*N93*'Kalkulator nadgodzin'!$Y$2,0)</f>
        <v>0</v>
      </c>
    </row>
    <row r="94" ht="13.5" customHeight="1">
      <c r="A94" t="str" s="774" cm="1">
        <f t="array" ref="A94">IF('Kalkulator nadgodzin'!B107="","",'Kalkulator nadgodzin'!B107)</f>
        <v>Obsada 6</v>
      </c>
      <c r="B94" s="784" cm="1">
        <f t="array" ref="B94">IF('Kalkulator nadgodzin'!D107="","",IF('Kalkulator nadgodzin'!D107&lt;4,0,1)*'Kalkulator nadgodzin'!$C107)</f>
        <v>0</v>
      </c>
      <c r="C94" s="784" cm="1">
        <f t="array" ref="C94">IF('Kalkulator nadgodzin'!E107="","",IF('Kalkulator nadgodzin'!E107&lt;4,0,1)*'Kalkulator nadgodzin'!$C107)</f>
        <v>0</v>
      </c>
      <c r="D94" s="784" cm="1">
        <f t="array" ref="D94">IF('Kalkulator nadgodzin'!F107="","",IF('Kalkulator nadgodzin'!F107&lt;4,0,1)*'Kalkulator nadgodzin'!$C107)</f>
        <v>0</v>
      </c>
      <c r="E94" s="784" cm="1">
        <f t="array" ref="E94">IF('Kalkulator nadgodzin'!G107="","",IF('Kalkulator nadgodzin'!G107&lt;4,0,1)*'Kalkulator nadgodzin'!$C107)</f>
        <v>0</v>
      </c>
      <c r="F94" s="784" cm="1">
        <f t="array" ref="F94">IF('Kalkulator nadgodzin'!H107="","",IF('Kalkulator nadgodzin'!H107&lt;4,0,1)*'Kalkulator nadgodzin'!$C107)</f>
        <v>0</v>
      </c>
      <c r="G94" s="784" cm="1">
        <f t="array" ref="G94">IF('Kalkulator nadgodzin'!I107="","",IF('Kalkulator nadgodzin'!I107&lt;4,0,1)*'Kalkulator nadgodzin'!$C107)</f>
        <v>0</v>
      </c>
      <c r="H94" s="784" cm="1">
        <f t="array" ref="H94">IF('Kalkulator nadgodzin'!J107="","",IF('Kalkulator nadgodzin'!J107&lt;4,0,1)*'Kalkulator nadgodzin'!$C107)</f>
        <v>0</v>
      </c>
      <c r="I94" s="784" cm="1">
        <f t="array" ref="I94">IF('Kalkulator nadgodzin'!K107="","",IF('Kalkulator nadgodzin'!K107&lt;4,0,1)*'Kalkulator nadgodzin'!$C107)</f>
        <v>0</v>
      </c>
      <c r="J94" s="784" cm="1">
        <f t="array" ref="J94">IF('Kalkulator nadgodzin'!L107="","",IF('Kalkulator nadgodzin'!L107&lt;4,0,1)*'Kalkulator nadgodzin'!$C107)</f>
        <v>0</v>
      </c>
      <c r="K94" s="784" cm="1">
        <f t="array" ref="K94">IF('Kalkulator nadgodzin'!M107="","",IF('Kalkulator nadgodzin'!M107&lt;4,0,1)*'Kalkulator nadgodzin'!$C107)</f>
        <v>0</v>
      </c>
      <c r="L94" s="784" cm="1">
        <f t="array" ref="L94">IF('Kalkulator nadgodzin'!N107="","",IF('Kalkulator nadgodzin'!N107&lt;4,0,1)*'Kalkulator nadgodzin'!$C107)</f>
        <v>0</v>
      </c>
      <c r="M94" s="784" cm="1">
        <f t="array" ref="M94">IF('Kalkulator nadgodzin'!O107="","",IF('Kalkulator nadgodzin'!O107&lt;4,0,1)*'Kalkulator nadgodzin'!$C107)</f>
        <v>0</v>
      </c>
      <c r="N94" s="785" cm="1">
        <f t="array" ref="N94">IF('Kalkulator nadgodzin'!P107="","",IF('Kalkulator nadgodzin'!P107&lt;4,0,1)*'Kalkulator nadgodzin'!$C107)</f>
        <v>0</v>
      </c>
      <c r="O94" s="774"/>
      <c r="P94" s="775"/>
      <c r="Q94" s="818" cm="1">
        <f t="array" ref="Q94">IF('Kalkulator nadgodzin'!D227="","",'Kalkulator nadgodzin'!C175)</f>
        <v>0</v>
      </c>
      <c r="R94" s="784" cm="1">
        <f t="array" ref="R94">_xlfn.IFERROR($Q94*B94*'Kalkulator nadgodzin'!$Y$2,0)</f>
        <v>0</v>
      </c>
      <c r="S94" s="784" cm="1">
        <f t="array" ref="S94">_xlfn.IFERROR($Q94*C94*'Kalkulator nadgodzin'!$Y$2,0)</f>
        <v>0</v>
      </c>
      <c r="T94" s="784" cm="1">
        <f t="array" ref="T94">_xlfn.IFERROR($Q94*D94*'Kalkulator nadgodzin'!$Y$2,0)</f>
        <v>0</v>
      </c>
      <c r="U94" s="784" cm="1">
        <f t="array" ref="U94">_xlfn.IFERROR($Q94*E94*'Kalkulator nadgodzin'!$Y$2,0)</f>
        <v>0</v>
      </c>
      <c r="V94" s="784" cm="1">
        <f t="array" ref="V94">_xlfn.IFERROR($Q94*F94*'Kalkulator nadgodzin'!$Y$2,0)</f>
        <v>0</v>
      </c>
      <c r="W94" s="784" cm="1">
        <f t="array" ref="W94">_xlfn.IFERROR($Q94*G94*'Kalkulator nadgodzin'!$Y$2,0)</f>
        <v>0</v>
      </c>
      <c r="X94" s="784" cm="1">
        <f t="array" ref="X94">_xlfn.IFERROR($Q94*H94*'Kalkulator nadgodzin'!$Y$2,0)</f>
        <v>0</v>
      </c>
      <c r="Y94" s="784" cm="1">
        <f t="array" ref="Y94">_xlfn.IFERROR($Q94*I94*'Kalkulator nadgodzin'!$Y$2,0)</f>
        <v>0</v>
      </c>
      <c r="Z94" s="784" cm="1">
        <f t="array" ref="Z94">_xlfn.IFERROR($Q94*J94*'Kalkulator nadgodzin'!$Y$2,0)</f>
        <v>0</v>
      </c>
      <c r="AA94" s="784" cm="1">
        <f t="array" ref="AA94">_xlfn.IFERROR($Q94*K94*'Kalkulator nadgodzin'!$Y$2,0)</f>
        <v>0</v>
      </c>
      <c r="AB94" s="784" cm="1">
        <f t="array" ref="AB94">_xlfn.IFERROR($Q94*L94*'Kalkulator nadgodzin'!$Y$2,0)</f>
        <v>0</v>
      </c>
      <c r="AC94" s="784" cm="1">
        <f t="array" ref="AC94">_xlfn.IFERROR($Q94*M94*'Kalkulator nadgodzin'!$Y$2,0)</f>
        <v>0</v>
      </c>
      <c r="AD94" s="785" cm="1">
        <f t="array" ref="AD94">_xlfn.IFERROR($Q94*N94*'Kalkulator nadgodzin'!$Y$2,0)</f>
        <v>0</v>
      </c>
    </row>
    <row r="95" ht="13.5" customHeight="1">
      <c r="A95" t="str" s="774" cm="1">
        <f t="array" ref="A95">IF('Kalkulator nadgodzin'!B108="","",'Kalkulator nadgodzin'!B108)</f>
        <v>Obsada 7</v>
      </c>
      <c r="B95" s="784" cm="1">
        <f t="array" ref="B95">IF('Kalkulator nadgodzin'!D108="","",IF('Kalkulator nadgodzin'!D108&lt;4,0,1)*'Kalkulator nadgodzin'!$C108)</f>
        <v>0</v>
      </c>
      <c r="C95" s="784" cm="1">
        <f t="array" ref="C95">IF('Kalkulator nadgodzin'!E108="","",IF('Kalkulator nadgodzin'!E108&lt;4,0,1)*'Kalkulator nadgodzin'!$C108)</f>
        <v>0</v>
      </c>
      <c r="D95" s="784" cm="1">
        <f t="array" ref="D95">IF('Kalkulator nadgodzin'!F108="","",IF('Kalkulator nadgodzin'!F108&lt;4,0,1)*'Kalkulator nadgodzin'!$C108)</f>
        <v>0</v>
      </c>
      <c r="E95" s="784" cm="1">
        <f t="array" ref="E95">IF('Kalkulator nadgodzin'!G108="","",IF('Kalkulator nadgodzin'!G108&lt;4,0,1)*'Kalkulator nadgodzin'!$C108)</f>
        <v>0</v>
      </c>
      <c r="F95" s="784" cm="1">
        <f t="array" ref="F95">IF('Kalkulator nadgodzin'!H108="","",IF('Kalkulator nadgodzin'!H108&lt;4,0,1)*'Kalkulator nadgodzin'!$C108)</f>
        <v>0</v>
      </c>
      <c r="G95" s="784" cm="1">
        <f t="array" ref="G95">IF('Kalkulator nadgodzin'!I108="","",IF('Kalkulator nadgodzin'!I108&lt;4,0,1)*'Kalkulator nadgodzin'!$C108)</f>
        <v>0</v>
      </c>
      <c r="H95" s="784" cm="1">
        <f t="array" ref="H95">IF('Kalkulator nadgodzin'!J108="","",IF('Kalkulator nadgodzin'!J108&lt;4,0,1)*'Kalkulator nadgodzin'!$C108)</f>
        <v>0</v>
      </c>
      <c r="I95" s="784" cm="1">
        <f t="array" ref="I95">IF('Kalkulator nadgodzin'!K108="","",IF('Kalkulator nadgodzin'!K108&lt;4,0,1)*'Kalkulator nadgodzin'!$C108)</f>
        <v>0</v>
      </c>
      <c r="J95" s="784" cm="1">
        <f t="array" ref="J95">IF('Kalkulator nadgodzin'!L108="","",IF('Kalkulator nadgodzin'!L108&lt;4,0,1)*'Kalkulator nadgodzin'!$C108)</f>
        <v>0</v>
      </c>
      <c r="K95" s="784" cm="1">
        <f t="array" ref="K95">IF('Kalkulator nadgodzin'!M108="","",IF('Kalkulator nadgodzin'!M108&lt;4,0,1)*'Kalkulator nadgodzin'!$C108)</f>
        <v>0</v>
      </c>
      <c r="L95" s="784" cm="1">
        <f t="array" ref="L95">IF('Kalkulator nadgodzin'!N108="","",IF('Kalkulator nadgodzin'!N108&lt;4,0,1)*'Kalkulator nadgodzin'!$C108)</f>
        <v>0</v>
      </c>
      <c r="M95" s="784" cm="1">
        <f t="array" ref="M95">IF('Kalkulator nadgodzin'!O108="","",IF('Kalkulator nadgodzin'!O108&lt;4,0,1)*'Kalkulator nadgodzin'!$C108)</f>
        <v>0</v>
      </c>
      <c r="N95" s="785" cm="1">
        <f t="array" ref="N95">IF('Kalkulator nadgodzin'!P108="","",IF('Kalkulator nadgodzin'!P108&lt;4,0,1)*'Kalkulator nadgodzin'!$C108)</f>
        <v>0</v>
      </c>
      <c r="O95" s="774"/>
      <c r="P95" s="775"/>
      <c r="Q95" s="818" cm="1">
        <f t="array" ref="Q95">IF('Kalkulator nadgodzin'!D228="","",'Kalkulator nadgodzin'!C176)</f>
        <v>0</v>
      </c>
      <c r="R95" s="784" cm="1">
        <f t="array" ref="R95">_xlfn.IFERROR($Q95*B95*'Kalkulator nadgodzin'!$Y$2,0)</f>
        <v>0</v>
      </c>
      <c r="S95" s="784" cm="1">
        <f t="array" ref="S95">_xlfn.IFERROR($Q95*C95*'Kalkulator nadgodzin'!$Y$2,0)</f>
        <v>0</v>
      </c>
      <c r="T95" s="784" cm="1">
        <f t="array" ref="T95">_xlfn.IFERROR($Q95*D95*'Kalkulator nadgodzin'!$Y$2,0)</f>
        <v>0</v>
      </c>
      <c r="U95" s="784" cm="1">
        <f t="array" ref="U95">_xlfn.IFERROR($Q95*E95*'Kalkulator nadgodzin'!$Y$2,0)</f>
        <v>0</v>
      </c>
      <c r="V95" s="784" cm="1">
        <f t="array" ref="V95">_xlfn.IFERROR($Q95*F95*'Kalkulator nadgodzin'!$Y$2,0)</f>
        <v>0</v>
      </c>
      <c r="W95" s="784" cm="1">
        <f t="array" ref="W95">_xlfn.IFERROR($Q95*G95*'Kalkulator nadgodzin'!$Y$2,0)</f>
        <v>0</v>
      </c>
      <c r="X95" s="784" cm="1">
        <f t="array" ref="X95">_xlfn.IFERROR($Q95*H95*'Kalkulator nadgodzin'!$Y$2,0)</f>
        <v>0</v>
      </c>
      <c r="Y95" s="784" cm="1">
        <f t="array" ref="Y95">_xlfn.IFERROR($Q95*I95*'Kalkulator nadgodzin'!$Y$2,0)</f>
        <v>0</v>
      </c>
      <c r="Z95" s="784" cm="1">
        <f t="array" ref="Z95">_xlfn.IFERROR($Q95*J95*'Kalkulator nadgodzin'!$Y$2,0)</f>
        <v>0</v>
      </c>
      <c r="AA95" s="784" cm="1">
        <f t="array" ref="AA95">_xlfn.IFERROR($Q95*K95*'Kalkulator nadgodzin'!$Y$2,0)</f>
        <v>0</v>
      </c>
      <c r="AB95" s="784" cm="1">
        <f t="array" ref="AB95">_xlfn.IFERROR($Q95*L95*'Kalkulator nadgodzin'!$Y$2,0)</f>
        <v>0</v>
      </c>
      <c r="AC95" s="784" cm="1">
        <f t="array" ref="AC95">_xlfn.IFERROR($Q95*M95*'Kalkulator nadgodzin'!$Y$2,0)</f>
        <v>0</v>
      </c>
      <c r="AD95" s="785" cm="1">
        <f t="array" ref="AD95">_xlfn.IFERROR($Q95*N95*'Kalkulator nadgodzin'!$Y$2,0)</f>
        <v>0</v>
      </c>
    </row>
    <row r="96" ht="13.5" customHeight="1">
      <c r="A96" t="str" s="774" cm="1">
        <f t="array" ref="A96">IF('Kalkulator nadgodzin'!B109="","",'Kalkulator nadgodzin'!B109)</f>
        <v>Obsada  Dziecko 1</v>
      </c>
      <c r="B96" s="784" cm="1">
        <f t="array" ref="B96">IF('Kalkulator nadgodzin'!D109="","",IF('Kalkulator nadgodzin'!D109&lt;4,0,1)*'Kalkulator nadgodzin'!$C109)</f>
        <v>0</v>
      </c>
      <c r="C96" s="784" cm="1">
        <f t="array" ref="C96">IF('Kalkulator nadgodzin'!E109="","",IF('Kalkulator nadgodzin'!E109&lt;4,0,1)*'Kalkulator nadgodzin'!$C109)</f>
        <v>0</v>
      </c>
      <c r="D96" s="784" cm="1">
        <f t="array" ref="D96">IF('Kalkulator nadgodzin'!F109="","",IF('Kalkulator nadgodzin'!F109&lt;4,0,1)*'Kalkulator nadgodzin'!$C109)</f>
        <v>0</v>
      </c>
      <c r="E96" s="784" cm="1">
        <f t="array" ref="E96">IF('Kalkulator nadgodzin'!G109="","",IF('Kalkulator nadgodzin'!G109&lt;4,0,1)*'Kalkulator nadgodzin'!$C109)</f>
        <v>0</v>
      </c>
      <c r="F96" s="784" cm="1">
        <f t="array" ref="F96">IF('Kalkulator nadgodzin'!H109="","",IF('Kalkulator nadgodzin'!H109&lt;4,0,1)*'Kalkulator nadgodzin'!$C109)</f>
        <v>0</v>
      </c>
      <c r="G96" s="784" cm="1">
        <f t="array" ref="G96">IF('Kalkulator nadgodzin'!I109="","",IF('Kalkulator nadgodzin'!I109&lt;4,0,1)*'Kalkulator nadgodzin'!$C109)</f>
        <v>0</v>
      </c>
      <c r="H96" s="784" cm="1">
        <f t="array" ref="H96">IF('Kalkulator nadgodzin'!J109="","",IF('Kalkulator nadgodzin'!J109&lt;4,0,1)*'Kalkulator nadgodzin'!$C109)</f>
        <v>0</v>
      </c>
      <c r="I96" s="784" cm="1">
        <f t="array" ref="I96">IF('Kalkulator nadgodzin'!K109="","",IF('Kalkulator nadgodzin'!K109&lt;4,0,1)*'Kalkulator nadgodzin'!$C109)</f>
        <v>0</v>
      </c>
      <c r="J96" s="784" cm="1">
        <f t="array" ref="J96">IF('Kalkulator nadgodzin'!L109="","",IF('Kalkulator nadgodzin'!L109&lt;4,0,1)*'Kalkulator nadgodzin'!$C109)</f>
        <v>0</v>
      </c>
      <c r="K96" s="784" cm="1">
        <f t="array" ref="K96">IF('Kalkulator nadgodzin'!M109="","",IF('Kalkulator nadgodzin'!M109&lt;4,0,1)*'Kalkulator nadgodzin'!$C109)</f>
        <v>0</v>
      </c>
      <c r="L96" s="784" cm="1">
        <f t="array" ref="L96">IF('Kalkulator nadgodzin'!N109="","",IF('Kalkulator nadgodzin'!N109&lt;4,0,1)*'Kalkulator nadgodzin'!$C109)</f>
        <v>0</v>
      </c>
      <c r="M96" s="784" cm="1">
        <f t="array" ref="M96">IF('Kalkulator nadgodzin'!O109="","",IF('Kalkulator nadgodzin'!O109&lt;4,0,1)*'Kalkulator nadgodzin'!$C109)</f>
        <v>0</v>
      </c>
      <c r="N96" s="785" cm="1">
        <f t="array" ref="N96">IF('Kalkulator nadgodzin'!P109="","",IF('Kalkulator nadgodzin'!P109&lt;4,0,1)*'Kalkulator nadgodzin'!$C109)</f>
        <v>0</v>
      </c>
      <c r="O96" s="774"/>
      <c r="P96" s="775"/>
      <c r="Q96" s="818" cm="1">
        <f t="array" ref="Q96">IF('Kalkulator nadgodzin'!D229="","",'Kalkulator nadgodzin'!C177)</f>
        <v>0</v>
      </c>
      <c r="R96" s="784" cm="1">
        <f t="array" ref="R96">_xlfn.IFERROR($Q96*B96*'Kalkulator nadgodzin'!$Y$2,0)</f>
        <v>0</v>
      </c>
      <c r="S96" s="784" cm="1">
        <f t="array" ref="S96">_xlfn.IFERROR($Q96*C96*'Kalkulator nadgodzin'!$Y$2,0)</f>
        <v>0</v>
      </c>
      <c r="T96" s="784" cm="1">
        <f t="array" ref="T96">_xlfn.IFERROR($Q96*D96*'Kalkulator nadgodzin'!$Y$2,0)</f>
        <v>0</v>
      </c>
      <c r="U96" s="784" cm="1">
        <f t="array" ref="U96">_xlfn.IFERROR($Q96*E96*'Kalkulator nadgodzin'!$Y$2,0)</f>
        <v>0</v>
      </c>
      <c r="V96" s="784" cm="1">
        <f t="array" ref="V96">_xlfn.IFERROR($Q96*F96*'Kalkulator nadgodzin'!$Y$2,0)</f>
        <v>0</v>
      </c>
      <c r="W96" s="784" cm="1">
        <f t="array" ref="W96">_xlfn.IFERROR($Q96*G96*'Kalkulator nadgodzin'!$Y$2,0)</f>
        <v>0</v>
      </c>
      <c r="X96" s="784" cm="1">
        <f t="array" ref="X96">_xlfn.IFERROR($Q96*H96*'Kalkulator nadgodzin'!$Y$2,0)</f>
        <v>0</v>
      </c>
      <c r="Y96" s="784" cm="1">
        <f t="array" ref="Y96">_xlfn.IFERROR($Q96*I96*'Kalkulator nadgodzin'!$Y$2,0)</f>
        <v>0</v>
      </c>
      <c r="Z96" s="784" cm="1">
        <f t="array" ref="Z96">_xlfn.IFERROR($Q96*J96*'Kalkulator nadgodzin'!$Y$2,0)</f>
        <v>0</v>
      </c>
      <c r="AA96" s="784" cm="1">
        <f t="array" ref="AA96">_xlfn.IFERROR($Q96*K96*'Kalkulator nadgodzin'!$Y$2,0)</f>
        <v>0</v>
      </c>
      <c r="AB96" s="784" cm="1">
        <f t="array" ref="AB96">_xlfn.IFERROR($Q96*L96*'Kalkulator nadgodzin'!$Y$2,0)</f>
        <v>0</v>
      </c>
      <c r="AC96" s="784" cm="1">
        <f t="array" ref="AC96">_xlfn.IFERROR($Q96*M96*'Kalkulator nadgodzin'!$Y$2,0)</f>
        <v>0</v>
      </c>
      <c r="AD96" s="785" cm="1">
        <f t="array" ref="AD96">_xlfn.IFERROR($Q96*N96*'Kalkulator nadgodzin'!$Y$2,0)</f>
        <v>0</v>
      </c>
    </row>
    <row r="97" ht="13.5" customHeight="1">
      <c r="A97" t="str" s="774" cm="1">
        <f t="array" ref="A97">IF('Kalkulator nadgodzin'!B110="","",'Kalkulator nadgodzin'!B110)</f>
        <v>Obsada  Dziecko 2</v>
      </c>
      <c r="B97" s="784" cm="1">
        <f t="array" ref="B97">IF('Kalkulator nadgodzin'!D110="","",IF('Kalkulator nadgodzin'!D110&lt;4,0,1)*'Kalkulator nadgodzin'!$C110)</f>
        <v>0</v>
      </c>
      <c r="C97" s="784" cm="1">
        <f t="array" ref="C97">IF('Kalkulator nadgodzin'!E110="","",IF('Kalkulator nadgodzin'!E110&lt;4,0,1)*'Kalkulator nadgodzin'!$C110)</f>
        <v>0</v>
      </c>
      <c r="D97" s="784" cm="1">
        <f t="array" ref="D97">IF('Kalkulator nadgodzin'!F110="","",IF('Kalkulator nadgodzin'!F110&lt;4,0,1)*'Kalkulator nadgodzin'!$C110)</f>
        <v>0</v>
      </c>
      <c r="E97" s="784" cm="1">
        <f t="array" ref="E97">IF('Kalkulator nadgodzin'!G110="","",IF('Kalkulator nadgodzin'!G110&lt;4,0,1)*'Kalkulator nadgodzin'!$C110)</f>
        <v>0</v>
      </c>
      <c r="F97" s="784" cm="1">
        <f t="array" ref="F97">IF('Kalkulator nadgodzin'!H110="","",IF('Kalkulator nadgodzin'!H110&lt;4,0,1)*'Kalkulator nadgodzin'!$C110)</f>
        <v>0</v>
      </c>
      <c r="G97" s="784" cm="1">
        <f t="array" ref="G97">IF('Kalkulator nadgodzin'!I110="","",IF('Kalkulator nadgodzin'!I110&lt;4,0,1)*'Kalkulator nadgodzin'!$C110)</f>
        <v>0</v>
      </c>
      <c r="H97" s="784" cm="1">
        <f t="array" ref="H97">IF('Kalkulator nadgodzin'!J110="","",IF('Kalkulator nadgodzin'!J110&lt;4,0,1)*'Kalkulator nadgodzin'!$C110)</f>
        <v>0</v>
      </c>
      <c r="I97" s="784" cm="1">
        <f t="array" ref="I97">IF('Kalkulator nadgodzin'!K110="","",IF('Kalkulator nadgodzin'!K110&lt;4,0,1)*'Kalkulator nadgodzin'!$C110)</f>
        <v>0</v>
      </c>
      <c r="J97" s="784" cm="1">
        <f t="array" ref="J97">IF('Kalkulator nadgodzin'!L110="","",IF('Kalkulator nadgodzin'!L110&lt;4,0,1)*'Kalkulator nadgodzin'!$C110)</f>
        <v>0</v>
      </c>
      <c r="K97" s="784" cm="1">
        <f t="array" ref="K97">IF('Kalkulator nadgodzin'!M110="","",IF('Kalkulator nadgodzin'!M110&lt;4,0,1)*'Kalkulator nadgodzin'!$C110)</f>
        <v>0</v>
      </c>
      <c r="L97" s="784" cm="1">
        <f t="array" ref="L97">IF('Kalkulator nadgodzin'!N110="","",IF('Kalkulator nadgodzin'!N110&lt;4,0,1)*'Kalkulator nadgodzin'!$C110)</f>
        <v>0</v>
      </c>
      <c r="M97" s="784" cm="1">
        <f t="array" ref="M97">IF('Kalkulator nadgodzin'!O110="","",IF('Kalkulator nadgodzin'!O110&lt;4,0,1)*'Kalkulator nadgodzin'!$C110)</f>
        <v>0</v>
      </c>
      <c r="N97" s="785" cm="1">
        <f t="array" ref="N97">IF('Kalkulator nadgodzin'!P110="","",IF('Kalkulator nadgodzin'!P110&lt;4,0,1)*'Kalkulator nadgodzin'!$C110)</f>
        <v>0</v>
      </c>
      <c r="O97" s="774"/>
      <c r="P97" s="775"/>
      <c r="Q97" s="818" cm="1">
        <f t="array" ref="Q97">IF('Kalkulator nadgodzin'!D230="","",'Kalkulator nadgodzin'!C178)</f>
        <v>0</v>
      </c>
      <c r="R97" s="784" cm="1">
        <f t="array" ref="R97">_xlfn.IFERROR($Q97*B97*'Kalkulator nadgodzin'!$Y$2,0)</f>
        <v>0</v>
      </c>
      <c r="S97" s="784" cm="1">
        <f t="array" ref="S97">_xlfn.IFERROR($Q97*C97*'Kalkulator nadgodzin'!$Y$2,0)</f>
        <v>0</v>
      </c>
      <c r="T97" s="784" cm="1">
        <f t="array" ref="T97">_xlfn.IFERROR($Q97*D97*'Kalkulator nadgodzin'!$Y$2,0)</f>
        <v>0</v>
      </c>
      <c r="U97" s="784" cm="1">
        <f t="array" ref="U97">_xlfn.IFERROR($Q97*E97*'Kalkulator nadgodzin'!$Y$2,0)</f>
        <v>0</v>
      </c>
      <c r="V97" s="784" cm="1">
        <f t="array" ref="V97">_xlfn.IFERROR($Q97*F97*'Kalkulator nadgodzin'!$Y$2,0)</f>
        <v>0</v>
      </c>
      <c r="W97" s="784" cm="1">
        <f t="array" ref="W97">_xlfn.IFERROR($Q97*G97*'Kalkulator nadgodzin'!$Y$2,0)</f>
        <v>0</v>
      </c>
      <c r="X97" s="784" cm="1">
        <f t="array" ref="X97">_xlfn.IFERROR($Q97*H97*'Kalkulator nadgodzin'!$Y$2,0)</f>
        <v>0</v>
      </c>
      <c r="Y97" s="784" cm="1">
        <f t="array" ref="Y97">_xlfn.IFERROR($Q97*I97*'Kalkulator nadgodzin'!$Y$2,0)</f>
        <v>0</v>
      </c>
      <c r="Z97" s="784" cm="1">
        <f t="array" ref="Z97">_xlfn.IFERROR($Q97*J97*'Kalkulator nadgodzin'!$Y$2,0)</f>
        <v>0</v>
      </c>
      <c r="AA97" s="784" cm="1">
        <f t="array" ref="AA97">_xlfn.IFERROR($Q97*K97*'Kalkulator nadgodzin'!$Y$2,0)</f>
        <v>0</v>
      </c>
      <c r="AB97" s="784" cm="1">
        <f t="array" ref="AB97">_xlfn.IFERROR($Q97*L97*'Kalkulator nadgodzin'!$Y$2,0)</f>
        <v>0</v>
      </c>
      <c r="AC97" s="784" cm="1">
        <f t="array" ref="AC97">_xlfn.IFERROR($Q97*M97*'Kalkulator nadgodzin'!$Y$2,0)</f>
        <v>0</v>
      </c>
      <c r="AD97" s="785" cm="1">
        <f t="array" ref="AD97">_xlfn.IFERROR($Q97*N97*'Kalkulator nadgodzin'!$Y$2,0)</f>
        <v>0</v>
      </c>
    </row>
    <row r="98" ht="13.5" customHeight="1">
      <c r="A98" t="str" s="774" cm="1">
        <f t="array" ref="A98">IF('Kalkulator nadgodzin'!B111="","",'Kalkulator nadgodzin'!B111)</f>
        <v>Obsada  Dziecko 3</v>
      </c>
      <c r="B98" s="784" cm="1">
        <f t="array" ref="B98">IF('Kalkulator nadgodzin'!D111="","",IF('Kalkulator nadgodzin'!D111&lt;4,0,1)*'Kalkulator nadgodzin'!$C111)</f>
        <v>0</v>
      </c>
      <c r="C98" s="784" cm="1">
        <f t="array" ref="C98">IF('Kalkulator nadgodzin'!E111="","",IF('Kalkulator nadgodzin'!E111&lt;4,0,1)*'Kalkulator nadgodzin'!$C111)</f>
        <v>0</v>
      </c>
      <c r="D98" s="784" cm="1">
        <f t="array" ref="D98">IF('Kalkulator nadgodzin'!F111="","",IF('Kalkulator nadgodzin'!F111&lt;4,0,1)*'Kalkulator nadgodzin'!$C111)</f>
        <v>0</v>
      </c>
      <c r="E98" s="784" cm="1">
        <f t="array" ref="E98">IF('Kalkulator nadgodzin'!G111="","",IF('Kalkulator nadgodzin'!G111&lt;4,0,1)*'Kalkulator nadgodzin'!$C111)</f>
        <v>0</v>
      </c>
      <c r="F98" s="784" cm="1">
        <f t="array" ref="F98">IF('Kalkulator nadgodzin'!H111="","",IF('Kalkulator nadgodzin'!H111&lt;4,0,1)*'Kalkulator nadgodzin'!$C111)</f>
        <v>0</v>
      </c>
      <c r="G98" s="784" cm="1">
        <f t="array" ref="G98">IF('Kalkulator nadgodzin'!I111="","",IF('Kalkulator nadgodzin'!I111&lt;4,0,1)*'Kalkulator nadgodzin'!$C111)</f>
        <v>0</v>
      </c>
      <c r="H98" s="784" cm="1">
        <f t="array" ref="H98">IF('Kalkulator nadgodzin'!J111="","",IF('Kalkulator nadgodzin'!J111&lt;4,0,1)*'Kalkulator nadgodzin'!$C111)</f>
        <v>0</v>
      </c>
      <c r="I98" s="784" cm="1">
        <f t="array" ref="I98">IF('Kalkulator nadgodzin'!K111="","",IF('Kalkulator nadgodzin'!K111&lt;4,0,1)*'Kalkulator nadgodzin'!$C111)</f>
        <v>0</v>
      </c>
      <c r="J98" s="784" cm="1">
        <f t="array" ref="J98">IF('Kalkulator nadgodzin'!L111="","",IF('Kalkulator nadgodzin'!L111&lt;4,0,1)*'Kalkulator nadgodzin'!$C111)</f>
        <v>0</v>
      </c>
      <c r="K98" s="784" cm="1">
        <f t="array" ref="K98">IF('Kalkulator nadgodzin'!M111="","",IF('Kalkulator nadgodzin'!M111&lt;4,0,1)*'Kalkulator nadgodzin'!$C111)</f>
        <v>0</v>
      </c>
      <c r="L98" s="784" cm="1">
        <f t="array" ref="L98">IF('Kalkulator nadgodzin'!N111="","",IF('Kalkulator nadgodzin'!N111&lt;4,0,1)*'Kalkulator nadgodzin'!$C111)</f>
        <v>0</v>
      </c>
      <c r="M98" s="784" cm="1">
        <f t="array" ref="M98">IF('Kalkulator nadgodzin'!O111="","",IF('Kalkulator nadgodzin'!O111&lt;4,0,1)*'Kalkulator nadgodzin'!$C111)</f>
        <v>0</v>
      </c>
      <c r="N98" s="785" cm="1">
        <f t="array" ref="N98">IF('Kalkulator nadgodzin'!P111="","",IF('Kalkulator nadgodzin'!P111&lt;4,0,1)*'Kalkulator nadgodzin'!$C111)</f>
        <v>0</v>
      </c>
      <c r="O98" s="774"/>
      <c r="P98" s="775"/>
      <c r="Q98" s="818" cm="1">
        <f t="array" ref="Q98">IF('Kalkulator nadgodzin'!D231="","",'Kalkulator nadgodzin'!C179)</f>
        <v>0</v>
      </c>
      <c r="R98" s="784" cm="1">
        <f t="array" ref="R98">_xlfn.IFERROR($Q98*B98*'Kalkulator nadgodzin'!$Y$2,0)</f>
        <v>0</v>
      </c>
      <c r="S98" s="784" cm="1">
        <f t="array" ref="S98">_xlfn.IFERROR($Q98*C98*'Kalkulator nadgodzin'!$Y$2,0)</f>
        <v>0</v>
      </c>
      <c r="T98" s="784" cm="1">
        <f t="array" ref="T98">_xlfn.IFERROR($Q98*D98*'Kalkulator nadgodzin'!$Y$2,0)</f>
        <v>0</v>
      </c>
      <c r="U98" s="784" cm="1">
        <f t="array" ref="U98">_xlfn.IFERROR($Q98*E98*'Kalkulator nadgodzin'!$Y$2,0)</f>
        <v>0</v>
      </c>
      <c r="V98" s="784" cm="1">
        <f t="array" ref="V98">_xlfn.IFERROR($Q98*F98*'Kalkulator nadgodzin'!$Y$2,0)</f>
        <v>0</v>
      </c>
      <c r="W98" s="784" cm="1">
        <f t="array" ref="W98">_xlfn.IFERROR($Q98*G98*'Kalkulator nadgodzin'!$Y$2,0)</f>
        <v>0</v>
      </c>
      <c r="X98" s="784" cm="1">
        <f t="array" ref="X98">_xlfn.IFERROR($Q98*H98*'Kalkulator nadgodzin'!$Y$2,0)</f>
        <v>0</v>
      </c>
      <c r="Y98" s="784" cm="1">
        <f t="array" ref="Y98">_xlfn.IFERROR($Q98*I98*'Kalkulator nadgodzin'!$Y$2,0)</f>
        <v>0</v>
      </c>
      <c r="Z98" s="784" cm="1">
        <f t="array" ref="Z98">_xlfn.IFERROR($Q98*J98*'Kalkulator nadgodzin'!$Y$2,0)</f>
        <v>0</v>
      </c>
      <c r="AA98" s="784" cm="1">
        <f t="array" ref="AA98">_xlfn.IFERROR($Q98*K98*'Kalkulator nadgodzin'!$Y$2,0)</f>
        <v>0</v>
      </c>
      <c r="AB98" s="784" cm="1">
        <f t="array" ref="AB98">_xlfn.IFERROR($Q98*L98*'Kalkulator nadgodzin'!$Y$2,0)</f>
        <v>0</v>
      </c>
      <c r="AC98" s="784" cm="1">
        <f t="array" ref="AC98">_xlfn.IFERROR($Q98*M98*'Kalkulator nadgodzin'!$Y$2,0)</f>
        <v>0</v>
      </c>
      <c r="AD98" s="785" cm="1">
        <f t="array" ref="AD98">_xlfn.IFERROR($Q98*N98*'Kalkulator nadgodzin'!$Y$2,0)</f>
        <v>0</v>
      </c>
    </row>
    <row r="99" ht="13.5" customHeight="1">
      <c r="A99" t="str" s="774" cm="1">
        <f t="array" ref="A99">IF('Kalkulator nadgodzin'!B112="","",'Kalkulator nadgodzin'!B112)</f>
        <v>Dublerzy/ Dłonie</v>
      </c>
      <c r="B99" s="784" cm="1">
        <f t="array" ref="B99">IF('Kalkulator nadgodzin'!D112="","",IF('Kalkulator nadgodzin'!D112&lt;4,0,1)*'Kalkulator nadgodzin'!$C112)</f>
        <v>0</v>
      </c>
      <c r="C99" s="784" cm="1">
        <f t="array" ref="C99">IF('Kalkulator nadgodzin'!E112="","",IF('Kalkulator nadgodzin'!E112&lt;4,0,1)*'Kalkulator nadgodzin'!$C112)</f>
        <v>0</v>
      </c>
      <c r="D99" s="784" cm="1">
        <f t="array" ref="D99">IF('Kalkulator nadgodzin'!F112="","",IF('Kalkulator nadgodzin'!F112&lt;4,0,1)*'Kalkulator nadgodzin'!$C112)</f>
        <v>0</v>
      </c>
      <c r="E99" s="784" cm="1">
        <f t="array" ref="E99">IF('Kalkulator nadgodzin'!G112="","",IF('Kalkulator nadgodzin'!G112&lt;4,0,1)*'Kalkulator nadgodzin'!$C112)</f>
        <v>0</v>
      </c>
      <c r="F99" s="784" cm="1">
        <f t="array" ref="F99">IF('Kalkulator nadgodzin'!H112="","",IF('Kalkulator nadgodzin'!H112&lt;4,0,1)*'Kalkulator nadgodzin'!$C112)</f>
        <v>0</v>
      </c>
      <c r="G99" s="784" cm="1">
        <f t="array" ref="G99">IF('Kalkulator nadgodzin'!I112="","",IF('Kalkulator nadgodzin'!I112&lt;4,0,1)*'Kalkulator nadgodzin'!$C112)</f>
        <v>0</v>
      </c>
      <c r="H99" s="784" cm="1">
        <f t="array" ref="H99">IF('Kalkulator nadgodzin'!J112="","",IF('Kalkulator nadgodzin'!J112&lt;4,0,1)*'Kalkulator nadgodzin'!$C112)</f>
        <v>0</v>
      </c>
      <c r="I99" s="784" cm="1">
        <f t="array" ref="I99">IF('Kalkulator nadgodzin'!K112="","",IF('Kalkulator nadgodzin'!K112&lt;4,0,1)*'Kalkulator nadgodzin'!$C112)</f>
        <v>0</v>
      </c>
      <c r="J99" s="784" cm="1">
        <f t="array" ref="J99">IF('Kalkulator nadgodzin'!L112="","",IF('Kalkulator nadgodzin'!L112&lt;4,0,1)*'Kalkulator nadgodzin'!$C112)</f>
        <v>0</v>
      </c>
      <c r="K99" s="784" cm="1">
        <f t="array" ref="K99">IF('Kalkulator nadgodzin'!M112="","",IF('Kalkulator nadgodzin'!M112&lt;4,0,1)*'Kalkulator nadgodzin'!$C112)</f>
        <v>0</v>
      </c>
      <c r="L99" s="784" cm="1">
        <f t="array" ref="L99">IF('Kalkulator nadgodzin'!N112="","",IF('Kalkulator nadgodzin'!N112&lt;4,0,1)*'Kalkulator nadgodzin'!$C112)</f>
        <v>0</v>
      </c>
      <c r="M99" s="784" cm="1">
        <f t="array" ref="M99">IF('Kalkulator nadgodzin'!O112="","",IF('Kalkulator nadgodzin'!O112&lt;4,0,1)*'Kalkulator nadgodzin'!$C112)</f>
        <v>0</v>
      </c>
      <c r="N99" s="785" cm="1">
        <f t="array" ref="N99">IF('Kalkulator nadgodzin'!P112="","",IF('Kalkulator nadgodzin'!P112&lt;4,0,1)*'Kalkulator nadgodzin'!$C112)</f>
        <v>0</v>
      </c>
      <c r="O99" s="774"/>
      <c r="P99" s="775"/>
      <c r="Q99" s="818" cm="1">
        <f t="array" ref="Q99">IF('Kalkulator nadgodzin'!D232="","",'Kalkulator nadgodzin'!C180)</f>
        <v>0</v>
      </c>
      <c r="R99" s="784" cm="1">
        <f t="array" ref="R99">_xlfn.IFERROR($Q99*B99*'Kalkulator nadgodzin'!$Y$2,0)</f>
        <v>0</v>
      </c>
      <c r="S99" s="784" cm="1">
        <f t="array" ref="S99">_xlfn.IFERROR($Q99*C99*'Kalkulator nadgodzin'!$Y$2,0)</f>
        <v>0</v>
      </c>
      <c r="T99" s="784" cm="1">
        <f t="array" ref="T99">_xlfn.IFERROR($Q99*D99*'Kalkulator nadgodzin'!$Y$2,0)</f>
        <v>0</v>
      </c>
      <c r="U99" s="784" cm="1">
        <f t="array" ref="U99">_xlfn.IFERROR($Q99*E99*'Kalkulator nadgodzin'!$Y$2,0)</f>
        <v>0</v>
      </c>
      <c r="V99" s="784" cm="1">
        <f t="array" ref="V99">_xlfn.IFERROR($Q99*F99*'Kalkulator nadgodzin'!$Y$2,0)</f>
        <v>0</v>
      </c>
      <c r="W99" s="784" cm="1">
        <f t="array" ref="W99">_xlfn.IFERROR($Q99*G99*'Kalkulator nadgodzin'!$Y$2,0)</f>
        <v>0</v>
      </c>
      <c r="X99" s="784" cm="1">
        <f t="array" ref="X99">_xlfn.IFERROR($Q99*H99*'Kalkulator nadgodzin'!$Y$2,0)</f>
        <v>0</v>
      </c>
      <c r="Y99" s="784" cm="1">
        <f t="array" ref="Y99">_xlfn.IFERROR($Q99*I99*'Kalkulator nadgodzin'!$Y$2,0)</f>
        <v>0</v>
      </c>
      <c r="Z99" s="784" cm="1">
        <f t="array" ref="Z99">_xlfn.IFERROR($Q99*J99*'Kalkulator nadgodzin'!$Y$2,0)</f>
        <v>0</v>
      </c>
      <c r="AA99" s="784" cm="1">
        <f t="array" ref="AA99">_xlfn.IFERROR($Q99*K99*'Kalkulator nadgodzin'!$Y$2,0)</f>
        <v>0</v>
      </c>
      <c r="AB99" s="784" cm="1">
        <f t="array" ref="AB99">_xlfn.IFERROR($Q99*L99*'Kalkulator nadgodzin'!$Y$2,0)</f>
        <v>0</v>
      </c>
      <c r="AC99" s="784" cm="1">
        <f t="array" ref="AC99">_xlfn.IFERROR($Q99*M99*'Kalkulator nadgodzin'!$Y$2,0)</f>
        <v>0</v>
      </c>
      <c r="AD99" s="785" cm="1">
        <f t="array" ref="AD99">_xlfn.IFERROR($Q99*N99*'Kalkulator nadgodzin'!$Y$2,0)</f>
        <v>0</v>
      </c>
    </row>
    <row r="100" ht="13.5" customHeight="1">
      <c r="A100" t="str" s="774" cm="1">
        <f t="array" ref="A100">IF('Kalkulator nadgodzin'!B113="","",'Kalkulator nadgodzin'!B113)</f>
        <v>Tancerz/ Choreograf</v>
      </c>
      <c r="B100" s="784" cm="1">
        <f t="array" ref="B100">IF('Kalkulator nadgodzin'!D113="","",IF('Kalkulator nadgodzin'!D113&lt;4,0,1)*'Kalkulator nadgodzin'!$C113)</f>
        <v>0</v>
      </c>
      <c r="C100" s="784" cm="1">
        <f t="array" ref="C100">IF('Kalkulator nadgodzin'!E113="","",IF('Kalkulator nadgodzin'!E113&lt;4,0,1)*'Kalkulator nadgodzin'!$C113)</f>
        <v>0</v>
      </c>
      <c r="D100" s="784" cm="1">
        <f t="array" ref="D100">IF('Kalkulator nadgodzin'!F113="","",IF('Kalkulator nadgodzin'!F113&lt;4,0,1)*'Kalkulator nadgodzin'!$C113)</f>
        <v>0</v>
      </c>
      <c r="E100" s="784" cm="1">
        <f t="array" ref="E100">IF('Kalkulator nadgodzin'!G113="","",IF('Kalkulator nadgodzin'!G113&lt;4,0,1)*'Kalkulator nadgodzin'!$C113)</f>
        <v>0</v>
      </c>
      <c r="F100" s="784" cm="1">
        <f t="array" ref="F100">IF('Kalkulator nadgodzin'!H113="","",IF('Kalkulator nadgodzin'!H113&lt;4,0,1)*'Kalkulator nadgodzin'!$C113)</f>
        <v>0</v>
      </c>
      <c r="G100" s="784" cm="1">
        <f t="array" ref="G100">IF('Kalkulator nadgodzin'!I113="","",IF('Kalkulator nadgodzin'!I113&lt;4,0,1)*'Kalkulator nadgodzin'!$C113)</f>
        <v>0</v>
      </c>
      <c r="H100" s="784" cm="1">
        <f t="array" ref="H100">IF('Kalkulator nadgodzin'!J113="","",IF('Kalkulator nadgodzin'!J113&lt;4,0,1)*'Kalkulator nadgodzin'!$C113)</f>
        <v>0</v>
      </c>
      <c r="I100" s="784" cm="1">
        <f t="array" ref="I100">IF('Kalkulator nadgodzin'!K113="","",IF('Kalkulator nadgodzin'!K113&lt;4,0,1)*'Kalkulator nadgodzin'!$C113)</f>
        <v>0</v>
      </c>
      <c r="J100" s="784" cm="1">
        <f t="array" ref="J100">IF('Kalkulator nadgodzin'!L113="","",IF('Kalkulator nadgodzin'!L113&lt;4,0,1)*'Kalkulator nadgodzin'!$C113)</f>
        <v>0</v>
      </c>
      <c r="K100" s="784" cm="1">
        <f t="array" ref="K100">IF('Kalkulator nadgodzin'!M113="","",IF('Kalkulator nadgodzin'!M113&lt;4,0,1)*'Kalkulator nadgodzin'!$C113)</f>
        <v>0</v>
      </c>
      <c r="L100" s="784" cm="1">
        <f t="array" ref="L100">IF('Kalkulator nadgodzin'!N113="","",IF('Kalkulator nadgodzin'!N113&lt;4,0,1)*'Kalkulator nadgodzin'!$C113)</f>
        <v>0</v>
      </c>
      <c r="M100" s="784" cm="1">
        <f t="array" ref="M100">IF('Kalkulator nadgodzin'!O113="","",IF('Kalkulator nadgodzin'!O113&lt;4,0,1)*'Kalkulator nadgodzin'!$C113)</f>
        <v>0</v>
      </c>
      <c r="N100" s="785" cm="1">
        <f t="array" ref="N100">IF('Kalkulator nadgodzin'!P113="","",IF('Kalkulator nadgodzin'!P113&lt;4,0,1)*'Kalkulator nadgodzin'!$C113)</f>
        <v>0</v>
      </c>
      <c r="O100" s="774"/>
      <c r="P100" s="775"/>
      <c r="Q100" s="818" cm="1">
        <f t="array" ref="Q100">IF('Kalkulator nadgodzin'!D233="","",'Kalkulator nadgodzin'!C181)</f>
        <v>0</v>
      </c>
      <c r="R100" s="784" cm="1">
        <f t="array" ref="R100">_xlfn.IFERROR($Q100*B100*'Kalkulator nadgodzin'!$Y$2,0)</f>
        <v>0</v>
      </c>
      <c r="S100" s="784" cm="1">
        <f t="array" ref="S100">_xlfn.IFERROR($Q100*C100*'Kalkulator nadgodzin'!$Y$2,0)</f>
        <v>0</v>
      </c>
      <c r="T100" s="784" cm="1">
        <f t="array" ref="T100">_xlfn.IFERROR($Q100*D100*'Kalkulator nadgodzin'!$Y$2,0)</f>
        <v>0</v>
      </c>
      <c r="U100" s="784" cm="1">
        <f t="array" ref="U100">_xlfn.IFERROR($Q100*E100*'Kalkulator nadgodzin'!$Y$2,0)</f>
        <v>0</v>
      </c>
      <c r="V100" s="784" cm="1">
        <f t="array" ref="V100">_xlfn.IFERROR($Q100*F100*'Kalkulator nadgodzin'!$Y$2,0)</f>
        <v>0</v>
      </c>
      <c r="W100" s="784" cm="1">
        <f t="array" ref="W100">_xlfn.IFERROR($Q100*G100*'Kalkulator nadgodzin'!$Y$2,0)</f>
        <v>0</v>
      </c>
      <c r="X100" s="784" cm="1">
        <f t="array" ref="X100">_xlfn.IFERROR($Q100*H100*'Kalkulator nadgodzin'!$Y$2,0)</f>
        <v>0</v>
      </c>
      <c r="Y100" s="784" cm="1">
        <f t="array" ref="Y100">_xlfn.IFERROR($Q100*I100*'Kalkulator nadgodzin'!$Y$2,0)</f>
        <v>0</v>
      </c>
      <c r="Z100" s="784" cm="1">
        <f t="array" ref="Z100">_xlfn.IFERROR($Q100*J100*'Kalkulator nadgodzin'!$Y$2,0)</f>
        <v>0</v>
      </c>
      <c r="AA100" s="784" cm="1">
        <f t="array" ref="AA100">_xlfn.IFERROR($Q100*K100*'Kalkulator nadgodzin'!$Y$2,0)</f>
        <v>0</v>
      </c>
      <c r="AB100" s="784" cm="1">
        <f t="array" ref="AB100">_xlfn.IFERROR($Q100*L100*'Kalkulator nadgodzin'!$Y$2,0)</f>
        <v>0</v>
      </c>
      <c r="AC100" s="784" cm="1">
        <f t="array" ref="AC100">_xlfn.IFERROR($Q100*M100*'Kalkulator nadgodzin'!$Y$2,0)</f>
        <v>0</v>
      </c>
      <c r="AD100" s="785" cm="1">
        <f t="array" ref="AD100">_xlfn.IFERROR($Q100*N100*'Kalkulator nadgodzin'!$Y$2,0)</f>
        <v>0</v>
      </c>
    </row>
    <row r="101" ht="13.5" customHeight="1">
      <c r="A101" t="str" s="774" cm="1">
        <f t="array" ref="A101">IF('Kalkulator nadgodzin'!B114="","",'Kalkulator nadgodzin'!B114)</f>
        <v>Lalkarz/ Treser</v>
      </c>
      <c r="B101" s="784" cm="1">
        <f t="array" ref="B101">IF('Kalkulator nadgodzin'!D114="","",IF('Kalkulator nadgodzin'!D114&lt;4,0,1)*'Kalkulator nadgodzin'!$C114)</f>
        <v>0</v>
      </c>
      <c r="C101" s="784" cm="1">
        <f t="array" ref="C101">IF('Kalkulator nadgodzin'!E114="","",IF('Kalkulator nadgodzin'!E114&lt;4,0,1)*'Kalkulator nadgodzin'!$C114)</f>
        <v>0</v>
      </c>
      <c r="D101" s="784" cm="1">
        <f t="array" ref="D101">IF('Kalkulator nadgodzin'!F114="","",IF('Kalkulator nadgodzin'!F114&lt;4,0,1)*'Kalkulator nadgodzin'!$C114)</f>
        <v>0</v>
      </c>
      <c r="E101" s="784" cm="1">
        <f t="array" ref="E101">IF('Kalkulator nadgodzin'!G114="","",IF('Kalkulator nadgodzin'!G114&lt;4,0,1)*'Kalkulator nadgodzin'!$C114)</f>
        <v>0</v>
      </c>
      <c r="F101" s="784" cm="1">
        <f t="array" ref="F101">IF('Kalkulator nadgodzin'!H114="","",IF('Kalkulator nadgodzin'!H114&lt;4,0,1)*'Kalkulator nadgodzin'!$C114)</f>
        <v>0</v>
      </c>
      <c r="G101" s="784" cm="1">
        <f t="array" ref="G101">IF('Kalkulator nadgodzin'!I114="","",IF('Kalkulator nadgodzin'!I114&lt;4,0,1)*'Kalkulator nadgodzin'!$C114)</f>
        <v>0</v>
      </c>
      <c r="H101" s="784" cm="1">
        <f t="array" ref="H101">IF('Kalkulator nadgodzin'!J114="","",IF('Kalkulator nadgodzin'!J114&lt;4,0,1)*'Kalkulator nadgodzin'!$C114)</f>
        <v>0</v>
      </c>
      <c r="I101" s="784" cm="1">
        <f t="array" ref="I101">IF('Kalkulator nadgodzin'!K114="","",IF('Kalkulator nadgodzin'!K114&lt;4,0,1)*'Kalkulator nadgodzin'!$C114)</f>
        <v>0</v>
      </c>
      <c r="J101" s="784" cm="1">
        <f t="array" ref="J101">IF('Kalkulator nadgodzin'!L114="","",IF('Kalkulator nadgodzin'!L114&lt;4,0,1)*'Kalkulator nadgodzin'!$C114)</f>
        <v>0</v>
      </c>
      <c r="K101" s="784" cm="1">
        <f t="array" ref="K101">IF('Kalkulator nadgodzin'!M114="","",IF('Kalkulator nadgodzin'!M114&lt;4,0,1)*'Kalkulator nadgodzin'!$C114)</f>
        <v>0</v>
      </c>
      <c r="L101" s="784" cm="1">
        <f t="array" ref="L101">IF('Kalkulator nadgodzin'!N114="","",IF('Kalkulator nadgodzin'!N114&lt;4,0,1)*'Kalkulator nadgodzin'!$C114)</f>
        <v>0</v>
      </c>
      <c r="M101" s="784" cm="1">
        <f t="array" ref="M101">IF('Kalkulator nadgodzin'!O114="","",IF('Kalkulator nadgodzin'!O114&lt;4,0,1)*'Kalkulator nadgodzin'!$C114)</f>
        <v>0</v>
      </c>
      <c r="N101" s="785" cm="1">
        <f t="array" ref="N101">IF('Kalkulator nadgodzin'!P114="","",IF('Kalkulator nadgodzin'!P114&lt;4,0,1)*'Kalkulator nadgodzin'!$C114)</f>
        <v>0</v>
      </c>
      <c r="O101" s="774"/>
      <c r="P101" s="775"/>
      <c r="Q101" s="818" cm="1">
        <f t="array" ref="Q101">IF('Kalkulator nadgodzin'!D234="","",'Kalkulator nadgodzin'!C182)</f>
        <v>0</v>
      </c>
      <c r="R101" s="784" cm="1">
        <f t="array" ref="R101">_xlfn.IFERROR($Q101*B101*'Kalkulator nadgodzin'!$Y$2,0)</f>
        <v>0</v>
      </c>
      <c r="S101" s="784" cm="1">
        <f t="array" ref="S101">_xlfn.IFERROR($Q101*C101*'Kalkulator nadgodzin'!$Y$2,0)</f>
        <v>0</v>
      </c>
      <c r="T101" s="784" cm="1">
        <f t="array" ref="T101">_xlfn.IFERROR($Q101*D101*'Kalkulator nadgodzin'!$Y$2,0)</f>
        <v>0</v>
      </c>
      <c r="U101" s="784" cm="1">
        <f t="array" ref="U101">_xlfn.IFERROR($Q101*E101*'Kalkulator nadgodzin'!$Y$2,0)</f>
        <v>0</v>
      </c>
      <c r="V101" s="784" cm="1">
        <f t="array" ref="V101">_xlfn.IFERROR($Q101*F101*'Kalkulator nadgodzin'!$Y$2,0)</f>
        <v>0</v>
      </c>
      <c r="W101" s="784" cm="1">
        <f t="array" ref="W101">_xlfn.IFERROR($Q101*G101*'Kalkulator nadgodzin'!$Y$2,0)</f>
        <v>0</v>
      </c>
      <c r="X101" s="784" cm="1">
        <f t="array" ref="X101">_xlfn.IFERROR($Q101*H101*'Kalkulator nadgodzin'!$Y$2,0)</f>
        <v>0</v>
      </c>
      <c r="Y101" s="784" cm="1">
        <f t="array" ref="Y101">_xlfn.IFERROR($Q101*I101*'Kalkulator nadgodzin'!$Y$2,0)</f>
        <v>0</v>
      </c>
      <c r="Z101" s="784" cm="1">
        <f t="array" ref="Z101">_xlfn.IFERROR($Q101*J101*'Kalkulator nadgodzin'!$Y$2,0)</f>
        <v>0</v>
      </c>
      <c r="AA101" s="784" cm="1">
        <f t="array" ref="AA101">_xlfn.IFERROR($Q101*K101*'Kalkulator nadgodzin'!$Y$2,0)</f>
        <v>0</v>
      </c>
      <c r="AB101" s="784" cm="1">
        <f t="array" ref="AB101">_xlfn.IFERROR($Q101*L101*'Kalkulator nadgodzin'!$Y$2,0)</f>
        <v>0</v>
      </c>
      <c r="AC101" s="784" cm="1">
        <f t="array" ref="AC101">_xlfn.IFERROR($Q101*M101*'Kalkulator nadgodzin'!$Y$2,0)</f>
        <v>0</v>
      </c>
      <c r="AD101" s="785" cm="1">
        <f t="array" ref="AD101">_xlfn.IFERROR($Q101*N101*'Kalkulator nadgodzin'!$Y$2,0)</f>
        <v>0</v>
      </c>
    </row>
    <row r="102" ht="13.5" customHeight="1">
      <c r="A102" t="str" s="774" cm="1">
        <f t="array" ref="A102">IF('Kalkulator nadgodzin'!B115="","",'Kalkulator nadgodzin'!B115)</f>
        <v>Statyści</v>
      </c>
      <c r="B102" s="784" cm="1">
        <f t="array" ref="B102">IF('Kalkulator nadgodzin'!D115="","",IF('Kalkulator nadgodzin'!D115&lt;4,0,1)*'Kalkulator nadgodzin'!$C115)</f>
        <v>0</v>
      </c>
      <c r="C102" s="784" cm="1">
        <f t="array" ref="C102">IF('Kalkulator nadgodzin'!E115="","",IF('Kalkulator nadgodzin'!E115&lt;4,0,1)*'Kalkulator nadgodzin'!$C115)</f>
        <v>0</v>
      </c>
      <c r="D102" s="784" cm="1">
        <f t="array" ref="D102">IF('Kalkulator nadgodzin'!F115="","",IF('Kalkulator nadgodzin'!F115&lt;4,0,1)*'Kalkulator nadgodzin'!$C115)</f>
        <v>0</v>
      </c>
      <c r="E102" s="784" cm="1">
        <f t="array" ref="E102">IF('Kalkulator nadgodzin'!G115="","",IF('Kalkulator nadgodzin'!G115&lt;4,0,1)*'Kalkulator nadgodzin'!$C115)</f>
        <v>0</v>
      </c>
      <c r="F102" s="784" cm="1">
        <f t="array" ref="F102">IF('Kalkulator nadgodzin'!H115="","",IF('Kalkulator nadgodzin'!H115&lt;4,0,1)*'Kalkulator nadgodzin'!$C115)</f>
        <v>0</v>
      </c>
      <c r="G102" s="784" cm="1">
        <f t="array" ref="G102">IF('Kalkulator nadgodzin'!I115="","",IF('Kalkulator nadgodzin'!I115&lt;4,0,1)*'Kalkulator nadgodzin'!$C115)</f>
        <v>0</v>
      </c>
      <c r="H102" s="784" cm="1">
        <f t="array" ref="H102">IF('Kalkulator nadgodzin'!J115="","",IF('Kalkulator nadgodzin'!J115&lt;4,0,1)*'Kalkulator nadgodzin'!$C115)</f>
        <v>0</v>
      </c>
      <c r="I102" s="784" cm="1">
        <f t="array" ref="I102">IF('Kalkulator nadgodzin'!K115="","",IF('Kalkulator nadgodzin'!K115&lt;4,0,1)*'Kalkulator nadgodzin'!$C115)</f>
        <v>0</v>
      </c>
      <c r="J102" s="784" cm="1">
        <f t="array" ref="J102">IF('Kalkulator nadgodzin'!L115="","",IF('Kalkulator nadgodzin'!L115&lt;4,0,1)*'Kalkulator nadgodzin'!$C115)</f>
        <v>0</v>
      </c>
      <c r="K102" s="784" cm="1">
        <f t="array" ref="K102">IF('Kalkulator nadgodzin'!M115="","",IF('Kalkulator nadgodzin'!M115&lt;4,0,1)*'Kalkulator nadgodzin'!$C115)</f>
        <v>0</v>
      </c>
      <c r="L102" s="784" cm="1">
        <f t="array" ref="L102">IF('Kalkulator nadgodzin'!N115="","",IF('Kalkulator nadgodzin'!N115&lt;4,0,1)*'Kalkulator nadgodzin'!$C115)</f>
        <v>0</v>
      </c>
      <c r="M102" s="784" cm="1">
        <f t="array" ref="M102">IF('Kalkulator nadgodzin'!O115="","",IF('Kalkulator nadgodzin'!O115&lt;4,0,1)*'Kalkulator nadgodzin'!$C115)</f>
        <v>0</v>
      </c>
      <c r="N102" s="785" cm="1">
        <f t="array" ref="N102">IF('Kalkulator nadgodzin'!P115="","",IF('Kalkulator nadgodzin'!P115&lt;4,0,1)*'Kalkulator nadgodzin'!$C115)</f>
        <v>0</v>
      </c>
      <c r="O102" s="774"/>
      <c r="P102" s="775"/>
      <c r="Q102" s="818" cm="1">
        <f t="array" ref="Q102">IF('Kalkulator nadgodzin'!D235="","",'Kalkulator nadgodzin'!C183)</f>
        <v>0</v>
      </c>
      <c r="R102" s="784" cm="1">
        <f t="array" ref="R102">_xlfn.IFERROR($Q102*B102*'Kalkulator nadgodzin'!$Y$2,0)</f>
        <v>0</v>
      </c>
      <c r="S102" s="784" cm="1">
        <f t="array" ref="S102">_xlfn.IFERROR($Q102*C102*'Kalkulator nadgodzin'!$Y$2,0)</f>
        <v>0</v>
      </c>
      <c r="T102" s="784" cm="1">
        <f t="array" ref="T102">_xlfn.IFERROR($Q102*D102*'Kalkulator nadgodzin'!$Y$2,0)</f>
        <v>0</v>
      </c>
      <c r="U102" s="784" cm="1">
        <f t="array" ref="U102">_xlfn.IFERROR($Q102*E102*'Kalkulator nadgodzin'!$Y$2,0)</f>
        <v>0</v>
      </c>
      <c r="V102" s="784" cm="1">
        <f t="array" ref="V102">_xlfn.IFERROR($Q102*F102*'Kalkulator nadgodzin'!$Y$2,0)</f>
        <v>0</v>
      </c>
      <c r="W102" s="784" cm="1">
        <f t="array" ref="W102">_xlfn.IFERROR($Q102*G102*'Kalkulator nadgodzin'!$Y$2,0)</f>
        <v>0</v>
      </c>
      <c r="X102" s="784" cm="1">
        <f t="array" ref="X102">_xlfn.IFERROR($Q102*H102*'Kalkulator nadgodzin'!$Y$2,0)</f>
        <v>0</v>
      </c>
      <c r="Y102" s="784" cm="1">
        <f t="array" ref="Y102">_xlfn.IFERROR($Q102*I102*'Kalkulator nadgodzin'!$Y$2,0)</f>
        <v>0</v>
      </c>
      <c r="Z102" s="784" cm="1">
        <f t="array" ref="Z102">_xlfn.IFERROR($Q102*J102*'Kalkulator nadgodzin'!$Y$2,0)</f>
        <v>0</v>
      </c>
      <c r="AA102" s="784" cm="1">
        <f t="array" ref="AA102">_xlfn.IFERROR($Q102*K102*'Kalkulator nadgodzin'!$Y$2,0)</f>
        <v>0</v>
      </c>
      <c r="AB102" s="784" cm="1">
        <f t="array" ref="AB102">_xlfn.IFERROR($Q102*L102*'Kalkulator nadgodzin'!$Y$2,0)</f>
        <v>0</v>
      </c>
      <c r="AC102" s="784" cm="1">
        <f t="array" ref="AC102">_xlfn.IFERROR($Q102*M102*'Kalkulator nadgodzin'!$Y$2,0)</f>
        <v>0</v>
      </c>
      <c r="AD102" s="785" cm="1">
        <f t="array" ref="AD102">_xlfn.IFERROR($Q102*N102*'Kalkulator nadgodzin'!$Y$2,0)</f>
        <v>0</v>
      </c>
    </row>
    <row r="103" ht="13.5" customHeight="1">
      <c r="A103" t="str" s="774" cm="1">
        <f t="array" ref="A103">IF('Kalkulator nadgodzin'!B116="","",'Kalkulator nadgodzin'!B116)</f>
      </c>
      <c r="B103" s="784" cm="1">
        <f t="array" ref="B103">IF('Kalkulator nadgodzin'!D116="","",IF('Kalkulator nadgodzin'!D116&lt;4,0,1)*'Kalkulator nadgodzin'!$C116)</f>
        <v>0</v>
      </c>
      <c r="C103" s="784" cm="1">
        <f t="array" ref="C103">IF('Kalkulator nadgodzin'!E116="","",IF('Kalkulator nadgodzin'!E116&lt;4,0,1)*'Kalkulator nadgodzin'!$C116)</f>
        <v>0</v>
      </c>
      <c r="D103" s="784" cm="1">
        <f t="array" ref="D103">IF('Kalkulator nadgodzin'!F116="","",IF('Kalkulator nadgodzin'!F116&lt;4,0,1)*'Kalkulator nadgodzin'!$C116)</f>
        <v>0</v>
      </c>
      <c r="E103" s="784" cm="1">
        <f t="array" ref="E103">IF('Kalkulator nadgodzin'!G116="","",IF('Kalkulator nadgodzin'!G116&lt;4,0,1)*'Kalkulator nadgodzin'!$C116)</f>
        <v>0</v>
      </c>
      <c r="F103" s="784" cm="1">
        <f t="array" ref="F103">IF('Kalkulator nadgodzin'!H116="","",IF('Kalkulator nadgodzin'!H116&lt;4,0,1)*'Kalkulator nadgodzin'!$C116)</f>
        <v>0</v>
      </c>
      <c r="G103" s="784" cm="1">
        <f t="array" ref="G103">IF('Kalkulator nadgodzin'!I116="","",IF('Kalkulator nadgodzin'!I116&lt;4,0,1)*'Kalkulator nadgodzin'!$C116)</f>
        <v>0</v>
      </c>
      <c r="H103" s="784" cm="1">
        <f t="array" ref="H103">IF('Kalkulator nadgodzin'!J116="","",IF('Kalkulator nadgodzin'!J116&lt;4,0,1)*'Kalkulator nadgodzin'!$C116)</f>
        <v>0</v>
      </c>
      <c r="I103" s="784" cm="1">
        <f t="array" ref="I103">IF('Kalkulator nadgodzin'!K116="","",IF('Kalkulator nadgodzin'!K116&lt;4,0,1)*'Kalkulator nadgodzin'!$C116)</f>
        <v>0</v>
      </c>
      <c r="J103" s="784" cm="1">
        <f t="array" ref="J103">IF('Kalkulator nadgodzin'!L116="","",IF('Kalkulator nadgodzin'!L116&lt;4,0,1)*'Kalkulator nadgodzin'!$C116)</f>
        <v>0</v>
      </c>
      <c r="K103" s="784" cm="1">
        <f t="array" ref="K103">IF('Kalkulator nadgodzin'!M116="","",IF('Kalkulator nadgodzin'!M116&lt;4,0,1)*'Kalkulator nadgodzin'!$C116)</f>
        <v>0</v>
      </c>
      <c r="L103" s="784" cm="1">
        <f t="array" ref="L103">IF('Kalkulator nadgodzin'!N116="","",IF('Kalkulator nadgodzin'!N116&lt;4,0,1)*'Kalkulator nadgodzin'!$C116)</f>
        <v>0</v>
      </c>
      <c r="M103" s="784" cm="1">
        <f t="array" ref="M103">IF('Kalkulator nadgodzin'!O116="","",IF('Kalkulator nadgodzin'!O116&lt;4,0,1)*'Kalkulator nadgodzin'!$C116)</f>
        <v>0</v>
      </c>
      <c r="N103" s="785" cm="1">
        <f t="array" ref="N103">IF('Kalkulator nadgodzin'!P116="","",IF('Kalkulator nadgodzin'!P116&lt;4,0,1)*'Kalkulator nadgodzin'!$C116)</f>
        <v>0</v>
      </c>
      <c r="O103" s="774"/>
      <c r="P103" s="775"/>
      <c r="Q103" s="818" cm="1">
        <f t="array" ref="Q103">IF('Kalkulator nadgodzin'!D236="","",'Kalkulator nadgodzin'!C184)</f>
        <v>0</v>
      </c>
      <c r="R103" s="784" cm="1">
        <f t="array" ref="R103">_xlfn.IFERROR($Q103*B103*'Kalkulator nadgodzin'!$Y$2,0)</f>
        <v>0</v>
      </c>
      <c r="S103" s="784" cm="1">
        <f t="array" ref="S103">_xlfn.IFERROR($Q103*C103*'Kalkulator nadgodzin'!$Y$2,0)</f>
        <v>0</v>
      </c>
      <c r="T103" s="784" cm="1">
        <f t="array" ref="T103">_xlfn.IFERROR($Q103*D103*'Kalkulator nadgodzin'!$Y$2,0)</f>
        <v>0</v>
      </c>
      <c r="U103" s="784" cm="1">
        <f t="array" ref="U103">_xlfn.IFERROR($Q103*E103*'Kalkulator nadgodzin'!$Y$2,0)</f>
        <v>0</v>
      </c>
      <c r="V103" s="784" cm="1">
        <f t="array" ref="V103">_xlfn.IFERROR($Q103*F103*'Kalkulator nadgodzin'!$Y$2,0)</f>
        <v>0</v>
      </c>
      <c r="W103" s="784" cm="1">
        <f t="array" ref="W103">_xlfn.IFERROR($Q103*G103*'Kalkulator nadgodzin'!$Y$2,0)</f>
        <v>0</v>
      </c>
      <c r="X103" s="784" cm="1">
        <f t="array" ref="X103">_xlfn.IFERROR($Q103*H103*'Kalkulator nadgodzin'!$Y$2,0)</f>
        <v>0</v>
      </c>
      <c r="Y103" s="784" cm="1">
        <f t="array" ref="Y103">_xlfn.IFERROR($Q103*I103*'Kalkulator nadgodzin'!$Y$2,0)</f>
        <v>0</v>
      </c>
      <c r="Z103" s="784" cm="1">
        <f t="array" ref="Z103">_xlfn.IFERROR($Q103*J103*'Kalkulator nadgodzin'!$Y$2,0)</f>
        <v>0</v>
      </c>
      <c r="AA103" s="784" cm="1">
        <f t="array" ref="AA103">_xlfn.IFERROR($Q103*K103*'Kalkulator nadgodzin'!$Y$2,0)</f>
        <v>0</v>
      </c>
      <c r="AB103" s="784" cm="1">
        <f t="array" ref="AB103">_xlfn.IFERROR($Q103*L103*'Kalkulator nadgodzin'!$Y$2,0)</f>
        <v>0</v>
      </c>
      <c r="AC103" s="784" cm="1">
        <f t="array" ref="AC103">_xlfn.IFERROR($Q103*M103*'Kalkulator nadgodzin'!$Y$2,0)</f>
        <v>0</v>
      </c>
      <c r="AD103" s="785" cm="1">
        <f t="array" ref="AD103">_xlfn.IFERROR($Q103*N103*'Kalkulator nadgodzin'!$Y$2,0)</f>
        <v>0</v>
      </c>
    </row>
    <row r="104" ht="13.5" customHeight="1">
      <c r="A104" t="str" s="774" cm="1">
        <f t="array" ref="A104">IF('Kalkulator nadgodzin'!B117="","",'Kalkulator nadgodzin'!B117)</f>
      </c>
      <c r="B104" s="784" cm="1">
        <f t="array" ref="B104">IF('Kalkulator nadgodzin'!D117="","",IF('Kalkulator nadgodzin'!D117&lt;4,0,1)*'Kalkulator nadgodzin'!$C117)</f>
        <v>0</v>
      </c>
      <c r="C104" s="784" cm="1">
        <f t="array" ref="C104">IF('Kalkulator nadgodzin'!E117="","",IF('Kalkulator nadgodzin'!E117&lt;4,0,1)*'Kalkulator nadgodzin'!$C117)</f>
        <v>0</v>
      </c>
      <c r="D104" s="784" cm="1">
        <f t="array" ref="D104">IF('Kalkulator nadgodzin'!F117="","",IF('Kalkulator nadgodzin'!F117&lt;4,0,1)*'Kalkulator nadgodzin'!$C117)</f>
        <v>0</v>
      </c>
      <c r="E104" s="784" cm="1">
        <f t="array" ref="E104">IF('Kalkulator nadgodzin'!G117="","",IF('Kalkulator nadgodzin'!G117&lt;4,0,1)*'Kalkulator nadgodzin'!$C117)</f>
        <v>0</v>
      </c>
      <c r="F104" s="784" cm="1">
        <f t="array" ref="F104">IF('Kalkulator nadgodzin'!H117="","",IF('Kalkulator nadgodzin'!H117&lt;4,0,1)*'Kalkulator nadgodzin'!$C117)</f>
        <v>0</v>
      </c>
      <c r="G104" s="784" cm="1">
        <f t="array" ref="G104">IF('Kalkulator nadgodzin'!I117="","",IF('Kalkulator nadgodzin'!I117&lt;4,0,1)*'Kalkulator nadgodzin'!$C117)</f>
        <v>0</v>
      </c>
      <c r="H104" s="784" cm="1">
        <f t="array" ref="H104">IF('Kalkulator nadgodzin'!J117="","",IF('Kalkulator nadgodzin'!J117&lt;4,0,1)*'Kalkulator nadgodzin'!$C117)</f>
        <v>0</v>
      </c>
      <c r="I104" s="784" cm="1">
        <f t="array" ref="I104">IF('Kalkulator nadgodzin'!K117="","",IF('Kalkulator nadgodzin'!K117&lt;4,0,1)*'Kalkulator nadgodzin'!$C117)</f>
        <v>0</v>
      </c>
      <c r="J104" s="784" cm="1">
        <f t="array" ref="J104">IF('Kalkulator nadgodzin'!L117="","",IF('Kalkulator nadgodzin'!L117&lt;4,0,1)*'Kalkulator nadgodzin'!$C117)</f>
        <v>0</v>
      </c>
      <c r="K104" s="784" cm="1">
        <f t="array" ref="K104">IF('Kalkulator nadgodzin'!M117="","",IF('Kalkulator nadgodzin'!M117&lt;4,0,1)*'Kalkulator nadgodzin'!$C117)</f>
        <v>0</v>
      </c>
      <c r="L104" s="784" cm="1">
        <f t="array" ref="L104">IF('Kalkulator nadgodzin'!N117="","",IF('Kalkulator nadgodzin'!N117&lt;4,0,1)*'Kalkulator nadgodzin'!$C117)</f>
        <v>0</v>
      </c>
      <c r="M104" s="784" cm="1">
        <f t="array" ref="M104">IF('Kalkulator nadgodzin'!O117="","",IF('Kalkulator nadgodzin'!O117&lt;4,0,1)*'Kalkulator nadgodzin'!$C117)</f>
        <v>0</v>
      </c>
      <c r="N104" s="785" cm="1">
        <f t="array" ref="N104">IF('Kalkulator nadgodzin'!P117="","",IF('Kalkulator nadgodzin'!P117&lt;4,0,1)*'Kalkulator nadgodzin'!$C117)</f>
        <v>0</v>
      </c>
      <c r="O104" s="774"/>
      <c r="P104" s="775"/>
      <c r="Q104" s="818" cm="1">
        <f t="array" ref="Q104">IF('Kalkulator nadgodzin'!D237="","",'Kalkulator nadgodzin'!C185)</f>
        <v>0</v>
      </c>
      <c r="R104" s="784" cm="1">
        <f t="array" ref="R104">_xlfn.IFERROR($Q104*B104*'Kalkulator nadgodzin'!$Y$2,0)</f>
        <v>0</v>
      </c>
      <c r="S104" s="784" cm="1">
        <f t="array" ref="S104">_xlfn.IFERROR($Q104*C104*'Kalkulator nadgodzin'!$Y$2,0)</f>
        <v>0</v>
      </c>
      <c r="T104" s="784" cm="1">
        <f t="array" ref="T104">_xlfn.IFERROR($Q104*D104*'Kalkulator nadgodzin'!$Y$2,0)</f>
        <v>0</v>
      </c>
      <c r="U104" s="784" cm="1">
        <f t="array" ref="U104">_xlfn.IFERROR($Q104*E104*'Kalkulator nadgodzin'!$Y$2,0)</f>
        <v>0</v>
      </c>
      <c r="V104" s="784" cm="1">
        <f t="array" ref="V104">_xlfn.IFERROR($Q104*F104*'Kalkulator nadgodzin'!$Y$2,0)</f>
        <v>0</v>
      </c>
      <c r="W104" s="784" cm="1">
        <f t="array" ref="W104">_xlfn.IFERROR($Q104*G104*'Kalkulator nadgodzin'!$Y$2,0)</f>
        <v>0</v>
      </c>
      <c r="X104" s="784" cm="1">
        <f t="array" ref="X104">_xlfn.IFERROR($Q104*H104*'Kalkulator nadgodzin'!$Y$2,0)</f>
        <v>0</v>
      </c>
      <c r="Y104" s="784" cm="1">
        <f t="array" ref="Y104">_xlfn.IFERROR($Q104*I104*'Kalkulator nadgodzin'!$Y$2,0)</f>
        <v>0</v>
      </c>
      <c r="Z104" s="784" cm="1">
        <f t="array" ref="Z104">_xlfn.IFERROR($Q104*J104*'Kalkulator nadgodzin'!$Y$2,0)</f>
        <v>0</v>
      </c>
      <c r="AA104" s="784" cm="1">
        <f t="array" ref="AA104">_xlfn.IFERROR($Q104*K104*'Kalkulator nadgodzin'!$Y$2,0)</f>
        <v>0</v>
      </c>
      <c r="AB104" s="784" cm="1">
        <f t="array" ref="AB104">_xlfn.IFERROR($Q104*L104*'Kalkulator nadgodzin'!$Y$2,0)</f>
        <v>0</v>
      </c>
      <c r="AC104" s="784" cm="1">
        <f t="array" ref="AC104">_xlfn.IFERROR($Q104*M104*'Kalkulator nadgodzin'!$Y$2,0)</f>
        <v>0</v>
      </c>
      <c r="AD104" s="785" cm="1">
        <f t="array" ref="AD104">_xlfn.IFERROR($Q104*N104*'Kalkulator nadgodzin'!$Y$2,0)</f>
        <v>0</v>
      </c>
    </row>
    <row r="105" ht="13.5" customHeight="1">
      <c r="A105" t="str" s="774" cm="1">
        <f t="array" ref="A105">IF('Kalkulator nadgodzin'!B118="","",'Kalkulator nadgodzin'!B118)</f>
      </c>
      <c r="B105" s="784" cm="1">
        <f t="array" ref="B105">IF('Kalkulator nadgodzin'!D118="","",IF('Kalkulator nadgodzin'!D118&lt;4,0,1)*'Kalkulator nadgodzin'!$C118)</f>
        <v>0</v>
      </c>
      <c r="C105" s="784" cm="1">
        <f t="array" ref="C105">IF('Kalkulator nadgodzin'!E118="","",IF('Kalkulator nadgodzin'!E118&lt;4,0,1)*'Kalkulator nadgodzin'!$C118)</f>
        <v>0</v>
      </c>
      <c r="D105" s="784" cm="1">
        <f t="array" ref="D105">IF('Kalkulator nadgodzin'!F118="","",IF('Kalkulator nadgodzin'!F118&lt;4,0,1)*'Kalkulator nadgodzin'!$C118)</f>
        <v>0</v>
      </c>
      <c r="E105" s="784" cm="1">
        <f t="array" ref="E105">IF('Kalkulator nadgodzin'!G118="","",IF('Kalkulator nadgodzin'!G118&lt;4,0,1)*'Kalkulator nadgodzin'!$C118)</f>
        <v>0</v>
      </c>
      <c r="F105" s="784" cm="1">
        <f t="array" ref="F105">IF('Kalkulator nadgodzin'!H118="","",IF('Kalkulator nadgodzin'!H118&lt;4,0,1)*'Kalkulator nadgodzin'!$C118)</f>
        <v>0</v>
      </c>
      <c r="G105" s="784" cm="1">
        <f t="array" ref="G105">IF('Kalkulator nadgodzin'!I118="","",IF('Kalkulator nadgodzin'!I118&lt;4,0,1)*'Kalkulator nadgodzin'!$C118)</f>
        <v>0</v>
      </c>
      <c r="H105" s="784" cm="1">
        <f t="array" ref="H105">IF('Kalkulator nadgodzin'!J118="","",IF('Kalkulator nadgodzin'!J118&lt;4,0,1)*'Kalkulator nadgodzin'!$C118)</f>
        <v>0</v>
      </c>
      <c r="I105" s="784" cm="1">
        <f t="array" ref="I105">IF('Kalkulator nadgodzin'!K118="","",IF('Kalkulator nadgodzin'!K118&lt;4,0,1)*'Kalkulator nadgodzin'!$C118)</f>
        <v>0</v>
      </c>
      <c r="J105" s="784" cm="1">
        <f t="array" ref="J105">IF('Kalkulator nadgodzin'!L118="","",IF('Kalkulator nadgodzin'!L118&lt;4,0,1)*'Kalkulator nadgodzin'!$C118)</f>
        <v>0</v>
      </c>
      <c r="K105" s="784" cm="1">
        <f t="array" ref="K105">IF('Kalkulator nadgodzin'!M118="","",IF('Kalkulator nadgodzin'!M118&lt;4,0,1)*'Kalkulator nadgodzin'!$C118)</f>
        <v>0</v>
      </c>
      <c r="L105" s="784" cm="1">
        <f t="array" ref="L105">IF('Kalkulator nadgodzin'!N118="","",IF('Kalkulator nadgodzin'!N118&lt;4,0,1)*'Kalkulator nadgodzin'!$C118)</f>
        <v>0</v>
      </c>
      <c r="M105" s="784" cm="1">
        <f t="array" ref="M105">IF('Kalkulator nadgodzin'!O118="","",IF('Kalkulator nadgodzin'!O118&lt;4,0,1)*'Kalkulator nadgodzin'!$C118)</f>
        <v>0</v>
      </c>
      <c r="N105" s="785" cm="1">
        <f t="array" ref="N105">IF('Kalkulator nadgodzin'!P118="","",IF('Kalkulator nadgodzin'!P118&lt;4,0,1)*'Kalkulator nadgodzin'!$C118)</f>
        <v>0</v>
      </c>
      <c r="O105" s="774"/>
      <c r="P105" s="775"/>
      <c r="Q105" s="818" cm="1">
        <f t="array" ref="Q105">IF('Kalkulator nadgodzin'!D238="","",'Kalkulator nadgodzin'!C186)</f>
        <v>0</v>
      </c>
      <c r="R105" s="784" cm="1">
        <f t="array" ref="R105">_xlfn.IFERROR($Q105*B105*'Kalkulator nadgodzin'!$Y$2,0)</f>
        <v>0</v>
      </c>
      <c r="S105" s="784" cm="1">
        <f t="array" ref="S105">_xlfn.IFERROR($Q105*C105*'Kalkulator nadgodzin'!$Y$2,0)</f>
        <v>0</v>
      </c>
      <c r="T105" s="784" cm="1">
        <f t="array" ref="T105">_xlfn.IFERROR($Q105*D105*'Kalkulator nadgodzin'!$Y$2,0)</f>
        <v>0</v>
      </c>
      <c r="U105" s="784" cm="1">
        <f t="array" ref="U105">_xlfn.IFERROR($Q105*E105*'Kalkulator nadgodzin'!$Y$2,0)</f>
        <v>0</v>
      </c>
      <c r="V105" s="784" cm="1">
        <f t="array" ref="V105">_xlfn.IFERROR($Q105*F105*'Kalkulator nadgodzin'!$Y$2,0)</f>
        <v>0</v>
      </c>
      <c r="W105" s="784" cm="1">
        <f t="array" ref="W105">_xlfn.IFERROR($Q105*G105*'Kalkulator nadgodzin'!$Y$2,0)</f>
        <v>0</v>
      </c>
      <c r="X105" s="784" cm="1">
        <f t="array" ref="X105">_xlfn.IFERROR($Q105*H105*'Kalkulator nadgodzin'!$Y$2,0)</f>
        <v>0</v>
      </c>
      <c r="Y105" s="784" cm="1">
        <f t="array" ref="Y105">_xlfn.IFERROR($Q105*I105*'Kalkulator nadgodzin'!$Y$2,0)</f>
        <v>0</v>
      </c>
      <c r="Z105" s="784" cm="1">
        <f t="array" ref="Z105">_xlfn.IFERROR($Q105*J105*'Kalkulator nadgodzin'!$Y$2,0)</f>
        <v>0</v>
      </c>
      <c r="AA105" s="784" cm="1">
        <f t="array" ref="AA105">_xlfn.IFERROR($Q105*K105*'Kalkulator nadgodzin'!$Y$2,0)</f>
        <v>0</v>
      </c>
      <c r="AB105" s="784" cm="1">
        <f t="array" ref="AB105">_xlfn.IFERROR($Q105*L105*'Kalkulator nadgodzin'!$Y$2,0)</f>
        <v>0</v>
      </c>
      <c r="AC105" s="784" cm="1">
        <f t="array" ref="AC105">_xlfn.IFERROR($Q105*M105*'Kalkulator nadgodzin'!$Y$2,0)</f>
        <v>0</v>
      </c>
      <c r="AD105" s="785" cm="1">
        <f t="array" ref="AD105">_xlfn.IFERROR($Q105*N105*'Kalkulator nadgodzin'!$Y$2,0)</f>
        <v>0</v>
      </c>
    </row>
    <row r="106" ht="13.5" customHeight="1">
      <c r="A106" t="str" s="774" cm="1">
        <f t="array" ref="A106">IF('Kalkulator nadgodzin'!B119="","",'Kalkulator nadgodzin'!B119)</f>
      </c>
      <c r="B106" s="784" cm="1">
        <f t="array" ref="B106">IF('Kalkulator nadgodzin'!D119="","",IF('Kalkulator nadgodzin'!D119&lt;4,0,1)*'Kalkulator nadgodzin'!$C119)</f>
        <v>0</v>
      </c>
      <c r="C106" s="784" cm="1">
        <f t="array" ref="C106">IF('Kalkulator nadgodzin'!E119="","",IF('Kalkulator nadgodzin'!E119&lt;4,0,1)*'Kalkulator nadgodzin'!$C119)</f>
        <v>0</v>
      </c>
      <c r="D106" s="784" cm="1">
        <f t="array" ref="D106">IF('Kalkulator nadgodzin'!F119="","",IF('Kalkulator nadgodzin'!F119&lt;4,0,1)*'Kalkulator nadgodzin'!$C119)</f>
        <v>0</v>
      </c>
      <c r="E106" s="784" cm="1">
        <f t="array" ref="E106">IF('Kalkulator nadgodzin'!G119="","",IF('Kalkulator nadgodzin'!G119&lt;4,0,1)*'Kalkulator nadgodzin'!$C119)</f>
        <v>0</v>
      </c>
      <c r="F106" s="784" cm="1">
        <f t="array" ref="F106">IF('Kalkulator nadgodzin'!H119="","",IF('Kalkulator nadgodzin'!H119&lt;4,0,1)*'Kalkulator nadgodzin'!$C119)</f>
        <v>0</v>
      </c>
      <c r="G106" s="784" cm="1">
        <f t="array" ref="G106">IF('Kalkulator nadgodzin'!I119="","",IF('Kalkulator nadgodzin'!I119&lt;4,0,1)*'Kalkulator nadgodzin'!$C119)</f>
        <v>0</v>
      </c>
      <c r="H106" s="784" cm="1">
        <f t="array" ref="H106">IF('Kalkulator nadgodzin'!J119="","",IF('Kalkulator nadgodzin'!J119&lt;4,0,1)*'Kalkulator nadgodzin'!$C119)</f>
        <v>0</v>
      </c>
      <c r="I106" s="784" cm="1">
        <f t="array" ref="I106">IF('Kalkulator nadgodzin'!K119="","",IF('Kalkulator nadgodzin'!K119&lt;4,0,1)*'Kalkulator nadgodzin'!$C119)</f>
        <v>0</v>
      </c>
      <c r="J106" s="784" cm="1">
        <f t="array" ref="J106">IF('Kalkulator nadgodzin'!L119="","",IF('Kalkulator nadgodzin'!L119&lt;4,0,1)*'Kalkulator nadgodzin'!$C119)</f>
        <v>0</v>
      </c>
      <c r="K106" s="784" cm="1">
        <f t="array" ref="K106">IF('Kalkulator nadgodzin'!M119="","",IF('Kalkulator nadgodzin'!M119&lt;4,0,1)*'Kalkulator nadgodzin'!$C119)</f>
        <v>0</v>
      </c>
      <c r="L106" s="784" cm="1">
        <f t="array" ref="L106">IF('Kalkulator nadgodzin'!N119="","",IF('Kalkulator nadgodzin'!N119&lt;4,0,1)*'Kalkulator nadgodzin'!$C119)</f>
        <v>0</v>
      </c>
      <c r="M106" s="784" cm="1">
        <f t="array" ref="M106">IF('Kalkulator nadgodzin'!O119="","",IF('Kalkulator nadgodzin'!O119&lt;4,0,1)*'Kalkulator nadgodzin'!$C119)</f>
        <v>0</v>
      </c>
      <c r="N106" s="785" cm="1">
        <f t="array" ref="N106">IF('Kalkulator nadgodzin'!P119="","",IF('Kalkulator nadgodzin'!P119&lt;4,0,1)*'Kalkulator nadgodzin'!$C119)</f>
        <v>0</v>
      </c>
      <c r="O106" s="774"/>
      <c r="P106" s="775"/>
      <c r="Q106" s="818" cm="1">
        <f t="array" ref="Q106">IF('Kalkulator nadgodzin'!D239="","",'Kalkulator nadgodzin'!C187)</f>
        <v>0</v>
      </c>
      <c r="R106" s="784" cm="1">
        <f t="array" ref="R106">_xlfn.IFERROR($Q106*B106*'Kalkulator nadgodzin'!$Y$2,0)</f>
        <v>0</v>
      </c>
      <c r="S106" s="784" cm="1">
        <f t="array" ref="S106">_xlfn.IFERROR($Q106*C106*'Kalkulator nadgodzin'!$Y$2,0)</f>
        <v>0</v>
      </c>
      <c r="T106" s="784" cm="1">
        <f t="array" ref="T106">_xlfn.IFERROR($Q106*D106*'Kalkulator nadgodzin'!$Y$2,0)</f>
        <v>0</v>
      </c>
      <c r="U106" s="784" cm="1">
        <f t="array" ref="U106">_xlfn.IFERROR($Q106*E106*'Kalkulator nadgodzin'!$Y$2,0)</f>
        <v>0</v>
      </c>
      <c r="V106" s="784" cm="1">
        <f t="array" ref="V106">_xlfn.IFERROR($Q106*F106*'Kalkulator nadgodzin'!$Y$2,0)</f>
        <v>0</v>
      </c>
      <c r="W106" s="784" cm="1">
        <f t="array" ref="W106">_xlfn.IFERROR($Q106*G106*'Kalkulator nadgodzin'!$Y$2,0)</f>
        <v>0</v>
      </c>
      <c r="X106" s="784" cm="1">
        <f t="array" ref="X106">_xlfn.IFERROR($Q106*H106*'Kalkulator nadgodzin'!$Y$2,0)</f>
        <v>0</v>
      </c>
      <c r="Y106" s="784" cm="1">
        <f t="array" ref="Y106">_xlfn.IFERROR($Q106*I106*'Kalkulator nadgodzin'!$Y$2,0)</f>
        <v>0</v>
      </c>
      <c r="Z106" s="784" cm="1">
        <f t="array" ref="Z106">_xlfn.IFERROR($Q106*J106*'Kalkulator nadgodzin'!$Y$2,0)</f>
        <v>0</v>
      </c>
      <c r="AA106" s="784" cm="1">
        <f t="array" ref="AA106">_xlfn.IFERROR($Q106*K106*'Kalkulator nadgodzin'!$Y$2,0)</f>
        <v>0</v>
      </c>
      <c r="AB106" s="784" cm="1">
        <f t="array" ref="AB106">_xlfn.IFERROR($Q106*L106*'Kalkulator nadgodzin'!$Y$2,0)</f>
        <v>0</v>
      </c>
      <c r="AC106" s="784" cm="1">
        <f t="array" ref="AC106">_xlfn.IFERROR($Q106*M106*'Kalkulator nadgodzin'!$Y$2,0)</f>
        <v>0</v>
      </c>
      <c r="AD106" s="785" cm="1">
        <f t="array" ref="AD106">_xlfn.IFERROR($Q106*N106*'Kalkulator nadgodzin'!$Y$2,0)</f>
        <v>0</v>
      </c>
    </row>
    <row r="107" ht="13.5" customHeight="1">
      <c r="A107" t="str" s="774" cm="1">
        <f t="array" ref="A107">IF('Kalkulator nadgodzin'!B120="","",'Kalkulator nadgodzin'!B120)</f>
      </c>
      <c r="B107" s="784" cm="1">
        <f t="array" ref="B107">IF('Kalkulator nadgodzin'!D120="","",IF('Kalkulator nadgodzin'!D120&lt;4,0,1)*'Kalkulator nadgodzin'!$C120)</f>
        <v>0</v>
      </c>
      <c r="C107" s="784" cm="1">
        <f t="array" ref="C107">IF('Kalkulator nadgodzin'!E120="","",IF('Kalkulator nadgodzin'!E120&lt;4,0,1)*'Kalkulator nadgodzin'!$C120)</f>
        <v>0</v>
      </c>
      <c r="D107" s="784" cm="1">
        <f t="array" ref="D107">IF('Kalkulator nadgodzin'!F120="","",IF('Kalkulator nadgodzin'!F120&lt;4,0,1)*'Kalkulator nadgodzin'!$C120)</f>
        <v>0</v>
      </c>
      <c r="E107" s="784" cm="1">
        <f t="array" ref="E107">IF('Kalkulator nadgodzin'!G120="","",IF('Kalkulator nadgodzin'!G120&lt;4,0,1)*'Kalkulator nadgodzin'!$C120)</f>
        <v>0</v>
      </c>
      <c r="F107" s="784" cm="1">
        <f t="array" ref="F107">IF('Kalkulator nadgodzin'!H120="","",IF('Kalkulator nadgodzin'!H120&lt;4,0,1)*'Kalkulator nadgodzin'!$C120)</f>
        <v>0</v>
      </c>
      <c r="G107" s="784" cm="1">
        <f t="array" ref="G107">IF('Kalkulator nadgodzin'!I120="","",IF('Kalkulator nadgodzin'!I120&lt;4,0,1)*'Kalkulator nadgodzin'!$C120)</f>
        <v>0</v>
      </c>
      <c r="H107" s="784" cm="1">
        <f t="array" ref="H107">IF('Kalkulator nadgodzin'!J120="","",IF('Kalkulator nadgodzin'!J120&lt;4,0,1)*'Kalkulator nadgodzin'!$C120)</f>
        <v>0</v>
      </c>
      <c r="I107" s="784" cm="1">
        <f t="array" ref="I107">IF('Kalkulator nadgodzin'!K120="","",IF('Kalkulator nadgodzin'!K120&lt;4,0,1)*'Kalkulator nadgodzin'!$C120)</f>
        <v>0</v>
      </c>
      <c r="J107" s="784" cm="1">
        <f t="array" ref="J107">IF('Kalkulator nadgodzin'!L120="","",IF('Kalkulator nadgodzin'!L120&lt;4,0,1)*'Kalkulator nadgodzin'!$C120)</f>
        <v>0</v>
      </c>
      <c r="K107" s="784" cm="1">
        <f t="array" ref="K107">IF('Kalkulator nadgodzin'!M120="","",IF('Kalkulator nadgodzin'!M120&lt;4,0,1)*'Kalkulator nadgodzin'!$C120)</f>
        <v>0</v>
      </c>
      <c r="L107" s="784" cm="1">
        <f t="array" ref="L107">IF('Kalkulator nadgodzin'!N120="","",IF('Kalkulator nadgodzin'!N120&lt;4,0,1)*'Kalkulator nadgodzin'!$C120)</f>
        <v>0</v>
      </c>
      <c r="M107" s="784" cm="1">
        <f t="array" ref="M107">IF('Kalkulator nadgodzin'!O120="","",IF('Kalkulator nadgodzin'!O120&lt;4,0,1)*'Kalkulator nadgodzin'!$C120)</f>
        <v>0</v>
      </c>
      <c r="N107" s="785" cm="1">
        <f t="array" ref="N107">IF('Kalkulator nadgodzin'!P120="","",IF('Kalkulator nadgodzin'!P120&lt;4,0,1)*'Kalkulator nadgodzin'!$C120)</f>
        <v>0</v>
      </c>
      <c r="O107" s="774"/>
      <c r="P107" s="775"/>
      <c r="Q107" s="818" cm="1">
        <f t="array" ref="Q107">IF('Kalkulator nadgodzin'!D240="","",'Kalkulator nadgodzin'!C188)</f>
        <v>0</v>
      </c>
      <c r="R107" s="784" cm="1">
        <f t="array" ref="R107">_xlfn.IFERROR($Q107*B107*'Kalkulator nadgodzin'!$Y$2,0)</f>
        <v>0</v>
      </c>
      <c r="S107" s="784" cm="1">
        <f t="array" ref="S107">_xlfn.IFERROR($Q107*C107*'Kalkulator nadgodzin'!$Y$2,0)</f>
        <v>0</v>
      </c>
      <c r="T107" s="784" cm="1">
        <f t="array" ref="T107">_xlfn.IFERROR($Q107*D107*'Kalkulator nadgodzin'!$Y$2,0)</f>
        <v>0</v>
      </c>
      <c r="U107" s="784" cm="1">
        <f t="array" ref="U107">_xlfn.IFERROR($Q107*E107*'Kalkulator nadgodzin'!$Y$2,0)</f>
        <v>0</v>
      </c>
      <c r="V107" s="784" cm="1">
        <f t="array" ref="V107">_xlfn.IFERROR($Q107*F107*'Kalkulator nadgodzin'!$Y$2,0)</f>
        <v>0</v>
      </c>
      <c r="W107" s="784" cm="1">
        <f t="array" ref="W107">_xlfn.IFERROR($Q107*G107*'Kalkulator nadgodzin'!$Y$2,0)</f>
        <v>0</v>
      </c>
      <c r="X107" s="784" cm="1">
        <f t="array" ref="X107">_xlfn.IFERROR($Q107*H107*'Kalkulator nadgodzin'!$Y$2,0)</f>
        <v>0</v>
      </c>
      <c r="Y107" s="784" cm="1">
        <f t="array" ref="Y107">_xlfn.IFERROR($Q107*I107*'Kalkulator nadgodzin'!$Y$2,0)</f>
        <v>0</v>
      </c>
      <c r="Z107" s="784" cm="1">
        <f t="array" ref="Z107">_xlfn.IFERROR($Q107*J107*'Kalkulator nadgodzin'!$Y$2,0)</f>
        <v>0</v>
      </c>
      <c r="AA107" s="784" cm="1">
        <f t="array" ref="AA107">_xlfn.IFERROR($Q107*K107*'Kalkulator nadgodzin'!$Y$2,0)</f>
        <v>0</v>
      </c>
      <c r="AB107" s="784" cm="1">
        <f t="array" ref="AB107">_xlfn.IFERROR($Q107*L107*'Kalkulator nadgodzin'!$Y$2,0)</f>
        <v>0</v>
      </c>
      <c r="AC107" s="784" cm="1">
        <f t="array" ref="AC107">_xlfn.IFERROR($Q107*M107*'Kalkulator nadgodzin'!$Y$2,0)</f>
        <v>0</v>
      </c>
      <c r="AD107" s="785" cm="1">
        <f t="array" ref="AD107">_xlfn.IFERROR($Q107*N107*'Kalkulator nadgodzin'!$Y$2,0)</f>
        <v>0</v>
      </c>
    </row>
    <row r="108" ht="13.5" customHeight="1">
      <c r="A108" t="str" s="774" cm="1">
        <f t="array" ref="A108">IF('Kalkulator nadgodzin'!B121="","",'Kalkulator nadgodzin'!B121)</f>
      </c>
      <c r="B108" s="784" cm="1">
        <f t="array" ref="B108">IF('Kalkulator nadgodzin'!D121="","",IF('Kalkulator nadgodzin'!D121&lt;4,0,1)*'Kalkulator nadgodzin'!$C121)</f>
        <v>0</v>
      </c>
      <c r="C108" s="784" cm="1">
        <f t="array" ref="C108">IF('Kalkulator nadgodzin'!E121="","",IF('Kalkulator nadgodzin'!E121&lt;4,0,1)*'Kalkulator nadgodzin'!$C121)</f>
        <v>0</v>
      </c>
      <c r="D108" s="784" cm="1">
        <f t="array" ref="D108">IF('Kalkulator nadgodzin'!F121="","",IF('Kalkulator nadgodzin'!F121&lt;4,0,1)*'Kalkulator nadgodzin'!$C121)</f>
        <v>0</v>
      </c>
      <c r="E108" s="784" cm="1">
        <f t="array" ref="E108">IF('Kalkulator nadgodzin'!G121="","",IF('Kalkulator nadgodzin'!G121&lt;4,0,1)*'Kalkulator nadgodzin'!$C121)</f>
        <v>0</v>
      </c>
      <c r="F108" s="784" cm="1">
        <f t="array" ref="F108">IF('Kalkulator nadgodzin'!H121="","",IF('Kalkulator nadgodzin'!H121&lt;4,0,1)*'Kalkulator nadgodzin'!$C121)</f>
        <v>0</v>
      </c>
      <c r="G108" s="784" cm="1">
        <f t="array" ref="G108">IF('Kalkulator nadgodzin'!I121="","",IF('Kalkulator nadgodzin'!I121&lt;4,0,1)*'Kalkulator nadgodzin'!$C121)</f>
        <v>0</v>
      </c>
      <c r="H108" s="784" cm="1">
        <f t="array" ref="H108">IF('Kalkulator nadgodzin'!J121="","",IF('Kalkulator nadgodzin'!J121&lt;4,0,1)*'Kalkulator nadgodzin'!$C121)</f>
        <v>0</v>
      </c>
      <c r="I108" s="784" cm="1">
        <f t="array" ref="I108">IF('Kalkulator nadgodzin'!K121="","",IF('Kalkulator nadgodzin'!K121&lt;4,0,1)*'Kalkulator nadgodzin'!$C121)</f>
        <v>0</v>
      </c>
      <c r="J108" s="784" cm="1">
        <f t="array" ref="J108">IF('Kalkulator nadgodzin'!L121="","",IF('Kalkulator nadgodzin'!L121&lt;4,0,1)*'Kalkulator nadgodzin'!$C121)</f>
        <v>0</v>
      </c>
      <c r="K108" s="784" cm="1">
        <f t="array" ref="K108">IF('Kalkulator nadgodzin'!M121="","",IF('Kalkulator nadgodzin'!M121&lt;4,0,1)*'Kalkulator nadgodzin'!$C121)</f>
        <v>0</v>
      </c>
      <c r="L108" s="784" cm="1">
        <f t="array" ref="L108">IF('Kalkulator nadgodzin'!N121="","",IF('Kalkulator nadgodzin'!N121&lt;4,0,1)*'Kalkulator nadgodzin'!$C121)</f>
        <v>0</v>
      </c>
      <c r="M108" s="784" cm="1">
        <f t="array" ref="M108">IF('Kalkulator nadgodzin'!O121="","",IF('Kalkulator nadgodzin'!O121&lt;4,0,1)*'Kalkulator nadgodzin'!$C121)</f>
        <v>0</v>
      </c>
      <c r="N108" s="785" cm="1">
        <f t="array" ref="N108">IF('Kalkulator nadgodzin'!P121="","",IF('Kalkulator nadgodzin'!P121&lt;4,0,1)*'Kalkulator nadgodzin'!$C121)</f>
        <v>0</v>
      </c>
      <c r="O108" s="774"/>
      <c r="P108" s="775"/>
      <c r="Q108" s="818" cm="1">
        <f t="array" ref="Q108">IF('Kalkulator nadgodzin'!D241="","",'Kalkulator nadgodzin'!C189)</f>
        <v>0</v>
      </c>
      <c r="R108" s="784" cm="1">
        <f t="array" ref="R108">_xlfn.IFERROR($Q108*B108*'Kalkulator nadgodzin'!$Y$2,0)</f>
        <v>0</v>
      </c>
      <c r="S108" s="784" cm="1">
        <f t="array" ref="S108">_xlfn.IFERROR($Q108*C108*'Kalkulator nadgodzin'!$Y$2,0)</f>
        <v>0</v>
      </c>
      <c r="T108" s="784" cm="1">
        <f t="array" ref="T108">_xlfn.IFERROR($Q108*D108*'Kalkulator nadgodzin'!$Y$2,0)</f>
        <v>0</v>
      </c>
      <c r="U108" s="784" cm="1">
        <f t="array" ref="U108">_xlfn.IFERROR($Q108*E108*'Kalkulator nadgodzin'!$Y$2,0)</f>
        <v>0</v>
      </c>
      <c r="V108" s="784" cm="1">
        <f t="array" ref="V108">_xlfn.IFERROR($Q108*F108*'Kalkulator nadgodzin'!$Y$2,0)</f>
        <v>0</v>
      </c>
      <c r="W108" s="784" cm="1">
        <f t="array" ref="W108">_xlfn.IFERROR($Q108*G108*'Kalkulator nadgodzin'!$Y$2,0)</f>
        <v>0</v>
      </c>
      <c r="X108" s="784" cm="1">
        <f t="array" ref="X108">_xlfn.IFERROR($Q108*H108*'Kalkulator nadgodzin'!$Y$2,0)</f>
        <v>0</v>
      </c>
      <c r="Y108" s="784" cm="1">
        <f t="array" ref="Y108">_xlfn.IFERROR($Q108*I108*'Kalkulator nadgodzin'!$Y$2,0)</f>
        <v>0</v>
      </c>
      <c r="Z108" s="784" cm="1">
        <f t="array" ref="Z108">_xlfn.IFERROR($Q108*J108*'Kalkulator nadgodzin'!$Y$2,0)</f>
        <v>0</v>
      </c>
      <c r="AA108" s="784" cm="1">
        <f t="array" ref="AA108">_xlfn.IFERROR($Q108*K108*'Kalkulator nadgodzin'!$Y$2,0)</f>
        <v>0</v>
      </c>
      <c r="AB108" s="784" cm="1">
        <f t="array" ref="AB108">_xlfn.IFERROR($Q108*L108*'Kalkulator nadgodzin'!$Y$2,0)</f>
        <v>0</v>
      </c>
      <c r="AC108" s="784" cm="1">
        <f t="array" ref="AC108">_xlfn.IFERROR($Q108*M108*'Kalkulator nadgodzin'!$Y$2,0)</f>
        <v>0</v>
      </c>
      <c r="AD108" s="785" cm="1">
        <f t="array" ref="AD108">_xlfn.IFERROR($Q108*N108*'Kalkulator nadgodzin'!$Y$2,0)</f>
        <v>0</v>
      </c>
    </row>
    <row r="109" ht="13.5" customHeight="1">
      <c r="A109" t="str" s="774" cm="1">
        <f t="array" ref="A109">IF('Kalkulator nadgodzin'!B122="","",'Kalkulator nadgodzin'!B122)</f>
      </c>
      <c r="B109" s="784" cm="1">
        <f t="array" ref="B109">IF('Kalkulator nadgodzin'!D122="","",IF('Kalkulator nadgodzin'!D122&lt;4,0,1)*'Kalkulator nadgodzin'!$C122)</f>
        <v>0</v>
      </c>
      <c r="C109" s="784" cm="1">
        <f t="array" ref="C109">IF('Kalkulator nadgodzin'!E122="","",IF('Kalkulator nadgodzin'!E122&lt;4,0,1)*'Kalkulator nadgodzin'!$C122)</f>
        <v>0</v>
      </c>
      <c r="D109" s="784" cm="1">
        <f t="array" ref="D109">IF('Kalkulator nadgodzin'!F122="","",IF('Kalkulator nadgodzin'!F122&lt;4,0,1)*'Kalkulator nadgodzin'!$C122)</f>
        <v>0</v>
      </c>
      <c r="E109" s="784" cm="1">
        <f t="array" ref="E109">IF('Kalkulator nadgodzin'!G122="","",IF('Kalkulator nadgodzin'!G122&lt;4,0,1)*'Kalkulator nadgodzin'!$C122)</f>
        <v>0</v>
      </c>
      <c r="F109" s="784" cm="1">
        <f t="array" ref="F109">IF('Kalkulator nadgodzin'!H122="","",IF('Kalkulator nadgodzin'!H122&lt;4,0,1)*'Kalkulator nadgodzin'!$C122)</f>
        <v>0</v>
      </c>
      <c r="G109" s="784" cm="1">
        <f t="array" ref="G109">IF('Kalkulator nadgodzin'!I122="","",IF('Kalkulator nadgodzin'!I122&lt;4,0,1)*'Kalkulator nadgodzin'!$C122)</f>
        <v>0</v>
      </c>
      <c r="H109" s="784" cm="1">
        <f t="array" ref="H109">IF('Kalkulator nadgodzin'!J122="","",IF('Kalkulator nadgodzin'!J122&lt;4,0,1)*'Kalkulator nadgodzin'!$C122)</f>
        <v>0</v>
      </c>
      <c r="I109" s="784" cm="1">
        <f t="array" ref="I109">IF('Kalkulator nadgodzin'!K122="","",IF('Kalkulator nadgodzin'!K122&lt;4,0,1)*'Kalkulator nadgodzin'!$C122)</f>
        <v>0</v>
      </c>
      <c r="J109" s="784" cm="1">
        <f t="array" ref="J109">IF('Kalkulator nadgodzin'!L122="","",IF('Kalkulator nadgodzin'!L122&lt;4,0,1)*'Kalkulator nadgodzin'!$C122)</f>
        <v>0</v>
      </c>
      <c r="K109" s="784" cm="1">
        <f t="array" ref="K109">IF('Kalkulator nadgodzin'!M122="","",IF('Kalkulator nadgodzin'!M122&lt;4,0,1)*'Kalkulator nadgodzin'!$C122)</f>
        <v>0</v>
      </c>
      <c r="L109" s="784" cm="1">
        <f t="array" ref="L109">IF('Kalkulator nadgodzin'!N122="","",IF('Kalkulator nadgodzin'!N122&lt;4,0,1)*'Kalkulator nadgodzin'!$C122)</f>
        <v>0</v>
      </c>
      <c r="M109" s="784" cm="1">
        <f t="array" ref="M109">IF('Kalkulator nadgodzin'!O122="","",IF('Kalkulator nadgodzin'!O122&lt;4,0,1)*'Kalkulator nadgodzin'!$C122)</f>
        <v>0</v>
      </c>
      <c r="N109" s="785" cm="1">
        <f t="array" ref="N109">IF('Kalkulator nadgodzin'!P122="","",IF('Kalkulator nadgodzin'!P122&lt;4,0,1)*'Kalkulator nadgodzin'!$C122)</f>
        <v>0</v>
      </c>
      <c r="O109" s="774"/>
      <c r="P109" s="775"/>
      <c r="Q109" s="818" cm="1">
        <f t="array" ref="Q109">IF('Kalkulator nadgodzin'!D242="","",'Kalkulator nadgodzin'!C190)</f>
        <v>0</v>
      </c>
      <c r="R109" s="784" cm="1">
        <f t="array" ref="R109">_xlfn.IFERROR($Q109*B109*'Kalkulator nadgodzin'!$Y$2,0)</f>
        <v>0</v>
      </c>
      <c r="S109" s="784" cm="1">
        <f t="array" ref="S109">_xlfn.IFERROR($Q109*C109*'Kalkulator nadgodzin'!$Y$2,0)</f>
        <v>0</v>
      </c>
      <c r="T109" s="784" cm="1">
        <f t="array" ref="T109">_xlfn.IFERROR($Q109*D109*'Kalkulator nadgodzin'!$Y$2,0)</f>
        <v>0</v>
      </c>
      <c r="U109" s="784" cm="1">
        <f t="array" ref="U109">_xlfn.IFERROR($Q109*E109*'Kalkulator nadgodzin'!$Y$2,0)</f>
        <v>0</v>
      </c>
      <c r="V109" s="784" cm="1">
        <f t="array" ref="V109">_xlfn.IFERROR($Q109*F109*'Kalkulator nadgodzin'!$Y$2,0)</f>
        <v>0</v>
      </c>
      <c r="W109" s="784" cm="1">
        <f t="array" ref="W109">_xlfn.IFERROR($Q109*G109*'Kalkulator nadgodzin'!$Y$2,0)</f>
        <v>0</v>
      </c>
      <c r="X109" s="784" cm="1">
        <f t="array" ref="X109">_xlfn.IFERROR($Q109*H109*'Kalkulator nadgodzin'!$Y$2,0)</f>
        <v>0</v>
      </c>
      <c r="Y109" s="784" cm="1">
        <f t="array" ref="Y109">_xlfn.IFERROR($Q109*I109*'Kalkulator nadgodzin'!$Y$2,0)</f>
        <v>0</v>
      </c>
      <c r="Z109" s="784" cm="1">
        <f t="array" ref="Z109">_xlfn.IFERROR($Q109*J109*'Kalkulator nadgodzin'!$Y$2,0)</f>
        <v>0</v>
      </c>
      <c r="AA109" s="784" cm="1">
        <f t="array" ref="AA109">_xlfn.IFERROR($Q109*K109*'Kalkulator nadgodzin'!$Y$2,0)</f>
        <v>0</v>
      </c>
      <c r="AB109" s="784" cm="1">
        <f t="array" ref="AB109">_xlfn.IFERROR($Q109*L109*'Kalkulator nadgodzin'!$Y$2,0)</f>
        <v>0</v>
      </c>
      <c r="AC109" s="784" cm="1">
        <f t="array" ref="AC109">_xlfn.IFERROR($Q109*M109*'Kalkulator nadgodzin'!$Y$2,0)</f>
        <v>0</v>
      </c>
      <c r="AD109" s="785" cm="1">
        <f t="array" ref="AD109">_xlfn.IFERROR($Q109*N109*'Kalkulator nadgodzin'!$Y$2,0)</f>
        <v>0</v>
      </c>
    </row>
    <row r="110" ht="13.5" customHeight="1">
      <c r="A110" t="str" s="774" cm="1">
        <f t="array" ref="A110">IF('Kalkulator nadgodzin'!B123="","",'Kalkulator nadgodzin'!B123)</f>
      </c>
      <c r="B110" s="784" cm="1">
        <f t="array" ref="B110">IF('Kalkulator nadgodzin'!D123="","",IF('Kalkulator nadgodzin'!D123&lt;4,0,1)*'Kalkulator nadgodzin'!$C123)</f>
        <v>0</v>
      </c>
      <c r="C110" s="784" cm="1">
        <f t="array" ref="C110">IF('Kalkulator nadgodzin'!E123="","",IF('Kalkulator nadgodzin'!E123&lt;4,0,1)*'Kalkulator nadgodzin'!$C123)</f>
        <v>0</v>
      </c>
      <c r="D110" s="784" cm="1">
        <f t="array" ref="D110">IF('Kalkulator nadgodzin'!F123="","",IF('Kalkulator nadgodzin'!F123&lt;4,0,1)*'Kalkulator nadgodzin'!$C123)</f>
        <v>0</v>
      </c>
      <c r="E110" s="784" cm="1">
        <f t="array" ref="E110">IF('Kalkulator nadgodzin'!G123="","",IF('Kalkulator nadgodzin'!G123&lt;4,0,1)*'Kalkulator nadgodzin'!$C123)</f>
        <v>0</v>
      </c>
      <c r="F110" s="784" cm="1">
        <f t="array" ref="F110">IF('Kalkulator nadgodzin'!H123="","",IF('Kalkulator nadgodzin'!H123&lt;4,0,1)*'Kalkulator nadgodzin'!$C123)</f>
        <v>0</v>
      </c>
      <c r="G110" s="784" cm="1">
        <f t="array" ref="G110">IF('Kalkulator nadgodzin'!I123="","",IF('Kalkulator nadgodzin'!I123&lt;4,0,1)*'Kalkulator nadgodzin'!$C123)</f>
        <v>0</v>
      </c>
      <c r="H110" s="784" cm="1">
        <f t="array" ref="H110">IF('Kalkulator nadgodzin'!J123="","",IF('Kalkulator nadgodzin'!J123&lt;4,0,1)*'Kalkulator nadgodzin'!$C123)</f>
        <v>0</v>
      </c>
      <c r="I110" s="784" cm="1">
        <f t="array" ref="I110">IF('Kalkulator nadgodzin'!K123="","",IF('Kalkulator nadgodzin'!K123&lt;4,0,1)*'Kalkulator nadgodzin'!$C123)</f>
        <v>0</v>
      </c>
      <c r="J110" s="784" cm="1">
        <f t="array" ref="J110">IF('Kalkulator nadgodzin'!L123="","",IF('Kalkulator nadgodzin'!L123&lt;4,0,1)*'Kalkulator nadgodzin'!$C123)</f>
        <v>0</v>
      </c>
      <c r="K110" s="784" cm="1">
        <f t="array" ref="K110">IF('Kalkulator nadgodzin'!M123="","",IF('Kalkulator nadgodzin'!M123&lt;4,0,1)*'Kalkulator nadgodzin'!$C123)</f>
        <v>0</v>
      </c>
      <c r="L110" s="784" cm="1">
        <f t="array" ref="L110">IF('Kalkulator nadgodzin'!N123="","",IF('Kalkulator nadgodzin'!N123&lt;4,0,1)*'Kalkulator nadgodzin'!$C123)</f>
        <v>0</v>
      </c>
      <c r="M110" s="784" cm="1">
        <f t="array" ref="M110">IF('Kalkulator nadgodzin'!O123="","",IF('Kalkulator nadgodzin'!O123&lt;4,0,1)*'Kalkulator nadgodzin'!$C123)</f>
        <v>0</v>
      </c>
      <c r="N110" s="785" cm="1">
        <f t="array" ref="N110">IF('Kalkulator nadgodzin'!P123="","",IF('Kalkulator nadgodzin'!P123&lt;4,0,1)*'Kalkulator nadgodzin'!$C123)</f>
        <v>0</v>
      </c>
      <c r="O110" s="774"/>
      <c r="P110" s="775"/>
      <c r="Q110" s="818" cm="1">
        <f t="array" ref="Q110">IF('Kalkulator nadgodzin'!D243="","",'Kalkulator nadgodzin'!C191)</f>
        <v>0</v>
      </c>
      <c r="R110" s="784" cm="1">
        <f t="array" ref="R110">_xlfn.IFERROR($Q110*B110*'Kalkulator nadgodzin'!$Y$2,0)</f>
        <v>0</v>
      </c>
      <c r="S110" s="784" cm="1">
        <f t="array" ref="S110">_xlfn.IFERROR($Q110*C110*'Kalkulator nadgodzin'!$Y$2,0)</f>
        <v>0</v>
      </c>
      <c r="T110" s="784" cm="1">
        <f t="array" ref="T110">_xlfn.IFERROR($Q110*D110*'Kalkulator nadgodzin'!$Y$2,0)</f>
        <v>0</v>
      </c>
      <c r="U110" s="784" cm="1">
        <f t="array" ref="U110">_xlfn.IFERROR($Q110*E110*'Kalkulator nadgodzin'!$Y$2,0)</f>
        <v>0</v>
      </c>
      <c r="V110" s="784" cm="1">
        <f t="array" ref="V110">_xlfn.IFERROR($Q110*F110*'Kalkulator nadgodzin'!$Y$2,0)</f>
        <v>0</v>
      </c>
      <c r="W110" s="784" cm="1">
        <f t="array" ref="W110">_xlfn.IFERROR($Q110*G110*'Kalkulator nadgodzin'!$Y$2,0)</f>
        <v>0</v>
      </c>
      <c r="X110" s="784" cm="1">
        <f t="array" ref="X110">_xlfn.IFERROR($Q110*H110*'Kalkulator nadgodzin'!$Y$2,0)</f>
        <v>0</v>
      </c>
      <c r="Y110" s="784" cm="1">
        <f t="array" ref="Y110">_xlfn.IFERROR($Q110*I110*'Kalkulator nadgodzin'!$Y$2,0)</f>
        <v>0</v>
      </c>
      <c r="Z110" s="784" cm="1">
        <f t="array" ref="Z110">_xlfn.IFERROR($Q110*J110*'Kalkulator nadgodzin'!$Y$2,0)</f>
        <v>0</v>
      </c>
      <c r="AA110" s="784" cm="1">
        <f t="array" ref="AA110">_xlfn.IFERROR($Q110*K110*'Kalkulator nadgodzin'!$Y$2,0)</f>
        <v>0</v>
      </c>
      <c r="AB110" s="784" cm="1">
        <f t="array" ref="AB110">_xlfn.IFERROR($Q110*L110*'Kalkulator nadgodzin'!$Y$2,0)</f>
        <v>0</v>
      </c>
      <c r="AC110" s="784" cm="1">
        <f t="array" ref="AC110">_xlfn.IFERROR($Q110*M110*'Kalkulator nadgodzin'!$Y$2,0)</f>
        <v>0</v>
      </c>
      <c r="AD110" s="785" cm="1">
        <f t="array" ref="AD110">_xlfn.IFERROR($Q110*N110*'Kalkulator nadgodzin'!$Y$2,0)</f>
        <v>0</v>
      </c>
    </row>
    <row r="111" ht="13.5" customHeight="1">
      <c r="A111" t="str" s="774" cm="1">
        <f t="array" ref="A111">IF('Kalkulator nadgodzin'!B124="","",'Kalkulator nadgodzin'!B124)</f>
      </c>
      <c r="B111" s="784" cm="1">
        <f t="array" ref="B111">IF('Kalkulator nadgodzin'!D124="","",IF('Kalkulator nadgodzin'!D124&lt;4,0,1)*'Kalkulator nadgodzin'!$C124)</f>
        <v>0</v>
      </c>
      <c r="C111" s="784" cm="1">
        <f t="array" ref="C111">IF('Kalkulator nadgodzin'!E124="","",IF('Kalkulator nadgodzin'!E124&lt;4,0,1)*'Kalkulator nadgodzin'!$C124)</f>
        <v>0</v>
      </c>
      <c r="D111" s="784" cm="1">
        <f t="array" ref="D111">IF('Kalkulator nadgodzin'!F124="","",IF('Kalkulator nadgodzin'!F124&lt;4,0,1)*'Kalkulator nadgodzin'!$C124)</f>
        <v>0</v>
      </c>
      <c r="E111" s="784" cm="1">
        <f t="array" ref="E111">IF('Kalkulator nadgodzin'!G124="","",IF('Kalkulator nadgodzin'!G124&lt;4,0,1)*'Kalkulator nadgodzin'!$C124)</f>
        <v>0</v>
      </c>
      <c r="F111" s="784" cm="1">
        <f t="array" ref="F111">IF('Kalkulator nadgodzin'!H124="","",IF('Kalkulator nadgodzin'!H124&lt;4,0,1)*'Kalkulator nadgodzin'!$C124)</f>
        <v>0</v>
      </c>
      <c r="G111" s="784" cm="1">
        <f t="array" ref="G111">IF('Kalkulator nadgodzin'!I124="","",IF('Kalkulator nadgodzin'!I124&lt;4,0,1)*'Kalkulator nadgodzin'!$C124)</f>
        <v>0</v>
      </c>
      <c r="H111" s="784" cm="1">
        <f t="array" ref="H111">IF('Kalkulator nadgodzin'!J124="","",IF('Kalkulator nadgodzin'!J124&lt;4,0,1)*'Kalkulator nadgodzin'!$C124)</f>
        <v>0</v>
      </c>
      <c r="I111" s="784" cm="1">
        <f t="array" ref="I111">IF('Kalkulator nadgodzin'!K124="","",IF('Kalkulator nadgodzin'!K124&lt;4,0,1)*'Kalkulator nadgodzin'!$C124)</f>
        <v>0</v>
      </c>
      <c r="J111" s="784" cm="1">
        <f t="array" ref="J111">IF('Kalkulator nadgodzin'!L124="","",IF('Kalkulator nadgodzin'!L124&lt;4,0,1)*'Kalkulator nadgodzin'!$C124)</f>
        <v>0</v>
      </c>
      <c r="K111" s="784" cm="1">
        <f t="array" ref="K111">IF('Kalkulator nadgodzin'!M124="","",IF('Kalkulator nadgodzin'!M124&lt;4,0,1)*'Kalkulator nadgodzin'!$C124)</f>
        <v>0</v>
      </c>
      <c r="L111" s="784" cm="1">
        <f t="array" ref="L111">IF('Kalkulator nadgodzin'!N124="","",IF('Kalkulator nadgodzin'!N124&lt;4,0,1)*'Kalkulator nadgodzin'!$C124)</f>
        <v>0</v>
      </c>
      <c r="M111" s="784" cm="1">
        <f t="array" ref="M111">IF('Kalkulator nadgodzin'!O124="","",IF('Kalkulator nadgodzin'!O124&lt;4,0,1)*'Kalkulator nadgodzin'!$C124)</f>
        <v>0</v>
      </c>
      <c r="N111" s="785" cm="1">
        <f t="array" ref="N111">IF('Kalkulator nadgodzin'!P124="","",IF('Kalkulator nadgodzin'!P124&lt;4,0,1)*'Kalkulator nadgodzin'!$C124)</f>
        <v>0</v>
      </c>
      <c r="O111" s="774"/>
      <c r="P111" s="775"/>
      <c r="Q111" s="818" cm="1">
        <f t="array" ref="Q111">IF('Kalkulator nadgodzin'!D244="","",'Kalkulator nadgodzin'!C192)</f>
        <v>0</v>
      </c>
      <c r="R111" s="784" cm="1">
        <f t="array" ref="R111">_xlfn.IFERROR($Q111*B111*'Kalkulator nadgodzin'!$Y$2,0)</f>
        <v>0</v>
      </c>
      <c r="S111" s="784" cm="1">
        <f t="array" ref="S111">_xlfn.IFERROR($Q111*C111*'Kalkulator nadgodzin'!$Y$2,0)</f>
        <v>0</v>
      </c>
      <c r="T111" s="784" cm="1">
        <f t="array" ref="T111">_xlfn.IFERROR($Q111*D111*'Kalkulator nadgodzin'!$Y$2,0)</f>
        <v>0</v>
      </c>
      <c r="U111" s="784" cm="1">
        <f t="array" ref="U111">_xlfn.IFERROR($Q111*E111*'Kalkulator nadgodzin'!$Y$2,0)</f>
        <v>0</v>
      </c>
      <c r="V111" s="784" cm="1">
        <f t="array" ref="V111">_xlfn.IFERROR($Q111*F111*'Kalkulator nadgodzin'!$Y$2,0)</f>
        <v>0</v>
      </c>
      <c r="W111" s="784" cm="1">
        <f t="array" ref="W111">_xlfn.IFERROR($Q111*G111*'Kalkulator nadgodzin'!$Y$2,0)</f>
        <v>0</v>
      </c>
      <c r="X111" s="784" cm="1">
        <f t="array" ref="X111">_xlfn.IFERROR($Q111*H111*'Kalkulator nadgodzin'!$Y$2,0)</f>
        <v>0</v>
      </c>
      <c r="Y111" s="784" cm="1">
        <f t="array" ref="Y111">_xlfn.IFERROR($Q111*I111*'Kalkulator nadgodzin'!$Y$2,0)</f>
        <v>0</v>
      </c>
      <c r="Z111" s="784" cm="1">
        <f t="array" ref="Z111">_xlfn.IFERROR($Q111*J111*'Kalkulator nadgodzin'!$Y$2,0)</f>
        <v>0</v>
      </c>
      <c r="AA111" s="784" cm="1">
        <f t="array" ref="AA111">_xlfn.IFERROR($Q111*K111*'Kalkulator nadgodzin'!$Y$2,0)</f>
        <v>0</v>
      </c>
      <c r="AB111" s="784" cm="1">
        <f t="array" ref="AB111">_xlfn.IFERROR($Q111*L111*'Kalkulator nadgodzin'!$Y$2,0)</f>
        <v>0</v>
      </c>
      <c r="AC111" s="784" cm="1">
        <f t="array" ref="AC111">_xlfn.IFERROR($Q111*M111*'Kalkulator nadgodzin'!$Y$2,0)</f>
        <v>0</v>
      </c>
      <c r="AD111" s="785" cm="1">
        <f t="array" ref="AD111">_xlfn.IFERROR($Q111*N111*'Kalkulator nadgodzin'!$Y$2,0)</f>
        <v>0</v>
      </c>
    </row>
    <row r="112" ht="13.5" customHeight="1">
      <c r="A112" t="str" s="774" cm="1">
        <f t="array" ref="A112">IF('Kalkulator nadgodzin'!B125="","",'Kalkulator nadgodzin'!B125)</f>
      </c>
      <c r="B112" s="784" cm="1">
        <f t="array" ref="B112">IF('Kalkulator nadgodzin'!D125="","",IF('Kalkulator nadgodzin'!D125&lt;4,0,1)*'Kalkulator nadgodzin'!$C125)</f>
        <v>0</v>
      </c>
      <c r="C112" s="784" cm="1">
        <f t="array" ref="C112">IF('Kalkulator nadgodzin'!E125="","",IF('Kalkulator nadgodzin'!E125&lt;4,0,1)*'Kalkulator nadgodzin'!$C125)</f>
        <v>0</v>
      </c>
      <c r="D112" s="784" cm="1">
        <f t="array" ref="D112">IF('Kalkulator nadgodzin'!F125="","",IF('Kalkulator nadgodzin'!F125&lt;4,0,1)*'Kalkulator nadgodzin'!$C125)</f>
        <v>0</v>
      </c>
      <c r="E112" s="784" cm="1">
        <f t="array" ref="E112">IF('Kalkulator nadgodzin'!G125="","",IF('Kalkulator nadgodzin'!G125&lt;4,0,1)*'Kalkulator nadgodzin'!$C125)</f>
        <v>0</v>
      </c>
      <c r="F112" s="784" cm="1">
        <f t="array" ref="F112">IF('Kalkulator nadgodzin'!H125="","",IF('Kalkulator nadgodzin'!H125&lt;4,0,1)*'Kalkulator nadgodzin'!$C125)</f>
        <v>0</v>
      </c>
      <c r="G112" s="784" cm="1">
        <f t="array" ref="G112">IF('Kalkulator nadgodzin'!I125="","",IF('Kalkulator nadgodzin'!I125&lt;4,0,1)*'Kalkulator nadgodzin'!$C125)</f>
        <v>0</v>
      </c>
      <c r="H112" s="784" cm="1">
        <f t="array" ref="H112">IF('Kalkulator nadgodzin'!J125="","",IF('Kalkulator nadgodzin'!J125&lt;4,0,1)*'Kalkulator nadgodzin'!$C125)</f>
        <v>0</v>
      </c>
      <c r="I112" s="784" cm="1">
        <f t="array" ref="I112">IF('Kalkulator nadgodzin'!K125="","",IF('Kalkulator nadgodzin'!K125&lt;4,0,1)*'Kalkulator nadgodzin'!$C125)</f>
        <v>0</v>
      </c>
      <c r="J112" s="784" cm="1">
        <f t="array" ref="J112">IF('Kalkulator nadgodzin'!L125="","",IF('Kalkulator nadgodzin'!L125&lt;4,0,1)*'Kalkulator nadgodzin'!$C125)</f>
        <v>0</v>
      </c>
      <c r="K112" s="784" cm="1">
        <f t="array" ref="K112">IF('Kalkulator nadgodzin'!M125="","",IF('Kalkulator nadgodzin'!M125&lt;4,0,1)*'Kalkulator nadgodzin'!$C125)</f>
        <v>0</v>
      </c>
      <c r="L112" s="784" cm="1">
        <f t="array" ref="L112">IF('Kalkulator nadgodzin'!N125="","",IF('Kalkulator nadgodzin'!N125&lt;4,0,1)*'Kalkulator nadgodzin'!$C125)</f>
        <v>0</v>
      </c>
      <c r="M112" s="784" cm="1">
        <f t="array" ref="M112">IF('Kalkulator nadgodzin'!O125="","",IF('Kalkulator nadgodzin'!O125&lt;4,0,1)*'Kalkulator nadgodzin'!$C125)</f>
        <v>0</v>
      </c>
      <c r="N112" s="785" cm="1">
        <f t="array" ref="N112">IF('Kalkulator nadgodzin'!P125="","",IF('Kalkulator nadgodzin'!P125&lt;4,0,1)*'Kalkulator nadgodzin'!$C125)</f>
        <v>0</v>
      </c>
      <c r="O112" s="774"/>
      <c r="P112" s="775"/>
      <c r="Q112" t="str" s="783" cm="1">
        <f t="array" ref="Q112">IF('Kalkulator nadgodzin'!D245="","",'Kalkulator nadgodzin'!C193)</f>
      </c>
      <c r="R112" t="s" s="820">
        <v>1374</v>
      </c>
      <c r="S112" t="s" s="820">
        <v>1374</v>
      </c>
      <c r="T112" t="s" s="820">
        <v>1374</v>
      </c>
      <c r="U112" t="s" s="820">
        <v>1374</v>
      </c>
      <c r="V112" t="s" s="820">
        <v>1374</v>
      </c>
      <c r="W112" t="s" s="820">
        <v>1374</v>
      </c>
      <c r="X112" t="s" s="820">
        <v>1374</v>
      </c>
      <c r="Y112" t="s" s="820">
        <v>1374</v>
      </c>
      <c r="Z112" t="s" s="820">
        <v>1374</v>
      </c>
      <c r="AA112" t="s" s="820">
        <v>1374</v>
      </c>
      <c r="AB112" t="s" s="820">
        <v>1374</v>
      </c>
      <c r="AC112" t="s" s="820">
        <v>1374</v>
      </c>
      <c r="AD112" t="s" s="821">
        <v>1374</v>
      </c>
    </row>
    <row r="113" ht="13.5" customHeight="1">
      <c r="A113" t="s" s="787">
        <v>1313</v>
      </c>
      <c r="B113" s="788" cm="1">
        <f t="array" ref="B113">SUM(B89:B112)</f>
        <v>0</v>
      </c>
      <c r="C113" s="788" cm="1">
        <f t="array" ref="C113">SUM(C89:C112)</f>
        <v>0</v>
      </c>
      <c r="D113" s="788" cm="1">
        <f t="array" ref="D113">SUM(D89:D112)</f>
        <v>0</v>
      </c>
      <c r="E113" s="788" cm="1">
        <f t="array" ref="E113">SUM(E89:E112)</f>
        <v>0</v>
      </c>
      <c r="F113" s="788" cm="1">
        <f t="array" ref="F113">SUM(F89:F112)</f>
        <v>0</v>
      </c>
      <c r="G113" s="788" cm="1">
        <f t="array" ref="G113">SUM(G89:G112)</f>
        <v>0</v>
      </c>
      <c r="H113" s="788" cm="1">
        <f t="array" ref="H113">SUM(H89:H112)</f>
        <v>0</v>
      </c>
      <c r="I113" s="788" cm="1">
        <f t="array" ref="I113">SUM(I89:I112)</f>
        <v>0</v>
      </c>
      <c r="J113" s="788" cm="1">
        <f t="array" ref="J113">SUM(J89:J112)</f>
        <v>0</v>
      </c>
      <c r="K113" s="788" cm="1">
        <f t="array" ref="K113">SUM(K89:K112)</f>
        <v>0</v>
      </c>
      <c r="L113" s="788" cm="1">
        <f t="array" ref="L113">SUM(L89:L112)</f>
        <v>0</v>
      </c>
      <c r="M113" s="788" cm="1">
        <f t="array" ref="M113">SUM(M89:M112)</f>
        <v>0</v>
      </c>
      <c r="N113" s="789" cm="1">
        <f t="array" ref="N113">SUM(N89:N112)</f>
        <v>0</v>
      </c>
      <c r="O113" s="790"/>
      <c r="P113" s="791"/>
      <c r="Q113" t="s" s="792">
        <v>1313</v>
      </c>
      <c r="R113" s="788" cm="1">
        <f t="array" ref="R113">SUM(R89:R111)</f>
        <v>0</v>
      </c>
      <c r="S113" s="788" cm="1">
        <f t="array" ref="S113">SUM(S89:S111)</f>
        <v>0</v>
      </c>
      <c r="T113" s="788" cm="1">
        <f t="array" ref="T113">SUM(T89:T111)</f>
        <v>0</v>
      </c>
      <c r="U113" s="788" cm="1">
        <f t="array" ref="U113">SUM(U89:U111)</f>
        <v>0</v>
      </c>
      <c r="V113" s="788" cm="1">
        <f t="array" ref="V113">SUM(V89:V111)</f>
        <v>0</v>
      </c>
      <c r="W113" s="788" cm="1">
        <f t="array" ref="W113">SUM(W89:W111)</f>
        <v>0</v>
      </c>
      <c r="X113" s="788" cm="1">
        <f t="array" ref="X113">SUM(X89:X111)</f>
        <v>0</v>
      </c>
      <c r="Y113" s="788" cm="1">
        <f t="array" ref="Y113">SUM(Y89:Y111)</f>
        <v>0</v>
      </c>
      <c r="Z113" s="788" cm="1">
        <f t="array" ref="Z113">SUM(Z89:Z111)</f>
        <v>0</v>
      </c>
      <c r="AA113" s="788" cm="1">
        <f t="array" ref="AA113">SUM(AA89:AA111)</f>
        <v>0</v>
      </c>
      <c r="AB113" s="788" cm="1">
        <f t="array" ref="AB113">SUM(AB89:AB111)</f>
        <v>0</v>
      </c>
      <c r="AC113" s="788" cm="1">
        <f t="array" ref="AC113">SUM(AC89:AC111)</f>
        <v>0</v>
      </c>
      <c r="AD113" s="789" cm="1">
        <f t="array" ref="AD113">SUM(AD89:AD111)</f>
        <v>0</v>
      </c>
    </row>
    <row r="114" ht="13.5" customHeight="1">
      <c r="A114" s="822"/>
      <c r="B114" s="793"/>
      <c r="C114" s="793"/>
      <c r="D114" s="793"/>
      <c r="E114" s="793"/>
      <c r="F114" s="793"/>
      <c r="G114" s="793"/>
      <c r="H114" s="793"/>
      <c r="I114" s="793"/>
      <c r="J114" s="793"/>
      <c r="K114" s="793"/>
      <c r="L114" s="793"/>
      <c r="M114" s="793"/>
      <c r="N114" s="793"/>
      <c r="O114" s="786"/>
      <c r="P114" s="786"/>
      <c r="Q114" s="793"/>
      <c r="R114" s="793"/>
      <c r="S114" s="793"/>
      <c r="T114" s="793"/>
      <c r="U114" s="793"/>
      <c r="V114" s="793"/>
      <c r="W114" s="793"/>
      <c r="X114" s="793"/>
      <c r="Y114" s="793"/>
      <c r="Z114" s="793"/>
      <c r="AA114" s="793"/>
      <c r="AB114" s="793"/>
      <c r="AC114" s="793"/>
      <c r="AD114" s="793"/>
    </row>
    <row r="115" ht="13.5" customHeight="1">
      <c r="A115" s="801"/>
      <c r="B115" t="s" s="795">
        <v>1314</v>
      </c>
      <c r="C115" t="s" s="795">
        <v>1315</v>
      </c>
      <c r="D115" t="s" s="795">
        <v>1316</v>
      </c>
      <c r="E115" t="s" s="795">
        <v>1317</v>
      </c>
      <c r="F115" t="s" s="795">
        <v>1318</v>
      </c>
      <c r="G115" t="s" s="795">
        <v>1319</v>
      </c>
      <c r="H115" t="s" s="795">
        <v>1320</v>
      </c>
      <c r="I115" t="s" s="795">
        <v>1321</v>
      </c>
      <c r="J115" t="s" s="795">
        <v>1322</v>
      </c>
      <c r="K115" t="s" s="795">
        <v>1323</v>
      </c>
      <c r="L115" t="s" s="795">
        <v>1324</v>
      </c>
      <c r="M115" t="s" s="795">
        <v>1325</v>
      </c>
      <c r="N115" t="s" s="796">
        <v>1326</v>
      </c>
      <c r="O115" s="774"/>
      <c r="P115" s="775"/>
      <c r="Q115" s="797"/>
      <c r="R115" t="s" s="795">
        <v>1314</v>
      </c>
      <c r="S115" t="s" s="795">
        <v>1315</v>
      </c>
      <c r="T115" t="s" s="795">
        <v>1316</v>
      </c>
      <c r="U115" t="s" s="795">
        <v>1317</v>
      </c>
      <c r="V115" t="s" s="795">
        <v>1318</v>
      </c>
      <c r="W115" t="s" s="795">
        <v>1319</v>
      </c>
      <c r="X115" t="s" s="795">
        <v>1320</v>
      </c>
      <c r="Y115" t="s" s="795">
        <v>1321</v>
      </c>
      <c r="Z115" t="s" s="795">
        <v>1322</v>
      </c>
      <c r="AA115" t="s" s="795">
        <v>1323</v>
      </c>
      <c r="AB115" t="s" s="795">
        <v>1324</v>
      </c>
      <c r="AC115" t="s" s="795">
        <v>1325</v>
      </c>
      <c r="AD115" t="s" s="796">
        <v>1326</v>
      </c>
    </row>
    <row r="116" ht="13.5" customHeight="1">
      <c r="A116" s="777"/>
      <c r="B116" t="s" s="799">
        <v>1331</v>
      </c>
      <c r="C116" t="s" s="799">
        <v>1331</v>
      </c>
      <c r="D116" t="s" s="799">
        <v>1331</v>
      </c>
      <c r="E116" t="s" s="799">
        <v>1331</v>
      </c>
      <c r="F116" t="s" s="799">
        <v>1331</v>
      </c>
      <c r="G116" t="s" s="799">
        <v>1331</v>
      </c>
      <c r="H116" t="s" s="799">
        <v>1331</v>
      </c>
      <c r="I116" t="s" s="799">
        <v>1331</v>
      </c>
      <c r="J116" t="s" s="799">
        <v>1331</v>
      </c>
      <c r="K116" t="s" s="799">
        <v>1331</v>
      </c>
      <c r="L116" t="s" s="799">
        <v>1331</v>
      </c>
      <c r="M116" t="s" s="799">
        <v>1331</v>
      </c>
      <c r="N116" t="s" s="800">
        <v>1331</v>
      </c>
      <c r="O116" s="774"/>
      <c r="P116" s="775"/>
      <c r="Q116" s="780"/>
      <c r="R116" t="s" s="799">
        <v>1331</v>
      </c>
      <c r="S116" t="s" s="799">
        <v>1331</v>
      </c>
      <c r="T116" t="s" s="799">
        <v>1331</v>
      </c>
      <c r="U116" t="s" s="799">
        <v>1331</v>
      </c>
      <c r="V116" t="s" s="799">
        <v>1331</v>
      </c>
      <c r="W116" t="s" s="799">
        <v>1331</v>
      </c>
      <c r="X116" t="s" s="799">
        <v>1331</v>
      </c>
      <c r="Y116" t="s" s="799">
        <v>1331</v>
      </c>
      <c r="Z116" t="s" s="799">
        <v>1331</v>
      </c>
      <c r="AA116" t="s" s="799">
        <v>1331</v>
      </c>
      <c r="AB116" t="s" s="799">
        <v>1331</v>
      </c>
      <c r="AC116" t="s" s="799">
        <v>1331</v>
      </c>
      <c r="AD116" t="s" s="800">
        <v>1331</v>
      </c>
    </row>
    <row r="117" ht="13.5" customHeight="1">
      <c r="A117" t="str" s="774" cm="1">
        <f t="array" ref="A117">IF('Kalkulator nadgodzin'!B102="","",'Kalkulator nadgodzin'!B102)</f>
        <v>Obsada 1</v>
      </c>
      <c r="B117" s="781" cm="1">
        <f t="array" ref="B117">IF('Kalkulator nadgodzin'!$D102="","",IF('Kalkulator nadgodzin'!D102&lt;5,0,1*'Kalkulator nadgodzin'!$C102))</f>
        <v>0</v>
      </c>
      <c r="C117" s="781" cm="1">
        <f t="array" ref="C117">IF('Kalkulator nadgodzin'!$D102="","",IF('Kalkulator nadgodzin'!E102&lt;5,0,1*'Kalkulator nadgodzin'!$C102))</f>
        <v>0</v>
      </c>
      <c r="D117" s="781" cm="1">
        <f t="array" ref="D117">IF('Kalkulator nadgodzin'!$D102="","",IF('Kalkulator nadgodzin'!F102&lt;5,0,1*'Kalkulator nadgodzin'!$C102))</f>
        <v>0</v>
      </c>
      <c r="E117" s="781" cm="1">
        <f t="array" ref="E117">IF('Kalkulator nadgodzin'!$D102="","",IF('Kalkulator nadgodzin'!G102&lt;5,0,1*'Kalkulator nadgodzin'!$C102))</f>
        <v>0</v>
      </c>
      <c r="F117" s="781" cm="1">
        <f t="array" ref="F117">IF('Kalkulator nadgodzin'!$D102="","",IF('Kalkulator nadgodzin'!H102&lt;5,0,1*'Kalkulator nadgodzin'!$C102))</f>
        <v>0</v>
      </c>
      <c r="G117" s="781" cm="1">
        <f t="array" ref="G117">IF('Kalkulator nadgodzin'!$D102="","",IF('Kalkulator nadgodzin'!I102&lt;5,0,1*'Kalkulator nadgodzin'!$C102))</f>
        <v>0</v>
      </c>
      <c r="H117" s="781" cm="1">
        <f t="array" ref="H117">IF('Kalkulator nadgodzin'!$D102="","",IF('Kalkulator nadgodzin'!J102&lt;5,0,1*'Kalkulator nadgodzin'!$C102))</f>
        <v>0</v>
      </c>
      <c r="I117" s="781" cm="1">
        <f t="array" ref="I117">IF('Kalkulator nadgodzin'!$D102="","",IF('Kalkulator nadgodzin'!K102&lt;5,0,1*'Kalkulator nadgodzin'!$C102))</f>
        <v>0</v>
      </c>
      <c r="J117" s="781" cm="1">
        <f t="array" ref="J117">IF('Kalkulator nadgodzin'!$D102="","",IF('Kalkulator nadgodzin'!L102&lt;5,0,1*'Kalkulator nadgodzin'!$C102))</f>
        <v>0</v>
      </c>
      <c r="K117" s="781" cm="1">
        <f t="array" ref="K117">IF('Kalkulator nadgodzin'!$D102="","",IF('Kalkulator nadgodzin'!M102&lt;5,0,1*'Kalkulator nadgodzin'!$C102))</f>
        <v>0</v>
      </c>
      <c r="L117" s="781" cm="1">
        <f t="array" ref="L117">IF('Kalkulator nadgodzin'!$D102="","",IF('Kalkulator nadgodzin'!N102&lt;5,0,1*'Kalkulator nadgodzin'!$C102))</f>
        <v>0</v>
      </c>
      <c r="M117" s="781" cm="1">
        <f t="array" ref="M117">IF('Kalkulator nadgodzin'!$D102="","",IF('Kalkulator nadgodzin'!O102&lt;5,0,1*'Kalkulator nadgodzin'!$C102))</f>
        <v>0</v>
      </c>
      <c r="N117" s="782" cm="1">
        <f t="array" ref="N117">IF('Kalkulator nadgodzin'!$D102="","",IF('Kalkulator nadgodzin'!P102&lt;5,0,1*'Kalkulator nadgodzin'!$C102))</f>
        <v>0</v>
      </c>
      <c r="O117" s="774"/>
      <c r="P117" s="775"/>
      <c r="Q117" s="818" cm="1">
        <f t="array" ref="Q117">IF('Kalkulator nadgodzin'!D222="","",'Kalkulator nadgodzin'!C170)</f>
        <v>0</v>
      </c>
      <c r="R117" s="781" cm="1">
        <f t="array" ref="R117">_xlfn.IFERROR($Q117*B117*'Kalkulator nadgodzin'!$Y$2,0)</f>
        <v>0</v>
      </c>
      <c r="S117" s="781" cm="1">
        <f t="array" ref="S117">_xlfn.IFERROR($Q117*C117*'Kalkulator nadgodzin'!$Y$2,0)</f>
        <v>0</v>
      </c>
      <c r="T117" s="781" cm="1">
        <f t="array" ref="T117">_xlfn.IFERROR($Q117*D117*'Kalkulator nadgodzin'!$Y$2,0)</f>
        <v>0</v>
      </c>
      <c r="U117" s="781" cm="1">
        <f t="array" ref="U117">_xlfn.IFERROR($Q117*E117*'Kalkulator nadgodzin'!$Y$2,0)</f>
        <v>0</v>
      </c>
      <c r="V117" s="781" cm="1">
        <f t="array" ref="V117">_xlfn.IFERROR($Q117*F117*'Kalkulator nadgodzin'!$Y$2,0)</f>
        <v>0</v>
      </c>
      <c r="W117" s="781" cm="1">
        <f t="array" ref="W117">_xlfn.IFERROR($Q117*G117*'Kalkulator nadgodzin'!$Y$2,0)</f>
        <v>0</v>
      </c>
      <c r="X117" s="781" cm="1">
        <f t="array" ref="X117">_xlfn.IFERROR($Q117*H117*'Kalkulator nadgodzin'!$Y$2,0)</f>
        <v>0</v>
      </c>
      <c r="Y117" s="781" cm="1">
        <f t="array" ref="Y117">_xlfn.IFERROR($Q117*I117*'Kalkulator nadgodzin'!$Y$2,0)</f>
        <v>0</v>
      </c>
      <c r="Z117" s="781" cm="1">
        <f t="array" ref="Z117">_xlfn.IFERROR($Q117*J117*'Kalkulator nadgodzin'!$Y$2,0)</f>
        <v>0</v>
      </c>
      <c r="AA117" s="781" cm="1">
        <f t="array" ref="AA117">_xlfn.IFERROR($Q117*K117*'Kalkulator nadgodzin'!$Y$2,0)</f>
        <v>0</v>
      </c>
      <c r="AB117" s="781" cm="1">
        <f t="array" ref="AB117">_xlfn.IFERROR($Q117*L117*'Kalkulator nadgodzin'!$Y$2,0)</f>
        <v>0</v>
      </c>
      <c r="AC117" s="781" cm="1">
        <f t="array" ref="AC117">_xlfn.IFERROR($Q117*M117*'Kalkulator nadgodzin'!$Y$2,0)</f>
        <v>0</v>
      </c>
      <c r="AD117" s="782" cm="1">
        <f t="array" ref="AD117">_xlfn.IFERROR($Q117*N117*'Kalkulator nadgodzin'!$Y$2,0)</f>
        <v>0</v>
      </c>
    </row>
    <row r="118" ht="13.5" customHeight="1">
      <c r="A118" t="str" s="774" cm="1">
        <f t="array" ref="A118">IF('Kalkulator nadgodzin'!B103="","",'Kalkulator nadgodzin'!B103)</f>
        <v>Obsada 2</v>
      </c>
      <c r="B118" s="784" cm="1">
        <f t="array" ref="B118">IF('Kalkulator nadgodzin'!$D103="","",IF('Kalkulator nadgodzin'!D103&lt;5,0,1*'Kalkulator nadgodzin'!$C103))</f>
        <v>0</v>
      </c>
      <c r="C118" s="784" cm="1">
        <f t="array" ref="C118">IF('Kalkulator nadgodzin'!$D103="","",IF('Kalkulator nadgodzin'!E103&lt;5,0,1*'Kalkulator nadgodzin'!$C103))</f>
        <v>0</v>
      </c>
      <c r="D118" s="784" cm="1">
        <f t="array" ref="D118">IF('Kalkulator nadgodzin'!$D103="","",IF('Kalkulator nadgodzin'!F103&lt;5,0,1*'Kalkulator nadgodzin'!$C103))</f>
        <v>0</v>
      </c>
      <c r="E118" s="784" cm="1">
        <f t="array" ref="E118">IF('Kalkulator nadgodzin'!$D103="","",IF('Kalkulator nadgodzin'!G103&lt;5,0,1*'Kalkulator nadgodzin'!$C103))</f>
        <v>0</v>
      </c>
      <c r="F118" s="784" cm="1">
        <f t="array" ref="F118">IF('Kalkulator nadgodzin'!$D103="","",IF('Kalkulator nadgodzin'!H103&lt;5,0,1*'Kalkulator nadgodzin'!$C103))</f>
        <v>0</v>
      </c>
      <c r="G118" s="784" cm="1">
        <f t="array" ref="G118">IF('Kalkulator nadgodzin'!$D103="","",IF('Kalkulator nadgodzin'!I103&lt;5,0,1*'Kalkulator nadgodzin'!$C103))</f>
        <v>0</v>
      </c>
      <c r="H118" s="784" cm="1">
        <f t="array" ref="H118">IF('Kalkulator nadgodzin'!$D103="","",IF('Kalkulator nadgodzin'!J103&lt;5,0,1*'Kalkulator nadgodzin'!$C103))</f>
        <v>0</v>
      </c>
      <c r="I118" s="784" cm="1">
        <f t="array" ref="I118">IF('Kalkulator nadgodzin'!$D103="","",IF('Kalkulator nadgodzin'!K103&lt;5,0,1*'Kalkulator nadgodzin'!$C103))</f>
        <v>0</v>
      </c>
      <c r="J118" s="784" cm="1">
        <f t="array" ref="J118">IF('Kalkulator nadgodzin'!$D103="","",IF('Kalkulator nadgodzin'!L103&lt;5,0,1*'Kalkulator nadgodzin'!$C103))</f>
        <v>0</v>
      </c>
      <c r="K118" s="784" cm="1">
        <f t="array" ref="K118">IF('Kalkulator nadgodzin'!$D103="","",IF('Kalkulator nadgodzin'!M103&lt;5,0,1*'Kalkulator nadgodzin'!$C103))</f>
        <v>0</v>
      </c>
      <c r="L118" s="784" cm="1">
        <f t="array" ref="L118">IF('Kalkulator nadgodzin'!$D103="","",IF('Kalkulator nadgodzin'!N103&lt;5,0,1*'Kalkulator nadgodzin'!$C103))</f>
        <v>0</v>
      </c>
      <c r="M118" s="784" cm="1">
        <f t="array" ref="M118">IF('Kalkulator nadgodzin'!$D103="","",IF('Kalkulator nadgodzin'!O103&lt;5,0,1*'Kalkulator nadgodzin'!$C103))</f>
        <v>0</v>
      </c>
      <c r="N118" s="785" cm="1">
        <f t="array" ref="N118">IF('Kalkulator nadgodzin'!$D103="","",IF('Kalkulator nadgodzin'!P103&lt;5,0,1*'Kalkulator nadgodzin'!$C103))</f>
        <v>0</v>
      </c>
      <c r="O118" s="774"/>
      <c r="P118" s="775"/>
      <c r="Q118" s="818" cm="1">
        <f t="array" ref="Q118">IF('Kalkulator nadgodzin'!D223="","",'Kalkulator nadgodzin'!C171)</f>
        <v>0</v>
      </c>
      <c r="R118" s="784" cm="1">
        <f t="array" ref="R118">_xlfn.IFERROR($Q118*B118*'Kalkulator nadgodzin'!$Y$2,0)</f>
        <v>0</v>
      </c>
      <c r="S118" s="784" cm="1">
        <f t="array" ref="S118">_xlfn.IFERROR($Q118*C118*'Kalkulator nadgodzin'!$Y$2,0)</f>
        <v>0</v>
      </c>
      <c r="T118" s="784" cm="1">
        <f t="array" ref="T118">_xlfn.IFERROR($Q118*D118*'Kalkulator nadgodzin'!$Y$2,0)</f>
        <v>0</v>
      </c>
      <c r="U118" s="784" cm="1">
        <f t="array" ref="U118">_xlfn.IFERROR($Q118*E118*'Kalkulator nadgodzin'!$Y$2,0)</f>
        <v>0</v>
      </c>
      <c r="V118" s="784" cm="1">
        <f t="array" ref="V118">_xlfn.IFERROR($Q118*F118*'Kalkulator nadgodzin'!$Y$2,0)</f>
        <v>0</v>
      </c>
      <c r="W118" s="784" cm="1">
        <f t="array" ref="W118">_xlfn.IFERROR($Q118*G118*'Kalkulator nadgodzin'!$Y$2,0)</f>
        <v>0</v>
      </c>
      <c r="X118" s="784" cm="1">
        <f t="array" ref="X118">_xlfn.IFERROR($Q118*H118*'Kalkulator nadgodzin'!$Y$2,0)</f>
        <v>0</v>
      </c>
      <c r="Y118" s="784" cm="1">
        <f t="array" ref="Y118">_xlfn.IFERROR($Q118*I118*'Kalkulator nadgodzin'!$Y$2,0)</f>
        <v>0</v>
      </c>
      <c r="Z118" s="784" cm="1">
        <f t="array" ref="Z118">_xlfn.IFERROR($Q118*J118*'Kalkulator nadgodzin'!$Y$2,0)</f>
        <v>0</v>
      </c>
      <c r="AA118" s="784" cm="1">
        <f t="array" ref="AA118">_xlfn.IFERROR($Q118*K118*'Kalkulator nadgodzin'!$Y$2,0)</f>
        <v>0</v>
      </c>
      <c r="AB118" s="784" cm="1">
        <f t="array" ref="AB118">_xlfn.IFERROR($Q118*L118*'Kalkulator nadgodzin'!$Y$2,0)</f>
        <v>0</v>
      </c>
      <c r="AC118" s="784" cm="1">
        <f t="array" ref="AC118">_xlfn.IFERROR($Q118*M118*'Kalkulator nadgodzin'!$Y$2,0)</f>
        <v>0</v>
      </c>
      <c r="AD118" s="785" cm="1">
        <f t="array" ref="AD118">_xlfn.IFERROR($Q118*N118*'Kalkulator nadgodzin'!$Y$2,0)</f>
        <v>0</v>
      </c>
    </row>
    <row r="119" ht="13.5" customHeight="1">
      <c r="A119" t="str" s="774" cm="1">
        <f t="array" ref="A119">IF('Kalkulator nadgodzin'!B104="","",'Kalkulator nadgodzin'!B104)</f>
        <v>Obsada 3</v>
      </c>
      <c r="B119" s="784" cm="1">
        <f t="array" ref="B119">IF('Kalkulator nadgodzin'!$D104="","",IF('Kalkulator nadgodzin'!D104&lt;5,0,1*'Kalkulator nadgodzin'!$C104))</f>
        <v>0</v>
      </c>
      <c r="C119" s="784" cm="1">
        <f t="array" ref="C119">IF('Kalkulator nadgodzin'!$D104="","",IF('Kalkulator nadgodzin'!E104&lt;5,0,1*'Kalkulator nadgodzin'!$C104))</f>
        <v>0</v>
      </c>
      <c r="D119" s="784" cm="1">
        <f t="array" ref="D119">IF('Kalkulator nadgodzin'!$D104="","",IF('Kalkulator nadgodzin'!F104&lt;5,0,1*'Kalkulator nadgodzin'!$C104))</f>
        <v>0</v>
      </c>
      <c r="E119" s="784" cm="1">
        <f t="array" ref="E119">IF('Kalkulator nadgodzin'!$D104="","",IF('Kalkulator nadgodzin'!G104&lt;5,0,1*'Kalkulator nadgodzin'!$C104))</f>
        <v>0</v>
      </c>
      <c r="F119" s="784" cm="1">
        <f t="array" ref="F119">IF('Kalkulator nadgodzin'!$D104="","",IF('Kalkulator nadgodzin'!H104&lt;5,0,1*'Kalkulator nadgodzin'!$C104))</f>
        <v>0</v>
      </c>
      <c r="G119" s="784" cm="1">
        <f t="array" ref="G119">IF('Kalkulator nadgodzin'!$D104="","",IF('Kalkulator nadgodzin'!I104&lt;5,0,1*'Kalkulator nadgodzin'!$C104))</f>
        <v>0</v>
      </c>
      <c r="H119" s="784" cm="1">
        <f t="array" ref="H119">IF('Kalkulator nadgodzin'!$D104="","",IF('Kalkulator nadgodzin'!J104&lt;5,0,1*'Kalkulator nadgodzin'!$C104))</f>
        <v>0</v>
      </c>
      <c r="I119" s="784" cm="1">
        <f t="array" ref="I119">IF('Kalkulator nadgodzin'!$D104="","",IF('Kalkulator nadgodzin'!K104&lt;5,0,1*'Kalkulator nadgodzin'!$C104))</f>
        <v>0</v>
      </c>
      <c r="J119" s="784" cm="1">
        <f t="array" ref="J119">IF('Kalkulator nadgodzin'!$D104="","",IF('Kalkulator nadgodzin'!L104&lt;5,0,1*'Kalkulator nadgodzin'!$C104))</f>
        <v>0</v>
      </c>
      <c r="K119" s="784" cm="1">
        <f t="array" ref="K119">IF('Kalkulator nadgodzin'!$D104="","",IF('Kalkulator nadgodzin'!M104&lt;5,0,1*'Kalkulator nadgodzin'!$C104))</f>
        <v>0</v>
      </c>
      <c r="L119" s="784" cm="1">
        <f t="array" ref="L119">IF('Kalkulator nadgodzin'!$D104="","",IF('Kalkulator nadgodzin'!N104&lt;5,0,1*'Kalkulator nadgodzin'!$C104))</f>
        <v>0</v>
      </c>
      <c r="M119" s="784" cm="1">
        <f t="array" ref="M119">IF('Kalkulator nadgodzin'!$D104="","",IF('Kalkulator nadgodzin'!O104&lt;5,0,1*'Kalkulator nadgodzin'!$C104))</f>
        <v>0</v>
      </c>
      <c r="N119" s="785" cm="1">
        <f t="array" ref="N119">IF('Kalkulator nadgodzin'!$D104="","",IF('Kalkulator nadgodzin'!P104&lt;5,0,1*'Kalkulator nadgodzin'!$C104))</f>
        <v>0</v>
      </c>
      <c r="O119" s="774"/>
      <c r="P119" s="775"/>
      <c r="Q119" s="818" cm="1">
        <f t="array" ref="Q119">IF('Kalkulator nadgodzin'!D224="","",'Kalkulator nadgodzin'!C172)</f>
        <v>0</v>
      </c>
      <c r="R119" s="784" cm="1">
        <f t="array" ref="R119">_xlfn.IFERROR($Q119*B119*'Kalkulator nadgodzin'!$Y$2,0)</f>
        <v>0</v>
      </c>
      <c r="S119" s="784" cm="1">
        <f t="array" ref="S119">_xlfn.IFERROR($Q119*C119*'Kalkulator nadgodzin'!$Y$2,0)</f>
        <v>0</v>
      </c>
      <c r="T119" s="784" cm="1">
        <f t="array" ref="T119">_xlfn.IFERROR($Q119*D119*'Kalkulator nadgodzin'!$Y$2,0)</f>
        <v>0</v>
      </c>
      <c r="U119" s="784" cm="1">
        <f t="array" ref="U119">_xlfn.IFERROR($Q119*E119*'Kalkulator nadgodzin'!$Y$2,0)</f>
        <v>0</v>
      </c>
      <c r="V119" s="784" cm="1">
        <f t="array" ref="V119">_xlfn.IFERROR($Q119*F119*'Kalkulator nadgodzin'!$Y$2,0)</f>
        <v>0</v>
      </c>
      <c r="W119" s="784" cm="1">
        <f t="array" ref="W119">_xlfn.IFERROR($Q119*G119*'Kalkulator nadgodzin'!$Y$2,0)</f>
        <v>0</v>
      </c>
      <c r="X119" s="784" cm="1">
        <f t="array" ref="X119">_xlfn.IFERROR($Q119*H119*'Kalkulator nadgodzin'!$Y$2,0)</f>
        <v>0</v>
      </c>
      <c r="Y119" s="784" cm="1">
        <f t="array" ref="Y119">_xlfn.IFERROR($Q119*I119*'Kalkulator nadgodzin'!$Y$2,0)</f>
        <v>0</v>
      </c>
      <c r="Z119" s="784" cm="1">
        <f t="array" ref="Z119">_xlfn.IFERROR($Q119*J119*'Kalkulator nadgodzin'!$Y$2,0)</f>
        <v>0</v>
      </c>
      <c r="AA119" s="784" cm="1">
        <f t="array" ref="AA119">_xlfn.IFERROR($Q119*K119*'Kalkulator nadgodzin'!$Y$2,0)</f>
        <v>0</v>
      </c>
      <c r="AB119" s="784" cm="1">
        <f t="array" ref="AB119">_xlfn.IFERROR($Q119*L119*'Kalkulator nadgodzin'!$Y$2,0)</f>
        <v>0</v>
      </c>
      <c r="AC119" s="784" cm="1">
        <f t="array" ref="AC119">_xlfn.IFERROR($Q119*M119*'Kalkulator nadgodzin'!$Y$2,0)</f>
        <v>0</v>
      </c>
      <c r="AD119" s="785" cm="1">
        <f t="array" ref="AD119">_xlfn.IFERROR($Q119*N119*'Kalkulator nadgodzin'!$Y$2,0)</f>
        <v>0</v>
      </c>
    </row>
    <row r="120" ht="13.5" customHeight="1">
      <c r="A120" t="str" s="774" cm="1">
        <f t="array" ref="A120">IF('Kalkulator nadgodzin'!B105="","",'Kalkulator nadgodzin'!B105)</f>
        <v>Obsada 4</v>
      </c>
      <c r="B120" s="784" cm="1">
        <f t="array" ref="B120">IF('Kalkulator nadgodzin'!$D105="","",IF('Kalkulator nadgodzin'!D105&lt;5,0,1*'Kalkulator nadgodzin'!$C105))</f>
        <v>0</v>
      </c>
      <c r="C120" s="784" cm="1">
        <f t="array" ref="C120">IF('Kalkulator nadgodzin'!$D105="","",IF('Kalkulator nadgodzin'!E105&lt;5,0,1*'Kalkulator nadgodzin'!$C105))</f>
        <v>0</v>
      </c>
      <c r="D120" s="784" cm="1">
        <f t="array" ref="D120">IF('Kalkulator nadgodzin'!$D105="","",IF('Kalkulator nadgodzin'!F105&lt;5,0,1*'Kalkulator nadgodzin'!$C105))</f>
        <v>0</v>
      </c>
      <c r="E120" s="784" cm="1">
        <f t="array" ref="E120">IF('Kalkulator nadgodzin'!$D105="","",IF('Kalkulator nadgodzin'!G105&lt;5,0,1*'Kalkulator nadgodzin'!$C105))</f>
        <v>0</v>
      </c>
      <c r="F120" s="784" cm="1">
        <f t="array" ref="F120">IF('Kalkulator nadgodzin'!$D105="","",IF('Kalkulator nadgodzin'!H105&lt;5,0,1*'Kalkulator nadgodzin'!$C105))</f>
        <v>0</v>
      </c>
      <c r="G120" s="784" cm="1">
        <f t="array" ref="G120">IF('Kalkulator nadgodzin'!$D105="","",IF('Kalkulator nadgodzin'!I105&lt;5,0,1*'Kalkulator nadgodzin'!$C105))</f>
        <v>0</v>
      </c>
      <c r="H120" s="784" cm="1">
        <f t="array" ref="H120">IF('Kalkulator nadgodzin'!$D105="","",IF('Kalkulator nadgodzin'!J105&lt;5,0,1*'Kalkulator nadgodzin'!$C105))</f>
        <v>0</v>
      </c>
      <c r="I120" s="784" cm="1">
        <f t="array" ref="I120">IF('Kalkulator nadgodzin'!$D105="","",IF('Kalkulator nadgodzin'!K105&lt;5,0,1*'Kalkulator nadgodzin'!$C105))</f>
        <v>0</v>
      </c>
      <c r="J120" s="784" cm="1">
        <f t="array" ref="J120">IF('Kalkulator nadgodzin'!$D105="","",IF('Kalkulator nadgodzin'!L105&lt;5,0,1*'Kalkulator nadgodzin'!$C105))</f>
        <v>0</v>
      </c>
      <c r="K120" s="784" cm="1">
        <f t="array" ref="K120">IF('Kalkulator nadgodzin'!$D105="","",IF('Kalkulator nadgodzin'!M105&lt;5,0,1*'Kalkulator nadgodzin'!$C105))</f>
        <v>0</v>
      </c>
      <c r="L120" s="784" cm="1">
        <f t="array" ref="L120">IF('Kalkulator nadgodzin'!$D105="","",IF('Kalkulator nadgodzin'!N105&lt;5,0,1*'Kalkulator nadgodzin'!$C105))</f>
        <v>0</v>
      </c>
      <c r="M120" s="784" cm="1">
        <f t="array" ref="M120">IF('Kalkulator nadgodzin'!$D105="","",IF('Kalkulator nadgodzin'!O105&lt;5,0,1*'Kalkulator nadgodzin'!$C105))</f>
        <v>0</v>
      </c>
      <c r="N120" s="785" cm="1">
        <f t="array" ref="N120">IF('Kalkulator nadgodzin'!$D105="","",IF('Kalkulator nadgodzin'!P105&lt;5,0,1*'Kalkulator nadgodzin'!$C105))</f>
        <v>0</v>
      </c>
      <c r="O120" s="774"/>
      <c r="P120" s="775"/>
      <c r="Q120" s="818" cm="1">
        <f t="array" ref="Q120">IF('Kalkulator nadgodzin'!D225="","",'Kalkulator nadgodzin'!C173)</f>
        <v>0</v>
      </c>
      <c r="R120" s="784" cm="1">
        <f t="array" ref="R120">_xlfn.IFERROR($Q120*B120*'Kalkulator nadgodzin'!$Y$2,0)</f>
        <v>0</v>
      </c>
      <c r="S120" s="784" cm="1">
        <f t="array" ref="S120">_xlfn.IFERROR($Q120*C120*'Kalkulator nadgodzin'!$Y$2,0)</f>
        <v>0</v>
      </c>
      <c r="T120" s="784" cm="1">
        <f t="array" ref="T120">_xlfn.IFERROR($Q120*D120*'Kalkulator nadgodzin'!$Y$2,0)</f>
        <v>0</v>
      </c>
      <c r="U120" s="784" cm="1">
        <f t="array" ref="U120">_xlfn.IFERROR($Q120*E120*'Kalkulator nadgodzin'!$Y$2,0)</f>
        <v>0</v>
      </c>
      <c r="V120" s="784" cm="1">
        <f t="array" ref="V120">_xlfn.IFERROR($Q120*F120*'Kalkulator nadgodzin'!$Y$2,0)</f>
        <v>0</v>
      </c>
      <c r="W120" s="784" cm="1">
        <f t="array" ref="W120">_xlfn.IFERROR($Q120*G120*'Kalkulator nadgodzin'!$Y$2,0)</f>
        <v>0</v>
      </c>
      <c r="X120" s="784" cm="1">
        <f t="array" ref="X120">_xlfn.IFERROR($Q120*H120*'Kalkulator nadgodzin'!$Y$2,0)</f>
        <v>0</v>
      </c>
      <c r="Y120" s="784" cm="1">
        <f t="array" ref="Y120">_xlfn.IFERROR($Q120*I120*'Kalkulator nadgodzin'!$Y$2,0)</f>
        <v>0</v>
      </c>
      <c r="Z120" s="784" cm="1">
        <f t="array" ref="Z120">_xlfn.IFERROR($Q120*J120*'Kalkulator nadgodzin'!$Y$2,0)</f>
        <v>0</v>
      </c>
      <c r="AA120" s="784" cm="1">
        <f t="array" ref="AA120">_xlfn.IFERROR($Q120*K120*'Kalkulator nadgodzin'!$Y$2,0)</f>
        <v>0</v>
      </c>
      <c r="AB120" s="784" cm="1">
        <f t="array" ref="AB120">_xlfn.IFERROR($Q120*L120*'Kalkulator nadgodzin'!$Y$2,0)</f>
        <v>0</v>
      </c>
      <c r="AC120" s="784" cm="1">
        <f t="array" ref="AC120">_xlfn.IFERROR($Q120*M120*'Kalkulator nadgodzin'!$Y$2,0)</f>
        <v>0</v>
      </c>
      <c r="AD120" s="785" cm="1">
        <f t="array" ref="AD120">_xlfn.IFERROR($Q120*N120*'Kalkulator nadgodzin'!$Y$2,0)</f>
        <v>0</v>
      </c>
    </row>
    <row r="121" ht="13.5" customHeight="1">
      <c r="A121" t="str" s="774" cm="1">
        <f t="array" ref="A121">IF('Kalkulator nadgodzin'!B106="","",'Kalkulator nadgodzin'!B106)</f>
        <v>Obsada 5</v>
      </c>
      <c r="B121" s="784" cm="1">
        <f t="array" ref="B121">IF('Kalkulator nadgodzin'!$D106="","",IF('Kalkulator nadgodzin'!D106&lt;5,0,1*'Kalkulator nadgodzin'!$C106))</f>
        <v>0</v>
      </c>
      <c r="C121" s="784" cm="1">
        <f t="array" ref="C121">IF('Kalkulator nadgodzin'!$D106="","",IF('Kalkulator nadgodzin'!E106&lt;5,0,1*'Kalkulator nadgodzin'!$C106))</f>
        <v>0</v>
      </c>
      <c r="D121" s="784" cm="1">
        <f t="array" ref="D121">IF('Kalkulator nadgodzin'!$D106="","",IF('Kalkulator nadgodzin'!F106&lt;5,0,1*'Kalkulator nadgodzin'!$C106))</f>
        <v>0</v>
      </c>
      <c r="E121" s="784" cm="1">
        <f t="array" ref="E121">IF('Kalkulator nadgodzin'!$D106="","",IF('Kalkulator nadgodzin'!G106&lt;5,0,1*'Kalkulator nadgodzin'!$C106))</f>
        <v>0</v>
      </c>
      <c r="F121" s="784" cm="1">
        <f t="array" ref="F121">IF('Kalkulator nadgodzin'!$D106="","",IF('Kalkulator nadgodzin'!H106&lt;5,0,1*'Kalkulator nadgodzin'!$C106))</f>
        <v>0</v>
      </c>
      <c r="G121" s="784" cm="1">
        <f t="array" ref="G121">IF('Kalkulator nadgodzin'!$D106="","",IF('Kalkulator nadgodzin'!I106&lt;5,0,1*'Kalkulator nadgodzin'!$C106))</f>
        <v>0</v>
      </c>
      <c r="H121" s="784" cm="1">
        <f t="array" ref="H121">IF('Kalkulator nadgodzin'!$D106="","",IF('Kalkulator nadgodzin'!J106&lt;5,0,1*'Kalkulator nadgodzin'!$C106))</f>
        <v>0</v>
      </c>
      <c r="I121" s="784" cm="1">
        <f t="array" ref="I121">IF('Kalkulator nadgodzin'!$D106="","",IF('Kalkulator nadgodzin'!K106&lt;5,0,1*'Kalkulator nadgodzin'!$C106))</f>
        <v>0</v>
      </c>
      <c r="J121" s="784" cm="1">
        <f t="array" ref="J121">IF('Kalkulator nadgodzin'!$D106="","",IF('Kalkulator nadgodzin'!L106&lt;5,0,1*'Kalkulator nadgodzin'!$C106))</f>
        <v>0</v>
      </c>
      <c r="K121" s="784" cm="1">
        <f t="array" ref="K121">IF('Kalkulator nadgodzin'!$D106="","",IF('Kalkulator nadgodzin'!M106&lt;5,0,1*'Kalkulator nadgodzin'!$C106))</f>
        <v>0</v>
      </c>
      <c r="L121" s="784" cm="1">
        <f t="array" ref="L121">IF('Kalkulator nadgodzin'!$D106="","",IF('Kalkulator nadgodzin'!N106&lt;5,0,1*'Kalkulator nadgodzin'!$C106))</f>
        <v>0</v>
      </c>
      <c r="M121" s="784" cm="1">
        <f t="array" ref="M121">IF('Kalkulator nadgodzin'!$D106="","",IF('Kalkulator nadgodzin'!O106&lt;5,0,1*'Kalkulator nadgodzin'!$C106))</f>
        <v>0</v>
      </c>
      <c r="N121" s="785" cm="1">
        <f t="array" ref="N121">IF('Kalkulator nadgodzin'!$D106="","",IF('Kalkulator nadgodzin'!P106&lt;5,0,1*'Kalkulator nadgodzin'!$C106))</f>
        <v>0</v>
      </c>
      <c r="O121" s="774"/>
      <c r="P121" s="775"/>
      <c r="Q121" s="818" cm="1">
        <f t="array" ref="Q121">IF('Kalkulator nadgodzin'!D226="","",'Kalkulator nadgodzin'!C174)</f>
        <v>0</v>
      </c>
      <c r="R121" s="784" cm="1">
        <f t="array" ref="R121">_xlfn.IFERROR($Q121*B121*'Kalkulator nadgodzin'!$Y$2,0)</f>
        <v>0</v>
      </c>
      <c r="S121" s="784" cm="1">
        <f t="array" ref="S121">_xlfn.IFERROR($Q121*C121*'Kalkulator nadgodzin'!$Y$2,0)</f>
        <v>0</v>
      </c>
      <c r="T121" s="784" cm="1">
        <f t="array" ref="T121">_xlfn.IFERROR($Q121*D121*'Kalkulator nadgodzin'!$Y$2,0)</f>
        <v>0</v>
      </c>
      <c r="U121" s="784" cm="1">
        <f t="array" ref="U121">_xlfn.IFERROR($Q121*E121*'Kalkulator nadgodzin'!$Y$2,0)</f>
        <v>0</v>
      </c>
      <c r="V121" s="784" cm="1">
        <f t="array" ref="V121">_xlfn.IFERROR($Q121*F121*'Kalkulator nadgodzin'!$Y$2,0)</f>
        <v>0</v>
      </c>
      <c r="W121" s="784" cm="1">
        <f t="array" ref="W121">_xlfn.IFERROR($Q121*G121*'Kalkulator nadgodzin'!$Y$2,0)</f>
        <v>0</v>
      </c>
      <c r="X121" s="784" cm="1">
        <f t="array" ref="X121">_xlfn.IFERROR($Q121*H121*'Kalkulator nadgodzin'!$Y$2,0)</f>
        <v>0</v>
      </c>
      <c r="Y121" s="784" cm="1">
        <f t="array" ref="Y121">_xlfn.IFERROR($Q121*I121*'Kalkulator nadgodzin'!$Y$2,0)</f>
        <v>0</v>
      </c>
      <c r="Z121" s="784" cm="1">
        <f t="array" ref="Z121">_xlfn.IFERROR($Q121*J121*'Kalkulator nadgodzin'!$Y$2,0)</f>
        <v>0</v>
      </c>
      <c r="AA121" s="784" cm="1">
        <f t="array" ref="AA121">_xlfn.IFERROR($Q121*K121*'Kalkulator nadgodzin'!$Y$2,0)</f>
        <v>0</v>
      </c>
      <c r="AB121" s="784" cm="1">
        <f t="array" ref="AB121">_xlfn.IFERROR($Q121*L121*'Kalkulator nadgodzin'!$Y$2,0)</f>
        <v>0</v>
      </c>
      <c r="AC121" s="784" cm="1">
        <f t="array" ref="AC121">_xlfn.IFERROR($Q121*M121*'Kalkulator nadgodzin'!$Y$2,0)</f>
        <v>0</v>
      </c>
      <c r="AD121" s="785" cm="1">
        <f t="array" ref="AD121">_xlfn.IFERROR($Q121*N121*'Kalkulator nadgodzin'!$Y$2,0)</f>
        <v>0</v>
      </c>
    </row>
    <row r="122" ht="13.5" customHeight="1">
      <c r="A122" t="str" s="774" cm="1">
        <f t="array" ref="A122">IF('Kalkulator nadgodzin'!B107="","",'Kalkulator nadgodzin'!B107)</f>
        <v>Obsada 6</v>
      </c>
      <c r="B122" s="784" cm="1">
        <f t="array" ref="B122">IF('Kalkulator nadgodzin'!$D107="","",IF('Kalkulator nadgodzin'!D107&lt;5,0,1*'Kalkulator nadgodzin'!$C107))</f>
        <v>0</v>
      </c>
      <c r="C122" s="784" cm="1">
        <f t="array" ref="C122">IF('Kalkulator nadgodzin'!$D107="","",IF('Kalkulator nadgodzin'!E107&lt;5,0,1*'Kalkulator nadgodzin'!$C107))</f>
        <v>0</v>
      </c>
      <c r="D122" s="784" cm="1">
        <f t="array" ref="D122">IF('Kalkulator nadgodzin'!$D107="","",IF('Kalkulator nadgodzin'!F107&lt;5,0,1*'Kalkulator nadgodzin'!$C107))</f>
        <v>0</v>
      </c>
      <c r="E122" s="784" cm="1">
        <f t="array" ref="E122">IF('Kalkulator nadgodzin'!$D107="","",IF('Kalkulator nadgodzin'!G107&lt;5,0,1*'Kalkulator nadgodzin'!$C107))</f>
        <v>0</v>
      </c>
      <c r="F122" s="784" cm="1">
        <f t="array" ref="F122">IF('Kalkulator nadgodzin'!$D107="","",IF('Kalkulator nadgodzin'!H107&lt;5,0,1*'Kalkulator nadgodzin'!$C107))</f>
        <v>0</v>
      </c>
      <c r="G122" s="784" cm="1">
        <f t="array" ref="G122">IF('Kalkulator nadgodzin'!$D107="","",IF('Kalkulator nadgodzin'!I107&lt;5,0,1*'Kalkulator nadgodzin'!$C107))</f>
        <v>0</v>
      </c>
      <c r="H122" s="784" cm="1">
        <f t="array" ref="H122">IF('Kalkulator nadgodzin'!$D107="","",IF('Kalkulator nadgodzin'!J107&lt;5,0,1*'Kalkulator nadgodzin'!$C107))</f>
        <v>0</v>
      </c>
      <c r="I122" s="784" cm="1">
        <f t="array" ref="I122">IF('Kalkulator nadgodzin'!$D107="","",IF('Kalkulator nadgodzin'!K107&lt;5,0,1*'Kalkulator nadgodzin'!$C107))</f>
        <v>0</v>
      </c>
      <c r="J122" s="784" cm="1">
        <f t="array" ref="J122">IF('Kalkulator nadgodzin'!$D107="","",IF('Kalkulator nadgodzin'!L107&lt;5,0,1*'Kalkulator nadgodzin'!$C107))</f>
        <v>0</v>
      </c>
      <c r="K122" s="784" cm="1">
        <f t="array" ref="K122">IF('Kalkulator nadgodzin'!$D107="","",IF('Kalkulator nadgodzin'!M107&lt;5,0,1*'Kalkulator nadgodzin'!$C107))</f>
        <v>0</v>
      </c>
      <c r="L122" s="784" cm="1">
        <f t="array" ref="L122">IF('Kalkulator nadgodzin'!$D107="","",IF('Kalkulator nadgodzin'!N107&lt;5,0,1*'Kalkulator nadgodzin'!$C107))</f>
        <v>0</v>
      </c>
      <c r="M122" s="784" cm="1">
        <f t="array" ref="M122">IF('Kalkulator nadgodzin'!$D107="","",IF('Kalkulator nadgodzin'!O107&lt;5,0,1*'Kalkulator nadgodzin'!$C107))</f>
        <v>0</v>
      </c>
      <c r="N122" s="785" cm="1">
        <f t="array" ref="N122">IF('Kalkulator nadgodzin'!$D107="","",IF('Kalkulator nadgodzin'!P107&lt;5,0,1*'Kalkulator nadgodzin'!$C107))</f>
        <v>0</v>
      </c>
      <c r="O122" s="774"/>
      <c r="P122" s="775"/>
      <c r="Q122" s="818" cm="1">
        <f t="array" ref="Q122">IF('Kalkulator nadgodzin'!D227="","",'Kalkulator nadgodzin'!C175)</f>
        <v>0</v>
      </c>
      <c r="R122" s="784" cm="1">
        <f t="array" ref="R122">_xlfn.IFERROR($Q122*B122*'Kalkulator nadgodzin'!$Y$2,0)</f>
        <v>0</v>
      </c>
      <c r="S122" s="784" cm="1">
        <f t="array" ref="S122">_xlfn.IFERROR($Q122*C122*'Kalkulator nadgodzin'!$Y$2,0)</f>
        <v>0</v>
      </c>
      <c r="T122" s="784" cm="1">
        <f t="array" ref="T122">_xlfn.IFERROR($Q122*D122*'Kalkulator nadgodzin'!$Y$2,0)</f>
        <v>0</v>
      </c>
      <c r="U122" s="784" cm="1">
        <f t="array" ref="U122">_xlfn.IFERROR($Q122*E122*'Kalkulator nadgodzin'!$Y$2,0)</f>
        <v>0</v>
      </c>
      <c r="V122" s="784" cm="1">
        <f t="array" ref="V122">_xlfn.IFERROR($Q122*F122*'Kalkulator nadgodzin'!$Y$2,0)</f>
        <v>0</v>
      </c>
      <c r="W122" s="784" cm="1">
        <f t="array" ref="W122">_xlfn.IFERROR($Q122*G122*'Kalkulator nadgodzin'!$Y$2,0)</f>
        <v>0</v>
      </c>
      <c r="X122" s="784" cm="1">
        <f t="array" ref="X122">_xlfn.IFERROR($Q122*H122*'Kalkulator nadgodzin'!$Y$2,0)</f>
        <v>0</v>
      </c>
      <c r="Y122" s="784" cm="1">
        <f t="array" ref="Y122">_xlfn.IFERROR($Q122*I122*'Kalkulator nadgodzin'!$Y$2,0)</f>
        <v>0</v>
      </c>
      <c r="Z122" s="784" cm="1">
        <f t="array" ref="Z122">_xlfn.IFERROR($Q122*J122*'Kalkulator nadgodzin'!$Y$2,0)</f>
        <v>0</v>
      </c>
      <c r="AA122" s="784" cm="1">
        <f t="array" ref="AA122">_xlfn.IFERROR($Q122*K122*'Kalkulator nadgodzin'!$Y$2,0)</f>
        <v>0</v>
      </c>
      <c r="AB122" s="784" cm="1">
        <f t="array" ref="AB122">_xlfn.IFERROR($Q122*L122*'Kalkulator nadgodzin'!$Y$2,0)</f>
        <v>0</v>
      </c>
      <c r="AC122" s="784" cm="1">
        <f t="array" ref="AC122">_xlfn.IFERROR($Q122*M122*'Kalkulator nadgodzin'!$Y$2,0)</f>
        <v>0</v>
      </c>
      <c r="AD122" s="785" cm="1">
        <f t="array" ref="AD122">_xlfn.IFERROR($Q122*N122*'Kalkulator nadgodzin'!$Y$2,0)</f>
        <v>0</v>
      </c>
    </row>
    <row r="123" ht="13.5" customHeight="1">
      <c r="A123" t="str" s="774" cm="1">
        <f t="array" ref="A123">IF('Kalkulator nadgodzin'!B108="","",'Kalkulator nadgodzin'!B108)</f>
        <v>Obsada 7</v>
      </c>
      <c r="B123" s="784" cm="1">
        <f t="array" ref="B123">IF('Kalkulator nadgodzin'!$D108="","",IF('Kalkulator nadgodzin'!D108&lt;5,0,1*'Kalkulator nadgodzin'!$C108))</f>
        <v>0</v>
      </c>
      <c r="C123" s="784" cm="1">
        <f t="array" ref="C123">IF('Kalkulator nadgodzin'!$D108="","",IF('Kalkulator nadgodzin'!E108&lt;5,0,1*'Kalkulator nadgodzin'!$C108))</f>
        <v>0</v>
      </c>
      <c r="D123" s="784" cm="1">
        <f t="array" ref="D123">IF('Kalkulator nadgodzin'!$D108="","",IF('Kalkulator nadgodzin'!F108&lt;5,0,1*'Kalkulator nadgodzin'!$C108))</f>
        <v>0</v>
      </c>
      <c r="E123" s="784" cm="1">
        <f t="array" ref="E123">IF('Kalkulator nadgodzin'!$D108="","",IF('Kalkulator nadgodzin'!G108&lt;5,0,1*'Kalkulator nadgodzin'!$C108))</f>
        <v>0</v>
      </c>
      <c r="F123" s="784" cm="1">
        <f t="array" ref="F123">IF('Kalkulator nadgodzin'!$D108="","",IF('Kalkulator nadgodzin'!H108&lt;5,0,1*'Kalkulator nadgodzin'!$C108))</f>
        <v>0</v>
      </c>
      <c r="G123" s="784" cm="1">
        <f t="array" ref="G123">IF('Kalkulator nadgodzin'!$D108="","",IF('Kalkulator nadgodzin'!I108&lt;5,0,1*'Kalkulator nadgodzin'!$C108))</f>
        <v>0</v>
      </c>
      <c r="H123" s="784" cm="1">
        <f t="array" ref="H123">IF('Kalkulator nadgodzin'!$D108="","",IF('Kalkulator nadgodzin'!J108&lt;5,0,1*'Kalkulator nadgodzin'!$C108))</f>
        <v>0</v>
      </c>
      <c r="I123" s="784" cm="1">
        <f t="array" ref="I123">IF('Kalkulator nadgodzin'!$D108="","",IF('Kalkulator nadgodzin'!K108&lt;5,0,1*'Kalkulator nadgodzin'!$C108))</f>
        <v>0</v>
      </c>
      <c r="J123" s="784" cm="1">
        <f t="array" ref="J123">IF('Kalkulator nadgodzin'!$D108="","",IF('Kalkulator nadgodzin'!L108&lt;5,0,1*'Kalkulator nadgodzin'!$C108))</f>
        <v>0</v>
      </c>
      <c r="K123" s="784" cm="1">
        <f t="array" ref="K123">IF('Kalkulator nadgodzin'!$D108="","",IF('Kalkulator nadgodzin'!M108&lt;5,0,1*'Kalkulator nadgodzin'!$C108))</f>
        <v>0</v>
      </c>
      <c r="L123" s="784" cm="1">
        <f t="array" ref="L123">IF('Kalkulator nadgodzin'!$D108="","",IF('Kalkulator nadgodzin'!N108&lt;5,0,1*'Kalkulator nadgodzin'!$C108))</f>
        <v>0</v>
      </c>
      <c r="M123" s="784" cm="1">
        <f t="array" ref="M123">IF('Kalkulator nadgodzin'!$D108="","",IF('Kalkulator nadgodzin'!O108&lt;5,0,1*'Kalkulator nadgodzin'!$C108))</f>
        <v>0</v>
      </c>
      <c r="N123" s="785" cm="1">
        <f t="array" ref="N123">IF('Kalkulator nadgodzin'!$D108="","",IF('Kalkulator nadgodzin'!P108&lt;5,0,1*'Kalkulator nadgodzin'!$C108))</f>
        <v>0</v>
      </c>
      <c r="O123" s="774"/>
      <c r="P123" s="775"/>
      <c r="Q123" s="818" cm="1">
        <f t="array" ref="Q123">IF('Kalkulator nadgodzin'!D228="","",'Kalkulator nadgodzin'!C176)</f>
        <v>0</v>
      </c>
      <c r="R123" s="784" cm="1">
        <f t="array" ref="R123">_xlfn.IFERROR($Q123*B123*'Kalkulator nadgodzin'!$Y$2,0)</f>
        <v>0</v>
      </c>
      <c r="S123" s="784" cm="1">
        <f t="array" ref="S123">_xlfn.IFERROR($Q123*C123*'Kalkulator nadgodzin'!$Y$2,0)</f>
        <v>0</v>
      </c>
      <c r="T123" s="784" cm="1">
        <f t="array" ref="T123">_xlfn.IFERROR($Q123*D123*'Kalkulator nadgodzin'!$Y$2,0)</f>
        <v>0</v>
      </c>
      <c r="U123" s="784" cm="1">
        <f t="array" ref="U123">_xlfn.IFERROR($Q123*E123*'Kalkulator nadgodzin'!$Y$2,0)</f>
        <v>0</v>
      </c>
      <c r="V123" s="784" cm="1">
        <f t="array" ref="V123">_xlfn.IFERROR($Q123*F123*'Kalkulator nadgodzin'!$Y$2,0)</f>
        <v>0</v>
      </c>
      <c r="W123" s="784" cm="1">
        <f t="array" ref="W123">_xlfn.IFERROR($Q123*G123*'Kalkulator nadgodzin'!$Y$2,0)</f>
        <v>0</v>
      </c>
      <c r="X123" s="784" cm="1">
        <f t="array" ref="X123">_xlfn.IFERROR($Q123*H123*'Kalkulator nadgodzin'!$Y$2,0)</f>
        <v>0</v>
      </c>
      <c r="Y123" s="784" cm="1">
        <f t="array" ref="Y123">_xlfn.IFERROR($Q123*I123*'Kalkulator nadgodzin'!$Y$2,0)</f>
        <v>0</v>
      </c>
      <c r="Z123" s="784" cm="1">
        <f t="array" ref="Z123">_xlfn.IFERROR($Q123*J123*'Kalkulator nadgodzin'!$Y$2,0)</f>
        <v>0</v>
      </c>
      <c r="AA123" s="784" cm="1">
        <f t="array" ref="AA123">_xlfn.IFERROR($Q123*K123*'Kalkulator nadgodzin'!$Y$2,0)</f>
        <v>0</v>
      </c>
      <c r="AB123" s="784" cm="1">
        <f t="array" ref="AB123">_xlfn.IFERROR($Q123*L123*'Kalkulator nadgodzin'!$Y$2,0)</f>
        <v>0</v>
      </c>
      <c r="AC123" s="784" cm="1">
        <f t="array" ref="AC123">_xlfn.IFERROR($Q123*M123*'Kalkulator nadgodzin'!$Y$2,0)</f>
        <v>0</v>
      </c>
      <c r="AD123" s="785" cm="1">
        <f t="array" ref="AD123">_xlfn.IFERROR($Q123*N123*'Kalkulator nadgodzin'!$Y$2,0)</f>
        <v>0</v>
      </c>
    </row>
    <row r="124" ht="13.5" customHeight="1">
      <c r="A124" t="str" s="774" cm="1">
        <f t="array" ref="A124">IF('Kalkulator nadgodzin'!B109="","",'Kalkulator nadgodzin'!B109)</f>
        <v>Obsada  Dziecko 1</v>
      </c>
      <c r="B124" s="784" cm="1">
        <f t="array" ref="B124">IF('Kalkulator nadgodzin'!$D109="","",IF('Kalkulator nadgodzin'!D109&lt;5,0,1*'Kalkulator nadgodzin'!$C109))</f>
        <v>0</v>
      </c>
      <c r="C124" s="784" cm="1">
        <f t="array" ref="C124">IF('Kalkulator nadgodzin'!$D109="","",IF('Kalkulator nadgodzin'!E109&lt;5,0,1*'Kalkulator nadgodzin'!$C109))</f>
        <v>0</v>
      </c>
      <c r="D124" s="784" cm="1">
        <f t="array" ref="D124">IF('Kalkulator nadgodzin'!$D109="","",IF('Kalkulator nadgodzin'!F109&lt;5,0,1*'Kalkulator nadgodzin'!$C109))</f>
        <v>0</v>
      </c>
      <c r="E124" s="784" cm="1">
        <f t="array" ref="E124">IF('Kalkulator nadgodzin'!$D109="","",IF('Kalkulator nadgodzin'!G109&lt;5,0,1*'Kalkulator nadgodzin'!$C109))</f>
        <v>0</v>
      </c>
      <c r="F124" s="784" cm="1">
        <f t="array" ref="F124">IF('Kalkulator nadgodzin'!$D109="","",IF('Kalkulator nadgodzin'!H109&lt;5,0,1*'Kalkulator nadgodzin'!$C109))</f>
        <v>0</v>
      </c>
      <c r="G124" s="784" cm="1">
        <f t="array" ref="G124">IF('Kalkulator nadgodzin'!$D109="","",IF('Kalkulator nadgodzin'!I109&lt;5,0,1*'Kalkulator nadgodzin'!$C109))</f>
        <v>0</v>
      </c>
      <c r="H124" s="784" cm="1">
        <f t="array" ref="H124">IF('Kalkulator nadgodzin'!$D109="","",IF('Kalkulator nadgodzin'!J109&lt;5,0,1*'Kalkulator nadgodzin'!$C109))</f>
        <v>0</v>
      </c>
      <c r="I124" s="784" cm="1">
        <f t="array" ref="I124">IF('Kalkulator nadgodzin'!$D109="","",IF('Kalkulator nadgodzin'!K109&lt;5,0,1*'Kalkulator nadgodzin'!$C109))</f>
        <v>0</v>
      </c>
      <c r="J124" s="784" cm="1">
        <f t="array" ref="J124">IF('Kalkulator nadgodzin'!$D109="","",IF('Kalkulator nadgodzin'!L109&lt;5,0,1*'Kalkulator nadgodzin'!$C109))</f>
        <v>0</v>
      </c>
      <c r="K124" s="784" cm="1">
        <f t="array" ref="K124">IF('Kalkulator nadgodzin'!$D109="","",IF('Kalkulator nadgodzin'!M109&lt;5,0,1*'Kalkulator nadgodzin'!$C109))</f>
        <v>0</v>
      </c>
      <c r="L124" s="784" cm="1">
        <f t="array" ref="L124">IF('Kalkulator nadgodzin'!$D109="","",IF('Kalkulator nadgodzin'!N109&lt;5,0,1*'Kalkulator nadgodzin'!$C109))</f>
        <v>0</v>
      </c>
      <c r="M124" s="784" cm="1">
        <f t="array" ref="M124">IF('Kalkulator nadgodzin'!$D109="","",IF('Kalkulator nadgodzin'!O109&lt;5,0,1*'Kalkulator nadgodzin'!$C109))</f>
        <v>0</v>
      </c>
      <c r="N124" s="785" cm="1">
        <f t="array" ref="N124">IF('Kalkulator nadgodzin'!$D109="","",IF('Kalkulator nadgodzin'!P109&lt;5,0,1*'Kalkulator nadgodzin'!$C109))</f>
        <v>0</v>
      </c>
      <c r="O124" s="774"/>
      <c r="P124" s="775"/>
      <c r="Q124" s="818" cm="1">
        <f t="array" ref="Q124">IF('Kalkulator nadgodzin'!D229="","",'Kalkulator nadgodzin'!C177)</f>
        <v>0</v>
      </c>
      <c r="R124" s="784" cm="1">
        <f t="array" ref="R124">_xlfn.IFERROR($Q124*B124*'Kalkulator nadgodzin'!$Y$2,0)</f>
        <v>0</v>
      </c>
      <c r="S124" s="784" cm="1">
        <f t="array" ref="S124">_xlfn.IFERROR($Q124*C124*'Kalkulator nadgodzin'!$Y$2,0)</f>
        <v>0</v>
      </c>
      <c r="T124" s="784" cm="1">
        <f t="array" ref="T124">_xlfn.IFERROR($Q124*D124*'Kalkulator nadgodzin'!$Y$2,0)</f>
        <v>0</v>
      </c>
      <c r="U124" s="784" cm="1">
        <f t="array" ref="U124">_xlfn.IFERROR($Q124*E124*'Kalkulator nadgodzin'!$Y$2,0)</f>
        <v>0</v>
      </c>
      <c r="V124" s="784" cm="1">
        <f t="array" ref="V124">_xlfn.IFERROR($Q124*F124*'Kalkulator nadgodzin'!$Y$2,0)</f>
        <v>0</v>
      </c>
      <c r="W124" s="784" cm="1">
        <f t="array" ref="W124">_xlfn.IFERROR($Q124*G124*'Kalkulator nadgodzin'!$Y$2,0)</f>
        <v>0</v>
      </c>
      <c r="X124" s="784" cm="1">
        <f t="array" ref="X124">_xlfn.IFERROR($Q124*H124*'Kalkulator nadgodzin'!$Y$2,0)</f>
        <v>0</v>
      </c>
      <c r="Y124" s="784" cm="1">
        <f t="array" ref="Y124">_xlfn.IFERROR($Q124*I124*'Kalkulator nadgodzin'!$Y$2,0)</f>
        <v>0</v>
      </c>
      <c r="Z124" s="784" cm="1">
        <f t="array" ref="Z124">_xlfn.IFERROR($Q124*J124*'Kalkulator nadgodzin'!$Y$2,0)</f>
        <v>0</v>
      </c>
      <c r="AA124" s="784" cm="1">
        <f t="array" ref="AA124">_xlfn.IFERROR($Q124*K124*'Kalkulator nadgodzin'!$Y$2,0)</f>
        <v>0</v>
      </c>
      <c r="AB124" s="784" cm="1">
        <f t="array" ref="AB124">_xlfn.IFERROR($Q124*L124*'Kalkulator nadgodzin'!$Y$2,0)</f>
        <v>0</v>
      </c>
      <c r="AC124" s="784" cm="1">
        <f t="array" ref="AC124">_xlfn.IFERROR($Q124*M124*'Kalkulator nadgodzin'!$Y$2,0)</f>
        <v>0</v>
      </c>
      <c r="AD124" s="785" cm="1">
        <f t="array" ref="AD124">_xlfn.IFERROR($Q124*N124*'Kalkulator nadgodzin'!$Y$2,0)</f>
        <v>0</v>
      </c>
    </row>
    <row r="125" ht="13.5" customHeight="1">
      <c r="A125" t="str" s="774" cm="1">
        <f t="array" ref="A125">IF('Kalkulator nadgodzin'!B110="","",'Kalkulator nadgodzin'!B110)</f>
        <v>Obsada  Dziecko 2</v>
      </c>
      <c r="B125" s="784" cm="1">
        <f t="array" ref="B125">IF('Kalkulator nadgodzin'!$D110="","",IF('Kalkulator nadgodzin'!D110&lt;5,0,1*'Kalkulator nadgodzin'!$C110))</f>
        <v>0</v>
      </c>
      <c r="C125" s="784" cm="1">
        <f t="array" ref="C125">IF('Kalkulator nadgodzin'!$D110="","",IF('Kalkulator nadgodzin'!E110&lt;5,0,1*'Kalkulator nadgodzin'!$C110))</f>
        <v>0</v>
      </c>
      <c r="D125" s="784" cm="1">
        <f t="array" ref="D125">IF('Kalkulator nadgodzin'!$D110="","",IF('Kalkulator nadgodzin'!F110&lt;5,0,1*'Kalkulator nadgodzin'!$C110))</f>
        <v>0</v>
      </c>
      <c r="E125" s="784" cm="1">
        <f t="array" ref="E125">IF('Kalkulator nadgodzin'!$D110="","",IF('Kalkulator nadgodzin'!G110&lt;5,0,1*'Kalkulator nadgodzin'!$C110))</f>
        <v>0</v>
      </c>
      <c r="F125" s="784" cm="1">
        <f t="array" ref="F125">IF('Kalkulator nadgodzin'!$D110="","",IF('Kalkulator nadgodzin'!H110&lt;5,0,1*'Kalkulator nadgodzin'!$C110))</f>
        <v>0</v>
      </c>
      <c r="G125" s="784" cm="1">
        <f t="array" ref="G125">IF('Kalkulator nadgodzin'!$D110="","",IF('Kalkulator nadgodzin'!I110&lt;5,0,1*'Kalkulator nadgodzin'!$C110))</f>
        <v>0</v>
      </c>
      <c r="H125" s="784" cm="1">
        <f t="array" ref="H125">IF('Kalkulator nadgodzin'!$D110="","",IF('Kalkulator nadgodzin'!J110&lt;5,0,1*'Kalkulator nadgodzin'!$C110))</f>
        <v>0</v>
      </c>
      <c r="I125" s="784" cm="1">
        <f t="array" ref="I125">IF('Kalkulator nadgodzin'!$D110="","",IF('Kalkulator nadgodzin'!K110&lt;5,0,1*'Kalkulator nadgodzin'!$C110))</f>
        <v>0</v>
      </c>
      <c r="J125" s="784" cm="1">
        <f t="array" ref="J125">IF('Kalkulator nadgodzin'!$D110="","",IF('Kalkulator nadgodzin'!L110&lt;5,0,1*'Kalkulator nadgodzin'!$C110))</f>
        <v>0</v>
      </c>
      <c r="K125" s="784" cm="1">
        <f t="array" ref="K125">IF('Kalkulator nadgodzin'!$D110="","",IF('Kalkulator nadgodzin'!M110&lt;5,0,1*'Kalkulator nadgodzin'!$C110))</f>
        <v>0</v>
      </c>
      <c r="L125" s="784" cm="1">
        <f t="array" ref="L125">IF('Kalkulator nadgodzin'!$D110="","",IF('Kalkulator nadgodzin'!N110&lt;5,0,1*'Kalkulator nadgodzin'!$C110))</f>
        <v>0</v>
      </c>
      <c r="M125" s="784" cm="1">
        <f t="array" ref="M125">IF('Kalkulator nadgodzin'!$D110="","",IF('Kalkulator nadgodzin'!O110&lt;5,0,1*'Kalkulator nadgodzin'!$C110))</f>
        <v>0</v>
      </c>
      <c r="N125" s="785" cm="1">
        <f t="array" ref="N125">IF('Kalkulator nadgodzin'!$D110="","",IF('Kalkulator nadgodzin'!P110&lt;5,0,1*'Kalkulator nadgodzin'!$C110))</f>
        <v>0</v>
      </c>
      <c r="O125" s="774"/>
      <c r="P125" s="775"/>
      <c r="Q125" s="818" cm="1">
        <f t="array" ref="Q125">IF('Kalkulator nadgodzin'!D230="","",'Kalkulator nadgodzin'!C178)</f>
        <v>0</v>
      </c>
      <c r="R125" s="784" cm="1">
        <f t="array" ref="R125">_xlfn.IFERROR($Q125*B125*'Kalkulator nadgodzin'!$Y$2,0)</f>
        <v>0</v>
      </c>
      <c r="S125" s="784" cm="1">
        <f t="array" ref="S125">_xlfn.IFERROR($Q125*C125*'Kalkulator nadgodzin'!$Y$2,0)</f>
        <v>0</v>
      </c>
      <c r="T125" s="784" cm="1">
        <f t="array" ref="T125">_xlfn.IFERROR($Q125*D125*'Kalkulator nadgodzin'!$Y$2,0)</f>
        <v>0</v>
      </c>
      <c r="U125" s="784" cm="1">
        <f t="array" ref="U125">_xlfn.IFERROR($Q125*E125*'Kalkulator nadgodzin'!$Y$2,0)</f>
        <v>0</v>
      </c>
      <c r="V125" s="784" cm="1">
        <f t="array" ref="V125">_xlfn.IFERROR($Q125*F125*'Kalkulator nadgodzin'!$Y$2,0)</f>
        <v>0</v>
      </c>
      <c r="W125" s="784" cm="1">
        <f t="array" ref="W125">_xlfn.IFERROR($Q125*G125*'Kalkulator nadgodzin'!$Y$2,0)</f>
        <v>0</v>
      </c>
      <c r="X125" s="784" cm="1">
        <f t="array" ref="X125">_xlfn.IFERROR($Q125*H125*'Kalkulator nadgodzin'!$Y$2,0)</f>
        <v>0</v>
      </c>
      <c r="Y125" s="784" cm="1">
        <f t="array" ref="Y125">_xlfn.IFERROR($Q125*I125*'Kalkulator nadgodzin'!$Y$2,0)</f>
        <v>0</v>
      </c>
      <c r="Z125" s="784" cm="1">
        <f t="array" ref="Z125">_xlfn.IFERROR($Q125*J125*'Kalkulator nadgodzin'!$Y$2,0)</f>
        <v>0</v>
      </c>
      <c r="AA125" s="784" cm="1">
        <f t="array" ref="AA125">_xlfn.IFERROR($Q125*K125*'Kalkulator nadgodzin'!$Y$2,0)</f>
        <v>0</v>
      </c>
      <c r="AB125" s="784" cm="1">
        <f t="array" ref="AB125">_xlfn.IFERROR($Q125*L125*'Kalkulator nadgodzin'!$Y$2,0)</f>
        <v>0</v>
      </c>
      <c r="AC125" s="784" cm="1">
        <f t="array" ref="AC125">_xlfn.IFERROR($Q125*M125*'Kalkulator nadgodzin'!$Y$2,0)</f>
        <v>0</v>
      </c>
      <c r="AD125" s="785" cm="1">
        <f t="array" ref="AD125">_xlfn.IFERROR($Q125*N125*'Kalkulator nadgodzin'!$Y$2,0)</f>
        <v>0</v>
      </c>
    </row>
    <row r="126" ht="13.5" customHeight="1">
      <c r="A126" t="str" s="774" cm="1">
        <f t="array" ref="A126">IF('Kalkulator nadgodzin'!B111="","",'Kalkulator nadgodzin'!B111)</f>
        <v>Obsada  Dziecko 3</v>
      </c>
      <c r="B126" s="784" cm="1">
        <f t="array" ref="B126">IF('Kalkulator nadgodzin'!$D111="","",IF('Kalkulator nadgodzin'!D111&lt;5,0,1*'Kalkulator nadgodzin'!$C111))</f>
        <v>0</v>
      </c>
      <c r="C126" s="784" cm="1">
        <f t="array" ref="C126">IF('Kalkulator nadgodzin'!$D111="","",IF('Kalkulator nadgodzin'!E111&lt;5,0,1*'Kalkulator nadgodzin'!$C111))</f>
        <v>0</v>
      </c>
      <c r="D126" s="784" cm="1">
        <f t="array" ref="D126">IF('Kalkulator nadgodzin'!$D111="","",IF('Kalkulator nadgodzin'!F111&lt;5,0,1*'Kalkulator nadgodzin'!$C111))</f>
        <v>0</v>
      </c>
      <c r="E126" s="784" cm="1">
        <f t="array" ref="E126">IF('Kalkulator nadgodzin'!$D111="","",IF('Kalkulator nadgodzin'!G111&lt;5,0,1*'Kalkulator nadgodzin'!$C111))</f>
        <v>0</v>
      </c>
      <c r="F126" s="784" cm="1">
        <f t="array" ref="F126">IF('Kalkulator nadgodzin'!$D111="","",IF('Kalkulator nadgodzin'!H111&lt;5,0,1*'Kalkulator nadgodzin'!$C111))</f>
        <v>0</v>
      </c>
      <c r="G126" s="784" cm="1">
        <f t="array" ref="G126">IF('Kalkulator nadgodzin'!$D111="","",IF('Kalkulator nadgodzin'!I111&lt;5,0,1*'Kalkulator nadgodzin'!$C111))</f>
        <v>0</v>
      </c>
      <c r="H126" s="784" cm="1">
        <f t="array" ref="H126">IF('Kalkulator nadgodzin'!$D111="","",IF('Kalkulator nadgodzin'!J111&lt;5,0,1*'Kalkulator nadgodzin'!$C111))</f>
        <v>0</v>
      </c>
      <c r="I126" s="784" cm="1">
        <f t="array" ref="I126">IF('Kalkulator nadgodzin'!$D111="","",IF('Kalkulator nadgodzin'!K111&lt;5,0,1*'Kalkulator nadgodzin'!$C111))</f>
        <v>0</v>
      </c>
      <c r="J126" s="784" cm="1">
        <f t="array" ref="J126">IF('Kalkulator nadgodzin'!$D111="","",IF('Kalkulator nadgodzin'!L111&lt;5,0,1*'Kalkulator nadgodzin'!$C111))</f>
        <v>0</v>
      </c>
      <c r="K126" s="784" cm="1">
        <f t="array" ref="K126">IF('Kalkulator nadgodzin'!$D111="","",IF('Kalkulator nadgodzin'!M111&lt;5,0,1*'Kalkulator nadgodzin'!$C111))</f>
        <v>0</v>
      </c>
      <c r="L126" s="784" cm="1">
        <f t="array" ref="L126">IF('Kalkulator nadgodzin'!$D111="","",IF('Kalkulator nadgodzin'!N111&lt;5,0,1*'Kalkulator nadgodzin'!$C111))</f>
        <v>0</v>
      </c>
      <c r="M126" s="784" cm="1">
        <f t="array" ref="M126">IF('Kalkulator nadgodzin'!$D111="","",IF('Kalkulator nadgodzin'!O111&lt;5,0,1*'Kalkulator nadgodzin'!$C111))</f>
        <v>0</v>
      </c>
      <c r="N126" s="785" cm="1">
        <f t="array" ref="N126">IF('Kalkulator nadgodzin'!$D111="","",IF('Kalkulator nadgodzin'!P111&lt;5,0,1*'Kalkulator nadgodzin'!$C111))</f>
        <v>0</v>
      </c>
      <c r="O126" s="774"/>
      <c r="P126" s="775"/>
      <c r="Q126" s="818" cm="1">
        <f t="array" ref="Q126">IF('Kalkulator nadgodzin'!D231="","",'Kalkulator nadgodzin'!C179)</f>
        <v>0</v>
      </c>
      <c r="R126" s="784" cm="1">
        <f t="array" ref="R126">_xlfn.IFERROR($Q126*B126*'Kalkulator nadgodzin'!$Y$2,0)</f>
        <v>0</v>
      </c>
      <c r="S126" s="784" cm="1">
        <f t="array" ref="S126">_xlfn.IFERROR($Q126*C126*'Kalkulator nadgodzin'!$Y$2,0)</f>
        <v>0</v>
      </c>
      <c r="T126" s="784" cm="1">
        <f t="array" ref="T126">_xlfn.IFERROR($Q126*D126*'Kalkulator nadgodzin'!$Y$2,0)</f>
        <v>0</v>
      </c>
      <c r="U126" s="784" cm="1">
        <f t="array" ref="U126">_xlfn.IFERROR($Q126*E126*'Kalkulator nadgodzin'!$Y$2,0)</f>
        <v>0</v>
      </c>
      <c r="V126" s="784" cm="1">
        <f t="array" ref="V126">_xlfn.IFERROR($Q126*F126*'Kalkulator nadgodzin'!$Y$2,0)</f>
        <v>0</v>
      </c>
      <c r="W126" s="784" cm="1">
        <f t="array" ref="W126">_xlfn.IFERROR($Q126*G126*'Kalkulator nadgodzin'!$Y$2,0)</f>
        <v>0</v>
      </c>
      <c r="X126" s="784" cm="1">
        <f t="array" ref="X126">_xlfn.IFERROR($Q126*H126*'Kalkulator nadgodzin'!$Y$2,0)</f>
        <v>0</v>
      </c>
      <c r="Y126" s="784" cm="1">
        <f t="array" ref="Y126">_xlfn.IFERROR($Q126*I126*'Kalkulator nadgodzin'!$Y$2,0)</f>
        <v>0</v>
      </c>
      <c r="Z126" s="784" cm="1">
        <f t="array" ref="Z126">_xlfn.IFERROR($Q126*J126*'Kalkulator nadgodzin'!$Y$2,0)</f>
        <v>0</v>
      </c>
      <c r="AA126" s="784" cm="1">
        <f t="array" ref="AA126">_xlfn.IFERROR($Q126*K126*'Kalkulator nadgodzin'!$Y$2,0)</f>
        <v>0</v>
      </c>
      <c r="AB126" s="784" cm="1">
        <f t="array" ref="AB126">_xlfn.IFERROR($Q126*L126*'Kalkulator nadgodzin'!$Y$2,0)</f>
        <v>0</v>
      </c>
      <c r="AC126" s="784" cm="1">
        <f t="array" ref="AC126">_xlfn.IFERROR($Q126*M126*'Kalkulator nadgodzin'!$Y$2,0)</f>
        <v>0</v>
      </c>
      <c r="AD126" s="785" cm="1">
        <f t="array" ref="AD126">_xlfn.IFERROR($Q126*N126*'Kalkulator nadgodzin'!$Y$2,0)</f>
        <v>0</v>
      </c>
    </row>
    <row r="127" ht="13.5" customHeight="1">
      <c r="A127" t="str" s="774" cm="1">
        <f t="array" ref="A127">IF('Kalkulator nadgodzin'!B112="","",'Kalkulator nadgodzin'!B112)</f>
        <v>Dublerzy/ Dłonie</v>
      </c>
      <c r="B127" s="784" cm="1">
        <f t="array" ref="B127">IF('Kalkulator nadgodzin'!$D112="","",IF('Kalkulator nadgodzin'!D112&lt;5,0,1*'Kalkulator nadgodzin'!$C112))</f>
        <v>0</v>
      </c>
      <c r="C127" s="784" cm="1">
        <f t="array" ref="C127">IF('Kalkulator nadgodzin'!$D112="","",IF('Kalkulator nadgodzin'!E112&lt;5,0,1*'Kalkulator nadgodzin'!$C112))</f>
        <v>0</v>
      </c>
      <c r="D127" s="784" cm="1">
        <f t="array" ref="D127">IF('Kalkulator nadgodzin'!$D112="","",IF('Kalkulator nadgodzin'!F112&lt;5,0,1*'Kalkulator nadgodzin'!$C112))</f>
        <v>0</v>
      </c>
      <c r="E127" s="784" cm="1">
        <f t="array" ref="E127">IF('Kalkulator nadgodzin'!$D112="","",IF('Kalkulator nadgodzin'!G112&lt;5,0,1*'Kalkulator nadgodzin'!$C112))</f>
        <v>0</v>
      </c>
      <c r="F127" s="784" cm="1">
        <f t="array" ref="F127">IF('Kalkulator nadgodzin'!$D112="","",IF('Kalkulator nadgodzin'!H112&lt;5,0,1*'Kalkulator nadgodzin'!$C112))</f>
        <v>0</v>
      </c>
      <c r="G127" s="784" cm="1">
        <f t="array" ref="G127">IF('Kalkulator nadgodzin'!$D112="","",IF('Kalkulator nadgodzin'!I112&lt;5,0,1*'Kalkulator nadgodzin'!$C112))</f>
        <v>0</v>
      </c>
      <c r="H127" s="784" cm="1">
        <f t="array" ref="H127">IF('Kalkulator nadgodzin'!$D112="","",IF('Kalkulator nadgodzin'!J112&lt;5,0,1*'Kalkulator nadgodzin'!$C112))</f>
        <v>0</v>
      </c>
      <c r="I127" s="784" cm="1">
        <f t="array" ref="I127">IF('Kalkulator nadgodzin'!$D112="","",IF('Kalkulator nadgodzin'!K112&lt;5,0,1*'Kalkulator nadgodzin'!$C112))</f>
        <v>0</v>
      </c>
      <c r="J127" s="784" cm="1">
        <f t="array" ref="J127">IF('Kalkulator nadgodzin'!$D112="","",IF('Kalkulator nadgodzin'!L112&lt;5,0,1*'Kalkulator nadgodzin'!$C112))</f>
        <v>0</v>
      </c>
      <c r="K127" s="784" cm="1">
        <f t="array" ref="K127">IF('Kalkulator nadgodzin'!$D112="","",IF('Kalkulator nadgodzin'!M112&lt;5,0,1*'Kalkulator nadgodzin'!$C112))</f>
        <v>0</v>
      </c>
      <c r="L127" s="784" cm="1">
        <f t="array" ref="L127">IF('Kalkulator nadgodzin'!$D112="","",IF('Kalkulator nadgodzin'!N112&lt;5,0,1*'Kalkulator nadgodzin'!$C112))</f>
        <v>0</v>
      </c>
      <c r="M127" s="784" cm="1">
        <f t="array" ref="M127">IF('Kalkulator nadgodzin'!$D112="","",IF('Kalkulator nadgodzin'!O112&lt;5,0,1*'Kalkulator nadgodzin'!$C112))</f>
        <v>0</v>
      </c>
      <c r="N127" s="785" cm="1">
        <f t="array" ref="N127">IF('Kalkulator nadgodzin'!$D112="","",IF('Kalkulator nadgodzin'!P112&lt;5,0,1*'Kalkulator nadgodzin'!$C112))</f>
        <v>0</v>
      </c>
      <c r="O127" s="774"/>
      <c r="P127" s="775"/>
      <c r="Q127" s="818" cm="1">
        <f t="array" ref="Q127">IF('Kalkulator nadgodzin'!D232="","",'Kalkulator nadgodzin'!C180)</f>
        <v>0</v>
      </c>
      <c r="R127" s="784" cm="1">
        <f t="array" ref="R127">_xlfn.IFERROR($Q127*B127*'Kalkulator nadgodzin'!$Y$2,0)</f>
        <v>0</v>
      </c>
      <c r="S127" s="784" cm="1">
        <f t="array" ref="S127">_xlfn.IFERROR($Q127*C127*'Kalkulator nadgodzin'!$Y$2,0)</f>
        <v>0</v>
      </c>
      <c r="T127" s="784" cm="1">
        <f t="array" ref="T127">_xlfn.IFERROR($Q127*D127*'Kalkulator nadgodzin'!$Y$2,0)</f>
        <v>0</v>
      </c>
      <c r="U127" s="784" cm="1">
        <f t="array" ref="U127">_xlfn.IFERROR($Q127*E127*'Kalkulator nadgodzin'!$Y$2,0)</f>
        <v>0</v>
      </c>
      <c r="V127" s="784" cm="1">
        <f t="array" ref="V127">_xlfn.IFERROR($Q127*F127*'Kalkulator nadgodzin'!$Y$2,0)</f>
        <v>0</v>
      </c>
      <c r="W127" s="784" cm="1">
        <f t="array" ref="W127">_xlfn.IFERROR($Q127*G127*'Kalkulator nadgodzin'!$Y$2,0)</f>
        <v>0</v>
      </c>
      <c r="X127" s="784" cm="1">
        <f t="array" ref="X127">_xlfn.IFERROR($Q127*H127*'Kalkulator nadgodzin'!$Y$2,0)</f>
        <v>0</v>
      </c>
      <c r="Y127" s="784" cm="1">
        <f t="array" ref="Y127">_xlfn.IFERROR($Q127*I127*'Kalkulator nadgodzin'!$Y$2,0)</f>
        <v>0</v>
      </c>
      <c r="Z127" s="784" cm="1">
        <f t="array" ref="Z127">_xlfn.IFERROR($Q127*J127*'Kalkulator nadgodzin'!$Y$2,0)</f>
        <v>0</v>
      </c>
      <c r="AA127" s="784" cm="1">
        <f t="array" ref="AA127">_xlfn.IFERROR($Q127*K127*'Kalkulator nadgodzin'!$Y$2,0)</f>
        <v>0</v>
      </c>
      <c r="AB127" s="784" cm="1">
        <f t="array" ref="AB127">_xlfn.IFERROR($Q127*L127*'Kalkulator nadgodzin'!$Y$2,0)</f>
        <v>0</v>
      </c>
      <c r="AC127" s="784" cm="1">
        <f t="array" ref="AC127">_xlfn.IFERROR($Q127*M127*'Kalkulator nadgodzin'!$Y$2,0)</f>
        <v>0</v>
      </c>
      <c r="AD127" s="785" cm="1">
        <f t="array" ref="AD127">_xlfn.IFERROR($Q127*N127*'Kalkulator nadgodzin'!$Y$2,0)</f>
        <v>0</v>
      </c>
    </row>
    <row r="128" ht="13.5" customHeight="1">
      <c r="A128" t="str" s="774" cm="1">
        <f t="array" ref="A128">IF('Kalkulator nadgodzin'!B113="","",'Kalkulator nadgodzin'!B113)</f>
        <v>Tancerz/ Choreograf</v>
      </c>
      <c r="B128" s="784" cm="1">
        <f t="array" ref="B128">IF('Kalkulator nadgodzin'!$D113="","",IF('Kalkulator nadgodzin'!D113&lt;5,0,1*'Kalkulator nadgodzin'!$C113))</f>
        <v>0</v>
      </c>
      <c r="C128" s="784" cm="1">
        <f t="array" ref="C128">IF('Kalkulator nadgodzin'!$D113="","",IF('Kalkulator nadgodzin'!E113&lt;5,0,1*'Kalkulator nadgodzin'!$C113))</f>
        <v>0</v>
      </c>
      <c r="D128" s="784" cm="1">
        <f t="array" ref="D128">IF('Kalkulator nadgodzin'!$D113="","",IF('Kalkulator nadgodzin'!F113&lt;5,0,1*'Kalkulator nadgodzin'!$C113))</f>
        <v>0</v>
      </c>
      <c r="E128" s="784" cm="1">
        <f t="array" ref="E128">IF('Kalkulator nadgodzin'!$D113="","",IF('Kalkulator nadgodzin'!G113&lt;5,0,1*'Kalkulator nadgodzin'!$C113))</f>
        <v>0</v>
      </c>
      <c r="F128" s="784" cm="1">
        <f t="array" ref="F128">IF('Kalkulator nadgodzin'!$D113="","",IF('Kalkulator nadgodzin'!H113&lt;5,0,1*'Kalkulator nadgodzin'!$C113))</f>
        <v>0</v>
      </c>
      <c r="G128" s="784" cm="1">
        <f t="array" ref="G128">IF('Kalkulator nadgodzin'!$D113="","",IF('Kalkulator nadgodzin'!I113&lt;5,0,1*'Kalkulator nadgodzin'!$C113))</f>
        <v>0</v>
      </c>
      <c r="H128" s="784" cm="1">
        <f t="array" ref="H128">IF('Kalkulator nadgodzin'!$D113="","",IF('Kalkulator nadgodzin'!J113&lt;5,0,1*'Kalkulator nadgodzin'!$C113))</f>
        <v>0</v>
      </c>
      <c r="I128" s="784" cm="1">
        <f t="array" ref="I128">IF('Kalkulator nadgodzin'!$D113="","",IF('Kalkulator nadgodzin'!K113&lt;5,0,1*'Kalkulator nadgodzin'!$C113))</f>
        <v>0</v>
      </c>
      <c r="J128" s="784" cm="1">
        <f t="array" ref="J128">IF('Kalkulator nadgodzin'!$D113="","",IF('Kalkulator nadgodzin'!L113&lt;5,0,1*'Kalkulator nadgodzin'!$C113))</f>
        <v>0</v>
      </c>
      <c r="K128" s="784" cm="1">
        <f t="array" ref="K128">IF('Kalkulator nadgodzin'!$D113="","",IF('Kalkulator nadgodzin'!M113&lt;5,0,1*'Kalkulator nadgodzin'!$C113))</f>
        <v>0</v>
      </c>
      <c r="L128" s="784" cm="1">
        <f t="array" ref="L128">IF('Kalkulator nadgodzin'!$D113="","",IF('Kalkulator nadgodzin'!N113&lt;5,0,1*'Kalkulator nadgodzin'!$C113))</f>
        <v>0</v>
      </c>
      <c r="M128" s="784" cm="1">
        <f t="array" ref="M128">IF('Kalkulator nadgodzin'!$D113="","",IF('Kalkulator nadgodzin'!O113&lt;5,0,1*'Kalkulator nadgodzin'!$C113))</f>
        <v>0</v>
      </c>
      <c r="N128" s="785" cm="1">
        <f t="array" ref="N128">IF('Kalkulator nadgodzin'!$D113="","",IF('Kalkulator nadgodzin'!P113&lt;5,0,1*'Kalkulator nadgodzin'!$C113))</f>
        <v>0</v>
      </c>
      <c r="O128" s="774"/>
      <c r="P128" s="775"/>
      <c r="Q128" s="818" cm="1">
        <f t="array" ref="Q128">IF('Kalkulator nadgodzin'!D233="","",'Kalkulator nadgodzin'!C181)</f>
        <v>0</v>
      </c>
      <c r="R128" s="784" cm="1">
        <f t="array" ref="R128">_xlfn.IFERROR($Q128*B128*'Kalkulator nadgodzin'!$Y$2,0)</f>
        <v>0</v>
      </c>
      <c r="S128" s="784" cm="1">
        <f t="array" ref="S128">_xlfn.IFERROR($Q128*C128*'Kalkulator nadgodzin'!$Y$2,0)</f>
        <v>0</v>
      </c>
      <c r="T128" s="784" cm="1">
        <f t="array" ref="T128">_xlfn.IFERROR($Q128*D128*'Kalkulator nadgodzin'!$Y$2,0)</f>
        <v>0</v>
      </c>
      <c r="U128" s="784" cm="1">
        <f t="array" ref="U128">_xlfn.IFERROR($Q128*E128*'Kalkulator nadgodzin'!$Y$2,0)</f>
        <v>0</v>
      </c>
      <c r="V128" s="784" cm="1">
        <f t="array" ref="V128">_xlfn.IFERROR($Q128*F128*'Kalkulator nadgodzin'!$Y$2,0)</f>
        <v>0</v>
      </c>
      <c r="W128" s="784" cm="1">
        <f t="array" ref="W128">_xlfn.IFERROR($Q128*G128*'Kalkulator nadgodzin'!$Y$2,0)</f>
        <v>0</v>
      </c>
      <c r="X128" s="784" cm="1">
        <f t="array" ref="X128">_xlfn.IFERROR($Q128*H128*'Kalkulator nadgodzin'!$Y$2,0)</f>
        <v>0</v>
      </c>
      <c r="Y128" s="784" cm="1">
        <f t="array" ref="Y128">_xlfn.IFERROR($Q128*I128*'Kalkulator nadgodzin'!$Y$2,0)</f>
        <v>0</v>
      </c>
      <c r="Z128" s="784" cm="1">
        <f t="array" ref="Z128">_xlfn.IFERROR($Q128*J128*'Kalkulator nadgodzin'!$Y$2,0)</f>
        <v>0</v>
      </c>
      <c r="AA128" s="784" cm="1">
        <f t="array" ref="AA128">_xlfn.IFERROR($Q128*K128*'Kalkulator nadgodzin'!$Y$2,0)</f>
        <v>0</v>
      </c>
      <c r="AB128" s="784" cm="1">
        <f t="array" ref="AB128">_xlfn.IFERROR($Q128*L128*'Kalkulator nadgodzin'!$Y$2,0)</f>
        <v>0</v>
      </c>
      <c r="AC128" s="784" cm="1">
        <f t="array" ref="AC128">_xlfn.IFERROR($Q128*M128*'Kalkulator nadgodzin'!$Y$2,0)</f>
        <v>0</v>
      </c>
      <c r="AD128" s="785" cm="1">
        <f t="array" ref="AD128">_xlfn.IFERROR($Q128*N128*'Kalkulator nadgodzin'!$Y$2,0)</f>
        <v>0</v>
      </c>
    </row>
    <row r="129" ht="13.5" customHeight="1">
      <c r="A129" t="str" s="774" cm="1">
        <f t="array" ref="A129">IF('Kalkulator nadgodzin'!B114="","",'Kalkulator nadgodzin'!B114)</f>
        <v>Lalkarz/ Treser</v>
      </c>
      <c r="B129" s="784" cm="1">
        <f t="array" ref="B129">IF('Kalkulator nadgodzin'!$D114="","",IF('Kalkulator nadgodzin'!D114&lt;5,0,1*'Kalkulator nadgodzin'!$C114))</f>
        <v>0</v>
      </c>
      <c r="C129" s="784" cm="1">
        <f t="array" ref="C129">IF('Kalkulator nadgodzin'!$D114="","",IF('Kalkulator nadgodzin'!E114&lt;5,0,1*'Kalkulator nadgodzin'!$C114))</f>
        <v>0</v>
      </c>
      <c r="D129" s="784" cm="1">
        <f t="array" ref="D129">IF('Kalkulator nadgodzin'!$D114="","",IF('Kalkulator nadgodzin'!F114&lt;5,0,1*'Kalkulator nadgodzin'!$C114))</f>
        <v>0</v>
      </c>
      <c r="E129" s="784" cm="1">
        <f t="array" ref="E129">IF('Kalkulator nadgodzin'!$D114="","",IF('Kalkulator nadgodzin'!G114&lt;5,0,1*'Kalkulator nadgodzin'!$C114))</f>
        <v>0</v>
      </c>
      <c r="F129" s="784" cm="1">
        <f t="array" ref="F129">IF('Kalkulator nadgodzin'!$D114="","",IF('Kalkulator nadgodzin'!H114&lt;5,0,1*'Kalkulator nadgodzin'!$C114))</f>
        <v>0</v>
      </c>
      <c r="G129" s="784" cm="1">
        <f t="array" ref="G129">IF('Kalkulator nadgodzin'!$D114="","",IF('Kalkulator nadgodzin'!I114&lt;5,0,1*'Kalkulator nadgodzin'!$C114))</f>
        <v>0</v>
      </c>
      <c r="H129" s="784" cm="1">
        <f t="array" ref="H129">IF('Kalkulator nadgodzin'!$D114="","",IF('Kalkulator nadgodzin'!J114&lt;5,0,1*'Kalkulator nadgodzin'!$C114))</f>
        <v>0</v>
      </c>
      <c r="I129" s="784" cm="1">
        <f t="array" ref="I129">IF('Kalkulator nadgodzin'!$D114="","",IF('Kalkulator nadgodzin'!K114&lt;5,0,1*'Kalkulator nadgodzin'!$C114))</f>
        <v>0</v>
      </c>
      <c r="J129" s="784" cm="1">
        <f t="array" ref="J129">IF('Kalkulator nadgodzin'!$D114="","",IF('Kalkulator nadgodzin'!L114&lt;5,0,1*'Kalkulator nadgodzin'!$C114))</f>
        <v>0</v>
      </c>
      <c r="K129" s="784" cm="1">
        <f t="array" ref="K129">IF('Kalkulator nadgodzin'!$D114="","",IF('Kalkulator nadgodzin'!M114&lt;5,0,1*'Kalkulator nadgodzin'!$C114))</f>
        <v>0</v>
      </c>
      <c r="L129" s="784" cm="1">
        <f t="array" ref="L129">IF('Kalkulator nadgodzin'!$D114="","",IF('Kalkulator nadgodzin'!N114&lt;5,0,1*'Kalkulator nadgodzin'!$C114))</f>
        <v>0</v>
      </c>
      <c r="M129" s="784" cm="1">
        <f t="array" ref="M129">IF('Kalkulator nadgodzin'!$D114="","",IF('Kalkulator nadgodzin'!O114&lt;5,0,1*'Kalkulator nadgodzin'!$C114))</f>
        <v>0</v>
      </c>
      <c r="N129" s="785" cm="1">
        <f t="array" ref="N129">IF('Kalkulator nadgodzin'!$D114="","",IF('Kalkulator nadgodzin'!P114&lt;5,0,1*'Kalkulator nadgodzin'!$C114))</f>
        <v>0</v>
      </c>
      <c r="O129" s="774"/>
      <c r="P129" s="775"/>
      <c r="Q129" s="818" cm="1">
        <f t="array" ref="Q129">IF('Kalkulator nadgodzin'!D234="","",'Kalkulator nadgodzin'!C182)</f>
        <v>0</v>
      </c>
      <c r="R129" s="784" cm="1">
        <f t="array" ref="R129">_xlfn.IFERROR($Q129*B129*'Kalkulator nadgodzin'!$Y$2,0)</f>
        <v>0</v>
      </c>
      <c r="S129" s="784" cm="1">
        <f t="array" ref="S129">_xlfn.IFERROR($Q129*C129*'Kalkulator nadgodzin'!$Y$2,0)</f>
        <v>0</v>
      </c>
      <c r="T129" s="784" cm="1">
        <f t="array" ref="T129">_xlfn.IFERROR($Q129*D129*'Kalkulator nadgodzin'!$Y$2,0)</f>
        <v>0</v>
      </c>
      <c r="U129" s="784" cm="1">
        <f t="array" ref="U129">_xlfn.IFERROR($Q129*E129*'Kalkulator nadgodzin'!$Y$2,0)</f>
        <v>0</v>
      </c>
      <c r="V129" s="784" cm="1">
        <f t="array" ref="V129">_xlfn.IFERROR($Q129*F129*'Kalkulator nadgodzin'!$Y$2,0)</f>
        <v>0</v>
      </c>
      <c r="W129" s="784" cm="1">
        <f t="array" ref="W129">_xlfn.IFERROR($Q129*G129*'Kalkulator nadgodzin'!$Y$2,0)</f>
        <v>0</v>
      </c>
      <c r="X129" s="784" cm="1">
        <f t="array" ref="X129">_xlfn.IFERROR($Q129*H129*'Kalkulator nadgodzin'!$Y$2,0)</f>
        <v>0</v>
      </c>
      <c r="Y129" s="784" cm="1">
        <f t="array" ref="Y129">_xlfn.IFERROR($Q129*I129*'Kalkulator nadgodzin'!$Y$2,0)</f>
        <v>0</v>
      </c>
      <c r="Z129" s="784" cm="1">
        <f t="array" ref="Z129">_xlfn.IFERROR($Q129*J129*'Kalkulator nadgodzin'!$Y$2,0)</f>
        <v>0</v>
      </c>
      <c r="AA129" s="784" cm="1">
        <f t="array" ref="AA129">_xlfn.IFERROR($Q129*K129*'Kalkulator nadgodzin'!$Y$2,0)</f>
        <v>0</v>
      </c>
      <c r="AB129" s="784" cm="1">
        <f t="array" ref="AB129">_xlfn.IFERROR($Q129*L129*'Kalkulator nadgodzin'!$Y$2,0)</f>
        <v>0</v>
      </c>
      <c r="AC129" s="784" cm="1">
        <f t="array" ref="AC129">_xlfn.IFERROR($Q129*M129*'Kalkulator nadgodzin'!$Y$2,0)</f>
        <v>0</v>
      </c>
      <c r="AD129" s="785" cm="1">
        <f t="array" ref="AD129">_xlfn.IFERROR($Q129*N129*'Kalkulator nadgodzin'!$Y$2,0)</f>
        <v>0</v>
      </c>
    </row>
    <row r="130" ht="13.5" customHeight="1">
      <c r="A130" t="str" s="774" cm="1">
        <f t="array" ref="A130">IF('Kalkulator nadgodzin'!B115="","",'Kalkulator nadgodzin'!B115)</f>
        <v>Statyści</v>
      </c>
      <c r="B130" s="784" cm="1">
        <f t="array" ref="B130">IF('Kalkulator nadgodzin'!$D115="","",IF('Kalkulator nadgodzin'!D115&lt;5,0,1*'Kalkulator nadgodzin'!$C115))</f>
        <v>0</v>
      </c>
      <c r="C130" s="784" cm="1">
        <f t="array" ref="C130">IF('Kalkulator nadgodzin'!$D115="","",IF('Kalkulator nadgodzin'!E115&lt;5,0,1*'Kalkulator nadgodzin'!$C115))</f>
        <v>0</v>
      </c>
      <c r="D130" s="784" cm="1">
        <f t="array" ref="D130">IF('Kalkulator nadgodzin'!$D115="","",IF('Kalkulator nadgodzin'!F115&lt;5,0,1*'Kalkulator nadgodzin'!$C115))</f>
        <v>0</v>
      </c>
      <c r="E130" s="784" cm="1">
        <f t="array" ref="E130">IF('Kalkulator nadgodzin'!$D115="","",IF('Kalkulator nadgodzin'!G115&lt;5,0,1*'Kalkulator nadgodzin'!$C115))</f>
        <v>0</v>
      </c>
      <c r="F130" s="784" cm="1">
        <f t="array" ref="F130">IF('Kalkulator nadgodzin'!$D115="","",IF('Kalkulator nadgodzin'!H115&lt;5,0,1*'Kalkulator nadgodzin'!$C115))</f>
        <v>0</v>
      </c>
      <c r="G130" s="784" cm="1">
        <f t="array" ref="G130">IF('Kalkulator nadgodzin'!$D115="","",IF('Kalkulator nadgodzin'!I115&lt;5,0,1*'Kalkulator nadgodzin'!$C115))</f>
        <v>0</v>
      </c>
      <c r="H130" s="784" cm="1">
        <f t="array" ref="H130">IF('Kalkulator nadgodzin'!$D115="","",IF('Kalkulator nadgodzin'!J115&lt;5,0,1*'Kalkulator nadgodzin'!$C115))</f>
        <v>0</v>
      </c>
      <c r="I130" s="784" cm="1">
        <f t="array" ref="I130">IF('Kalkulator nadgodzin'!$D115="","",IF('Kalkulator nadgodzin'!K115&lt;5,0,1*'Kalkulator nadgodzin'!$C115))</f>
        <v>0</v>
      </c>
      <c r="J130" s="784" cm="1">
        <f t="array" ref="J130">IF('Kalkulator nadgodzin'!$D115="","",IF('Kalkulator nadgodzin'!L115&lt;5,0,1*'Kalkulator nadgodzin'!$C115))</f>
        <v>0</v>
      </c>
      <c r="K130" s="784" cm="1">
        <f t="array" ref="K130">IF('Kalkulator nadgodzin'!$D115="","",IF('Kalkulator nadgodzin'!M115&lt;5,0,1*'Kalkulator nadgodzin'!$C115))</f>
        <v>0</v>
      </c>
      <c r="L130" s="784" cm="1">
        <f t="array" ref="L130">IF('Kalkulator nadgodzin'!$D115="","",IF('Kalkulator nadgodzin'!N115&lt;5,0,1*'Kalkulator nadgodzin'!$C115))</f>
        <v>0</v>
      </c>
      <c r="M130" s="784" cm="1">
        <f t="array" ref="M130">IF('Kalkulator nadgodzin'!$D115="","",IF('Kalkulator nadgodzin'!O115&lt;5,0,1*'Kalkulator nadgodzin'!$C115))</f>
        <v>0</v>
      </c>
      <c r="N130" s="785" cm="1">
        <f t="array" ref="N130">IF('Kalkulator nadgodzin'!$D115="","",IF('Kalkulator nadgodzin'!P115&lt;5,0,1*'Kalkulator nadgodzin'!$C115))</f>
        <v>0</v>
      </c>
      <c r="O130" s="774"/>
      <c r="P130" s="775"/>
      <c r="Q130" s="818" cm="1">
        <f t="array" ref="Q130">IF('Kalkulator nadgodzin'!D235="","",'Kalkulator nadgodzin'!C183)</f>
        <v>0</v>
      </c>
      <c r="R130" s="784" cm="1">
        <f t="array" ref="R130">_xlfn.IFERROR($Q130*B130*'Kalkulator nadgodzin'!$Y$2,0)</f>
        <v>0</v>
      </c>
      <c r="S130" s="784" cm="1">
        <f t="array" ref="S130">_xlfn.IFERROR($Q130*C130*'Kalkulator nadgodzin'!$Y$2,0)</f>
        <v>0</v>
      </c>
      <c r="T130" s="784" cm="1">
        <f t="array" ref="T130">_xlfn.IFERROR($Q130*D130*'Kalkulator nadgodzin'!$Y$2,0)</f>
        <v>0</v>
      </c>
      <c r="U130" s="784" cm="1">
        <f t="array" ref="U130">_xlfn.IFERROR($Q130*E130*'Kalkulator nadgodzin'!$Y$2,0)</f>
        <v>0</v>
      </c>
      <c r="V130" s="784" cm="1">
        <f t="array" ref="V130">_xlfn.IFERROR($Q130*F130*'Kalkulator nadgodzin'!$Y$2,0)</f>
        <v>0</v>
      </c>
      <c r="W130" s="784" cm="1">
        <f t="array" ref="W130">_xlfn.IFERROR($Q130*G130*'Kalkulator nadgodzin'!$Y$2,0)</f>
        <v>0</v>
      </c>
      <c r="X130" s="784" cm="1">
        <f t="array" ref="X130">_xlfn.IFERROR($Q130*H130*'Kalkulator nadgodzin'!$Y$2,0)</f>
        <v>0</v>
      </c>
      <c r="Y130" s="784" cm="1">
        <f t="array" ref="Y130">_xlfn.IFERROR($Q130*I130*'Kalkulator nadgodzin'!$Y$2,0)</f>
        <v>0</v>
      </c>
      <c r="Z130" s="784" cm="1">
        <f t="array" ref="Z130">_xlfn.IFERROR($Q130*J130*'Kalkulator nadgodzin'!$Y$2,0)</f>
        <v>0</v>
      </c>
      <c r="AA130" s="784" cm="1">
        <f t="array" ref="AA130">_xlfn.IFERROR($Q130*K130*'Kalkulator nadgodzin'!$Y$2,0)</f>
        <v>0</v>
      </c>
      <c r="AB130" s="784" cm="1">
        <f t="array" ref="AB130">_xlfn.IFERROR($Q130*L130*'Kalkulator nadgodzin'!$Y$2,0)</f>
        <v>0</v>
      </c>
      <c r="AC130" s="784" cm="1">
        <f t="array" ref="AC130">_xlfn.IFERROR($Q130*M130*'Kalkulator nadgodzin'!$Y$2,0)</f>
        <v>0</v>
      </c>
      <c r="AD130" s="785" cm="1">
        <f t="array" ref="AD130">_xlfn.IFERROR($Q130*N130*'Kalkulator nadgodzin'!$Y$2,0)</f>
        <v>0</v>
      </c>
    </row>
    <row r="131" ht="13.5" customHeight="1">
      <c r="A131" t="str" s="774" cm="1">
        <f t="array" ref="A131">IF('Kalkulator nadgodzin'!B116="","",'Kalkulator nadgodzin'!B116)</f>
      </c>
      <c r="B131" s="784" cm="1">
        <f t="array" ref="B131">IF('Kalkulator nadgodzin'!$D116="","",IF('Kalkulator nadgodzin'!D116&lt;5,0,1*'Kalkulator nadgodzin'!$C116))</f>
        <v>0</v>
      </c>
      <c r="C131" s="784" cm="1">
        <f t="array" ref="C131">IF('Kalkulator nadgodzin'!$D116="","",IF('Kalkulator nadgodzin'!E116&lt;5,0,1*'Kalkulator nadgodzin'!$C116))</f>
        <v>0</v>
      </c>
      <c r="D131" s="784" cm="1">
        <f t="array" ref="D131">IF('Kalkulator nadgodzin'!$D116="","",IF('Kalkulator nadgodzin'!F116&lt;5,0,1*'Kalkulator nadgodzin'!$C116))</f>
        <v>0</v>
      </c>
      <c r="E131" s="784" cm="1">
        <f t="array" ref="E131">IF('Kalkulator nadgodzin'!$D116="","",IF('Kalkulator nadgodzin'!G116&lt;5,0,1*'Kalkulator nadgodzin'!$C116))</f>
        <v>0</v>
      </c>
      <c r="F131" s="784" cm="1">
        <f t="array" ref="F131">IF('Kalkulator nadgodzin'!$D116="","",IF('Kalkulator nadgodzin'!H116&lt;5,0,1*'Kalkulator nadgodzin'!$C116))</f>
        <v>0</v>
      </c>
      <c r="G131" s="784" cm="1">
        <f t="array" ref="G131">IF('Kalkulator nadgodzin'!$D116="","",IF('Kalkulator nadgodzin'!I116&lt;5,0,1*'Kalkulator nadgodzin'!$C116))</f>
        <v>0</v>
      </c>
      <c r="H131" s="784" cm="1">
        <f t="array" ref="H131">IF('Kalkulator nadgodzin'!$D116="","",IF('Kalkulator nadgodzin'!J116&lt;5,0,1*'Kalkulator nadgodzin'!$C116))</f>
        <v>0</v>
      </c>
      <c r="I131" s="784" cm="1">
        <f t="array" ref="I131">IF('Kalkulator nadgodzin'!$D116="","",IF('Kalkulator nadgodzin'!K116&lt;5,0,1*'Kalkulator nadgodzin'!$C116))</f>
        <v>0</v>
      </c>
      <c r="J131" s="784" cm="1">
        <f t="array" ref="J131">IF('Kalkulator nadgodzin'!$D116="","",IF('Kalkulator nadgodzin'!L116&lt;5,0,1*'Kalkulator nadgodzin'!$C116))</f>
        <v>0</v>
      </c>
      <c r="K131" s="784" cm="1">
        <f t="array" ref="K131">IF('Kalkulator nadgodzin'!$D116="","",IF('Kalkulator nadgodzin'!M116&lt;5,0,1*'Kalkulator nadgodzin'!$C116))</f>
        <v>0</v>
      </c>
      <c r="L131" s="784" cm="1">
        <f t="array" ref="L131">IF('Kalkulator nadgodzin'!$D116="","",IF('Kalkulator nadgodzin'!N116&lt;5,0,1*'Kalkulator nadgodzin'!$C116))</f>
        <v>0</v>
      </c>
      <c r="M131" s="784" cm="1">
        <f t="array" ref="M131">IF('Kalkulator nadgodzin'!$D116="","",IF('Kalkulator nadgodzin'!O116&lt;5,0,1*'Kalkulator nadgodzin'!$C116))</f>
        <v>0</v>
      </c>
      <c r="N131" s="785" cm="1">
        <f t="array" ref="N131">IF('Kalkulator nadgodzin'!$D116="","",IF('Kalkulator nadgodzin'!P116&lt;5,0,1*'Kalkulator nadgodzin'!$C116))</f>
        <v>0</v>
      </c>
      <c r="O131" s="774"/>
      <c r="P131" s="775"/>
      <c r="Q131" s="818" cm="1">
        <f t="array" ref="Q131">IF('Kalkulator nadgodzin'!D236="","",'Kalkulator nadgodzin'!C184)</f>
        <v>0</v>
      </c>
      <c r="R131" s="784" cm="1">
        <f t="array" ref="R131">_xlfn.IFERROR($Q131*B131*'Kalkulator nadgodzin'!$Y$2,0)</f>
        <v>0</v>
      </c>
      <c r="S131" s="784" cm="1">
        <f t="array" ref="S131">_xlfn.IFERROR($Q131*C131*'Kalkulator nadgodzin'!$Y$2,0)</f>
        <v>0</v>
      </c>
      <c r="T131" s="784" cm="1">
        <f t="array" ref="T131">_xlfn.IFERROR($Q131*D131*'Kalkulator nadgodzin'!$Y$2,0)</f>
        <v>0</v>
      </c>
      <c r="U131" s="784" cm="1">
        <f t="array" ref="U131">_xlfn.IFERROR($Q131*E131*'Kalkulator nadgodzin'!$Y$2,0)</f>
        <v>0</v>
      </c>
      <c r="V131" s="784" cm="1">
        <f t="array" ref="V131">_xlfn.IFERROR($Q131*F131*'Kalkulator nadgodzin'!$Y$2,0)</f>
        <v>0</v>
      </c>
      <c r="W131" s="784" cm="1">
        <f t="array" ref="W131">_xlfn.IFERROR($Q131*G131*'Kalkulator nadgodzin'!$Y$2,0)</f>
        <v>0</v>
      </c>
      <c r="X131" s="784" cm="1">
        <f t="array" ref="X131">_xlfn.IFERROR($Q131*H131*'Kalkulator nadgodzin'!$Y$2,0)</f>
        <v>0</v>
      </c>
      <c r="Y131" s="784" cm="1">
        <f t="array" ref="Y131">_xlfn.IFERROR($Q131*I131*'Kalkulator nadgodzin'!$Y$2,0)</f>
        <v>0</v>
      </c>
      <c r="Z131" s="784" cm="1">
        <f t="array" ref="Z131">_xlfn.IFERROR($Q131*J131*'Kalkulator nadgodzin'!$Y$2,0)</f>
        <v>0</v>
      </c>
      <c r="AA131" s="784" cm="1">
        <f t="array" ref="AA131">_xlfn.IFERROR($Q131*K131*'Kalkulator nadgodzin'!$Y$2,0)</f>
        <v>0</v>
      </c>
      <c r="AB131" s="784" cm="1">
        <f t="array" ref="AB131">_xlfn.IFERROR($Q131*L131*'Kalkulator nadgodzin'!$Y$2,0)</f>
        <v>0</v>
      </c>
      <c r="AC131" s="784" cm="1">
        <f t="array" ref="AC131">_xlfn.IFERROR($Q131*M131*'Kalkulator nadgodzin'!$Y$2,0)</f>
        <v>0</v>
      </c>
      <c r="AD131" s="785" cm="1">
        <f t="array" ref="AD131">_xlfn.IFERROR($Q131*N131*'Kalkulator nadgodzin'!$Y$2,0)</f>
        <v>0</v>
      </c>
    </row>
    <row r="132" ht="13.5" customHeight="1">
      <c r="A132" t="str" s="774" cm="1">
        <f t="array" ref="A132">IF('Kalkulator nadgodzin'!B117="","",'Kalkulator nadgodzin'!B117)</f>
      </c>
      <c r="B132" s="784" cm="1">
        <f t="array" ref="B132">IF('Kalkulator nadgodzin'!$D117="","",IF('Kalkulator nadgodzin'!D117&lt;5,0,1*'Kalkulator nadgodzin'!$C117))</f>
        <v>0</v>
      </c>
      <c r="C132" s="784" cm="1">
        <f t="array" ref="C132">IF('Kalkulator nadgodzin'!$D117="","",IF('Kalkulator nadgodzin'!E117&lt;5,0,1*'Kalkulator nadgodzin'!$C117))</f>
        <v>0</v>
      </c>
      <c r="D132" s="784" cm="1">
        <f t="array" ref="D132">IF('Kalkulator nadgodzin'!$D117="","",IF('Kalkulator nadgodzin'!F117&lt;5,0,1*'Kalkulator nadgodzin'!$C117))</f>
        <v>0</v>
      </c>
      <c r="E132" s="784" cm="1">
        <f t="array" ref="E132">IF('Kalkulator nadgodzin'!$D117="","",IF('Kalkulator nadgodzin'!G117&lt;5,0,1*'Kalkulator nadgodzin'!$C117))</f>
        <v>0</v>
      </c>
      <c r="F132" s="784" cm="1">
        <f t="array" ref="F132">IF('Kalkulator nadgodzin'!$D117="","",IF('Kalkulator nadgodzin'!H117&lt;5,0,1*'Kalkulator nadgodzin'!$C117))</f>
        <v>0</v>
      </c>
      <c r="G132" s="784" cm="1">
        <f t="array" ref="G132">IF('Kalkulator nadgodzin'!$D117="","",IF('Kalkulator nadgodzin'!I117&lt;5,0,1*'Kalkulator nadgodzin'!$C117))</f>
        <v>0</v>
      </c>
      <c r="H132" s="784" cm="1">
        <f t="array" ref="H132">IF('Kalkulator nadgodzin'!$D117="","",IF('Kalkulator nadgodzin'!J117&lt;5,0,1*'Kalkulator nadgodzin'!$C117))</f>
        <v>0</v>
      </c>
      <c r="I132" s="784" cm="1">
        <f t="array" ref="I132">IF('Kalkulator nadgodzin'!$D117="","",IF('Kalkulator nadgodzin'!K117&lt;5,0,1*'Kalkulator nadgodzin'!$C117))</f>
        <v>0</v>
      </c>
      <c r="J132" s="784" cm="1">
        <f t="array" ref="J132">IF('Kalkulator nadgodzin'!$D117="","",IF('Kalkulator nadgodzin'!L117&lt;5,0,1*'Kalkulator nadgodzin'!$C117))</f>
        <v>0</v>
      </c>
      <c r="K132" s="784" cm="1">
        <f t="array" ref="K132">IF('Kalkulator nadgodzin'!$D117="","",IF('Kalkulator nadgodzin'!M117&lt;5,0,1*'Kalkulator nadgodzin'!$C117))</f>
        <v>0</v>
      </c>
      <c r="L132" s="784" cm="1">
        <f t="array" ref="L132">IF('Kalkulator nadgodzin'!$D117="","",IF('Kalkulator nadgodzin'!N117&lt;5,0,1*'Kalkulator nadgodzin'!$C117))</f>
        <v>0</v>
      </c>
      <c r="M132" s="784" cm="1">
        <f t="array" ref="M132">IF('Kalkulator nadgodzin'!$D117="","",IF('Kalkulator nadgodzin'!O117&lt;5,0,1*'Kalkulator nadgodzin'!$C117))</f>
        <v>0</v>
      </c>
      <c r="N132" s="785" cm="1">
        <f t="array" ref="N132">IF('Kalkulator nadgodzin'!$D117="","",IF('Kalkulator nadgodzin'!P117&lt;5,0,1*'Kalkulator nadgodzin'!$C117))</f>
        <v>0</v>
      </c>
      <c r="O132" s="774"/>
      <c r="P132" s="775"/>
      <c r="Q132" s="818" cm="1">
        <f t="array" ref="Q132">IF('Kalkulator nadgodzin'!D237="","",'Kalkulator nadgodzin'!C185)</f>
        <v>0</v>
      </c>
      <c r="R132" s="784" cm="1">
        <f t="array" ref="R132">_xlfn.IFERROR($Q132*B132*'Kalkulator nadgodzin'!$Y$2,0)</f>
        <v>0</v>
      </c>
      <c r="S132" s="784" cm="1">
        <f t="array" ref="S132">_xlfn.IFERROR($Q132*C132*'Kalkulator nadgodzin'!$Y$2,0)</f>
        <v>0</v>
      </c>
      <c r="T132" s="784" cm="1">
        <f t="array" ref="T132">_xlfn.IFERROR($Q132*D132*'Kalkulator nadgodzin'!$Y$2,0)</f>
        <v>0</v>
      </c>
      <c r="U132" s="784" cm="1">
        <f t="array" ref="U132">_xlfn.IFERROR($Q132*E132*'Kalkulator nadgodzin'!$Y$2,0)</f>
        <v>0</v>
      </c>
      <c r="V132" s="784" cm="1">
        <f t="array" ref="V132">_xlfn.IFERROR($Q132*F132*'Kalkulator nadgodzin'!$Y$2,0)</f>
        <v>0</v>
      </c>
      <c r="W132" s="784" cm="1">
        <f t="array" ref="W132">_xlfn.IFERROR($Q132*G132*'Kalkulator nadgodzin'!$Y$2,0)</f>
        <v>0</v>
      </c>
      <c r="X132" s="784" cm="1">
        <f t="array" ref="X132">_xlfn.IFERROR($Q132*H132*'Kalkulator nadgodzin'!$Y$2,0)</f>
        <v>0</v>
      </c>
      <c r="Y132" s="784" cm="1">
        <f t="array" ref="Y132">_xlfn.IFERROR($Q132*I132*'Kalkulator nadgodzin'!$Y$2,0)</f>
        <v>0</v>
      </c>
      <c r="Z132" s="784" cm="1">
        <f t="array" ref="Z132">_xlfn.IFERROR($Q132*J132*'Kalkulator nadgodzin'!$Y$2,0)</f>
        <v>0</v>
      </c>
      <c r="AA132" s="784" cm="1">
        <f t="array" ref="AA132">_xlfn.IFERROR($Q132*K132*'Kalkulator nadgodzin'!$Y$2,0)</f>
        <v>0</v>
      </c>
      <c r="AB132" s="784" cm="1">
        <f t="array" ref="AB132">_xlfn.IFERROR($Q132*L132*'Kalkulator nadgodzin'!$Y$2,0)</f>
        <v>0</v>
      </c>
      <c r="AC132" s="784" cm="1">
        <f t="array" ref="AC132">_xlfn.IFERROR($Q132*M132*'Kalkulator nadgodzin'!$Y$2,0)</f>
        <v>0</v>
      </c>
      <c r="AD132" s="785" cm="1">
        <f t="array" ref="AD132">_xlfn.IFERROR($Q132*N132*'Kalkulator nadgodzin'!$Y$2,0)</f>
        <v>0</v>
      </c>
    </row>
    <row r="133" ht="13.5" customHeight="1">
      <c r="A133" t="str" s="774" cm="1">
        <f t="array" ref="A133">IF('Kalkulator nadgodzin'!B118="","",'Kalkulator nadgodzin'!B118)</f>
      </c>
      <c r="B133" s="784" cm="1">
        <f t="array" ref="B133">IF('Kalkulator nadgodzin'!$D118="","",IF('Kalkulator nadgodzin'!D118&lt;5,0,1*'Kalkulator nadgodzin'!$C118))</f>
        <v>0</v>
      </c>
      <c r="C133" s="784" cm="1">
        <f t="array" ref="C133">IF('Kalkulator nadgodzin'!$D118="","",IF('Kalkulator nadgodzin'!E118&lt;5,0,1*'Kalkulator nadgodzin'!$C118))</f>
        <v>0</v>
      </c>
      <c r="D133" s="784" cm="1">
        <f t="array" ref="D133">IF('Kalkulator nadgodzin'!$D118="","",IF('Kalkulator nadgodzin'!F118&lt;5,0,1*'Kalkulator nadgodzin'!$C118))</f>
        <v>0</v>
      </c>
      <c r="E133" s="784" cm="1">
        <f t="array" ref="E133">IF('Kalkulator nadgodzin'!$D118="","",IF('Kalkulator nadgodzin'!G118&lt;5,0,1*'Kalkulator nadgodzin'!$C118))</f>
        <v>0</v>
      </c>
      <c r="F133" s="784" cm="1">
        <f t="array" ref="F133">IF('Kalkulator nadgodzin'!$D118="","",IF('Kalkulator nadgodzin'!H118&lt;5,0,1*'Kalkulator nadgodzin'!$C118))</f>
        <v>0</v>
      </c>
      <c r="G133" s="784" cm="1">
        <f t="array" ref="G133">IF('Kalkulator nadgodzin'!$D118="","",IF('Kalkulator nadgodzin'!I118&lt;5,0,1*'Kalkulator nadgodzin'!$C118))</f>
        <v>0</v>
      </c>
      <c r="H133" s="784" cm="1">
        <f t="array" ref="H133">IF('Kalkulator nadgodzin'!$D118="","",IF('Kalkulator nadgodzin'!J118&lt;5,0,1*'Kalkulator nadgodzin'!$C118))</f>
        <v>0</v>
      </c>
      <c r="I133" s="784" cm="1">
        <f t="array" ref="I133">IF('Kalkulator nadgodzin'!$D118="","",IF('Kalkulator nadgodzin'!K118&lt;5,0,1*'Kalkulator nadgodzin'!$C118))</f>
        <v>0</v>
      </c>
      <c r="J133" s="784" cm="1">
        <f t="array" ref="J133">IF('Kalkulator nadgodzin'!$D118="","",IF('Kalkulator nadgodzin'!L118&lt;5,0,1*'Kalkulator nadgodzin'!$C118))</f>
        <v>0</v>
      </c>
      <c r="K133" s="784" cm="1">
        <f t="array" ref="K133">IF('Kalkulator nadgodzin'!$D118="","",IF('Kalkulator nadgodzin'!M118&lt;5,0,1*'Kalkulator nadgodzin'!$C118))</f>
        <v>0</v>
      </c>
      <c r="L133" s="784" cm="1">
        <f t="array" ref="L133">IF('Kalkulator nadgodzin'!$D118="","",IF('Kalkulator nadgodzin'!N118&lt;5,0,1*'Kalkulator nadgodzin'!$C118))</f>
        <v>0</v>
      </c>
      <c r="M133" s="784" cm="1">
        <f t="array" ref="M133">IF('Kalkulator nadgodzin'!$D118="","",IF('Kalkulator nadgodzin'!O118&lt;5,0,1*'Kalkulator nadgodzin'!$C118))</f>
        <v>0</v>
      </c>
      <c r="N133" s="785" cm="1">
        <f t="array" ref="N133">IF('Kalkulator nadgodzin'!$D118="","",IF('Kalkulator nadgodzin'!P118&lt;5,0,1*'Kalkulator nadgodzin'!$C118))</f>
        <v>0</v>
      </c>
      <c r="O133" s="774"/>
      <c r="P133" s="775"/>
      <c r="Q133" s="818" cm="1">
        <f t="array" ref="Q133">IF('Kalkulator nadgodzin'!D238="","",'Kalkulator nadgodzin'!C186)</f>
        <v>0</v>
      </c>
      <c r="R133" s="784" cm="1">
        <f t="array" ref="R133">_xlfn.IFERROR($Q133*B133*'Kalkulator nadgodzin'!$Y$2,0)</f>
        <v>0</v>
      </c>
      <c r="S133" s="784" cm="1">
        <f t="array" ref="S133">_xlfn.IFERROR($Q133*C133*'Kalkulator nadgodzin'!$Y$2,0)</f>
        <v>0</v>
      </c>
      <c r="T133" s="784" cm="1">
        <f t="array" ref="T133">_xlfn.IFERROR($Q133*D133*'Kalkulator nadgodzin'!$Y$2,0)</f>
        <v>0</v>
      </c>
      <c r="U133" s="784" cm="1">
        <f t="array" ref="U133">_xlfn.IFERROR($Q133*E133*'Kalkulator nadgodzin'!$Y$2,0)</f>
        <v>0</v>
      </c>
      <c r="V133" s="784" cm="1">
        <f t="array" ref="V133">_xlfn.IFERROR($Q133*F133*'Kalkulator nadgodzin'!$Y$2,0)</f>
        <v>0</v>
      </c>
      <c r="W133" s="784" cm="1">
        <f t="array" ref="W133">_xlfn.IFERROR($Q133*G133*'Kalkulator nadgodzin'!$Y$2,0)</f>
        <v>0</v>
      </c>
      <c r="X133" s="784" cm="1">
        <f t="array" ref="X133">_xlfn.IFERROR($Q133*H133*'Kalkulator nadgodzin'!$Y$2,0)</f>
        <v>0</v>
      </c>
      <c r="Y133" s="784" cm="1">
        <f t="array" ref="Y133">_xlfn.IFERROR($Q133*I133*'Kalkulator nadgodzin'!$Y$2,0)</f>
        <v>0</v>
      </c>
      <c r="Z133" s="784" cm="1">
        <f t="array" ref="Z133">_xlfn.IFERROR($Q133*J133*'Kalkulator nadgodzin'!$Y$2,0)</f>
        <v>0</v>
      </c>
      <c r="AA133" s="784" cm="1">
        <f t="array" ref="AA133">_xlfn.IFERROR($Q133*K133*'Kalkulator nadgodzin'!$Y$2,0)</f>
        <v>0</v>
      </c>
      <c r="AB133" s="784" cm="1">
        <f t="array" ref="AB133">_xlfn.IFERROR($Q133*L133*'Kalkulator nadgodzin'!$Y$2,0)</f>
        <v>0</v>
      </c>
      <c r="AC133" s="784" cm="1">
        <f t="array" ref="AC133">_xlfn.IFERROR($Q133*M133*'Kalkulator nadgodzin'!$Y$2,0)</f>
        <v>0</v>
      </c>
      <c r="AD133" s="785" cm="1">
        <f t="array" ref="AD133">_xlfn.IFERROR($Q133*N133*'Kalkulator nadgodzin'!$Y$2,0)</f>
        <v>0</v>
      </c>
    </row>
    <row r="134" ht="13.5" customHeight="1">
      <c r="A134" t="str" s="774" cm="1">
        <f t="array" ref="A134">IF('Kalkulator nadgodzin'!B119="","",'Kalkulator nadgodzin'!B119)</f>
      </c>
      <c r="B134" s="784" cm="1">
        <f t="array" ref="B134">IF('Kalkulator nadgodzin'!$D119="","",IF('Kalkulator nadgodzin'!D119&lt;5,0,1*'Kalkulator nadgodzin'!$C119))</f>
        <v>0</v>
      </c>
      <c r="C134" s="784" cm="1">
        <f t="array" ref="C134">IF('Kalkulator nadgodzin'!$D119="","",IF('Kalkulator nadgodzin'!E119&lt;5,0,1*'Kalkulator nadgodzin'!$C119))</f>
        <v>0</v>
      </c>
      <c r="D134" s="784" cm="1">
        <f t="array" ref="D134">IF('Kalkulator nadgodzin'!$D119="","",IF('Kalkulator nadgodzin'!F119&lt;5,0,1*'Kalkulator nadgodzin'!$C119))</f>
        <v>0</v>
      </c>
      <c r="E134" s="784" cm="1">
        <f t="array" ref="E134">IF('Kalkulator nadgodzin'!$D119="","",IF('Kalkulator nadgodzin'!G119&lt;5,0,1*'Kalkulator nadgodzin'!$C119))</f>
        <v>0</v>
      </c>
      <c r="F134" s="784" cm="1">
        <f t="array" ref="F134">IF('Kalkulator nadgodzin'!$D119="","",IF('Kalkulator nadgodzin'!H119&lt;5,0,1*'Kalkulator nadgodzin'!$C119))</f>
        <v>0</v>
      </c>
      <c r="G134" s="784" cm="1">
        <f t="array" ref="G134">IF('Kalkulator nadgodzin'!$D119="","",IF('Kalkulator nadgodzin'!I119&lt;5,0,1*'Kalkulator nadgodzin'!$C119))</f>
        <v>0</v>
      </c>
      <c r="H134" s="784" cm="1">
        <f t="array" ref="H134">IF('Kalkulator nadgodzin'!$D119="","",IF('Kalkulator nadgodzin'!J119&lt;5,0,1*'Kalkulator nadgodzin'!$C119))</f>
        <v>0</v>
      </c>
      <c r="I134" s="784" cm="1">
        <f t="array" ref="I134">IF('Kalkulator nadgodzin'!$D119="","",IF('Kalkulator nadgodzin'!K119&lt;5,0,1*'Kalkulator nadgodzin'!$C119))</f>
        <v>0</v>
      </c>
      <c r="J134" s="784" cm="1">
        <f t="array" ref="J134">IF('Kalkulator nadgodzin'!$D119="","",IF('Kalkulator nadgodzin'!L119&lt;5,0,1*'Kalkulator nadgodzin'!$C119))</f>
        <v>0</v>
      </c>
      <c r="K134" s="784" cm="1">
        <f t="array" ref="K134">IF('Kalkulator nadgodzin'!$D119="","",IF('Kalkulator nadgodzin'!M119&lt;5,0,1*'Kalkulator nadgodzin'!$C119))</f>
        <v>0</v>
      </c>
      <c r="L134" s="784" cm="1">
        <f t="array" ref="L134">IF('Kalkulator nadgodzin'!$D119="","",IF('Kalkulator nadgodzin'!N119&lt;5,0,1*'Kalkulator nadgodzin'!$C119))</f>
        <v>0</v>
      </c>
      <c r="M134" s="784" cm="1">
        <f t="array" ref="M134">IF('Kalkulator nadgodzin'!$D119="","",IF('Kalkulator nadgodzin'!O119&lt;5,0,1*'Kalkulator nadgodzin'!$C119))</f>
        <v>0</v>
      </c>
      <c r="N134" s="785" cm="1">
        <f t="array" ref="N134">IF('Kalkulator nadgodzin'!$D119="","",IF('Kalkulator nadgodzin'!P119&lt;5,0,1*'Kalkulator nadgodzin'!$C119))</f>
        <v>0</v>
      </c>
      <c r="O134" s="774"/>
      <c r="P134" s="775"/>
      <c r="Q134" s="818" cm="1">
        <f t="array" ref="Q134">IF('Kalkulator nadgodzin'!D239="","",'Kalkulator nadgodzin'!C187)</f>
        <v>0</v>
      </c>
      <c r="R134" s="784" cm="1">
        <f t="array" ref="R134">_xlfn.IFERROR($Q134*B134*'Kalkulator nadgodzin'!$Y$2,0)</f>
        <v>0</v>
      </c>
      <c r="S134" s="784" cm="1">
        <f t="array" ref="S134">_xlfn.IFERROR($Q134*C134*'Kalkulator nadgodzin'!$Y$2,0)</f>
        <v>0</v>
      </c>
      <c r="T134" s="784" cm="1">
        <f t="array" ref="T134">_xlfn.IFERROR($Q134*D134*'Kalkulator nadgodzin'!$Y$2,0)</f>
        <v>0</v>
      </c>
      <c r="U134" s="784" cm="1">
        <f t="array" ref="U134">_xlfn.IFERROR($Q134*E134*'Kalkulator nadgodzin'!$Y$2,0)</f>
        <v>0</v>
      </c>
      <c r="V134" s="784" cm="1">
        <f t="array" ref="V134">_xlfn.IFERROR($Q134*F134*'Kalkulator nadgodzin'!$Y$2,0)</f>
        <v>0</v>
      </c>
      <c r="W134" s="784" cm="1">
        <f t="array" ref="W134">_xlfn.IFERROR($Q134*G134*'Kalkulator nadgodzin'!$Y$2,0)</f>
        <v>0</v>
      </c>
      <c r="X134" s="784" cm="1">
        <f t="array" ref="X134">_xlfn.IFERROR($Q134*H134*'Kalkulator nadgodzin'!$Y$2,0)</f>
        <v>0</v>
      </c>
      <c r="Y134" s="784" cm="1">
        <f t="array" ref="Y134">_xlfn.IFERROR($Q134*I134*'Kalkulator nadgodzin'!$Y$2,0)</f>
        <v>0</v>
      </c>
      <c r="Z134" s="784" cm="1">
        <f t="array" ref="Z134">_xlfn.IFERROR($Q134*J134*'Kalkulator nadgodzin'!$Y$2,0)</f>
        <v>0</v>
      </c>
      <c r="AA134" s="784" cm="1">
        <f t="array" ref="AA134">_xlfn.IFERROR($Q134*K134*'Kalkulator nadgodzin'!$Y$2,0)</f>
        <v>0</v>
      </c>
      <c r="AB134" s="784" cm="1">
        <f t="array" ref="AB134">_xlfn.IFERROR($Q134*L134*'Kalkulator nadgodzin'!$Y$2,0)</f>
        <v>0</v>
      </c>
      <c r="AC134" s="784" cm="1">
        <f t="array" ref="AC134">_xlfn.IFERROR($Q134*M134*'Kalkulator nadgodzin'!$Y$2,0)</f>
        <v>0</v>
      </c>
      <c r="AD134" s="785" cm="1">
        <f t="array" ref="AD134">_xlfn.IFERROR($Q134*N134*'Kalkulator nadgodzin'!$Y$2,0)</f>
        <v>0</v>
      </c>
    </row>
    <row r="135" ht="13.5" customHeight="1">
      <c r="A135" t="str" s="774" cm="1">
        <f t="array" ref="A135">IF('Kalkulator nadgodzin'!B120="","",'Kalkulator nadgodzin'!B120)</f>
      </c>
      <c r="B135" s="784" cm="1">
        <f t="array" ref="B135">IF('Kalkulator nadgodzin'!$D120="","",IF('Kalkulator nadgodzin'!D120&lt;5,0,1*'Kalkulator nadgodzin'!$C120))</f>
        <v>0</v>
      </c>
      <c r="C135" s="784" cm="1">
        <f t="array" ref="C135">IF('Kalkulator nadgodzin'!$D120="","",IF('Kalkulator nadgodzin'!E120&lt;5,0,1*'Kalkulator nadgodzin'!$C120))</f>
        <v>0</v>
      </c>
      <c r="D135" s="784" cm="1">
        <f t="array" ref="D135">IF('Kalkulator nadgodzin'!$D120="","",IF('Kalkulator nadgodzin'!F120&lt;5,0,1*'Kalkulator nadgodzin'!$C120))</f>
        <v>0</v>
      </c>
      <c r="E135" s="784" cm="1">
        <f t="array" ref="E135">IF('Kalkulator nadgodzin'!$D120="","",IF('Kalkulator nadgodzin'!G120&lt;5,0,1*'Kalkulator nadgodzin'!$C120))</f>
        <v>0</v>
      </c>
      <c r="F135" s="784" cm="1">
        <f t="array" ref="F135">IF('Kalkulator nadgodzin'!$D120="","",IF('Kalkulator nadgodzin'!H120&lt;5,0,1*'Kalkulator nadgodzin'!$C120))</f>
        <v>0</v>
      </c>
      <c r="G135" s="784" cm="1">
        <f t="array" ref="G135">IF('Kalkulator nadgodzin'!$D120="","",IF('Kalkulator nadgodzin'!I120&lt;5,0,1*'Kalkulator nadgodzin'!$C120))</f>
        <v>0</v>
      </c>
      <c r="H135" s="784" cm="1">
        <f t="array" ref="H135">IF('Kalkulator nadgodzin'!$D120="","",IF('Kalkulator nadgodzin'!J120&lt;5,0,1*'Kalkulator nadgodzin'!$C120))</f>
        <v>0</v>
      </c>
      <c r="I135" s="784" cm="1">
        <f t="array" ref="I135">IF('Kalkulator nadgodzin'!$D120="","",IF('Kalkulator nadgodzin'!K120&lt;5,0,1*'Kalkulator nadgodzin'!$C120))</f>
        <v>0</v>
      </c>
      <c r="J135" s="784" cm="1">
        <f t="array" ref="J135">IF('Kalkulator nadgodzin'!$D120="","",IF('Kalkulator nadgodzin'!L120&lt;5,0,1*'Kalkulator nadgodzin'!$C120))</f>
        <v>0</v>
      </c>
      <c r="K135" s="784" cm="1">
        <f t="array" ref="K135">IF('Kalkulator nadgodzin'!$D120="","",IF('Kalkulator nadgodzin'!M120&lt;5,0,1*'Kalkulator nadgodzin'!$C120))</f>
        <v>0</v>
      </c>
      <c r="L135" s="784" cm="1">
        <f t="array" ref="L135">IF('Kalkulator nadgodzin'!$D120="","",IF('Kalkulator nadgodzin'!N120&lt;5,0,1*'Kalkulator nadgodzin'!$C120))</f>
        <v>0</v>
      </c>
      <c r="M135" s="784" cm="1">
        <f t="array" ref="M135">IF('Kalkulator nadgodzin'!$D120="","",IF('Kalkulator nadgodzin'!O120&lt;5,0,1*'Kalkulator nadgodzin'!$C120))</f>
        <v>0</v>
      </c>
      <c r="N135" s="785" cm="1">
        <f t="array" ref="N135">IF('Kalkulator nadgodzin'!$D120="","",IF('Kalkulator nadgodzin'!P120&lt;5,0,1*'Kalkulator nadgodzin'!$C120))</f>
        <v>0</v>
      </c>
      <c r="O135" s="774"/>
      <c r="P135" s="775"/>
      <c r="Q135" s="818" cm="1">
        <f t="array" ref="Q135">IF('Kalkulator nadgodzin'!D240="","",'Kalkulator nadgodzin'!C188)</f>
        <v>0</v>
      </c>
      <c r="R135" s="784" cm="1">
        <f t="array" ref="R135">_xlfn.IFERROR($Q135*B135*'Kalkulator nadgodzin'!$Y$2,0)</f>
        <v>0</v>
      </c>
      <c r="S135" s="784" cm="1">
        <f t="array" ref="S135">_xlfn.IFERROR($Q135*C135*'Kalkulator nadgodzin'!$Y$2,0)</f>
        <v>0</v>
      </c>
      <c r="T135" s="784" cm="1">
        <f t="array" ref="T135">_xlfn.IFERROR($Q135*D135*'Kalkulator nadgodzin'!$Y$2,0)</f>
        <v>0</v>
      </c>
      <c r="U135" s="784" cm="1">
        <f t="array" ref="U135">_xlfn.IFERROR($Q135*E135*'Kalkulator nadgodzin'!$Y$2,0)</f>
        <v>0</v>
      </c>
      <c r="V135" s="784" cm="1">
        <f t="array" ref="V135">_xlfn.IFERROR($Q135*F135*'Kalkulator nadgodzin'!$Y$2,0)</f>
        <v>0</v>
      </c>
      <c r="W135" s="784" cm="1">
        <f t="array" ref="W135">_xlfn.IFERROR($Q135*G135*'Kalkulator nadgodzin'!$Y$2,0)</f>
        <v>0</v>
      </c>
      <c r="X135" s="784" cm="1">
        <f t="array" ref="X135">_xlfn.IFERROR($Q135*H135*'Kalkulator nadgodzin'!$Y$2,0)</f>
        <v>0</v>
      </c>
      <c r="Y135" s="784" cm="1">
        <f t="array" ref="Y135">_xlfn.IFERROR($Q135*I135*'Kalkulator nadgodzin'!$Y$2,0)</f>
        <v>0</v>
      </c>
      <c r="Z135" s="784" cm="1">
        <f t="array" ref="Z135">_xlfn.IFERROR($Q135*J135*'Kalkulator nadgodzin'!$Y$2,0)</f>
        <v>0</v>
      </c>
      <c r="AA135" s="784" cm="1">
        <f t="array" ref="AA135">_xlfn.IFERROR($Q135*K135*'Kalkulator nadgodzin'!$Y$2,0)</f>
        <v>0</v>
      </c>
      <c r="AB135" s="784" cm="1">
        <f t="array" ref="AB135">_xlfn.IFERROR($Q135*L135*'Kalkulator nadgodzin'!$Y$2,0)</f>
        <v>0</v>
      </c>
      <c r="AC135" s="784" cm="1">
        <f t="array" ref="AC135">_xlfn.IFERROR($Q135*M135*'Kalkulator nadgodzin'!$Y$2,0)</f>
        <v>0</v>
      </c>
      <c r="AD135" s="785" cm="1">
        <f t="array" ref="AD135">_xlfn.IFERROR($Q135*N135*'Kalkulator nadgodzin'!$Y$2,0)</f>
        <v>0</v>
      </c>
    </row>
    <row r="136" ht="13.5" customHeight="1">
      <c r="A136" t="str" s="774" cm="1">
        <f t="array" ref="A136">IF('Kalkulator nadgodzin'!B121="","",'Kalkulator nadgodzin'!B121)</f>
      </c>
      <c r="B136" s="784" cm="1">
        <f t="array" ref="B136">IF('Kalkulator nadgodzin'!$D121="","",IF('Kalkulator nadgodzin'!D121&lt;5,0,1*'Kalkulator nadgodzin'!$C121))</f>
        <v>0</v>
      </c>
      <c r="C136" s="784" cm="1">
        <f t="array" ref="C136">IF('Kalkulator nadgodzin'!$D121="","",IF('Kalkulator nadgodzin'!E121&lt;5,0,1*'Kalkulator nadgodzin'!$C121))</f>
        <v>0</v>
      </c>
      <c r="D136" s="784" cm="1">
        <f t="array" ref="D136">IF('Kalkulator nadgodzin'!$D121="","",IF('Kalkulator nadgodzin'!F121&lt;5,0,1*'Kalkulator nadgodzin'!$C121))</f>
        <v>0</v>
      </c>
      <c r="E136" s="784" cm="1">
        <f t="array" ref="E136">IF('Kalkulator nadgodzin'!$D121="","",IF('Kalkulator nadgodzin'!G121&lt;5,0,1*'Kalkulator nadgodzin'!$C121))</f>
        <v>0</v>
      </c>
      <c r="F136" s="784" cm="1">
        <f t="array" ref="F136">IF('Kalkulator nadgodzin'!$D121="","",IF('Kalkulator nadgodzin'!H121&lt;5,0,1*'Kalkulator nadgodzin'!$C121))</f>
        <v>0</v>
      </c>
      <c r="G136" s="784" cm="1">
        <f t="array" ref="G136">IF('Kalkulator nadgodzin'!$D121="","",IF('Kalkulator nadgodzin'!I121&lt;5,0,1*'Kalkulator nadgodzin'!$C121))</f>
        <v>0</v>
      </c>
      <c r="H136" s="784" cm="1">
        <f t="array" ref="H136">IF('Kalkulator nadgodzin'!$D121="","",IF('Kalkulator nadgodzin'!J121&lt;5,0,1*'Kalkulator nadgodzin'!$C121))</f>
        <v>0</v>
      </c>
      <c r="I136" s="784" cm="1">
        <f t="array" ref="I136">IF('Kalkulator nadgodzin'!$D121="","",IF('Kalkulator nadgodzin'!K121&lt;5,0,1*'Kalkulator nadgodzin'!$C121))</f>
        <v>0</v>
      </c>
      <c r="J136" s="784" cm="1">
        <f t="array" ref="J136">IF('Kalkulator nadgodzin'!$D121="","",IF('Kalkulator nadgodzin'!L121&lt;5,0,1*'Kalkulator nadgodzin'!$C121))</f>
        <v>0</v>
      </c>
      <c r="K136" s="784" cm="1">
        <f t="array" ref="K136">IF('Kalkulator nadgodzin'!$D121="","",IF('Kalkulator nadgodzin'!M121&lt;5,0,1*'Kalkulator nadgodzin'!$C121))</f>
        <v>0</v>
      </c>
      <c r="L136" s="784" cm="1">
        <f t="array" ref="L136">IF('Kalkulator nadgodzin'!$D121="","",IF('Kalkulator nadgodzin'!N121&lt;5,0,1*'Kalkulator nadgodzin'!$C121))</f>
        <v>0</v>
      </c>
      <c r="M136" s="784" cm="1">
        <f t="array" ref="M136">IF('Kalkulator nadgodzin'!$D121="","",IF('Kalkulator nadgodzin'!O121&lt;5,0,1*'Kalkulator nadgodzin'!$C121))</f>
        <v>0</v>
      </c>
      <c r="N136" s="785" cm="1">
        <f t="array" ref="N136">IF('Kalkulator nadgodzin'!$D121="","",IF('Kalkulator nadgodzin'!P121&lt;5,0,1*'Kalkulator nadgodzin'!$C121))</f>
        <v>0</v>
      </c>
      <c r="O136" s="774"/>
      <c r="P136" s="775"/>
      <c r="Q136" s="818" cm="1">
        <f t="array" ref="Q136">IF('Kalkulator nadgodzin'!D241="","",'Kalkulator nadgodzin'!C189)</f>
        <v>0</v>
      </c>
      <c r="R136" s="784" cm="1">
        <f t="array" ref="R136">_xlfn.IFERROR($Q136*B136*'Kalkulator nadgodzin'!$Y$2,0)</f>
        <v>0</v>
      </c>
      <c r="S136" s="784" cm="1">
        <f t="array" ref="S136">_xlfn.IFERROR($Q136*C136*'Kalkulator nadgodzin'!$Y$2,0)</f>
        <v>0</v>
      </c>
      <c r="T136" s="784" cm="1">
        <f t="array" ref="T136">_xlfn.IFERROR($Q136*D136*'Kalkulator nadgodzin'!$Y$2,0)</f>
        <v>0</v>
      </c>
      <c r="U136" s="784" cm="1">
        <f t="array" ref="U136">_xlfn.IFERROR($Q136*E136*'Kalkulator nadgodzin'!$Y$2,0)</f>
        <v>0</v>
      </c>
      <c r="V136" s="784" cm="1">
        <f t="array" ref="V136">_xlfn.IFERROR($Q136*F136*'Kalkulator nadgodzin'!$Y$2,0)</f>
        <v>0</v>
      </c>
      <c r="W136" s="784" cm="1">
        <f t="array" ref="W136">_xlfn.IFERROR($Q136*G136*'Kalkulator nadgodzin'!$Y$2,0)</f>
        <v>0</v>
      </c>
      <c r="X136" s="784" cm="1">
        <f t="array" ref="X136">_xlfn.IFERROR($Q136*H136*'Kalkulator nadgodzin'!$Y$2,0)</f>
        <v>0</v>
      </c>
      <c r="Y136" s="784" cm="1">
        <f t="array" ref="Y136">_xlfn.IFERROR($Q136*I136*'Kalkulator nadgodzin'!$Y$2,0)</f>
        <v>0</v>
      </c>
      <c r="Z136" s="784" cm="1">
        <f t="array" ref="Z136">_xlfn.IFERROR($Q136*J136*'Kalkulator nadgodzin'!$Y$2,0)</f>
        <v>0</v>
      </c>
      <c r="AA136" s="784" cm="1">
        <f t="array" ref="AA136">_xlfn.IFERROR($Q136*K136*'Kalkulator nadgodzin'!$Y$2,0)</f>
        <v>0</v>
      </c>
      <c r="AB136" s="784" cm="1">
        <f t="array" ref="AB136">_xlfn.IFERROR($Q136*L136*'Kalkulator nadgodzin'!$Y$2,0)</f>
        <v>0</v>
      </c>
      <c r="AC136" s="784" cm="1">
        <f t="array" ref="AC136">_xlfn.IFERROR($Q136*M136*'Kalkulator nadgodzin'!$Y$2,0)</f>
        <v>0</v>
      </c>
      <c r="AD136" s="785" cm="1">
        <f t="array" ref="AD136">_xlfn.IFERROR($Q136*N136*'Kalkulator nadgodzin'!$Y$2,0)</f>
        <v>0</v>
      </c>
    </row>
    <row r="137" ht="13.5" customHeight="1">
      <c r="A137" t="str" s="774" cm="1">
        <f t="array" ref="A137">IF('Kalkulator nadgodzin'!B122="","",'Kalkulator nadgodzin'!B122)</f>
      </c>
      <c r="B137" s="784" cm="1">
        <f t="array" ref="B137">IF('Kalkulator nadgodzin'!$D122="","",IF('Kalkulator nadgodzin'!D122&lt;5,0,1*'Kalkulator nadgodzin'!$C122))</f>
        <v>0</v>
      </c>
      <c r="C137" s="784" cm="1">
        <f t="array" ref="C137">IF('Kalkulator nadgodzin'!$D122="","",IF('Kalkulator nadgodzin'!E122&lt;5,0,1*'Kalkulator nadgodzin'!$C122))</f>
        <v>0</v>
      </c>
      <c r="D137" s="784" cm="1">
        <f t="array" ref="D137">IF('Kalkulator nadgodzin'!$D122="","",IF('Kalkulator nadgodzin'!F122&lt;5,0,1*'Kalkulator nadgodzin'!$C122))</f>
        <v>0</v>
      </c>
      <c r="E137" s="784" cm="1">
        <f t="array" ref="E137">IF('Kalkulator nadgodzin'!$D122="","",IF('Kalkulator nadgodzin'!G122&lt;5,0,1*'Kalkulator nadgodzin'!$C122))</f>
        <v>0</v>
      </c>
      <c r="F137" s="784" cm="1">
        <f t="array" ref="F137">IF('Kalkulator nadgodzin'!$D122="","",IF('Kalkulator nadgodzin'!H122&lt;5,0,1*'Kalkulator nadgodzin'!$C122))</f>
        <v>0</v>
      </c>
      <c r="G137" s="784" cm="1">
        <f t="array" ref="G137">IF('Kalkulator nadgodzin'!$D122="","",IF('Kalkulator nadgodzin'!I122&lt;5,0,1*'Kalkulator nadgodzin'!$C122))</f>
        <v>0</v>
      </c>
      <c r="H137" s="784" cm="1">
        <f t="array" ref="H137">IF('Kalkulator nadgodzin'!$D122="","",IF('Kalkulator nadgodzin'!J122&lt;5,0,1*'Kalkulator nadgodzin'!$C122))</f>
        <v>0</v>
      </c>
      <c r="I137" s="784" cm="1">
        <f t="array" ref="I137">IF('Kalkulator nadgodzin'!$D122="","",IF('Kalkulator nadgodzin'!K122&lt;5,0,1*'Kalkulator nadgodzin'!$C122))</f>
        <v>0</v>
      </c>
      <c r="J137" s="784" cm="1">
        <f t="array" ref="J137">IF('Kalkulator nadgodzin'!$D122="","",IF('Kalkulator nadgodzin'!L122&lt;5,0,1*'Kalkulator nadgodzin'!$C122))</f>
        <v>0</v>
      </c>
      <c r="K137" s="784" cm="1">
        <f t="array" ref="K137">IF('Kalkulator nadgodzin'!$D122="","",IF('Kalkulator nadgodzin'!M122&lt;5,0,1*'Kalkulator nadgodzin'!$C122))</f>
        <v>0</v>
      </c>
      <c r="L137" s="784" cm="1">
        <f t="array" ref="L137">IF('Kalkulator nadgodzin'!$D122="","",IF('Kalkulator nadgodzin'!N122&lt;5,0,1*'Kalkulator nadgodzin'!$C122))</f>
        <v>0</v>
      </c>
      <c r="M137" s="784" cm="1">
        <f t="array" ref="M137">IF('Kalkulator nadgodzin'!$D122="","",IF('Kalkulator nadgodzin'!O122&lt;5,0,1*'Kalkulator nadgodzin'!$C122))</f>
        <v>0</v>
      </c>
      <c r="N137" s="785" cm="1">
        <f t="array" ref="N137">IF('Kalkulator nadgodzin'!$D122="","",IF('Kalkulator nadgodzin'!P122&lt;5,0,1*'Kalkulator nadgodzin'!$C122))</f>
        <v>0</v>
      </c>
      <c r="O137" s="774"/>
      <c r="P137" s="775"/>
      <c r="Q137" s="818" cm="1">
        <f t="array" ref="Q137">IF('Kalkulator nadgodzin'!D242="","",'Kalkulator nadgodzin'!C190)</f>
        <v>0</v>
      </c>
      <c r="R137" s="784" cm="1">
        <f t="array" ref="R137">_xlfn.IFERROR($Q137*B137*'Kalkulator nadgodzin'!$Y$2,0)</f>
        <v>0</v>
      </c>
      <c r="S137" s="784" cm="1">
        <f t="array" ref="S137">_xlfn.IFERROR($Q137*C137*'Kalkulator nadgodzin'!$Y$2,0)</f>
        <v>0</v>
      </c>
      <c r="T137" s="784" cm="1">
        <f t="array" ref="T137">_xlfn.IFERROR($Q137*D137*'Kalkulator nadgodzin'!$Y$2,0)</f>
        <v>0</v>
      </c>
      <c r="U137" s="784" cm="1">
        <f t="array" ref="U137">_xlfn.IFERROR($Q137*E137*'Kalkulator nadgodzin'!$Y$2,0)</f>
        <v>0</v>
      </c>
      <c r="V137" s="784" cm="1">
        <f t="array" ref="V137">_xlfn.IFERROR($Q137*F137*'Kalkulator nadgodzin'!$Y$2,0)</f>
        <v>0</v>
      </c>
      <c r="W137" s="784" cm="1">
        <f t="array" ref="W137">_xlfn.IFERROR($Q137*G137*'Kalkulator nadgodzin'!$Y$2,0)</f>
        <v>0</v>
      </c>
      <c r="X137" s="784" cm="1">
        <f t="array" ref="X137">_xlfn.IFERROR($Q137*H137*'Kalkulator nadgodzin'!$Y$2,0)</f>
        <v>0</v>
      </c>
      <c r="Y137" s="784" cm="1">
        <f t="array" ref="Y137">_xlfn.IFERROR($Q137*I137*'Kalkulator nadgodzin'!$Y$2,0)</f>
        <v>0</v>
      </c>
      <c r="Z137" s="784" cm="1">
        <f t="array" ref="Z137">_xlfn.IFERROR($Q137*J137*'Kalkulator nadgodzin'!$Y$2,0)</f>
        <v>0</v>
      </c>
      <c r="AA137" s="784" cm="1">
        <f t="array" ref="AA137">_xlfn.IFERROR($Q137*K137*'Kalkulator nadgodzin'!$Y$2,0)</f>
        <v>0</v>
      </c>
      <c r="AB137" s="784" cm="1">
        <f t="array" ref="AB137">_xlfn.IFERROR($Q137*L137*'Kalkulator nadgodzin'!$Y$2,0)</f>
        <v>0</v>
      </c>
      <c r="AC137" s="784" cm="1">
        <f t="array" ref="AC137">_xlfn.IFERROR($Q137*M137*'Kalkulator nadgodzin'!$Y$2,0)</f>
        <v>0</v>
      </c>
      <c r="AD137" s="785" cm="1">
        <f t="array" ref="AD137">_xlfn.IFERROR($Q137*N137*'Kalkulator nadgodzin'!$Y$2,0)</f>
        <v>0</v>
      </c>
    </row>
    <row r="138" ht="13.5" customHeight="1">
      <c r="A138" t="str" s="774" cm="1">
        <f t="array" ref="A138">IF('Kalkulator nadgodzin'!B123="","",'Kalkulator nadgodzin'!B123)</f>
      </c>
      <c r="B138" s="784" cm="1">
        <f t="array" ref="B138">IF('Kalkulator nadgodzin'!$D123="","",IF('Kalkulator nadgodzin'!D123&lt;5,0,1*'Kalkulator nadgodzin'!$C123))</f>
        <v>0</v>
      </c>
      <c r="C138" s="784" cm="1">
        <f t="array" ref="C138">IF('Kalkulator nadgodzin'!$D123="","",IF('Kalkulator nadgodzin'!E123&lt;5,0,1*'Kalkulator nadgodzin'!$C123))</f>
        <v>0</v>
      </c>
      <c r="D138" s="784" cm="1">
        <f t="array" ref="D138">IF('Kalkulator nadgodzin'!$D123="","",IF('Kalkulator nadgodzin'!F123&lt;5,0,1*'Kalkulator nadgodzin'!$C123))</f>
        <v>0</v>
      </c>
      <c r="E138" s="784" cm="1">
        <f t="array" ref="E138">IF('Kalkulator nadgodzin'!$D123="","",IF('Kalkulator nadgodzin'!G123&lt;5,0,1*'Kalkulator nadgodzin'!$C123))</f>
        <v>0</v>
      </c>
      <c r="F138" s="784" cm="1">
        <f t="array" ref="F138">IF('Kalkulator nadgodzin'!$D123="","",IF('Kalkulator nadgodzin'!H123&lt;5,0,1*'Kalkulator nadgodzin'!$C123))</f>
        <v>0</v>
      </c>
      <c r="G138" s="784" cm="1">
        <f t="array" ref="G138">IF('Kalkulator nadgodzin'!$D123="","",IF('Kalkulator nadgodzin'!I123&lt;5,0,1*'Kalkulator nadgodzin'!$C123))</f>
        <v>0</v>
      </c>
      <c r="H138" s="784" cm="1">
        <f t="array" ref="H138">IF('Kalkulator nadgodzin'!$D123="","",IF('Kalkulator nadgodzin'!J123&lt;5,0,1*'Kalkulator nadgodzin'!$C123))</f>
        <v>0</v>
      </c>
      <c r="I138" s="784" cm="1">
        <f t="array" ref="I138">IF('Kalkulator nadgodzin'!$D123="","",IF('Kalkulator nadgodzin'!K123&lt;5,0,1*'Kalkulator nadgodzin'!$C123))</f>
        <v>0</v>
      </c>
      <c r="J138" s="784" cm="1">
        <f t="array" ref="J138">IF('Kalkulator nadgodzin'!$D123="","",IF('Kalkulator nadgodzin'!L123&lt;5,0,1*'Kalkulator nadgodzin'!$C123))</f>
        <v>0</v>
      </c>
      <c r="K138" s="784" cm="1">
        <f t="array" ref="K138">IF('Kalkulator nadgodzin'!$D123="","",IF('Kalkulator nadgodzin'!M123&lt;5,0,1*'Kalkulator nadgodzin'!$C123))</f>
        <v>0</v>
      </c>
      <c r="L138" s="784" cm="1">
        <f t="array" ref="L138">IF('Kalkulator nadgodzin'!$D123="","",IF('Kalkulator nadgodzin'!N123&lt;5,0,1*'Kalkulator nadgodzin'!$C123))</f>
        <v>0</v>
      </c>
      <c r="M138" s="784" cm="1">
        <f t="array" ref="M138">IF('Kalkulator nadgodzin'!$D123="","",IF('Kalkulator nadgodzin'!O123&lt;5,0,1*'Kalkulator nadgodzin'!$C123))</f>
        <v>0</v>
      </c>
      <c r="N138" s="785" cm="1">
        <f t="array" ref="N138">IF('Kalkulator nadgodzin'!$D123="","",IF('Kalkulator nadgodzin'!P123&lt;5,0,1*'Kalkulator nadgodzin'!$C123))</f>
        <v>0</v>
      </c>
      <c r="O138" s="774"/>
      <c r="P138" s="775"/>
      <c r="Q138" s="818" cm="1">
        <f t="array" ref="Q138">IF('Kalkulator nadgodzin'!D243="","",'Kalkulator nadgodzin'!C191)</f>
        <v>0</v>
      </c>
      <c r="R138" s="784" cm="1">
        <f t="array" ref="R138">_xlfn.IFERROR($Q138*B138*'Kalkulator nadgodzin'!$Y$2,0)</f>
        <v>0</v>
      </c>
      <c r="S138" s="784" cm="1">
        <f t="array" ref="S138">_xlfn.IFERROR($Q138*C138*'Kalkulator nadgodzin'!$Y$2,0)</f>
        <v>0</v>
      </c>
      <c r="T138" s="784" cm="1">
        <f t="array" ref="T138">_xlfn.IFERROR($Q138*D138*'Kalkulator nadgodzin'!$Y$2,0)</f>
        <v>0</v>
      </c>
      <c r="U138" s="784" cm="1">
        <f t="array" ref="U138">_xlfn.IFERROR($Q138*E138*'Kalkulator nadgodzin'!$Y$2,0)</f>
        <v>0</v>
      </c>
      <c r="V138" s="784" cm="1">
        <f t="array" ref="V138">_xlfn.IFERROR($Q138*F138*'Kalkulator nadgodzin'!$Y$2,0)</f>
        <v>0</v>
      </c>
      <c r="W138" s="784" cm="1">
        <f t="array" ref="W138">_xlfn.IFERROR($Q138*G138*'Kalkulator nadgodzin'!$Y$2,0)</f>
        <v>0</v>
      </c>
      <c r="X138" s="784" cm="1">
        <f t="array" ref="X138">_xlfn.IFERROR($Q138*H138*'Kalkulator nadgodzin'!$Y$2,0)</f>
        <v>0</v>
      </c>
      <c r="Y138" s="784" cm="1">
        <f t="array" ref="Y138">_xlfn.IFERROR($Q138*I138*'Kalkulator nadgodzin'!$Y$2,0)</f>
        <v>0</v>
      </c>
      <c r="Z138" s="784" cm="1">
        <f t="array" ref="Z138">_xlfn.IFERROR($Q138*J138*'Kalkulator nadgodzin'!$Y$2,0)</f>
        <v>0</v>
      </c>
      <c r="AA138" s="784" cm="1">
        <f t="array" ref="AA138">_xlfn.IFERROR($Q138*K138*'Kalkulator nadgodzin'!$Y$2,0)</f>
        <v>0</v>
      </c>
      <c r="AB138" s="784" cm="1">
        <f t="array" ref="AB138">_xlfn.IFERROR($Q138*L138*'Kalkulator nadgodzin'!$Y$2,0)</f>
        <v>0</v>
      </c>
      <c r="AC138" s="784" cm="1">
        <f t="array" ref="AC138">_xlfn.IFERROR($Q138*M138*'Kalkulator nadgodzin'!$Y$2,0)</f>
        <v>0</v>
      </c>
      <c r="AD138" s="785" cm="1">
        <f t="array" ref="AD138">_xlfn.IFERROR($Q138*N138*'Kalkulator nadgodzin'!$Y$2,0)</f>
        <v>0</v>
      </c>
    </row>
    <row r="139" ht="13.5" customHeight="1">
      <c r="A139" t="str" s="774" cm="1">
        <f t="array" ref="A139">IF('Kalkulator nadgodzin'!B124="","",'Kalkulator nadgodzin'!B124)</f>
      </c>
      <c r="B139" s="784" cm="1">
        <f t="array" ref="B139">IF('Kalkulator nadgodzin'!$D124="","",IF('Kalkulator nadgodzin'!D124&lt;5,0,1*'Kalkulator nadgodzin'!$C124))</f>
        <v>0</v>
      </c>
      <c r="C139" s="784" cm="1">
        <f t="array" ref="C139">IF('Kalkulator nadgodzin'!$D124="","",IF('Kalkulator nadgodzin'!E124&lt;5,0,1*'Kalkulator nadgodzin'!$C124))</f>
        <v>0</v>
      </c>
      <c r="D139" s="784" cm="1">
        <f t="array" ref="D139">IF('Kalkulator nadgodzin'!$D124="","",IF('Kalkulator nadgodzin'!F124&lt;5,0,1*'Kalkulator nadgodzin'!$C124))</f>
        <v>0</v>
      </c>
      <c r="E139" s="784" cm="1">
        <f t="array" ref="E139">IF('Kalkulator nadgodzin'!$D124="","",IF('Kalkulator nadgodzin'!G124&lt;5,0,1*'Kalkulator nadgodzin'!$C124))</f>
        <v>0</v>
      </c>
      <c r="F139" s="784" cm="1">
        <f t="array" ref="F139">IF('Kalkulator nadgodzin'!$D124="","",IF('Kalkulator nadgodzin'!H124&lt;5,0,1*'Kalkulator nadgodzin'!$C124))</f>
        <v>0</v>
      </c>
      <c r="G139" s="784" cm="1">
        <f t="array" ref="G139">IF('Kalkulator nadgodzin'!$D124="","",IF('Kalkulator nadgodzin'!I124&lt;5,0,1*'Kalkulator nadgodzin'!$C124))</f>
        <v>0</v>
      </c>
      <c r="H139" s="784" cm="1">
        <f t="array" ref="H139">IF('Kalkulator nadgodzin'!$D124="","",IF('Kalkulator nadgodzin'!J124&lt;5,0,1*'Kalkulator nadgodzin'!$C124))</f>
        <v>0</v>
      </c>
      <c r="I139" s="784" cm="1">
        <f t="array" ref="I139">IF('Kalkulator nadgodzin'!$D124="","",IF('Kalkulator nadgodzin'!K124&lt;5,0,1*'Kalkulator nadgodzin'!$C124))</f>
        <v>0</v>
      </c>
      <c r="J139" s="784" cm="1">
        <f t="array" ref="J139">IF('Kalkulator nadgodzin'!$D124="","",IF('Kalkulator nadgodzin'!L124&lt;5,0,1*'Kalkulator nadgodzin'!$C124))</f>
        <v>0</v>
      </c>
      <c r="K139" s="784" cm="1">
        <f t="array" ref="K139">IF('Kalkulator nadgodzin'!$D124="","",IF('Kalkulator nadgodzin'!M124&lt;5,0,1*'Kalkulator nadgodzin'!$C124))</f>
        <v>0</v>
      </c>
      <c r="L139" s="784" cm="1">
        <f t="array" ref="L139">IF('Kalkulator nadgodzin'!$D124="","",IF('Kalkulator nadgodzin'!N124&lt;5,0,1*'Kalkulator nadgodzin'!$C124))</f>
        <v>0</v>
      </c>
      <c r="M139" s="784" cm="1">
        <f t="array" ref="M139">IF('Kalkulator nadgodzin'!$D124="","",IF('Kalkulator nadgodzin'!O124&lt;5,0,1*'Kalkulator nadgodzin'!$C124))</f>
        <v>0</v>
      </c>
      <c r="N139" s="785" cm="1">
        <f t="array" ref="N139">IF('Kalkulator nadgodzin'!$D124="","",IF('Kalkulator nadgodzin'!P124&lt;5,0,1*'Kalkulator nadgodzin'!$C124))</f>
        <v>0</v>
      </c>
      <c r="O139" s="774"/>
      <c r="P139" s="775"/>
      <c r="Q139" s="818" cm="1">
        <f t="array" ref="Q139">IF('Kalkulator nadgodzin'!D244="","",'Kalkulator nadgodzin'!C192)</f>
        <v>0</v>
      </c>
      <c r="R139" s="784" cm="1">
        <f t="array" ref="R139">_xlfn.IFERROR($Q139*B139*'Kalkulator nadgodzin'!$Y$2,0)</f>
        <v>0</v>
      </c>
      <c r="S139" s="784" cm="1">
        <f t="array" ref="S139">_xlfn.IFERROR($Q139*C139*'Kalkulator nadgodzin'!$Y$2,0)</f>
        <v>0</v>
      </c>
      <c r="T139" s="784" cm="1">
        <f t="array" ref="T139">_xlfn.IFERROR($Q139*D139*'Kalkulator nadgodzin'!$Y$2,0)</f>
        <v>0</v>
      </c>
      <c r="U139" s="784" cm="1">
        <f t="array" ref="U139">_xlfn.IFERROR($Q139*E139*'Kalkulator nadgodzin'!$Y$2,0)</f>
        <v>0</v>
      </c>
      <c r="V139" s="784" cm="1">
        <f t="array" ref="V139">_xlfn.IFERROR($Q139*F139*'Kalkulator nadgodzin'!$Y$2,0)</f>
        <v>0</v>
      </c>
      <c r="W139" s="784" cm="1">
        <f t="array" ref="W139">_xlfn.IFERROR($Q139*G139*'Kalkulator nadgodzin'!$Y$2,0)</f>
        <v>0</v>
      </c>
      <c r="X139" s="784" cm="1">
        <f t="array" ref="X139">_xlfn.IFERROR($Q139*H139*'Kalkulator nadgodzin'!$Y$2,0)</f>
        <v>0</v>
      </c>
      <c r="Y139" s="784" cm="1">
        <f t="array" ref="Y139">_xlfn.IFERROR($Q139*I139*'Kalkulator nadgodzin'!$Y$2,0)</f>
        <v>0</v>
      </c>
      <c r="Z139" s="784" cm="1">
        <f t="array" ref="Z139">_xlfn.IFERROR($Q139*J139*'Kalkulator nadgodzin'!$Y$2,0)</f>
        <v>0</v>
      </c>
      <c r="AA139" s="784" cm="1">
        <f t="array" ref="AA139">_xlfn.IFERROR($Q139*K139*'Kalkulator nadgodzin'!$Y$2,0)</f>
        <v>0</v>
      </c>
      <c r="AB139" s="784" cm="1">
        <f t="array" ref="AB139">_xlfn.IFERROR($Q139*L139*'Kalkulator nadgodzin'!$Y$2,0)</f>
        <v>0</v>
      </c>
      <c r="AC139" s="784" cm="1">
        <f t="array" ref="AC139">_xlfn.IFERROR($Q139*M139*'Kalkulator nadgodzin'!$Y$2,0)</f>
        <v>0</v>
      </c>
      <c r="AD139" s="785" cm="1">
        <f t="array" ref="AD139">_xlfn.IFERROR($Q139*N139*'Kalkulator nadgodzin'!$Y$2,0)</f>
        <v>0</v>
      </c>
    </row>
    <row r="140" ht="13.5" customHeight="1">
      <c r="A140" t="str" s="774" cm="1">
        <f t="array" ref="A140">IF('Kalkulator nadgodzin'!B125="","",'Kalkulator nadgodzin'!B125)</f>
      </c>
      <c r="B140" s="784" cm="1">
        <f t="array" ref="B140">IF('Kalkulator nadgodzin'!$D125="","",IF('Kalkulator nadgodzin'!D125&lt;5,0,1*'Kalkulator nadgodzin'!$C125))</f>
        <v>0</v>
      </c>
      <c r="C140" s="784" cm="1">
        <f t="array" ref="C140">IF('Kalkulator nadgodzin'!$D125="","",IF('Kalkulator nadgodzin'!E125&lt;5,0,1*'Kalkulator nadgodzin'!$C125))</f>
        <v>0</v>
      </c>
      <c r="D140" s="784" cm="1">
        <f t="array" ref="D140">IF('Kalkulator nadgodzin'!$D125="","",IF('Kalkulator nadgodzin'!F125&lt;5,0,1*'Kalkulator nadgodzin'!$C125))</f>
        <v>0</v>
      </c>
      <c r="E140" s="784" cm="1">
        <f t="array" ref="E140">IF('Kalkulator nadgodzin'!$D125="","",IF('Kalkulator nadgodzin'!G125&lt;5,0,1*'Kalkulator nadgodzin'!$C125))</f>
        <v>0</v>
      </c>
      <c r="F140" s="784" cm="1">
        <f t="array" ref="F140">IF('Kalkulator nadgodzin'!$D125="","",IF('Kalkulator nadgodzin'!H125&lt;5,0,1*'Kalkulator nadgodzin'!$C125))</f>
        <v>0</v>
      </c>
      <c r="G140" s="784" cm="1">
        <f t="array" ref="G140">IF('Kalkulator nadgodzin'!$D125="","",IF('Kalkulator nadgodzin'!I125&lt;5,0,1*'Kalkulator nadgodzin'!$C125))</f>
        <v>0</v>
      </c>
      <c r="H140" s="784" cm="1">
        <f t="array" ref="H140">IF('Kalkulator nadgodzin'!$D125="","",IF('Kalkulator nadgodzin'!J125&lt;5,0,1*'Kalkulator nadgodzin'!$C125))</f>
        <v>0</v>
      </c>
      <c r="I140" s="784" cm="1">
        <f t="array" ref="I140">IF('Kalkulator nadgodzin'!$D125="","",IF('Kalkulator nadgodzin'!K125&lt;5,0,1*'Kalkulator nadgodzin'!$C125))</f>
        <v>0</v>
      </c>
      <c r="J140" s="784" cm="1">
        <f t="array" ref="J140">IF('Kalkulator nadgodzin'!$D125="","",IF('Kalkulator nadgodzin'!L125&lt;5,0,1*'Kalkulator nadgodzin'!$C125))</f>
        <v>0</v>
      </c>
      <c r="K140" s="784" cm="1">
        <f t="array" ref="K140">IF('Kalkulator nadgodzin'!$D125="","",IF('Kalkulator nadgodzin'!M125&lt;5,0,1*'Kalkulator nadgodzin'!$C125))</f>
        <v>0</v>
      </c>
      <c r="L140" s="784" cm="1">
        <f t="array" ref="L140">IF('Kalkulator nadgodzin'!$D125="","",IF('Kalkulator nadgodzin'!N125&lt;5,0,1*'Kalkulator nadgodzin'!$C125))</f>
        <v>0</v>
      </c>
      <c r="M140" s="784" cm="1">
        <f t="array" ref="M140">IF('Kalkulator nadgodzin'!$D125="","",IF('Kalkulator nadgodzin'!O125&lt;5,0,1*'Kalkulator nadgodzin'!$C125))</f>
        <v>0</v>
      </c>
      <c r="N140" s="785" cm="1">
        <f t="array" ref="N140">IF('Kalkulator nadgodzin'!$D125="","",IF('Kalkulator nadgodzin'!P125&lt;5,0,1*'Kalkulator nadgodzin'!$C125))</f>
        <v>0</v>
      </c>
      <c r="O140" s="774"/>
      <c r="P140" s="775"/>
      <c r="Q140" t="str" s="783" cm="1">
        <f t="array" ref="Q140">IF('Kalkulator nadgodzin'!D245="","",'Kalkulator nadgodzin'!C193)</f>
      </c>
      <c r="R140" t="s" s="820">
        <v>1374</v>
      </c>
      <c r="S140" t="s" s="820">
        <v>1374</v>
      </c>
      <c r="T140" t="s" s="820">
        <v>1374</v>
      </c>
      <c r="U140" t="s" s="820">
        <v>1374</v>
      </c>
      <c r="V140" t="s" s="820">
        <v>1374</v>
      </c>
      <c r="W140" t="s" s="820">
        <v>1374</v>
      </c>
      <c r="X140" t="s" s="820">
        <v>1374</v>
      </c>
      <c r="Y140" t="s" s="820">
        <v>1374</v>
      </c>
      <c r="Z140" t="s" s="820">
        <v>1374</v>
      </c>
      <c r="AA140" t="s" s="820">
        <v>1374</v>
      </c>
      <c r="AB140" t="s" s="820">
        <v>1374</v>
      </c>
      <c r="AC140" t="s" s="820">
        <v>1374</v>
      </c>
      <c r="AD140" t="s" s="821">
        <v>1374</v>
      </c>
    </row>
    <row r="141" ht="13.5" customHeight="1">
      <c r="A141" s="811"/>
      <c r="B141" s="788" cm="1">
        <f t="array" ref="B141">SUM(B117:B140)</f>
        <v>0</v>
      </c>
      <c r="C141" s="788" cm="1">
        <f t="array" ref="C141">SUM(C117:C140)</f>
        <v>0</v>
      </c>
      <c r="D141" s="788" cm="1">
        <f t="array" ref="D141">SUM(D117:D140)</f>
        <v>0</v>
      </c>
      <c r="E141" s="788" cm="1">
        <f t="array" ref="E141">SUM(E117:E140)</f>
        <v>0</v>
      </c>
      <c r="F141" s="788" cm="1">
        <f t="array" ref="F141">SUM(F117:F140)</f>
        <v>0</v>
      </c>
      <c r="G141" s="788" cm="1">
        <f t="array" ref="G141">SUM(G117:G140)</f>
        <v>0</v>
      </c>
      <c r="H141" s="788" cm="1">
        <f t="array" ref="H141">SUM(H117:H140)</f>
        <v>0</v>
      </c>
      <c r="I141" s="788" cm="1">
        <f t="array" ref="I141">SUM(I117:I140)</f>
        <v>0</v>
      </c>
      <c r="J141" s="788" cm="1">
        <f t="array" ref="J141">SUM(J117:J140)</f>
        <v>0</v>
      </c>
      <c r="K141" s="788" cm="1">
        <f t="array" ref="K141">SUM(K117:K140)</f>
        <v>0</v>
      </c>
      <c r="L141" s="788" cm="1">
        <f t="array" ref="L141">SUM(L117:L140)</f>
        <v>0</v>
      </c>
      <c r="M141" s="788" cm="1">
        <f t="array" ref="M141">SUM(M117:M140)</f>
        <v>0</v>
      </c>
      <c r="N141" s="789" cm="1">
        <f t="array" ref="N141">SUM(N117:N140)</f>
        <v>0</v>
      </c>
      <c r="O141" s="790"/>
      <c r="P141" s="791"/>
      <c r="Q141" t="s" s="787">
        <v>1313</v>
      </c>
      <c r="R141" s="788" cm="1">
        <f t="array" ref="R141">SUM(R117:R140)</f>
        <v>0</v>
      </c>
      <c r="S141" s="788" cm="1">
        <f t="array" ref="S141">SUM(S117:S140)</f>
        <v>0</v>
      </c>
      <c r="T141" s="788" cm="1">
        <f t="array" ref="T141">SUM(T117:T140)</f>
        <v>0</v>
      </c>
      <c r="U141" s="788" cm="1">
        <f t="array" ref="U141">SUM(U117:U140)</f>
        <v>0</v>
      </c>
      <c r="V141" s="788" cm="1">
        <f t="array" ref="V141">SUM(V117:V140)</f>
        <v>0</v>
      </c>
      <c r="W141" s="788" cm="1">
        <f t="array" ref="W141">SUM(W117:W140)</f>
        <v>0</v>
      </c>
      <c r="X141" s="788" cm="1">
        <f t="array" ref="X141">SUM(X117:X140)</f>
        <v>0</v>
      </c>
      <c r="Y141" s="788" cm="1">
        <f t="array" ref="Y141">SUM(Y117:Y140)</f>
        <v>0</v>
      </c>
      <c r="Z141" s="788" cm="1">
        <f t="array" ref="Z141">SUM(Z117:Z140)</f>
        <v>0</v>
      </c>
      <c r="AA141" s="788" cm="1">
        <f t="array" ref="AA141">SUM(AA117:AA140)</f>
        <v>0</v>
      </c>
      <c r="AB141" s="788" cm="1">
        <f t="array" ref="AB141">SUM(AB117:AB140)</f>
        <v>0</v>
      </c>
      <c r="AC141" s="788" cm="1">
        <f t="array" ref="AC141">SUM(AC117:AC140)</f>
        <v>0</v>
      </c>
      <c r="AD141" s="789" cm="1">
        <f t="array" ref="AD141">SUM(AD117:AD140)</f>
        <v>0</v>
      </c>
    </row>
    <row r="142" ht="13.5" customHeight="1">
      <c r="A142" s="793"/>
      <c r="B142" s="793"/>
      <c r="C142" s="793"/>
      <c r="D142" s="793"/>
      <c r="E142" s="793"/>
      <c r="F142" s="793"/>
      <c r="G142" s="793"/>
      <c r="H142" s="793"/>
      <c r="I142" s="793"/>
      <c r="J142" s="793"/>
      <c r="K142" s="793"/>
      <c r="L142" s="793"/>
      <c r="M142" s="793"/>
      <c r="N142" s="793"/>
      <c r="O142" s="786"/>
      <c r="P142" s="786"/>
      <c r="Q142" s="793"/>
      <c r="R142" s="793"/>
      <c r="S142" s="793"/>
      <c r="T142" s="793"/>
      <c r="U142" s="793"/>
      <c r="V142" s="793"/>
      <c r="W142" s="793"/>
      <c r="X142" s="793"/>
      <c r="Y142" s="793"/>
      <c r="Z142" s="793"/>
      <c r="AA142" s="793"/>
      <c r="AB142" s="793"/>
      <c r="AC142" s="793"/>
      <c r="AD142" s="793"/>
    </row>
    <row r="143" ht="13.5" customHeight="1">
      <c r="A143" s="801"/>
      <c r="B143" t="s" s="795">
        <v>1314</v>
      </c>
      <c r="C143" t="s" s="795">
        <v>1315</v>
      </c>
      <c r="D143" t="s" s="795">
        <v>1316</v>
      </c>
      <c r="E143" t="s" s="795">
        <v>1317</v>
      </c>
      <c r="F143" t="s" s="795">
        <v>1318</v>
      </c>
      <c r="G143" t="s" s="795">
        <v>1319</v>
      </c>
      <c r="H143" t="s" s="795">
        <v>1320</v>
      </c>
      <c r="I143" t="s" s="795">
        <v>1321</v>
      </c>
      <c r="J143" t="s" s="795">
        <v>1322</v>
      </c>
      <c r="K143" t="s" s="795">
        <v>1323</v>
      </c>
      <c r="L143" t="s" s="795">
        <v>1324</v>
      </c>
      <c r="M143" t="s" s="795">
        <v>1325</v>
      </c>
      <c r="N143" t="s" s="796">
        <v>1326</v>
      </c>
      <c r="O143" s="774"/>
      <c r="P143" s="775"/>
      <c r="Q143" s="797"/>
      <c r="R143" t="s" s="795">
        <v>1314</v>
      </c>
      <c r="S143" t="s" s="795">
        <v>1315</v>
      </c>
      <c r="T143" t="s" s="795">
        <v>1316</v>
      </c>
      <c r="U143" t="s" s="795">
        <v>1317</v>
      </c>
      <c r="V143" t="s" s="795">
        <v>1318</v>
      </c>
      <c r="W143" t="s" s="795">
        <v>1319</v>
      </c>
      <c r="X143" t="s" s="795">
        <v>1320</v>
      </c>
      <c r="Y143" t="s" s="795">
        <v>1321</v>
      </c>
      <c r="Z143" t="s" s="795">
        <v>1322</v>
      </c>
      <c r="AA143" t="s" s="795">
        <v>1323</v>
      </c>
      <c r="AB143" t="s" s="795">
        <v>1324</v>
      </c>
      <c r="AC143" t="s" s="795">
        <v>1325</v>
      </c>
      <c r="AD143" t="s" s="796">
        <v>1326</v>
      </c>
    </row>
    <row r="144" ht="13.5" customHeight="1">
      <c r="A144" s="777"/>
      <c r="B144" t="s" s="799">
        <v>1333</v>
      </c>
      <c r="C144" t="s" s="799">
        <v>1333</v>
      </c>
      <c r="D144" t="s" s="799">
        <v>1333</v>
      </c>
      <c r="E144" t="s" s="799">
        <v>1333</v>
      </c>
      <c r="F144" t="s" s="799">
        <v>1333</v>
      </c>
      <c r="G144" t="s" s="799">
        <v>1333</v>
      </c>
      <c r="H144" t="s" s="799">
        <v>1333</v>
      </c>
      <c r="I144" t="s" s="799">
        <v>1333</v>
      </c>
      <c r="J144" t="s" s="799">
        <v>1333</v>
      </c>
      <c r="K144" t="s" s="799">
        <v>1333</v>
      </c>
      <c r="L144" t="s" s="799">
        <v>1333</v>
      </c>
      <c r="M144" t="s" s="799">
        <v>1333</v>
      </c>
      <c r="N144" t="s" s="800">
        <v>1333</v>
      </c>
      <c r="O144" s="774"/>
      <c r="P144" s="775"/>
      <c r="Q144" s="780"/>
      <c r="R144" t="s" s="799">
        <v>1333</v>
      </c>
      <c r="S144" t="s" s="799">
        <v>1333</v>
      </c>
      <c r="T144" t="s" s="799">
        <v>1333</v>
      </c>
      <c r="U144" t="s" s="799">
        <v>1333</v>
      </c>
      <c r="V144" t="s" s="799">
        <v>1333</v>
      </c>
      <c r="W144" t="s" s="799">
        <v>1333</v>
      </c>
      <c r="X144" t="s" s="799">
        <v>1333</v>
      </c>
      <c r="Y144" t="s" s="799">
        <v>1333</v>
      </c>
      <c r="Z144" t="s" s="799">
        <v>1333</v>
      </c>
      <c r="AA144" t="s" s="799">
        <v>1333</v>
      </c>
      <c r="AB144" t="s" s="799">
        <v>1333</v>
      </c>
      <c r="AC144" t="s" s="799">
        <v>1333</v>
      </c>
      <c r="AD144" t="s" s="800">
        <v>1333</v>
      </c>
    </row>
    <row r="145" ht="13.5" customHeight="1">
      <c r="A145" t="str" s="774" cm="1">
        <f t="array" ref="A145">IF('Kalkulator nadgodzin'!B102="","",'Kalkulator nadgodzin'!B102)</f>
        <v>Obsada 1</v>
      </c>
      <c r="B145" s="781" cm="1">
        <f t="array" ref="B145">IF('Kalkulator nadgodzin'!$D102="","",IF('Kalkulator nadgodzin'!D102&lt;6,0,('Kalkulator nadgodzin'!D102-5)*'Kalkulator nadgodzin'!$C102))</f>
        <v>0</v>
      </c>
      <c r="C145" s="781" cm="1">
        <f t="array" ref="C145">IF('Kalkulator nadgodzin'!$D102="","",IF('Kalkulator nadgodzin'!E102&lt;6,0,('Kalkulator nadgodzin'!E102-5)*'Kalkulator nadgodzin'!$C102))</f>
        <v>0</v>
      </c>
      <c r="D145" s="781" cm="1">
        <f t="array" ref="D145">IF('Kalkulator nadgodzin'!$D102="","",IF('Kalkulator nadgodzin'!F102&lt;6,0,('Kalkulator nadgodzin'!F102-5)*'Kalkulator nadgodzin'!$C102))</f>
        <v>0</v>
      </c>
      <c r="E145" s="781" cm="1">
        <f t="array" ref="E145">IF('Kalkulator nadgodzin'!$D102="","",IF('Kalkulator nadgodzin'!G102&lt;6,0,('Kalkulator nadgodzin'!G102-5)*'Kalkulator nadgodzin'!$C102))</f>
        <v>0</v>
      </c>
      <c r="F145" s="781" cm="1">
        <f t="array" ref="F145">IF('Kalkulator nadgodzin'!$D102="","",IF('Kalkulator nadgodzin'!H102&lt;6,0,('Kalkulator nadgodzin'!H102-5)*'Kalkulator nadgodzin'!$C102))</f>
        <v>0</v>
      </c>
      <c r="G145" s="781" cm="1">
        <f t="array" ref="G145">IF('Kalkulator nadgodzin'!$D102="","",IF('Kalkulator nadgodzin'!I102&lt;6,0,('Kalkulator nadgodzin'!I102-5)*'Kalkulator nadgodzin'!$C102))</f>
        <v>0</v>
      </c>
      <c r="H145" s="781" cm="1">
        <f t="array" ref="H145">IF('Kalkulator nadgodzin'!$D102="","",IF('Kalkulator nadgodzin'!J102&lt;6,0,('Kalkulator nadgodzin'!J102-5)*'Kalkulator nadgodzin'!$C102))</f>
        <v>0</v>
      </c>
      <c r="I145" s="781" cm="1">
        <f t="array" ref="I145">IF('Kalkulator nadgodzin'!$D102="","",IF('Kalkulator nadgodzin'!K102&lt;6,0,('Kalkulator nadgodzin'!K102-5)*'Kalkulator nadgodzin'!$C102))</f>
        <v>0</v>
      </c>
      <c r="J145" s="781" cm="1">
        <f t="array" ref="J145">IF('Kalkulator nadgodzin'!$D102="","",IF('Kalkulator nadgodzin'!L102&lt;6,0,('Kalkulator nadgodzin'!L102-5)*'Kalkulator nadgodzin'!$C102))</f>
        <v>0</v>
      </c>
      <c r="K145" s="781" cm="1">
        <f t="array" ref="K145">IF('Kalkulator nadgodzin'!$D102="","",IF('Kalkulator nadgodzin'!M102&lt;6,0,('Kalkulator nadgodzin'!M102-5)*'Kalkulator nadgodzin'!$C102))</f>
        <v>0</v>
      </c>
      <c r="L145" s="781" cm="1">
        <f t="array" ref="L145">IF('Kalkulator nadgodzin'!$D102="","",IF('Kalkulator nadgodzin'!N102&lt;6,0,('Kalkulator nadgodzin'!N102-5)*'Kalkulator nadgodzin'!$C102))</f>
        <v>0</v>
      </c>
      <c r="M145" s="781" cm="1">
        <f t="array" ref="M145">IF('Kalkulator nadgodzin'!$D102="","",IF('Kalkulator nadgodzin'!O102&lt;6,0,('Kalkulator nadgodzin'!O102-5)*'Kalkulator nadgodzin'!$C102))</f>
        <v>0</v>
      </c>
      <c r="N145" s="782" cm="1">
        <f t="array" ref="N145">IF('Kalkulator nadgodzin'!$D102="","",IF('Kalkulator nadgodzin'!P102&lt;6,0,('Kalkulator nadgodzin'!P102-5)*'Kalkulator nadgodzin'!$C102))</f>
        <v>0</v>
      </c>
      <c r="O145" s="774"/>
      <c r="P145" s="775"/>
      <c r="Q145" s="818" cm="1">
        <f t="array" ref="Q145">IF('Kalkulator nadgodzin'!D222="","",'Kalkulator nadgodzin'!C170)</f>
        <v>0</v>
      </c>
      <c r="R145" s="781" cm="1">
        <f t="array" ref="R145">_xlfn.IFERROR($Q145*B145*'Kalkulator nadgodzin'!$Y$2,0)</f>
        <v>0</v>
      </c>
      <c r="S145" s="781" cm="1">
        <f t="array" ref="S145">_xlfn.IFERROR($Q145*C145*'Kalkulator nadgodzin'!$Y$2,0)</f>
        <v>0</v>
      </c>
      <c r="T145" s="781" cm="1">
        <f t="array" ref="T145">_xlfn.IFERROR($Q145*D145*'Kalkulator nadgodzin'!$Y$2,0)</f>
        <v>0</v>
      </c>
      <c r="U145" s="781" cm="1">
        <f t="array" ref="U145">_xlfn.IFERROR($Q145*E145*'Kalkulator nadgodzin'!$Y$2,0)</f>
        <v>0</v>
      </c>
      <c r="V145" s="781" cm="1">
        <f t="array" ref="V145">_xlfn.IFERROR($Q145*F145*'Kalkulator nadgodzin'!$Y$2,0)</f>
        <v>0</v>
      </c>
      <c r="W145" s="781" cm="1">
        <f t="array" ref="W145">_xlfn.IFERROR($Q145*G145*'Kalkulator nadgodzin'!$Y$2,0)</f>
        <v>0</v>
      </c>
      <c r="X145" s="781" cm="1">
        <f t="array" ref="X145">_xlfn.IFERROR($Q145*H145*'Kalkulator nadgodzin'!$Y$2,0)</f>
        <v>0</v>
      </c>
      <c r="Y145" s="781" cm="1">
        <f t="array" ref="Y145">_xlfn.IFERROR($Q145*I145*'Kalkulator nadgodzin'!$Y$2,0)</f>
        <v>0</v>
      </c>
      <c r="Z145" s="781" cm="1">
        <f t="array" ref="Z145">_xlfn.IFERROR($Q145*J145*'Kalkulator nadgodzin'!$Y$2,0)</f>
        <v>0</v>
      </c>
      <c r="AA145" s="781" cm="1">
        <f t="array" ref="AA145">_xlfn.IFERROR($Q145*K145*'Kalkulator nadgodzin'!$Y$2,0)</f>
        <v>0</v>
      </c>
      <c r="AB145" s="781" cm="1">
        <f t="array" ref="AB145">_xlfn.IFERROR($Q145*L145*'Kalkulator nadgodzin'!$Y$2,0)</f>
        <v>0</v>
      </c>
      <c r="AC145" s="781" cm="1">
        <f t="array" ref="AC145">_xlfn.IFERROR($Q145*M145*'Kalkulator nadgodzin'!$Y$2,0)</f>
        <v>0</v>
      </c>
      <c r="AD145" s="781" cm="1">
        <f t="array" ref="AD145">_xlfn.IFERROR($Q145*N145*'Kalkulator nadgodzin'!$Y$2,0)</f>
        <v>0</v>
      </c>
    </row>
    <row r="146" ht="13.5" customHeight="1">
      <c r="A146" t="str" s="774" cm="1">
        <f t="array" ref="A146">IF('Kalkulator nadgodzin'!B103="","",'Kalkulator nadgodzin'!B103)</f>
        <v>Obsada 2</v>
      </c>
      <c r="B146" s="784" cm="1">
        <f t="array" ref="B146">IF('Kalkulator nadgodzin'!$D103="","",IF('Kalkulator nadgodzin'!D103&lt;6,0,('Kalkulator nadgodzin'!D103-5)*'Kalkulator nadgodzin'!$C103))</f>
        <v>0</v>
      </c>
      <c r="C146" s="784" cm="1">
        <f t="array" ref="C146">IF('Kalkulator nadgodzin'!$D103="","",IF('Kalkulator nadgodzin'!E103&lt;6,0,('Kalkulator nadgodzin'!E103-5)*'Kalkulator nadgodzin'!$C103))</f>
        <v>0</v>
      </c>
      <c r="D146" s="784" cm="1">
        <f t="array" ref="D146">IF('Kalkulator nadgodzin'!$D103="","",IF('Kalkulator nadgodzin'!F103&lt;6,0,('Kalkulator nadgodzin'!F103-5)*'Kalkulator nadgodzin'!$C103))</f>
        <v>0</v>
      </c>
      <c r="E146" s="784" cm="1">
        <f t="array" ref="E146">IF('Kalkulator nadgodzin'!$D103="","",IF('Kalkulator nadgodzin'!G103&lt;6,0,('Kalkulator nadgodzin'!G103-5)*'Kalkulator nadgodzin'!$C103))</f>
        <v>0</v>
      </c>
      <c r="F146" s="784" cm="1">
        <f t="array" ref="F146">IF('Kalkulator nadgodzin'!$D103="","",IF('Kalkulator nadgodzin'!H103&lt;6,0,('Kalkulator nadgodzin'!H103-5)*'Kalkulator nadgodzin'!$C103))</f>
        <v>0</v>
      </c>
      <c r="G146" s="784" cm="1">
        <f t="array" ref="G146">IF('Kalkulator nadgodzin'!$D103="","",IF('Kalkulator nadgodzin'!I103&lt;6,0,('Kalkulator nadgodzin'!I103-5)*'Kalkulator nadgodzin'!$C103))</f>
        <v>0</v>
      </c>
      <c r="H146" s="784" cm="1">
        <f t="array" ref="H146">IF('Kalkulator nadgodzin'!$D103="","",IF('Kalkulator nadgodzin'!J103&lt;6,0,('Kalkulator nadgodzin'!J103-5)*'Kalkulator nadgodzin'!$C103))</f>
        <v>0</v>
      </c>
      <c r="I146" s="784" cm="1">
        <f t="array" ref="I146">IF('Kalkulator nadgodzin'!$D103="","",IF('Kalkulator nadgodzin'!K103&lt;6,0,('Kalkulator nadgodzin'!K103-5)*'Kalkulator nadgodzin'!$C103))</f>
        <v>0</v>
      </c>
      <c r="J146" s="784" cm="1">
        <f t="array" ref="J146">IF('Kalkulator nadgodzin'!$D103="","",IF('Kalkulator nadgodzin'!L103&lt;6,0,('Kalkulator nadgodzin'!L103-5)*'Kalkulator nadgodzin'!$C103))</f>
        <v>0</v>
      </c>
      <c r="K146" s="784" cm="1">
        <f t="array" ref="K146">IF('Kalkulator nadgodzin'!$D103="","",IF('Kalkulator nadgodzin'!M103&lt;6,0,('Kalkulator nadgodzin'!M103-5)*'Kalkulator nadgodzin'!$C103))</f>
        <v>0</v>
      </c>
      <c r="L146" s="784" cm="1">
        <f t="array" ref="L146">IF('Kalkulator nadgodzin'!$D103="","",IF('Kalkulator nadgodzin'!N103&lt;6,0,('Kalkulator nadgodzin'!N103-5)*'Kalkulator nadgodzin'!$C103))</f>
        <v>0</v>
      </c>
      <c r="M146" s="784" cm="1">
        <f t="array" ref="M146">IF('Kalkulator nadgodzin'!$D103="","",IF('Kalkulator nadgodzin'!O103&lt;6,0,('Kalkulator nadgodzin'!O103-5)*'Kalkulator nadgodzin'!$C103))</f>
        <v>0</v>
      </c>
      <c r="N146" s="785" cm="1">
        <f t="array" ref="N146">IF('Kalkulator nadgodzin'!$D103="","",IF('Kalkulator nadgodzin'!P103&lt;6,0,('Kalkulator nadgodzin'!P103-5)*'Kalkulator nadgodzin'!$C103))</f>
        <v>0</v>
      </c>
      <c r="O146" s="774"/>
      <c r="P146" s="775"/>
      <c r="Q146" s="818" cm="1">
        <f t="array" ref="Q146">IF('Kalkulator nadgodzin'!D223="","",'Kalkulator nadgodzin'!C171)</f>
        <v>0</v>
      </c>
      <c r="R146" s="784" cm="1">
        <f t="array" ref="R146">_xlfn.IFERROR($Q146*B146*'Kalkulator nadgodzin'!$Y$2,0)</f>
        <v>0</v>
      </c>
      <c r="S146" s="784" cm="1">
        <f t="array" ref="S146">_xlfn.IFERROR($Q146*C146*'Kalkulator nadgodzin'!$Y$2,0)</f>
        <v>0</v>
      </c>
      <c r="T146" s="784" cm="1">
        <f t="array" ref="T146">_xlfn.IFERROR($Q146*D146*'Kalkulator nadgodzin'!$Y$2,0)</f>
        <v>0</v>
      </c>
      <c r="U146" s="784" cm="1">
        <f t="array" ref="U146">_xlfn.IFERROR($Q146*E146*'Kalkulator nadgodzin'!$Y$2,0)</f>
        <v>0</v>
      </c>
      <c r="V146" s="784" cm="1">
        <f t="array" ref="V146">_xlfn.IFERROR($Q146*F146*'Kalkulator nadgodzin'!$Y$2,0)</f>
        <v>0</v>
      </c>
      <c r="W146" s="784" cm="1">
        <f t="array" ref="W146">_xlfn.IFERROR($Q146*G146*'Kalkulator nadgodzin'!$Y$2,0)</f>
        <v>0</v>
      </c>
      <c r="X146" s="784" cm="1">
        <f t="array" ref="X146">_xlfn.IFERROR($Q146*H146*'Kalkulator nadgodzin'!$Y$2,0)</f>
        <v>0</v>
      </c>
      <c r="Y146" s="784" cm="1">
        <f t="array" ref="Y146">_xlfn.IFERROR($Q146*I146*'Kalkulator nadgodzin'!$Y$2,0)</f>
        <v>0</v>
      </c>
      <c r="Z146" s="784" cm="1">
        <f t="array" ref="Z146">_xlfn.IFERROR($Q146*J146*'Kalkulator nadgodzin'!$Y$2,0)</f>
        <v>0</v>
      </c>
      <c r="AA146" s="784" cm="1">
        <f t="array" ref="AA146">_xlfn.IFERROR($Q146*K146*'Kalkulator nadgodzin'!$Y$2,0)</f>
        <v>0</v>
      </c>
      <c r="AB146" s="784" cm="1">
        <f t="array" ref="AB146">_xlfn.IFERROR($Q146*L146*'Kalkulator nadgodzin'!$Y$2,0)</f>
        <v>0</v>
      </c>
      <c r="AC146" s="784" cm="1">
        <f t="array" ref="AC146">_xlfn.IFERROR($Q146*M146*'Kalkulator nadgodzin'!$Y$2,0)</f>
        <v>0</v>
      </c>
      <c r="AD146" s="784" cm="1">
        <f t="array" ref="AD146">_xlfn.IFERROR($Q146*N146*'Kalkulator nadgodzin'!$Y$2,0)</f>
        <v>0</v>
      </c>
    </row>
    <row r="147" ht="13.5" customHeight="1">
      <c r="A147" t="str" s="774" cm="1">
        <f t="array" ref="A147">IF('Kalkulator nadgodzin'!B104="","",'Kalkulator nadgodzin'!B104)</f>
        <v>Obsada 3</v>
      </c>
      <c r="B147" s="784" cm="1">
        <f t="array" ref="B147">IF('Kalkulator nadgodzin'!$D104="","",IF('Kalkulator nadgodzin'!D104&lt;6,0,('Kalkulator nadgodzin'!D104-5)*'Kalkulator nadgodzin'!$C104))</f>
        <v>0</v>
      </c>
      <c r="C147" s="784" cm="1">
        <f t="array" ref="C147">IF('Kalkulator nadgodzin'!$D104="","",IF('Kalkulator nadgodzin'!E104&lt;6,0,('Kalkulator nadgodzin'!E104-5)*'Kalkulator nadgodzin'!$C104))</f>
        <v>0</v>
      </c>
      <c r="D147" s="784" cm="1">
        <f t="array" ref="D147">IF('Kalkulator nadgodzin'!$D104="","",IF('Kalkulator nadgodzin'!F104&lt;6,0,('Kalkulator nadgodzin'!F104-5)*'Kalkulator nadgodzin'!$C104))</f>
        <v>0</v>
      </c>
      <c r="E147" s="784" cm="1">
        <f t="array" ref="E147">IF('Kalkulator nadgodzin'!$D104="","",IF('Kalkulator nadgodzin'!G104&lt;6,0,('Kalkulator nadgodzin'!G104-5)*'Kalkulator nadgodzin'!$C104))</f>
        <v>0</v>
      </c>
      <c r="F147" s="784" cm="1">
        <f t="array" ref="F147">IF('Kalkulator nadgodzin'!$D104="","",IF('Kalkulator nadgodzin'!H104&lt;6,0,('Kalkulator nadgodzin'!H104-5)*'Kalkulator nadgodzin'!$C104))</f>
        <v>0</v>
      </c>
      <c r="G147" s="784" cm="1">
        <f t="array" ref="G147">IF('Kalkulator nadgodzin'!$D104="","",IF('Kalkulator nadgodzin'!I104&lt;6,0,('Kalkulator nadgodzin'!I104-5)*'Kalkulator nadgodzin'!$C104))</f>
        <v>0</v>
      </c>
      <c r="H147" s="784" cm="1">
        <f t="array" ref="H147">IF('Kalkulator nadgodzin'!$D104="","",IF('Kalkulator nadgodzin'!J104&lt;6,0,('Kalkulator nadgodzin'!J104-5)*'Kalkulator nadgodzin'!$C104))</f>
        <v>0</v>
      </c>
      <c r="I147" s="784" cm="1">
        <f t="array" ref="I147">IF('Kalkulator nadgodzin'!$D104="","",IF('Kalkulator nadgodzin'!K104&lt;6,0,('Kalkulator nadgodzin'!K104-5)*'Kalkulator nadgodzin'!$C104))</f>
        <v>0</v>
      </c>
      <c r="J147" s="784" cm="1">
        <f t="array" ref="J147">IF('Kalkulator nadgodzin'!$D104="","",IF('Kalkulator nadgodzin'!L104&lt;6,0,('Kalkulator nadgodzin'!L104-5)*'Kalkulator nadgodzin'!$C104))</f>
        <v>0</v>
      </c>
      <c r="K147" s="784" cm="1">
        <f t="array" ref="K147">IF('Kalkulator nadgodzin'!$D104="","",IF('Kalkulator nadgodzin'!M104&lt;6,0,('Kalkulator nadgodzin'!M104-5)*'Kalkulator nadgodzin'!$C104))</f>
        <v>0</v>
      </c>
      <c r="L147" s="784" cm="1">
        <f t="array" ref="L147">IF('Kalkulator nadgodzin'!$D104="","",IF('Kalkulator nadgodzin'!N104&lt;6,0,('Kalkulator nadgodzin'!N104-5)*'Kalkulator nadgodzin'!$C104))</f>
        <v>0</v>
      </c>
      <c r="M147" s="784" cm="1">
        <f t="array" ref="M147">IF('Kalkulator nadgodzin'!$D104="","",IF('Kalkulator nadgodzin'!O104&lt;6,0,('Kalkulator nadgodzin'!O104-5)*'Kalkulator nadgodzin'!$C104))</f>
        <v>0</v>
      </c>
      <c r="N147" s="785" cm="1">
        <f t="array" ref="N147">IF('Kalkulator nadgodzin'!$D104="","",IF('Kalkulator nadgodzin'!P104&lt;6,0,('Kalkulator nadgodzin'!P104-5)*'Kalkulator nadgodzin'!$C104))</f>
        <v>0</v>
      </c>
      <c r="O147" s="774"/>
      <c r="P147" s="775"/>
      <c r="Q147" s="818" cm="1">
        <f t="array" ref="Q147">IF('Kalkulator nadgodzin'!D224="","",'Kalkulator nadgodzin'!C172)</f>
        <v>0</v>
      </c>
      <c r="R147" s="784" cm="1">
        <f t="array" ref="R147">_xlfn.IFERROR($Q147*B147*'Kalkulator nadgodzin'!$Y$2,0)</f>
        <v>0</v>
      </c>
      <c r="S147" s="784" cm="1">
        <f t="array" ref="S147">_xlfn.IFERROR($Q147*C147*'Kalkulator nadgodzin'!$Y$2,0)</f>
        <v>0</v>
      </c>
      <c r="T147" s="784" cm="1">
        <f t="array" ref="T147">_xlfn.IFERROR($Q147*D147*'Kalkulator nadgodzin'!$Y$2,0)</f>
        <v>0</v>
      </c>
      <c r="U147" s="784" cm="1">
        <f t="array" ref="U147">_xlfn.IFERROR($Q147*E147*'Kalkulator nadgodzin'!$Y$2,0)</f>
        <v>0</v>
      </c>
      <c r="V147" s="784" cm="1">
        <f t="array" ref="V147">_xlfn.IFERROR($Q147*F147*'Kalkulator nadgodzin'!$Y$2,0)</f>
        <v>0</v>
      </c>
      <c r="W147" s="784" cm="1">
        <f t="array" ref="W147">_xlfn.IFERROR($Q147*G147*'Kalkulator nadgodzin'!$Y$2,0)</f>
        <v>0</v>
      </c>
      <c r="X147" s="784" cm="1">
        <f t="array" ref="X147">_xlfn.IFERROR($Q147*H147*'Kalkulator nadgodzin'!$Y$2,0)</f>
        <v>0</v>
      </c>
      <c r="Y147" s="784" cm="1">
        <f t="array" ref="Y147">_xlfn.IFERROR($Q147*I147*'Kalkulator nadgodzin'!$Y$2,0)</f>
        <v>0</v>
      </c>
      <c r="Z147" s="784" cm="1">
        <f t="array" ref="Z147">_xlfn.IFERROR($Q147*J147*'Kalkulator nadgodzin'!$Y$2,0)</f>
        <v>0</v>
      </c>
      <c r="AA147" s="784" cm="1">
        <f t="array" ref="AA147">_xlfn.IFERROR($Q147*K147*'Kalkulator nadgodzin'!$Y$2,0)</f>
        <v>0</v>
      </c>
      <c r="AB147" s="784" cm="1">
        <f t="array" ref="AB147">_xlfn.IFERROR($Q147*L147*'Kalkulator nadgodzin'!$Y$2,0)</f>
        <v>0</v>
      </c>
      <c r="AC147" s="784" cm="1">
        <f t="array" ref="AC147">_xlfn.IFERROR($Q147*M147*'Kalkulator nadgodzin'!$Y$2,0)</f>
        <v>0</v>
      </c>
      <c r="AD147" s="784" cm="1">
        <f t="array" ref="AD147">_xlfn.IFERROR($Q147*N147*'Kalkulator nadgodzin'!$Y$2,0)</f>
        <v>0</v>
      </c>
    </row>
    <row r="148" ht="13.5" customHeight="1">
      <c r="A148" t="str" s="774" cm="1">
        <f t="array" ref="A148">IF('Kalkulator nadgodzin'!B105="","",'Kalkulator nadgodzin'!B105)</f>
        <v>Obsada 4</v>
      </c>
      <c r="B148" s="784" cm="1">
        <f t="array" ref="B148">IF('Kalkulator nadgodzin'!$D105="","",IF('Kalkulator nadgodzin'!D105&lt;6,0,('Kalkulator nadgodzin'!D105-5)*'Kalkulator nadgodzin'!$C105))</f>
        <v>0</v>
      </c>
      <c r="C148" s="784" cm="1">
        <f t="array" ref="C148">IF('Kalkulator nadgodzin'!$D105="","",IF('Kalkulator nadgodzin'!E105&lt;6,0,('Kalkulator nadgodzin'!E105-5)*'Kalkulator nadgodzin'!$C105))</f>
        <v>0</v>
      </c>
      <c r="D148" s="784" cm="1">
        <f t="array" ref="D148">IF('Kalkulator nadgodzin'!$D105="","",IF('Kalkulator nadgodzin'!F105&lt;6,0,('Kalkulator nadgodzin'!F105-5)*'Kalkulator nadgodzin'!$C105))</f>
        <v>0</v>
      </c>
      <c r="E148" s="784" cm="1">
        <f t="array" ref="E148">IF('Kalkulator nadgodzin'!$D105="","",IF('Kalkulator nadgodzin'!G105&lt;6,0,('Kalkulator nadgodzin'!G105-5)*'Kalkulator nadgodzin'!$C105))</f>
        <v>0</v>
      </c>
      <c r="F148" s="784" cm="1">
        <f t="array" ref="F148">IF('Kalkulator nadgodzin'!$D105="","",IF('Kalkulator nadgodzin'!H105&lt;6,0,('Kalkulator nadgodzin'!H105-5)*'Kalkulator nadgodzin'!$C105))</f>
        <v>0</v>
      </c>
      <c r="G148" s="784" cm="1">
        <f t="array" ref="G148">IF('Kalkulator nadgodzin'!$D105="","",IF('Kalkulator nadgodzin'!I105&lt;6,0,('Kalkulator nadgodzin'!I105-5)*'Kalkulator nadgodzin'!$C105))</f>
        <v>0</v>
      </c>
      <c r="H148" s="784" cm="1">
        <f t="array" ref="H148">IF('Kalkulator nadgodzin'!$D105="","",IF('Kalkulator nadgodzin'!J105&lt;6,0,('Kalkulator nadgodzin'!J105-5)*'Kalkulator nadgodzin'!$C105))</f>
        <v>0</v>
      </c>
      <c r="I148" s="784" cm="1">
        <f t="array" ref="I148">IF('Kalkulator nadgodzin'!$D105="","",IF('Kalkulator nadgodzin'!K105&lt;6,0,('Kalkulator nadgodzin'!K105-5)*'Kalkulator nadgodzin'!$C105))</f>
        <v>0</v>
      </c>
      <c r="J148" s="784" cm="1">
        <f t="array" ref="J148">IF('Kalkulator nadgodzin'!$D105="","",IF('Kalkulator nadgodzin'!L105&lt;6,0,('Kalkulator nadgodzin'!L105-5)*'Kalkulator nadgodzin'!$C105))</f>
        <v>0</v>
      </c>
      <c r="K148" s="784" cm="1">
        <f t="array" ref="K148">IF('Kalkulator nadgodzin'!$D105="","",IF('Kalkulator nadgodzin'!M105&lt;6,0,('Kalkulator nadgodzin'!M105-5)*'Kalkulator nadgodzin'!$C105))</f>
        <v>0</v>
      </c>
      <c r="L148" s="784" cm="1">
        <f t="array" ref="L148">IF('Kalkulator nadgodzin'!$D105="","",IF('Kalkulator nadgodzin'!N105&lt;6,0,('Kalkulator nadgodzin'!N105-5)*'Kalkulator nadgodzin'!$C105))</f>
        <v>0</v>
      </c>
      <c r="M148" s="784" cm="1">
        <f t="array" ref="M148">IF('Kalkulator nadgodzin'!$D105="","",IF('Kalkulator nadgodzin'!O105&lt;6,0,('Kalkulator nadgodzin'!O105-5)*'Kalkulator nadgodzin'!$C105))</f>
        <v>0</v>
      </c>
      <c r="N148" s="785" cm="1">
        <f t="array" ref="N148">IF('Kalkulator nadgodzin'!$D105="","",IF('Kalkulator nadgodzin'!P105&lt;6,0,('Kalkulator nadgodzin'!P105-5)*'Kalkulator nadgodzin'!$C105))</f>
        <v>0</v>
      </c>
      <c r="O148" s="774"/>
      <c r="P148" s="775"/>
      <c r="Q148" s="818" cm="1">
        <f t="array" ref="Q148">IF('Kalkulator nadgodzin'!D225="","",'Kalkulator nadgodzin'!C173)</f>
        <v>0</v>
      </c>
      <c r="R148" s="784" cm="1">
        <f t="array" ref="R148">_xlfn.IFERROR($Q148*B148*'Kalkulator nadgodzin'!$Y$2,0)</f>
        <v>0</v>
      </c>
      <c r="S148" s="784" cm="1">
        <f t="array" ref="S148">_xlfn.IFERROR($Q148*C148*'Kalkulator nadgodzin'!$Y$2,0)</f>
        <v>0</v>
      </c>
      <c r="T148" s="784" cm="1">
        <f t="array" ref="T148">_xlfn.IFERROR($Q148*D148*'Kalkulator nadgodzin'!$Y$2,0)</f>
        <v>0</v>
      </c>
      <c r="U148" s="784" cm="1">
        <f t="array" ref="U148">_xlfn.IFERROR($Q148*E148*'Kalkulator nadgodzin'!$Y$2,0)</f>
        <v>0</v>
      </c>
      <c r="V148" s="784" cm="1">
        <f t="array" ref="V148">_xlfn.IFERROR($Q148*F148*'Kalkulator nadgodzin'!$Y$2,0)</f>
        <v>0</v>
      </c>
      <c r="W148" s="784" cm="1">
        <f t="array" ref="W148">_xlfn.IFERROR($Q148*G148*'Kalkulator nadgodzin'!$Y$2,0)</f>
        <v>0</v>
      </c>
      <c r="X148" s="784" cm="1">
        <f t="array" ref="X148">_xlfn.IFERROR($Q148*H148*'Kalkulator nadgodzin'!$Y$2,0)</f>
        <v>0</v>
      </c>
      <c r="Y148" s="784" cm="1">
        <f t="array" ref="Y148">_xlfn.IFERROR($Q148*I148*'Kalkulator nadgodzin'!$Y$2,0)</f>
        <v>0</v>
      </c>
      <c r="Z148" s="784" cm="1">
        <f t="array" ref="Z148">_xlfn.IFERROR($Q148*J148*'Kalkulator nadgodzin'!$Y$2,0)</f>
        <v>0</v>
      </c>
      <c r="AA148" s="784" cm="1">
        <f t="array" ref="AA148">_xlfn.IFERROR($Q148*K148*'Kalkulator nadgodzin'!$Y$2,0)</f>
        <v>0</v>
      </c>
      <c r="AB148" s="784" cm="1">
        <f t="array" ref="AB148">_xlfn.IFERROR($Q148*L148*'Kalkulator nadgodzin'!$Y$2,0)</f>
        <v>0</v>
      </c>
      <c r="AC148" s="784" cm="1">
        <f t="array" ref="AC148">_xlfn.IFERROR($Q148*M148*'Kalkulator nadgodzin'!$Y$2,0)</f>
        <v>0</v>
      </c>
      <c r="AD148" s="784" cm="1">
        <f t="array" ref="AD148">_xlfn.IFERROR($Q148*N148*'Kalkulator nadgodzin'!$Y$2,0)</f>
        <v>0</v>
      </c>
    </row>
    <row r="149" ht="13.5" customHeight="1">
      <c r="A149" t="str" s="774" cm="1">
        <f t="array" ref="A149">IF('Kalkulator nadgodzin'!B106="","",'Kalkulator nadgodzin'!B106)</f>
        <v>Obsada 5</v>
      </c>
      <c r="B149" s="784" cm="1">
        <f t="array" ref="B149">IF('Kalkulator nadgodzin'!$D106="","",IF('Kalkulator nadgodzin'!D106&lt;6,0,('Kalkulator nadgodzin'!D106-5)*'Kalkulator nadgodzin'!$C106))</f>
        <v>0</v>
      </c>
      <c r="C149" s="784" cm="1">
        <f t="array" ref="C149">IF('Kalkulator nadgodzin'!$D106="","",IF('Kalkulator nadgodzin'!E106&lt;6,0,('Kalkulator nadgodzin'!E106-5)*'Kalkulator nadgodzin'!$C106))</f>
        <v>0</v>
      </c>
      <c r="D149" s="784" cm="1">
        <f t="array" ref="D149">IF('Kalkulator nadgodzin'!$D106="","",IF('Kalkulator nadgodzin'!F106&lt;6,0,('Kalkulator nadgodzin'!F106-5)*'Kalkulator nadgodzin'!$C106))</f>
        <v>0</v>
      </c>
      <c r="E149" s="784" cm="1">
        <f t="array" ref="E149">IF('Kalkulator nadgodzin'!$D106="","",IF('Kalkulator nadgodzin'!G106&lt;6,0,('Kalkulator nadgodzin'!G106-5)*'Kalkulator nadgodzin'!$C106))</f>
        <v>0</v>
      </c>
      <c r="F149" s="784" cm="1">
        <f t="array" ref="F149">IF('Kalkulator nadgodzin'!$D106="","",IF('Kalkulator nadgodzin'!H106&lt;6,0,('Kalkulator nadgodzin'!H106-5)*'Kalkulator nadgodzin'!$C106))</f>
        <v>0</v>
      </c>
      <c r="G149" s="784" cm="1">
        <f t="array" ref="G149">IF('Kalkulator nadgodzin'!$D106="","",IF('Kalkulator nadgodzin'!I106&lt;6,0,('Kalkulator nadgodzin'!I106-5)*'Kalkulator nadgodzin'!$C106))</f>
        <v>0</v>
      </c>
      <c r="H149" s="784" cm="1">
        <f t="array" ref="H149">IF('Kalkulator nadgodzin'!$D106="","",IF('Kalkulator nadgodzin'!J106&lt;6,0,('Kalkulator nadgodzin'!J106-5)*'Kalkulator nadgodzin'!$C106))</f>
        <v>0</v>
      </c>
      <c r="I149" s="784" cm="1">
        <f t="array" ref="I149">IF('Kalkulator nadgodzin'!$D106="","",IF('Kalkulator nadgodzin'!K106&lt;6,0,('Kalkulator nadgodzin'!K106-5)*'Kalkulator nadgodzin'!$C106))</f>
        <v>0</v>
      </c>
      <c r="J149" s="784" cm="1">
        <f t="array" ref="J149">IF('Kalkulator nadgodzin'!$D106="","",IF('Kalkulator nadgodzin'!L106&lt;6,0,('Kalkulator nadgodzin'!L106-5)*'Kalkulator nadgodzin'!$C106))</f>
        <v>0</v>
      </c>
      <c r="K149" s="784" cm="1">
        <f t="array" ref="K149">IF('Kalkulator nadgodzin'!$D106="","",IF('Kalkulator nadgodzin'!M106&lt;6,0,('Kalkulator nadgodzin'!M106-5)*'Kalkulator nadgodzin'!$C106))</f>
        <v>0</v>
      </c>
      <c r="L149" s="784" cm="1">
        <f t="array" ref="L149">IF('Kalkulator nadgodzin'!$D106="","",IF('Kalkulator nadgodzin'!N106&lt;6,0,('Kalkulator nadgodzin'!N106-5)*'Kalkulator nadgodzin'!$C106))</f>
        <v>0</v>
      </c>
      <c r="M149" s="784" cm="1">
        <f t="array" ref="M149">IF('Kalkulator nadgodzin'!$D106="","",IF('Kalkulator nadgodzin'!O106&lt;6,0,('Kalkulator nadgodzin'!O106-5)*'Kalkulator nadgodzin'!$C106))</f>
        <v>0</v>
      </c>
      <c r="N149" s="785" cm="1">
        <f t="array" ref="N149">IF('Kalkulator nadgodzin'!$D106="","",IF('Kalkulator nadgodzin'!P106&lt;6,0,('Kalkulator nadgodzin'!P106-5)*'Kalkulator nadgodzin'!$C106))</f>
        <v>0</v>
      </c>
      <c r="O149" s="774"/>
      <c r="P149" s="775"/>
      <c r="Q149" s="818" cm="1">
        <f t="array" ref="Q149">IF('Kalkulator nadgodzin'!D226="","",'Kalkulator nadgodzin'!C174)</f>
        <v>0</v>
      </c>
      <c r="R149" s="784" cm="1">
        <f t="array" ref="R149">_xlfn.IFERROR($Q149*B149*'Kalkulator nadgodzin'!$Y$2,0)</f>
        <v>0</v>
      </c>
      <c r="S149" s="784" cm="1">
        <f t="array" ref="S149">_xlfn.IFERROR($Q149*C149*'Kalkulator nadgodzin'!$Y$2,0)</f>
        <v>0</v>
      </c>
      <c r="T149" s="784" cm="1">
        <f t="array" ref="T149">_xlfn.IFERROR($Q149*D149*'Kalkulator nadgodzin'!$Y$2,0)</f>
        <v>0</v>
      </c>
      <c r="U149" s="784" cm="1">
        <f t="array" ref="U149">_xlfn.IFERROR($Q149*E149*'Kalkulator nadgodzin'!$Y$2,0)</f>
        <v>0</v>
      </c>
      <c r="V149" s="784" cm="1">
        <f t="array" ref="V149">_xlfn.IFERROR($Q149*F149*'Kalkulator nadgodzin'!$Y$2,0)</f>
        <v>0</v>
      </c>
      <c r="W149" s="784" cm="1">
        <f t="array" ref="W149">_xlfn.IFERROR($Q149*G149*'Kalkulator nadgodzin'!$Y$2,0)</f>
        <v>0</v>
      </c>
      <c r="X149" s="784" cm="1">
        <f t="array" ref="X149">_xlfn.IFERROR($Q149*H149*'Kalkulator nadgodzin'!$Y$2,0)</f>
        <v>0</v>
      </c>
      <c r="Y149" s="784" cm="1">
        <f t="array" ref="Y149">_xlfn.IFERROR($Q149*I149*'Kalkulator nadgodzin'!$Y$2,0)</f>
        <v>0</v>
      </c>
      <c r="Z149" s="784" cm="1">
        <f t="array" ref="Z149">_xlfn.IFERROR($Q149*J149*'Kalkulator nadgodzin'!$Y$2,0)</f>
        <v>0</v>
      </c>
      <c r="AA149" s="784" cm="1">
        <f t="array" ref="AA149">_xlfn.IFERROR($Q149*K149*'Kalkulator nadgodzin'!$Y$2,0)</f>
        <v>0</v>
      </c>
      <c r="AB149" s="784" cm="1">
        <f t="array" ref="AB149">_xlfn.IFERROR($Q149*L149*'Kalkulator nadgodzin'!$Y$2,0)</f>
        <v>0</v>
      </c>
      <c r="AC149" s="784" cm="1">
        <f t="array" ref="AC149">_xlfn.IFERROR($Q149*M149*'Kalkulator nadgodzin'!$Y$2,0)</f>
        <v>0</v>
      </c>
      <c r="AD149" s="784" cm="1">
        <f t="array" ref="AD149">_xlfn.IFERROR($Q149*N149*'Kalkulator nadgodzin'!$Y$2,0)</f>
        <v>0</v>
      </c>
    </row>
    <row r="150" ht="13.5" customHeight="1">
      <c r="A150" t="str" s="774" cm="1">
        <f t="array" ref="A150">IF('Kalkulator nadgodzin'!B107="","",'Kalkulator nadgodzin'!B107)</f>
        <v>Obsada 6</v>
      </c>
      <c r="B150" s="784" cm="1">
        <f t="array" ref="B150">IF('Kalkulator nadgodzin'!$D107="","",IF('Kalkulator nadgodzin'!D107&lt;6,0,('Kalkulator nadgodzin'!D107-5)*'Kalkulator nadgodzin'!$C107))</f>
        <v>0</v>
      </c>
      <c r="C150" s="784" cm="1">
        <f t="array" ref="C150">IF('Kalkulator nadgodzin'!$D107="","",IF('Kalkulator nadgodzin'!E107&lt;6,0,('Kalkulator nadgodzin'!E107-5)*'Kalkulator nadgodzin'!$C107))</f>
        <v>0</v>
      </c>
      <c r="D150" s="784" cm="1">
        <f t="array" ref="D150">IF('Kalkulator nadgodzin'!$D107="","",IF('Kalkulator nadgodzin'!F107&lt;6,0,('Kalkulator nadgodzin'!F107-5)*'Kalkulator nadgodzin'!$C107))</f>
        <v>0</v>
      </c>
      <c r="E150" s="784" cm="1">
        <f t="array" ref="E150">IF('Kalkulator nadgodzin'!$D107="","",IF('Kalkulator nadgodzin'!G107&lt;6,0,('Kalkulator nadgodzin'!G107-5)*'Kalkulator nadgodzin'!$C107))</f>
        <v>0</v>
      </c>
      <c r="F150" s="784" cm="1">
        <f t="array" ref="F150">IF('Kalkulator nadgodzin'!$D107="","",IF('Kalkulator nadgodzin'!H107&lt;6,0,('Kalkulator nadgodzin'!H107-5)*'Kalkulator nadgodzin'!$C107))</f>
        <v>0</v>
      </c>
      <c r="G150" s="784" cm="1">
        <f t="array" ref="G150">IF('Kalkulator nadgodzin'!$D107="","",IF('Kalkulator nadgodzin'!I107&lt;6,0,('Kalkulator nadgodzin'!I107-5)*'Kalkulator nadgodzin'!$C107))</f>
        <v>0</v>
      </c>
      <c r="H150" s="784" cm="1">
        <f t="array" ref="H150">IF('Kalkulator nadgodzin'!$D107="","",IF('Kalkulator nadgodzin'!J107&lt;6,0,('Kalkulator nadgodzin'!J107-5)*'Kalkulator nadgodzin'!$C107))</f>
        <v>0</v>
      </c>
      <c r="I150" s="784" cm="1">
        <f t="array" ref="I150">IF('Kalkulator nadgodzin'!$D107="","",IF('Kalkulator nadgodzin'!K107&lt;6,0,('Kalkulator nadgodzin'!K107-5)*'Kalkulator nadgodzin'!$C107))</f>
        <v>0</v>
      </c>
      <c r="J150" s="784" cm="1">
        <f t="array" ref="J150">IF('Kalkulator nadgodzin'!$D107="","",IF('Kalkulator nadgodzin'!L107&lt;6,0,('Kalkulator nadgodzin'!L107-5)*'Kalkulator nadgodzin'!$C107))</f>
        <v>0</v>
      </c>
      <c r="K150" s="784" cm="1">
        <f t="array" ref="K150">IF('Kalkulator nadgodzin'!$D107="","",IF('Kalkulator nadgodzin'!M107&lt;6,0,('Kalkulator nadgodzin'!M107-5)*'Kalkulator nadgodzin'!$C107))</f>
        <v>0</v>
      </c>
      <c r="L150" s="784" cm="1">
        <f t="array" ref="L150">IF('Kalkulator nadgodzin'!$D107="","",IF('Kalkulator nadgodzin'!N107&lt;6,0,('Kalkulator nadgodzin'!N107-5)*'Kalkulator nadgodzin'!$C107))</f>
        <v>0</v>
      </c>
      <c r="M150" s="784" cm="1">
        <f t="array" ref="M150">IF('Kalkulator nadgodzin'!$D107="","",IF('Kalkulator nadgodzin'!O107&lt;6,0,('Kalkulator nadgodzin'!O107-5)*'Kalkulator nadgodzin'!$C107))</f>
        <v>0</v>
      </c>
      <c r="N150" s="785" cm="1">
        <f t="array" ref="N150">IF('Kalkulator nadgodzin'!$D107="","",IF('Kalkulator nadgodzin'!P107&lt;6,0,('Kalkulator nadgodzin'!P107-5)*'Kalkulator nadgodzin'!$C107))</f>
        <v>0</v>
      </c>
      <c r="O150" s="774"/>
      <c r="P150" s="775"/>
      <c r="Q150" s="818" cm="1">
        <f t="array" ref="Q150">IF('Kalkulator nadgodzin'!D227="","",'Kalkulator nadgodzin'!C175)</f>
        <v>0</v>
      </c>
      <c r="R150" s="784" cm="1">
        <f t="array" ref="R150">_xlfn.IFERROR($Q150*B150*'Kalkulator nadgodzin'!$Y$2,0)</f>
        <v>0</v>
      </c>
      <c r="S150" s="784" cm="1">
        <f t="array" ref="S150">_xlfn.IFERROR($Q150*C150*'Kalkulator nadgodzin'!$Y$2,0)</f>
        <v>0</v>
      </c>
      <c r="T150" s="784" cm="1">
        <f t="array" ref="T150">_xlfn.IFERROR($Q150*D150*'Kalkulator nadgodzin'!$Y$2,0)</f>
        <v>0</v>
      </c>
      <c r="U150" s="784" cm="1">
        <f t="array" ref="U150">_xlfn.IFERROR($Q150*E150*'Kalkulator nadgodzin'!$Y$2,0)</f>
        <v>0</v>
      </c>
      <c r="V150" s="784" cm="1">
        <f t="array" ref="V150">_xlfn.IFERROR($Q150*F150*'Kalkulator nadgodzin'!$Y$2,0)</f>
        <v>0</v>
      </c>
      <c r="W150" s="784" cm="1">
        <f t="array" ref="W150">_xlfn.IFERROR($Q150*G150*'Kalkulator nadgodzin'!$Y$2,0)</f>
        <v>0</v>
      </c>
      <c r="X150" s="784" cm="1">
        <f t="array" ref="X150">_xlfn.IFERROR($Q150*H150*'Kalkulator nadgodzin'!$Y$2,0)</f>
        <v>0</v>
      </c>
      <c r="Y150" s="784" cm="1">
        <f t="array" ref="Y150">_xlfn.IFERROR($Q150*I150*'Kalkulator nadgodzin'!$Y$2,0)</f>
        <v>0</v>
      </c>
      <c r="Z150" s="784" cm="1">
        <f t="array" ref="Z150">_xlfn.IFERROR($Q150*J150*'Kalkulator nadgodzin'!$Y$2,0)</f>
        <v>0</v>
      </c>
      <c r="AA150" s="784" cm="1">
        <f t="array" ref="AA150">_xlfn.IFERROR($Q150*K150*'Kalkulator nadgodzin'!$Y$2,0)</f>
        <v>0</v>
      </c>
      <c r="AB150" s="784" cm="1">
        <f t="array" ref="AB150">_xlfn.IFERROR($Q150*L150*'Kalkulator nadgodzin'!$Y$2,0)</f>
        <v>0</v>
      </c>
      <c r="AC150" s="784" cm="1">
        <f t="array" ref="AC150">_xlfn.IFERROR($Q150*M150*'Kalkulator nadgodzin'!$Y$2,0)</f>
        <v>0</v>
      </c>
      <c r="AD150" s="784" cm="1">
        <f t="array" ref="AD150">_xlfn.IFERROR($Q150*N150*'Kalkulator nadgodzin'!$Y$2,0)</f>
        <v>0</v>
      </c>
    </row>
    <row r="151" ht="13.5" customHeight="1">
      <c r="A151" t="str" s="774" cm="1">
        <f t="array" ref="A151">IF('Kalkulator nadgodzin'!B108="","",'Kalkulator nadgodzin'!B108)</f>
        <v>Obsada 7</v>
      </c>
      <c r="B151" s="784" cm="1">
        <f t="array" ref="B151">IF('Kalkulator nadgodzin'!$D108="","",IF('Kalkulator nadgodzin'!D108&lt;6,0,('Kalkulator nadgodzin'!D108-5)*'Kalkulator nadgodzin'!$C108))</f>
        <v>0</v>
      </c>
      <c r="C151" s="784" cm="1">
        <f t="array" ref="C151">IF('Kalkulator nadgodzin'!$D108="","",IF('Kalkulator nadgodzin'!E108&lt;6,0,('Kalkulator nadgodzin'!E108-5)*'Kalkulator nadgodzin'!$C108))</f>
        <v>0</v>
      </c>
      <c r="D151" s="784" cm="1">
        <f t="array" ref="D151">IF('Kalkulator nadgodzin'!$D108="","",IF('Kalkulator nadgodzin'!F108&lt;6,0,('Kalkulator nadgodzin'!F108-5)*'Kalkulator nadgodzin'!$C108))</f>
        <v>0</v>
      </c>
      <c r="E151" s="784" cm="1">
        <f t="array" ref="E151">IF('Kalkulator nadgodzin'!$D108="","",IF('Kalkulator nadgodzin'!G108&lt;6,0,('Kalkulator nadgodzin'!G108-5)*'Kalkulator nadgodzin'!$C108))</f>
        <v>0</v>
      </c>
      <c r="F151" s="784" cm="1">
        <f t="array" ref="F151">IF('Kalkulator nadgodzin'!$D108="","",IF('Kalkulator nadgodzin'!H108&lt;6,0,('Kalkulator nadgodzin'!H108-5)*'Kalkulator nadgodzin'!$C108))</f>
        <v>0</v>
      </c>
      <c r="G151" s="784" cm="1">
        <f t="array" ref="G151">IF('Kalkulator nadgodzin'!$D108="","",IF('Kalkulator nadgodzin'!I108&lt;6,0,('Kalkulator nadgodzin'!I108-5)*'Kalkulator nadgodzin'!$C108))</f>
        <v>0</v>
      </c>
      <c r="H151" s="784" cm="1">
        <f t="array" ref="H151">IF('Kalkulator nadgodzin'!$D108="","",IF('Kalkulator nadgodzin'!J108&lt;6,0,('Kalkulator nadgodzin'!J108-5)*'Kalkulator nadgodzin'!$C108))</f>
        <v>0</v>
      </c>
      <c r="I151" s="784" cm="1">
        <f t="array" ref="I151">IF('Kalkulator nadgodzin'!$D108="","",IF('Kalkulator nadgodzin'!K108&lt;6,0,('Kalkulator nadgodzin'!K108-5)*'Kalkulator nadgodzin'!$C108))</f>
        <v>0</v>
      </c>
      <c r="J151" s="784" cm="1">
        <f t="array" ref="J151">IF('Kalkulator nadgodzin'!$D108="","",IF('Kalkulator nadgodzin'!L108&lt;6,0,('Kalkulator nadgodzin'!L108-5)*'Kalkulator nadgodzin'!$C108))</f>
        <v>0</v>
      </c>
      <c r="K151" s="784" cm="1">
        <f t="array" ref="K151">IF('Kalkulator nadgodzin'!$D108="","",IF('Kalkulator nadgodzin'!M108&lt;6,0,('Kalkulator nadgodzin'!M108-5)*'Kalkulator nadgodzin'!$C108))</f>
        <v>0</v>
      </c>
      <c r="L151" s="784" cm="1">
        <f t="array" ref="L151">IF('Kalkulator nadgodzin'!$D108="","",IF('Kalkulator nadgodzin'!N108&lt;6,0,('Kalkulator nadgodzin'!N108-5)*'Kalkulator nadgodzin'!$C108))</f>
        <v>0</v>
      </c>
      <c r="M151" s="784" cm="1">
        <f t="array" ref="M151">IF('Kalkulator nadgodzin'!$D108="","",IF('Kalkulator nadgodzin'!O108&lt;6,0,('Kalkulator nadgodzin'!O108-5)*'Kalkulator nadgodzin'!$C108))</f>
        <v>0</v>
      </c>
      <c r="N151" s="785" cm="1">
        <f t="array" ref="N151">IF('Kalkulator nadgodzin'!$D108="","",IF('Kalkulator nadgodzin'!P108&lt;6,0,('Kalkulator nadgodzin'!P108-5)*'Kalkulator nadgodzin'!$C108))</f>
        <v>0</v>
      </c>
      <c r="O151" s="774"/>
      <c r="P151" s="775"/>
      <c r="Q151" s="818" cm="1">
        <f t="array" ref="Q151">IF('Kalkulator nadgodzin'!D228="","",'Kalkulator nadgodzin'!C176)</f>
        <v>0</v>
      </c>
      <c r="R151" s="784" cm="1">
        <f t="array" ref="R151">_xlfn.IFERROR($Q151*B151*'Kalkulator nadgodzin'!$Y$2,0)</f>
        <v>0</v>
      </c>
      <c r="S151" s="784" cm="1">
        <f t="array" ref="S151">_xlfn.IFERROR($Q151*C151*'Kalkulator nadgodzin'!$Y$2,0)</f>
        <v>0</v>
      </c>
      <c r="T151" s="784" cm="1">
        <f t="array" ref="T151">_xlfn.IFERROR($Q151*D151*'Kalkulator nadgodzin'!$Y$2,0)</f>
        <v>0</v>
      </c>
      <c r="U151" s="784" cm="1">
        <f t="array" ref="U151">_xlfn.IFERROR($Q151*E151*'Kalkulator nadgodzin'!$Y$2,0)</f>
        <v>0</v>
      </c>
      <c r="V151" s="784" cm="1">
        <f t="array" ref="V151">_xlfn.IFERROR($Q151*F151*'Kalkulator nadgodzin'!$Y$2,0)</f>
        <v>0</v>
      </c>
      <c r="W151" s="784" cm="1">
        <f t="array" ref="W151">_xlfn.IFERROR($Q151*G151*'Kalkulator nadgodzin'!$Y$2,0)</f>
        <v>0</v>
      </c>
      <c r="X151" s="784" cm="1">
        <f t="array" ref="X151">_xlfn.IFERROR($Q151*H151*'Kalkulator nadgodzin'!$Y$2,0)</f>
        <v>0</v>
      </c>
      <c r="Y151" s="784" cm="1">
        <f t="array" ref="Y151">_xlfn.IFERROR($Q151*I151*'Kalkulator nadgodzin'!$Y$2,0)</f>
        <v>0</v>
      </c>
      <c r="Z151" s="784" cm="1">
        <f t="array" ref="Z151">_xlfn.IFERROR($Q151*J151*'Kalkulator nadgodzin'!$Y$2,0)</f>
        <v>0</v>
      </c>
      <c r="AA151" s="784" cm="1">
        <f t="array" ref="AA151">_xlfn.IFERROR($Q151*K151*'Kalkulator nadgodzin'!$Y$2,0)</f>
        <v>0</v>
      </c>
      <c r="AB151" s="784" cm="1">
        <f t="array" ref="AB151">_xlfn.IFERROR($Q151*L151*'Kalkulator nadgodzin'!$Y$2,0)</f>
        <v>0</v>
      </c>
      <c r="AC151" s="784" cm="1">
        <f t="array" ref="AC151">_xlfn.IFERROR($Q151*M151*'Kalkulator nadgodzin'!$Y$2,0)</f>
        <v>0</v>
      </c>
      <c r="AD151" s="784" cm="1">
        <f t="array" ref="AD151">_xlfn.IFERROR($Q151*N151*'Kalkulator nadgodzin'!$Y$2,0)</f>
        <v>0</v>
      </c>
    </row>
    <row r="152" ht="13.5" customHeight="1">
      <c r="A152" t="str" s="774" cm="1">
        <f t="array" ref="A152">IF('Kalkulator nadgodzin'!B109="","",'Kalkulator nadgodzin'!B109)</f>
        <v>Obsada  Dziecko 1</v>
      </c>
      <c r="B152" s="784" cm="1">
        <f t="array" ref="B152">IF('Kalkulator nadgodzin'!$D109="","",IF('Kalkulator nadgodzin'!D109&lt;6,0,('Kalkulator nadgodzin'!D109-5)*'Kalkulator nadgodzin'!$C109))</f>
        <v>0</v>
      </c>
      <c r="C152" s="784" cm="1">
        <f t="array" ref="C152">IF('Kalkulator nadgodzin'!$D109="","",IF('Kalkulator nadgodzin'!E109&lt;6,0,('Kalkulator nadgodzin'!E109-5)*'Kalkulator nadgodzin'!$C109))</f>
        <v>0</v>
      </c>
      <c r="D152" s="784" cm="1">
        <f t="array" ref="D152">IF('Kalkulator nadgodzin'!$D109="","",IF('Kalkulator nadgodzin'!F109&lt;6,0,('Kalkulator nadgodzin'!F109-5)*'Kalkulator nadgodzin'!$C109))</f>
        <v>0</v>
      </c>
      <c r="E152" s="784" cm="1">
        <f t="array" ref="E152">IF('Kalkulator nadgodzin'!$D109="","",IF('Kalkulator nadgodzin'!G109&lt;6,0,('Kalkulator nadgodzin'!G109-5)*'Kalkulator nadgodzin'!$C109))</f>
        <v>0</v>
      </c>
      <c r="F152" s="784" cm="1">
        <f t="array" ref="F152">IF('Kalkulator nadgodzin'!$D109="","",IF('Kalkulator nadgodzin'!H109&lt;6,0,('Kalkulator nadgodzin'!H109-5)*'Kalkulator nadgodzin'!$C109))</f>
        <v>0</v>
      </c>
      <c r="G152" s="784" cm="1">
        <f t="array" ref="G152">IF('Kalkulator nadgodzin'!$D109="","",IF('Kalkulator nadgodzin'!I109&lt;6,0,('Kalkulator nadgodzin'!I109-5)*'Kalkulator nadgodzin'!$C109))</f>
        <v>0</v>
      </c>
      <c r="H152" s="784" cm="1">
        <f t="array" ref="H152">IF('Kalkulator nadgodzin'!$D109="","",IF('Kalkulator nadgodzin'!J109&lt;6,0,('Kalkulator nadgodzin'!J109-5)*'Kalkulator nadgodzin'!$C109))</f>
        <v>0</v>
      </c>
      <c r="I152" s="784" cm="1">
        <f t="array" ref="I152">IF('Kalkulator nadgodzin'!$D109="","",IF('Kalkulator nadgodzin'!K109&lt;6,0,('Kalkulator nadgodzin'!K109-5)*'Kalkulator nadgodzin'!$C109))</f>
        <v>0</v>
      </c>
      <c r="J152" s="784" cm="1">
        <f t="array" ref="J152">IF('Kalkulator nadgodzin'!$D109="","",IF('Kalkulator nadgodzin'!L109&lt;6,0,('Kalkulator nadgodzin'!L109-5)*'Kalkulator nadgodzin'!$C109))</f>
        <v>0</v>
      </c>
      <c r="K152" s="784" cm="1">
        <f t="array" ref="K152">IF('Kalkulator nadgodzin'!$D109="","",IF('Kalkulator nadgodzin'!M109&lt;6,0,('Kalkulator nadgodzin'!M109-5)*'Kalkulator nadgodzin'!$C109))</f>
        <v>0</v>
      </c>
      <c r="L152" s="784" cm="1">
        <f t="array" ref="L152">IF('Kalkulator nadgodzin'!$D109="","",IF('Kalkulator nadgodzin'!N109&lt;6,0,('Kalkulator nadgodzin'!N109-5)*'Kalkulator nadgodzin'!$C109))</f>
        <v>0</v>
      </c>
      <c r="M152" s="784" cm="1">
        <f t="array" ref="M152">IF('Kalkulator nadgodzin'!$D109="","",IF('Kalkulator nadgodzin'!O109&lt;6,0,('Kalkulator nadgodzin'!O109-5)*'Kalkulator nadgodzin'!$C109))</f>
        <v>0</v>
      </c>
      <c r="N152" s="785" cm="1">
        <f t="array" ref="N152">IF('Kalkulator nadgodzin'!$D109="","",IF('Kalkulator nadgodzin'!P109&lt;6,0,('Kalkulator nadgodzin'!P109-5)*'Kalkulator nadgodzin'!$C109))</f>
        <v>0</v>
      </c>
      <c r="O152" s="774"/>
      <c r="P152" s="775"/>
      <c r="Q152" s="818" cm="1">
        <f t="array" ref="Q152">IF('Kalkulator nadgodzin'!D229="","",'Kalkulator nadgodzin'!C177)</f>
        <v>0</v>
      </c>
      <c r="R152" s="784" cm="1">
        <f t="array" ref="R152">_xlfn.IFERROR($Q152*B152*'Kalkulator nadgodzin'!$Y$2,0)</f>
        <v>0</v>
      </c>
      <c r="S152" s="784" cm="1">
        <f t="array" ref="S152">_xlfn.IFERROR($Q152*C152*'Kalkulator nadgodzin'!$Y$2,0)</f>
        <v>0</v>
      </c>
      <c r="T152" s="784" cm="1">
        <f t="array" ref="T152">_xlfn.IFERROR($Q152*D152*'Kalkulator nadgodzin'!$Y$2,0)</f>
        <v>0</v>
      </c>
      <c r="U152" s="784" cm="1">
        <f t="array" ref="U152">_xlfn.IFERROR($Q152*E152*'Kalkulator nadgodzin'!$Y$2,0)</f>
        <v>0</v>
      </c>
      <c r="V152" s="784" cm="1">
        <f t="array" ref="V152">_xlfn.IFERROR($Q152*F152*'Kalkulator nadgodzin'!$Y$2,0)</f>
        <v>0</v>
      </c>
      <c r="W152" s="784" cm="1">
        <f t="array" ref="W152">_xlfn.IFERROR($Q152*G152*'Kalkulator nadgodzin'!$Y$2,0)</f>
        <v>0</v>
      </c>
      <c r="X152" s="784" cm="1">
        <f t="array" ref="X152">_xlfn.IFERROR($Q152*H152*'Kalkulator nadgodzin'!$Y$2,0)</f>
        <v>0</v>
      </c>
      <c r="Y152" s="784" cm="1">
        <f t="array" ref="Y152">_xlfn.IFERROR($Q152*I152*'Kalkulator nadgodzin'!$Y$2,0)</f>
        <v>0</v>
      </c>
      <c r="Z152" s="784" cm="1">
        <f t="array" ref="Z152">_xlfn.IFERROR($Q152*J152*'Kalkulator nadgodzin'!$Y$2,0)</f>
        <v>0</v>
      </c>
      <c r="AA152" s="784" cm="1">
        <f t="array" ref="AA152">_xlfn.IFERROR($Q152*K152*'Kalkulator nadgodzin'!$Y$2,0)</f>
        <v>0</v>
      </c>
      <c r="AB152" s="784" cm="1">
        <f t="array" ref="AB152">_xlfn.IFERROR($Q152*L152*'Kalkulator nadgodzin'!$Y$2,0)</f>
        <v>0</v>
      </c>
      <c r="AC152" s="784" cm="1">
        <f t="array" ref="AC152">_xlfn.IFERROR($Q152*M152*'Kalkulator nadgodzin'!$Y$2,0)</f>
        <v>0</v>
      </c>
      <c r="AD152" s="784" cm="1">
        <f t="array" ref="AD152">_xlfn.IFERROR($Q152*N152*'Kalkulator nadgodzin'!$Y$2,0)</f>
        <v>0</v>
      </c>
    </row>
    <row r="153" ht="13.5" customHeight="1">
      <c r="A153" t="str" s="774" cm="1">
        <f t="array" ref="A153">IF('Kalkulator nadgodzin'!B110="","",'Kalkulator nadgodzin'!B110)</f>
        <v>Obsada  Dziecko 2</v>
      </c>
      <c r="B153" s="784" cm="1">
        <f t="array" ref="B153">IF('Kalkulator nadgodzin'!$D110="","",IF('Kalkulator nadgodzin'!D110&lt;6,0,('Kalkulator nadgodzin'!D110-5)*'Kalkulator nadgodzin'!$C110))</f>
        <v>0</v>
      </c>
      <c r="C153" s="784" cm="1">
        <f t="array" ref="C153">IF('Kalkulator nadgodzin'!$D110="","",IF('Kalkulator nadgodzin'!E110&lt;6,0,('Kalkulator nadgodzin'!E110-5)*'Kalkulator nadgodzin'!$C110))</f>
        <v>0</v>
      </c>
      <c r="D153" s="784" cm="1">
        <f t="array" ref="D153">IF('Kalkulator nadgodzin'!$D110="","",IF('Kalkulator nadgodzin'!F110&lt;6,0,('Kalkulator nadgodzin'!F110-5)*'Kalkulator nadgodzin'!$C110))</f>
        <v>0</v>
      </c>
      <c r="E153" s="784" cm="1">
        <f t="array" ref="E153">IF('Kalkulator nadgodzin'!$D110="","",IF('Kalkulator nadgodzin'!G110&lt;6,0,('Kalkulator nadgodzin'!G110-5)*'Kalkulator nadgodzin'!$C110))</f>
        <v>0</v>
      </c>
      <c r="F153" s="784" cm="1">
        <f t="array" ref="F153">IF('Kalkulator nadgodzin'!$D110="","",IF('Kalkulator nadgodzin'!H110&lt;6,0,('Kalkulator nadgodzin'!H110-5)*'Kalkulator nadgodzin'!$C110))</f>
        <v>0</v>
      </c>
      <c r="G153" s="784" cm="1">
        <f t="array" ref="G153">IF('Kalkulator nadgodzin'!$D110="","",IF('Kalkulator nadgodzin'!I110&lt;6,0,('Kalkulator nadgodzin'!I110-5)*'Kalkulator nadgodzin'!$C110))</f>
        <v>0</v>
      </c>
      <c r="H153" s="784" cm="1">
        <f t="array" ref="H153">IF('Kalkulator nadgodzin'!$D110="","",IF('Kalkulator nadgodzin'!J110&lt;6,0,('Kalkulator nadgodzin'!J110-5)*'Kalkulator nadgodzin'!$C110))</f>
        <v>0</v>
      </c>
      <c r="I153" s="784" cm="1">
        <f t="array" ref="I153">IF('Kalkulator nadgodzin'!$D110="","",IF('Kalkulator nadgodzin'!K110&lt;6,0,('Kalkulator nadgodzin'!K110-5)*'Kalkulator nadgodzin'!$C110))</f>
        <v>0</v>
      </c>
      <c r="J153" s="784" cm="1">
        <f t="array" ref="J153">IF('Kalkulator nadgodzin'!$D110="","",IF('Kalkulator nadgodzin'!L110&lt;6,0,('Kalkulator nadgodzin'!L110-5)*'Kalkulator nadgodzin'!$C110))</f>
        <v>0</v>
      </c>
      <c r="K153" s="784" cm="1">
        <f t="array" ref="K153">IF('Kalkulator nadgodzin'!$D110="","",IF('Kalkulator nadgodzin'!M110&lt;6,0,('Kalkulator nadgodzin'!M110-5)*'Kalkulator nadgodzin'!$C110))</f>
        <v>0</v>
      </c>
      <c r="L153" s="784" cm="1">
        <f t="array" ref="L153">IF('Kalkulator nadgodzin'!$D110="","",IF('Kalkulator nadgodzin'!N110&lt;6,0,('Kalkulator nadgodzin'!N110-5)*'Kalkulator nadgodzin'!$C110))</f>
        <v>0</v>
      </c>
      <c r="M153" s="784" cm="1">
        <f t="array" ref="M153">IF('Kalkulator nadgodzin'!$D110="","",IF('Kalkulator nadgodzin'!O110&lt;6,0,('Kalkulator nadgodzin'!O110-5)*'Kalkulator nadgodzin'!$C110))</f>
        <v>0</v>
      </c>
      <c r="N153" s="785" cm="1">
        <f t="array" ref="N153">IF('Kalkulator nadgodzin'!$D110="","",IF('Kalkulator nadgodzin'!P110&lt;6,0,('Kalkulator nadgodzin'!P110-5)*'Kalkulator nadgodzin'!$C110))</f>
        <v>0</v>
      </c>
      <c r="O153" s="774"/>
      <c r="P153" s="775"/>
      <c r="Q153" s="818" cm="1">
        <f t="array" ref="Q153">IF('Kalkulator nadgodzin'!D230="","",'Kalkulator nadgodzin'!C178)</f>
        <v>0</v>
      </c>
      <c r="R153" s="784" cm="1">
        <f t="array" ref="R153">_xlfn.IFERROR($Q153*B153*'Kalkulator nadgodzin'!$Y$2,0)</f>
        <v>0</v>
      </c>
      <c r="S153" s="784" cm="1">
        <f t="array" ref="S153">_xlfn.IFERROR($Q153*C153*'Kalkulator nadgodzin'!$Y$2,0)</f>
        <v>0</v>
      </c>
      <c r="T153" s="784" cm="1">
        <f t="array" ref="T153">_xlfn.IFERROR($Q153*D153*'Kalkulator nadgodzin'!$Y$2,0)</f>
        <v>0</v>
      </c>
      <c r="U153" s="784" cm="1">
        <f t="array" ref="U153">_xlfn.IFERROR($Q153*E153*'Kalkulator nadgodzin'!$Y$2,0)</f>
        <v>0</v>
      </c>
      <c r="V153" s="784" cm="1">
        <f t="array" ref="V153">_xlfn.IFERROR($Q153*F153*'Kalkulator nadgodzin'!$Y$2,0)</f>
        <v>0</v>
      </c>
      <c r="W153" s="784" cm="1">
        <f t="array" ref="W153">_xlfn.IFERROR($Q153*G153*'Kalkulator nadgodzin'!$Y$2,0)</f>
        <v>0</v>
      </c>
      <c r="X153" s="784" cm="1">
        <f t="array" ref="X153">_xlfn.IFERROR($Q153*H153*'Kalkulator nadgodzin'!$Y$2,0)</f>
        <v>0</v>
      </c>
      <c r="Y153" s="784" cm="1">
        <f t="array" ref="Y153">_xlfn.IFERROR($Q153*I153*'Kalkulator nadgodzin'!$Y$2,0)</f>
        <v>0</v>
      </c>
      <c r="Z153" s="784" cm="1">
        <f t="array" ref="Z153">_xlfn.IFERROR($Q153*J153*'Kalkulator nadgodzin'!$Y$2,0)</f>
        <v>0</v>
      </c>
      <c r="AA153" s="784" cm="1">
        <f t="array" ref="AA153">_xlfn.IFERROR($Q153*K153*'Kalkulator nadgodzin'!$Y$2,0)</f>
        <v>0</v>
      </c>
      <c r="AB153" s="784" cm="1">
        <f t="array" ref="AB153">_xlfn.IFERROR($Q153*L153*'Kalkulator nadgodzin'!$Y$2,0)</f>
        <v>0</v>
      </c>
      <c r="AC153" s="784" cm="1">
        <f t="array" ref="AC153">_xlfn.IFERROR($Q153*M153*'Kalkulator nadgodzin'!$Y$2,0)</f>
        <v>0</v>
      </c>
      <c r="AD153" s="784" cm="1">
        <f t="array" ref="AD153">_xlfn.IFERROR($Q153*N153*'Kalkulator nadgodzin'!$Y$2,0)</f>
        <v>0</v>
      </c>
    </row>
    <row r="154" ht="13.5" customHeight="1">
      <c r="A154" t="str" s="774" cm="1">
        <f t="array" ref="A154">IF('Kalkulator nadgodzin'!B111="","",'Kalkulator nadgodzin'!B111)</f>
        <v>Obsada  Dziecko 3</v>
      </c>
      <c r="B154" s="784" cm="1">
        <f t="array" ref="B154">IF('Kalkulator nadgodzin'!$D111="","",IF('Kalkulator nadgodzin'!D111&lt;6,0,('Kalkulator nadgodzin'!D111-5)*'Kalkulator nadgodzin'!$C111))</f>
        <v>0</v>
      </c>
      <c r="C154" s="784" cm="1">
        <f t="array" ref="C154">IF('Kalkulator nadgodzin'!$D111="","",IF('Kalkulator nadgodzin'!E111&lt;6,0,('Kalkulator nadgodzin'!E111-5)*'Kalkulator nadgodzin'!$C111))</f>
        <v>0</v>
      </c>
      <c r="D154" s="784" cm="1">
        <f t="array" ref="D154">IF('Kalkulator nadgodzin'!$D111="","",IF('Kalkulator nadgodzin'!F111&lt;6,0,('Kalkulator nadgodzin'!F111-5)*'Kalkulator nadgodzin'!$C111))</f>
        <v>0</v>
      </c>
      <c r="E154" s="784" cm="1">
        <f t="array" ref="E154">IF('Kalkulator nadgodzin'!$D111="","",IF('Kalkulator nadgodzin'!G111&lt;6,0,('Kalkulator nadgodzin'!G111-5)*'Kalkulator nadgodzin'!$C111))</f>
        <v>0</v>
      </c>
      <c r="F154" s="784" cm="1">
        <f t="array" ref="F154">IF('Kalkulator nadgodzin'!$D111="","",IF('Kalkulator nadgodzin'!H111&lt;6,0,('Kalkulator nadgodzin'!H111-5)*'Kalkulator nadgodzin'!$C111))</f>
        <v>0</v>
      </c>
      <c r="G154" s="784" cm="1">
        <f t="array" ref="G154">IF('Kalkulator nadgodzin'!$D111="","",IF('Kalkulator nadgodzin'!I111&lt;6,0,('Kalkulator nadgodzin'!I111-5)*'Kalkulator nadgodzin'!$C111))</f>
        <v>0</v>
      </c>
      <c r="H154" s="784" cm="1">
        <f t="array" ref="H154">IF('Kalkulator nadgodzin'!$D111="","",IF('Kalkulator nadgodzin'!J111&lt;6,0,('Kalkulator nadgodzin'!J111-5)*'Kalkulator nadgodzin'!$C111))</f>
        <v>0</v>
      </c>
      <c r="I154" s="784" cm="1">
        <f t="array" ref="I154">IF('Kalkulator nadgodzin'!$D111="","",IF('Kalkulator nadgodzin'!K111&lt;6,0,('Kalkulator nadgodzin'!K111-5)*'Kalkulator nadgodzin'!$C111))</f>
        <v>0</v>
      </c>
      <c r="J154" s="784" cm="1">
        <f t="array" ref="J154">IF('Kalkulator nadgodzin'!$D111="","",IF('Kalkulator nadgodzin'!L111&lt;6,0,('Kalkulator nadgodzin'!L111-5)*'Kalkulator nadgodzin'!$C111))</f>
        <v>0</v>
      </c>
      <c r="K154" s="784" cm="1">
        <f t="array" ref="K154">IF('Kalkulator nadgodzin'!$D111="","",IF('Kalkulator nadgodzin'!M111&lt;6,0,('Kalkulator nadgodzin'!M111-5)*'Kalkulator nadgodzin'!$C111))</f>
        <v>0</v>
      </c>
      <c r="L154" s="784" cm="1">
        <f t="array" ref="L154">IF('Kalkulator nadgodzin'!$D111="","",IF('Kalkulator nadgodzin'!N111&lt;6,0,('Kalkulator nadgodzin'!N111-5)*'Kalkulator nadgodzin'!$C111))</f>
        <v>0</v>
      </c>
      <c r="M154" s="784" cm="1">
        <f t="array" ref="M154">IF('Kalkulator nadgodzin'!$D111="","",IF('Kalkulator nadgodzin'!O111&lt;6,0,('Kalkulator nadgodzin'!O111-5)*'Kalkulator nadgodzin'!$C111))</f>
        <v>0</v>
      </c>
      <c r="N154" s="785" cm="1">
        <f t="array" ref="N154">IF('Kalkulator nadgodzin'!$D111="","",IF('Kalkulator nadgodzin'!P111&lt;6,0,('Kalkulator nadgodzin'!P111-5)*'Kalkulator nadgodzin'!$C111))</f>
        <v>0</v>
      </c>
      <c r="O154" s="774"/>
      <c r="P154" s="775"/>
      <c r="Q154" s="818" cm="1">
        <f t="array" ref="Q154">IF('Kalkulator nadgodzin'!D231="","",'Kalkulator nadgodzin'!C179)</f>
        <v>0</v>
      </c>
      <c r="R154" s="784" cm="1">
        <f t="array" ref="R154">_xlfn.IFERROR($Q154*B154*'Kalkulator nadgodzin'!$Y$2,0)</f>
        <v>0</v>
      </c>
      <c r="S154" s="784" cm="1">
        <f t="array" ref="S154">_xlfn.IFERROR($Q154*C154*'Kalkulator nadgodzin'!$Y$2,0)</f>
        <v>0</v>
      </c>
      <c r="T154" s="784" cm="1">
        <f t="array" ref="T154">_xlfn.IFERROR($Q154*D154*'Kalkulator nadgodzin'!$Y$2,0)</f>
        <v>0</v>
      </c>
      <c r="U154" s="784" cm="1">
        <f t="array" ref="U154">_xlfn.IFERROR($Q154*E154*'Kalkulator nadgodzin'!$Y$2,0)</f>
        <v>0</v>
      </c>
      <c r="V154" s="784" cm="1">
        <f t="array" ref="V154">_xlfn.IFERROR($Q154*F154*'Kalkulator nadgodzin'!$Y$2,0)</f>
        <v>0</v>
      </c>
      <c r="W154" s="784" cm="1">
        <f t="array" ref="W154">_xlfn.IFERROR($Q154*G154*'Kalkulator nadgodzin'!$Y$2,0)</f>
        <v>0</v>
      </c>
      <c r="X154" s="784" cm="1">
        <f t="array" ref="X154">_xlfn.IFERROR($Q154*H154*'Kalkulator nadgodzin'!$Y$2,0)</f>
        <v>0</v>
      </c>
      <c r="Y154" s="784" cm="1">
        <f t="array" ref="Y154">_xlfn.IFERROR($Q154*I154*'Kalkulator nadgodzin'!$Y$2,0)</f>
        <v>0</v>
      </c>
      <c r="Z154" s="784" cm="1">
        <f t="array" ref="Z154">_xlfn.IFERROR($Q154*J154*'Kalkulator nadgodzin'!$Y$2,0)</f>
        <v>0</v>
      </c>
      <c r="AA154" s="784" cm="1">
        <f t="array" ref="AA154">_xlfn.IFERROR($Q154*K154*'Kalkulator nadgodzin'!$Y$2,0)</f>
        <v>0</v>
      </c>
      <c r="AB154" s="784" cm="1">
        <f t="array" ref="AB154">_xlfn.IFERROR($Q154*L154*'Kalkulator nadgodzin'!$Y$2,0)</f>
        <v>0</v>
      </c>
      <c r="AC154" s="784" cm="1">
        <f t="array" ref="AC154">_xlfn.IFERROR($Q154*M154*'Kalkulator nadgodzin'!$Y$2,0)</f>
        <v>0</v>
      </c>
      <c r="AD154" s="784" cm="1">
        <f t="array" ref="AD154">_xlfn.IFERROR($Q154*N154*'Kalkulator nadgodzin'!$Y$2,0)</f>
        <v>0</v>
      </c>
    </row>
    <row r="155" ht="13.5" customHeight="1">
      <c r="A155" t="str" s="774" cm="1">
        <f t="array" ref="A155">IF('Kalkulator nadgodzin'!B112="","",'Kalkulator nadgodzin'!B112)</f>
        <v>Dublerzy/ Dłonie</v>
      </c>
      <c r="B155" s="784" cm="1">
        <f t="array" ref="B155">IF('Kalkulator nadgodzin'!$D112="","",IF('Kalkulator nadgodzin'!D112&lt;6,0,('Kalkulator nadgodzin'!D112-5)*'Kalkulator nadgodzin'!$C112))</f>
        <v>0</v>
      </c>
      <c r="C155" s="784" cm="1">
        <f t="array" ref="C155">IF('Kalkulator nadgodzin'!$D112="","",IF('Kalkulator nadgodzin'!E112&lt;6,0,('Kalkulator nadgodzin'!E112-5)*'Kalkulator nadgodzin'!$C112))</f>
        <v>0</v>
      </c>
      <c r="D155" s="784" cm="1">
        <f t="array" ref="D155">IF('Kalkulator nadgodzin'!$D112="","",IF('Kalkulator nadgodzin'!F112&lt;6,0,('Kalkulator nadgodzin'!F112-5)*'Kalkulator nadgodzin'!$C112))</f>
        <v>0</v>
      </c>
      <c r="E155" s="784" cm="1">
        <f t="array" ref="E155">IF('Kalkulator nadgodzin'!$D112="","",IF('Kalkulator nadgodzin'!G112&lt;6,0,('Kalkulator nadgodzin'!G112-5)*'Kalkulator nadgodzin'!$C112))</f>
        <v>0</v>
      </c>
      <c r="F155" s="784" cm="1">
        <f t="array" ref="F155">IF('Kalkulator nadgodzin'!$D112="","",IF('Kalkulator nadgodzin'!H112&lt;6,0,('Kalkulator nadgodzin'!H112-5)*'Kalkulator nadgodzin'!$C112))</f>
        <v>0</v>
      </c>
      <c r="G155" s="784" cm="1">
        <f t="array" ref="G155">IF('Kalkulator nadgodzin'!$D112="","",IF('Kalkulator nadgodzin'!I112&lt;6,0,('Kalkulator nadgodzin'!I112-5)*'Kalkulator nadgodzin'!$C112))</f>
        <v>0</v>
      </c>
      <c r="H155" s="784" cm="1">
        <f t="array" ref="H155">IF('Kalkulator nadgodzin'!$D112="","",IF('Kalkulator nadgodzin'!J112&lt;6,0,('Kalkulator nadgodzin'!J112-5)*'Kalkulator nadgodzin'!$C112))</f>
        <v>0</v>
      </c>
      <c r="I155" s="784" cm="1">
        <f t="array" ref="I155">IF('Kalkulator nadgodzin'!$D112="","",IF('Kalkulator nadgodzin'!K112&lt;6,0,('Kalkulator nadgodzin'!K112-5)*'Kalkulator nadgodzin'!$C112))</f>
        <v>0</v>
      </c>
      <c r="J155" s="784" cm="1">
        <f t="array" ref="J155">IF('Kalkulator nadgodzin'!$D112="","",IF('Kalkulator nadgodzin'!L112&lt;6,0,('Kalkulator nadgodzin'!L112-5)*'Kalkulator nadgodzin'!$C112))</f>
        <v>0</v>
      </c>
      <c r="K155" s="784" cm="1">
        <f t="array" ref="K155">IF('Kalkulator nadgodzin'!$D112="","",IF('Kalkulator nadgodzin'!M112&lt;6,0,('Kalkulator nadgodzin'!M112-5)*'Kalkulator nadgodzin'!$C112))</f>
        <v>0</v>
      </c>
      <c r="L155" s="784" cm="1">
        <f t="array" ref="L155">IF('Kalkulator nadgodzin'!$D112="","",IF('Kalkulator nadgodzin'!N112&lt;6,0,('Kalkulator nadgodzin'!N112-5)*'Kalkulator nadgodzin'!$C112))</f>
        <v>0</v>
      </c>
      <c r="M155" s="784" cm="1">
        <f t="array" ref="M155">IF('Kalkulator nadgodzin'!$D112="","",IF('Kalkulator nadgodzin'!O112&lt;6,0,('Kalkulator nadgodzin'!O112-5)*'Kalkulator nadgodzin'!$C112))</f>
        <v>0</v>
      </c>
      <c r="N155" s="785" cm="1">
        <f t="array" ref="N155">IF('Kalkulator nadgodzin'!$D112="","",IF('Kalkulator nadgodzin'!P112&lt;6,0,('Kalkulator nadgodzin'!P112-5)*'Kalkulator nadgodzin'!$C112))</f>
        <v>0</v>
      </c>
      <c r="O155" s="774"/>
      <c r="P155" s="775"/>
      <c r="Q155" s="818" cm="1">
        <f t="array" ref="Q155">IF('Kalkulator nadgodzin'!D232="","",'Kalkulator nadgodzin'!C180)</f>
        <v>0</v>
      </c>
      <c r="R155" s="784" cm="1">
        <f t="array" ref="R155">_xlfn.IFERROR($Q155*B155*'Kalkulator nadgodzin'!$Y$2,0)</f>
        <v>0</v>
      </c>
      <c r="S155" s="784" cm="1">
        <f t="array" ref="S155">_xlfn.IFERROR($Q155*C155*'Kalkulator nadgodzin'!$Y$2,0)</f>
        <v>0</v>
      </c>
      <c r="T155" s="784" cm="1">
        <f t="array" ref="T155">_xlfn.IFERROR($Q155*D155*'Kalkulator nadgodzin'!$Y$2,0)</f>
        <v>0</v>
      </c>
      <c r="U155" s="784" cm="1">
        <f t="array" ref="U155">_xlfn.IFERROR($Q155*E155*'Kalkulator nadgodzin'!$Y$2,0)</f>
        <v>0</v>
      </c>
      <c r="V155" s="784" cm="1">
        <f t="array" ref="V155">_xlfn.IFERROR($Q155*F155*'Kalkulator nadgodzin'!$Y$2,0)</f>
        <v>0</v>
      </c>
      <c r="W155" s="784" cm="1">
        <f t="array" ref="W155">_xlfn.IFERROR($Q155*G155*'Kalkulator nadgodzin'!$Y$2,0)</f>
        <v>0</v>
      </c>
      <c r="X155" s="784" cm="1">
        <f t="array" ref="X155">_xlfn.IFERROR($Q155*H155*'Kalkulator nadgodzin'!$Y$2,0)</f>
        <v>0</v>
      </c>
      <c r="Y155" s="784" cm="1">
        <f t="array" ref="Y155">_xlfn.IFERROR($Q155*I155*'Kalkulator nadgodzin'!$Y$2,0)</f>
        <v>0</v>
      </c>
      <c r="Z155" s="784" cm="1">
        <f t="array" ref="Z155">_xlfn.IFERROR($Q155*J155*'Kalkulator nadgodzin'!$Y$2,0)</f>
        <v>0</v>
      </c>
      <c r="AA155" s="784" cm="1">
        <f t="array" ref="AA155">_xlfn.IFERROR($Q155*K155*'Kalkulator nadgodzin'!$Y$2,0)</f>
        <v>0</v>
      </c>
      <c r="AB155" s="784" cm="1">
        <f t="array" ref="AB155">_xlfn.IFERROR($Q155*L155*'Kalkulator nadgodzin'!$Y$2,0)</f>
        <v>0</v>
      </c>
      <c r="AC155" s="784" cm="1">
        <f t="array" ref="AC155">_xlfn.IFERROR($Q155*M155*'Kalkulator nadgodzin'!$Y$2,0)</f>
        <v>0</v>
      </c>
      <c r="AD155" s="784" cm="1">
        <f t="array" ref="AD155">_xlfn.IFERROR($Q155*N155*'Kalkulator nadgodzin'!$Y$2,0)</f>
        <v>0</v>
      </c>
    </row>
    <row r="156" ht="13.5" customHeight="1">
      <c r="A156" t="str" s="774" cm="1">
        <f t="array" ref="A156">IF('Kalkulator nadgodzin'!B113="","",'Kalkulator nadgodzin'!B113)</f>
        <v>Tancerz/ Choreograf</v>
      </c>
      <c r="B156" s="784" cm="1">
        <f t="array" ref="B156">IF('Kalkulator nadgodzin'!$D113="","",IF('Kalkulator nadgodzin'!D113&lt;6,0,('Kalkulator nadgodzin'!D113-5)*'Kalkulator nadgodzin'!$C113))</f>
        <v>0</v>
      </c>
      <c r="C156" s="784" cm="1">
        <f t="array" ref="C156">IF('Kalkulator nadgodzin'!$D113="","",IF('Kalkulator nadgodzin'!E113&lt;6,0,('Kalkulator nadgodzin'!E113-5)*'Kalkulator nadgodzin'!$C113))</f>
        <v>0</v>
      </c>
      <c r="D156" s="784" cm="1">
        <f t="array" ref="D156">IF('Kalkulator nadgodzin'!$D113="","",IF('Kalkulator nadgodzin'!F113&lt;6,0,('Kalkulator nadgodzin'!F113-5)*'Kalkulator nadgodzin'!$C113))</f>
        <v>0</v>
      </c>
      <c r="E156" s="784" cm="1">
        <f t="array" ref="E156">IF('Kalkulator nadgodzin'!$D113="","",IF('Kalkulator nadgodzin'!G113&lt;6,0,('Kalkulator nadgodzin'!G113-5)*'Kalkulator nadgodzin'!$C113))</f>
        <v>0</v>
      </c>
      <c r="F156" s="784" cm="1">
        <f t="array" ref="F156">IF('Kalkulator nadgodzin'!$D113="","",IF('Kalkulator nadgodzin'!H113&lt;6,0,('Kalkulator nadgodzin'!H113-5)*'Kalkulator nadgodzin'!$C113))</f>
        <v>0</v>
      </c>
      <c r="G156" s="784" cm="1">
        <f t="array" ref="G156">IF('Kalkulator nadgodzin'!$D113="","",IF('Kalkulator nadgodzin'!I113&lt;6,0,('Kalkulator nadgodzin'!I113-5)*'Kalkulator nadgodzin'!$C113))</f>
        <v>0</v>
      </c>
      <c r="H156" s="784" cm="1">
        <f t="array" ref="H156">IF('Kalkulator nadgodzin'!$D113="","",IF('Kalkulator nadgodzin'!J113&lt;6,0,('Kalkulator nadgodzin'!J113-5)*'Kalkulator nadgodzin'!$C113))</f>
        <v>0</v>
      </c>
      <c r="I156" s="784" cm="1">
        <f t="array" ref="I156">IF('Kalkulator nadgodzin'!$D113="","",IF('Kalkulator nadgodzin'!K113&lt;6,0,('Kalkulator nadgodzin'!K113-5)*'Kalkulator nadgodzin'!$C113))</f>
        <v>0</v>
      </c>
      <c r="J156" s="784" cm="1">
        <f t="array" ref="J156">IF('Kalkulator nadgodzin'!$D113="","",IF('Kalkulator nadgodzin'!L113&lt;6,0,('Kalkulator nadgodzin'!L113-5)*'Kalkulator nadgodzin'!$C113))</f>
        <v>0</v>
      </c>
      <c r="K156" s="784" cm="1">
        <f t="array" ref="K156">IF('Kalkulator nadgodzin'!$D113="","",IF('Kalkulator nadgodzin'!M113&lt;6,0,('Kalkulator nadgodzin'!M113-5)*'Kalkulator nadgodzin'!$C113))</f>
        <v>0</v>
      </c>
      <c r="L156" s="784" cm="1">
        <f t="array" ref="L156">IF('Kalkulator nadgodzin'!$D113="","",IF('Kalkulator nadgodzin'!N113&lt;6,0,('Kalkulator nadgodzin'!N113-5)*'Kalkulator nadgodzin'!$C113))</f>
        <v>0</v>
      </c>
      <c r="M156" s="784" cm="1">
        <f t="array" ref="M156">IF('Kalkulator nadgodzin'!$D113="","",IF('Kalkulator nadgodzin'!O113&lt;6,0,('Kalkulator nadgodzin'!O113-5)*'Kalkulator nadgodzin'!$C113))</f>
        <v>0</v>
      </c>
      <c r="N156" s="785" cm="1">
        <f t="array" ref="N156">IF('Kalkulator nadgodzin'!$D113="","",IF('Kalkulator nadgodzin'!P113&lt;6,0,('Kalkulator nadgodzin'!P113-5)*'Kalkulator nadgodzin'!$C113))</f>
        <v>0</v>
      </c>
      <c r="O156" s="774"/>
      <c r="P156" s="775"/>
      <c r="Q156" s="818" cm="1">
        <f t="array" ref="Q156">IF('Kalkulator nadgodzin'!D233="","",'Kalkulator nadgodzin'!C181)</f>
        <v>0</v>
      </c>
      <c r="R156" s="784" cm="1">
        <f t="array" ref="R156">_xlfn.IFERROR($Q156*B156*'Kalkulator nadgodzin'!$Y$2,0)</f>
        <v>0</v>
      </c>
      <c r="S156" s="784" cm="1">
        <f t="array" ref="S156">_xlfn.IFERROR($Q156*C156*'Kalkulator nadgodzin'!$Y$2,0)</f>
        <v>0</v>
      </c>
      <c r="T156" s="784" cm="1">
        <f t="array" ref="T156">_xlfn.IFERROR($Q156*D156*'Kalkulator nadgodzin'!$Y$2,0)</f>
        <v>0</v>
      </c>
      <c r="U156" s="784" cm="1">
        <f t="array" ref="U156">_xlfn.IFERROR($Q156*E156*'Kalkulator nadgodzin'!$Y$2,0)</f>
        <v>0</v>
      </c>
      <c r="V156" s="784" cm="1">
        <f t="array" ref="V156">_xlfn.IFERROR($Q156*F156*'Kalkulator nadgodzin'!$Y$2,0)</f>
        <v>0</v>
      </c>
      <c r="W156" s="784" cm="1">
        <f t="array" ref="W156">_xlfn.IFERROR($Q156*G156*'Kalkulator nadgodzin'!$Y$2,0)</f>
        <v>0</v>
      </c>
      <c r="X156" s="784" cm="1">
        <f t="array" ref="X156">_xlfn.IFERROR($Q156*H156*'Kalkulator nadgodzin'!$Y$2,0)</f>
        <v>0</v>
      </c>
      <c r="Y156" s="784" cm="1">
        <f t="array" ref="Y156">_xlfn.IFERROR($Q156*I156*'Kalkulator nadgodzin'!$Y$2,0)</f>
        <v>0</v>
      </c>
      <c r="Z156" s="784" cm="1">
        <f t="array" ref="Z156">_xlfn.IFERROR($Q156*J156*'Kalkulator nadgodzin'!$Y$2,0)</f>
        <v>0</v>
      </c>
      <c r="AA156" s="784" cm="1">
        <f t="array" ref="AA156">_xlfn.IFERROR($Q156*K156*'Kalkulator nadgodzin'!$Y$2,0)</f>
        <v>0</v>
      </c>
      <c r="AB156" s="784" cm="1">
        <f t="array" ref="AB156">_xlfn.IFERROR($Q156*L156*'Kalkulator nadgodzin'!$Y$2,0)</f>
        <v>0</v>
      </c>
      <c r="AC156" s="784" cm="1">
        <f t="array" ref="AC156">_xlfn.IFERROR($Q156*M156*'Kalkulator nadgodzin'!$Y$2,0)</f>
        <v>0</v>
      </c>
      <c r="AD156" s="784" cm="1">
        <f t="array" ref="AD156">_xlfn.IFERROR($Q156*N156*'Kalkulator nadgodzin'!$Y$2,0)</f>
        <v>0</v>
      </c>
    </row>
    <row r="157" ht="13.5" customHeight="1">
      <c r="A157" t="str" s="774" cm="1">
        <f t="array" ref="A157">IF('Kalkulator nadgodzin'!B114="","",'Kalkulator nadgodzin'!B114)</f>
        <v>Lalkarz/ Treser</v>
      </c>
      <c r="B157" s="784" cm="1">
        <f t="array" ref="B157">IF('Kalkulator nadgodzin'!$D114="","",IF('Kalkulator nadgodzin'!D114&lt;6,0,('Kalkulator nadgodzin'!D114-5)*'Kalkulator nadgodzin'!$C114))</f>
        <v>0</v>
      </c>
      <c r="C157" s="784" cm="1">
        <f t="array" ref="C157">IF('Kalkulator nadgodzin'!$D114="","",IF('Kalkulator nadgodzin'!E114&lt;6,0,('Kalkulator nadgodzin'!E114-5)*'Kalkulator nadgodzin'!$C114))</f>
        <v>0</v>
      </c>
      <c r="D157" s="784" cm="1">
        <f t="array" ref="D157">IF('Kalkulator nadgodzin'!$D114="","",IF('Kalkulator nadgodzin'!F114&lt;6,0,('Kalkulator nadgodzin'!F114-5)*'Kalkulator nadgodzin'!$C114))</f>
        <v>0</v>
      </c>
      <c r="E157" s="784" cm="1">
        <f t="array" ref="E157">IF('Kalkulator nadgodzin'!$D114="","",IF('Kalkulator nadgodzin'!G114&lt;6,0,('Kalkulator nadgodzin'!G114-5)*'Kalkulator nadgodzin'!$C114))</f>
        <v>0</v>
      </c>
      <c r="F157" s="784" cm="1">
        <f t="array" ref="F157">IF('Kalkulator nadgodzin'!$D114="","",IF('Kalkulator nadgodzin'!H114&lt;6,0,('Kalkulator nadgodzin'!H114-5)*'Kalkulator nadgodzin'!$C114))</f>
        <v>0</v>
      </c>
      <c r="G157" s="784" cm="1">
        <f t="array" ref="G157">IF('Kalkulator nadgodzin'!$D114="","",IF('Kalkulator nadgodzin'!I114&lt;6,0,('Kalkulator nadgodzin'!I114-5)*'Kalkulator nadgodzin'!$C114))</f>
        <v>0</v>
      </c>
      <c r="H157" s="784" cm="1">
        <f t="array" ref="H157">IF('Kalkulator nadgodzin'!$D114="","",IF('Kalkulator nadgodzin'!J114&lt;6,0,('Kalkulator nadgodzin'!J114-5)*'Kalkulator nadgodzin'!$C114))</f>
        <v>0</v>
      </c>
      <c r="I157" s="784" cm="1">
        <f t="array" ref="I157">IF('Kalkulator nadgodzin'!$D114="","",IF('Kalkulator nadgodzin'!K114&lt;6,0,('Kalkulator nadgodzin'!K114-5)*'Kalkulator nadgodzin'!$C114))</f>
        <v>0</v>
      </c>
      <c r="J157" s="784" cm="1">
        <f t="array" ref="J157">IF('Kalkulator nadgodzin'!$D114="","",IF('Kalkulator nadgodzin'!L114&lt;6,0,('Kalkulator nadgodzin'!L114-5)*'Kalkulator nadgodzin'!$C114))</f>
        <v>0</v>
      </c>
      <c r="K157" s="784" cm="1">
        <f t="array" ref="K157">IF('Kalkulator nadgodzin'!$D114="","",IF('Kalkulator nadgodzin'!M114&lt;6,0,('Kalkulator nadgodzin'!M114-5)*'Kalkulator nadgodzin'!$C114))</f>
        <v>0</v>
      </c>
      <c r="L157" s="784" cm="1">
        <f t="array" ref="L157">IF('Kalkulator nadgodzin'!$D114="","",IF('Kalkulator nadgodzin'!N114&lt;6,0,('Kalkulator nadgodzin'!N114-5)*'Kalkulator nadgodzin'!$C114))</f>
        <v>0</v>
      </c>
      <c r="M157" s="784" cm="1">
        <f t="array" ref="M157">IF('Kalkulator nadgodzin'!$D114="","",IF('Kalkulator nadgodzin'!O114&lt;6,0,('Kalkulator nadgodzin'!O114-5)*'Kalkulator nadgodzin'!$C114))</f>
        <v>0</v>
      </c>
      <c r="N157" s="785" cm="1">
        <f t="array" ref="N157">IF('Kalkulator nadgodzin'!$D114="","",IF('Kalkulator nadgodzin'!P114&lt;6,0,('Kalkulator nadgodzin'!P114-5)*'Kalkulator nadgodzin'!$C114))</f>
        <v>0</v>
      </c>
      <c r="O157" s="774"/>
      <c r="P157" s="775"/>
      <c r="Q157" s="818" cm="1">
        <f t="array" ref="Q157">IF('Kalkulator nadgodzin'!D234="","",'Kalkulator nadgodzin'!C182)</f>
        <v>0</v>
      </c>
      <c r="R157" s="784" cm="1">
        <f t="array" ref="R157">_xlfn.IFERROR($Q157*B157*'Kalkulator nadgodzin'!$Y$2,0)</f>
        <v>0</v>
      </c>
      <c r="S157" s="784" cm="1">
        <f t="array" ref="S157">_xlfn.IFERROR($Q157*C157*'Kalkulator nadgodzin'!$Y$2,0)</f>
        <v>0</v>
      </c>
      <c r="T157" s="784" cm="1">
        <f t="array" ref="T157">_xlfn.IFERROR($Q157*D157*'Kalkulator nadgodzin'!$Y$2,0)</f>
        <v>0</v>
      </c>
      <c r="U157" s="784" cm="1">
        <f t="array" ref="U157">_xlfn.IFERROR($Q157*E157*'Kalkulator nadgodzin'!$Y$2,0)</f>
        <v>0</v>
      </c>
      <c r="V157" s="784" cm="1">
        <f t="array" ref="V157">_xlfn.IFERROR($Q157*F157*'Kalkulator nadgodzin'!$Y$2,0)</f>
        <v>0</v>
      </c>
      <c r="W157" s="784" cm="1">
        <f t="array" ref="W157">_xlfn.IFERROR($Q157*G157*'Kalkulator nadgodzin'!$Y$2,0)</f>
        <v>0</v>
      </c>
      <c r="X157" s="784" cm="1">
        <f t="array" ref="X157">_xlfn.IFERROR($Q157*H157*'Kalkulator nadgodzin'!$Y$2,0)</f>
        <v>0</v>
      </c>
      <c r="Y157" s="784" cm="1">
        <f t="array" ref="Y157">_xlfn.IFERROR($Q157*I157*'Kalkulator nadgodzin'!$Y$2,0)</f>
        <v>0</v>
      </c>
      <c r="Z157" s="784" cm="1">
        <f t="array" ref="Z157">_xlfn.IFERROR($Q157*J157*'Kalkulator nadgodzin'!$Y$2,0)</f>
        <v>0</v>
      </c>
      <c r="AA157" s="784" cm="1">
        <f t="array" ref="AA157">_xlfn.IFERROR($Q157*K157*'Kalkulator nadgodzin'!$Y$2,0)</f>
        <v>0</v>
      </c>
      <c r="AB157" s="784" cm="1">
        <f t="array" ref="AB157">_xlfn.IFERROR($Q157*L157*'Kalkulator nadgodzin'!$Y$2,0)</f>
        <v>0</v>
      </c>
      <c r="AC157" s="784" cm="1">
        <f t="array" ref="AC157">_xlfn.IFERROR($Q157*M157*'Kalkulator nadgodzin'!$Y$2,0)</f>
        <v>0</v>
      </c>
      <c r="AD157" s="784" cm="1">
        <f t="array" ref="AD157">_xlfn.IFERROR($Q157*N157*'Kalkulator nadgodzin'!$Y$2,0)</f>
        <v>0</v>
      </c>
    </row>
    <row r="158" ht="13.5" customHeight="1">
      <c r="A158" t="str" s="774" cm="1">
        <f t="array" ref="A158">IF('Kalkulator nadgodzin'!B115="","",'Kalkulator nadgodzin'!B115)</f>
        <v>Statyści</v>
      </c>
      <c r="B158" s="784" cm="1">
        <f t="array" ref="B158">IF('Kalkulator nadgodzin'!$D115="","",IF('Kalkulator nadgodzin'!D115&lt;6,0,('Kalkulator nadgodzin'!D115-5)*'Kalkulator nadgodzin'!$C115))</f>
        <v>0</v>
      </c>
      <c r="C158" s="784" cm="1">
        <f t="array" ref="C158">IF('Kalkulator nadgodzin'!$D115="","",IF('Kalkulator nadgodzin'!E115&lt;6,0,('Kalkulator nadgodzin'!E115-5)*'Kalkulator nadgodzin'!$C115))</f>
        <v>0</v>
      </c>
      <c r="D158" s="784" cm="1">
        <f t="array" ref="D158">IF('Kalkulator nadgodzin'!$D115="","",IF('Kalkulator nadgodzin'!F115&lt;6,0,('Kalkulator nadgodzin'!F115-5)*'Kalkulator nadgodzin'!$C115))</f>
        <v>0</v>
      </c>
      <c r="E158" s="784" cm="1">
        <f t="array" ref="E158">IF('Kalkulator nadgodzin'!$D115="","",IF('Kalkulator nadgodzin'!G115&lt;6,0,('Kalkulator nadgodzin'!G115-5)*'Kalkulator nadgodzin'!$C115))</f>
        <v>0</v>
      </c>
      <c r="F158" s="784" cm="1">
        <f t="array" ref="F158">IF('Kalkulator nadgodzin'!$D115="","",IF('Kalkulator nadgodzin'!H115&lt;6,0,('Kalkulator nadgodzin'!H115-5)*'Kalkulator nadgodzin'!$C115))</f>
        <v>0</v>
      </c>
      <c r="G158" s="784" cm="1">
        <f t="array" ref="G158">IF('Kalkulator nadgodzin'!$D115="","",IF('Kalkulator nadgodzin'!I115&lt;6,0,('Kalkulator nadgodzin'!I115-5)*'Kalkulator nadgodzin'!$C115))</f>
        <v>0</v>
      </c>
      <c r="H158" s="784" cm="1">
        <f t="array" ref="H158">IF('Kalkulator nadgodzin'!$D115="","",IF('Kalkulator nadgodzin'!J115&lt;6,0,('Kalkulator nadgodzin'!J115-5)*'Kalkulator nadgodzin'!$C115))</f>
        <v>0</v>
      </c>
      <c r="I158" s="784" cm="1">
        <f t="array" ref="I158">IF('Kalkulator nadgodzin'!$D115="","",IF('Kalkulator nadgodzin'!K115&lt;6,0,('Kalkulator nadgodzin'!K115-5)*'Kalkulator nadgodzin'!$C115))</f>
        <v>0</v>
      </c>
      <c r="J158" s="784" cm="1">
        <f t="array" ref="J158">IF('Kalkulator nadgodzin'!$D115="","",IF('Kalkulator nadgodzin'!L115&lt;6,0,('Kalkulator nadgodzin'!L115-5)*'Kalkulator nadgodzin'!$C115))</f>
        <v>0</v>
      </c>
      <c r="K158" s="784" cm="1">
        <f t="array" ref="K158">IF('Kalkulator nadgodzin'!$D115="","",IF('Kalkulator nadgodzin'!M115&lt;6,0,('Kalkulator nadgodzin'!M115-5)*'Kalkulator nadgodzin'!$C115))</f>
        <v>0</v>
      </c>
      <c r="L158" s="784" cm="1">
        <f t="array" ref="L158">IF('Kalkulator nadgodzin'!$D115="","",IF('Kalkulator nadgodzin'!N115&lt;6,0,('Kalkulator nadgodzin'!N115-5)*'Kalkulator nadgodzin'!$C115))</f>
        <v>0</v>
      </c>
      <c r="M158" s="784" cm="1">
        <f t="array" ref="M158">IF('Kalkulator nadgodzin'!$D115="","",IF('Kalkulator nadgodzin'!O115&lt;6,0,('Kalkulator nadgodzin'!O115-5)*'Kalkulator nadgodzin'!$C115))</f>
        <v>0</v>
      </c>
      <c r="N158" s="785" cm="1">
        <f t="array" ref="N158">IF('Kalkulator nadgodzin'!$D115="","",IF('Kalkulator nadgodzin'!P115&lt;6,0,('Kalkulator nadgodzin'!P115-5)*'Kalkulator nadgodzin'!$C115))</f>
        <v>0</v>
      </c>
      <c r="O158" s="774"/>
      <c r="P158" s="775"/>
      <c r="Q158" s="818" cm="1">
        <f t="array" ref="Q158">IF('Kalkulator nadgodzin'!D235="","",'Kalkulator nadgodzin'!C183)</f>
        <v>0</v>
      </c>
      <c r="R158" s="784" cm="1">
        <f t="array" ref="R158">_xlfn.IFERROR($Q158*B158*'Kalkulator nadgodzin'!$Y$2,0)</f>
        <v>0</v>
      </c>
      <c r="S158" s="784" cm="1">
        <f t="array" ref="S158">_xlfn.IFERROR($Q158*C158*'Kalkulator nadgodzin'!$Y$2,0)</f>
        <v>0</v>
      </c>
      <c r="T158" s="784" cm="1">
        <f t="array" ref="T158">_xlfn.IFERROR($Q158*D158*'Kalkulator nadgodzin'!$Y$2,0)</f>
        <v>0</v>
      </c>
      <c r="U158" s="784" cm="1">
        <f t="array" ref="U158">_xlfn.IFERROR($Q158*E158*'Kalkulator nadgodzin'!$Y$2,0)</f>
        <v>0</v>
      </c>
      <c r="V158" s="784" cm="1">
        <f t="array" ref="V158">_xlfn.IFERROR($Q158*F158*'Kalkulator nadgodzin'!$Y$2,0)</f>
        <v>0</v>
      </c>
      <c r="W158" s="784" cm="1">
        <f t="array" ref="W158">_xlfn.IFERROR($Q158*G158*'Kalkulator nadgodzin'!$Y$2,0)</f>
        <v>0</v>
      </c>
      <c r="X158" s="784" cm="1">
        <f t="array" ref="X158">_xlfn.IFERROR($Q158*H158*'Kalkulator nadgodzin'!$Y$2,0)</f>
        <v>0</v>
      </c>
      <c r="Y158" s="784" cm="1">
        <f t="array" ref="Y158">_xlfn.IFERROR($Q158*I158*'Kalkulator nadgodzin'!$Y$2,0)</f>
        <v>0</v>
      </c>
      <c r="Z158" s="784" cm="1">
        <f t="array" ref="Z158">_xlfn.IFERROR($Q158*J158*'Kalkulator nadgodzin'!$Y$2,0)</f>
        <v>0</v>
      </c>
      <c r="AA158" s="784" cm="1">
        <f t="array" ref="AA158">_xlfn.IFERROR($Q158*K158*'Kalkulator nadgodzin'!$Y$2,0)</f>
        <v>0</v>
      </c>
      <c r="AB158" s="784" cm="1">
        <f t="array" ref="AB158">_xlfn.IFERROR($Q158*L158*'Kalkulator nadgodzin'!$Y$2,0)</f>
        <v>0</v>
      </c>
      <c r="AC158" s="784" cm="1">
        <f t="array" ref="AC158">_xlfn.IFERROR($Q158*M158*'Kalkulator nadgodzin'!$Y$2,0)</f>
        <v>0</v>
      </c>
      <c r="AD158" s="784" cm="1">
        <f t="array" ref="AD158">_xlfn.IFERROR($Q158*N158*'Kalkulator nadgodzin'!$Y$2,0)</f>
        <v>0</v>
      </c>
    </row>
    <row r="159" ht="13.5" customHeight="1">
      <c r="A159" t="str" s="774" cm="1">
        <f t="array" ref="A159">IF('Kalkulator nadgodzin'!B116="","",'Kalkulator nadgodzin'!B116)</f>
      </c>
      <c r="B159" s="784" cm="1">
        <f t="array" ref="B159">IF('Kalkulator nadgodzin'!$D116="","",IF('Kalkulator nadgodzin'!D116&lt;6,0,('Kalkulator nadgodzin'!D116-5)*'Kalkulator nadgodzin'!$C116))</f>
        <v>0</v>
      </c>
      <c r="C159" s="784" cm="1">
        <f t="array" ref="C159">IF('Kalkulator nadgodzin'!$D116="","",IF('Kalkulator nadgodzin'!E116&lt;6,0,('Kalkulator nadgodzin'!E116-5)*'Kalkulator nadgodzin'!$C116))</f>
        <v>0</v>
      </c>
      <c r="D159" s="784" cm="1">
        <f t="array" ref="D159">IF('Kalkulator nadgodzin'!$D116="","",IF('Kalkulator nadgodzin'!F116&lt;6,0,('Kalkulator nadgodzin'!F116-5)*'Kalkulator nadgodzin'!$C116))</f>
        <v>0</v>
      </c>
      <c r="E159" s="784" cm="1">
        <f t="array" ref="E159">IF('Kalkulator nadgodzin'!$D116="","",IF('Kalkulator nadgodzin'!G116&lt;6,0,('Kalkulator nadgodzin'!G116-5)*'Kalkulator nadgodzin'!$C116))</f>
        <v>0</v>
      </c>
      <c r="F159" s="784" cm="1">
        <f t="array" ref="F159">IF('Kalkulator nadgodzin'!$D116="","",IF('Kalkulator nadgodzin'!H116&lt;6,0,('Kalkulator nadgodzin'!H116-5)*'Kalkulator nadgodzin'!$C116))</f>
        <v>0</v>
      </c>
      <c r="G159" s="784" cm="1">
        <f t="array" ref="G159">IF('Kalkulator nadgodzin'!$D116="","",IF('Kalkulator nadgodzin'!I116&lt;6,0,('Kalkulator nadgodzin'!I116-5)*'Kalkulator nadgodzin'!$C116))</f>
        <v>0</v>
      </c>
      <c r="H159" s="784" cm="1">
        <f t="array" ref="H159">IF('Kalkulator nadgodzin'!$D116="","",IF('Kalkulator nadgodzin'!J116&lt;6,0,('Kalkulator nadgodzin'!J116-5)*'Kalkulator nadgodzin'!$C116))</f>
        <v>0</v>
      </c>
      <c r="I159" s="784" cm="1">
        <f t="array" ref="I159">IF('Kalkulator nadgodzin'!$D116="","",IF('Kalkulator nadgodzin'!K116&lt;6,0,('Kalkulator nadgodzin'!K116-5)*'Kalkulator nadgodzin'!$C116))</f>
        <v>0</v>
      </c>
      <c r="J159" s="784" cm="1">
        <f t="array" ref="J159">IF('Kalkulator nadgodzin'!$D116="","",IF('Kalkulator nadgodzin'!L116&lt;6,0,('Kalkulator nadgodzin'!L116-5)*'Kalkulator nadgodzin'!$C116))</f>
        <v>0</v>
      </c>
      <c r="K159" s="784" cm="1">
        <f t="array" ref="K159">IF('Kalkulator nadgodzin'!$D116="","",IF('Kalkulator nadgodzin'!M116&lt;6,0,('Kalkulator nadgodzin'!M116-5)*'Kalkulator nadgodzin'!$C116))</f>
        <v>0</v>
      </c>
      <c r="L159" s="784" cm="1">
        <f t="array" ref="L159">IF('Kalkulator nadgodzin'!$D116="","",IF('Kalkulator nadgodzin'!N116&lt;6,0,('Kalkulator nadgodzin'!N116-5)*'Kalkulator nadgodzin'!$C116))</f>
        <v>0</v>
      </c>
      <c r="M159" s="784" cm="1">
        <f t="array" ref="M159">IF('Kalkulator nadgodzin'!$D116="","",IF('Kalkulator nadgodzin'!O116&lt;6,0,('Kalkulator nadgodzin'!O116-5)*'Kalkulator nadgodzin'!$C116))</f>
        <v>0</v>
      </c>
      <c r="N159" s="785" cm="1">
        <f t="array" ref="N159">IF('Kalkulator nadgodzin'!$D116="","",IF('Kalkulator nadgodzin'!P116&lt;6,0,('Kalkulator nadgodzin'!P116-5)*'Kalkulator nadgodzin'!$C116))</f>
        <v>0</v>
      </c>
      <c r="O159" s="774"/>
      <c r="P159" s="775"/>
      <c r="Q159" s="818" cm="1">
        <f t="array" ref="Q159">IF('Kalkulator nadgodzin'!D236="","",'Kalkulator nadgodzin'!C184)</f>
        <v>0</v>
      </c>
      <c r="R159" s="784" cm="1">
        <f t="array" ref="R159">_xlfn.IFERROR($Q159*B159*'Kalkulator nadgodzin'!$Y$2,0)</f>
        <v>0</v>
      </c>
      <c r="S159" s="784" cm="1">
        <f t="array" ref="S159">_xlfn.IFERROR($Q159*C159*'Kalkulator nadgodzin'!$Y$2,0)</f>
        <v>0</v>
      </c>
      <c r="T159" s="784" cm="1">
        <f t="array" ref="T159">_xlfn.IFERROR($Q159*D159*'Kalkulator nadgodzin'!$Y$2,0)</f>
        <v>0</v>
      </c>
      <c r="U159" s="784" cm="1">
        <f t="array" ref="U159">_xlfn.IFERROR($Q159*E159*'Kalkulator nadgodzin'!$Y$2,0)</f>
        <v>0</v>
      </c>
      <c r="V159" s="784" cm="1">
        <f t="array" ref="V159">_xlfn.IFERROR($Q159*F159*'Kalkulator nadgodzin'!$Y$2,0)</f>
        <v>0</v>
      </c>
      <c r="W159" s="784" cm="1">
        <f t="array" ref="W159">_xlfn.IFERROR($Q159*G159*'Kalkulator nadgodzin'!$Y$2,0)</f>
        <v>0</v>
      </c>
      <c r="X159" s="784" cm="1">
        <f t="array" ref="X159">_xlfn.IFERROR($Q159*H159*'Kalkulator nadgodzin'!$Y$2,0)</f>
        <v>0</v>
      </c>
      <c r="Y159" s="784" cm="1">
        <f t="array" ref="Y159">_xlfn.IFERROR($Q159*I159*'Kalkulator nadgodzin'!$Y$2,0)</f>
        <v>0</v>
      </c>
      <c r="Z159" s="784" cm="1">
        <f t="array" ref="Z159">_xlfn.IFERROR($Q159*J159*'Kalkulator nadgodzin'!$Y$2,0)</f>
        <v>0</v>
      </c>
      <c r="AA159" s="784" cm="1">
        <f t="array" ref="AA159">_xlfn.IFERROR($Q159*K159*'Kalkulator nadgodzin'!$Y$2,0)</f>
        <v>0</v>
      </c>
      <c r="AB159" s="784" cm="1">
        <f t="array" ref="AB159">_xlfn.IFERROR($Q159*L159*'Kalkulator nadgodzin'!$Y$2,0)</f>
        <v>0</v>
      </c>
      <c r="AC159" s="784" cm="1">
        <f t="array" ref="AC159">_xlfn.IFERROR($Q159*M159*'Kalkulator nadgodzin'!$Y$2,0)</f>
        <v>0</v>
      </c>
      <c r="AD159" s="784" cm="1">
        <f t="array" ref="AD159">_xlfn.IFERROR($Q159*N159*'Kalkulator nadgodzin'!$Y$2,0)</f>
        <v>0</v>
      </c>
    </row>
    <row r="160" ht="13.5" customHeight="1">
      <c r="A160" t="str" s="774" cm="1">
        <f t="array" ref="A160">IF('Kalkulator nadgodzin'!B117="","",'Kalkulator nadgodzin'!B117)</f>
      </c>
      <c r="B160" s="784" cm="1">
        <f t="array" ref="B160">IF('Kalkulator nadgodzin'!$D117="","",IF('Kalkulator nadgodzin'!D117&lt;6,0,('Kalkulator nadgodzin'!D117-5)*'Kalkulator nadgodzin'!$C117))</f>
        <v>0</v>
      </c>
      <c r="C160" s="784" cm="1">
        <f t="array" ref="C160">IF('Kalkulator nadgodzin'!$D117="","",IF('Kalkulator nadgodzin'!E117&lt;6,0,('Kalkulator nadgodzin'!E117-5)*'Kalkulator nadgodzin'!$C117))</f>
        <v>0</v>
      </c>
      <c r="D160" s="784" cm="1">
        <f t="array" ref="D160">IF('Kalkulator nadgodzin'!$D117="","",IF('Kalkulator nadgodzin'!F117&lt;6,0,('Kalkulator nadgodzin'!F117-5)*'Kalkulator nadgodzin'!$C117))</f>
        <v>0</v>
      </c>
      <c r="E160" s="784" cm="1">
        <f t="array" ref="E160">IF('Kalkulator nadgodzin'!$D117="","",IF('Kalkulator nadgodzin'!G117&lt;6,0,('Kalkulator nadgodzin'!G117-5)*'Kalkulator nadgodzin'!$C117))</f>
        <v>0</v>
      </c>
      <c r="F160" s="784" cm="1">
        <f t="array" ref="F160">IF('Kalkulator nadgodzin'!$D117="","",IF('Kalkulator nadgodzin'!H117&lt;6,0,('Kalkulator nadgodzin'!H117-5)*'Kalkulator nadgodzin'!$C117))</f>
        <v>0</v>
      </c>
      <c r="G160" s="784" cm="1">
        <f t="array" ref="G160">IF('Kalkulator nadgodzin'!$D117="","",IF('Kalkulator nadgodzin'!I117&lt;6,0,('Kalkulator nadgodzin'!I117-5)*'Kalkulator nadgodzin'!$C117))</f>
        <v>0</v>
      </c>
      <c r="H160" s="784" cm="1">
        <f t="array" ref="H160">IF('Kalkulator nadgodzin'!$D117="","",IF('Kalkulator nadgodzin'!J117&lt;6,0,('Kalkulator nadgodzin'!J117-5)*'Kalkulator nadgodzin'!$C117))</f>
        <v>0</v>
      </c>
      <c r="I160" s="784" cm="1">
        <f t="array" ref="I160">IF('Kalkulator nadgodzin'!$D117="","",IF('Kalkulator nadgodzin'!K117&lt;6,0,('Kalkulator nadgodzin'!K117-5)*'Kalkulator nadgodzin'!$C117))</f>
        <v>0</v>
      </c>
      <c r="J160" s="784" cm="1">
        <f t="array" ref="J160">IF('Kalkulator nadgodzin'!$D117="","",IF('Kalkulator nadgodzin'!L117&lt;6,0,('Kalkulator nadgodzin'!L117-5)*'Kalkulator nadgodzin'!$C117))</f>
        <v>0</v>
      </c>
      <c r="K160" s="784" cm="1">
        <f t="array" ref="K160">IF('Kalkulator nadgodzin'!$D117="","",IF('Kalkulator nadgodzin'!M117&lt;6,0,('Kalkulator nadgodzin'!M117-5)*'Kalkulator nadgodzin'!$C117))</f>
        <v>0</v>
      </c>
      <c r="L160" s="784" cm="1">
        <f t="array" ref="L160">IF('Kalkulator nadgodzin'!$D117="","",IF('Kalkulator nadgodzin'!N117&lt;6,0,('Kalkulator nadgodzin'!N117-5)*'Kalkulator nadgodzin'!$C117))</f>
        <v>0</v>
      </c>
      <c r="M160" s="784" cm="1">
        <f t="array" ref="M160">IF('Kalkulator nadgodzin'!$D117="","",IF('Kalkulator nadgodzin'!O117&lt;6,0,('Kalkulator nadgodzin'!O117-5)*'Kalkulator nadgodzin'!$C117))</f>
        <v>0</v>
      </c>
      <c r="N160" s="785" cm="1">
        <f t="array" ref="N160">IF('Kalkulator nadgodzin'!$D117="","",IF('Kalkulator nadgodzin'!P117&lt;6,0,('Kalkulator nadgodzin'!P117-5)*'Kalkulator nadgodzin'!$C117))</f>
        <v>0</v>
      </c>
      <c r="O160" s="774"/>
      <c r="P160" s="775"/>
      <c r="Q160" s="818" cm="1">
        <f t="array" ref="Q160">IF('Kalkulator nadgodzin'!D237="","",'Kalkulator nadgodzin'!C185)</f>
        <v>0</v>
      </c>
      <c r="R160" s="784" cm="1">
        <f t="array" ref="R160">_xlfn.IFERROR($Q160*B160*'Kalkulator nadgodzin'!$Y$2,0)</f>
        <v>0</v>
      </c>
      <c r="S160" s="784" cm="1">
        <f t="array" ref="S160">_xlfn.IFERROR($Q160*C160*'Kalkulator nadgodzin'!$Y$2,0)</f>
        <v>0</v>
      </c>
      <c r="T160" s="784" cm="1">
        <f t="array" ref="T160">_xlfn.IFERROR($Q160*D160*'Kalkulator nadgodzin'!$Y$2,0)</f>
        <v>0</v>
      </c>
      <c r="U160" s="784" cm="1">
        <f t="array" ref="U160">_xlfn.IFERROR($Q160*E160*'Kalkulator nadgodzin'!$Y$2,0)</f>
        <v>0</v>
      </c>
      <c r="V160" s="784" cm="1">
        <f t="array" ref="V160">_xlfn.IFERROR($Q160*F160*'Kalkulator nadgodzin'!$Y$2,0)</f>
        <v>0</v>
      </c>
      <c r="W160" s="784" cm="1">
        <f t="array" ref="W160">_xlfn.IFERROR($Q160*G160*'Kalkulator nadgodzin'!$Y$2,0)</f>
        <v>0</v>
      </c>
      <c r="X160" s="784" cm="1">
        <f t="array" ref="X160">_xlfn.IFERROR($Q160*H160*'Kalkulator nadgodzin'!$Y$2,0)</f>
        <v>0</v>
      </c>
      <c r="Y160" s="784" cm="1">
        <f t="array" ref="Y160">_xlfn.IFERROR($Q160*I160*'Kalkulator nadgodzin'!$Y$2,0)</f>
        <v>0</v>
      </c>
      <c r="Z160" s="784" cm="1">
        <f t="array" ref="Z160">_xlfn.IFERROR($Q160*J160*'Kalkulator nadgodzin'!$Y$2,0)</f>
        <v>0</v>
      </c>
      <c r="AA160" s="784" cm="1">
        <f t="array" ref="AA160">_xlfn.IFERROR($Q160*K160*'Kalkulator nadgodzin'!$Y$2,0)</f>
        <v>0</v>
      </c>
      <c r="AB160" s="784" cm="1">
        <f t="array" ref="AB160">_xlfn.IFERROR($Q160*L160*'Kalkulator nadgodzin'!$Y$2,0)</f>
        <v>0</v>
      </c>
      <c r="AC160" s="784" cm="1">
        <f t="array" ref="AC160">_xlfn.IFERROR($Q160*M160*'Kalkulator nadgodzin'!$Y$2,0)</f>
        <v>0</v>
      </c>
      <c r="AD160" s="784" cm="1">
        <f t="array" ref="AD160">_xlfn.IFERROR($Q160*N160*'Kalkulator nadgodzin'!$Y$2,0)</f>
        <v>0</v>
      </c>
    </row>
    <row r="161" ht="13.5" customHeight="1">
      <c r="A161" t="str" s="774" cm="1">
        <f t="array" ref="A161">IF('Kalkulator nadgodzin'!B118="","",'Kalkulator nadgodzin'!B118)</f>
      </c>
      <c r="B161" s="784" cm="1">
        <f t="array" ref="B161">IF('Kalkulator nadgodzin'!$D118="","",IF('Kalkulator nadgodzin'!D118&lt;6,0,('Kalkulator nadgodzin'!D118-5)*'Kalkulator nadgodzin'!$C118))</f>
        <v>0</v>
      </c>
      <c r="C161" s="784" cm="1">
        <f t="array" ref="C161">IF('Kalkulator nadgodzin'!$D118="","",IF('Kalkulator nadgodzin'!E118&lt;6,0,('Kalkulator nadgodzin'!E118-5)*'Kalkulator nadgodzin'!$C118))</f>
        <v>0</v>
      </c>
      <c r="D161" s="784" cm="1">
        <f t="array" ref="D161">IF('Kalkulator nadgodzin'!$D118="","",IF('Kalkulator nadgodzin'!F118&lt;6,0,('Kalkulator nadgodzin'!F118-5)*'Kalkulator nadgodzin'!$C118))</f>
        <v>0</v>
      </c>
      <c r="E161" s="784" cm="1">
        <f t="array" ref="E161">IF('Kalkulator nadgodzin'!$D118="","",IF('Kalkulator nadgodzin'!G118&lt;6,0,('Kalkulator nadgodzin'!G118-5)*'Kalkulator nadgodzin'!$C118))</f>
        <v>0</v>
      </c>
      <c r="F161" s="784" cm="1">
        <f t="array" ref="F161">IF('Kalkulator nadgodzin'!$D118="","",IF('Kalkulator nadgodzin'!H118&lt;6,0,('Kalkulator nadgodzin'!H118-5)*'Kalkulator nadgodzin'!$C118))</f>
        <v>0</v>
      </c>
      <c r="G161" s="784" cm="1">
        <f t="array" ref="G161">IF('Kalkulator nadgodzin'!$D118="","",IF('Kalkulator nadgodzin'!I118&lt;6,0,('Kalkulator nadgodzin'!I118-5)*'Kalkulator nadgodzin'!$C118))</f>
        <v>0</v>
      </c>
      <c r="H161" s="784" cm="1">
        <f t="array" ref="H161">IF('Kalkulator nadgodzin'!$D118="","",IF('Kalkulator nadgodzin'!J118&lt;6,0,('Kalkulator nadgodzin'!J118-5)*'Kalkulator nadgodzin'!$C118))</f>
        <v>0</v>
      </c>
      <c r="I161" s="784" cm="1">
        <f t="array" ref="I161">IF('Kalkulator nadgodzin'!$D118="","",IF('Kalkulator nadgodzin'!K118&lt;6,0,('Kalkulator nadgodzin'!K118-5)*'Kalkulator nadgodzin'!$C118))</f>
        <v>0</v>
      </c>
      <c r="J161" s="784" cm="1">
        <f t="array" ref="J161">IF('Kalkulator nadgodzin'!$D118="","",IF('Kalkulator nadgodzin'!L118&lt;6,0,('Kalkulator nadgodzin'!L118-5)*'Kalkulator nadgodzin'!$C118))</f>
        <v>0</v>
      </c>
      <c r="K161" s="784" cm="1">
        <f t="array" ref="K161">IF('Kalkulator nadgodzin'!$D118="","",IF('Kalkulator nadgodzin'!M118&lt;6,0,('Kalkulator nadgodzin'!M118-5)*'Kalkulator nadgodzin'!$C118))</f>
        <v>0</v>
      </c>
      <c r="L161" s="784" cm="1">
        <f t="array" ref="L161">IF('Kalkulator nadgodzin'!$D118="","",IF('Kalkulator nadgodzin'!N118&lt;6,0,('Kalkulator nadgodzin'!N118-5)*'Kalkulator nadgodzin'!$C118))</f>
        <v>0</v>
      </c>
      <c r="M161" s="784" cm="1">
        <f t="array" ref="M161">IF('Kalkulator nadgodzin'!$D118="","",IF('Kalkulator nadgodzin'!O118&lt;6,0,('Kalkulator nadgodzin'!O118-5)*'Kalkulator nadgodzin'!$C118))</f>
        <v>0</v>
      </c>
      <c r="N161" s="785" cm="1">
        <f t="array" ref="N161">IF('Kalkulator nadgodzin'!$D118="","",IF('Kalkulator nadgodzin'!P118&lt;6,0,('Kalkulator nadgodzin'!P118-5)*'Kalkulator nadgodzin'!$C118))</f>
        <v>0</v>
      </c>
      <c r="O161" s="774"/>
      <c r="P161" s="775"/>
      <c r="Q161" s="818" cm="1">
        <f t="array" ref="Q161">IF('Kalkulator nadgodzin'!D238="","",'Kalkulator nadgodzin'!C186)</f>
        <v>0</v>
      </c>
      <c r="R161" s="784" cm="1">
        <f t="array" ref="R161">_xlfn.IFERROR($Q161*B161*'Kalkulator nadgodzin'!$Y$2,0)</f>
        <v>0</v>
      </c>
      <c r="S161" s="784" cm="1">
        <f t="array" ref="S161">_xlfn.IFERROR($Q161*C161*'Kalkulator nadgodzin'!$Y$2,0)</f>
        <v>0</v>
      </c>
      <c r="T161" s="784" cm="1">
        <f t="array" ref="T161">_xlfn.IFERROR($Q161*D161*'Kalkulator nadgodzin'!$Y$2,0)</f>
        <v>0</v>
      </c>
      <c r="U161" s="784" cm="1">
        <f t="array" ref="U161">_xlfn.IFERROR($Q161*E161*'Kalkulator nadgodzin'!$Y$2,0)</f>
        <v>0</v>
      </c>
      <c r="V161" s="784" cm="1">
        <f t="array" ref="V161">_xlfn.IFERROR($Q161*F161*'Kalkulator nadgodzin'!$Y$2,0)</f>
        <v>0</v>
      </c>
      <c r="W161" s="784" cm="1">
        <f t="array" ref="W161">_xlfn.IFERROR($Q161*G161*'Kalkulator nadgodzin'!$Y$2,0)</f>
        <v>0</v>
      </c>
      <c r="X161" s="784" cm="1">
        <f t="array" ref="X161">_xlfn.IFERROR($Q161*H161*'Kalkulator nadgodzin'!$Y$2,0)</f>
        <v>0</v>
      </c>
      <c r="Y161" s="784" cm="1">
        <f t="array" ref="Y161">_xlfn.IFERROR($Q161*I161*'Kalkulator nadgodzin'!$Y$2,0)</f>
        <v>0</v>
      </c>
      <c r="Z161" s="784" cm="1">
        <f t="array" ref="Z161">_xlfn.IFERROR($Q161*J161*'Kalkulator nadgodzin'!$Y$2,0)</f>
        <v>0</v>
      </c>
      <c r="AA161" s="784" cm="1">
        <f t="array" ref="AA161">_xlfn.IFERROR($Q161*K161*'Kalkulator nadgodzin'!$Y$2,0)</f>
        <v>0</v>
      </c>
      <c r="AB161" s="784" cm="1">
        <f t="array" ref="AB161">_xlfn.IFERROR($Q161*L161*'Kalkulator nadgodzin'!$Y$2,0)</f>
        <v>0</v>
      </c>
      <c r="AC161" s="784" cm="1">
        <f t="array" ref="AC161">_xlfn.IFERROR($Q161*M161*'Kalkulator nadgodzin'!$Y$2,0)</f>
        <v>0</v>
      </c>
      <c r="AD161" s="784" cm="1">
        <f t="array" ref="AD161">_xlfn.IFERROR($Q161*N161*'Kalkulator nadgodzin'!$Y$2,0)</f>
        <v>0</v>
      </c>
    </row>
    <row r="162" ht="13.5" customHeight="1">
      <c r="A162" t="str" s="774" cm="1">
        <f t="array" ref="A162">IF('Kalkulator nadgodzin'!B119="","",'Kalkulator nadgodzin'!B119)</f>
      </c>
      <c r="B162" s="784" cm="1">
        <f t="array" ref="B162">IF('Kalkulator nadgodzin'!$D119="","",IF('Kalkulator nadgodzin'!D119&lt;6,0,('Kalkulator nadgodzin'!D119-5)*'Kalkulator nadgodzin'!$C119))</f>
        <v>0</v>
      </c>
      <c r="C162" s="784" cm="1">
        <f t="array" ref="C162">IF('Kalkulator nadgodzin'!$D119="","",IF('Kalkulator nadgodzin'!E119&lt;6,0,('Kalkulator nadgodzin'!E119-5)*'Kalkulator nadgodzin'!$C119))</f>
        <v>0</v>
      </c>
      <c r="D162" s="784" cm="1">
        <f t="array" ref="D162">IF('Kalkulator nadgodzin'!$D119="","",IF('Kalkulator nadgodzin'!F119&lt;6,0,('Kalkulator nadgodzin'!F119-5)*'Kalkulator nadgodzin'!$C119))</f>
        <v>0</v>
      </c>
      <c r="E162" s="784" cm="1">
        <f t="array" ref="E162">IF('Kalkulator nadgodzin'!$D119="","",IF('Kalkulator nadgodzin'!G119&lt;6,0,('Kalkulator nadgodzin'!G119-5)*'Kalkulator nadgodzin'!$C119))</f>
        <v>0</v>
      </c>
      <c r="F162" s="784" cm="1">
        <f t="array" ref="F162">IF('Kalkulator nadgodzin'!$D119="","",IF('Kalkulator nadgodzin'!H119&lt;6,0,('Kalkulator nadgodzin'!H119-5)*'Kalkulator nadgodzin'!$C119))</f>
        <v>0</v>
      </c>
      <c r="G162" s="784" cm="1">
        <f t="array" ref="G162">IF('Kalkulator nadgodzin'!$D119="","",IF('Kalkulator nadgodzin'!I119&lt;6,0,('Kalkulator nadgodzin'!I119-5)*'Kalkulator nadgodzin'!$C119))</f>
        <v>0</v>
      </c>
      <c r="H162" s="784" cm="1">
        <f t="array" ref="H162">IF('Kalkulator nadgodzin'!$D119="","",IF('Kalkulator nadgodzin'!J119&lt;6,0,('Kalkulator nadgodzin'!J119-5)*'Kalkulator nadgodzin'!$C119))</f>
        <v>0</v>
      </c>
      <c r="I162" s="784" cm="1">
        <f t="array" ref="I162">IF('Kalkulator nadgodzin'!$D119="","",IF('Kalkulator nadgodzin'!K119&lt;6,0,('Kalkulator nadgodzin'!K119-5)*'Kalkulator nadgodzin'!$C119))</f>
        <v>0</v>
      </c>
      <c r="J162" s="784" cm="1">
        <f t="array" ref="J162">IF('Kalkulator nadgodzin'!$D119="","",IF('Kalkulator nadgodzin'!L119&lt;6,0,('Kalkulator nadgodzin'!L119-5)*'Kalkulator nadgodzin'!$C119))</f>
        <v>0</v>
      </c>
      <c r="K162" s="784" cm="1">
        <f t="array" ref="K162">IF('Kalkulator nadgodzin'!$D119="","",IF('Kalkulator nadgodzin'!M119&lt;6,0,('Kalkulator nadgodzin'!M119-5)*'Kalkulator nadgodzin'!$C119))</f>
        <v>0</v>
      </c>
      <c r="L162" s="784" cm="1">
        <f t="array" ref="L162">IF('Kalkulator nadgodzin'!$D119="","",IF('Kalkulator nadgodzin'!N119&lt;6,0,('Kalkulator nadgodzin'!N119-5)*'Kalkulator nadgodzin'!$C119))</f>
        <v>0</v>
      </c>
      <c r="M162" s="784" cm="1">
        <f t="array" ref="M162">IF('Kalkulator nadgodzin'!$D119="","",IF('Kalkulator nadgodzin'!O119&lt;6,0,('Kalkulator nadgodzin'!O119-5)*'Kalkulator nadgodzin'!$C119))</f>
        <v>0</v>
      </c>
      <c r="N162" s="785" cm="1">
        <f t="array" ref="N162">IF('Kalkulator nadgodzin'!$D119="","",IF('Kalkulator nadgodzin'!P119&lt;6,0,('Kalkulator nadgodzin'!P119-5)*'Kalkulator nadgodzin'!$C119))</f>
        <v>0</v>
      </c>
      <c r="O162" s="774"/>
      <c r="P162" s="775"/>
      <c r="Q162" s="818" cm="1">
        <f t="array" ref="Q162">IF('Kalkulator nadgodzin'!D239="","",'Kalkulator nadgodzin'!C187)</f>
        <v>0</v>
      </c>
      <c r="R162" s="784" cm="1">
        <f t="array" ref="R162">_xlfn.IFERROR($Q162*B162*'Kalkulator nadgodzin'!$Y$2,0)</f>
        <v>0</v>
      </c>
      <c r="S162" s="784" cm="1">
        <f t="array" ref="S162">_xlfn.IFERROR($Q162*C162*'Kalkulator nadgodzin'!$Y$2,0)</f>
        <v>0</v>
      </c>
      <c r="T162" s="784" cm="1">
        <f t="array" ref="T162">_xlfn.IFERROR($Q162*D162*'Kalkulator nadgodzin'!$Y$2,0)</f>
        <v>0</v>
      </c>
      <c r="U162" s="784" cm="1">
        <f t="array" ref="U162">_xlfn.IFERROR($Q162*E162*'Kalkulator nadgodzin'!$Y$2,0)</f>
        <v>0</v>
      </c>
      <c r="V162" s="784" cm="1">
        <f t="array" ref="V162">_xlfn.IFERROR($Q162*F162*'Kalkulator nadgodzin'!$Y$2,0)</f>
        <v>0</v>
      </c>
      <c r="W162" s="784" cm="1">
        <f t="array" ref="W162">_xlfn.IFERROR($Q162*G162*'Kalkulator nadgodzin'!$Y$2,0)</f>
        <v>0</v>
      </c>
      <c r="X162" s="784" cm="1">
        <f t="array" ref="X162">_xlfn.IFERROR($Q162*H162*'Kalkulator nadgodzin'!$Y$2,0)</f>
        <v>0</v>
      </c>
      <c r="Y162" s="784" cm="1">
        <f t="array" ref="Y162">_xlfn.IFERROR($Q162*I162*'Kalkulator nadgodzin'!$Y$2,0)</f>
        <v>0</v>
      </c>
      <c r="Z162" s="784" cm="1">
        <f t="array" ref="Z162">_xlfn.IFERROR($Q162*J162*'Kalkulator nadgodzin'!$Y$2,0)</f>
        <v>0</v>
      </c>
      <c r="AA162" s="784" cm="1">
        <f t="array" ref="AA162">_xlfn.IFERROR($Q162*K162*'Kalkulator nadgodzin'!$Y$2,0)</f>
        <v>0</v>
      </c>
      <c r="AB162" s="784" cm="1">
        <f t="array" ref="AB162">_xlfn.IFERROR($Q162*L162*'Kalkulator nadgodzin'!$Y$2,0)</f>
        <v>0</v>
      </c>
      <c r="AC162" s="784" cm="1">
        <f t="array" ref="AC162">_xlfn.IFERROR($Q162*M162*'Kalkulator nadgodzin'!$Y$2,0)</f>
        <v>0</v>
      </c>
      <c r="AD162" s="784" cm="1">
        <f t="array" ref="AD162">_xlfn.IFERROR($Q162*N162*'Kalkulator nadgodzin'!$Y$2,0)</f>
        <v>0</v>
      </c>
    </row>
    <row r="163" ht="13.5" customHeight="1">
      <c r="A163" t="str" s="774" cm="1">
        <f t="array" ref="A163">IF('Kalkulator nadgodzin'!B120="","",'Kalkulator nadgodzin'!B120)</f>
      </c>
      <c r="B163" s="784" cm="1">
        <f t="array" ref="B163">IF('Kalkulator nadgodzin'!$D120="","",IF('Kalkulator nadgodzin'!D120&lt;6,0,('Kalkulator nadgodzin'!D120-5)*'Kalkulator nadgodzin'!$C120))</f>
        <v>0</v>
      </c>
      <c r="C163" s="784" cm="1">
        <f t="array" ref="C163">IF('Kalkulator nadgodzin'!$D120="","",IF('Kalkulator nadgodzin'!E120&lt;6,0,('Kalkulator nadgodzin'!E120-5)*'Kalkulator nadgodzin'!$C120))</f>
        <v>0</v>
      </c>
      <c r="D163" s="784" cm="1">
        <f t="array" ref="D163">IF('Kalkulator nadgodzin'!$D120="","",IF('Kalkulator nadgodzin'!F120&lt;6,0,('Kalkulator nadgodzin'!F120-5)*'Kalkulator nadgodzin'!$C120))</f>
        <v>0</v>
      </c>
      <c r="E163" s="784" cm="1">
        <f t="array" ref="E163">IF('Kalkulator nadgodzin'!$D120="","",IF('Kalkulator nadgodzin'!G120&lt;6,0,('Kalkulator nadgodzin'!G120-5)*'Kalkulator nadgodzin'!$C120))</f>
        <v>0</v>
      </c>
      <c r="F163" s="784" cm="1">
        <f t="array" ref="F163">IF('Kalkulator nadgodzin'!$D120="","",IF('Kalkulator nadgodzin'!H120&lt;6,0,('Kalkulator nadgodzin'!H120-5)*'Kalkulator nadgodzin'!$C120))</f>
        <v>0</v>
      </c>
      <c r="G163" s="784" cm="1">
        <f t="array" ref="G163">IF('Kalkulator nadgodzin'!$D120="","",IF('Kalkulator nadgodzin'!I120&lt;6,0,('Kalkulator nadgodzin'!I120-5)*'Kalkulator nadgodzin'!$C120))</f>
        <v>0</v>
      </c>
      <c r="H163" s="784" cm="1">
        <f t="array" ref="H163">IF('Kalkulator nadgodzin'!$D120="","",IF('Kalkulator nadgodzin'!J120&lt;6,0,('Kalkulator nadgodzin'!J120-5)*'Kalkulator nadgodzin'!$C120))</f>
        <v>0</v>
      </c>
      <c r="I163" s="784" cm="1">
        <f t="array" ref="I163">IF('Kalkulator nadgodzin'!$D120="","",IF('Kalkulator nadgodzin'!K120&lt;6,0,('Kalkulator nadgodzin'!K120-5)*'Kalkulator nadgodzin'!$C120))</f>
        <v>0</v>
      </c>
      <c r="J163" s="784" cm="1">
        <f t="array" ref="J163">IF('Kalkulator nadgodzin'!$D120="","",IF('Kalkulator nadgodzin'!L120&lt;6,0,('Kalkulator nadgodzin'!L120-5)*'Kalkulator nadgodzin'!$C120))</f>
        <v>0</v>
      </c>
      <c r="K163" s="784" cm="1">
        <f t="array" ref="K163">IF('Kalkulator nadgodzin'!$D120="","",IF('Kalkulator nadgodzin'!M120&lt;6,0,('Kalkulator nadgodzin'!M120-5)*'Kalkulator nadgodzin'!$C120))</f>
        <v>0</v>
      </c>
      <c r="L163" s="784" cm="1">
        <f t="array" ref="L163">IF('Kalkulator nadgodzin'!$D120="","",IF('Kalkulator nadgodzin'!N120&lt;6,0,('Kalkulator nadgodzin'!N120-5)*'Kalkulator nadgodzin'!$C120))</f>
        <v>0</v>
      </c>
      <c r="M163" s="784" cm="1">
        <f t="array" ref="M163">IF('Kalkulator nadgodzin'!$D120="","",IF('Kalkulator nadgodzin'!O120&lt;6,0,('Kalkulator nadgodzin'!O120-5)*'Kalkulator nadgodzin'!$C120))</f>
        <v>0</v>
      </c>
      <c r="N163" s="785" cm="1">
        <f t="array" ref="N163">IF('Kalkulator nadgodzin'!$D120="","",IF('Kalkulator nadgodzin'!P120&lt;6,0,('Kalkulator nadgodzin'!P120-5)*'Kalkulator nadgodzin'!$C120))</f>
        <v>0</v>
      </c>
      <c r="O163" s="774"/>
      <c r="P163" s="775"/>
      <c r="Q163" s="818" cm="1">
        <f t="array" ref="Q163">IF('Kalkulator nadgodzin'!D240="","",'Kalkulator nadgodzin'!C188)</f>
        <v>0</v>
      </c>
      <c r="R163" s="784" cm="1">
        <f t="array" ref="R163">_xlfn.IFERROR($Q163*B163*'Kalkulator nadgodzin'!$Y$2,0)</f>
        <v>0</v>
      </c>
      <c r="S163" s="784" cm="1">
        <f t="array" ref="S163">_xlfn.IFERROR($Q163*C163*'Kalkulator nadgodzin'!$Y$2,0)</f>
        <v>0</v>
      </c>
      <c r="T163" s="784" cm="1">
        <f t="array" ref="T163">_xlfn.IFERROR($Q163*D163*'Kalkulator nadgodzin'!$Y$2,0)</f>
        <v>0</v>
      </c>
      <c r="U163" s="784" cm="1">
        <f t="array" ref="U163">_xlfn.IFERROR($Q163*E163*'Kalkulator nadgodzin'!$Y$2,0)</f>
        <v>0</v>
      </c>
      <c r="V163" s="784" cm="1">
        <f t="array" ref="V163">_xlfn.IFERROR($Q163*F163*'Kalkulator nadgodzin'!$Y$2,0)</f>
        <v>0</v>
      </c>
      <c r="W163" s="784" cm="1">
        <f t="array" ref="W163">_xlfn.IFERROR($Q163*G163*'Kalkulator nadgodzin'!$Y$2,0)</f>
        <v>0</v>
      </c>
      <c r="X163" s="784" cm="1">
        <f t="array" ref="X163">_xlfn.IFERROR($Q163*H163*'Kalkulator nadgodzin'!$Y$2,0)</f>
        <v>0</v>
      </c>
      <c r="Y163" s="784" cm="1">
        <f t="array" ref="Y163">_xlfn.IFERROR($Q163*I163*'Kalkulator nadgodzin'!$Y$2,0)</f>
        <v>0</v>
      </c>
      <c r="Z163" s="784" cm="1">
        <f t="array" ref="Z163">_xlfn.IFERROR($Q163*J163*'Kalkulator nadgodzin'!$Y$2,0)</f>
        <v>0</v>
      </c>
      <c r="AA163" s="784" cm="1">
        <f t="array" ref="AA163">_xlfn.IFERROR($Q163*K163*'Kalkulator nadgodzin'!$Y$2,0)</f>
        <v>0</v>
      </c>
      <c r="AB163" s="784" cm="1">
        <f t="array" ref="AB163">_xlfn.IFERROR($Q163*L163*'Kalkulator nadgodzin'!$Y$2,0)</f>
        <v>0</v>
      </c>
      <c r="AC163" s="784" cm="1">
        <f t="array" ref="AC163">_xlfn.IFERROR($Q163*M163*'Kalkulator nadgodzin'!$Y$2,0)</f>
        <v>0</v>
      </c>
      <c r="AD163" s="784" cm="1">
        <f t="array" ref="AD163">_xlfn.IFERROR($Q163*N163*'Kalkulator nadgodzin'!$Y$2,0)</f>
        <v>0</v>
      </c>
    </row>
    <row r="164" ht="13.5" customHeight="1">
      <c r="A164" t="str" s="774" cm="1">
        <f t="array" ref="A164">IF('Kalkulator nadgodzin'!B121="","",'Kalkulator nadgodzin'!B121)</f>
      </c>
      <c r="B164" s="784" cm="1">
        <f t="array" ref="B164">IF('Kalkulator nadgodzin'!$D121="","",IF('Kalkulator nadgodzin'!D121&lt;6,0,('Kalkulator nadgodzin'!D121-5)*'Kalkulator nadgodzin'!$C121))</f>
        <v>0</v>
      </c>
      <c r="C164" s="784" cm="1">
        <f t="array" ref="C164">IF('Kalkulator nadgodzin'!$D121="","",IF('Kalkulator nadgodzin'!E121&lt;6,0,('Kalkulator nadgodzin'!E121-5)*'Kalkulator nadgodzin'!$C121))</f>
        <v>0</v>
      </c>
      <c r="D164" s="784" cm="1">
        <f t="array" ref="D164">IF('Kalkulator nadgodzin'!$D121="","",IF('Kalkulator nadgodzin'!F121&lt;6,0,('Kalkulator nadgodzin'!F121-5)*'Kalkulator nadgodzin'!$C121))</f>
        <v>0</v>
      </c>
      <c r="E164" s="784" cm="1">
        <f t="array" ref="E164">IF('Kalkulator nadgodzin'!$D121="","",IF('Kalkulator nadgodzin'!G121&lt;6,0,('Kalkulator nadgodzin'!G121-5)*'Kalkulator nadgodzin'!$C121))</f>
        <v>0</v>
      </c>
      <c r="F164" s="784" cm="1">
        <f t="array" ref="F164">IF('Kalkulator nadgodzin'!$D121="","",IF('Kalkulator nadgodzin'!H121&lt;6,0,('Kalkulator nadgodzin'!H121-5)*'Kalkulator nadgodzin'!$C121))</f>
        <v>0</v>
      </c>
      <c r="G164" s="784" cm="1">
        <f t="array" ref="G164">IF('Kalkulator nadgodzin'!$D121="","",IF('Kalkulator nadgodzin'!I121&lt;6,0,('Kalkulator nadgodzin'!I121-5)*'Kalkulator nadgodzin'!$C121))</f>
        <v>0</v>
      </c>
      <c r="H164" s="784" cm="1">
        <f t="array" ref="H164">IF('Kalkulator nadgodzin'!$D121="","",IF('Kalkulator nadgodzin'!J121&lt;6,0,('Kalkulator nadgodzin'!J121-5)*'Kalkulator nadgodzin'!$C121))</f>
        <v>0</v>
      </c>
      <c r="I164" s="784" cm="1">
        <f t="array" ref="I164">IF('Kalkulator nadgodzin'!$D121="","",IF('Kalkulator nadgodzin'!K121&lt;6,0,('Kalkulator nadgodzin'!K121-5)*'Kalkulator nadgodzin'!$C121))</f>
        <v>0</v>
      </c>
      <c r="J164" s="784" cm="1">
        <f t="array" ref="J164">IF('Kalkulator nadgodzin'!$D121="","",IF('Kalkulator nadgodzin'!L121&lt;6,0,('Kalkulator nadgodzin'!L121-5)*'Kalkulator nadgodzin'!$C121))</f>
        <v>0</v>
      </c>
      <c r="K164" s="784" cm="1">
        <f t="array" ref="K164">IF('Kalkulator nadgodzin'!$D121="","",IF('Kalkulator nadgodzin'!M121&lt;6,0,('Kalkulator nadgodzin'!M121-5)*'Kalkulator nadgodzin'!$C121))</f>
        <v>0</v>
      </c>
      <c r="L164" s="784" cm="1">
        <f t="array" ref="L164">IF('Kalkulator nadgodzin'!$D121="","",IF('Kalkulator nadgodzin'!N121&lt;6,0,('Kalkulator nadgodzin'!N121-5)*'Kalkulator nadgodzin'!$C121))</f>
        <v>0</v>
      </c>
      <c r="M164" s="784" cm="1">
        <f t="array" ref="M164">IF('Kalkulator nadgodzin'!$D121="","",IF('Kalkulator nadgodzin'!O121&lt;6,0,('Kalkulator nadgodzin'!O121-5)*'Kalkulator nadgodzin'!$C121))</f>
        <v>0</v>
      </c>
      <c r="N164" s="785" cm="1">
        <f t="array" ref="N164">IF('Kalkulator nadgodzin'!$D121="","",IF('Kalkulator nadgodzin'!P121&lt;6,0,('Kalkulator nadgodzin'!P121-5)*'Kalkulator nadgodzin'!$C121))</f>
        <v>0</v>
      </c>
      <c r="O164" s="774"/>
      <c r="P164" s="775"/>
      <c r="Q164" s="818" cm="1">
        <f t="array" ref="Q164">IF('Kalkulator nadgodzin'!D241="","",'Kalkulator nadgodzin'!C189)</f>
        <v>0</v>
      </c>
      <c r="R164" s="784" cm="1">
        <f t="array" ref="R164">_xlfn.IFERROR($Q164*B164*'Kalkulator nadgodzin'!$Y$2,0)</f>
        <v>0</v>
      </c>
      <c r="S164" s="784" cm="1">
        <f t="array" ref="S164">_xlfn.IFERROR($Q164*C164*'Kalkulator nadgodzin'!$Y$2,0)</f>
        <v>0</v>
      </c>
      <c r="T164" s="784" cm="1">
        <f t="array" ref="T164">_xlfn.IFERROR($Q164*D164*'Kalkulator nadgodzin'!$Y$2,0)</f>
        <v>0</v>
      </c>
      <c r="U164" s="784" cm="1">
        <f t="array" ref="U164">_xlfn.IFERROR($Q164*E164*'Kalkulator nadgodzin'!$Y$2,0)</f>
        <v>0</v>
      </c>
      <c r="V164" s="784" cm="1">
        <f t="array" ref="V164">_xlfn.IFERROR($Q164*F164*'Kalkulator nadgodzin'!$Y$2,0)</f>
        <v>0</v>
      </c>
      <c r="W164" s="784" cm="1">
        <f t="array" ref="W164">_xlfn.IFERROR($Q164*G164*'Kalkulator nadgodzin'!$Y$2,0)</f>
        <v>0</v>
      </c>
      <c r="X164" s="784" cm="1">
        <f t="array" ref="X164">_xlfn.IFERROR($Q164*H164*'Kalkulator nadgodzin'!$Y$2,0)</f>
        <v>0</v>
      </c>
      <c r="Y164" s="784" cm="1">
        <f t="array" ref="Y164">_xlfn.IFERROR($Q164*I164*'Kalkulator nadgodzin'!$Y$2,0)</f>
        <v>0</v>
      </c>
      <c r="Z164" s="784" cm="1">
        <f t="array" ref="Z164">_xlfn.IFERROR($Q164*J164*'Kalkulator nadgodzin'!$Y$2,0)</f>
        <v>0</v>
      </c>
      <c r="AA164" s="784" cm="1">
        <f t="array" ref="AA164">_xlfn.IFERROR($Q164*K164*'Kalkulator nadgodzin'!$Y$2,0)</f>
        <v>0</v>
      </c>
      <c r="AB164" s="784" cm="1">
        <f t="array" ref="AB164">_xlfn.IFERROR($Q164*L164*'Kalkulator nadgodzin'!$Y$2,0)</f>
        <v>0</v>
      </c>
      <c r="AC164" s="784" cm="1">
        <f t="array" ref="AC164">_xlfn.IFERROR($Q164*M164*'Kalkulator nadgodzin'!$Y$2,0)</f>
        <v>0</v>
      </c>
      <c r="AD164" s="784" cm="1">
        <f t="array" ref="AD164">_xlfn.IFERROR($Q164*N164*'Kalkulator nadgodzin'!$Y$2,0)</f>
        <v>0</v>
      </c>
    </row>
    <row r="165" ht="13.5" customHeight="1">
      <c r="A165" t="str" s="774" cm="1">
        <f t="array" ref="A165">IF('Kalkulator nadgodzin'!B122="","",'Kalkulator nadgodzin'!B122)</f>
      </c>
      <c r="B165" s="784" cm="1">
        <f t="array" ref="B165">IF('Kalkulator nadgodzin'!$D122="","",IF('Kalkulator nadgodzin'!D122&lt;6,0,('Kalkulator nadgodzin'!D122-5)*'Kalkulator nadgodzin'!$C122))</f>
        <v>0</v>
      </c>
      <c r="C165" s="784" cm="1">
        <f t="array" ref="C165">IF('Kalkulator nadgodzin'!$D122="","",IF('Kalkulator nadgodzin'!E122&lt;6,0,('Kalkulator nadgodzin'!E122-5)*'Kalkulator nadgodzin'!$C122))</f>
        <v>0</v>
      </c>
      <c r="D165" s="784" cm="1">
        <f t="array" ref="D165">IF('Kalkulator nadgodzin'!$D122="","",IF('Kalkulator nadgodzin'!F122&lt;6,0,('Kalkulator nadgodzin'!F122-5)*'Kalkulator nadgodzin'!$C122))</f>
        <v>0</v>
      </c>
      <c r="E165" s="784" cm="1">
        <f t="array" ref="E165">IF('Kalkulator nadgodzin'!$D122="","",IF('Kalkulator nadgodzin'!G122&lt;6,0,('Kalkulator nadgodzin'!G122-5)*'Kalkulator nadgodzin'!$C122))</f>
        <v>0</v>
      </c>
      <c r="F165" s="784" cm="1">
        <f t="array" ref="F165">IF('Kalkulator nadgodzin'!$D122="","",IF('Kalkulator nadgodzin'!H122&lt;6,0,('Kalkulator nadgodzin'!H122-5)*'Kalkulator nadgodzin'!$C122))</f>
        <v>0</v>
      </c>
      <c r="G165" s="784" cm="1">
        <f t="array" ref="G165">IF('Kalkulator nadgodzin'!$D122="","",IF('Kalkulator nadgodzin'!I122&lt;6,0,('Kalkulator nadgodzin'!I122-5)*'Kalkulator nadgodzin'!$C122))</f>
        <v>0</v>
      </c>
      <c r="H165" s="784" cm="1">
        <f t="array" ref="H165">IF('Kalkulator nadgodzin'!$D122="","",IF('Kalkulator nadgodzin'!J122&lt;6,0,('Kalkulator nadgodzin'!J122-5)*'Kalkulator nadgodzin'!$C122))</f>
        <v>0</v>
      </c>
      <c r="I165" s="784" cm="1">
        <f t="array" ref="I165">IF('Kalkulator nadgodzin'!$D122="","",IF('Kalkulator nadgodzin'!K122&lt;6,0,('Kalkulator nadgodzin'!K122-5)*'Kalkulator nadgodzin'!$C122))</f>
        <v>0</v>
      </c>
      <c r="J165" s="784" cm="1">
        <f t="array" ref="J165">IF('Kalkulator nadgodzin'!$D122="","",IF('Kalkulator nadgodzin'!L122&lt;6,0,('Kalkulator nadgodzin'!L122-5)*'Kalkulator nadgodzin'!$C122))</f>
        <v>0</v>
      </c>
      <c r="K165" s="784" cm="1">
        <f t="array" ref="K165">IF('Kalkulator nadgodzin'!$D122="","",IF('Kalkulator nadgodzin'!M122&lt;6,0,('Kalkulator nadgodzin'!M122-5)*'Kalkulator nadgodzin'!$C122))</f>
        <v>0</v>
      </c>
      <c r="L165" s="784" cm="1">
        <f t="array" ref="L165">IF('Kalkulator nadgodzin'!$D122="","",IF('Kalkulator nadgodzin'!N122&lt;6,0,('Kalkulator nadgodzin'!N122-5)*'Kalkulator nadgodzin'!$C122))</f>
        <v>0</v>
      </c>
      <c r="M165" s="784" cm="1">
        <f t="array" ref="M165">IF('Kalkulator nadgodzin'!$D122="","",IF('Kalkulator nadgodzin'!O122&lt;6,0,('Kalkulator nadgodzin'!O122-5)*'Kalkulator nadgodzin'!$C122))</f>
        <v>0</v>
      </c>
      <c r="N165" s="785" cm="1">
        <f t="array" ref="N165">IF('Kalkulator nadgodzin'!$D122="","",IF('Kalkulator nadgodzin'!P122&lt;6,0,('Kalkulator nadgodzin'!P122-5)*'Kalkulator nadgodzin'!$C122))</f>
        <v>0</v>
      </c>
      <c r="O165" s="774"/>
      <c r="P165" s="775"/>
      <c r="Q165" s="818" cm="1">
        <f t="array" ref="Q165">IF('Kalkulator nadgodzin'!D242="","",'Kalkulator nadgodzin'!C190)</f>
        <v>0</v>
      </c>
      <c r="R165" s="784" cm="1">
        <f t="array" ref="R165">_xlfn.IFERROR($Q165*B165*'Kalkulator nadgodzin'!$Y$2,0)</f>
        <v>0</v>
      </c>
      <c r="S165" s="784" cm="1">
        <f t="array" ref="S165">_xlfn.IFERROR($Q165*C165*'Kalkulator nadgodzin'!$Y$2,0)</f>
        <v>0</v>
      </c>
      <c r="T165" s="784" cm="1">
        <f t="array" ref="T165">_xlfn.IFERROR($Q165*D165*'Kalkulator nadgodzin'!$Y$2,0)</f>
        <v>0</v>
      </c>
      <c r="U165" s="784" cm="1">
        <f t="array" ref="U165">_xlfn.IFERROR($Q165*E165*'Kalkulator nadgodzin'!$Y$2,0)</f>
        <v>0</v>
      </c>
      <c r="V165" s="784" cm="1">
        <f t="array" ref="V165">_xlfn.IFERROR($Q165*F165*'Kalkulator nadgodzin'!$Y$2,0)</f>
        <v>0</v>
      </c>
      <c r="W165" s="784" cm="1">
        <f t="array" ref="W165">_xlfn.IFERROR($Q165*G165*'Kalkulator nadgodzin'!$Y$2,0)</f>
        <v>0</v>
      </c>
      <c r="X165" s="784" cm="1">
        <f t="array" ref="X165">_xlfn.IFERROR($Q165*H165*'Kalkulator nadgodzin'!$Y$2,0)</f>
        <v>0</v>
      </c>
      <c r="Y165" s="784" cm="1">
        <f t="array" ref="Y165">_xlfn.IFERROR($Q165*I165*'Kalkulator nadgodzin'!$Y$2,0)</f>
        <v>0</v>
      </c>
      <c r="Z165" s="784" cm="1">
        <f t="array" ref="Z165">_xlfn.IFERROR($Q165*J165*'Kalkulator nadgodzin'!$Y$2,0)</f>
        <v>0</v>
      </c>
      <c r="AA165" s="784" cm="1">
        <f t="array" ref="AA165">_xlfn.IFERROR($Q165*K165*'Kalkulator nadgodzin'!$Y$2,0)</f>
        <v>0</v>
      </c>
      <c r="AB165" s="784" cm="1">
        <f t="array" ref="AB165">_xlfn.IFERROR($Q165*L165*'Kalkulator nadgodzin'!$Y$2,0)</f>
        <v>0</v>
      </c>
      <c r="AC165" s="784" cm="1">
        <f t="array" ref="AC165">_xlfn.IFERROR($Q165*M165*'Kalkulator nadgodzin'!$Y$2,0)</f>
        <v>0</v>
      </c>
      <c r="AD165" s="784" cm="1">
        <f t="array" ref="AD165">_xlfn.IFERROR($Q165*N165*'Kalkulator nadgodzin'!$Y$2,0)</f>
        <v>0</v>
      </c>
    </row>
    <row r="166" ht="13.5" customHeight="1">
      <c r="A166" t="str" s="774" cm="1">
        <f t="array" ref="A166">IF('Kalkulator nadgodzin'!B123="","",'Kalkulator nadgodzin'!B123)</f>
      </c>
      <c r="B166" s="784" cm="1">
        <f t="array" ref="B166">IF('Kalkulator nadgodzin'!$D123="","",IF('Kalkulator nadgodzin'!D123&lt;6,0,('Kalkulator nadgodzin'!D123-5)*'Kalkulator nadgodzin'!$C123))</f>
        <v>0</v>
      </c>
      <c r="C166" s="784" cm="1">
        <f t="array" ref="C166">IF('Kalkulator nadgodzin'!$D123="","",IF('Kalkulator nadgodzin'!E123&lt;6,0,('Kalkulator nadgodzin'!E123-5)*'Kalkulator nadgodzin'!$C123))</f>
        <v>0</v>
      </c>
      <c r="D166" s="784" cm="1">
        <f t="array" ref="D166">IF('Kalkulator nadgodzin'!$D123="","",IF('Kalkulator nadgodzin'!F123&lt;6,0,('Kalkulator nadgodzin'!F123-5)*'Kalkulator nadgodzin'!$C123))</f>
        <v>0</v>
      </c>
      <c r="E166" s="784" cm="1">
        <f t="array" ref="E166">IF('Kalkulator nadgodzin'!$D123="","",IF('Kalkulator nadgodzin'!G123&lt;6,0,('Kalkulator nadgodzin'!G123-5)*'Kalkulator nadgodzin'!$C123))</f>
        <v>0</v>
      </c>
      <c r="F166" s="784" cm="1">
        <f t="array" ref="F166">IF('Kalkulator nadgodzin'!$D123="","",IF('Kalkulator nadgodzin'!H123&lt;6,0,('Kalkulator nadgodzin'!H123-5)*'Kalkulator nadgodzin'!$C123))</f>
        <v>0</v>
      </c>
      <c r="G166" s="784" cm="1">
        <f t="array" ref="G166">IF('Kalkulator nadgodzin'!$D123="","",IF('Kalkulator nadgodzin'!I123&lt;6,0,('Kalkulator nadgodzin'!I123-5)*'Kalkulator nadgodzin'!$C123))</f>
        <v>0</v>
      </c>
      <c r="H166" s="784" cm="1">
        <f t="array" ref="H166">IF('Kalkulator nadgodzin'!$D123="","",IF('Kalkulator nadgodzin'!J123&lt;6,0,('Kalkulator nadgodzin'!J123-5)*'Kalkulator nadgodzin'!$C123))</f>
        <v>0</v>
      </c>
      <c r="I166" s="784" cm="1">
        <f t="array" ref="I166">IF('Kalkulator nadgodzin'!$D123="","",IF('Kalkulator nadgodzin'!K123&lt;6,0,('Kalkulator nadgodzin'!K123-5)*'Kalkulator nadgodzin'!$C123))</f>
        <v>0</v>
      </c>
      <c r="J166" s="784" cm="1">
        <f t="array" ref="J166">IF('Kalkulator nadgodzin'!$D123="","",IF('Kalkulator nadgodzin'!L123&lt;6,0,('Kalkulator nadgodzin'!L123-5)*'Kalkulator nadgodzin'!$C123))</f>
        <v>0</v>
      </c>
      <c r="K166" s="784" cm="1">
        <f t="array" ref="K166">IF('Kalkulator nadgodzin'!$D123="","",IF('Kalkulator nadgodzin'!M123&lt;6,0,('Kalkulator nadgodzin'!M123-5)*'Kalkulator nadgodzin'!$C123))</f>
        <v>0</v>
      </c>
      <c r="L166" s="784" cm="1">
        <f t="array" ref="L166">IF('Kalkulator nadgodzin'!$D123="","",IF('Kalkulator nadgodzin'!N123&lt;6,0,('Kalkulator nadgodzin'!N123-5)*'Kalkulator nadgodzin'!$C123))</f>
        <v>0</v>
      </c>
      <c r="M166" s="784" cm="1">
        <f t="array" ref="M166">IF('Kalkulator nadgodzin'!$D123="","",IF('Kalkulator nadgodzin'!O123&lt;6,0,('Kalkulator nadgodzin'!O123-5)*'Kalkulator nadgodzin'!$C123))</f>
        <v>0</v>
      </c>
      <c r="N166" s="785" cm="1">
        <f t="array" ref="N166">IF('Kalkulator nadgodzin'!$D123="","",IF('Kalkulator nadgodzin'!P123&lt;6,0,('Kalkulator nadgodzin'!P123-5)*'Kalkulator nadgodzin'!$C123))</f>
        <v>0</v>
      </c>
      <c r="O166" s="774"/>
      <c r="P166" s="775"/>
      <c r="Q166" s="818" cm="1">
        <f t="array" ref="Q166">IF('Kalkulator nadgodzin'!D243="","",'Kalkulator nadgodzin'!C191)</f>
        <v>0</v>
      </c>
      <c r="R166" s="784" cm="1">
        <f t="array" ref="R166">_xlfn.IFERROR($Q166*B166*'Kalkulator nadgodzin'!$Y$2,0)</f>
        <v>0</v>
      </c>
      <c r="S166" s="784" cm="1">
        <f t="array" ref="S166">_xlfn.IFERROR($Q166*C166*'Kalkulator nadgodzin'!$Y$2,0)</f>
        <v>0</v>
      </c>
      <c r="T166" s="784" cm="1">
        <f t="array" ref="T166">_xlfn.IFERROR($Q166*D166*'Kalkulator nadgodzin'!$Y$2,0)</f>
        <v>0</v>
      </c>
      <c r="U166" s="784" cm="1">
        <f t="array" ref="U166">_xlfn.IFERROR($Q166*E166*'Kalkulator nadgodzin'!$Y$2,0)</f>
        <v>0</v>
      </c>
      <c r="V166" s="784" cm="1">
        <f t="array" ref="V166">_xlfn.IFERROR($Q166*F166*'Kalkulator nadgodzin'!$Y$2,0)</f>
        <v>0</v>
      </c>
      <c r="W166" s="784" cm="1">
        <f t="array" ref="W166">_xlfn.IFERROR($Q166*G166*'Kalkulator nadgodzin'!$Y$2,0)</f>
        <v>0</v>
      </c>
      <c r="X166" s="784" cm="1">
        <f t="array" ref="X166">_xlfn.IFERROR($Q166*H166*'Kalkulator nadgodzin'!$Y$2,0)</f>
        <v>0</v>
      </c>
      <c r="Y166" s="784" cm="1">
        <f t="array" ref="Y166">_xlfn.IFERROR($Q166*I166*'Kalkulator nadgodzin'!$Y$2,0)</f>
        <v>0</v>
      </c>
      <c r="Z166" s="784" cm="1">
        <f t="array" ref="Z166">_xlfn.IFERROR($Q166*J166*'Kalkulator nadgodzin'!$Y$2,0)</f>
        <v>0</v>
      </c>
      <c r="AA166" s="784" cm="1">
        <f t="array" ref="AA166">_xlfn.IFERROR($Q166*K166*'Kalkulator nadgodzin'!$Y$2,0)</f>
        <v>0</v>
      </c>
      <c r="AB166" s="784" cm="1">
        <f t="array" ref="AB166">_xlfn.IFERROR($Q166*L166*'Kalkulator nadgodzin'!$Y$2,0)</f>
        <v>0</v>
      </c>
      <c r="AC166" s="784" cm="1">
        <f t="array" ref="AC166">_xlfn.IFERROR($Q166*M166*'Kalkulator nadgodzin'!$Y$2,0)</f>
        <v>0</v>
      </c>
      <c r="AD166" s="784" cm="1">
        <f t="array" ref="AD166">_xlfn.IFERROR($Q166*N166*'Kalkulator nadgodzin'!$Y$2,0)</f>
        <v>0</v>
      </c>
    </row>
    <row r="167" ht="13.5" customHeight="1">
      <c r="A167" t="str" s="774" cm="1">
        <f t="array" ref="A167">IF('Kalkulator nadgodzin'!B124="","",'Kalkulator nadgodzin'!B124)</f>
      </c>
      <c r="B167" s="784" cm="1">
        <f t="array" ref="B167">IF('Kalkulator nadgodzin'!$D124="","",IF('Kalkulator nadgodzin'!D124&lt;6,0,('Kalkulator nadgodzin'!D124-5)*'Kalkulator nadgodzin'!$C124))</f>
        <v>0</v>
      </c>
      <c r="C167" s="784" cm="1">
        <f t="array" ref="C167">IF('Kalkulator nadgodzin'!$D124="","",IF('Kalkulator nadgodzin'!E124&lt;6,0,('Kalkulator nadgodzin'!E124-5)*'Kalkulator nadgodzin'!$C124))</f>
        <v>0</v>
      </c>
      <c r="D167" s="784" cm="1">
        <f t="array" ref="D167">IF('Kalkulator nadgodzin'!$D124="","",IF('Kalkulator nadgodzin'!F124&lt;6,0,('Kalkulator nadgodzin'!F124-5)*'Kalkulator nadgodzin'!$C124))</f>
        <v>0</v>
      </c>
      <c r="E167" s="784" cm="1">
        <f t="array" ref="E167">IF('Kalkulator nadgodzin'!$D124="","",IF('Kalkulator nadgodzin'!G124&lt;6,0,('Kalkulator nadgodzin'!G124-5)*'Kalkulator nadgodzin'!$C124))</f>
        <v>0</v>
      </c>
      <c r="F167" s="784" cm="1">
        <f t="array" ref="F167">IF('Kalkulator nadgodzin'!$D124="","",IF('Kalkulator nadgodzin'!H124&lt;6,0,('Kalkulator nadgodzin'!H124-5)*'Kalkulator nadgodzin'!$C124))</f>
        <v>0</v>
      </c>
      <c r="G167" s="784" cm="1">
        <f t="array" ref="G167">IF('Kalkulator nadgodzin'!$D124="","",IF('Kalkulator nadgodzin'!I124&lt;6,0,('Kalkulator nadgodzin'!I124-5)*'Kalkulator nadgodzin'!$C124))</f>
        <v>0</v>
      </c>
      <c r="H167" s="784" cm="1">
        <f t="array" ref="H167">IF('Kalkulator nadgodzin'!$D124="","",IF('Kalkulator nadgodzin'!J124&lt;6,0,('Kalkulator nadgodzin'!J124-5)*'Kalkulator nadgodzin'!$C124))</f>
        <v>0</v>
      </c>
      <c r="I167" s="784" cm="1">
        <f t="array" ref="I167">IF('Kalkulator nadgodzin'!$D124="","",IF('Kalkulator nadgodzin'!K124&lt;6,0,('Kalkulator nadgodzin'!K124-5)*'Kalkulator nadgodzin'!$C124))</f>
        <v>0</v>
      </c>
      <c r="J167" s="784" cm="1">
        <f t="array" ref="J167">IF('Kalkulator nadgodzin'!$D124="","",IF('Kalkulator nadgodzin'!L124&lt;6,0,('Kalkulator nadgodzin'!L124-5)*'Kalkulator nadgodzin'!$C124))</f>
        <v>0</v>
      </c>
      <c r="K167" s="784" cm="1">
        <f t="array" ref="K167">IF('Kalkulator nadgodzin'!$D124="","",IF('Kalkulator nadgodzin'!M124&lt;6,0,('Kalkulator nadgodzin'!M124-5)*'Kalkulator nadgodzin'!$C124))</f>
        <v>0</v>
      </c>
      <c r="L167" s="784" cm="1">
        <f t="array" ref="L167">IF('Kalkulator nadgodzin'!$D124="","",IF('Kalkulator nadgodzin'!N124&lt;6,0,('Kalkulator nadgodzin'!N124-5)*'Kalkulator nadgodzin'!$C124))</f>
        <v>0</v>
      </c>
      <c r="M167" s="784" cm="1">
        <f t="array" ref="M167">IF('Kalkulator nadgodzin'!$D124="","",IF('Kalkulator nadgodzin'!O124&lt;6,0,('Kalkulator nadgodzin'!O124-5)*'Kalkulator nadgodzin'!$C124))</f>
        <v>0</v>
      </c>
      <c r="N167" s="785" cm="1">
        <f t="array" ref="N167">IF('Kalkulator nadgodzin'!$D124="","",IF('Kalkulator nadgodzin'!P124&lt;6,0,('Kalkulator nadgodzin'!P124-5)*'Kalkulator nadgodzin'!$C124))</f>
        <v>0</v>
      </c>
      <c r="O167" s="774"/>
      <c r="P167" s="775"/>
      <c r="Q167" s="818" cm="1">
        <f t="array" ref="Q167">IF('Kalkulator nadgodzin'!D244="","",'Kalkulator nadgodzin'!C192)</f>
        <v>0</v>
      </c>
      <c r="R167" s="784" cm="1">
        <f t="array" ref="R167">_xlfn.IFERROR($Q167*B167*'Kalkulator nadgodzin'!$Y$2,0)</f>
        <v>0</v>
      </c>
      <c r="S167" s="784" cm="1">
        <f t="array" ref="S167">_xlfn.IFERROR($Q167*C167*'Kalkulator nadgodzin'!$Y$2,0)</f>
        <v>0</v>
      </c>
      <c r="T167" s="784" cm="1">
        <f t="array" ref="T167">_xlfn.IFERROR($Q167*D167*'Kalkulator nadgodzin'!$Y$2,0)</f>
        <v>0</v>
      </c>
      <c r="U167" s="784" cm="1">
        <f t="array" ref="U167">_xlfn.IFERROR($Q167*E167*'Kalkulator nadgodzin'!$Y$2,0)</f>
        <v>0</v>
      </c>
      <c r="V167" s="784" cm="1">
        <f t="array" ref="V167">_xlfn.IFERROR($Q167*F167*'Kalkulator nadgodzin'!$Y$2,0)</f>
        <v>0</v>
      </c>
      <c r="W167" s="784" cm="1">
        <f t="array" ref="W167">_xlfn.IFERROR($Q167*G167*'Kalkulator nadgodzin'!$Y$2,0)</f>
        <v>0</v>
      </c>
      <c r="X167" s="784" cm="1">
        <f t="array" ref="X167">_xlfn.IFERROR($Q167*H167*'Kalkulator nadgodzin'!$Y$2,0)</f>
        <v>0</v>
      </c>
      <c r="Y167" s="784" cm="1">
        <f t="array" ref="Y167">_xlfn.IFERROR($Q167*I167*'Kalkulator nadgodzin'!$Y$2,0)</f>
        <v>0</v>
      </c>
      <c r="Z167" s="784" cm="1">
        <f t="array" ref="Z167">_xlfn.IFERROR($Q167*J167*'Kalkulator nadgodzin'!$Y$2,0)</f>
        <v>0</v>
      </c>
      <c r="AA167" s="784" cm="1">
        <f t="array" ref="AA167">_xlfn.IFERROR($Q167*K167*'Kalkulator nadgodzin'!$Y$2,0)</f>
        <v>0</v>
      </c>
      <c r="AB167" s="784" cm="1">
        <f t="array" ref="AB167">_xlfn.IFERROR($Q167*L167*'Kalkulator nadgodzin'!$Y$2,0)</f>
        <v>0</v>
      </c>
      <c r="AC167" s="784" cm="1">
        <f t="array" ref="AC167">_xlfn.IFERROR($Q167*M167*'Kalkulator nadgodzin'!$Y$2,0)</f>
        <v>0</v>
      </c>
      <c r="AD167" s="784" cm="1">
        <f t="array" ref="AD167">_xlfn.IFERROR($Q167*N167*'Kalkulator nadgodzin'!$Y$2,0)</f>
        <v>0</v>
      </c>
    </row>
    <row r="168" ht="13.5" customHeight="1">
      <c r="A168" t="str" s="774" cm="1">
        <f t="array" ref="A168">IF('Kalkulator nadgodzin'!B125="","",'Kalkulator nadgodzin'!B125)</f>
      </c>
      <c r="B168" s="784" cm="1">
        <f t="array" ref="B168">IF('Kalkulator nadgodzin'!$D125="","",IF('Kalkulator nadgodzin'!D125&lt;6,0,('Kalkulator nadgodzin'!D125-5)*'Kalkulator nadgodzin'!$C125))</f>
        <v>0</v>
      </c>
      <c r="C168" s="784" cm="1">
        <f t="array" ref="C168">IF('Kalkulator nadgodzin'!$D125="","",IF('Kalkulator nadgodzin'!E125&lt;6,0,('Kalkulator nadgodzin'!E125-5)*'Kalkulator nadgodzin'!$C125))</f>
        <v>0</v>
      </c>
      <c r="D168" s="784" cm="1">
        <f t="array" ref="D168">IF('Kalkulator nadgodzin'!$D125="","",IF('Kalkulator nadgodzin'!F125&lt;6,0,('Kalkulator nadgodzin'!F125-5)*'Kalkulator nadgodzin'!$C125))</f>
        <v>0</v>
      </c>
      <c r="E168" s="784" cm="1">
        <f t="array" ref="E168">IF('Kalkulator nadgodzin'!$D125="","",IF('Kalkulator nadgodzin'!G125&lt;6,0,('Kalkulator nadgodzin'!G125-5)*'Kalkulator nadgodzin'!$C125))</f>
        <v>0</v>
      </c>
      <c r="F168" s="784" cm="1">
        <f t="array" ref="F168">IF('Kalkulator nadgodzin'!$D125="","",IF('Kalkulator nadgodzin'!H125&lt;6,0,('Kalkulator nadgodzin'!H125-5)*'Kalkulator nadgodzin'!$C125))</f>
        <v>0</v>
      </c>
      <c r="G168" s="784" cm="1">
        <f t="array" ref="G168">IF('Kalkulator nadgodzin'!$D125="","",IF('Kalkulator nadgodzin'!I125&lt;6,0,('Kalkulator nadgodzin'!I125-5)*'Kalkulator nadgodzin'!$C125))</f>
        <v>0</v>
      </c>
      <c r="H168" s="784" cm="1">
        <f t="array" ref="H168">IF('Kalkulator nadgodzin'!$D125="","",IF('Kalkulator nadgodzin'!J125&lt;6,0,('Kalkulator nadgodzin'!J125-5)*'Kalkulator nadgodzin'!$C125))</f>
        <v>0</v>
      </c>
      <c r="I168" s="784" cm="1">
        <f t="array" ref="I168">IF('Kalkulator nadgodzin'!$D125="","",IF('Kalkulator nadgodzin'!K125&lt;6,0,('Kalkulator nadgodzin'!K125-5)*'Kalkulator nadgodzin'!$C125))</f>
        <v>0</v>
      </c>
      <c r="J168" s="784" cm="1">
        <f t="array" ref="J168">IF('Kalkulator nadgodzin'!$D125="","",IF('Kalkulator nadgodzin'!L125&lt;6,0,('Kalkulator nadgodzin'!L125-5)*'Kalkulator nadgodzin'!$C125))</f>
        <v>0</v>
      </c>
      <c r="K168" s="784" cm="1">
        <f t="array" ref="K168">IF('Kalkulator nadgodzin'!$D125="","",IF('Kalkulator nadgodzin'!M125&lt;6,0,('Kalkulator nadgodzin'!M125-5)*'Kalkulator nadgodzin'!$C125))</f>
        <v>0</v>
      </c>
      <c r="L168" s="784" cm="1">
        <f t="array" ref="L168">IF('Kalkulator nadgodzin'!$D125="","",IF('Kalkulator nadgodzin'!N125&lt;6,0,('Kalkulator nadgodzin'!N125-5)*'Kalkulator nadgodzin'!$C125))</f>
        <v>0</v>
      </c>
      <c r="M168" s="784" cm="1">
        <f t="array" ref="M168">IF('Kalkulator nadgodzin'!$D125="","",IF('Kalkulator nadgodzin'!O125&lt;6,0,('Kalkulator nadgodzin'!O125-5)*'Kalkulator nadgodzin'!$C125))</f>
        <v>0</v>
      </c>
      <c r="N168" s="785" cm="1">
        <f t="array" ref="N168">IF('Kalkulator nadgodzin'!$D125="","",IF('Kalkulator nadgodzin'!P125&lt;6,0,('Kalkulator nadgodzin'!P125-5)*'Kalkulator nadgodzin'!$C125))</f>
        <v>0</v>
      </c>
      <c r="O168" s="774"/>
      <c r="P168" s="775"/>
      <c r="Q168" t="str" s="783" cm="1">
        <f t="array" ref="Q168">IF('Kalkulator nadgodzin'!D245="","",'Kalkulator nadgodzin'!C193)</f>
      </c>
      <c r="R168" t="s" s="820">
        <v>1374</v>
      </c>
      <c r="S168" t="s" s="820">
        <v>1374</v>
      </c>
      <c r="T168" t="s" s="820">
        <v>1374</v>
      </c>
      <c r="U168" t="s" s="820">
        <v>1374</v>
      </c>
      <c r="V168" t="s" s="820">
        <v>1374</v>
      </c>
      <c r="W168" t="s" s="820">
        <v>1374</v>
      </c>
      <c r="X168" t="s" s="820">
        <v>1374</v>
      </c>
      <c r="Y168" t="s" s="820">
        <v>1374</v>
      </c>
      <c r="Z168" t="s" s="820">
        <v>1374</v>
      </c>
      <c r="AA168" t="s" s="820">
        <v>1374</v>
      </c>
      <c r="AB168" t="s" s="820">
        <v>1374</v>
      </c>
      <c r="AC168" t="s" s="820">
        <v>1374</v>
      </c>
      <c r="AD168" t="s" s="820">
        <v>1374</v>
      </c>
    </row>
    <row r="169" ht="13.5" customHeight="1">
      <c r="A169" t="s" s="787">
        <v>1313</v>
      </c>
      <c r="B169" s="788" cm="1">
        <f t="array" ref="B169">SUM(B145:B168)</f>
        <v>0</v>
      </c>
      <c r="C169" s="788" cm="1">
        <f t="array" ref="C169">SUM(C145:C168)</f>
        <v>0</v>
      </c>
      <c r="D169" s="788" cm="1">
        <f t="array" ref="D169">SUM(D145:D168)</f>
        <v>0</v>
      </c>
      <c r="E169" s="788" cm="1">
        <f t="array" ref="E169">SUM(E145:E168)</f>
        <v>0</v>
      </c>
      <c r="F169" s="788" cm="1">
        <f t="array" ref="F169">SUM(F145:F168)</f>
        <v>0</v>
      </c>
      <c r="G169" s="788" cm="1">
        <f t="array" ref="G169">SUM(G145:G168)</f>
        <v>0</v>
      </c>
      <c r="H169" s="788" cm="1">
        <f t="array" ref="H169">SUM(H145:H168)</f>
        <v>0</v>
      </c>
      <c r="I169" s="788" cm="1">
        <f t="array" ref="I169">SUM(I145:I168)</f>
        <v>0</v>
      </c>
      <c r="J169" s="788" cm="1">
        <f t="array" ref="J169">SUM(J145:J168)</f>
        <v>0</v>
      </c>
      <c r="K169" s="788" cm="1">
        <f t="array" ref="K169">SUM(K145:K168)</f>
        <v>0</v>
      </c>
      <c r="L169" s="788" cm="1">
        <f t="array" ref="L169">SUM(L145:L168)</f>
        <v>0</v>
      </c>
      <c r="M169" s="788" cm="1">
        <f t="array" ref="M169">SUM(M145:M168)</f>
        <v>0</v>
      </c>
      <c r="N169" s="789" cm="1">
        <f t="array" ref="N169">SUM(N145:N168)</f>
        <v>0</v>
      </c>
      <c r="O169" s="790"/>
      <c r="P169" s="791"/>
      <c r="Q169" t="s" s="787">
        <v>1313</v>
      </c>
      <c r="R169" s="788" cm="1">
        <f t="array" ref="R169">SUM(R145:R168)</f>
        <v>0</v>
      </c>
      <c r="S169" s="788" cm="1">
        <f t="array" ref="S169">SUM(S145:S168)</f>
        <v>0</v>
      </c>
      <c r="T169" s="788" cm="1">
        <f t="array" ref="T169">SUM(T145:T168)</f>
        <v>0</v>
      </c>
      <c r="U169" s="788" cm="1">
        <f t="array" ref="U169">SUM(U145:U168)</f>
        <v>0</v>
      </c>
      <c r="V169" s="788" cm="1">
        <f t="array" ref="V169">SUM(V145:V168)</f>
        <v>0</v>
      </c>
      <c r="W169" s="788" cm="1">
        <f t="array" ref="W169">SUM(W145:W168)</f>
        <v>0</v>
      </c>
      <c r="X169" s="788" cm="1">
        <f t="array" ref="X169">SUM(X145:X168)</f>
        <v>0</v>
      </c>
      <c r="Y169" s="788" cm="1">
        <f t="array" ref="Y169">SUM(Y145:Y168)</f>
        <v>0</v>
      </c>
      <c r="Z169" s="788" cm="1">
        <f t="array" ref="Z169">SUM(Z145:Z168)</f>
        <v>0</v>
      </c>
      <c r="AA169" s="788" cm="1">
        <f t="array" ref="AA169">SUM(AA145:AA168)</f>
        <v>0</v>
      </c>
      <c r="AB169" s="788" cm="1">
        <f t="array" ref="AB169">SUM(AB145:AB168)</f>
        <v>0</v>
      </c>
      <c r="AC169" s="788" cm="1">
        <f t="array" ref="AC169">SUM(AC145:AC168)</f>
        <v>0</v>
      </c>
      <c r="AD169" s="789" cm="1">
        <f t="array" ref="AD169">SUM(AD145:AD168)</f>
        <v>0</v>
      </c>
    </row>
    <row r="170" ht="13.5" customHeight="1">
      <c r="A170" s="802"/>
      <c r="B170" s="802"/>
      <c r="C170" s="802"/>
      <c r="D170" s="802"/>
      <c r="E170" s="802"/>
      <c r="F170" s="802"/>
      <c r="G170" s="802"/>
      <c r="H170" s="802"/>
      <c r="I170" s="802"/>
      <c r="J170" s="802"/>
      <c r="K170" s="802"/>
      <c r="L170" s="802"/>
      <c r="M170" s="802"/>
      <c r="N170" s="802"/>
      <c r="O170" s="786"/>
      <c r="P170" s="786"/>
      <c r="Q170" s="802"/>
      <c r="R170" s="802"/>
      <c r="S170" s="802"/>
      <c r="T170" s="802"/>
      <c r="U170" s="802"/>
      <c r="V170" s="802"/>
      <c r="W170" s="802"/>
      <c r="X170" s="802"/>
      <c r="Y170" s="802"/>
      <c r="Z170" s="802"/>
      <c r="AA170" s="802"/>
      <c r="AB170" s="802"/>
      <c r="AC170" s="802"/>
      <c r="AD170" s="802"/>
    </row>
    <row r="171" ht="13.5" customHeight="1">
      <c r="A171" s="786"/>
      <c r="B171" s="786"/>
      <c r="C171" s="786"/>
      <c r="D171" s="786"/>
      <c r="E171" s="786"/>
      <c r="F171" s="786"/>
      <c r="G171" s="786"/>
      <c r="H171" s="786"/>
      <c r="I171" s="786"/>
      <c r="J171" s="786"/>
      <c r="K171" s="786"/>
      <c r="L171" s="786"/>
      <c r="M171" s="786"/>
      <c r="N171" s="786"/>
      <c r="O171" s="786"/>
      <c r="P171" s="786"/>
      <c r="Q171" s="786"/>
      <c r="R171" s="786"/>
      <c r="S171" s="786"/>
      <c r="T171" s="786"/>
      <c r="U171" s="786"/>
      <c r="V171" s="786"/>
      <c r="W171" s="786"/>
      <c r="X171" s="786"/>
      <c r="Y171" s="786"/>
      <c r="Z171" s="786"/>
      <c r="AA171" s="786"/>
      <c r="AB171" s="786"/>
      <c r="AC171" s="786"/>
      <c r="AD171" s="786"/>
    </row>
    <row r="172" ht="13.5" customHeight="1">
      <c r="A172" s="786"/>
      <c r="B172" s="786"/>
      <c r="C172" s="786"/>
      <c r="D172" s="786"/>
      <c r="E172" s="786"/>
      <c r="F172" s="786"/>
      <c r="G172" s="786"/>
      <c r="H172" s="786"/>
      <c r="I172" s="786"/>
      <c r="J172" s="786"/>
      <c r="K172" s="786"/>
      <c r="L172" s="786"/>
      <c r="M172" s="786"/>
      <c r="N172" s="786"/>
      <c r="O172" s="786"/>
      <c r="P172" s="786"/>
      <c r="Q172" s="786"/>
      <c r="R172" s="786"/>
      <c r="S172" s="786"/>
      <c r="T172" s="786"/>
      <c r="U172" s="786"/>
      <c r="V172" s="786"/>
      <c r="W172" s="786"/>
      <c r="X172" s="786"/>
      <c r="Y172" s="786"/>
      <c r="Z172" s="786"/>
      <c r="AA172" s="786"/>
      <c r="AB172" s="786"/>
      <c r="AC172" s="786"/>
      <c r="AD172" s="786"/>
    </row>
    <row r="173" ht="13.5" customHeight="1">
      <c r="A173" s="786"/>
      <c r="B173" s="786"/>
      <c r="C173" s="786"/>
      <c r="D173" s="786"/>
      <c r="E173" s="786"/>
      <c r="F173" s="786"/>
      <c r="G173" s="786"/>
      <c r="H173" s="786"/>
      <c r="I173" s="786"/>
      <c r="J173" s="786"/>
      <c r="K173" s="786"/>
      <c r="L173" s="786"/>
      <c r="M173" s="786"/>
      <c r="N173" s="786"/>
      <c r="O173" s="786"/>
      <c r="P173" s="786"/>
      <c r="Q173" s="786"/>
      <c r="R173" s="786"/>
      <c r="S173" s="786"/>
      <c r="T173" s="786"/>
      <c r="U173" s="786"/>
      <c r="V173" s="786"/>
      <c r="W173" s="786"/>
      <c r="X173" s="786"/>
      <c r="Y173" s="786"/>
      <c r="Z173" s="786"/>
      <c r="AA173" s="786"/>
      <c r="AB173" s="786"/>
      <c r="AC173" s="786"/>
      <c r="AD173" s="786"/>
    </row>
    <row r="174" ht="13.5" customHeight="1">
      <c r="A174" s="786"/>
      <c r="B174" s="786"/>
      <c r="C174" s="786"/>
      <c r="D174" s="786"/>
      <c r="E174" s="786"/>
      <c r="F174" s="786"/>
      <c r="G174" s="786"/>
      <c r="H174" s="786"/>
      <c r="I174" s="786"/>
      <c r="J174" s="786"/>
      <c r="K174" s="786"/>
      <c r="L174" s="786"/>
      <c r="M174" s="786"/>
      <c r="N174" s="786"/>
      <c r="O174" s="786"/>
      <c r="P174" s="786"/>
      <c r="Q174" s="786"/>
      <c r="R174" s="786"/>
      <c r="S174" s="786"/>
      <c r="T174" s="786"/>
      <c r="U174" s="786"/>
      <c r="V174" s="786"/>
      <c r="W174" s="786"/>
      <c r="X174" s="786"/>
      <c r="Y174" s="786"/>
      <c r="Z174" s="786"/>
      <c r="AA174" s="786"/>
      <c r="AB174" s="786"/>
      <c r="AC174" s="786"/>
      <c r="AD174" s="786"/>
    </row>
    <row r="175" ht="13.5" customHeight="1">
      <c r="A175" s="786"/>
      <c r="B175" s="786"/>
      <c r="C175" s="786"/>
      <c r="D175" s="786"/>
      <c r="E175" s="786"/>
      <c r="F175" s="786"/>
      <c r="G175" s="786"/>
      <c r="H175" s="786"/>
      <c r="I175" s="786"/>
      <c r="J175" s="786"/>
      <c r="K175" s="786"/>
      <c r="L175" s="786"/>
      <c r="M175" s="786"/>
      <c r="N175" s="786"/>
      <c r="O175" s="786"/>
      <c r="P175" s="786"/>
      <c r="Q175" s="786"/>
      <c r="R175" s="786"/>
      <c r="S175" s="786"/>
      <c r="T175" s="786"/>
      <c r="U175" s="786"/>
      <c r="V175" s="786"/>
      <c r="W175" s="786"/>
      <c r="X175" s="786"/>
      <c r="Y175" s="786"/>
      <c r="Z175" s="786"/>
      <c r="AA175" s="786"/>
      <c r="AB175" s="786"/>
      <c r="AC175" s="786"/>
      <c r="AD175" s="786"/>
    </row>
    <row r="176" ht="13.5" customHeight="1">
      <c r="A176" s="786"/>
      <c r="B176" s="786"/>
      <c r="C176" s="786"/>
      <c r="D176" s="786"/>
      <c r="E176" s="786"/>
      <c r="F176" s="786"/>
      <c r="G176" s="786"/>
      <c r="H176" s="786"/>
      <c r="I176" s="786"/>
      <c r="J176" s="786"/>
      <c r="K176" s="786"/>
      <c r="L176" s="786"/>
      <c r="M176" s="786"/>
      <c r="N176" s="786"/>
      <c r="O176" s="786"/>
      <c r="P176" s="786"/>
      <c r="Q176" s="786"/>
      <c r="R176" s="786"/>
      <c r="S176" s="786"/>
      <c r="T176" s="786"/>
      <c r="U176" s="786"/>
      <c r="V176" s="786"/>
      <c r="W176" s="786"/>
      <c r="X176" s="786"/>
      <c r="Y176" s="786"/>
      <c r="Z176" s="786"/>
      <c r="AA176" s="786"/>
      <c r="AB176" s="786"/>
      <c r="AC176" s="786"/>
      <c r="AD176" s="786"/>
    </row>
    <row r="177" ht="13.5" customHeight="1">
      <c r="A177" s="786"/>
      <c r="B177" s="786"/>
      <c r="C177" s="786"/>
      <c r="D177" s="786"/>
      <c r="E177" s="786"/>
      <c r="F177" s="786"/>
      <c r="G177" s="786"/>
      <c r="H177" s="786"/>
      <c r="I177" s="786"/>
      <c r="J177" s="786"/>
      <c r="K177" s="786"/>
      <c r="L177" s="786"/>
      <c r="M177" s="786"/>
      <c r="N177" s="786"/>
      <c r="O177" s="786"/>
      <c r="P177" s="786"/>
      <c r="Q177" s="786"/>
      <c r="R177" s="786"/>
      <c r="S177" s="786"/>
      <c r="T177" s="786"/>
      <c r="U177" s="786"/>
      <c r="V177" s="786"/>
      <c r="W177" s="786"/>
      <c r="X177" s="786"/>
      <c r="Y177" s="786"/>
      <c r="Z177" s="786"/>
      <c r="AA177" s="786"/>
      <c r="AB177" s="786"/>
      <c r="AC177" s="786"/>
      <c r="AD177" s="786"/>
    </row>
    <row r="178" ht="13.5" customHeight="1">
      <c r="A178" s="786"/>
      <c r="B178" s="786"/>
      <c r="C178" s="786"/>
      <c r="D178" s="786"/>
      <c r="E178" s="786"/>
      <c r="F178" s="786"/>
      <c r="G178" s="786"/>
      <c r="H178" s="786"/>
      <c r="I178" s="786"/>
      <c r="J178" s="786"/>
      <c r="K178" s="786"/>
      <c r="L178" s="786"/>
      <c r="M178" s="786"/>
      <c r="N178" s="786"/>
      <c r="O178" s="786"/>
      <c r="P178" s="786"/>
      <c r="Q178" s="786"/>
      <c r="R178" s="786"/>
      <c r="S178" s="786"/>
      <c r="T178" s="786"/>
      <c r="U178" s="786"/>
      <c r="V178" s="786"/>
      <c r="W178" s="786"/>
      <c r="X178" s="786"/>
      <c r="Y178" s="786"/>
      <c r="Z178" s="786"/>
      <c r="AA178" s="786"/>
      <c r="AB178" s="786"/>
      <c r="AC178" s="786"/>
      <c r="AD178" s="786"/>
    </row>
    <row r="179" ht="13.5" customHeight="1">
      <c r="A179" s="786"/>
      <c r="B179" s="786"/>
      <c r="C179" s="786"/>
      <c r="D179" s="786"/>
      <c r="E179" s="786"/>
      <c r="F179" s="786"/>
      <c r="G179" s="786"/>
      <c r="H179" s="786"/>
      <c r="I179" s="786"/>
      <c r="J179" s="786"/>
      <c r="K179" s="786"/>
      <c r="L179" s="786"/>
      <c r="M179" s="786"/>
      <c r="N179" s="786"/>
      <c r="O179" s="786"/>
      <c r="P179" s="786"/>
      <c r="Q179" s="786"/>
      <c r="R179" s="786"/>
      <c r="S179" s="786"/>
      <c r="T179" s="786"/>
      <c r="U179" s="786"/>
      <c r="V179" s="786"/>
      <c r="W179" s="786"/>
      <c r="X179" s="786"/>
      <c r="Y179" s="786"/>
      <c r="Z179" s="786"/>
      <c r="AA179" s="786"/>
      <c r="AB179" s="786"/>
      <c r="AC179" s="786"/>
      <c r="AD179" s="786"/>
    </row>
    <row r="180" ht="13.5" customHeight="1">
      <c r="A180" s="786"/>
      <c r="B180" s="786"/>
      <c r="C180" s="786"/>
      <c r="D180" s="786"/>
      <c r="E180" s="786"/>
      <c r="F180" s="786"/>
      <c r="G180" s="786"/>
      <c r="H180" s="786"/>
      <c r="I180" s="786"/>
      <c r="J180" s="786"/>
      <c r="K180" s="786"/>
      <c r="L180" s="786"/>
      <c r="M180" s="786"/>
      <c r="N180" s="786"/>
      <c r="O180" s="786"/>
      <c r="P180" s="786"/>
      <c r="Q180" s="786"/>
      <c r="R180" s="786"/>
      <c r="S180" s="786"/>
      <c r="T180" s="786"/>
      <c r="U180" s="786"/>
      <c r="V180" s="786"/>
      <c r="W180" s="786"/>
      <c r="X180" s="786"/>
      <c r="Y180" s="786"/>
      <c r="Z180" s="786"/>
      <c r="AA180" s="786"/>
      <c r="AB180" s="786"/>
      <c r="AC180" s="786"/>
      <c r="AD180" s="786"/>
    </row>
    <row r="181" ht="13.5" customHeight="1">
      <c r="A181" s="786"/>
      <c r="B181" s="786"/>
      <c r="C181" s="786"/>
      <c r="D181" s="786"/>
      <c r="E181" s="786"/>
      <c r="F181" s="786"/>
      <c r="G181" s="786"/>
      <c r="H181" s="786"/>
      <c r="I181" s="786"/>
      <c r="J181" s="786"/>
      <c r="K181" s="786"/>
      <c r="L181" s="786"/>
      <c r="M181" s="786"/>
      <c r="N181" s="786"/>
      <c r="O181" s="786"/>
      <c r="P181" s="786"/>
      <c r="Q181" s="786"/>
      <c r="R181" s="786"/>
      <c r="S181" s="786"/>
      <c r="T181" s="786"/>
      <c r="U181" s="786"/>
      <c r="V181" s="786"/>
      <c r="W181" s="786"/>
      <c r="X181" s="786"/>
      <c r="Y181" s="786"/>
      <c r="Z181" s="786"/>
      <c r="AA181" s="786"/>
      <c r="AB181" s="786"/>
      <c r="AC181" s="786"/>
      <c r="AD181" s="786"/>
    </row>
    <row r="182" ht="13.5" customHeight="1">
      <c r="A182" s="786"/>
      <c r="B182" s="786"/>
      <c r="C182" s="786"/>
      <c r="D182" s="786"/>
      <c r="E182" s="786"/>
      <c r="F182" s="786"/>
      <c r="G182" s="786"/>
      <c r="H182" s="786"/>
      <c r="I182" s="786"/>
      <c r="J182" s="786"/>
      <c r="K182" s="786"/>
      <c r="L182" s="786"/>
      <c r="M182" s="786"/>
      <c r="N182" s="786"/>
      <c r="O182" s="786"/>
      <c r="P182" s="786"/>
      <c r="Q182" s="786"/>
      <c r="R182" s="786"/>
      <c r="S182" s="786"/>
      <c r="T182" s="786"/>
      <c r="U182" s="786"/>
      <c r="V182" s="786"/>
      <c r="W182" s="786"/>
      <c r="X182" s="786"/>
      <c r="Y182" s="786"/>
      <c r="Z182" s="786"/>
      <c r="AA182" s="786"/>
      <c r="AB182" s="786"/>
      <c r="AC182" s="786"/>
      <c r="AD182" s="786"/>
    </row>
    <row r="183" ht="13.5" customHeight="1">
      <c r="A183" s="786"/>
      <c r="B183" s="786"/>
      <c r="C183" s="786"/>
      <c r="D183" s="786"/>
      <c r="E183" s="786"/>
      <c r="F183" s="786"/>
      <c r="G183" s="786"/>
      <c r="H183" s="786"/>
      <c r="I183" s="786"/>
      <c r="J183" s="786"/>
      <c r="K183" s="786"/>
      <c r="L183" s="786"/>
      <c r="M183" s="786"/>
      <c r="N183" s="786"/>
      <c r="O183" s="786"/>
      <c r="P183" s="786"/>
      <c r="Q183" s="786"/>
      <c r="R183" s="786"/>
      <c r="S183" s="786"/>
      <c r="T183" s="786"/>
      <c r="U183" s="786"/>
      <c r="V183" s="786"/>
      <c r="W183" s="786"/>
      <c r="X183" s="786"/>
      <c r="Y183" s="786"/>
      <c r="Z183" s="786"/>
      <c r="AA183" s="786"/>
      <c r="AB183" s="786"/>
      <c r="AC183" s="786"/>
      <c r="AD183" s="786"/>
    </row>
    <row r="184" ht="13.5" customHeight="1">
      <c r="A184" s="786"/>
      <c r="B184" s="786"/>
      <c r="C184" s="786"/>
      <c r="D184" s="786"/>
      <c r="E184" s="786"/>
      <c r="F184" s="786"/>
      <c r="G184" s="786"/>
      <c r="H184" s="786"/>
      <c r="I184" s="786"/>
      <c r="J184" s="786"/>
      <c r="K184" s="786"/>
      <c r="L184" s="786"/>
      <c r="M184" s="786"/>
      <c r="N184" s="786"/>
      <c r="O184" s="786"/>
      <c r="P184" s="786"/>
      <c r="Q184" s="786"/>
      <c r="R184" s="786"/>
      <c r="S184" s="786"/>
      <c r="T184" s="786"/>
      <c r="U184" s="786"/>
      <c r="V184" s="786"/>
      <c r="W184" s="786"/>
      <c r="X184" s="786"/>
      <c r="Y184" s="786"/>
      <c r="Z184" s="786"/>
      <c r="AA184" s="786"/>
      <c r="AB184" s="786"/>
      <c r="AC184" s="786"/>
      <c r="AD184" s="786"/>
    </row>
    <row r="185" ht="13.5" customHeight="1">
      <c r="A185" s="786"/>
      <c r="B185" s="786"/>
      <c r="C185" s="786"/>
      <c r="D185" s="786"/>
      <c r="E185" s="786"/>
      <c r="F185" s="786"/>
      <c r="G185" s="786"/>
      <c r="H185" s="786"/>
      <c r="I185" s="786"/>
      <c r="J185" s="786"/>
      <c r="K185" s="786"/>
      <c r="L185" s="786"/>
      <c r="M185" s="786"/>
      <c r="N185" s="786"/>
      <c r="O185" s="786"/>
      <c r="P185" s="786"/>
      <c r="Q185" s="786"/>
      <c r="R185" s="786"/>
      <c r="S185" s="786"/>
      <c r="T185" s="786"/>
      <c r="U185" s="786"/>
      <c r="V185" s="786"/>
      <c r="W185" s="786"/>
      <c r="X185" s="786"/>
      <c r="Y185" s="786"/>
      <c r="Z185" s="786"/>
      <c r="AA185" s="786"/>
      <c r="AB185" s="786"/>
      <c r="AC185" s="786"/>
      <c r="AD185" s="786"/>
    </row>
    <row r="186" ht="13.5" customHeight="1">
      <c r="A186" s="786"/>
      <c r="B186" s="786"/>
      <c r="C186" s="786"/>
      <c r="D186" s="786"/>
      <c r="E186" s="786"/>
      <c r="F186" s="786"/>
      <c r="G186" s="786"/>
      <c r="H186" s="786"/>
      <c r="I186" s="786"/>
      <c r="J186" s="786"/>
      <c r="K186" s="786"/>
      <c r="L186" s="786"/>
      <c r="M186" s="786"/>
      <c r="N186" s="786"/>
      <c r="O186" s="786"/>
      <c r="P186" s="786"/>
      <c r="Q186" s="786"/>
      <c r="R186" s="786"/>
      <c r="S186" s="786"/>
      <c r="T186" s="786"/>
      <c r="U186" s="786"/>
      <c r="V186" s="786"/>
      <c r="W186" s="786"/>
      <c r="X186" s="786"/>
      <c r="Y186" s="786"/>
      <c r="Z186" s="786"/>
      <c r="AA186" s="786"/>
      <c r="AB186" s="786"/>
      <c r="AC186" s="786"/>
      <c r="AD186" s="786"/>
    </row>
    <row r="187" ht="13.5" customHeight="1">
      <c r="A187" s="786"/>
      <c r="B187" s="786"/>
      <c r="C187" s="786"/>
      <c r="D187" s="786"/>
      <c r="E187" s="786"/>
      <c r="F187" s="786"/>
      <c r="G187" s="786"/>
      <c r="H187" s="786"/>
      <c r="I187" s="786"/>
      <c r="J187" s="786"/>
      <c r="K187" s="786"/>
      <c r="L187" s="786"/>
      <c r="M187" s="786"/>
      <c r="N187" s="786"/>
      <c r="O187" s="786"/>
      <c r="P187" s="786"/>
      <c r="Q187" s="786"/>
      <c r="R187" s="786"/>
      <c r="S187" s="786"/>
      <c r="T187" s="786"/>
      <c r="U187" s="786"/>
      <c r="V187" s="786"/>
      <c r="W187" s="786"/>
      <c r="X187" s="786"/>
      <c r="Y187" s="786"/>
      <c r="Z187" s="786"/>
      <c r="AA187" s="786"/>
      <c r="AB187" s="786"/>
      <c r="AC187" s="786"/>
      <c r="AD187" s="786"/>
    </row>
    <row r="188" ht="13.5" customHeight="1">
      <c r="A188" s="786"/>
      <c r="B188" s="786"/>
      <c r="C188" s="786"/>
      <c r="D188" s="786"/>
      <c r="E188" s="786"/>
      <c r="F188" s="786"/>
      <c r="G188" s="786"/>
      <c r="H188" s="786"/>
      <c r="I188" s="786"/>
      <c r="J188" s="786"/>
      <c r="K188" s="786"/>
      <c r="L188" s="786"/>
      <c r="M188" s="786"/>
      <c r="N188" s="786"/>
      <c r="O188" s="786"/>
      <c r="P188" s="786"/>
      <c r="Q188" s="786"/>
      <c r="R188" s="786"/>
      <c r="S188" s="786"/>
      <c r="T188" s="786"/>
      <c r="U188" s="786"/>
      <c r="V188" s="786"/>
      <c r="W188" s="786"/>
      <c r="X188" s="786"/>
      <c r="Y188" s="786"/>
      <c r="Z188" s="786"/>
      <c r="AA188" s="786"/>
      <c r="AB188" s="786"/>
      <c r="AC188" s="786"/>
      <c r="AD188" s="786"/>
    </row>
    <row r="189" ht="13.5" customHeight="1">
      <c r="A189" s="786"/>
      <c r="B189" s="786"/>
      <c r="C189" s="786"/>
      <c r="D189" s="786"/>
      <c r="E189" s="786"/>
      <c r="F189" s="786"/>
      <c r="G189" s="786"/>
      <c r="H189" s="786"/>
      <c r="I189" s="786"/>
      <c r="J189" s="786"/>
      <c r="K189" s="786"/>
      <c r="L189" s="786"/>
      <c r="M189" s="786"/>
      <c r="N189" s="786"/>
      <c r="O189" s="786"/>
      <c r="P189" s="786"/>
      <c r="Q189" s="786"/>
      <c r="R189" s="786"/>
      <c r="S189" s="786"/>
      <c r="T189" s="786"/>
      <c r="U189" s="786"/>
      <c r="V189" s="786"/>
      <c r="W189" s="786"/>
      <c r="X189" s="786"/>
      <c r="Y189" s="786"/>
      <c r="Z189" s="786"/>
      <c r="AA189" s="786"/>
      <c r="AB189" s="786"/>
      <c r="AC189" s="786"/>
      <c r="AD189" s="786"/>
    </row>
    <row r="190" ht="13.5" customHeight="1">
      <c r="A190" s="786"/>
      <c r="B190" s="786"/>
      <c r="C190" s="786"/>
      <c r="D190" s="786"/>
      <c r="E190" s="786"/>
      <c r="F190" s="786"/>
      <c r="G190" s="786"/>
      <c r="H190" s="786"/>
      <c r="I190" s="786"/>
      <c r="J190" s="786"/>
      <c r="K190" s="786"/>
      <c r="L190" s="786"/>
      <c r="M190" s="786"/>
      <c r="N190" s="786"/>
      <c r="O190" s="786"/>
      <c r="P190" s="786"/>
      <c r="Q190" s="786"/>
      <c r="R190" s="786"/>
      <c r="S190" s="786"/>
      <c r="T190" s="786"/>
      <c r="U190" s="786"/>
      <c r="V190" s="786"/>
      <c r="W190" s="786"/>
      <c r="X190" s="786"/>
      <c r="Y190" s="786"/>
      <c r="Z190" s="786"/>
      <c r="AA190" s="786"/>
      <c r="AB190" s="786"/>
      <c r="AC190" s="786"/>
      <c r="AD190" s="786"/>
    </row>
    <row r="191" ht="13.5" customHeight="1">
      <c r="A191" s="786"/>
      <c r="B191" s="786"/>
      <c r="C191" s="786"/>
      <c r="D191" s="786"/>
      <c r="E191" s="786"/>
      <c r="F191" s="786"/>
      <c r="G191" s="786"/>
      <c r="H191" s="786"/>
      <c r="I191" s="786"/>
      <c r="J191" s="786"/>
      <c r="K191" s="786"/>
      <c r="L191" s="786"/>
      <c r="M191" s="786"/>
      <c r="N191" s="786"/>
      <c r="O191" s="786"/>
      <c r="P191" s="786"/>
      <c r="Q191" s="786"/>
      <c r="R191" s="786"/>
      <c r="S191" s="786"/>
      <c r="T191" s="786"/>
      <c r="U191" s="786"/>
      <c r="V191" s="786"/>
      <c r="W191" s="786"/>
      <c r="X191" s="786"/>
      <c r="Y191" s="786"/>
      <c r="Z191" s="786"/>
      <c r="AA191" s="786"/>
      <c r="AB191" s="786"/>
      <c r="AC191" s="786"/>
      <c r="AD191" s="786"/>
    </row>
    <row r="192" ht="13.5" customHeight="1">
      <c r="A192" s="786"/>
      <c r="B192" s="786"/>
      <c r="C192" s="786"/>
      <c r="D192" s="786"/>
      <c r="E192" s="786"/>
      <c r="F192" s="786"/>
      <c r="G192" s="786"/>
      <c r="H192" s="786"/>
      <c r="I192" s="786"/>
      <c r="J192" s="786"/>
      <c r="K192" s="786"/>
      <c r="L192" s="786"/>
      <c r="M192" s="786"/>
      <c r="N192" s="786"/>
      <c r="O192" s="786"/>
      <c r="P192" s="786"/>
      <c r="Q192" s="786"/>
      <c r="R192" s="786"/>
      <c r="S192" s="786"/>
      <c r="T192" s="786"/>
      <c r="U192" s="786"/>
      <c r="V192" s="786"/>
      <c r="W192" s="786"/>
      <c r="X192" s="786"/>
      <c r="Y192" s="786"/>
      <c r="Z192" s="786"/>
      <c r="AA192" s="786"/>
      <c r="AB192" s="786"/>
      <c r="AC192" s="786"/>
      <c r="AD192" s="786"/>
    </row>
    <row r="193" ht="13.5" customHeight="1">
      <c r="A193" s="786"/>
      <c r="B193" s="786"/>
      <c r="C193" s="786"/>
      <c r="D193" s="786"/>
      <c r="E193" s="786"/>
      <c r="F193" s="786"/>
      <c r="G193" s="786"/>
      <c r="H193" s="786"/>
      <c r="I193" s="786"/>
      <c r="J193" s="786"/>
      <c r="K193" s="786"/>
      <c r="L193" s="786"/>
      <c r="M193" s="786"/>
      <c r="N193" s="786"/>
      <c r="O193" s="786"/>
      <c r="P193" s="786"/>
      <c r="Q193" s="786"/>
      <c r="R193" s="786"/>
      <c r="S193" s="786"/>
      <c r="T193" s="786"/>
      <c r="U193" s="786"/>
      <c r="V193" s="786"/>
      <c r="W193" s="786"/>
      <c r="X193" s="786"/>
      <c r="Y193" s="786"/>
      <c r="Z193" s="786"/>
      <c r="AA193" s="786"/>
      <c r="AB193" s="786"/>
      <c r="AC193" s="786"/>
      <c r="AD193" s="786"/>
    </row>
    <row r="194" ht="13.5" customHeight="1">
      <c r="A194" s="786"/>
      <c r="B194" s="786"/>
      <c r="C194" s="786"/>
      <c r="D194" s="786"/>
      <c r="E194" s="786"/>
      <c r="F194" s="786"/>
      <c r="G194" s="786"/>
      <c r="H194" s="786"/>
      <c r="I194" s="786"/>
      <c r="J194" s="786"/>
      <c r="K194" s="786"/>
      <c r="L194" s="786"/>
      <c r="M194" s="786"/>
      <c r="N194" s="786"/>
      <c r="O194" s="786"/>
      <c r="P194" s="786"/>
      <c r="Q194" s="786"/>
      <c r="R194" s="786"/>
      <c r="S194" s="786"/>
      <c r="T194" s="786"/>
      <c r="U194" s="786"/>
      <c r="V194" s="786"/>
      <c r="W194" s="786"/>
      <c r="X194" s="786"/>
      <c r="Y194" s="786"/>
      <c r="Z194" s="786"/>
      <c r="AA194" s="786"/>
      <c r="AB194" s="786"/>
      <c r="AC194" s="786"/>
      <c r="AD194" s="786"/>
    </row>
    <row r="195" ht="13.5" customHeight="1">
      <c r="A195" s="786"/>
      <c r="B195" s="786"/>
      <c r="C195" s="786"/>
      <c r="D195" s="786"/>
      <c r="E195" s="786"/>
      <c r="F195" s="786"/>
      <c r="G195" s="786"/>
      <c r="H195" s="786"/>
      <c r="I195" s="786"/>
      <c r="J195" s="786"/>
      <c r="K195" s="786"/>
      <c r="L195" s="786"/>
      <c r="M195" s="786"/>
      <c r="N195" s="786"/>
      <c r="O195" s="786"/>
      <c r="P195" s="786"/>
      <c r="Q195" s="786"/>
      <c r="R195" s="786"/>
      <c r="S195" s="786"/>
      <c r="T195" s="786"/>
      <c r="U195" s="786"/>
      <c r="V195" s="786"/>
      <c r="W195" s="786"/>
      <c r="X195" s="786"/>
      <c r="Y195" s="786"/>
      <c r="Z195" s="786"/>
      <c r="AA195" s="786"/>
      <c r="AB195" s="786"/>
      <c r="AC195" s="786"/>
      <c r="AD195" s="786"/>
    </row>
    <row r="196" ht="13.5" customHeight="1">
      <c r="A196" s="786"/>
      <c r="B196" s="786"/>
      <c r="C196" s="786"/>
      <c r="D196" s="786"/>
      <c r="E196" s="786"/>
      <c r="F196" s="786"/>
      <c r="G196" s="786"/>
      <c r="H196" s="786"/>
      <c r="I196" s="786"/>
      <c r="J196" s="786"/>
      <c r="K196" s="786"/>
      <c r="L196" s="786"/>
      <c r="M196" s="786"/>
      <c r="N196" s="786"/>
      <c r="O196" s="786"/>
      <c r="P196" s="786"/>
      <c r="Q196" s="786"/>
      <c r="R196" s="786"/>
      <c r="S196" s="786"/>
      <c r="T196" s="786"/>
      <c r="U196" s="786"/>
      <c r="V196" s="786"/>
      <c r="W196" s="786"/>
      <c r="X196" s="786"/>
      <c r="Y196" s="786"/>
      <c r="Z196" s="786"/>
      <c r="AA196" s="786"/>
      <c r="AB196" s="786"/>
      <c r="AC196" s="786"/>
      <c r="AD196" s="786"/>
    </row>
    <row r="197" ht="13.5" customHeight="1">
      <c r="A197" s="786"/>
      <c r="B197" s="786"/>
      <c r="C197" s="786"/>
      <c r="D197" s="786"/>
      <c r="E197" s="786"/>
      <c r="F197" s="786"/>
      <c r="G197" s="786"/>
      <c r="H197" s="786"/>
      <c r="I197" s="786"/>
      <c r="J197" s="786"/>
      <c r="K197" s="786"/>
      <c r="L197" s="786"/>
      <c r="M197" s="786"/>
      <c r="N197" s="786"/>
      <c r="O197" s="786"/>
      <c r="P197" s="786"/>
      <c r="Q197" s="786"/>
      <c r="R197" s="786"/>
      <c r="S197" s="786"/>
      <c r="T197" s="786"/>
      <c r="U197" s="786"/>
      <c r="V197" s="786"/>
      <c r="W197" s="786"/>
      <c r="X197" s="786"/>
      <c r="Y197" s="786"/>
      <c r="Z197" s="786"/>
      <c r="AA197" s="786"/>
      <c r="AB197" s="786"/>
      <c r="AC197" s="786"/>
      <c r="AD197" s="786"/>
    </row>
    <row r="198" ht="13.5" customHeight="1">
      <c r="A198" s="786"/>
      <c r="B198" s="786"/>
      <c r="C198" s="786"/>
      <c r="D198" s="786"/>
      <c r="E198" s="786"/>
      <c r="F198" s="786"/>
      <c r="G198" s="786"/>
      <c r="H198" s="786"/>
      <c r="I198" s="786"/>
      <c r="J198" s="786"/>
      <c r="K198" s="786"/>
      <c r="L198" s="786"/>
      <c r="M198" s="786"/>
      <c r="N198" s="786"/>
      <c r="O198" s="786"/>
      <c r="P198" s="786"/>
      <c r="Q198" s="786"/>
      <c r="R198" s="786"/>
      <c r="S198" s="786"/>
      <c r="T198" s="786"/>
      <c r="U198" s="786"/>
      <c r="V198" s="786"/>
      <c r="W198" s="786"/>
      <c r="X198" s="786"/>
      <c r="Y198" s="786"/>
      <c r="Z198" s="786"/>
      <c r="AA198" s="786"/>
      <c r="AB198" s="786"/>
      <c r="AC198" s="786"/>
      <c r="AD198" s="786"/>
    </row>
    <row r="199" ht="13.5" customHeight="1">
      <c r="A199" s="786"/>
      <c r="B199" s="786"/>
      <c r="C199" s="786"/>
      <c r="D199" s="786"/>
      <c r="E199" s="786"/>
      <c r="F199" s="786"/>
      <c r="G199" s="786"/>
      <c r="H199" s="786"/>
      <c r="I199" s="786"/>
      <c r="J199" s="786"/>
      <c r="K199" s="786"/>
      <c r="L199" s="786"/>
      <c r="M199" s="786"/>
      <c r="N199" s="786"/>
      <c r="O199" s="786"/>
      <c r="P199" s="786"/>
      <c r="Q199" s="786"/>
      <c r="R199" s="786"/>
      <c r="S199" s="786"/>
      <c r="T199" s="786"/>
      <c r="U199" s="786"/>
      <c r="V199" s="786"/>
      <c r="W199" s="786"/>
      <c r="X199" s="786"/>
      <c r="Y199" s="786"/>
      <c r="Z199" s="786"/>
      <c r="AA199" s="786"/>
      <c r="AB199" s="786"/>
      <c r="AC199" s="786"/>
      <c r="AD199" s="786"/>
    </row>
    <row r="200" ht="13.5" customHeight="1">
      <c r="A200" s="786"/>
      <c r="B200" s="786"/>
      <c r="C200" s="786"/>
      <c r="D200" s="786"/>
      <c r="E200" s="786"/>
      <c r="F200" s="786"/>
      <c r="G200" s="786"/>
      <c r="H200" s="786"/>
      <c r="I200" s="786"/>
      <c r="J200" s="786"/>
      <c r="K200" s="786"/>
      <c r="L200" s="786"/>
      <c r="M200" s="786"/>
      <c r="N200" s="786"/>
      <c r="O200" s="786"/>
      <c r="P200" s="786"/>
      <c r="Q200" s="786"/>
      <c r="R200" s="786"/>
      <c r="S200" s="786"/>
      <c r="T200" s="786"/>
      <c r="U200" s="786"/>
      <c r="V200" s="786"/>
      <c r="W200" s="786"/>
      <c r="X200" s="786"/>
      <c r="Y200" s="786"/>
      <c r="Z200" s="786"/>
      <c r="AA200" s="786"/>
      <c r="AB200" s="786"/>
      <c r="AC200" s="786"/>
      <c r="AD200" s="786"/>
    </row>
    <row r="201" ht="13.5" customHeight="1">
      <c r="A201" s="786"/>
      <c r="B201" s="786"/>
      <c r="C201" s="786"/>
      <c r="D201" s="786"/>
      <c r="E201" s="786"/>
      <c r="F201" s="786"/>
      <c r="G201" s="786"/>
      <c r="H201" s="786"/>
      <c r="I201" s="786"/>
      <c r="J201" s="786"/>
      <c r="K201" s="786"/>
      <c r="L201" s="786"/>
      <c r="M201" s="786"/>
      <c r="N201" s="786"/>
      <c r="O201" s="786"/>
      <c r="P201" s="786"/>
      <c r="Q201" s="786"/>
      <c r="R201" s="786"/>
      <c r="S201" s="786"/>
      <c r="T201" s="786"/>
      <c r="U201" s="786"/>
      <c r="V201" s="786"/>
      <c r="W201" s="786"/>
      <c r="X201" s="786"/>
      <c r="Y201" s="786"/>
      <c r="Z201" s="786"/>
      <c r="AA201" s="786"/>
      <c r="AB201" s="786"/>
      <c r="AC201" s="786"/>
      <c r="AD201" s="786"/>
    </row>
    <row r="202" ht="13.5" customHeight="1">
      <c r="A202" s="786"/>
      <c r="B202" s="786"/>
      <c r="C202" s="786"/>
      <c r="D202" s="786"/>
      <c r="E202" s="786"/>
      <c r="F202" s="786"/>
      <c r="G202" s="786"/>
      <c r="H202" s="786"/>
      <c r="I202" s="786"/>
      <c r="J202" s="786"/>
      <c r="K202" s="786"/>
      <c r="L202" s="786"/>
      <c r="M202" s="786"/>
      <c r="N202" s="786"/>
      <c r="O202" s="786"/>
      <c r="P202" s="786"/>
      <c r="Q202" s="786"/>
      <c r="R202" s="786"/>
      <c r="S202" s="786"/>
      <c r="T202" s="786"/>
      <c r="U202" s="786"/>
      <c r="V202" s="786"/>
      <c r="W202" s="786"/>
      <c r="X202" s="786"/>
      <c r="Y202" s="786"/>
      <c r="Z202" s="786"/>
      <c r="AA202" s="786"/>
      <c r="AB202" s="786"/>
      <c r="AC202" s="786"/>
      <c r="AD202" s="786"/>
    </row>
    <row r="203" ht="13.5" customHeight="1">
      <c r="A203" s="786"/>
      <c r="B203" s="786"/>
      <c r="C203" s="786"/>
      <c r="D203" s="786"/>
      <c r="E203" s="786"/>
      <c r="F203" s="786"/>
      <c r="G203" s="786"/>
      <c r="H203" s="786"/>
      <c r="I203" s="786"/>
      <c r="J203" s="786"/>
      <c r="K203" s="786"/>
      <c r="L203" s="786"/>
      <c r="M203" s="786"/>
      <c r="N203" s="786"/>
      <c r="O203" s="786"/>
      <c r="P203" s="786"/>
      <c r="Q203" s="786"/>
      <c r="R203" s="786"/>
      <c r="S203" s="786"/>
      <c r="T203" s="786"/>
      <c r="U203" s="786"/>
      <c r="V203" s="786"/>
      <c r="W203" s="786"/>
      <c r="X203" s="786"/>
      <c r="Y203" s="786"/>
      <c r="Z203" s="786"/>
      <c r="AA203" s="786"/>
      <c r="AB203" s="786"/>
      <c r="AC203" s="786"/>
      <c r="AD203" s="786"/>
    </row>
    <row r="204" ht="13.5" customHeight="1">
      <c r="A204" s="786"/>
      <c r="B204" s="786"/>
      <c r="C204" s="786"/>
      <c r="D204" s="786"/>
      <c r="E204" s="786"/>
      <c r="F204" s="786"/>
      <c r="G204" s="786"/>
      <c r="H204" s="786"/>
      <c r="I204" s="786"/>
      <c r="J204" s="786"/>
      <c r="K204" s="786"/>
      <c r="L204" s="786"/>
      <c r="M204" s="786"/>
      <c r="N204" s="786"/>
      <c r="O204" s="786"/>
      <c r="P204" s="786"/>
      <c r="Q204" s="786"/>
      <c r="R204" s="786"/>
      <c r="S204" s="786"/>
      <c r="T204" s="786"/>
      <c r="U204" s="786"/>
      <c r="V204" s="786"/>
      <c r="W204" s="786"/>
      <c r="X204" s="786"/>
      <c r="Y204" s="786"/>
      <c r="Z204" s="786"/>
      <c r="AA204" s="786"/>
      <c r="AB204" s="786"/>
      <c r="AC204" s="786"/>
      <c r="AD204" s="786"/>
    </row>
    <row r="205" ht="13.5" customHeight="1">
      <c r="A205" s="786"/>
      <c r="B205" s="786"/>
      <c r="C205" s="786"/>
      <c r="D205" s="786"/>
      <c r="E205" s="786"/>
      <c r="F205" s="786"/>
      <c r="G205" s="786"/>
      <c r="H205" s="786"/>
      <c r="I205" s="786"/>
      <c r="J205" s="786"/>
      <c r="K205" s="786"/>
      <c r="L205" s="786"/>
      <c r="M205" s="786"/>
      <c r="N205" s="786"/>
      <c r="O205" s="786"/>
      <c r="P205" s="786"/>
      <c r="Q205" s="786"/>
      <c r="R205" s="786"/>
      <c r="S205" s="786"/>
      <c r="T205" s="786"/>
      <c r="U205" s="786"/>
      <c r="V205" s="786"/>
      <c r="W205" s="786"/>
      <c r="X205" s="786"/>
      <c r="Y205" s="786"/>
      <c r="Z205" s="786"/>
      <c r="AA205" s="786"/>
      <c r="AB205" s="786"/>
      <c r="AC205" s="786"/>
      <c r="AD205" s="786"/>
    </row>
    <row r="206" ht="13.5" customHeight="1">
      <c r="A206" s="786"/>
      <c r="B206" s="786"/>
      <c r="C206" s="786"/>
      <c r="D206" s="786"/>
      <c r="E206" s="786"/>
      <c r="F206" s="786"/>
      <c r="G206" s="786"/>
      <c r="H206" s="786"/>
      <c r="I206" s="786"/>
      <c r="J206" s="786"/>
      <c r="K206" s="786"/>
      <c r="L206" s="786"/>
      <c r="M206" s="786"/>
      <c r="N206" s="786"/>
      <c r="O206" s="786"/>
      <c r="P206" s="786"/>
      <c r="Q206" s="786"/>
      <c r="R206" s="786"/>
      <c r="S206" s="786"/>
      <c r="T206" s="786"/>
      <c r="U206" s="786"/>
      <c r="V206" s="786"/>
      <c r="W206" s="786"/>
      <c r="X206" s="786"/>
      <c r="Y206" s="786"/>
      <c r="Z206" s="786"/>
      <c r="AA206" s="786"/>
      <c r="AB206" s="786"/>
      <c r="AC206" s="786"/>
      <c r="AD206" s="786"/>
    </row>
    <row r="207" ht="13.5" customHeight="1">
      <c r="A207" s="786"/>
      <c r="B207" s="786"/>
      <c r="C207" s="786"/>
      <c r="D207" s="786"/>
      <c r="E207" s="786"/>
      <c r="F207" s="786"/>
      <c r="G207" s="786"/>
      <c r="H207" s="786"/>
      <c r="I207" s="786"/>
      <c r="J207" s="786"/>
      <c r="K207" s="786"/>
      <c r="L207" s="786"/>
      <c r="M207" s="786"/>
      <c r="N207" s="786"/>
      <c r="O207" s="786"/>
      <c r="P207" s="786"/>
      <c r="Q207" s="786"/>
      <c r="R207" s="786"/>
      <c r="S207" s="786"/>
      <c r="T207" s="786"/>
      <c r="U207" s="786"/>
      <c r="V207" s="786"/>
      <c r="W207" s="786"/>
      <c r="X207" s="786"/>
      <c r="Y207" s="786"/>
      <c r="Z207" s="786"/>
      <c r="AA207" s="786"/>
      <c r="AB207" s="786"/>
      <c r="AC207" s="786"/>
      <c r="AD207" s="786"/>
    </row>
    <row r="208" ht="13.5" customHeight="1">
      <c r="A208" s="786"/>
      <c r="B208" s="786"/>
      <c r="C208" s="786"/>
      <c r="D208" s="786"/>
      <c r="E208" s="786"/>
      <c r="F208" s="786"/>
      <c r="G208" s="786"/>
      <c r="H208" s="786"/>
      <c r="I208" s="786"/>
      <c r="J208" s="786"/>
      <c r="K208" s="786"/>
      <c r="L208" s="786"/>
      <c r="M208" s="786"/>
      <c r="N208" s="786"/>
      <c r="O208" s="786"/>
      <c r="P208" s="786"/>
      <c r="Q208" s="786"/>
      <c r="R208" s="786"/>
      <c r="S208" s="786"/>
      <c r="T208" s="786"/>
      <c r="U208" s="786"/>
      <c r="V208" s="786"/>
      <c r="W208" s="786"/>
      <c r="X208" s="786"/>
      <c r="Y208" s="786"/>
      <c r="Z208" s="786"/>
      <c r="AA208" s="786"/>
      <c r="AB208" s="786"/>
      <c r="AC208" s="786"/>
      <c r="AD208" s="786"/>
    </row>
    <row r="209" ht="13.5" customHeight="1">
      <c r="A209" s="786"/>
      <c r="B209" s="786"/>
      <c r="C209" s="786"/>
      <c r="D209" s="786"/>
      <c r="E209" s="786"/>
      <c r="F209" s="786"/>
      <c r="G209" s="786"/>
      <c r="H209" s="786"/>
      <c r="I209" s="786"/>
      <c r="J209" s="786"/>
      <c r="K209" s="786"/>
      <c r="L209" s="786"/>
      <c r="M209" s="786"/>
      <c r="N209" s="786"/>
      <c r="O209" s="786"/>
      <c r="P209" s="786"/>
      <c r="Q209" s="786"/>
      <c r="R209" s="786"/>
      <c r="S209" s="786"/>
      <c r="T209" s="786"/>
      <c r="U209" s="786"/>
      <c r="V209" s="786"/>
      <c r="W209" s="786"/>
      <c r="X209" s="786"/>
      <c r="Y209" s="786"/>
      <c r="Z209" s="786"/>
      <c r="AA209" s="786"/>
      <c r="AB209" s="786"/>
      <c r="AC209" s="786"/>
      <c r="AD209" s="786"/>
    </row>
    <row r="210" ht="13.5" customHeight="1">
      <c r="A210" s="786"/>
      <c r="B210" s="786"/>
      <c r="C210" s="786"/>
      <c r="D210" s="786"/>
      <c r="E210" s="786"/>
      <c r="F210" s="786"/>
      <c r="G210" s="786"/>
      <c r="H210" s="786"/>
      <c r="I210" s="786"/>
      <c r="J210" s="786"/>
      <c r="K210" s="786"/>
      <c r="L210" s="786"/>
      <c r="M210" s="786"/>
      <c r="N210" s="786"/>
      <c r="O210" s="786"/>
      <c r="P210" s="786"/>
      <c r="Q210" s="786"/>
      <c r="R210" s="786"/>
      <c r="S210" s="786"/>
      <c r="T210" s="786"/>
      <c r="U210" s="786"/>
      <c r="V210" s="786"/>
      <c r="W210" s="786"/>
      <c r="X210" s="786"/>
      <c r="Y210" s="786"/>
      <c r="Z210" s="786"/>
      <c r="AA210" s="786"/>
      <c r="AB210" s="786"/>
      <c r="AC210" s="786"/>
      <c r="AD210" s="786"/>
    </row>
    <row r="211" ht="13.5" customHeight="1">
      <c r="A211" s="786"/>
      <c r="B211" s="786"/>
      <c r="C211" s="786"/>
      <c r="D211" s="786"/>
      <c r="E211" s="786"/>
      <c r="F211" s="786"/>
      <c r="G211" s="786"/>
      <c r="H211" s="786"/>
      <c r="I211" s="786"/>
      <c r="J211" s="786"/>
      <c r="K211" s="786"/>
      <c r="L211" s="786"/>
      <c r="M211" s="786"/>
      <c r="N211" s="786"/>
      <c r="O211" s="786"/>
      <c r="P211" s="786"/>
      <c r="Q211" s="786"/>
      <c r="R211" s="786"/>
      <c r="S211" s="786"/>
      <c r="T211" s="786"/>
      <c r="U211" s="786"/>
      <c r="V211" s="786"/>
      <c r="W211" s="786"/>
      <c r="X211" s="786"/>
      <c r="Y211" s="786"/>
      <c r="Z211" s="786"/>
      <c r="AA211" s="786"/>
      <c r="AB211" s="786"/>
      <c r="AC211" s="786"/>
      <c r="AD211" s="786"/>
    </row>
    <row r="212" ht="13.5" customHeight="1">
      <c r="A212" s="786"/>
      <c r="B212" s="786"/>
      <c r="C212" s="786"/>
      <c r="D212" s="786"/>
      <c r="E212" s="786"/>
      <c r="F212" s="786"/>
      <c r="G212" s="786"/>
      <c r="H212" s="786"/>
      <c r="I212" s="786"/>
      <c r="J212" s="786"/>
      <c r="K212" s="786"/>
      <c r="L212" s="786"/>
      <c r="M212" s="786"/>
      <c r="N212" s="786"/>
      <c r="O212" s="786"/>
      <c r="P212" s="786"/>
      <c r="Q212" s="786"/>
      <c r="R212" s="786"/>
      <c r="S212" s="786"/>
      <c r="T212" s="786"/>
      <c r="U212" s="786"/>
      <c r="V212" s="786"/>
      <c r="W212" s="786"/>
      <c r="X212" s="786"/>
      <c r="Y212" s="786"/>
      <c r="Z212" s="786"/>
      <c r="AA212" s="786"/>
      <c r="AB212" s="786"/>
      <c r="AC212" s="786"/>
      <c r="AD212" s="786"/>
    </row>
    <row r="213" ht="13.5" customHeight="1">
      <c r="A213" s="786"/>
      <c r="B213" s="786"/>
      <c r="C213" s="786"/>
      <c r="D213" s="786"/>
      <c r="E213" s="786"/>
      <c r="F213" s="786"/>
      <c r="G213" s="786"/>
      <c r="H213" s="786"/>
      <c r="I213" s="786"/>
      <c r="J213" s="786"/>
      <c r="K213" s="786"/>
      <c r="L213" s="786"/>
      <c r="M213" s="786"/>
      <c r="N213" s="786"/>
      <c r="O213" s="786"/>
      <c r="P213" s="786"/>
      <c r="Q213" s="786"/>
      <c r="R213" s="786"/>
      <c r="S213" s="786"/>
      <c r="T213" s="786"/>
      <c r="U213" s="786"/>
      <c r="V213" s="786"/>
      <c r="W213" s="786"/>
      <c r="X213" s="786"/>
      <c r="Y213" s="786"/>
      <c r="Z213" s="786"/>
      <c r="AA213" s="786"/>
      <c r="AB213" s="786"/>
      <c r="AC213" s="786"/>
      <c r="AD213" s="786"/>
    </row>
    <row r="214" ht="13.5" customHeight="1">
      <c r="A214" s="786"/>
      <c r="B214" s="786"/>
      <c r="C214" s="786"/>
      <c r="D214" s="786"/>
      <c r="E214" s="786"/>
      <c r="F214" s="786"/>
      <c r="G214" s="786"/>
      <c r="H214" s="786"/>
      <c r="I214" s="786"/>
      <c r="J214" s="786"/>
      <c r="K214" s="786"/>
      <c r="L214" s="786"/>
      <c r="M214" s="786"/>
      <c r="N214" s="786"/>
      <c r="O214" s="786"/>
      <c r="P214" s="786"/>
      <c r="Q214" s="786"/>
      <c r="R214" s="786"/>
      <c r="S214" s="786"/>
      <c r="T214" s="786"/>
      <c r="U214" s="786"/>
      <c r="V214" s="786"/>
      <c r="W214" s="786"/>
      <c r="X214" s="786"/>
      <c r="Y214" s="786"/>
      <c r="Z214" s="786"/>
      <c r="AA214" s="786"/>
      <c r="AB214" s="786"/>
      <c r="AC214" s="786"/>
      <c r="AD214" s="786"/>
    </row>
    <row r="215" ht="13.5" customHeight="1">
      <c r="A215" s="786"/>
      <c r="B215" s="786"/>
      <c r="C215" s="786"/>
      <c r="D215" s="786"/>
      <c r="E215" s="786"/>
      <c r="F215" s="786"/>
      <c r="G215" s="786"/>
      <c r="H215" s="786"/>
      <c r="I215" s="786"/>
      <c r="J215" s="786"/>
      <c r="K215" s="786"/>
      <c r="L215" s="786"/>
      <c r="M215" s="786"/>
      <c r="N215" s="786"/>
      <c r="O215" s="786"/>
      <c r="P215" s="786"/>
      <c r="Q215" s="786"/>
      <c r="R215" s="786"/>
      <c r="S215" s="786"/>
      <c r="T215" s="786"/>
      <c r="U215" s="786"/>
      <c r="V215" s="786"/>
      <c r="W215" s="786"/>
      <c r="X215" s="786"/>
      <c r="Y215" s="786"/>
      <c r="Z215" s="786"/>
      <c r="AA215" s="786"/>
      <c r="AB215" s="786"/>
      <c r="AC215" s="786"/>
      <c r="AD215" s="786"/>
    </row>
    <row r="216" ht="13.5" customHeight="1">
      <c r="A216" s="786"/>
      <c r="B216" s="786"/>
      <c r="C216" s="786"/>
      <c r="D216" s="786"/>
      <c r="E216" s="786"/>
      <c r="F216" s="786"/>
      <c r="G216" s="786"/>
      <c r="H216" s="786"/>
      <c r="I216" s="786"/>
      <c r="J216" s="786"/>
      <c r="K216" s="786"/>
      <c r="L216" s="786"/>
      <c r="M216" s="786"/>
      <c r="N216" s="786"/>
      <c r="O216" s="786"/>
      <c r="P216" s="786"/>
      <c r="Q216" s="786"/>
      <c r="R216" s="786"/>
      <c r="S216" s="786"/>
      <c r="T216" s="786"/>
      <c r="U216" s="786"/>
      <c r="V216" s="786"/>
      <c r="W216" s="786"/>
      <c r="X216" s="786"/>
      <c r="Y216" s="786"/>
      <c r="Z216" s="786"/>
      <c r="AA216" s="786"/>
      <c r="AB216" s="786"/>
      <c r="AC216" s="786"/>
      <c r="AD216" s="786"/>
    </row>
    <row r="217" ht="13.5" customHeight="1">
      <c r="A217" s="786"/>
      <c r="B217" s="786"/>
      <c r="C217" s="786"/>
      <c r="D217" s="786"/>
      <c r="E217" s="786"/>
      <c r="F217" s="786"/>
      <c r="G217" s="786"/>
      <c r="H217" s="786"/>
      <c r="I217" s="786"/>
      <c r="J217" s="786"/>
      <c r="K217" s="786"/>
      <c r="L217" s="786"/>
      <c r="M217" s="786"/>
      <c r="N217" s="786"/>
      <c r="O217" s="786"/>
      <c r="P217" s="786"/>
      <c r="Q217" s="786"/>
      <c r="R217" s="786"/>
      <c r="S217" s="786"/>
      <c r="T217" s="786"/>
      <c r="U217" s="786"/>
      <c r="V217" s="786"/>
      <c r="W217" s="786"/>
      <c r="X217" s="786"/>
      <c r="Y217" s="786"/>
      <c r="Z217" s="786"/>
      <c r="AA217" s="786"/>
      <c r="AB217" s="786"/>
      <c r="AC217" s="786"/>
      <c r="AD217" s="786"/>
    </row>
    <row r="218" ht="13.5" customHeight="1">
      <c r="A218" s="786"/>
      <c r="B218" s="786"/>
      <c r="C218" s="786"/>
      <c r="D218" s="786"/>
      <c r="E218" s="786"/>
      <c r="F218" s="786"/>
      <c r="G218" s="786"/>
      <c r="H218" s="786"/>
      <c r="I218" s="786"/>
      <c r="J218" s="786"/>
      <c r="K218" s="786"/>
      <c r="L218" s="786"/>
      <c r="M218" s="786"/>
      <c r="N218" s="786"/>
      <c r="O218" s="786"/>
      <c r="P218" s="786"/>
      <c r="Q218" s="786"/>
      <c r="R218" s="786"/>
      <c r="S218" s="786"/>
      <c r="T218" s="786"/>
      <c r="U218" s="786"/>
      <c r="V218" s="786"/>
      <c r="W218" s="786"/>
      <c r="X218" s="786"/>
      <c r="Y218" s="786"/>
      <c r="Z218" s="786"/>
      <c r="AA218" s="786"/>
      <c r="AB218" s="786"/>
      <c r="AC218" s="786"/>
      <c r="AD218" s="786"/>
    </row>
    <row r="219" ht="13.5" customHeight="1">
      <c r="A219" s="786"/>
      <c r="B219" s="786"/>
      <c r="C219" s="786"/>
      <c r="D219" s="786"/>
      <c r="E219" s="786"/>
      <c r="F219" s="786"/>
      <c r="G219" s="786"/>
      <c r="H219" s="786"/>
      <c r="I219" s="786"/>
      <c r="J219" s="786"/>
      <c r="K219" s="786"/>
      <c r="L219" s="786"/>
      <c r="M219" s="786"/>
      <c r="N219" s="786"/>
      <c r="O219" s="786"/>
      <c r="P219" s="786"/>
      <c r="Q219" s="786"/>
      <c r="R219" s="786"/>
      <c r="S219" s="786"/>
      <c r="T219" s="786"/>
      <c r="U219" s="786"/>
      <c r="V219" s="786"/>
      <c r="W219" s="786"/>
      <c r="X219" s="786"/>
      <c r="Y219" s="786"/>
      <c r="Z219" s="786"/>
      <c r="AA219" s="786"/>
      <c r="AB219" s="786"/>
      <c r="AC219" s="786"/>
      <c r="AD219" s="786"/>
    </row>
    <row r="220" ht="13.5" customHeight="1">
      <c r="A220" s="786"/>
      <c r="B220" s="786"/>
      <c r="C220" s="786"/>
      <c r="D220" s="786"/>
      <c r="E220" s="786"/>
      <c r="F220" s="786"/>
      <c r="G220" s="786"/>
      <c r="H220" s="786"/>
      <c r="I220" s="786"/>
      <c r="J220" s="786"/>
      <c r="K220" s="786"/>
      <c r="L220" s="786"/>
      <c r="M220" s="786"/>
      <c r="N220" s="786"/>
      <c r="O220" s="786"/>
      <c r="P220" s="786"/>
      <c r="Q220" s="786"/>
      <c r="R220" s="786"/>
      <c r="S220" s="786"/>
      <c r="T220" s="786"/>
      <c r="U220" s="786"/>
      <c r="V220" s="786"/>
      <c r="W220" s="786"/>
      <c r="X220" s="786"/>
      <c r="Y220" s="786"/>
      <c r="Z220" s="786"/>
      <c r="AA220" s="786"/>
      <c r="AB220" s="786"/>
      <c r="AC220" s="786"/>
      <c r="AD220" s="786"/>
    </row>
    <row r="221" ht="13.5" customHeight="1">
      <c r="A221" s="786"/>
      <c r="B221" s="786"/>
      <c r="C221" s="786"/>
      <c r="D221" s="786"/>
      <c r="E221" s="786"/>
      <c r="F221" s="786"/>
      <c r="G221" s="786"/>
      <c r="H221" s="786"/>
      <c r="I221" s="786"/>
      <c r="J221" s="786"/>
      <c r="K221" s="786"/>
      <c r="L221" s="786"/>
      <c r="M221" s="786"/>
      <c r="N221" s="786"/>
      <c r="O221" s="786"/>
      <c r="P221" s="786"/>
      <c r="Q221" s="786"/>
      <c r="R221" s="786"/>
      <c r="S221" s="786"/>
      <c r="T221" s="786"/>
      <c r="U221" s="786"/>
      <c r="V221" s="786"/>
      <c r="W221" s="786"/>
      <c r="X221" s="786"/>
      <c r="Y221" s="786"/>
      <c r="Z221" s="786"/>
      <c r="AA221" s="786"/>
      <c r="AB221" s="786"/>
      <c r="AC221" s="786"/>
      <c r="AD221" s="786"/>
    </row>
    <row r="222" ht="13.5" customHeight="1">
      <c r="A222" s="786"/>
      <c r="B222" s="786"/>
      <c r="C222" s="786"/>
      <c r="D222" s="786"/>
      <c r="E222" s="786"/>
      <c r="F222" s="786"/>
      <c r="G222" s="786"/>
      <c r="H222" s="786"/>
      <c r="I222" s="786"/>
      <c r="J222" s="786"/>
      <c r="K222" s="786"/>
      <c r="L222" s="786"/>
      <c r="M222" s="786"/>
      <c r="N222" s="786"/>
      <c r="O222" s="786"/>
      <c r="P222" s="786"/>
      <c r="Q222" s="786"/>
      <c r="R222" s="786"/>
      <c r="S222" s="786"/>
      <c r="T222" s="786"/>
      <c r="U222" s="786"/>
      <c r="V222" s="786"/>
      <c r="W222" s="786"/>
      <c r="X222" s="786"/>
      <c r="Y222" s="786"/>
      <c r="Z222" s="786"/>
      <c r="AA222" s="786"/>
      <c r="AB222" s="786"/>
      <c r="AC222" s="786"/>
      <c r="AD222" s="786"/>
    </row>
    <row r="223" ht="13.5" customHeight="1">
      <c r="A223" s="786"/>
      <c r="B223" s="786"/>
      <c r="C223" s="786"/>
      <c r="D223" s="786"/>
      <c r="E223" s="786"/>
      <c r="F223" s="786"/>
      <c r="G223" s="786"/>
      <c r="H223" s="786"/>
      <c r="I223" s="786"/>
      <c r="J223" s="786"/>
      <c r="K223" s="786"/>
      <c r="L223" s="786"/>
      <c r="M223" s="786"/>
      <c r="N223" s="786"/>
      <c r="O223" s="786"/>
      <c r="P223" s="786"/>
      <c r="Q223" s="786"/>
      <c r="R223" s="786"/>
      <c r="S223" s="786"/>
      <c r="T223" s="786"/>
      <c r="U223" s="786"/>
      <c r="V223" s="786"/>
      <c r="W223" s="786"/>
      <c r="X223" s="786"/>
      <c r="Y223" s="786"/>
      <c r="Z223" s="786"/>
      <c r="AA223" s="786"/>
      <c r="AB223" s="786"/>
      <c r="AC223" s="786"/>
      <c r="AD223" s="786"/>
    </row>
    <row r="224" ht="13.5" customHeight="1">
      <c r="A224" s="786"/>
      <c r="B224" s="786"/>
      <c r="C224" s="786"/>
      <c r="D224" s="786"/>
      <c r="E224" s="786"/>
      <c r="F224" s="786"/>
      <c r="G224" s="786"/>
      <c r="H224" s="786"/>
      <c r="I224" s="786"/>
      <c r="J224" s="786"/>
      <c r="K224" s="786"/>
      <c r="L224" s="786"/>
      <c r="M224" s="786"/>
      <c r="N224" s="786"/>
      <c r="O224" s="786"/>
      <c r="P224" s="786"/>
      <c r="Q224" s="786"/>
      <c r="R224" s="786"/>
      <c r="S224" s="786"/>
      <c r="T224" s="786"/>
      <c r="U224" s="786"/>
      <c r="V224" s="786"/>
      <c r="W224" s="786"/>
      <c r="X224" s="786"/>
      <c r="Y224" s="786"/>
      <c r="Z224" s="786"/>
      <c r="AA224" s="786"/>
      <c r="AB224" s="786"/>
      <c r="AC224" s="786"/>
      <c r="AD224" s="786"/>
    </row>
    <row r="225" ht="13.5" customHeight="1">
      <c r="A225" s="786"/>
      <c r="B225" s="786"/>
      <c r="C225" s="786"/>
      <c r="D225" s="786"/>
      <c r="E225" s="786"/>
      <c r="F225" s="786"/>
      <c r="G225" s="786"/>
      <c r="H225" s="786"/>
      <c r="I225" s="786"/>
      <c r="J225" s="786"/>
      <c r="K225" s="786"/>
      <c r="L225" s="786"/>
      <c r="M225" s="786"/>
      <c r="N225" s="786"/>
      <c r="O225" s="786"/>
      <c r="P225" s="786"/>
      <c r="Q225" s="786"/>
      <c r="R225" s="786"/>
      <c r="S225" s="786"/>
      <c r="T225" s="786"/>
      <c r="U225" s="786"/>
      <c r="V225" s="786"/>
      <c r="W225" s="786"/>
      <c r="X225" s="786"/>
      <c r="Y225" s="786"/>
      <c r="Z225" s="786"/>
      <c r="AA225" s="786"/>
      <c r="AB225" s="786"/>
      <c r="AC225" s="786"/>
      <c r="AD225" s="786"/>
    </row>
    <row r="226" ht="13.5" customHeight="1">
      <c r="A226" s="786"/>
      <c r="B226" s="786"/>
      <c r="C226" s="786"/>
      <c r="D226" s="786"/>
      <c r="E226" s="786"/>
      <c r="F226" s="786"/>
      <c r="G226" s="786"/>
      <c r="H226" s="786"/>
      <c r="I226" s="786"/>
      <c r="J226" s="786"/>
      <c r="K226" s="786"/>
      <c r="L226" s="786"/>
      <c r="M226" s="786"/>
      <c r="N226" s="786"/>
      <c r="O226" s="786"/>
      <c r="P226" s="786"/>
      <c r="Q226" s="786"/>
      <c r="R226" s="786"/>
      <c r="S226" s="786"/>
      <c r="T226" s="786"/>
      <c r="U226" s="786"/>
      <c r="V226" s="786"/>
      <c r="W226" s="786"/>
      <c r="X226" s="786"/>
      <c r="Y226" s="786"/>
      <c r="Z226" s="786"/>
      <c r="AA226" s="786"/>
      <c r="AB226" s="786"/>
      <c r="AC226" s="786"/>
      <c r="AD226" s="786"/>
    </row>
    <row r="227" ht="13.5" customHeight="1">
      <c r="A227" s="786"/>
      <c r="B227" s="786"/>
      <c r="C227" s="786"/>
      <c r="D227" s="786"/>
      <c r="E227" s="786"/>
      <c r="F227" s="786"/>
      <c r="G227" s="786"/>
      <c r="H227" s="786"/>
      <c r="I227" s="786"/>
      <c r="J227" s="786"/>
      <c r="K227" s="786"/>
      <c r="L227" s="786"/>
      <c r="M227" s="786"/>
      <c r="N227" s="786"/>
      <c r="O227" s="786"/>
      <c r="P227" s="786"/>
      <c r="Q227" s="786"/>
      <c r="R227" s="786"/>
      <c r="S227" s="786"/>
      <c r="T227" s="786"/>
      <c r="U227" s="786"/>
      <c r="V227" s="786"/>
      <c r="W227" s="786"/>
      <c r="X227" s="786"/>
      <c r="Y227" s="786"/>
      <c r="Z227" s="786"/>
      <c r="AA227" s="786"/>
      <c r="AB227" s="786"/>
      <c r="AC227" s="786"/>
      <c r="AD227" s="786"/>
    </row>
    <row r="228" ht="13.5" customHeight="1">
      <c r="A228" s="786"/>
      <c r="B228" s="786"/>
      <c r="C228" s="786"/>
      <c r="D228" s="786"/>
      <c r="E228" s="786"/>
      <c r="F228" s="786"/>
      <c r="G228" s="786"/>
      <c r="H228" s="786"/>
      <c r="I228" s="786"/>
      <c r="J228" s="786"/>
      <c r="K228" s="786"/>
      <c r="L228" s="786"/>
      <c r="M228" s="786"/>
      <c r="N228" s="786"/>
      <c r="O228" s="786"/>
      <c r="P228" s="786"/>
      <c r="Q228" s="786"/>
      <c r="R228" s="786"/>
      <c r="S228" s="786"/>
      <c r="T228" s="786"/>
      <c r="U228" s="786"/>
      <c r="V228" s="786"/>
      <c r="W228" s="786"/>
      <c r="X228" s="786"/>
      <c r="Y228" s="786"/>
      <c r="Z228" s="786"/>
      <c r="AA228" s="786"/>
      <c r="AB228" s="786"/>
      <c r="AC228" s="786"/>
      <c r="AD228" s="786"/>
    </row>
    <row r="229" ht="13.5" customHeight="1">
      <c r="A229" s="786"/>
      <c r="B229" s="786"/>
      <c r="C229" s="786"/>
      <c r="D229" s="786"/>
      <c r="E229" s="786"/>
      <c r="F229" s="786"/>
      <c r="G229" s="786"/>
      <c r="H229" s="786"/>
      <c r="I229" s="786"/>
      <c r="J229" s="786"/>
      <c r="K229" s="786"/>
      <c r="L229" s="786"/>
      <c r="M229" s="786"/>
      <c r="N229" s="786"/>
      <c r="O229" s="786"/>
      <c r="P229" s="786"/>
      <c r="Q229" s="786"/>
      <c r="R229" s="786"/>
      <c r="S229" s="786"/>
      <c r="T229" s="786"/>
      <c r="U229" s="786"/>
      <c r="V229" s="786"/>
      <c r="W229" s="786"/>
      <c r="X229" s="786"/>
      <c r="Y229" s="786"/>
      <c r="Z229" s="786"/>
      <c r="AA229" s="786"/>
      <c r="AB229" s="786"/>
      <c r="AC229" s="786"/>
      <c r="AD229" s="786"/>
    </row>
    <row r="230" ht="13.5" customHeight="1">
      <c r="A230" s="786"/>
      <c r="B230" s="786"/>
      <c r="C230" s="786"/>
      <c r="D230" s="786"/>
      <c r="E230" s="786"/>
      <c r="F230" s="786"/>
      <c r="G230" s="786"/>
      <c r="H230" s="786"/>
      <c r="I230" s="786"/>
      <c r="J230" s="786"/>
      <c r="K230" s="786"/>
      <c r="L230" s="786"/>
      <c r="M230" s="786"/>
      <c r="N230" s="786"/>
      <c r="O230" s="786"/>
      <c r="P230" s="786"/>
      <c r="Q230" s="786"/>
      <c r="R230" s="786"/>
      <c r="S230" s="786"/>
      <c r="T230" s="786"/>
      <c r="U230" s="786"/>
      <c r="V230" s="786"/>
      <c r="W230" s="786"/>
      <c r="X230" s="786"/>
      <c r="Y230" s="786"/>
      <c r="Z230" s="786"/>
      <c r="AA230" s="786"/>
      <c r="AB230" s="786"/>
      <c r="AC230" s="786"/>
      <c r="AD230" s="786"/>
    </row>
    <row r="231" ht="13.5" customHeight="1">
      <c r="A231" s="786"/>
      <c r="B231" s="786"/>
      <c r="C231" s="786"/>
      <c r="D231" s="786"/>
      <c r="E231" s="786"/>
      <c r="F231" s="786"/>
      <c r="G231" s="786"/>
      <c r="H231" s="786"/>
      <c r="I231" s="786"/>
      <c r="J231" s="786"/>
      <c r="K231" s="786"/>
      <c r="L231" s="786"/>
      <c r="M231" s="786"/>
      <c r="N231" s="786"/>
      <c r="O231" s="786"/>
      <c r="P231" s="786"/>
      <c r="Q231" s="786"/>
      <c r="R231" s="786"/>
      <c r="S231" s="786"/>
      <c r="T231" s="786"/>
      <c r="U231" s="786"/>
      <c r="V231" s="786"/>
      <c r="W231" s="786"/>
      <c r="X231" s="786"/>
      <c r="Y231" s="786"/>
      <c r="Z231" s="786"/>
      <c r="AA231" s="786"/>
      <c r="AB231" s="786"/>
      <c r="AC231" s="786"/>
      <c r="AD231" s="786"/>
    </row>
    <row r="232" ht="13.5" customHeight="1">
      <c r="A232" s="786"/>
      <c r="B232" s="786"/>
      <c r="C232" s="786"/>
      <c r="D232" s="786"/>
      <c r="E232" s="786"/>
      <c r="F232" s="786"/>
      <c r="G232" s="786"/>
      <c r="H232" s="786"/>
      <c r="I232" s="786"/>
      <c r="J232" s="786"/>
      <c r="K232" s="786"/>
      <c r="L232" s="786"/>
      <c r="M232" s="786"/>
      <c r="N232" s="786"/>
      <c r="O232" s="786"/>
      <c r="P232" s="786"/>
      <c r="Q232" s="786"/>
      <c r="R232" s="786"/>
      <c r="S232" s="786"/>
      <c r="T232" s="786"/>
      <c r="U232" s="786"/>
      <c r="V232" s="786"/>
      <c r="W232" s="786"/>
      <c r="X232" s="786"/>
      <c r="Y232" s="786"/>
      <c r="Z232" s="786"/>
      <c r="AA232" s="786"/>
      <c r="AB232" s="786"/>
      <c r="AC232" s="786"/>
      <c r="AD232" s="786"/>
    </row>
    <row r="233" ht="13.5" customHeight="1">
      <c r="A233" s="786"/>
      <c r="B233" s="786"/>
      <c r="C233" s="786"/>
      <c r="D233" s="786"/>
      <c r="E233" s="786"/>
      <c r="F233" s="786"/>
      <c r="G233" s="786"/>
      <c r="H233" s="786"/>
      <c r="I233" s="786"/>
      <c r="J233" s="786"/>
      <c r="K233" s="786"/>
      <c r="L233" s="786"/>
      <c r="M233" s="786"/>
      <c r="N233" s="786"/>
      <c r="O233" s="786"/>
      <c r="P233" s="786"/>
      <c r="Q233" s="786"/>
      <c r="R233" s="786"/>
      <c r="S233" s="786"/>
      <c r="T233" s="786"/>
      <c r="U233" s="786"/>
      <c r="V233" s="786"/>
      <c r="W233" s="786"/>
      <c r="X233" s="786"/>
      <c r="Y233" s="786"/>
      <c r="Z233" s="786"/>
      <c r="AA233" s="786"/>
      <c r="AB233" s="786"/>
      <c r="AC233" s="786"/>
      <c r="AD233" s="786"/>
    </row>
    <row r="234" ht="13.5" customHeight="1">
      <c r="A234" s="786"/>
      <c r="B234" s="786"/>
      <c r="C234" s="786"/>
      <c r="D234" s="786"/>
      <c r="E234" s="786"/>
      <c r="F234" s="786"/>
      <c r="G234" s="786"/>
      <c r="H234" s="786"/>
      <c r="I234" s="786"/>
      <c r="J234" s="786"/>
      <c r="K234" s="786"/>
      <c r="L234" s="786"/>
      <c r="M234" s="786"/>
      <c r="N234" s="786"/>
      <c r="O234" s="786"/>
      <c r="P234" s="786"/>
      <c r="Q234" s="786"/>
      <c r="R234" s="786"/>
      <c r="S234" s="786"/>
      <c r="T234" s="786"/>
      <c r="U234" s="786"/>
      <c r="V234" s="786"/>
      <c r="W234" s="786"/>
      <c r="X234" s="786"/>
      <c r="Y234" s="786"/>
      <c r="Z234" s="786"/>
      <c r="AA234" s="786"/>
      <c r="AB234" s="786"/>
      <c r="AC234" s="786"/>
      <c r="AD234" s="786"/>
    </row>
    <row r="235" ht="13.5" customHeight="1">
      <c r="A235" s="786"/>
      <c r="B235" s="786"/>
      <c r="C235" s="786"/>
      <c r="D235" s="786"/>
      <c r="E235" s="786"/>
      <c r="F235" s="786"/>
      <c r="G235" s="786"/>
      <c r="H235" s="786"/>
      <c r="I235" s="786"/>
      <c r="J235" s="786"/>
      <c r="K235" s="786"/>
      <c r="L235" s="786"/>
      <c r="M235" s="786"/>
      <c r="N235" s="786"/>
      <c r="O235" s="786"/>
      <c r="P235" s="786"/>
      <c r="Q235" s="786"/>
      <c r="R235" s="786"/>
      <c r="S235" s="786"/>
      <c r="T235" s="786"/>
      <c r="U235" s="786"/>
      <c r="V235" s="786"/>
      <c r="W235" s="786"/>
      <c r="X235" s="786"/>
      <c r="Y235" s="786"/>
      <c r="Z235" s="786"/>
      <c r="AA235" s="786"/>
      <c r="AB235" s="786"/>
      <c r="AC235" s="786"/>
      <c r="AD235" s="786"/>
    </row>
    <row r="236" ht="13.5" customHeight="1">
      <c r="A236" s="786"/>
      <c r="B236" s="786"/>
      <c r="C236" s="786"/>
      <c r="D236" s="786"/>
      <c r="E236" s="786"/>
      <c r="F236" s="786"/>
      <c r="G236" s="786"/>
      <c r="H236" s="786"/>
      <c r="I236" s="786"/>
      <c r="J236" s="786"/>
      <c r="K236" s="786"/>
      <c r="L236" s="786"/>
      <c r="M236" s="786"/>
      <c r="N236" s="786"/>
      <c r="O236" s="786"/>
      <c r="P236" s="786"/>
      <c r="Q236" s="786"/>
      <c r="R236" s="786"/>
      <c r="S236" s="786"/>
      <c r="T236" s="786"/>
      <c r="U236" s="786"/>
      <c r="V236" s="786"/>
      <c r="W236" s="786"/>
      <c r="X236" s="786"/>
      <c r="Y236" s="786"/>
      <c r="Z236" s="786"/>
      <c r="AA236" s="786"/>
      <c r="AB236" s="786"/>
      <c r="AC236" s="786"/>
      <c r="AD236" s="786"/>
    </row>
    <row r="237" ht="13.5" customHeight="1">
      <c r="A237" s="786"/>
      <c r="B237" s="786"/>
      <c r="C237" s="786"/>
      <c r="D237" s="786"/>
      <c r="E237" s="786"/>
      <c r="F237" s="786"/>
      <c r="G237" s="786"/>
      <c r="H237" s="786"/>
      <c r="I237" s="786"/>
      <c r="J237" s="786"/>
      <c r="K237" s="786"/>
      <c r="L237" s="786"/>
      <c r="M237" s="786"/>
      <c r="N237" s="786"/>
      <c r="O237" s="786"/>
      <c r="P237" s="786"/>
      <c r="Q237" s="786"/>
      <c r="R237" s="786"/>
      <c r="S237" s="786"/>
      <c r="T237" s="786"/>
      <c r="U237" s="786"/>
      <c r="V237" s="786"/>
      <c r="W237" s="786"/>
      <c r="X237" s="786"/>
      <c r="Y237" s="786"/>
      <c r="Z237" s="786"/>
      <c r="AA237" s="786"/>
      <c r="AB237" s="786"/>
      <c r="AC237" s="786"/>
      <c r="AD237" s="786"/>
    </row>
    <row r="238" ht="13.5" customHeight="1">
      <c r="A238" s="786"/>
      <c r="B238" s="786"/>
      <c r="C238" s="786"/>
      <c r="D238" s="786"/>
      <c r="E238" s="786"/>
      <c r="F238" s="786"/>
      <c r="G238" s="786"/>
      <c r="H238" s="786"/>
      <c r="I238" s="786"/>
      <c r="J238" s="786"/>
      <c r="K238" s="786"/>
      <c r="L238" s="786"/>
      <c r="M238" s="786"/>
      <c r="N238" s="786"/>
      <c r="O238" s="786"/>
      <c r="P238" s="786"/>
      <c r="Q238" s="786"/>
      <c r="R238" s="786"/>
      <c r="S238" s="786"/>
      <c r="T238" s="786"/>
      <c r="U238" s="786"/>
      <c r="V238" s="786"/>
      <c r="W238" s="786"/>
      <c r="X238" s="786"/>
      <c r="Y238" s="786"/>
      <c r="Z238" s="786"/>
      <c r="AA238" s="786"/>
      <c r="AB238" s="786"/>
      <c r="AC238" s="786"/>
      <c r="AD238" s="786"/>
    </row>
    <row r="239" ht="13.5" customHeight="1">
      <c r="A239" s="786"/>
      <c r="B239" s="786"/>
      <c r="C239" s="786"/>
      <c r="D239" s="786"/>
      <c r="E239" s="786"/>
      <c r="F239" s="786"/>
      <c r="G239" s="786"/>
      <c r="H239" s="786"/>
      <c r="I239" s="786"/>
      <c r="J239" s="786"/>
      <c r="K239" s="786"/>
      <c r="L239" s="786"/>
      <c r="M239" s="786"/>
      <c r="N239" s="786"/>
      <c r="O239" s="786"/>
      <c r="P239" s="786"/>
      <c r="Q239" s="786"/>
      <c r="R239" s="786"/>
      <c r="S239" s="786"/>
      <c r="T239" s="786"/>
      <c r="U239" s="786"/>
      <c r="V239" s="786"/>
      <c r="W239" s="786"/>
      <c r="X239" s="786"/>
      <c r="Y239" s="786"/>
      <c r="Z239" s="786"/>
      <c r="AA239" s="786"/>
      <c r="AB239" s="786"/>
      <c r="AC239" s="786"/>
      <c r="AD239" s="786"/>
    </row>
    <row r="240" ht="13.5" customHeight="1">
      <c r="A240" s="786"/>
      <c r="B240" s="786"/>
      <c r="C240" s="786"/>
      <c r="D240" s="786"/>
      <c r="E240" s="786"/>
      <c r="F240" s="786"/>
      <c r="G240" s="786"/>
      <c r="H240" s="786"/>
      <c r="I240" s="786"/>
      <c r="J240" s="786"/>
      <c r="K240" s="786"/>
      <c r="L240" s="786"/>
      <c r="M240" s="786"/>
      <c r="N240" s="786"/>
      <c r="O240" s="786"/>
      <c r="P240" s="786"/>
      <c r="Q240" s="786"/>
      <c r="R240" s="786"/>
      <c r="S240" s="786"/>
      <c r="T240" s="786"/>
      <c r="U240" s="786"/>
      <c r="V240" s="786"/>
      <c r="W240" s="786"/>
      <c r="X240" s="786"/>
      <c r="Y240" s="786"/>
      <c r="Z240" s="786"/>
      <c r="AA240" s="786"/>
      <c r="AB240" s="786"/>
      <c r="AC240" s="786"/>
      <c r="AD240" s="786"/>
    </row>
    <row r="241" ht="13.5" customHeight="1">
      <c r="A241" s="786"/>
      <c r="B241" s="786"/>
      <c r="C241" s="786"/>
      <c r="D241" s="786"/>
      <c r="E241" s="786"/>
      <c r="F241" s="786"/>
      <c r="G241" s="786"/>
      <c r="H241" s="786"/>
      <c r="I241" s="786"/>
      <c r="J241" s="786"/>
      <c r="K241" s="786"/>
      <c r="L241" s="786"/>
      <c r="M241" s="786"/>
      <c r="N241" s="786"/>
      <c r="O241" s="786"/>
      <c r="P241" s="786"/>
      <c r="Q241" s="786"/>
      <c r="R241" s="786"/>
      <c r="S241" s="786"/>
      <c r="T241" s="786"/>
      <c r="U241" s="786"/>
      <c r="V241" s="786"/>
      <c r="W241" s="786"/>
      <c r="X241" s="786"/>
      <c r="Y241" s="786"/>
      <c r="Z241" s="786"/>
      <c r="AA241" s="786"/>
      <c r="AB241" s="786"/>
      <c r="AC241" s="786"/>
      <c r="AD241" s="786"/>
    </row>
    <row r="242" ht="13.5" customHeight="1">
      <c r="A242" s="786"/>
      <c r="B242" s="786"/>
      <c r="C242" s="786"/>
      <c r="D242" s="786"/>
      <c r="E242" s="786"/>
      <c r="F242" s="786"/>
      <c r="G242" s="786"/>
      <c r="H242" s="786"/>
      <c r="I242" s="786"/>
      <c r="J242" s="786"/>
      <c r="K242" s="786"/>
      <c r="L242" s="786"/>
      <c r="M242" s="786"/>
      <c r="N242" s="786"/>
      <c r="O242" s="786"/>
      <c r="P242" s="786"/>
      <c r="Q242" s="786"/>
      <c r="R242" s="786"/>
      <c r="S242" s="786"/>
      <c r="T242" s="786"/>
      <c r="U242" s="786"/>
      <c r="V242" s="786"/>
      <c r="W242" s="786"/>
      <c r="X242" s="786"/>
      <c r="Y242" s="786"/>
      <c r="Z242" s="786"/>
      <c r="AA242" s="786"/>
      <c r="AB242" s="786"/>
      <c r="AC242" s="786"/>
      <c r="AD242" s="786"/>
    </row>
    <row r="243" ht="13.5" customHeight="1">
      <c r="A243" s="786"/>
      <c r="B243" s="786"/>
      <c r="C243" s="786"/>
      <c r="D243" s="786"/>
      <c r="E243" s="786"/>
      <c r="F243" s="786"/>
      <c r="G243" s="786"/>
      <c r="H243" s="786"/>
      <c r="I243" s="786"/>
      <c r="J243" s="786"/>
      <c r="K243" s="786"/>
      <c r="L243" s="786"/>
      <c r="M243" s="786"/>
      <c r="N243" s="786"/>
      <c r="O243" s="786"/>
      <c r="P243" s="786"/>
      <c r="Q243" s="786"/>
      <c r="R243" s="786"/>
      <c r="S243" s="786"/>
      <c r="T243" s="786"/>
      <c r="U243" s="786"/>
      <c r="V243" s="786"/>
      <c r="W243" s="786"/>
      <c r="X243" s="786"/>
      <c r="Y243" s="786"/>
      <c r="Z243" s="786"/>
      <c r="AA243" s="786"/>
      <c r="AB243" s="786"/>
      <c r="AC243" s="786"/>
      <c r="AD243" s="786"/>
    </row>
    <row r="244" ht="13.5" customHeight="1">
      <c r="A244" s="786"/>
      <c r="B244" s="786"/>
      <c r="C244" s="786"/>
      <c r="D244" s="786"/>
      <c r="E244" s="786"/>
      <c r="F244" s="786"/>
      <c r="G244" s="786"/>
      <c r="H244" s="786"/>
      <c r="I244" s="786"/>
      <c r="J244" s="786"/>
      <c r="K244" s="786"/>
      <c r="L244" s="786"/>
      <c r="M244" s="786"/>
      <c r="N244" s="786"/>
      <c r="O244" s="786"/>
      <c r="P244" s="786"/>
      <c r="Q244" s="786"/>
      <c r="R244" s="786"/>
      <c r="S244" s="786"/>
      <c r="T244" s="786"/>
      <c r="U244" s="786"/>
      <c r="V244" s="786"/>
      <c r="W244" s="786"/>
      <c r="X244" s="786"/>
      <c r="Y244" s="786"/>
      <c r="Z244" s="786"/>
      <c r="AA244" s="786"/>
      <c r="AB244" s="786"/>
      <c r="AC244" s="786"/>
      <c r="AD244" s="786"/>
    </row>
    <row r="245" ht="13.5" customHeight="1">
      <c r="A245" s="786"/>
      <c r="B245" s="786"/>
      <c r="C245" s="786"/>
      <c r="D245" s="786"/>
      <c r="E245" s="786"/>
      <c r="F245" s="786"/>
      <c r="G245" s="786"/>
      <c r="H245" s="786"/>
      <c r="I245" s="786"/>
      <c r="J245" s="786"/>
      <c r="K245" s="786"/>
      <c r="L245" s="786"/>
      <c r="M245" s="786"/>
      <c r="N245" s="786"/>
      <c r="O245" s="786"/>
      <c r="P245" s="786"/>
      <c r="Q245" s="786"/>
      <c r="R245" s="786"/>
      <c r="S245" s="786"/>
      <c r="T245" s="786"/>
      <c r="U245" s="786"/>
      <c r="V245" s="786"/>
      <c r="W245" s="786"/>
      <c r="X245" s="786"/>
      <c r="Y245" s="786"/>
      <c r="Z245" s="786"/>
      <c r="AA245" s="786"/>
      <c r="AB245" s="786"/>
      <c r="AC245" s="786"/>
      <c r="AD245" s="786"/>
    </row>
    <row r="246" ht="13.5" customHeight="1">
      <c r="A246" s="786"/>
      <c r="B246" s="786"/>
      <c r="C246" s="786"/>
      <c r="D246" s="786"/>
      <c r="E246" s="786"/>
      <c r="F246" s="786"/>
      <c r="G246" s="786"/>
      <c r="H246" s="786"/>
      <c r="I246" s="786"/>
      <c r="J246" s="786"/>
      <c r="K246" s="786"/>
      <c r="L246" s="786"/>
      <c r="M246" s="786"/>
      <c r="N246" s="786"/>
      <c r="O246" s="786"/>
      <c r="P246" s="786"/>
      <c r="Q246" s="786"/>
      <c r="R246" s="786"/>
      <c r="S246" s="786"/>
      <c r="T246" s="786"/>
      <c r="U246" s="786"/>
      <c r="V246" s="786"/>
      <c r="W246" s="786"/>
      <c r="X246" s="786"/>
      <c r="Y246" s="786"/>
      <c r="Z246" s="786"/>
      <c r="AA246" s="786"/>
      <c r="AB246" s="786"/>
      <c r="AC246" s="786"/>
      <c r="AD246" s="786"/>
    </row>
    <row r="247" ht="13.5" customHeight="1">
      <c r="A247" s="786"/>
      <c r="B247" s="786"/>
      <c r="C247" s="786"/>
      <c r="D247" s="786"/>
      <c r="E247" s="786"/>
      <c r="F247" s="786"/>
      <c r="G247" s="786"/>
      <c r="H247" s="786"/>
      <c r="I247" s="786"/>
      <c r="J247" s="786"/>
      <c r="K247" s="786"/>
      <c r="L247" s="786"/>
      <c r="M247" s="786"/>
      <c r="N247" s="786"/>
      <c r="O247" s="786"/>
      <c r="P247" s="786"/>
      <c r="Q247" s="786"/>
      <c r="R247" s="786"/>
      <c r="S247" s="786"/>
      <c r="T247" s="786"/>
      <c r="U247" s="786"/>
      <c r="V247" s="786"/>
      <c r="W247" s="786"/>
      <c r="X247" s="786"/>
      <c r="Y247" s="786"/>
      <c r="Z247" s="786"/>
      <c r="AA247" s="786"/>
      <c r="AB247" s="786"/>
      <c r="AC247" s="786"/>
      <c r="AD247" s="786"/>
    </row>
    <row r="248" ht="13.5" customHeight="1">
      <c r="A248" s="786"/>
      <c r="B248" s="786"/>
      <c r="C248" s="786"/>
      <c r="D248" s="786"/>
      <c r="E248" s="786"/>
      <c r="F248" s="786"/>
      <c r="G248" s="786"/>
      <c r="H248" s="786"/>
      <c r="I248" s="786"/>
      <c r="J248" s="786"/>
      <c r="K248" s="786"/>
      <c r="L248" s="786"/>
      <c r="M248" s="786"/>
      <c r="N248" s="786"/>
      <c r="O248" s="786"/>
      <c r="P248" s="786"/>
      <c r="Q248" s="786"/>
      <c r="R248" s="786"/>
      <c r="S248" s="786"/>
      <c r="T248" s="786"/>
      <c r="U248" s="786"/>
      <c r="V248" s="786"/>
      <c r="W248" s="786"/>
      <c r="X248" s="786"/>
      <c r="Y248" s="786"/>
      <c r="Z248" s="786"/>
      <c r="AA248" s="786"/>
      <c r="AB248" s="786"/>
      <c r="AC248" s="786"/>
      <c r="AD248" s="786"/>
    </row>
    <row r="249" ht="13.5" customHeight="1">
      <c r="A249" s="786"/>
      <c r="B249" s="786"/>
      <c r="C249" s="786"/>
      <c r="D249" s="786"/>
      <c r="E249" s="786"/>
      <c r="F249" s="786"/>
      <c r="G249" s="786"/>
      <c r="H249" s="786"/>
      <c r="I249" s="786"/>
      <c r="J249" s="786"/>
      <c r="K249" s="786"/>
      <c r="L249" s="786"/>
      <c r="M249" s="786"/>
      <c r="N249" s="786"/>
      <c r="O249" s="786"/>
      <c r="P249" s="786"/>
      <c r="Q249" s="786"/>
      <c r="R249" s="786"/>
      <c r="S249" s="786"/>
      <c r="T249" s="786"/>
      <c r="U249" s="786"/>
      <c r="V249" s="786"/>
      <c r="W249" s="786"/>
      <c r="X249" s="786"/>
      <c r="Y249" s="786"/>
      <c r="Z249" s="786"/>
      <c r="AA249" s="786"/>
      <c r="AB249" s="786"/>
      <c r="AC249" s="786"/>
      <c r="AD249" s="786"/>
    </row>
    <row r="250" ht="13.5" customHeight="1">
      <c r="A250" s="786"/>
      <c r="B250" s="786"/>
      <c r="C250" s="786"/>
      <c r="D250" s="786"/>
      <c r="E250" s="786"/>
      <c r="F250" s="786"/>
      <c r="G250" s="786"/>
      <c r="H250" s="786"/>
      <c r="I250" s="786"/>
      <c r="J250" s="786"/>
      <c r="K250" s="786"/>
      <c r="L250" s="786"/>
      <c r="M250" s="786"/>
      <c r="N250" s="786"/>
      <c r="O250" s="786"/>
      <c r="P250" s="786"/>
      <c r="Q250" s="786"/>
      <c r="R250" s="786"/>
      <c r="S250" s="786"/>
      <c r="T250" s="786"/>
      <c r="U250" s="786"/>
      <c r="V250" s="786"/>
      <c r="W250" s="786"/>
      <c r="X250" s="786"/>
      <c r="Y250" s="786"/>
      <c r="Z250" s="786"/>
      <c r="AA250" s="786"/>
      <c r="AB250" s="786"/>
      <c r="AC250" s="786"/>
      <c r="AD250" s="786"/>
    </row>
    <row r="251" ht="13.5" customHeight="1">
      <c r="A251" s="786"/>
      <c r="B251" s="786"/>
      <c r="C251" s="786"/>
      <c r="D251" s="786"/>
      <c r="E251" s="786"/>
      <c r="F251" s="786"/>
      <c r="G251" s="786"/>
      <c r="H251" s="786"/>
      <c r="I251" s="786"/>
      <c r="J251" s="786"/>
      <c r="K251" s="786"/>
      <c r="L251" s="786"/>
      <c r="M251" s="786"/>
      <c r="N251" s="786"/>
      <c r="O251" s="786"/>
      <c r="P251" s="786"/>
      <c r="Q251" s="786"/>
      <c r="R251" s="786"/>
      <c r="S251" s="786"/>
      <c r="T251" s="786"/>
      <c r="U251" s="786"/>
      <c r="V251" s="786"/>
      <c r="W251" s="786"/>
      <c r="X251" s="786"/>
      <c r="Y251" s="786"/>
      <c r="Z251" s="786"/>
      <c r="AA251" s="786"/>
      <c r="AB251" s="786"/>
      <c r="AC251" s="786"/>
      <c r="AD251" s="786"/>
    </row>
    <row r="252" ht="13.5" customHeight="1">
      <c r="A252" s="786"/>
      <c r="B252" s="786"/>
      <c r="C252" s="786"/>
      <c r="D252" s="786"/>
      <c r="E252" s="786"/>
      <c r="F252" s="786"/>
      <c r="G252" s="786"/>
      <c r="H252" s="786"/>
      <c r="I252" s="786"/>
      <c r="J252" s="786"/>
      <c r="K252" s="786"/>
      <c r="L252" s="786"/>
      <c r="M252" s="786"/>
      <c r="N252" s="786"/>
      <c r="O252" s="786"/>
      <c r="P252" s="786"/>
      <c r="Q252" s="786"/>
      <c r="R252" s="786"/>
      <c r="S252" s="786"/>
      <c r="T252" s="786"/>
      <c r="U252" s="786"/>
      <c r="V252" s="786"/>
      <c r="W252" s="786"/>
      <c r="X252" s="786"/>
      <c r="Y252" s="786"/>
      <c r="Z252" s="786"/>
      <c r="AA252" s="786"/>
      <c r="AB252" s="786"/>
      <c r="AC252" s="786"/>
      <c r="AD252" s="786"/>
    </row>
    <row r="253" ht="13.5" customHeight="1">
      <c r="A253" s="786"/>
      <c r="B253" s="786"/>
      <c r="C253" s="786"/>
      <c r="D253" s="786"/>
      <c r="E253" s="786"/>
      <c r="F253" s="786"/>
      <c r="G253" s="786"/>
      <c r="H253" s="786"/>
      <c r="I253" s="786"/>
      <c r="J253" s="786"/>
      <c r="K253" s="786"/>
      <c r="L253" s="786"/>
      <c r="M253" s="786"/>
      <c r="N253" s="786"/>
      <c r="O253" s="786"/>
      <c r="P253" s="786"/>
      <c r="Q253" s="786"/>
      <c r="R253" s="786"/>
      <c r="S253" s="786"/>
      <c r="T253" s="786"/>
      <c r="U253" s="786"/>
      <c r="V253" s="786"/>
      <c r="W253" s="786"/>
      <c r="X253" s="786"/>
      <c r="Y253" s="786"/>
      <c r="Z253" s="786"/>
      <c r="AA253" s="786"/>
      <c r="AB253" s="786"/>
      <c r="AC253" s="786"/>
      <c r="AD253" s="786"/>
    </row>
    <row r="254" ht="13.5" customHeight="1">
      <c r="A254" s="786"/>
      <c r="B254" s="786"/>
      <c r="C254" s="786"/>
      <c r="D254" s="786"/>
      <c r="E254" s="786"/>
      <c r="F254" s="786"/>
      <c r="G254" s="786"/>
      <c r="H254" s="786"/>
      <c r="I254" s="786"/>
      <c r="J254" s="786"/>
      <c r="K254" s="786"/>
      <c r="L254" s="786"/>
      <c r="M254" s="786"/>
      <c r="N254" s="786"/>
      <c r="O254" s="786"/>
      <c r="P254" s="786"/>
      <c r="Q254" s="786"/>
      <c r="R254" s="786"/>
      <c r="S254" s="786"/>
      <c r="T254" s="786"/>
      <c r="U254" s="786"/>
      <c r="V254" s="786"/>
      <c r="W254" s="786"/>
      <c r="X254" s="786"/>
      <c r="Y254" s="786"/>
      <c r="Z254" s="786"/>
      <c r="AA254" s="786"/>
      <c r="AB254" s="786"/>
      <c r="AC254" s="786"/>
      <c r="AD254" s="786"/>
    </row>
    <row r="255" ht="13.5" customHeight="1">
      <c r="A255" s="786"/>
      <c r="B255" s="786"/>
      <c r="C255" s="786"/>
      <c r="D255" s="786"/>
      <c r="E255" s="786"/>
      <c r="F255" s="786"/>
      <c r="G255" s="786"/>
      <c r="H255" s="786"/>
      <c r="I255" s="786"/>
      <c r="J255" s="786"/>
      <c r="K255" s="786"/>
      <c r="L255" s="786"/>
      <c r="M255" s="786"/>
      <c r="N255" s="786"/>
      <c r="O255" s="786"/>
      <c r="P255" s="786"/>
      <c r="Q255" s="786"/>
      <c r="R255" s="786"/>
      <c r="S255" s="786"/>
      <c r="T255" s="786"/>
      <c r="U255" s="786"/>
      <c r="V255" s="786"/>
      <c r="W255" s="786"/>
      <c r="X255" s="786"/>
      <c r="Y255" s="786"/>
      <c r="Z255" s="786"/>
      <c r="AA255" s="786"/>
      <c r="AB255" s="786"/>
      <c r="AC255" s="786"/>
      <c r="AD255" s="786"/>
    </row>
    <row r="256" ht="13.5" customHeight="1">
      <c r="A256" s="786"/>
      <c r="B256" s="786"/>
      <c r="C256" s="786"/>
      <c r="D256" s="786"/>
      <c r="E256" s="786"/>
      <c r="F256" s="786"/>
      <c r="G256" s="786"/>
      <c r="H256" s="786"/>
      <c r="I256" s="786"/>
      <c r="J256" s="786"/>
      <c r="K256" s="786"/>
      <c r="L256" s="786"/>
      <c r="M256" s="786"/>
      <c r="N256" s="786"/>
      <c r="O256" s="786"/>
      <c r="P256" s="786"/>
      <c r="Q256" s="786"/>
      <c r="R256" s="786"/>
      <c r="S256" s="786"/>
      <c r="T256" s="786"/>
      <c r="U256" s="786"/>
      <c r="V256" s="786"/>
      <c r="W256" s="786"/>
      <c r="X256" s="786"/>
      <c r="Y256" s="786"/>
      <c r="Z256" s="786"/>
      <c r="AA256" s="786"/>
      <c r="AB256" s="786"/>
      <c r="AC256" s="786"/>
      <c r="AD256" s="786"/>
    </row>
    <row r="257" ht="13.5" customHeight="1">
      <c r="A257" s="786"/>
      <c r="B257" s="786"/>
      <c r="C257" s="786"/>
      <c r="D257" s="786"/>
      <c r="E257" s="786"/>
      <c r="F257" s="786"/>
      <c r="G257" s="786"/>
      <c r="H257" s="786"/>
      <c r="I257" s="786"/>
      <c r="J257" s="786"/>
      <c r="K257" s="786"/>
      <c r="L257" s="786"/>
      <c r="M257" s="786"/>
      <c r="N257" s="786"/>
      <c r="O257" s="786"/>
      <c r="P257" s="786"/>
      <c r="Q257" s="786"/>
      <c r="R257" s="786"/>
      <c r="S257" s="786"/>
      <c r="T257" s="786"/>
      <c r="U257" s="786"/>
      <c r="V257" s="786"/>
      <c r="W257" s="786"/>
      <c r="X257" s="786"/>
      <c r="Y257" s="786"/>
      <c r="Z257" s="786"/>
      <c r="AA257" s="786"/>
      <c r="AB257" s="786"/>
      <c r="AC257" s="786"/>
      <c r="AD257" s="786"/>
    </row>
    <row r="258" ht="13.5" customHeight="1">
      <c r="A258" s="786"/>
      <c r="B258" s="786"/>
      <c r="C258" s="786"/>
      <c r="D258" s="786"/>
      <c r="E258" s="786"/>
      <c r="F258" s="786"/>
      <c r="G258" s="786"/>
      <c r="H258" s="786"/>
      <c r="I258" s="786"/>
      <c r="J258" s="786"/>
      <c r="K258" s="786"/>
      <c r="L258" s="786"/>
      <c r="M258" s="786"/>
      <c r="N258" s="786"/>
      <c r="O258" s="786"/>
      <c r="P258" s="786"/>
      <c r="Q258" s="786"/>
      <c r="R258" s="786"/>
      <c r="S258" s="786"/>
      <c r="T258" s="786"/>
      <c r="U258" s="786"/>
      <c r="V258" s="786"/>
      <c r="W258" s="786"/>
      <c r="X258" s="786"/>
      <c r="Y258" s="786"/>
      <c r="Z258" s="786"/>
      <c r="AA258" s="786"/>
      <c r="AB258" s="786"/>
      <c r="AC258" s="786"/>
      <c r="AD258" s="786"/>
    </row>
    <row r="259" ht="13.5" customHeight="1">
      <c r="A259" s="786"/>
      <c r="B259" s="786"/>
      <c r="C259" s="786"/>
      <c r="D259" s="786"/>
      <c r="E259" s="786"/>
      <c r="F259" s="786"/>
      <c r="G259" s="786"/>
      <c r="H259" s="786"/>
      <c r="I259" s="786"/>
      <c r="J259" s="786"/>
      <c r="K259" s="786"/>
      <c r="L259" s="786"/>
      <c r="M259" s="786"/>
      <c r="N259" s="786"/>
      <c r="O259" s="786"/>
      <c r="P259" s="786"/>
      <c r="Q259" s="786"/>
      <c r="R259" s="786"/>
      <c r="S259" s="786"/>
      <c r="T259" s="786"/>
      <c r="U259" s="786"/>
      <c r="V259" s="786"/>
      <c r="W259" s="786"/>
      <c r="X259" s="786"/>
      <c r="Y259" s="786"/>
      <c r="Z259" s="786"/>
      <c r="AA259" s="786"/>
      <c r="AB259" s="786"/>
      <c r="AC259" s="786"/>
      <c r="AD259" s="786"/>
    </row>
    <row r="260" ht="13.5" customHeight="1">
      <c r="A260" s="786"/>
      <c r="B260" s="786"/>
      <c r="C260" s="786"/>
      <c r="D260" s="786"/>
      <c r="E260" s="786"/>
      <c r="F260" s="786"/>
      <c r="G260" s="786"/>
      <c r="H260" s="786"/>
      <c r="I260" s="786"/>
      <c r="J260" s="786"/>
      <c r="K260" s="786"/>
      <c r="L260" s="786"/>
      <c r="M260" s="786"/>
      <c r="N260" s="786"/>
      <c r="O260" s="786"/>
      <c r="P260" s="786"/>
      <c r="Q260" s="786"/>
      <c r="R260" s="786"/>
      <c r="S260" s="786"/>
      <c r="T260" s="786"/>
      <c r="U260" s="786"/>
      <c r="V260" s="786"/>
      <c r="W260" s="786"/>
      <c r="X260" s="786"/>
      <c r="Y260" s="786"/>
      <c r="Z260" s="786"/>
      <c r="AA260" s="786"/>
      <c r="AB260" s="786"/>
      <c r="AC260" s="786"/>
      <c r="AD260" s="786"/>
    </row>
    <row r="261" ht="13.5" customHeight="1">
      <c r="A261" s="786"/>
      <c r="B261" s="786"/>
      <c r="C261" s="786"/>
      <c r="D261" s="786"/>
      <c r="E261" s="786"/>
      <c r="F261" s="786"/>
      <c r="G261" s="786"/>
      <c r="H261" s="786"/>
      <c r="I261" s="786"/>
      <c r="J261" s="786"/>
      <c r="K261" s="786"/>
      <c r="L261" s="786"/>
      <c r="M261" s="786"/>
      <c r="N261" s="786"/>
      <c r="O261" s="786"/>
      <c r="P261" s="786"/>
      <c r="Q261" s="786"/>
      <c r="R261" s="786"/>
      <c r="S261" s="786"/>
      <c r="T261" s="786"/>
      <c r="U261" s="786"/>
      <c r="V261" s="786"/>
      <c r="W261" s="786"/>
      <c r="X261" s="786"/>
      <c r="Y261" s="786"/>
      <c r="Z261" s="786"/>
      <c r="AA261" s="786"/>
      <c r="AB261" s="786"/>
      <c r="AC261" s="786"/>
      <c r="AD261" s="786"/>
    </row>
    <row r="262" ht="13.5" customHeight="1">
      <c r="A262" s="786"/>
      <c r="B262" s="786"/>
      <c r="C262" s="786"/>
      <c r="D262" s="786"/>
      <c r="E262" s="786"/>
      <c r="F262" s="786"/>
      <c r="G262" s="786"/>
      <c r="H262" s="786"/>
      <c r="I262" s="786"/>
      <c r="J262" s="786"/>
      <c r="K262" s="786"/>
      <c r="L262" s="786"/>
      <c r="M262" s="786"/>
      <c r="N262" s="786"/>
      <c r="O262" s="786"/>
      <c r="P262" s="786"/>
      <c r="Q262" s="786"/>
      <c r="R262" s="786"/>
      <c r="S262" s="786"/>
      <c r="T262" s="786"/>
      <c r="U262" s="786"/>
      <c r="V262" s="786"/>
      <c r="W262" s="786"/>
      <c r="X262" s="786"/>
      <c r="Y262" s="786"/>
      <c r="Z262" s="786"/>
      <c r="AA262" s="786"/>
      <c r="AB262" s="786"/>
      <c r="AC262" s="786"/>
      <c r="AD262" s="786"/>
    </row>
    <row r="263" ht="13.5" customHeight="1">
      <c r="A263" s="786"/>
      <c r="B263" s="786"/>
      <c r="C263" s="786"/>
      <c r="D263" s="786"/>
      <c r="E263" s="786"/>
      <c r="F263" s="786"/>
      <c r="G263" s="786"/>
      <c r="H263" s="786"/>
      <c r="I263" s="786"/>
      <c r="J263" s="786"/>
      <c r="K263" s="786"/>
      <c r="L263" s="786"/>
      <c r="M263" s="786"/>
      <c r="N263" s="786"/>
      <c r="O263" s="786"/>
      <c r="P263" s="786"/>
      <c r="Q263" s="786"/>
      <c r="R263" s="786"/>
      <c r="S263" s="786"/>
      <c r="T263" s="786"/>
      <c r="U263" s="786"/>
      <c r="V263" s="786"/>
      <c r="W263" s="786"/>
      <c r="X263" s="786"/>
      <c r="Y263" s="786"/>
      <c r="Z263" s="786"/>
      <c r="AA263" s="786"/>
      <c r="AB263" s="786"/>
      <c r="AC263" s="786"/>
      <c r="AD263" s="786"/>
    </row>
    <row r="264" ht="13.5" customHeight="1">
      <c r="A264" s="786"/>
      <c r="B264" s="786"/>
      <c r="C264" s="786"/>
      <c r="D264" s="786"/>
      <c r="E264" s="786"/>
      <c r="F264" s="786"/>
      <c r="G264" s="786"/>
      <c r="H264" s="786"/>
      <c r="I264" s="786"/>
      <c r="J264" s="786"/>
      <c r="K264" s="786"/>
      <c r="L264" s="786"/>
      <c r="M264" s="786"/>
      <c r="N264" s="786"/>
      <c r="O264" s="786"/>
      <c r="P264" s="786"/>
      <c r="Q264" s="786"/>
      <c r="R264" s="786"/>
      <c r="S264" s="786"/>
      <c r="T264" s="786"/>
      <c r="U264" s="786"/>
      <c r="V264" s="786"/>
      <c r="W264" s="786"/>
      <c r="X264" s="786"/>
      <c r="Y264" s="786"/>
      <c r="Z264" s="786"/>
      <c r="AA264" s="786"/>
      <c r="AB264" s="786"/>
      <c r="AC264" s="786"/>
      <c r="AD264" s="786"/>
    </row>
    <row r="265" ht="13.5" customHeight="1">
      <c r="A265" s="786"/>
      <c r="B265" s="786"/>
      <c r="C265" s="786"/>
      <c r="D265" s="786"/>
      <c r="E265" s="786"/>
      <c r="F265" s="786"/>
      <c r="G265" s="786"/>
      <c r="H265" s="786"/>
      <c r="I265" s="786"/>
      <c r="J265" s="786"/>
      <c r="K265" s="786"/>
      <c r="L265" s="786"/>
      <c r="M265" s="786"/>
      <c r="N265" s="786"/>
      <c r="O265" s="786"/>
      <c r="P265" s="786"/>
      <c r="Q265" s="786"/>
      <c r="R265" s="786"/>
      <c r="S265" s="786"/>
      <c r="T265" s="786"/>
      <c r="U265" s="786"/>
      <c r="V265" s="786"/>
      <c r="W265" s="786"/>
      <c r="X265" s="786"/>
      <c r="Y265" s="786"/>
      <c r="Z265" s="786"/>
      <c r="AA265" s="786"/>
      <c r="AB265" s="786"/>
      <c r="AC265" s="786"/>
      <c r="AD265" s="786"/>
    </row>
    <row r="266" ht="13.5" customHeight="1">
      <c r="A266" s="786"/>
      <c r="B266" s="786"/>
      <c r="C266" s="786"/>
      <c r="D266" s="786"/>
      <c r="E266" s="786"/>
      <c r="F266" s="786"/>
      <c r="G266" s="786"/>
      <c r="H266" s="786"/>
      <c r="I266" s="786"/>
      <c r="J266" s="786"/>
      <c r="K266" s="786"/>
      <c r="L266" s="786"/>
      <c r="M266" s="786"/>
      <c r="N266" s="786"/>
      <c r="O266" s="786"/>
      <c r="P266" s="786"/>
      <c r="Q266" s="786"/>
      <c r="R266" s="786"/>
      <c r="S266" s="786"/>
      <c r="T266" s="786"/>
      <c r="U266" s="786"/>
      <c r="V266" s="786"/>
      <c r="W266" s="786"/>
      <c r="X266" s="786"/>
      <c r="Y266" s="786"/>
      <c r="Z266" s="786"/>
      <c r="AA266" s="786"/>
      <c r="AB266" s="786"/>
      <c r="AC266" s="786"/>
      <c r="AD266" s="786"/>
    </row>
    <row r="267" ht="13.5" customHeight="1">
      <c r="A267" s="786"/>
      <c r="B267" s="786"/>
      <c r="C267" s="786"/>
      <c r="D267" s="786"/>
      <c r="E267" s="786"/>
      <c r="F267" s="786"/>
      <c r="G267" s="786"/>
      <c r="H267" s="786"/>
      <c r="I267" s="786"/>
      <c r="J267" s="786"/>
      <c r="K267" s="786"/>
      <c r="L267" s="786"/>
      <c r="M267" s="786"/>
      <c r="N267" s="786"/>
      <c r="O267" s="786"/>
      <c r="P267" s="786"/>
      <c r="Q267" s="786"/>
      <c r="R267" s="786"/>
      <c r="S267" s="786"/>
      <c r="T267" s="786"/>
      <c r="U267" s="786"/>
      <c r="V267" s="786"/>
      <c r="W267" s="786"/>
      <c r="X267" s="786"/>
      <c r="Y267" s="786"/>
      <c r="Z267" s="786"/>
      <c r="AA267" s="786"/>
      <c r="AB267" s="786"/>
      <c r="AC267" s="786"/>
      <c r="AD267" s="786"/>
    </row>
    <row r="268" ht="13.5" customHeight="1">
      <c r="A268" s="786"/>
      <c r="B268" s="786"/>
      <c r="C268" s="786"/>
      <c r="D268" s="786"/>
      <c r="E268" s="786"/>
      <c r="F268" s="786"/>
      <c r="G268" s="786"/>
      <c r="H268" s="786"/>
      <c r="I268" s="786"/>
      <c r="J268" s="786"/>
      <c r="K268" s="786"/>
      <c r="L268" s="786"/>
      <c r="M268" s="786"/>
      <c r="N268" s="786"/>
      <c r="O268" s="786"/>
      <c r="P268" s="786"/>
      <c r="Q268" s="786"/>
      <c r="R268" s="786"/>
      <c r="S268" s="786"/>
      <c r="T268" s="786"/>
      <c r="U268" s="786"/>
      <c r="V268" s="786"/>
      <c r="W268" s="786"/>
      <c r="X268" s="786"/>
      <c r="Y268" s="786"/>
      <c r="Z268" s="786"/>
      <c r="AA268" s="786"/>
      <c r="AB268" s="786"/>
      <c r="AC268" s="786"/>
      <c r="AD268" s="786"/>
    </row>
    <row r="269" ht="13.5" customHeight="1">
      <c r="A269" s="786"/>
      <c r="B269" s="786"/>
      <c r="C269" s="786"/>
      <c r="D269" s="786"/>
      <c r="E269" s="786"/>
      <c r="F269" s="786"/>
      <c r="G269" s="786"/>
      <c r="H269" s="786"/>
      <c r="I269" s="786"/>
      <c r="J269" s="786"/>
      <c r="K269" s="786"/>
      <c r="L269" s="786"/>
      <c r="M269" s="786"/>
      <c r="N269" s="786"/>
      <c r="O269" s="786"/>
      <c r="P269" s="786"/>
      <c r="Q269" s="786"/>
      <c r="R269" s="786"/>
      <c r="S269" s="786"/>
      <c r="T269" s="786"/>
      <c r="U269" s="786"/>
      <c r="V269" s="786"/>
      <c r="W269" s="786"/>
      <c r="X269" s="786"/>
      <c r="Y269" s="786"/>
      <c r="Z269" s="786"/>
      <c r="AA269" s="786"/>
      <c r="AB269" s="786"/>
      <c r="AC269" s="786"/>
      <c r="AD269" s="786"/>
    </row>
    <row r="270" ht="13.5" customHeight="1">
      <c r="A270" s="786"/>
      <c r="B270" s="786"/>
      <c r="C270" s="786"/>
      <c r="D270" s="786"/>
      <c r="E270" s="786"/>
      <c r="F270" s="786"/>
      <c r="G270" s="786"/>
      <c r="H270" s="786"/>
      <c r="I270" s="786"/>
      <c r="J270" s="786"/>
      <c r="K270" s="786"/>
      <c r="L270" s="786"/>
      <c r="M270" s="786"/>
      <c r="N270" s="786"/>
      <c r="O270" s="786"/>
      <c r="P270" s="786"/>
      <c r="Q270" s="786"/>
      <c r="R270" s="786"/>
      <c r="S270" s="786"/>
      <c r="T270" s="786"/>
      <c r="U270" s="786"/>
      <c r="V270" s="786"/>
      <c r="W270" s="786"/>
      <c r="X270" s="786"/>
      <c r="Y270" s="786"/>
      <c r="Z270" s="786"/>
      <c r="AA270" s="786"/>
      <c r="AB270" s="786"/>
      <c r="AC270" s="786"/>
      <c r="AD270" s="786"/>
    </row>
    <row r="271" ht="13.5" customHeight="1">
      <c r="A271" s="786"/>
      <c r="B271" s="786"/>
      <c r="C271" s="786"/>
      <c r="D271" s="786"/>
      <c r="E271" s="786"/>
      <c r="F271" s="786"/>
      <c r="G271" s="786"/>
      <c r="H271" s="786"/>
      <c r="I271" s="786"/>
      <c r="J271" s="786"/>
      <c r="K271" s="786"/>
      <c r="L271" s="786"/>
      <c r="M271" s="786"/>
      <c r="N271" s="786"/>
      <c r="O271" s="786"/>
      <c r="P271" s="786"/>
      <c r="Q271" s="786"/>
      <c r="R271" s="786"/>
      <c r="S271" s="786"/>
      <c r="T271" s="786"/>
      <c r="U271" s="786"/>
      <c r="V271" s="786"/>
      <c r="W271" s="786"/>
      <c r="X271" s="786"/>
      <c r="Y271" s="786"/>
      <c r="Z271" s="786"/>
      <c r="AA271" s="786"/>
      <c r="AB271" s="786"/>
      <c r="AC271" s="786"/>
      <c r="AD271" s="786"/>
    </row>
    <row r="272" ht="13.5" customHeight="1">
      <c r="A272" s="786"/>
      <c r="B272" s="786"/>
      <c r="C272" s="786"/>
      <c r="D272" s="786"/>
      <c r="E272" s="786"/>
      <c r="F272" s="786"/>
      <c r="G272" s="786"/>
      <c r="H272" s="786"/>
      <c r="I272" s="786"/>
      <c r="J272" s="786"/>
      <c r="K272" s="786"/>
      <c r="L272" s="786"/>
      <c r="M272" s="786"/>
      <c r="N272" s="786"/>
      <c r="O272" s="786"/>
      <c r="P272" s="786"/>
      <c r="Q272" s="786"/>
      <c r="R272" s="786"/>
      <c r="S272" s="786"/>
      <c r="T272" s="786"/>
      <c r="U272" s="786"/>
      <c r="V272" s="786"/>
      <c r="W272" s="786"/>
      <c r="X272" s="786"/>
      <c r="Y272" s="786"/>
      <c r="Z272" s="786"/>
      <c r="AA272" s="786"/>
      <c r="AB272" s="786"/>
      <c r="AC272" s="786"/>
      <c r="AD272" s="786"/>
    </row>
    <row r="273" ht="13.5" customHeight="1">
      <c r="A273" s="786"/>
      <c r="B273" s="786"/>
      <c r="C273" s="786"/>
      <c r="D273" s="786"/>
      <c r="E273" s="786"/>
      <c r="F273" s="786"/>
      <c r="G273" s="786"/>
      <c r="H273" s="786"/>
      <c r="I273" s="786"/>
      <c r="J273" s="786"/>
      <c r="K273" s="786"/>
      <c r="L273" s="786"/>
      <c r="M273" s="786"/>
      <c r="N273" s="786"/>
      <c r="O273" s="786"/>
      <c r="P273" s="786"/>
      <c r="Q273" s="786"/>
      <c r="R273" s="786"/>
      <c r="S273" s="786"/>
      <c r="T273" s="786"/>
      <c r="U273" s="786"/>
      <c r="V273" s="786"/>
      <c r="W273" s="786"/>
      <c r="X273" s="786"/>
      <c r="Y273" s="786"/>
      <c r="Z273" s="786"/>
      <c r="AA273" s="786"/>
      <c r="AB273" s="786"/>
      <c r="AC273" s="786"/>
      <c r="AD273" s="786"/>
    </row>
    <row r="274" ht="13.5" customHeight="1">
      <c r="A274" s="786"/>
      <c r="B274" s="786"/>
      <c r="C274" s="786"/>
      <c r="D274" s="786"/>
      <c r="E274" s="786"/>
      <c r="F274" s="786"/>
      <c r="G274" s="786"/>
      <c r="H274" s="786"/>
      <c r="I274" s="786"/>
      <c r="J274" s="786"/>
      <c r="K274" s="786"/>
      <c r="L274" s="786"/>
      <c r="M274" s="786"/>
      <c r="N274" s="786"/>
      <c r="O274" s="786"/>
      <c r="P274" s="786"/>
      <c r="Q274" s="786"/>
      <c r="R274" s="786"/>
      <c r="S274" s="786"/>
      <c r="T274" s="786"/>
      <c r="U274" s="786"/>
      <c r="V274" s="786"/>
      <c r="W274" s="786"/>
      <c r="X274" s="786"/>
      <c r="Y274" s="786"/>
      <c r="Z274" s="786"/>
      <c r="AA274" s="786"/>
      <c r="AB274" s="786"/>
      <c r="AC274" s="786"/>
      <c r="AD274" s="786"/>
    </row>
    <row r="275" ht="13.5" customHeight="1">
      <c r="A275" s="786"/>
      <c r="B275" s="786"/>
      <c r="C275" s="786"/>
      <c r="D275" s="786"/>
      <c r="E275" s="786"/>
      <c r="F275" s="786"/>
      <c r="G275" s="786"/>
      <c r="H275" s="786"/>
      <c r="I275" s="786"/>
      <c r="J275" s="786"/>
      <c r="K275" s="786"/>
      <c r="L275" s="786"/>
      <c r="M275" s="786"/>
      <c r="N275" s="786"/>
      <c r="O275" s="786"/>
      <c r="P275" s="786"/>
      <c r="Q275" s="786"/>
      <c r="R275" s="786"/>
      <c r="S275" s="786"/>
      <c r="T275" s="786"/>
      <c r="U275" s="786"/>
      <c r="V275" s="786"/>
      <c r="W275" s="786"/>
      <c r="X275" s="786"/>
      <c r="Y275" s="786"/>
      <c r="Z275" s="786"/>
      <c r="AA275" s="786"/>
      <c r="AB275" s="786"/>
      <c r="AC275" s="786"/>
      <c r="AD275" s="786"/>
    </row>
    <row r="276" ht="13.5" customHeight="1">
      <c r="A276" s="786"/>
      <c r="B276" s="786"/>
      <c r="C276" s="786"/>
      <c r="D276" s="786"/>
      <c r="E276" s="786"/>
      <c r="F276" s="786"/>
      <c r="G276" s="786"/>
      <c r="H276" s="786"/>
      <c r="I276" s="786"/>
      <c r="J276" s="786"/>
      <c r="K276" s="786"/>
      <c r="L276" s="786"/>
      <c r="M276" s="786"/>
      <c r="N276" s="786"/>
      <c r="O276" s="786"/>
      <c r="P276" s="786"/>
      <c r="Q276" s="786"/>
      <c r="R276" s="786"/>
      <c r="S276" s="786"/>
      <c r="T276" s="786"/>
      <c r="U276" s="786"/>
      <c r="V276" s="786"/>
      <c r="W276" s="786"/>
      <c r="X276" s="786"/>
      <c r="Y276" s="786"/>
      <c r="Z276" s="786"/>
      <c r="AA276" s="786"/>
      <c r="AB276" s="786"/>
      <c r="AC276" s="786"/>
      <c r="AD276" s="786"/>
    </row>
    <row r="277" ht="13.5" customHeight="1">
      <c r="A277" s="786"/>
      <c r="B277" s="786"/>
      <c r="C277" s="786"/>
      <c r="D277" s="786"/>
      <c r="E277" s="786"/>
      <c r="F277" s="786"/>
      <c r="G277" s="786"/>
      <c r="H277" s="786"/>
      <c r="I277" s="786"/>
      <c r="J277" s="786"/>
      <c r="K277" s="786"/>
      <c r="L277" s="786"/>
      <c r="M277" s="786"/>
      <c r="N277" s="786"/>
      <c r="O277" s="786"/>
      <c r="P277" s="786"/>
      <c r="Q277" s="786"/>
      <c r="R277" s="786"/>
      <c r="S277" s="786"/>
      <c r="T277" s="786"/>
      <c r="U277" s="786"/>
      <c r="V277" s="786"/>
      <c r="W277" s="786"/>
      <c r="X277" s="786"/>
      <c r="Y277" s="786"/>
      <c r="Z277" s="786"/>
      <c r="AA277" s="786"/>
      <c r="AB277" s="786"/>
      <c r="AC277" s="786"/>
      <c r="AD277" s="786"/>
    </row>
    <row r="278" ht="13.5" customHeight="1">
      <c r="A278" s="786"/>
      <c r="B278" s="786"/>
      <c r="C278" s="786"/>
      <c r="D278" s="786"/>
      <c r="E278" s="786"/>
      <c r="F278" s="786"/>
      <c r="G278" s="786"/>
      <c r="H278" s="786"/>
      <c r="I278" s="786"/>
      <c r="J278" s="786"/>
      <c r="K278" s="786"/>
      <c r="L278" s="786"/>
      <c r="M278" s="786"/>
      <c r="N278" s="786"/>
      <c r="O278" s="786"/>
      <c r="P278" s="786"/>
      <c r="Q278" s="786"/>
      <c r="R278" s="786"/>
      <c r="S278" s="786"/>
      <c r="T278" s="786"/>
      <c r="U278" s="786"/>
      <c r="V278" s="786"/>
      <c r="W278" s="786"/>
      <c r="X278" s="786"/>
      <c r="Y278" s="786"/>
      <c r="Z278" s="786"/>
      <c r="AA278" s="786"/>
      <c r="AB278" s="786"/>
      <c r="AC278" s="786"/>
      <c r="AD278" s="786"/>
    </row>
    <row r="279" ht="13.5" customHeight="1">
      <c r="A279" s="786"/>
      <c r="B279" s="786"/>
      <c r="C279" s="786"/>
      <c r="D279" s="786"/>
      <c r="E279" s="786"/>
      <c r="F279" s="786"/>
      <c r="G279" s="786"/>
      <c r="H279" s="786"/>
      <c r="I279" s="786"/>
      <c r="J279" s="786"/>
      <c r="K279" s="786"/>
      <c r="L279" s="786"/>
      <c r="M279" s="786"/>
      <c r="N279" s="786"/>
      <c r="O279" s="786"/>
      <c r="P279" s="786"/>
      <c r="Q279" s="786"/>
      <c r="R279" s="786"/>
      <c r="S279" s="786"/>
      <c r="T279" s="786"/>
      <c r="U279" s="786"/>
      <c r="V279" s="786"/>
      <c r="W279" s="786"/>
      <c r="X279" s="786"/>
      <c r="Y279" s="786"/>
      <c r="Z279" s="786"/>
      <c r="AA279" s="786"/>
      <c r="AB279" s="786"/>
      <c r="AC279" s="786"/>
      <c r="AD279" s="786"/>
    </row>
    <row r="280" ht="13.5" customHeight="1">
      <c r="A280" s="786"/>
      <c r="B280" s="786"/>
      <c r="C280" s="786"/>
      <c r="D280" s="786"/>
      <c r="E280" s="786"/>
      <c r="F280" s="786"/>
      <c r="G280" s="786"/>
      <c r="H280" s="786"/>
      <c r="I280" s="786"/>
      <c r="J280" s="786"/>
      <c r="K280" s="786"/>
      <c r="L280" s="786"/>
      <c r="M280" s="786"/>
      <c r="N280" s="786"/>
      <c r="O280" s="786"/>
      <c r="P280" s="786"/>
      <c r="Q280" s="786"/>
      <c r="R280" s="786"/>
      <c r="S280" s="786"/>
      <c r="T280" s="786"/>
      <c r="U280" s="786"/>
      <c r="V280" s="786"/>
      <c r="W280" s="786"/>
      <c r="X280" s="786"/>
      <c r="Y280" s="786"/>
      <c r="Z280" s="786"/>
      <c r="AA280" s="786"/>
      <c r="AB280" s="786"/>
      <c r="AC280" s="786"/>
      <c r="AD280" s="786"/>
    </row>
    <row r="281" ht="13.5" customHeight="1">
      <c r="A281" s="786"/>
      <c r="B281" s="786"/>
      <c r="C281" s="786"/>
      <c r="D281" s="786"/>
      <c r="E281" s="786"/>
      <c r="F281" s="786"/>
      <c r="G281" s="786"/>
      <c r="H281" s="786"/>
      <c r="I281" s="786"/>
      <c r="J281" s="786"/>
      <c r="K281" s="786"/>
      <c r="L281" s="786"/>
      <c r="M281" s="786"/>
      <c r="N281" s="786"/>
      <c r="O281" s="786"/>
      <c r="P281" s="786"/>
      <c r="Q281" s="786"/>
      <c r="R281" s="786"/>
      <c r="S281" s="786"/>
      <c r="T281" s="786"/>
      <c r="U281" s="786"/>
      <c r="V281" s="786"/>
      <c r="W281" s="786"/>
      <c r="X281" s="786"/>
      <c r="Y281" s="786"/>
      <c r="Z281" s="786"/>
      <c r="AA281" s="786"/>
      <c r="AB281" s="786"/>
      <c r="AC281" s="786"/>
      <c r="AD281" s="786"/>
    </row>
    <row r="282" ht="13.5" customHeight="1">
      <c r="A282" s="786"/>
      <c r="B282" s="786"/>
      <c r="C282" s="786"/>
      <c r="D282" s="786"/>
      <c r="E282" s="786"/>
      <c r="F282" s="786"/>
      <c r="G282" s="786"/>
      <c r="H282" s="786"/>
      <c r="I282" s="786"/>
      <c r="J282" s="786"/>
      <c r="K282" s="786"/>
      <c r="L282" s="786"/>
      <c r="M282" s="786"/>
      <c r="N282" s="786"/>
      <c r="O282" s="786"/>
      <c r="P282" s="786"/>
      <c r="Q282" s="786"/>
      <c r="R282" s="786"/>
      <c r="S282" s="786"/>
      <c r="T282" s="786"/>
      <c r="U282" s="786"/>
      <c r="V282" s="786"/>
      <c r="W282" s="786"/>
      <c r="X282" s="786"/>
      <c r="Y282" s="786"/>
      <c r="Z282" s="786"/>
      <c r="AA282" s="786"/>
      <c r="AB282" s="786"/>
      <c r="AC282" s="786"/>
      <c r="AD282" s="786"/>
    </row>
    <row r="283" ht="13.5" customHeight="1">
      <c r="A283" s="786"/>
      <c r="B283" s="786"/>
      <c r="C283" s="786"/>
      <c r="D283" s="786"/>
      <c r="E283" s="786"/>
      <c r="F283" s="786"/>
      <c r="G283" s="786"/>
      <c r="H283" s="786"/>
      <c r="I283" s="786"/>
      <c r="J283" s="786"/>
      <c r="K283" s="786"/>
      <c r="L283" s="786"/>
      <c r="M283" s="786"/>
      <c r="N283" s="786"/>
      <c r="O283" s="786"/>
      <c r="P283" s="786"/>
      <c r="Q283" s="786"/>
      <c r="R283" s="786"/>
      <c r="S283" s="786"/>
      <c r="T283" s="786"/>
      <c r="U283" s="786"/>
      <c r="V283" s="786"/>
      <c r="W283" s="786"/>
      <c r="X283" s="786"/>
      <c r="Y283" s="786"/>
      <c r="Z283" s="786"/>
      <c r="AA283" s="786"/>
      <c r="AB283" s="786"/>
      <c r="AC283" s="786"/>
      <c r="AD283" s="786"/>
    </row>
    <row r="284" ht="13.5" customHeight="1">
      <c r="A284" s="786"/>
      <c r="B284" s="786"/>
      <c r="C284" s="786"/>
      <c r="D284" s="786"/>
      <c r="E284" s="786"/>
      <c r="F284" s="786"/>
      <c r="G284" s="786"/>
      <c r="H284" s="786"/>
      <c r="I284" s="786"/>
      <c r="J284" s="786"/>
      <c r="K284" s="786"/>
      <c r="L284" s="786"/>
      <c r="M284" s="786"/>
      <c r="N284" s="786"/>
      <c r="O284" s="786"/>
      <c r="P284" s="786"/>
      <c r="Q284" s="786"/>
      <c r="R284" s="786"/>
      <c r="S284" s="786"/>
      <c r="T284" s="786"/>
      <c r="U284" s="786"/>
      <c r="V284" s="786"/>
      <c r="W284" s="786"/>
      <c r="X284" s="786"/>
      <c r="Y284" s="786"/>
      <c r="Z284" s="786"/>
      <c r="AA284" s="786"/>
      <c r="AB284" s="786"/>
      <c r="AC284" s="786"/>
      <c r="AD284" s="786"/>
    </row>
    <row r="285" ht="13.5" customHeight="1">
      <c r="A285" s="786"/>
      <c r="B285" s="786"/>
      <c r="C285" s="786"/>
      <c r="D285" s="786"/>
      <c r="E285" s="786"/>
      <c r="F285" s="786"/>
      <c r="G285" s="786"/>
      <c r="H285" s="786"/>
      <c r="I285" s="786"/>
      <c r="J285" s="786"/>
      <c r="K285" s="786"/>
      <c r="L285" s="786"/>
      <c r="M285" s="786"/>
      <c r="N285" s="786"/>
      <c r="O285" s="786"/>
      <c r="P285" s="786"/>
      <c r="Q285" s="786"/>
      <c r="R285" s="786"/>
      <c r="S285" s="786"/>
      <c r="T285" s="786"/>
      <c r="U285" s="786"/>
      <c r="V285" s="786"/>
      <c r="W285" s="786"/>
      <c r="X285" s="786"/>
      <c r="Y285" s="786"/>
      <c r="Z285" s="786"/>
      <c r="AA285" s="786"/>
      <c r="AB285" s="786"/>
      <c r="AC285" s="786"/>
      <c r="AD285" s="786"/>
    </row>
    <row r="286" ht="13.5" customHeight="1">
      <c r="A286" s="786"/>
      <c r="B286" s="786"/>
      <c r="C286" s="786"/>
      <c r="D286" s="786"/>
      <c r="E286" s="786"/>
      <c r="F286" s="786"/>
      <c r="G286" s="786"/>
      <c r="H286" s="786"/>
      <c r="I286" s="786"/>
      <c r="J286" s="786"/>
      <c r="K286" s="786"/>
      <c r="L286" s="786"/>
      <c r="M286" s="786"/>
      <c r="N286" s="786"/>
      <c r="O286" s="786"/>
      <c r="P286" s="786"/>
      <c r="Q286" s="786"/>
      <c r="R286" s="786"/>
      <c r="S286" s="786"/>
      <c r="T286" s="786"/>
      <c r="U286" s="786"/>
      <c r="V286" s="786"/>
      <c r="W286" s="786"/>
      <c r="X286" s="786"/>
      <c r="Y286" s="786"/>
      <c r="Z286" s="786"/>
      <c r="AA286" s="786"/>
      <c r="AB286" s="786"/>
      <c r="AC286" s="786"/>
      <c r="AD286" s="786"/>
    </row>
    <row r="287" ht="13.5" customHeight="1">
      <c r="A287" s="786"/>
      <c r="B287" s="786"/>
      <c r="C287" s="786"/>
      <c r="D287" s="786"/>
      <c r="E287" s="786"/>
      <c r="F287" s="786"/>
      <c r="G287" s="786"/>
      <c r="H287" s="786"/>
      <c r="I287" s="786"/>
      <c r="J287" s="786"/>
      <c r="K287" s="786"/>
      <c r="L287" s="786"/>
      <c r="M287" s="786"/>
      <c r="N287" s="786"/>
      <c r="O287" s="786"/>
      <c r="P287" s="786"/>
      <c r="Q287" s="786"/>
      <c r="R287" s="786"/>
      <c r="S287" s="786"/>
      <c r="T287" s="786"/>
      <c r="U287" s="786"/>
      <c r="V287" s="786"/>
      <c r="W287" s="786"/>
      <c r="X287" s="786"/>
      <c r="Y287" s="786"/>
      <c r="Z287" s="786"/>
      <c r="AA287" s="786"/>
      <c r="AB287" s="786"/>
      <c r="AC287" s="786"/>
      <c r="AD287" s="786"/>
    </row>
    <row r="288" ht="13.5" customHeight="1">
      <c r="A288" s="786"/>
      <c r="B288" s="786"/>
      <c r="C288" s="786"/>
      <c r="D288" s="786"/>
      <c r="E288" s="786"/>
      <c r="F288" s="786"/>
      <c r="G288" s="786"/>
      <c r="H288" s="786"/>
      <c r="I288" s="786"/>
      <c r="J288" s="786"/>
      <c r="K288" s="786"/>
      <c r="L288" s="786"/>
      <c r="M288" s="786"/>
      <c r="N288" s="786"/>
      <c r="O288" s="786"/>
      <c r="P288" s="786"/>
      <c r="Q288" s="786"/>
      <c r="R288" s="786"/>
      <c r="S288" s="786"/>
      <c r="T288" s="786"/>
      <c r="U288" s="786"/>
      <c r="V288" s="786"/>
      <c r="W288" s="786"/>
      <c r="X288" s="786"/>
      <c r="Y288" s="786"/>
      <c r="Z288" s="786"/>
      <c r="AA288" s="786"/>
      <c r="AB288" s="786"/>
      <c r="AC288" s="786"/>
      <c r="AD288" s="786"/>
    </row>
    <row r="289" ht="13.5" customHeight="1">
      <c r="A289" s="786"/>
      <c r="B289" s="786"/>
      <c r="C289" s="786"/>
      <c r="D289" s="786"/>
      <c r="E289" s="786"/>
      <c r="F289" s="786"/>
      <c r="G289" s="786"/>
      <c r="H289" s="786"/>
      <c r="I289" s="786"/>
      <c r="J289" s="786"/>
      <c r="K289" s="786"/>
      <c r="L289" s="786"/>
      <c r="M289" s="786"/>
      <c r="N289" s="786"/>
      <c r="O289" s="786"/>
      <c r="P289" s="786"/>
      <c r="Q289" s="786"/>
      <c r="R289" s="786"/>
      <c r="S289" s="786"/>
      <c r="T289" s="786"/>
      <c r="U289" s="786"/>
      <c r="V289" s="786"/>
      <c r="W289" s="786"/>
      <c r="X289" s="786"/>
      <c r="Y289" s="786"/>
      <c r="Z289" s="786"/>
      <c r="AA289" s="786"/>
      <c r="AB289" s="786"/>
      <c r="AC289" s="786"/>
      <c r="AD289" s="786"/>
    </row>
    <row r="290" ht="13.5" customHeight="1">
      <c r="A290" s="786"/>
      <c r="B290" s="786"/>
      <c r="C290" s="786"/>
      <c r="D290" s="786"/>
      <c r="E290" s="786"/>
      <c r="F290" s="786"/>
      <c r="G290" s="786"/>
      <c r="H290" s="786"/>
      <c r="I290" s="786"/>
      <c r="J290" s="786"/>
      <c r="K290" s="786"/>
      <c r="L290" s="786"/>
      <c r="M290" s="786"/>
      <c r="N290" s="786"/>
      <c r="O290" s="786"/>
      <c r="P290" s="786"/>
      <c r="Q290" s="786"/>
      <c r="R290" s="786"/>
      <c r="S290" s="786"/>
      <c r="T290" s="786"/>
      <c r="U290" s="786"/>
      <c r="V290" s="786"/>
      <c r="W290" s="786"/>
      <c r="X290" s="786"/>
      <c r="Y290" s="786"/>
      <c r="Z290" s="786"/>
      <c r="AA290" s="786"/>
      <c r="AB290" s="786"/>
      <c r="AC290" s="786"/>
      <c r="AD290" s="786"/>
    </row>
    <row r="291" ht="13.5" customHeight="1">
      <c r="A291" s="786"/>
      <c r="B291" s="786"/>
      <c r="C291" s="786"/>
      <c r="D291" s="786"/>
      <c r="E291" s="786"/>
      <c r="F291" s="786"/>
      <c r="G291" s="786"/>
      <c r="H291" s="786"/>
      <c r="I291" s="786"/>
      <c r="J291" s="786"/>
      <c r="K291" s="786"/>
      <c r="L291" s="786"/>
      <c r="M291" s="786"/>
      <c r="N291" s="786"/>
      <c r="O291" s="786"/>
      <c r="P291" s="786"/>
      <c r="Q291" s="786"/>
      <c r="R291" s="786"/>
      <c r="S291" s="786"/>
      <c r="T291" s="786"/>
      <c r="U291" s="786"/>
      <c r="V291" s="786"/>
      <c r="W291" s="786"/>
      <c r="X291" s="786"/>
      <c r="Y291" s="786"/>
      <c r="Z291" s="786"/>
      <c r="AA291" s="786"/>
      <c r="AB291" s="786"/>
      <c r="AC291" s="786"/>
      <c r="AD291" s="786"/>
    </row>
    <row r="292" ht="13.5" customHeight="1">
      <c r="A292" s="786"/>
      <c r="B292" s="786"/>
      <c r="C292" s="786"/>
      <c r="D292" s="786"/>
      <c r="E292" s="786"/>
      <c r="F292" s="786"/>
      <c r="G292" s="786"/>
      <c r="H292" s="786"/>
      <c r="I292" s="786"/>
      <c r="J292" s="786"/>
      <c r="K292" s="786"/>
      <c r="L292" s="786"/>
      <c r="M292" s="786"/>
      <c r="N292" s="786"/>
      <c r="O292" s="786"/>
      <c r="P292" s="786"/>
      <c r="Q292" s="786"/>
      <c r="R292" s="786"/>
      <c r="S292" s="786"/>
      <c r="T292" s="786"/>
      <c r="U292" s="786"/>
      <c r="V292" s="786"/>
      <c r="W292" s="786"/>
      <c r="X292" s="786"/>
      <c r="Y292" s="786"/>
      <c r="Z292" s="786"/>
      <c r="AA292" s="786"/>
      <c r="AB292" s="786"/>
      <c r="AC292" s="786"/>
      <c r="AD292" s="786"/>
    </row>
    <row r="293" ht="13.5" customHeight="1">
      <c r="A293" s="786"/>
      <c r="B293" s="786"/>
      <c r="C293" s="786"/>
      <c r="D293" s="786"/>
      <c r="E293" s="786"/>
      <c r="F293" s="786"/>
      <c r="G293" s="786"/>
      <c r="H293" s="786"/>
      <c r="I293" s="786"/>
      <c r="J293" s="786"/>
      <c r="K293" s="786"/>
      <c r="L293" s="786"/>
      <c r="M293" s="786"/>
      <c r="N293" s="786"/>
      <c r="O293" s="786"/>
      <c r="P293" s="786"/>
      <c r="Q293" s="786"/>
      <c r="R293" s="786"/>
      <c r="S293" s="786"/>
      <c r="T293" s="786"/>
      <c r="U293" s="786"/>
      <c r="V293" s="786"/>
      <c r="W293" s="786"/>
      <c r="X293" s="786"/>
      <c r="Y293" s="786"/>
      <c r="Z293" s="786"/>
      <c r="AA293" s="786"/>
      <c r="AB293" s="786"/>
      <c r="AC293" s="786"/>
      <c r="AD293" s="786"/>
    </row>
    <row r="294" ht="13.5" customHeight="1">
      <c r="A294" s="786"/>
      <c r="B294" s="786"/>
      <c r="C294" s="786"/>
      <c r="D294" s="786"/>
      <c r="E294" s="786"/>
      <c r="F294" s="786"/>
      <c r="G294" s="786"/>
      <c r="H294" s="786"/>
      <c r="I294" s="786"/>
      <c r="J294" s="786"/>
      <c r="K294" s="786"/>
      <c r="L294" s="786"/>
      <c r="M294" s="786"/>
      <c r="N294" s="786"/>
      <c r="O294" s="786"/>
      <c r="P294" s="786"/>
      <c r="Q294" s="786"/>
      <c r="R294" s="786"/>
      <c r="S294" s="786"/>
      <c r="T294" s="786"/>
      <c r="U294" s="786"/>
      <c r="V294" s="786"/>
      <c r="W294" s="786"/>
      <c r="X294" s="786"/>
      <c r="Y294" s="786"/>
      <c r="Z294" s="786"/>
      <c r="AA294" s="786"/>
      <c r="AB294" s="786"/>
      <c r="AC294" s="786"/>
      <c r="AD294" s="786"/>
    </row>
    <row r="295" ht="13.5" customHeight="1">
      <c r="A295" s="786"/>
      <c r="B295" s="786"/>
      <c r="C295" s="786"/>
      <c r="D295" s="786"/>
      <c r="E295" s="786"/>
      <c r="F295" s="786"/>
      <c r="G295" s="786"/>
      <c r="H295" s="786"/>
      <c r="I295" s="786"/>
      <c r="J295" s="786"/>
      <c r="K295" s="786"/>
      <c r="L295" s="786"/>
      <c r="M295" s="786"/>
      <c r="N295" s="786"/>
      <c r="O295" s="786"/>
      <c r="P295" s="786"/>
      <c r="Q295" s="786"/>
      <c r="R295" s="786"/>
      <c r="S295" s="786"/>
      <c r="T295" s="786"/>
      <c r="U295" s="786"/>
      <c r="V295" s="786"/>
      <c r="W295" s="786"/>
      <c r="X295" s="786"/>
      <c r="Y295" s="786"/>
      <c r="Z295" s="786"/>
      <c r="AA295" s="786"/>
      <c r="AB295" s="786"/>
      <c r="AC295" s="786"/>
      <c r="AD295" s="786"/>
    </row>
    <row r="296" ht="13.5" customHeight="1">
      <c r="A296" s="786"/>
      <c r="B296" s="786"/>
      <c r="C296" s="786"/>
      <c r="D296" s="786"/>
      <c r="E296" s="786"/>
      <c r="F296" s="786"/>
      <c r="G296" s="786"/>
      <c r="H296" s="786"/>
      <c r="I296" s="786"/>
      <c r="J296" s="786"/>
      <c r="K296" s="786"/>
      <c r="L296" s="786"/>
      <c r="M296" s="786"/>
      <c r="N296" s="786"/>
      <c r="O296" s="786"/>
      <c r="P296" s="786"/>
      <c r="Q296" s="786"/>
      <c r="R296" s="786"/>
      <c r="S296" s="786"/>
      <c r="T296" s="786"/>
      <c r="U296" s="786"/>
      <c r="V296" s="786"/>
      <c r="W296" s="786"/>
      <c r="X296" s="786"/>
      <c r="Y296" s="786"/>
      <c r="Z296" s="786"/>
      <c r="AA296" s="786"/>
      <c r="AB296" s="786"/>
      <c r="AC296" s="786"/>
      <c r="AD296" s="786"/>
    </row>
    <row r="297" ht="13.5" customHeight="1">
      <c r="A297" s="786"/>
      <c r="B297" s="786"/>
      <c r="C297" s="786"/>
      <c r="D297" s="786"/>
      <c r="E297" s="786"/>
      <c r="F297" s="786"/>
      <c r="G297" s="786"/>
      <c r="H297" s="786"/>
      <c r="I297" s="786"/>
      <c r="J297" s="786"/>
      <c r="K297" s="786"/>
      <c r="L297" s="786"/>
      <c r="M297" s="786"/>
      <c r="N297" s="786"/>
      <c r="O297" s="786"/>
      <c r="P297" s="786"/>
      <c r="Q297" s="786"/>
      <c r="R297" s="786"/>
      <c r="S297" s="786"/>
      <c r="T297" s="786"/>
      <c r="U297" s="786"/>
      <c r="V297" s="786"/>
      <c r="W297" s="786"/>
      <c r="X297" s="786"/>
      <c r="Y297" s="786"/>
      <c r="Z297" s="786"/>
      <c r="AA297" s="786"/>
      <c r="AB297" s="786"/>
      <c r="AC297" s="786"/>
      <c r="AD297" s="786"/>
    </row>
    <row r="298" ht="13.5" customHeight="1">
      <c r="A298" s="786"/>
      <c r="B298" s="786"/>
      <c r="C298" s="786"/>
      <c r="D298" s="786"/>
      <c r="E298" s="786"/>
      <c r="F298" s="786"/>
      <c r="G298" s="786"/>
      <c r="H298" s="786"/>
      <c r="I298" s="786"/>
      <c r="J298" s="786"/>
      <c r="K298" s="786"/>
      <c r="L298" s="786"/>
      <c r="M298" s="786"/>
      <c r="N298" s="786"/>
      <c r="O298" s="786"/>
      <c r="P298" s="786"/>
      <c r="Q298" s="786"/>
      <c r="R298" s="786"/>
      <c r="S298" s="786"/>
      <c r="T298" s="786"/>
      <c r="U298" s="786"/>
      <c r="V298" s="786"/>
      <c r="W298" s="786"/>
      <c r="X298" s="786"/>
      <c r="Y298" s="786"/>
      <c r="Z298" s="786"/>
      <c r="AA298" s="786"/>
      <c r="AB298" s="786"/>
      <c r="AC298" s="786"/>
      <c r="AD298" s="786"/>
    </row>
    <row r="299" ht="13.5" customHeight="1">
      <c r="A299" s="786"/>
      <c r="B299" s="786"/>
      <c r="C299" s="786"/>
      <c r="D299" s="786"/>
      <c r="E299" s="786"/>
      <c r="F299" s="786"/>
      <c r="G299" s="786"/>
      <c r="H299" s="786"/>
      <c r="I299" s="786"/>
      <c r="J299" s="786"/>
      <c r="K299" s="786"/>
      <c r="L299" s="786"/>
      <c r="M299" s="786"/>
      <c r="N299" s="786"/>
      <c r="O299" s="786"/>
      <c r="P299" s="786"/>
      <c r="Q299" s="786"/>
      <c r="R299" s="786"/>
      <c r="S299" s="786"/>
      <c r="T299" s="786"/>
      <c r="U299" s="786"/>
      <c r="V299" s="786"/>
      <c r="W299" s="786"/>
      <c r="X299" s="786"/>
      <c r="Y299" s="786"/>
      <c r="Z299" s="786"/>
      <c r="AA299" s="786"/>
      <c r="AB299" s="786"/>
      <c r="AC299" s="786"/>
      <c r="AD299" s="786"/>
    </row>
    <row r="300" ht="13.5" customHeight="1">
      <c r="A300" s="786"/>
      <c r="B300" s="786"/>
      <c r="C300" s="786"/>
      <c r="D300" s="786"/>
      <c r="E300" s="786"/>
      <c r="F300" s="786"/>
      <c r="G300" s="786"/>
      <c r="H300" s="786"/>
      <c r="I300" s="786"/>
      <c r="J300" s="786"/>
      <c r="K300" s="786"/>
      <c r="L300" s="786"/>
      <c r="M300" s="786"/>
      <c r="N300" s="786"/>
      <c r="O300" s="786"/>
      <c r="P300" s="786"/>
      <c r="Q300" s="786"/>
      <c r="R300" s="786"/>
      <c r="S300" s="786"/>
      <c r="T300" s="786"/>
      <c r="U300" s="786"/>
      <c r="V300" s="786"/>
      <c r="W300" s="786"/>
      <c r="X300" s="786"/>
      <c r="Y300" s="786"/>
      <c r="Z300" s="786"/>
      <c r="AA300" s="786"/>
      <c r="AB300" s="786"/>
      <c r="AC300" s="786"/>
      <c r="AD300" s="786"/>
    </row>
    <row r="301" ht="13.5" customHeight="1">
      <c r="A301" s="786"/>
      <c r="B301" s="786"/>
      <c r="C301" s="786"/>
      <c r="D301" s="786"/>
      <c r="E301" s="786"/>
      <c r="F301" s="786"/>
      <c r="G301" s="786"/>
      <c r="H301" s="786"/>
      <c r="I301" s="786"/>
      <c r="J301" s="786"/>
      <c r="K301" s="786"/>
      <c r="L301" s="786"/>
      <c r="M301" s="786"/>
      <c r="N301" s="786"/>
      <c r="O301" s="786"/>
      <c r="P301" s="786"/>
      <c r="Q301" s="786"/>
      <c r="R301" s="786"/>
      <c r="S301" s="786"/>
      <c r="T301" s="786"/>
      <c r="U301" s="786"/>
      <c r="V301" s="786"/>
      <c r="W301" s="786"/>
      <c r="X301" s="786"/>
      <c r="Y301" s="786"/>
      <c r="Z301" s="786"/>
      <c r="AA301" s="786"/>
      <c r="AB301" s="786"/>
      <c r="AC301" s="786"/>
      <c r="AD301" s="786"/>
    </row>
    <row r="302" ht="13.5" customHeight="1">
      <c r="A302" s="786"/>
      <c r="B302" s="786"/>
      <c r="C302" s="786"/>
      <c r="D302" s="786"/>
      <c r="E302" s="786"/>
      <c r="F302" s="786"/>
      <c r="G302" s="786"/>
      <c r="H302" s="786"/>
      <c r="I302" s="786"/>
      <c r="J302" s="786"/>
      <c r="K302" s="786"/>
      <c r="L302" s="786"/>
      <c r="M302" s="786"/>
      <c r="N302" s="786"/>
      <c r="O302" s="786"/>
      <c r="P302" s="786"/>
      <c r="Q302" s="786"/>
      <c r="R302" s="786"/>
      <c r="S302" s="786"/>
      <c r="T302" s="786"/>
      <c r="U302" s="786"/>
      <c r="V302" s="786"/>
      <c r="W302" s="786"/>
      <c r="X302" s="786"/>
      <c r="Y302" s="786"/>
      <c r="Z302" s="786"/>
      <c r="AA302" s="786"/>
      <c r="AB302" s="786"/>
      <c r="AC302" s="786"/>
      <c r="AD302" s="786"/>
    </row>
    <row r="303" ht="13.5" customHeight="1">
      <c r="A303" s="786"/>
      <c r="B303" s="786"/>
      <c r="C303" s="786"/>
      <c r="D303" s="786"/>
      <c r="E303" s="786"/>
      <c r="F303" s="786"/>
      <c r="G303" s="786"/>
      <c r="H303" s="786"/>
      <c r="I303" s="786"/>
      <c r="J303" s="786"/>
      <c r="K303" s="786"/>
      <c r="L303" s="786"/>
      <c r="M303" s="786"/>
      <c r="N303" s="786"/>
      <c r="O303" s="786"/>
      <c r="P303" s="786"/>
      <c r="Q303" s="786"/>
      <c r="R303" s="786"/>
      <c r="S303" s="786"/>
      <c r="T303" s="786"/>
      <c r="U303" s="786"/>
      <c r="V303" s="786"/>
      <c r="W303" s="786"/>
      <c r="X303" s="786"/>
      <c r="Y303" s="786"/>
      <c r="Z303" s="786"/>
      <c r="AA303" s="786"/>
      <c r="AB303" s="786"/>
      <c r="AC303" s="786"/>
      <c r="AD303" s="786"/>
    </row>
    <row r="304" ht="13.5" customHeight="1">
      <c r="A304" s="786"/>
      <c r="B304" s="786"/>
      <c r="C304" s="786"/>
      <c r="D304" s="786"/>
      <c r="E304" s="786"/>
      <c r="F304" s="786"/>
      <c r="G304" s="786"/>
      <c r="H304" s="786"/>
      <c r="I304" s="786"/>
      <c r="J304" s="786"/>
      <c r="K304" s="786"/>
      <c r="L304" s="786"/>
      <c r="M304" s="786"/>
      <c r="N304" s="786"/>
      <c r="O304" s="786"/>
      <c r="P304" s="786"/>
      <c r="Q304" s="786"/>
      <c r="R304" s="786"/>
      <c r="S304" s="786"/>
      <c r="T304" s="786"/>
      <c r="U304" s="786"/>
      <c r="V304" s="786"/>
      <c r="W304" s="786"/>
      <c r="X304" s="786"/>
      <c r="Y304" s="786"/>
      <c r="Z304" s="786"/>
      <c r="AA304" s="786"/>
      <c r="AB304" s="786"/>
      <c r="AC304" s="786"/>
      <c r="AD304" s="786"/>
    </row>
    <row r="305" ht="13.5" customHeight="1">
      <c r="A305" s="786"/>
      <c r="B305" s="786"/>
      <c r="C305" s="786"/>
      <c r="D305" s="786"/>
      <c r="E305" s="786"/>
      <c r="F305" s="786"/>
      <c r="G305" s="786"/>
      <c r="H305" s="786"/>
      <c r="I305" s="786"/>
      <c r="J305" s="786"/>
      <c r="K305" s="786"/>
      <c r="L305" s="786"/>
      <c r="M305" s="786"/>
      <c r="N305" s="786"/>
      <c r="O305" s="786"/>
      <c r="P305" s="786"/>
      <c r="Q305" s="786"/>
      <c r="R305" s="786"/>
      <c r="S305" s="786"/>
      <c r="T305" s="786"/>
      <c r="U305" s="786"/>
      <c r="V305" s="786"/>
      <c r="W305" s="786"/>
      <c r="X305" s="786"/>
      <c r="Y305" s="786"/>
      <c r="Z305" s="786"/>
      <c r="AA305" s="786"/>
      <c r="AB305" s="786"/>
      <c r="AC305" s="786"/>
      <c r="AD305" s="786"/>
    </row>
    <row r="306" ht="13.5" customHeight="1">
      <c r="A306" s="786"/>
      <c r="B306" s="786"/>
      <c r="C306" s="786"/>
      <c r="D306" s="786"/>
      <c r="E306" s="786"/>
      <c r="F306" s="786"/>
      <c r="G306" s="786"/>
      <c r="H306" s="786"/>
      <c r="I306" s="786"/>
      <c r="J306" s="786"/>
      <c r="K306" s="786"/>
      <c r="L306" s="786"/>
      <c r="M306" s="786"/>
      <c r="N306" s="786"/>
      <c r="O306" s="786"/>
      <c r="P306" s="786"/>
      <c r="Q306" s="786"/>
      <c r="R306" s="786"/>
      <c r="S306" s="786"/>
      <c r="T306" s="786"/>
      <c r="U306" s="786"/>
      <c r="V306" s="786"/>
      <c r="W306" s="786"/>
      <c r="X306" s="786"/>
      <c r="Y306" s="786"/>
      <c r="Z306" s="786"/>
      <c r="AA306" s="786"/>
      <c r="AB306" s="786"/>
      <c r="AC306" s="786"/>
      <c r="AD306" s="786"/>
    </row>
    <row r="307" ht="13.5" customHeight="1">
      <c r="A307" s="786"/>
      <c r="B307" s="786"/>
      <c r="C307" s="786"/>
      <c r="D307" s="786"/>
      <c r="E307" s="786"/>
      <c r="F307" s="786"/>
      <c r="G307" s="786"/>
      <c r="H307" s="786"/>
      <c r="I307" s="786"/>
      <c r="J307" s="786"/>
      <c r="K307" s="786"/>
      <c r="L307" s="786"/>
      <c r="M307" s="786"/>
      <c r="N307" s="786"/>
      <c r="O307" s="786"/>
      <c r="P307" s="786"/>
      <c r="Q307" s="786"/>
      <c r="R307" s="786"/>
      <c r="S307" s="786"/>
      <c r="T307" s="786"/>
      <c r="U307" s="786"/>
      <c r="V307" s="786"/>
      <c r="W307" s="786"/>
      <c r="X307" s="786"/>
      <c r="Y307" s="786"/>
      <c r="Z307" s="786"/>
      <c r="AA307" s="786"/>
      <c r="AB307" s="786"/>
      <c r="AC307" s="786"/>
      <c r="AD307" s="786"/>
    </row>
    <row r="308" ht="13.5" customHeight="1">
      <c r="A308" s="786"/>
      <c r="B308" s="786"/>
      <c r="C308" s="786"/>
      <c r="D308" s="786"/>
      <c r="E308" s="786"/>
      <c r="F308" s="786"/>
      <c r="G308" s="786"/>
      <c r="H308" s="786"/>
      <c r="I308" s="786"/>
      <c r="J308" s="786"/>
      <c r="K308" s="786"/>
      <c r="L308" s="786"/>
      <c r="M308" s="786"/>
      <c r="N308" s="786"/>
      <c r="O308" s="786"/>
      <c r="P308" s="786"/>
      <c r="Q308" s="786"/>
      <c r="R308" s="786"/>
      <c r="S308" s="786"/>
      <c r="T308" s="786"/>
      <c r="U308" s="786"/>
      <c r="V308" s="786"/>
      <c r="W308" s="786"/>
      <c r="X308" s="786"/>
      <c r="Y308" s="786"/>
      <c r="Z308" s="786"/>
      <c r="AA308" s="786"/>
      <c r="AB308" s="786"/>
      <c r="AC308" s="786"/>
      <c r="AD308" s="786"/>
    </row>
    <row r="309" ht="13.5" customHeight="1">
      <c r="A309" s="786"/>
      <c r="B309" s="786"/>
      <c r="C309" s="786"/>
      <c r="D309" s="786"/>
      <c r="E309" s="786"/>
      <c r="F309" s="786"/>
      <c r="G309" s="786"/>
      <c r="H309" s="786"/>
      <c r="I309" s="786"/>
      <c r="J309" s="786"/>
      <c r="K309" s="786"/>
      <c r="L309" s="786"/>
      <c r="M309" s="786"/>
      <c r="N309" s="786"/>
      <c r="O309" s="786"/>
      <c r="P309" s="786"/>
      <c r="Q309" s="786"/>
      <c r="R309" s="786"/>
      <c r="S309" s="786"/>
      <c r="T309" s="786"/>
      <c r="U309" s="786"/>
      <c r="V309" s="786"/>
      <c r="W309" s="786"/>
      <c r="X309" s="786"/>
      <c r="Y309" s="786"/>
      <c r="Z309" s="786"/>
      <c r="AA309" s="786"/>
      <c r="AB309" s="786"/>
      <c r="AC309" s="786"/>
      <c r="AD309" s="786"/>
    </row>
    <row r="310" ht="13.5" customHeight="1">
      <c r="A310" s="786"/>
      <c r="B310" s="786"/>
      <c r="C310" s="786"/>
      <c r="D310" s="786"/>
      <c r="E310" s="786"/>
      <c r="F310" s="786"/>
      <c r="G310" s="786"/>
      <c r="H310" s="786"/>
      <c r="I310" s="786"/>
      <c r="J310" s="786"/>
      <c r="K310" s="786"/>
      <c r="L310" s="786"/>
      <c r="M310" s="786"/>
      <c r="N310" s="786"/>
      <c r="O310" s="786"/>
      <c r="P310" s="786"/>
      <c r="Q310" s="786"/>
      <c r="R310" s="786"/>
      <c r="S310" s="786"/>
      <c r="T310" s="786"/>
      <c r="U310" s="786"/>
      <c r="V310" s="786"/>
      <c r="W310" s="786"/>
      <c r="X310" s="786"/>
      <c r="Y310" s="786"/>
      <c r="Z310" s="786"/>
      <c r="AA310" s="786"/>
      <c r="AB310" s="786"/>
      <c r="AC310" s="786"/>
      <c r="AD310" s="786"/>
    </row>
    <row r="311" ht="13.5" customHeight="1">
      <c r="A311" s="786"/>
      <c r="B311" s="786"/>
      <c r="C311" s="786"/>
      <c r="D311" s="786"/>
      <c r="E311" s="786"/>
      <c r="F311" s="786"/>
      <c r="G311" s="786"/>
      <c r="H311" s="786"/>
      <c r="I311" s="786"/>
      <c r="J311" s="786"/>
      <c r="K311" s="786"/>
      <c r="L311" s="786"/>
      <c r="M311" s="786"/>
      <c r="N311" s="786"/>
      <c r="O311" s="786"/>
      <c r="P311" s="786"/>
      <c r="Q311" s="786"/>
      <c r="R311" s="786"/>
      <c r="S311" s="786"/>
      <c r="T311" s="786"/>
      <c r="U311" s="786"/>
      <c r="V311" s="786"/>
      <c r="W311" s="786"/>
      <c r="X311" s="786"/>
      <c r="Y311" s="786"/>
      <c r="Z311" s="786"/>
      <c r="AA311" s="786"/>
      <c r="AB311" s="786"/>
      <c r="AC311" s="786"/>
      <c r="AD311" s="786"/>
    </row>
    <row r="312" ht="13.5" customHeight="1">
      <c r="A312" s="786"/>
      <c r="B312" s="786"/>
      <c r="C312" s="786"/>
      <c r="D312" s="786"/>
      <c r="E312" s="786"/>
      <c r="F312" s="786"/>
      <c r="G312" s="786"/>
      <c r="H312" s="786"/>
      <c r="I312" s="786"/>
      <c r="J312" s="786"/>
      <c r="K312" s="786"/>
      <c r="L312" s="786"/>
      <c r="M312" s="786"/>
      <c r="N312" s="786"/>
      <c r="O312" s="786"/>
      <c r="P312" s="786"/>
      <c r="Q312" s="786"/>
      <c r="R312" s="786"/>
      <c r="S312" s="786"/>
      <c r="T312" s="786"/>
      <c r="U312" s="786"/>
      <c r="V312" s="786"/>
      <c r="W312" s="786"/>
      <c r="X312" s="786"/>
      <c r="Y312" s="786"/>
      <c r="Z312" s="786"/>
      <c r="AA312" s="786"/>
      <c r="AB312" s="786"/>
      <c r="AC312" s="786"/>
      <c r="AD312" s="786"/>
    </row>
    <row r="313" ht="13.5" customHeight="1">
      <c r="A313" s="786"/>
      <c r="B313" s="786"/>
      <c r="C313" s="786"/>
      <c r="D313" s="786"/>
      <c r="E313" s="786"/>
      <c r="F313" s="786"/>
      <c r="G313" s="786"/>
      <c r="H313" s="786"/>
      <c r="I313" s="786"/>
      <c r="J313" s="786"/>
      <c r="K313" s="786"/>
      <c r="L313" s="786"/>
      <c r="M313" s="786"/>
      <c r="N313" s="786"/>
      <c r="O313" s="786"/>
      <c r="P313" s="786"/>
      <c r="Q313" s="786"/>
      <c r="R313" s="786"/>
      <c r="S313" s="786"/>
      <c r="T313" s="786"/>
      <c r="U313" s="786"/>
      <c r="V313" s="786"/>
      <c r="W313" s="786"/>
      <c r="X313" s="786"/>
      <c r="Y313" s="786"/>
      <c r="Z313" s="786"/>
      <c r="AA313" s="786"/>
      <c r="AB313" s="786"/>
      <c r="AC313" s="786"/>
      <c r="AD313" s="786"/>
    </row>
    <row r="314" ht="13.5" customHeight="1">
      <c r="A314" s="786"/>
      <c r="B314" s="786"/>
      <c r="C314" s="786"/>
      <c r="D314" s="786"/>
      <c r="E314" s="786"/>
      <c r="F314" s="786"/>
      <c r="G314" s="786"/>
      <c r="H314" s="786"/>
      <c r="I314" s="786"/>
      <c r="J314" s="786"/>
      <c r="K314" s="786"/>
      <c r="L314" s="786"/>
      <c r="M314" s="786"/>
      <c r="N314" s="786"/>
      <c r="O314" s="786"/>
      <c r="P314" s="786"/>
      <c r="Q314" s="786"/>
      <c r="R314" s="786"/>
      <c r="S314" s="786"/>
      <c r="T314" s="786"/>
      <c r="U314" s="786"/>
      <c r="V314" s="786"/>
      <c r="W314" s="786"/>
      <c r="X314" s="786"/>
      <c r="Y314" s="786"/>
      <c r="Z314" s="786"/>
      <c r="AA314" s="786"/>
      <c r="AB314" s="786"/>
      <c r="AC314" s="786"/>
      <c r="AD314" s="786"/>
    </row>
    <row r="315" ht="13.5" customHeight="1">
      <c r="A315" s="786"/>
      <c r="B315" s="786"/>
      <c r="C315" s="786"/>
      <c r="D315" s="786"/>
      <c r="E315" s="786"/>
      <c r="F315" s="786"/>
      <c r="G315" s="786"/>
      <c r="H315" s="786"/>
      <c r="I315" s="786"/>
      <c r="J315" s="786"/>
      <c r="K315" s="786"/>
      <c r="L315" s="786"/>
      <c r="M315" s="786"/>
      <c r="N315" s="786"/>
      <c r="O315" s="786"/>
      <c r="P315" s="786"/>
      <c r="Q315" s="786"/>
      <c r="R315" s="786"/>
      <c r="S315" s="786"/>
      <c r="T315" s="786"/>
      <c r="U315" s="786"/>
      <c r="V315" s="786"/>
      <c r="W315" s="786"/>
      <c r="X315" s="786"/>
      <c r="Y315" s="786"/>
      <c r="Z315" s="786"/>
      <c r="AA315" s="786"/>
      <c r="AB315" s="786"/>
      <c r="AC315" s="786"/>
      <c r="AD315" s="786"/>
    </row>
    <row r="316" ht="13.5" customHeight="1">
      <c r="A316" s="786"/>
      <c r="B316" s="786"/>
      <c r="C316" s="786"/>
      <c r="D316" s="786"/>
      <c r="E316" s="786"/>
      <c r="F316" s="786"/>
      <c r="G316" s="786"/>
      <c r="H316" s="786"/>
      <c r="I316" s="786"/>
      <c r="J316" s="786"/>
      <c r="K316" s="786"/>
      <c r="L316" s="786"/>
      <c r="M316" s="786"/>
      <c r="N316" s="786"/>
      <c r="O316" s="786"/>
      <c r="P316" s="786"/>
      <c r="Q316" s="786"/>
      <c r="R316" s="786"/>
      <c r="S316" s="786"/>
      <c r="T316" s="786"/>
      <c r="U316" s="786"/>
      <c r="V316" s="786"/>
      <c r="W316" s="786"/>
      <c r="X316" s="786"/>
      <c r="Y316" s="786"/>
      <c r="Z316" s="786"/>
      <c r="AA316" s="786"/>
      <c r="AB316" s="786"/>
      <c r="AC316" s="786"/>
      <c r="AD316" s="786"/>
    </row>
    <row r="317" ht="13.5" customHeight="1">
      <c r="A317" s="786"/>
      <c r="B317" s="786"/>
      <c r="C317" s="786"/>
      <c r="D317" s="786"/>
      <c r="E317" s="786"/>
      <c r="F317" s="786"/>
      <c r="G317" s="786"/>
      <c r="H317" s="786"/>
      <c r="I317" s="786"/>
      <c r="J317" s="786"/>
      <c r="K317" s="786"/>
      <c r="L317" s="786"/>
      <c r="M317" s="786"/>
      <c r="N317" s="786"/>
      <c r="O317" s="786"/>
      <c r="P317" s="786"/>
      <c r="Q317" s="786"/>
      <c r="R317" s="786"/>
      <c r="S317" s="786"/>
      <c r="T317" s="786"/>
      <c r="U317" s="786"/>
      <c r="V317" s="786"/>
      <c r="W317" s="786"/>
      <c r="X317" s="786"/>
      <c r="Y317" s="786"/>
      <c r="Z317" s="786"/>
      <c r="AA317" s="786"/>
      <c r="AB317" s="786"/>
      <c r="AC317" s="786"/>
      <c r="AD317" s="786"/>
    </row>
    <row r="318" ht="13.5" customHeight="1">
      <c r="A318" s="786"/>
      <c r="B318" s="786"/>
      <c r="C318" s="786"/>
      <c r="D318" s="786"/>
      <c r="E318" s="786"/>
      <c r="F318" s="786"/>
      <c r="G318" s="786"/>
      <c r="H318" s="786"/>
      <c r="I318" s="786"/>
      <c r="J318" s="786"/>
      <c r="K318" s="786"/>
      <c r="L318" s="786"/>
      <c r="M318" s="786"/>
      <c r="N318" s="786"/>
      <c r="O318" s="786"/>
      <c r="P318" s="786"/>
      <c r="Q318" s="786"/>
      <c r="R318" s="786"/>
      <c r="S318" s="786"/>
      <c r="T318" s="786"/>
      <c r="U318" s="786"/>
      <c r="V318" s="786"/>
      <c r="W318" s="786"/>
      <c r="X318" s="786"/>
      <c r="Y318" s="786"/>
      <c r="Z318" s="786"/>
      <c r="AA318" s="786"/>
      <c r="AB318" s="786"/>
      <c r="AC318" s="786"/>
      <c r="AD318" s="786"/>
    </row>
    <row r="319" ht="13.5" customHeight="1">
      <c r="A319" s="786"/>
      <c r="B319" s="786"/>
      <c r="C319" s="786"/>
      <c r="D319" s="786"/>
      <c r="E319" s="786"/>
      <c r="F319" s="786"/>
      <c r="G319" s="786"/>
      <c r="H319" s="786"/>
      <c r="I319" s="786"/>
      <c r="J319" s="786"/>
      <c r="K319" s="786"/>
      <c r="L319" s="786"/>
      <c r="M319" s="786"/>
      <c r="N319" s="786"/>
      <c r="O319" s="786"/>
      <c r="P319" s="786"/>
      <c r="Q319" s="786"/>
      <c r="R319" s="786"/>
      <c r="S319" s="786"/>
      <c r="T319" s="786"/>
      <c r="U319" s="786"/>
      <c r="V319" s="786"/>
      <c r="W319" s="786"/>
      <c r="X319" s="786"/>
      <c r="Y319" s="786"/>
      <c r="Z319" s="786"/>
      <c r="AA319" s="786"/>
      <c r="AB319" s="786"/>
      <c r="AC319" s="786"/>
      <c r="AD319" s="786"/>
    </row>
    <row r="320" ht="13.5" customHeight="1">
      <c r="A320" s="786"/>
      <c r="B320" s="786"/>
      <c r="C320" s="786"/>
      <c r="D320" s="786"/>
      <c r="E320" s="786"/>
      <c r="F320" s="786"/>
      <c r="G320" s="786"/>
      <c r="H320" s="786"/>
      <c r="I320" s="786"/>
      <c r="J320" s="786"/>
      <c r="K320" s="786"/>
      <c r="L320" s="786"/>
      <c r="M320" s="786"/>
      <c r="N320" s="786"/>
      <c r="O320" s="786"/>
      <c r="P320" s="786"/>
      <c r="Q320" s="786"/>
      <c r="R320" s="786"/>
      <c r="S320" s="786"/>
      <c r="T320" s="786"/>
      <c r="U320" s="786"/>
      <c r="V320" s="786"/>
      <c r="W320" s="786"/>
      <c r="X320" s="786"/>
      <c r="Y320" s="786"/>
      <c r="Z320" s="786"/>
      <c r="AA320" s="786"/>
      <c r="AB320" s="786"/>
      <c r="AC320" s="786"/>
      <c r="AD320" s="786"/>
    </row>
    <row r="321" ht="13.5" customHeight="1">
      <c r="A321" s="786"/>
      <c r="B321" s="786"/>
      <c r="C321" s="786"/>
      <c r="D321" s="786"/>
      <c r="E321" s="786"/>
      <c r="F321" s="786"/>
      <c r="G321" s="786"/>
      <c r="H321" s="786"/>
      <c r="I321" s="786"/>
      <c r="J321" s="786"/>
      <c r="K321" s="786"/>
      <c r="L321" s="786"/>
      <c r="M321" s="786"/>
      <c r="N321" s="786"/>
      <c r="O321" s="786"/>
      <c r="P321" s="786"/>
      <c r="Q321" s="786"/>
      <c r="R321" s="786"/>
      <c r="S321" s="786"/>
      <c r="T321" s="786"/>
      <c r="U321" s="786"/>
      <c r="V321" s="786"/>
      <c r="W321" s="786"/>
      <c r="X321" s="786"/>
      <c r="Y321" s="786"/>
      <c r="Z321" s="786"/>
      <c r="AA321" s="786"/>
      <c r="AB321" s="786"/>
      <c r="AC321" s="786"/>
      <c r="AD321" s="786"/>
    </row>
    <row r="322" ht="13.5" customHeight="1">
      <c r="A322" s="786"/>
      <c r="B322" s="786"/>
      <c r="C322" s="786"/>
      <c r="D322" s="786"/>
      <c r="E322" s="786"/>
      <c r="F322" s="786"/>
      <c r="G322" s="786"/>
      <c r="H322" s="786"/>
      <c r="I322" s="786"/>
      <c r="J322" s="786"/>
      <c r="K322" s="786"/>
      <c r="L322" s="786"/>
      <c r="M322" s="786"/>
      <c r="N322" s="786"/>
      <c r="O322" s="786"/>
      <c r="P322" s="786"/>
      <c r="Q322" s="786"/>
      <c r="R322" s="786"/>
      <c r="S322" s="786"/>
      <c r="T322" s="786"/>
      <c r="U322" s="786"/>
      <c r="V322" s="786"/>
      <c r="W322" s="786"/>
      <c r="X322" s="786"/>
      <c r="Y322" s="786"/>
      <c r="Z322" s="786"/>
      <c r="AA322" s="786"/>
      <c r="AB322" s="786"/>
      <c r="AC322" s="786"/>
      <c r="AD322" s="786"/>
    </row>
    <row r="323" ht="13.5" customHeight="1">
      <c r="A323" s="786"/>
      <c r="B323" s="786"/>
      <c r="C323" s="786"/>
      <c r="D323" s="786"/>
      <c r="E323" s="786"/>
      <c r="F323" s="786"/>
      <c r="G323" s="786"/>
      <c r="H323" s="786"/>
      <c r="I323" s="786"/>
      <c r="J323" s="786"/>
      <c r="K323" s="786"/>
      <c r="L323" s="786"/>
      <c r="M323" s="786"/>
      <c r="N323" s="786"/>
      <c r="O323" s="786"/>
      <c r="P323" s="786"/>
      <c r="Q323" s="786"/>
      <c r="R323" s="786"/>
      <c r="S323" s="786"/>
      <c r="T323" s="786"/>
      <c r="U323" s="786"/>
      <c r="V323" s="786"/>
      <c r="W323" s="786"/>
      <c r="X323" s="786"/>
      <c r="Y323" s="786"/>
      <c r="Z323" s="786"/>
      <c r="AA323" s="786"/>
      <c r="AB323" s="786"/>
      <c r="AC323" s="786"/>
      <c r="AD323" s="786"/>
    </row>
    <row r="324" ht="13.5" customHeight="1">
      <c r="A324" s="786"/>
      <c r="B324" s="786"/>
      <c r="C324" s="786"/>
      <c r="D324" s="786"/>
      <c r="E324" s="786"/>
      <c r="F324" s="786"/>
      <c r="G324" s="786"/>
      <c r="H324" s="786"/>
      <c r="I324" s="786"/>
      <c r="J324" s="786"/>
      <c r="K324" s="786"/>
      <c r="L324" s="786"/>
      <c r="M324" s="786"/>
      <c r="N324" s="786"/>
      <c r="O324" s="786"/>
      <c r="P324" s="786"/>
      <c r="Q324" s="786"/>
      <c r="R324" s="786"/>
      <c r="S324" s="786"/>
      <c r="T324" s="786"/>
      <c r="U324" s="786"/>
      <c r="V324" s="786"/>
      <c r="W324" s="786"/>
      <c r="X324" s="786"/>
      <c r="Y324" s="786"/>
      <c r="Z324" s="786"/>
      <c r="AA324" s="786"/>
      <c r="AB324" s="786"/>
      <c r="AC324" s="786"/>
      <c r="AD324" s="786"/>
    </row>
    <row r="325" ht="13.5" customHeight="1">
      <c r="A325" s="786"/>
      <c r="B325" s="786"/>
      <c r="C325" s="786"/>
      <c r="D325" s="786"/>
      <c r="E325" s="786"/>
      <c r="F325" s="786"/>
      <c r="G325" s="786"/>
      <c r="H325" s="786"/>
      <c r="I325" s="786"/>
      <c r="J325" s="786"/>
      <c r="K325" s="786"/>
      <c r="L325" s="786"/>
      <c r="M325" s="786"/>
      <c r="N325" s="786"/>
      <c r="O325" s="786"/>
      <c r="P325" s="786"/>
      <c r="Q325" s="786"/>
      <c r="R325" s="786"/>
      <c r="S325" s="786"/>
      <c r="T325" s="786"/>
      <c r="U325" s="786"/>
      <c r="V325" s="786"/>
      <c r="W325" s="786"/>
      <c r="X325" s="786"/>
      <c r="Y325" s="786"/>
      <c r="Z325" s="786"/>
      <c r="AA325" s="786"/>
      <c r="AB325" s="786"/>
      <c r="AC325" s="786"/>
      <c r="AD325" s="786"/>
    </row>
    <row r="326" ht="13.5" customHeight="1">
      <c r="A326" s="786"/>
      <c r="B326" s="786"/>
      <c r="C326" s="786"/>
      <c r="D326" s="786"/>
      <c r="E326" s="786"/>
      <c r="F326" s="786"/>
      <c r="G326" s="786"/>
      <c r="H326" s="786"/>
      <c r="I326" s="786"/>
      <c r="J326" s="786"/>
      <c r="K326" s="786"/>
      <c r="L326" s="786"/>
      <c r="M326" s="786"/>
      <c r="N326" s="786"/>
      <c r="O326" s="786"/>
      <c r="P326" s="786"/>
      <c r="Q326" s="786"/>
      <c r="R326" s="786"/>
      <c r="S326" s="786"/>
      <c r="T326" s="786"/>
      <c r="U326" s="786"/>
      <c r="V326" s="786"/>
      <c r="W326" s="786"/>
      <c r="X326" s="786"/>
      <c r="Y326" s="786"/>
      <c r="Z326" s="786"/>
      <c r="AA326" s="786"/>
      <c r="AB326" s="786"/>
      <c r="AC326" s="786"/>
      <c r="AD326" s="786"/>
    </row>
    <row r="327" ht="13.5" customHeight="1">
      <c r="A327" s="786"/>
      <c r="B327" s="786"/>
      <c r="C327" s="786"/>
      <c r="D327" s="786"/>
      <c r="E327" s="786"/>
      <c r="F327" s="786"/>
      <c r="G327" s="786"/>
      <c r="H327" s="786"/>
      <c r="I327" s="786"/>
      <c r="J327" s="786"/>
      <c r="K327" s="786"/>
      <c r="L327" s="786"/>
      <c r="M327" s="786"/>
      <c r="N327" s="786"/>
      <c r="O327" s="786"/>
      <c r="P327" s="786"/>
      <c r="Q327" s="786"/>
      <c r="R327" s="786"/>
      <c r="S327" s="786"/>
      <c r="T327" s="786"/>
      <c r="U327" s="786"/>
      <c r="V327" s="786"/>
      <c r="W327" s="786"/>
      <c r="X327" s="786"/>
      <c r="Y327" s="786"/>
      <c r="Z327" s="786"/>
      <c r="AA327" s="786"/>
      <c r="AB327" s="786"/>
      <c r="AC327" s="786"/>
      <c r="AD327" s="786"/>
    </row>
    <row r="328" ht="13.5" customHeight="1">
      <c r="A328" s="786"/>
      <c r="B328" s="786"/>
      <c r="C328" s="786"/>
      <c r="D328" s="786"/>
      <c r="E328" s="786"/>
      <c r="F328" s="786"/>
      <c r="G328" s="786"/>
      <c r="H328" s="786"/>
      <c r="I328" s="786"/>
      <c r="J328" s="786"/>
      <c r="K328" s="786"/>
      <c r="L328" s="786"/>
      <c r="M328" s="786"/>
      <c r="N328" s="786"/>
      <c r="O328" s="786"/>
      <c r="P328" s="786"/>
      <c r="Q328" s="786"/>
      <c r="R328" s="786"/>
      <c r="S328" s="786"/>
      <c r="T328" s="786"/>
      <c r="U328" s="786"/>
      <c r="V328" s="786"/>
      <c r="W328" s="786"/>
      <c r="X328" s="786"/>
      <c r="Y328" s="786"/>
      <c r="Z328" s="786"/>
      <c r="AA328" s="786"/>
      <c r="AB328" s="786"/>
      <c r="AC328" s="786"/>
      <c r="AD328" s="786"/>
    </row>
    <row r="329" ht="13.5" customHeight="1">
      <c r="A329" s="786"/>
      <c r="B329" s="786"/>
      <c r="C329" s="786"/>
      <c r="D329" s="786"/>
      <c r="E329" s="786"/>
      <c r="F329" s="786"/>
      <c r="G329" s="786"/>
      <c r="H329" s="786"/>
      <c r="I329" s="786"/>
      <c r="J329" s="786"/>
      <c r="K329" s="786"/>
      <c r="L329" s="786"/>
      <c r="M329" s="786"/>
      <c r="N329" s="786"/>
      <c r="O329" s="786"/>
      <c r="P329" s="786"/>
      <c r="Q329" s="786"/>
      <c r="R329" s="786"/>
      <c r="S329" s="786"/>
      <c r="T329" s="786"/>
      <c r="U329" s="786"/>
      <c r="V329" s="786"/>
      <c r="W329" s="786"/>
      <c r="X329" s="786"/>
      <c r="Y329" s="786"/>
      <c r="Z329" s="786"/>
      <c r="AA329" s="786"/>
      <c r="AB329" s="786"/>
      <c r="AC329" s="786"/>
      <c r="AD329" s="786"/>
    </row>
    <row r="330" ht="13.5" customHeight="1">
      <c r="A330" s="786"/>
      <c r="B330" s="786"/>
      <c r="C330" s="786"/>
      <c r="D330" s="786"/>
      <c r="E330" s="786"/>
      <c r="F330" s="786"/>
      <c r="G330" s="786"/>
      <c r="H330" s="786"/>
      <c r="I330" s="786"/>
      <c r="J330" s="786"/>
      <c r="K330" s="786"/>
      <c r="L330" s="786"/>
      <c r="M330" s="786"/>
      <c r="N330" s="786"/>
      <c r="O330" s="786"/>
      <c r="P330" s="786"/>
      <c r="Q330" s="786"/>
      <c r="R330" s="786"/>
      <c r="S330" s="786"/>
      <c r="T330" s="786"/>
      <c r="U330" s="786"/>
      <c r="V330" s="786"/>
      <c r="W330" s="786"/>
      <c r="X330" s="786"/>
      <c r="Y330" s="786"/>
      <c r="Z330" s="786"/>
      <c r="AA330" s="786"/>
      <c r="AB330" s="786"/>
      <c r="AC330" s="786"/>
      <c r="AD330" s="786"/>
    </row>
    <row r="331" ht="13.5" customHeight="1">
      <c r="A331" s="786"/>
      <c r="B331" s="786"/>
      <c r="C331" s="786"/>
      <c r="D331" s="786"/>
      <c r="E331" s="786"/>
      <c r="F331" s="786"/>
      <c r="G331" s="786"/>
      <c r="H331" s="786"/>
      <c r="I331" s="786"/>
      <c r="J331" s="786"/>
      <c r="K331" s="786"/>
      <c r="L331" s="786"/>
      <c r="M331" s="786"/>
      <c r="N331" s="786"/>
      <c r="O331" s="786"/>
      <c r="P331" s="786"/>
      <c r="Q331" s="786"/>
      <c r="R331" s="786"/>
      <c r="S331" s="786"/>
      <c r="T331" s="786"/>
      <c r="U331" s="786"/>
      <c r="V331" s="786"/>
      <c r="W331" s="786"/>
      <c r="X331" s="786"/>
      <c r="Y331" s="786"/>
      <c r="Z331" s="786"/>
      <c r="AA331" s="786"/>
      <c r="AB331" s="786"/>
      <c r="AC331" s="786"/>
      <c r="AD331" s="786"/>
    </row>
    <row r="332" ht="13.5" customHeight="1">
      <c r="A332" s="786"/>
      <c r="B332" s="786"/>
      <c r="C332" s="786"/>
      <c r="D332" s="786"/>
      <c r="E332" s="786"/>
      <c r="F332" s="786"/>
      <c r="G332" s="786"/>
      <c r="H332" s="786"/>
      <c r="I332" s="786"/>
      <c r="J332" s="786"/>
      <c r="K332" s="786"/>
      <c r="L332" s="786"/>
      <c r="M332" s="786"/>
      <c r="N332" s="786"/>
      <c r="O332" s="786"/>
      <c r="P332" s="786"/>
      <c r="Q332" s="786"/>
      <c r="R332" s="786"/>
      <c r="S332" s="786"/>
      <c r="T332" s="786"/>
      <c r="U332" s="786"/>
      <c r="V332" s="786"/>
      <c r="W332" s="786"/>
      <c r="X332" s="786"/>
      <c r="Y332" s="786"/>
      <c r="Z332" s="786"/>
      <c r="AA332" s="786"/>
      <c r="AB332" s="786"/>
      <c r="AC332" s="786"/>
      <c r="AD332" s="786"/>
    </row>
    <row r="333" ht="13.5" customHeight="1">
      <c r="A333" s="786"/>
      <c r="B333" s="786"/>
      <c r="C333" s="786"/>
      <c r="D333" s="786"/>
      <c r="E333" s="786"/>
      <c r="F333" s="786"/>
      <c r="G333" s="786"/>
      <c r="H333" s="786"/>
      <c r="I333" s="786"/>
      <c r="J333" s="786"/>
      <c r="K333" s="786"/>
      <c r="L333" s="786"/>
      <c r="M333" s="786"/>
      <c r="N333" s="786"/>
      <c r="O333" s="786"/>
      <c r="P333" s="786"/>
      <c r="Q333" s="786"/>
      <c r="R333" s="786"/>
      <c r="S333" s="786"/>
      <c r="T333" s="786"/>
      <c r="U333" s="786"/>
      <c r="V333" s="786"/>
      <c r="W333" s="786"/>
      <c r="X333" s="786"/>
      <c r="Y333" s="786"/>
      <c r="Z333" s="786"/>
      <c r="AA333" s="786"/>
      <c r="AB333" s="786"/>
      <c r="AC333" s="786"/>
      <c r="AD333" s="786"/>
    </row>
    <row r="334" ht="13.5" customHeight="1">
      <c r="A334" s="786"/>
      <c r="B334" s="786"/>
      <c r="C334" s="786"/>
      <c r="D334" s="786"/>
      <c r="E334" s="786"/>
      <c r="F334" s="786"/>
      <c r="G334" s="786"/>
      <c r="H334" s="786"/>
      <c r="I334" s="786"/>
      <c r="J334" s="786"/>
      <c r="K334" s="786"/>
      <c r="L334" s="786"/>
      <c r="M334" s="786"/>
      <c r="N334" s="786"/>
      <c r="O334" s="786"/>
      <c r="P334" s="786"/>
      <c r="Q334" s="786"/>
      <c r="R334" s="786"/>
      <c r="S334" s="786"/>
      <c r="T334" s="786"/>
      <c r="U334" s="786"/>
      <c r="V334" s="786"/>
      <c r="W334" s="786"/>
      <c r="X334" s="786"/>
      <c r="Y334" s="786"/>
      <c r="Z334" s="786"/>
      <c r="AA334" s="786"/>
      <c r="AB334" s="786"/>
      <c r="AC334" s="786"/>
      <c r="AD334" s="786"/>
    </row>
    <row r="335" ht="13.5" customHeight="1">
      <c r="A335" s="786"/>
      <c r="B335" s="786"/>
      <c r="C335" s="786"/>
      <c r="D335" s="786"/>
      <c r="E335" s="786"/>
      <c r="F335" s="786"/>
      <c r="G335" s="786"/>
      <c r="H335" s="786"/>
      <c r="I335" s="786"/>
      <c r="J335" s="786"/>
      <c r="K335" s="786"/>
      <c r="L335" s="786"/>
      <c r="M335" s="786"/>
      <c r="N335" s="786"/>
      <c r="O335" s="786"/>
      <c r="P335" s="786"/>
      <c r="Q335" s="786"/>
      <c r="R335" s="786"/>
      <c r="S335" s="786"/>
      <c r="T335" s="786"/>
      <c r="U335" s="786"/>
      <c r="V335" s="786"/>
      <c r="W335" s="786"/>
      <c r="X335" s="786"/>
      <c r="Y335" s="786"/>
      <c r="Z335" s="786"/>
      <c r="AA335" s="786"/>
      <c r="AB335" s="786"/>
      <c r="AC335" s="786"/>
      <c r="AD335" s="786"/>
    </row>
    <row r="336" ht="13.5" customHeight="1">
      <c r="A336" s="786"/>
      <c r="B336" s="786"/>
      <c r="C336" s="786"/>
      <c r="D336" s="786"/>
      <c r="E336" s="786"/>
      <c r="F336" s="786"/>
      <c r="G336" s="786"/>
      <c r="H336" s="786"/>
      <c r="I336" s="786"/>
      <c r="J336" s="786"/>
      <c r="K336" s="786"/>
      <c r="L336" s="786"/>
      <c r="M336" s="786"/>
      <c r="N336" s="786"/>
      <c r="O336" s="786"/>
      <c r="P336" s="786"/>
      <c r="Q336" s="786"/>
      <c r="R336" s="786"/>
      <c r="S336" s="786"/>
      <c r="T336" s="786"/>
      <c r="U336" s="786"/>
      <c r="V336" s="786"/>
      <c r="W336" s="786"/>
      <c r="X336" s="786"/>
      <c r="Y336" s="786"/>
      <c r="Z336" s="786"/>
      <c r="AA336" s="786"/>
      <c r="AB336" s="786"/>
      <c r="AC336" s="786"/>
      <c r="AD336" s="786"/>
    </row>
    <row r="337" ht="13.5" customHeight="1">
      <c r="A337" s="786"/>
      <c r="B337" s="786"/>
      <c r="C337" s="786"/>
      <c r="D337" s="786"/>
      <c r="E337" s="786"/>
      <c r="F337" s="786"/>
      <c r="G337" s="786"/>
      <c r="H337" s="786"/>
      <c r="I337" s="786"/>
      <c r="J337" s="786"/>
      <c r="K337" s="786"/>
      <c r="L337" s="786"/>
      <c r="M337" s="786"/>
      <c r="N337" s="786"/>
      <c r="O337" s="786"/>
      <c r="P337" s="786"/>
      <c r="Q337" s="786"/>
      <c r="R337" s="786"/>
      <c r="S337" s="786"/>
      <c r="T337" s="786"/>
      <c r="U337" s="786"/>
      <c r="V337" s="786"/>
      <c r="W337" s="786"/>
      <c r="X337" s="786"/>
      <c r="Y337" s="786"/>
      <c r="Z337" s="786"/>
      <c r="AA337" s="786"/>
      <c r="AB337" s="786"/>
      <c r="AC337" s="786"/>
      <c r="AD337" s="786"/>
    </row>
    <row r="338" ht="13.5" customHeight="1">
      <c r="A338" s="786"/>
      <c r="B338" s="786"/>
      <c r="C338" s="786"/>
      <c r="D338" s="786"/>
      <c r="E338" s="786"/>
      <c r="F338" s="786"/>
      <c r="G338" s="786"/>
      <c r="H338" s="786"/>
      <c r="I338" s="786"/>
      <c r="J338" s="786"/>
      <c r="K338" s="786"/>
      <c r="L338" s="786"/>
      <c r="M338" s="786"/>
      <c r="N338" s="786"/>
      <c r="O338" s="786"/>
      <c r="P338" s="786"/>
      <c r="Q338" s="786"/>
      <c r="R338" s="786"/>
      <c r="S338" s="786"/>
      <c r="T338" s="786"/>
      <c r="U338" s="786"/>
      <c r="V338" s="786"/>
      <c r="W338" s="786"/>
      <c r="X338" s="786"/>
      <c r="Y338" s="786"/>
      <c r="Z338" s="786"/>
      <c r="AA338" s="786"/>
      <c r="AB338" s="786"/>
      <c r="AC338" s="786"/>
      <c r="AD338" s="786"/>
    </row>
    <row r="339" ht="13.5" customHeight="1">
      <c r="A339" s="786"/>
      <c r="B339" s="786"/>
      <c r="C339" s="786"/>
      <c r="D339" s="786"/>
      <c r="E339" s="786"/>
      <c r="F339" s="786"/>
      <c r="G339" s="786"/>
      <c r="H339" s="786"/>
      <c r="I339" s="786"/>
      <c r="J339" s="786"/>
      <c r="K339" s="786"/>
      <c r="L339" s="786"/>
      <c r="M339" s="786"/>
      <c r="N339" s="786"/>
      <c r="O339" s="786"/>
      <c r="P339" s="786"/>
      <c r="Q339" s="786"/>
      <c r="R339" s="786"/>
      <c r="S339" s="786"/>
      <c r="T339" s="786"/>
      <c r="U339" s="786"/>
      <c r="V339" s="786"/>
      <c r="W339" s="786"/>
      <c r="X339" s="786"/>
      <c r="Y339" s="786"/>
      <c r="Z339" s="786"/>
      <c r="AA339" s="786"/>
      <c r="AB339" s="786"/>
      <c r="AC339" s="786"/>
      <c r="AD339" s="786"/>
    </row>
    <row r="340" ht="13.5" customHeight="1">
      <c r="A340" s="786"/>
      <c r="B340" s="786"/>
      <c r="C340" s="786"/>
      <c r="D340" s="786"/>
      <c r="E340" s="786"/>
      <c r="F340" s="786"/>
      <c r="G340" s="786"/>
      <c r="H340" s="786"/>
      <c r="I340" s="786"/>
      <c r="J340" s="786"/>
      <c r="K340" s="786"/>
      <c r="L340" s="786"/>
      <c r="M340" s="786"/>
      <c r="N340" s="786"/>
      <c r="O340" s="786"/>
      <c r="P340" s="786"/>
      <c r="Q340" s="786"/>
      <c r="R340" s="786"/>
      <c r="S340" s="786"/>
      <c r="T340" s="786"/>
      <c r="U340" s="786"/>
      <c r="V340" s="786"/>
      <c r="W340" s="786"/>
      <c r="X340" s="786"/>
      <c r="Y340" s="786"/>
      <c r="Z340" s="786"/>
      <c r="AA340" s="786"/>
      <c r="AB340" s="786"/>
      <c r="AC340" s="786"/>
      <c r="AD340" s="786"/>
    </row>
    <row r="341" ht="13.5" customHeight="1">
      <c r="A341" s="786"/>
      <c r="B341" s="786"/>
      <c r="C341" s="786"/>
      <c r="D341" s="786"/>
      <c r="E341" s="786"/>
      <c r="F341" s="786"/>
      <c r="G341" s="786"/>
      <c r="H341" s="786"/>
      <c r="I341" s="786"/>
      <c r="J341" s="786"/>
      <c r="K341" s="786"/>
      <c r="L341" s="786"/>
      <c r="M341" s="786"/>
      <c r="N341" s="786"/>
      <c r="O341" s="786"/>
      <c r="P341" s="786"/>
      <c r="Q341" s="786"/>
      <c r="R341" s="786"/>
      <c r="S341" s="786"/>
      <c r="T341" s="786"/>
      <c r="U341" s="786"/>
      <c r="V341" s="786"/>
      <c r="W341" s="786"/>
      <c r="X341" s="786"/>
      <c r="Y341" s="786"/>
      <c r="Z341" s="786"/>
      <c r="AA341" s="786"/>
      <c r="AB341" s="786"/>
      <c r="AC341" s="786"/>
      <c r="AD341" s="786"/>
    </row>
    <row r="342" ht="13.5" customHeight="1">
      <c r="A342" s="786"/>
      <c r="B342" s="786"/>
      <c r="C342" s="786"/>
      <c r="D342" s="786"/>
      <c r="E342" s="786"/>
      <c r="F342" s="786"/>
      <c r="G342" s="786"/>
      <c r="H342" s="786"/>
      <c r="I342" s="786"/>
      <c r="J342" s="786"/>
      <c r="K342" s="786"/>
      <c r="L342" s="786"/>
      <c r="M342" s="786"/>
      <c r="N342" s="786"/>
      <c r="O342" s="786"/>
      <c r="P342" s="786"/>
      <c r="Q342" s="786"/>
      <c r="R342" s="786"/>
      <c r="S342" s="786"/>
      <c r="T342" s="786"/>
      <c r="U342" s="786"/>
      <c r="V342" s="786"/>
      <c r="W342" s="786"/>
      <c r="X342" s="786"/>
      <c r="Y342" s="786"/>
      <c r="Z342" s="786"/>
      <c r="AA342" s="786"/>
      <c r="AB342" s="786"/>
      <c r="AC342" s="786"/>
      <c r="AD342" s="786"/>
    </row>
    <row r="343" ht="13.5" customHeight="1">
      <c r="A343" s="786"/>
      <c r="B343" s="786"/>
      <c r="C343" s="786"/>
      <c r="D343" s="786"/>
      <c r="E343" s="786"/>
      <c r="F343" s="786"/>
      <c r="G343" s="786"/>
      <c r="H343" s="786"/>
      <c r="I343" s="786"/>
      <c r="J343" s="786"/>
      <c r="K343" s="786"/>
      <c r="L343" s="786"/>
      <c r="M343" s="786"/>
      <c r="N343" s="786"/>
      <c r="O343" s="786"/>
      <c r="P343" s="786"/>
      <c r="Q343" s="786"/>
      <c r="R343" s="786"/>
      <c r="S343" s="786"/>
      <c r="T343" s="786"/>
      <c r="U343" s="786"/>
      <c r="V343" s="786"/>
      <c r="W343" s="786"/>
      <c r="X343" s="786"/>
      <c r="Y343" s="786"/>
      <c r="Z343" s="786"/>
      <c r="AA343" s="786"/>
      <c r="AB343" s="786"/>
      <c r="AC343" s="786"/>
      <c r="AD343" s="786"/>
    </row>
    <row r="344" ht="13.5" customHeight="1">
      <c r="A344" s="786"/>
      <c r="B344" s="786"/>
      <c r="C344" s="786"/>
      <c r="D344" s="786"/>
      <c r="E344" s="786"/>
      <c r="F344" s="786"/>
      <c r="G344" s="786"/>
      <c r="H344" s="786"/>
      <c r="I344" s="786"/>
      <c r="J344" s="786"/>
      <c r="K344" s="786"/>
      <c r="L344" s="786"/>
      <c r="M344" s="786"/>
      <c r="N344" s="786"/>
      <c r="O344" s="786"/>
      <c r="P344" s="786"/>
      <c r="Q344" s="786"/>
      <c r="R344" s="786"/>
      <c r="S344" s="786"/>
      <c r="T344" s="786"/>
      <c r="U344" s="786"/>
      <c r="V344" s="786"/>
      <c r="W344" s="786"/>
      <c r="X344" s="786"/>
      <c r="Y344" s="786"/>
      <c r="Z344" s="786"/>
      <c r="AA344" s="786"/>
      <c r="AB344" s="786"/>
      <c r="AC344" s="786"/>
      <c r="AD344" s="786"/>
    </row>
    <row r="345" ht="13.5" customHeight="1">
      <c r="A345" s="786"/>
      <c r="B345" s="786"/>
      <c r="C345" s="786"/>
      <c r="D345" s="786"/>
      <c r="E345" s="786"/>
      <c r="F345" s="786"/>
      <c r="G345" s="786"/>
      <c r="H345" s="786"/>
      <c r="I345" s="786"/>
      <c r="J345" s="786"/>
      <c r="K345" s="786"/>
      <c r="L345" s="786"/>
      <c r="M345" s="786"/>
      <c r="N345" s="786"/>
      <c r="O345" s="786"/>
      <c r="P345" s="786"/>
      <c r="Q345" s="786"/>
      <c r="R345" s="786"/>
      <c r="S345" s="786"/>
      <c r="T345" s="786"/>
      <c r="U345" s="786"/>
      <c r="V345" s="786"/>
      <c r="W345" s="786"/>
      <c r="X345" s="786"/>
      <c r="Y345" s="786"/>
      <c r="Z345" s="786"/>
      <c r="AA345" s="786"/>
      <c r="AB345" s="786"/>
      <c r="AC345" s="786"/>
      <c r="AD345" s="786"/>
    </row>
    <row r="346" ht="13.5" customHeight="1">
      <c r="A346" s="786"/>
      <c r="B346" s="786"/>
      <c r="C346" s="786"/>
      <c r="D346" s="786"/>
      <c r="E346" s="786"/>
      <c r="F346" s="786"/>
      <c r="G346" s="786"/>
      <c r="H346" s="786"/>
      <c r="I346" s="786"/>
      <c r="J346" s="786"/>
      <c r="K346" s="786"/>
      <c r="L346" s="786"/>
      <c r="M346" s="786"/>
      <c r="N346" s="786"/>
      <c r="O346" s="786"/>
      <c r="P346" s="786"/>
      <c r="Q346" s="786"/>
      <c r="R346" s="786"/>
      <c r="S346" s="786"/>
      <c r="T346" s="786"/>
      <c r="U346" s="786"/>
      <c r="V346" s="786"/>
      <c r="W346" s="786"/>
      <c r="X346" s="786"/>
      <c r="Y346" s="786"/>
      <c r="Z346" s="786"/>
      <c r="AA346" s="786"/>
      <c r="AB346" s="786"/>
      <c r="AC346" s="786"/>
      <c r="AD346" s="786"/>
    </row>
    <row r="347" ht="13.5" customHeight="1">
      <c r="A347" s="786"/>
      <c r="B347" s="786"/>
      <c r="C347" s="786"/>
      <c r="D347" s="786"/>
      <c r="E347" s="786"/>
      <c r="F347" s="786"/>
      <c r="G347" s="786"/>
      <c r="H347" s="786"/>
      <c r="I347" s="786"/>
      <c r="J347" s="786"/>
      <c r="K347" s="786"/>
      <c r="L347" s="786"/>
      <c r="M347" s="786"/>
      <c r="N347" s="786"/>
      <c r="O347" s="786"/>
      <c r="P347" s="786"/>
      <c r="Q347" s="786"/>
      <c r="R347" s="786"/>
      <c r="S347" s="786"/>
      <c r="T347" s="786"/>
      <c r="U347" s="786"/>
      <c r="V347" s="786"/>
      <c r="W347" s="786"/>
      <c r="X347" s="786"/>
      <c r="Y347" s="786"/>
      <c r="Z347" s="786"/>
      <c r="AA347" s="786"/>
      <c r="AB347" s="786"/>
      <c r="AC347" s="786"/>
      <c r="AD347" s="786"/>
    </row>
    <row r="348" ht="13.5" customHeight="1">
      <c r="A348" s="786"/>
      <c r="B348" s="786"/>
      <c r="C348" s="786"/>
      <c r="D348" s="786"/>
      <c r="E348" s="786"/>
      <c r="F348" s="786"/>
      <c r="G348" s="786"/>
      <c r="H348" s="786"/>
      <c r="I348" s="786"/>
      <c r="J348" s="786"/>
      <c r="K348" s="786"/>
      <c r="L348" s="786"/>
      <c r="M348" s="786"/>
      <c r="N348" s="786"/>
      <c r="O348" s="786"/>
      <c r="P348" s="786"/>
      <c r="Q348" s="786"/>
      <c r="R348" s="786"/>
      <c r="S348" s="786"/>
      <c r="T348" s="786"/>
      <c r="U348" s="786"/>
      <c r="V348" s="786"/>
      <c r="W348" s="786"/>
      <c r="X348" s="786"/>
      <c r="Y348" s="786"/>
      <c r="Z348" s="786"/>
      <c r="AA348" s="786"/>
      <c r="AB348" s="786"/>
      <c r="AC348" s="786"/>
      <c r="AD348" s="786"/>
    </row>
    <row r="349" ht="13.5" customHeight="1">
      <c r="A349" s="786"/>
      <c r="B349" s="786"/>
      <c r="C349" s="786"/>
      <c r="D349" s="786"/>
      <c r="E349" s="786"/>
      <c r="F349" s="786"/>
      <c r="G349" s="786"/>
      <c r="H349" s="786"/>
      <c r="I349" s="786"/>
      <c r="J349" s="786"/>
      <c r="K349" s="786"/>
      <c r="L349" s="786"/>
      <c r="M349" s="786"/>
      <c r="N349" s="786"/>
      <c r="O349" s="786"/>
      <c r="P349" s="786"/>
      <c r="Q349" s="786"/>
      <c r="R349" s="786"/>
      <c r="S349" s="786"/>
      <c r="T349" s="786"/>
      <c r="U349" s="786"/>
      <c r="V349" s="786"/>
      <c r="W349" s="786"/>
      <c r="X349" s="786"/>
      <c r="Y349" s="786"/>
      <c r="Z349" s="786"/>
      <c r="AA349" s="786"/>
      <c r="AB349" s="786"/>
      <c r="AC349" s="786"/>
      <c r="AD349" s="786"/>
    </row>
    <row r="350" ht="13.5" customHeight="1">
      <c r="A350" s="786"/>
      <c r="B350" s="786"/>
      <c r="C350" s="786"/>
      <c r="D350" s="786"/>
      <c r="E350" s="786"/>
      <c r="F350" s="786"/>
      <c r="G350" s="786"/>
      <c r="H350" s="786"/>
      <c r="I350" s="786"/>
      <c r="J350" s="786"/>
      <c r="K350" s="786"/>
      <c r="L350" s="786"/>
      <c r="M350" s="786"/>
      <c r="N350" s="786"/>
      <c r="O350" s="786"/>
      <c r="P350" s="786"/>
      <c r="Q350" s="786"/>
      <c r="R350" s="786"/>
      <c r="S350" s="786"/>
      <c r="T350" s="786"/>
      <c r="U350" s="786"/>
      <c r="V350" s="786"/>
      <c r="W350" s="786"/>
      <c r="X350" s="786"/>
      <c r="Y350" s="786"/>
      <c r="Z350" s="786"/>
      <c r="AA350" s="786"/>
      <c r="AB350" s="786"/>
      <c r="AC350" s="786"/>
      <c r="AD350" s="786"/>
    </row>
    <row r="351" ht="13.5" customHeight="1">
      <c r="A351" s="786"/>
      <c r="B351" s="786"/>
      <c r="C351" s="786"/>
      <c r="D351" s="786"/>
      <c r="E351" s="786"/>
      <c r="F351" s="786"/>
      <c r="G351" s="786"/>
      <c r="H351" s="786"/>
      <c r="I351" s="786"/>
      <c r="J351" s="786"/>
      <c r="K351" s="786"/>
      <c r="L351" s="786"/>
      <c r="M351" s="786"/>
      <c r="N351" s="786"/>
      <c r="O351" s="786"/>
      <c r="P351" s="786"/>
      <c r="Q351" s="786"/>
      <c r="R351" s="786"/>
      <c r="S351" s="786"/>
      <c r="T351" s="786"/>
      <c r="U351" s="786"/>
      <c r="V351" s="786"/>
      <c r="W351" s="786"/>
      <c r="X351" s="786"/>
      <c r="Y351" s="786"/>
      <c r="Z351" s="786"/>
      <c r="AA351" s="786"/>
      <c r="AB351" s="786"/>
      <c r="AC351" s="786"/>
      <c r="AD351" s="786"/>
    </row>
    <row r="352" ht="13.5" customHeight="1">
      <c r="A352" s="786"/>
      <c r="B352" s="786"/>
      <c r="C352" s="786"/>
      <c r="D352" s="786"/>
      <c r="E352" s="786"/>
      <c r="F352" s="786"/>
      <c r="G352" s="786"/>
      <c r="H352" s="786"/>
      <c r="I352" s="786"/>
      <c r="J352" s="786"/>
      <c r="K352" s="786"/>
      <c r="L352" s="786"/>
      <c r="M352" s="786"/>
      <c r="N352" s="786"/>
      <c r="O352" s="786"/>
      <c r="P352" s="786"/>
      <c r="Q352" s="786"/>
      <c r="R352" s="786"/>
      <c r="S352" s="786"/>
      <c r="T352" s="786"/>
      <c r="U352" s="786"/>
      <c r="V352" s="786"/>
      <c r="W352" s="786"/>
      <c r="X352" s="786"/>
      <c r="Y352" s="786"/>
      <c r="Z352" s="786"/>
      <c r="AA352" s="786"/>
      <c r="AB352" s="786"/>
      <c r="AC352" s="786"/>
      <c r="AD352" s="786"/>
    </row>
    <row r="353" ht="13.5" customHeight="1">
      <c r="A353" s="786"/>
      <c r="B353" s="786"/>
      <c r="C353" s="786"/>
      <c r="D353" s="786"/>
      <c r="E353" s="786"/>
      <c r="F353" s="786"/>
      <c r="G353" s="786"/>
      <c r="H353" s="786"/>
      <c r="I353" s="786"/>
      <c r="J353" s="786"/>
      <c r="K353" s="786"/>
      <c r="L353" s="786"/>
      <c r="M353" s="786"/>
      <c r="N353" s="786"/>
      <c r="O353" s="786"/>
      <c r="P353" s="786"/>
      <c r="Q353" s="786"/>
      <c r="R353" s="786"/>
      <c r="S353" s="786"/>
      <c r="T353" s="786"/>
      <c r="U353" s="786"/>
      <c r="V353" s="786"/>
      <c r="W353" s="786"/>
      <c r="X353" s="786"/>
      <c r="Y353" s="786"/>
      <c r="Z353" s="786"/>
      <c r="AA353" s="786"/>
      <c r="AB353" s="786"/>
      <c r="AC353" s="786"/>
      <c r="AD353" s="786"/>
    </row>
    <row r="354" ht="13.5" customHeight="1">
      <c r="A354" s="786"/>
      <c r="B354" s="786"/>
      <c r="C354" s="786"/>
      <c r="D354" s="786"/>
      <c r="E354" s="786"/>
      <c r="F354" s="786"/>
      <c r="G354" s="786"/>
      <c r="H354" s="786"/>
      <c r="I354" s="786"/>
      <c r="J354" s="786"/>
      <c r="K354" s="786"/>
      <c r="L354" s="786"/>
      <c r="M354" s="786"/>
      <c r="N354" s="786"/>
      <c r="O354" s="786"/>
      <c r="P354" s="786"/>
      <c r="Q354" s="786"/>
      <c r="R354" s="786"/>
      <c r="S354" s="786"/>
      <c r="T354" s="786"/>
      <c r="U354" s="786"/>
      <c r="V354" s="786"/>
      <c r="W354" s="786"/>
      <c r="X354" s="786"/>
      <c r="Y354" s="786"/>
      <c r="Z354" s="786"/>
      <c r="AA354" s="786"/>
      <c r="AB354" s="786"/>
      <c r="AC354" s="786"/>
      <c r="AD354" s="786"/>
    </row>
    <row r="355" ht="13.5" customHeight="1">
      <c r="A355" s="786"/>
      <c r="B355" s="786"/>
      <c r="C355" s="786"/>
      <c r="D355" s="786"/>
      <c r="E355" s="786"/>
      <c r="F355" s="786"/>
      <c r="G355" s="786"/>
      <c r="H355" s="786"/>
      <c r="I355" s="786"/>
      <c r="J355" s="786"/>
      <c r="K355" s="786"/>
      <c r="L355" s="786"/>
      <c r="M355" s="786"/>
      <c r="N355" s="786"/>
      <c r="O355" s="786"/>
      <c r="P355" s="786"/>
      <c r="Q355" s="786"/>
      <c r="R355" s="786"/>
      <c r="S355" s="786"/>
      <c r="T355" s="786"/>
      <c r="U355" s="786"/>
      <c r="V355" s="786"/>
      <c r="W355" s="786"/>
      <c r="X355" s="786"/>
      <c r="Y355" s="786"/>
      <c r="Z355" s="786"/>
      <c r="AA355" s="786"/>
      <c r="AB355" s="786"/>
      <c r="AC355" s="786"/>
      <c r="AD355" s="786"/>
    </row>
    <row r="356" ht="13.5" customHeight="1">
      <c r="A356" s="786"/>
      <c r="B356" s="786"/>
      <c r="C356" s="786"/>
      <c r="D356" s="786"/>
      <c r="E356" s="786"/>
      <c r="F356" s="786"/>
      <c r="G356" s="786"/>
      <c r="H356" s="786"/>
      <c r="I356" s="786"/>
      <c r="J356" s="786"/>
      <c r="K356" s="786"/>
      <c r="L356" s="786"/>
      <c r="M356" s="786"/>
      <c r="N356" s="786"/>
      <c r="O356" s="786"/>
      <c r="P356" s="786"/>
      <c r="Q356" s="786"/>
      <c r="R356" s="786"/>
      <c r="S356" s="786"/>
      <c r="T356" s="786"/>
      <c r="U356" s="786"/>
      <c r="V356" s="786"/>
      <c r="W356" s="786"/>
      <c r="X356" s="786"/>
      <c r="Y356" s="786"/>
      <c r="Z356" s="786"/>
      <c r="AA356" s="786"/>
      <c r="AB356" s="786"/>
      <c r="AC356" s="786"/>
      <c r="AD356" s="786"/>
    </row>
    <row r="357" ht="13.5" customHeight="1">
      <c r="A357" s="786"/>
      <c r="B357" s="786"/>
      <c r="C357" s="786"/>
      <c r="D357" s="786"/>
      <c r="E357" s="786"/>
      <c r="F357" s="786"/>
      <c r="G357" s="786"/>
      <c r="H357" s="786"/>
      <c r="I357" s="786"/>
      <c r="J357" s="786"/>
      <c r="K357" s="786"/>
      <c r="L357" s="786"/>
      <c r="M357" s="786"/>
      <c r="N357" s="786"/>
      <c r="O357" s="786"/>
      <c r="P357" s="786"/>
      <c r="Q357" s="786"/>
      <c r="R357" s="786"/>
      <c r="S357" s="786"/>
      <c r="T357" s="786"/>
      <c r="U357" s="786"/>
      <c r="V357" s="786"/>
      <c r="W357" s="786"/>
      <c r="X357" s="786"/>
      <c r="Y357" s="786"/>
      <c r="Z357" s="786"/>
      <c r="AA357" s="786"/>
      <c r="AB357" s="786"/>
      <c r="AC357" s="786"/>
      <c r="AD357" s="786"/>
    </row>
    <row r="358" ht="13.5" customHeight="1">
      <c r="A358" s="786"/>
      <c r="B358" s="786"/>
      <c r="C358" s="786"/>
      <c r="D358" s="786"/>
      <c r="E358" s="786"/>
      <c r="F358" s="786"/>
      <c r="G358" s="786"/>
      <c r="H358" s="786"/>
      <c r="I358" s="786"/>
      <c r="J358" s="786"/>
      <c r="K358" s="786"/>
      <c r="L358" s="786"/>
      <c r="M358" s="786"/>
      <c r="N358" s="786"/>
      <c r="O358" s="786"/>
      <c r="P358" s="786"/>
      <c r="Q358" s="786"/>
      <c r="R358" s="786"/>
      <c r="S358" s="786"/>
      <c r="T358" s="786"/>
      <c r="U358" s="786"/>
      <c r="V358" s="786"/>
      <c r="W358" s="786"/>
      <c r="X358" s="786"/>
      <c r="Y358" s="786"/>
      <c r="Z358" s="786"/>
      <c r="AA358" s="786"/>
      <c r="AB358" s="786"/>
      <c r="AC358" s="786"/>
      <c r="AD358" s="786"/>
    </row>
    <row r="359" ht="13.5" customHeight="1">
      <c r="A359" s="786"/>
      <c r="B359" s="786"/>
      <c r="C359" s="786"/>
      <c r="D359" s="786"/>
      <c r="E359" s="786"/>
      <c r="F359" s="786"/>
      <c r="G359" s="786"/>
      <c r="H359" s="786"/>
      <c r="I359" s="786"/>
      <c r="J359" s="786"/>
      <c r="K359" s="786"/>
      <c r="L359" s="786"/>
      <c r="M359" s="786"/>
      <c r="N359" s="786"/>
      <c r="O359" s="786"/>
      <c r="P359" s="786"/>
      <c r="Q359" s="786"/>
      <c r="R359" s="786"/>
      <c r="S359" s="786"/>
      <c r="T359" s="786"/>
      <c r="U359" s="786"/>
      <c r="V359" s="786"/>
      <c r="W359" s="786"/>
      <c r="X359" s="786"/>
      <c r="Y359" s="786"/>
      <c r="Z359" s="786"/>
      <c r="AA359" s="786"/>
      <c r="AB359" s="786"/>
      <c r="AC359" s="786"/>
      <c r="AD359" s="786"/>
    </row>
    <row r="360" ht="13.5" customHeight="1">
      <c r="A360" s="786"/>
      <c r="B360" s="786"/>
      <c r="C360" s="786"/>
      <c r="D360" s="786"/>
      <c r="E360" s="786"/>
      <c r="F360" s="786"/>
      <c r="G360" s="786"/>
      <c r="H360" s="786"/>
      <c r="I360" s="786"/>
      <c r="J360" s="786"/>
      <c r="K360" s="786"/>
      <c r="L360" s="786"/>
      <c r="M360" s="786"/>
      <c r="N360" s="786"/>
      <c r="O360" s="786"/>
      <c r="P360" s="786"/>
      <c r="Q360" s="786"/>
      <c r="R360" s="786"/>
      <c r="S360" s="786"/>
      <c r="T360" s="786"/>
      <c r="U360" s="786"/>
      <c r="V360" s="786"/>
      <c r="W360" s="786"/>
      <c r="X360" s="786"/>
      <c r="Y360" s="786"/>
      <c r="Z360" s="786"/>
      <c r="AA360" s="786"/>
      <c r="AB360" s="786"/>
      <c r="AC360" s="786"/>
      <c r="AD360" s="786"/>
    </row>
    <row r="361" ht="13.5" customHeight="1">
      <c r="A361" s="786"/>
      <c r="B361" s="786"/>
      <c r="C361" s="786"/>
      <c r="D361" s="786"/>
      <c r="E361" s="786"/>
      <c r="F361" s="786"/>
      <c r="G361" s="786"/>
      <c r="H361" s="786"/>
      <c r="I361" s="786"/>
      <c r="J361" s="786"/>
      <c r="K361" s="786"/>
      <c r="L361" s="786"/>
      <c r="M361" s="786"/>
      <c r="N361" s="786"/>
      <c r="O361" s="786"/>
      <c r="P361" s="786"/>
      <c r="Q361" s="786"/>
      <c r="R361" s="786"/>
      <c r="S361" s="786"/>
      <c r="T361" s="786"/>
      <c r="U361" s="786"/>
      <c r="V361" s="786"/>
      <c r="W361" s="786"/>
      <c r="X361" s="786"/>
      <c r="Y361" s="786"/>
      <c r="Z361" s="786"/>
      <c r="AA361" s="786"/>
      <c r="AB361" s="786"/>
      <c r="AC361" s="786"/>
      <c r="AD361" s="786"/>
    </row>
    <row r="362" ht="13.5" customHeight="1">
      <c r="A362" s="786"/>
      <c r="B362" s="786"/>
      <c r="C362" s="786"/>
      <c r="D362" s="786"/>
      <c r="E362" s="786"/>
      <c r="F362" s="786"/>
      <c r="G362" s="786"/>
      <c r="H362" s="786"/>
      <c r="I362" s="786"/>
      <c r="J362" s="786"/>
      <c r="K362" s="786"/>
      <c r="L362" s="786"/>
      <c r="M362" s="786"/>
      <c r="N362" s="786"/>
      <c r="O362" s="786"/>
      <c r="P362" s="786"/>
      <c r="Q362" s="786"/>
      <c r="R362" s="786"/>
      <c r="S362" s="786"/>
      <c r="T362" s="786"/>
      <c r="U362" s="786"/>
      <c r="V362" s="786"/>
      <c r="W362" s="786"/>
      <c r="X362" s="786"/>
      <c r="Y362" s="786"/>
      <c r="Z362" s="786"/>
      <c r="AA362" s="786"/>
      <c r="AB362" s="786"/>
      <c r="AC362" s="786"/>
      <c r="AD362" s="786"/>
    </row>
    <row r="363" ht="13.5" customHeight="1">
      <c r="A363" s="786"/>
      <c r="B363" s="786"/>
      <c r="C363" s="786"/>
      <c r="D363" s="786"/>
      <c r="E363" s="786"/>
      <c r="F363" s="786"/>
      <c r="G363" s="786"/>
      <c r="H363" s="786"/>
      <c r="I363" s="786"/>
      <c r="J363" s="786"/>
      <c r="K363" s="786"/>
      <c r="L363" s="786"/>
      <c r="M363" s="786"/>
      <c r="N363" s="786"/>
      <c r="O363" s="786"/>
      <c r="P363" s="786"/>
      <c r="Q363" s="786"/>
      <c r="R363" s="786"/>
      <c r="S363" s="786"/>
      <c r="T363" s="786"/>
      <c r="U363" s="786"/>
      <c r="V363" s="786"/>
      <c r="W363" s="786"/>
      <c r="X363" s="786"/>
      <c r="Y363" s="786"/>
      <c r="Z363" s="786"/>
      <c r="AA363" s="786"/>
      <c r="AB363" s="786"/>
      <c r="AC363" s="786"/>
      <c r="AD363" s="786"/>
    </row>
    <row r="364" ht="13.5" customHeight="1">
      <c r="A364" s="786"/>
      <c r="B364" s="786"/>
      <c r="C364" s="786"/>
      <c r="D364" s="786"/>
      <c r="E364" s="786"/>
      <c r="F364" s="786"/>
      <c r="G364" s="786"/>
      <c r="H364" s="786"/>
      <c r="I364" s="786"/>
      <c r="J364" s="786"/>
      <c r="K364" s="786"/>
      <c r="L364" s="786"/>
      <c r="M364" s="786"/>
      <c r="N364" s="786"/>
      <c r="O364" s="786"/>
      <c r="P364" s="786"/>
      <c r="Q364" s="786"/>
      <c r="R364" s="786"/>
      <c r="S364" s="786"/>
      <c r="T364" s="786"/>
      <c r="U364" s="786"/>
      <c r="V364" s="786"/>
      <c r="W364" s="786"/>
      <c r="X364" s="786"/>
      <c r="Y364" s="786"/>
      <c r="Z364" s="786"/>
      <c r="AA364" s="786"/>
      <c r="AB364" s="786"/>
      <c r="AC364" s="786"/>
      <c r="AD364" s="786"/>
    </row>
    <row r="365" ht="13.5" customHeight="1">
      <c r="A365" s="786"/>
      <c r="B365" s="786"/>
      <c r="C365" s="786"/>
      <c r="D365" s="786"/>
      <c r="E365" s="786"/>
      <c r="F365" s="786"/>
      <c r="G365" s="786"/>
      <c r="H365" s="786"/>
      <c r="I365" s="786"/>
      <c r="J365" s="786"/>
      <c r="K365" s="786"/>
      <c r="L365" s="786"/>
      <c r="M365" s="786"/>
      <c r="N365" s="786"/>
      <c r="O365" s="786"/>
      <c r="P365" s="786"/>
      <c r="Q365" s="786"/>
      <c r="R365" s="786"/>
      <c r="S365" s="786"/>
      <c r="T365" s="786"/>
      <c r="U365" s="786"/>
      <c r="V365" s="786"/>
      <c r="W365" s="786"/>
      <c r="X365" s="786"/>
      <c r="Y365" s="786"/>
      <c r="Z365" s="786"/>
      <c r="AA365" s="786"/>
      <c r="AB365" s="786"/>
      <c r="AC365" s="786"/>
      <c r="AD365" s="786"/>
    </row>
    <row r="366" ht="13.5" customHeight="1">
      <c r="A366" s="786"/>
      <c r="B366" s="786"/>
      <c r="C366" s="786"/>
      <c r="D366" s="786"/>
      <c r="E366" s="786"/>
      <c r="F366" s="786"/>
      <c r="G366" s="786"/>
      <c r="H366" s="786"/>
      <c r="I366" s="786"/>
      <c r="J366" s="786"/>
      <c r="K366" s="786"/>
      <c r="L366" s="786"/>
      <c r="M366" s="786"/>
      <c r="N366" s="786"/>
      <c r="O366" s="786"/>
      <c r="P366" s="786"/>
      <c r="Q366" s="786"/>
      <c r="R366" s="786"/>
      <c r="S366" s="786"/>
      <c r="T366" s="786"/>
      <c r="U366" s="786"/>
      <c r="V366" s="786"/>
      <c r="W366" s="786"/>
      <c r="X366" s="786"/>
      <c r="Y366" s="786"/>
      <c r="Z366" s="786"/>
      <c r="AA366" s="786"/>
      <c r="AB366" s="786"/>
      <c r="AC366" s="786"/>
      <c r="AD366" s="786"/>
    </row>
    <row r="367" ht="13.5" customHeight="1">
      <c r="A367" s="786"/>
      <c r="B367" s="786"/>
      <c r="C367" s="786"/>
      <c r="D367" s="786"/>
      <c r="E367" s="786"/>
      <c r="F367" s="786"/>
      <c r="G367" s="786"/>
      <c r="H367" s="786"/>
      <c r="I367" s="786"/>
      <c r="J367" s="786"/>
      <c r="K367" s="786"/>
      <c r="L367" s="786"/>
      <c r="M367" s="786"/>
      <c r="N367" s="786"/>
      <c r="O367" s="786"/>
      <c r="P367" s="786"/>
      <c r="Q367" s="786"/>
      <c r="R367" s="786"/>
      <c r="S367" s="786"/>
      <c r="T367" s="786"/>
      <c r="U367" s="786"/>
      <c r="V367" s="786"/>
      <c r="W367" s="786"/>
      <c r="X367" s="786"/>
      <c r="Y367" s="786"/>
      <c r="Z367" s="786"/>
      <c r="AA367" s="786"/>
      <c r="AB367" s="786"/>
      <c r="AC367" s="786"/>
      <c r="AD367" s="786"/>
    </row>
    <row r="368" ht="13.5" customHeight="1">
      <c r="A368" s="786"/>
      <c r="B368" s="786"/>
      <c r="C368" s="786"/>
      <c r="D368" s="786"/>
      <c r="E368" s="786"/>
      <c r="F368" s="786"/>
      <c r="G368" s="786"/>
      <c r="H368" s="786"/>
      <c r="I368" s="786"/>
      <c r="J368" s="786"/>
      <c r="K368" s="786"/>
      <c r="L368" s="786"/>
      <c r="M368" s="786"/>
      <c r="N368" s="786"/>
      <c r="O368" s="786"/>
      <c r="P368" s="786"/>
      <c r="Q368" s="786"/>
      <c r="R368" s="786"/>
      <c r="S368" s="786"/>
      <c r="T368" s="786"/>
      <c r="U368" s="786"/>
      <c r="V368" s="786"/>
      <c r="W368" s="786"/>
      <c r="X368" s="786"/>
      <c r="Y368" s="786"/>
      <c r="Z368" s="786"/>
      <c r="AA368" s="786"/>
      <c r="AB368" s="786"/>
      <c r="AC368" s="786"/>
      <c r="AD368" s="786"/>
    </row>
    <row r="369" ht="13.5" customHeight="1">
      <c r="A369" s="786"/>
      <c r="B369" s="786"/>
      <c r="C369" s="786"/>
      <c r="D369" s="786"/>
      <c r="E369" s="786"/>
      <c r="F369" s="786"/>
      <c r="G369" s="786"/>
      <c r="H369" s="786"/>
      <c r="I369" s="786"/>
      <c r="J369" s="786"/>
      <c r="K369" s="786"/>
      <c r="L369" s="786"/>
      <c r="M369" s="786"/>
      <c r="N369" s="786"/>
      <c r="O369" s="786"/>
      <c r="P369" s="786"/>
      <c r="Q369" s="786"/>
      <c r="R369" s="786"/>
      <c r="S369" s="786"/>
      <c r="T369" s="786"/>
      <c r="U369" s="786"/>
      <c r="V369" s="786"/>
      <c r="W369" s="786"/>
      <c r="X369" s="786"/>
      <c r="Y369" s="786"/>
      <c r="Z369" s="786"/>
      <c r="AA369" s="786"/>
      <c r="AB369" s="786"/>
      <c r="AC369" s="786"/>
      <c r="AD369" s="786"/>
    </row>
    <row r="370" ht="13.5" customHeight="1">
      <c r="A370" s="786"/>
      <c r="B370" s="786"/>
      <c r="C370" s="786"/>
      <c r="D370" s="786"/>
      <c r="E370" s="786"/>
      <c r="F370" s="786"/>
      <c r="G370" s="786"/>
      <c r="H370" s="786"/>
      <c r="I370" s="786"/>
      <c r="J370" s="786"/>
      <c r="K370" s="786"/>
      <c r="L370" s="786"/>
      <c r="M370" s="786"/>
      <c r="N370" s="786"/>
      <c r="O370" s="786"/>
      <c r="P370" s="786"/>
      <c r="Q370" s="786"/>
      <c r="R370" s="786"/>
      <c r="S370" s="786"/>
      <c r="T370" s="786"/>
      <c r="U370" s="786"/>
      <c r="V370" s="786"/>
      <c r="W370" s="786"/>
      <c r="X370" s="786"/>
      <c r="Y370" s="786"/>
      <c r="Z370" s="786"/>
      <c r="AA370" s="786"/>
      <c r="AB370" s="786"/>
      <c r="AC370" s="786"/>
      <c r="AD370" s="786"/>
    </row>
    <row r="371" ht="13.5" customHeight="1">
      <c r="A371" s="786"/>
      <c r="B371" s="786"/>
      <c r="C371" s="786"/>
      <c r="D371" s="786"/>
      <c r="E371" s="786"/>
      <c r="F371" s="786"/>
      <c r="G371" s="786"/>
      <c r="H371" s="786"/>
      <c r="I371" s="786"/>
      <c r="J371" s="786"/>
      <c r="K371" s="786"/>
      <c r="L371" s="786"/>
      <c r="M371" s="786"/>
      <c r="N371" s="786"/>
      <c r="O371" s="786"/>
      <c r="P371" s="786"/>
      <c r="Q371" s="786"/>
      <c r="R371" s="786"/>
      <c r="S371" s="786"/>
      <c r="T371" s="786"/>
      <c r="U371" s="786"/>
      <c r="V371" s="786"/>
      <c r="W371" s="786"/>
      <c r="X371" s="786"/>
      <c r="Y371" s="786"/>
      <c r="Z371" s="786"/>
      <c r="AA371" s="786"/>
      <c r="AB371" s="786"/>
      <c r="AC371" s="786"/>
      <c r="AD371" s="786"/>
    </row>
    <row r="372" ht="13.5" customHeight="1">
      <c r="A372" s="786"/>
      <c r="B372" s="786"/>
      <c r="C372" s="786"/>
      <c r="D372" s="786"/>
      <c r="E372" s="786"/>
      <c r="F372" s="786"/>
      <c r="G372" s="786"/>
      <c r="H372" s="786"/>
      <c r="I372" s="786"/>
      <c r="J372" s="786"/>
      <c r="K372" s="786"/>
      <c r="L372" s="786"/>
      <c r="M372" s="786"/>
      <c r="N372" s="786"/>
      <c r="O372" s="786"/>
      <c r="P372" s="786"/>
      <c r="Q372" s="786"/>
      <c r="R372" s="786"/>
      <c r="S372" s="786"/>
      <c r="T372" s="786"/>
      <c r="U372" s="786"/>
      <c r="V372" s="786"/>
      <c r="W372" s="786"/>
      <c r="X372" s="786"/>
      <c r="Y372" s="786"/>
      <c r="Z372" s="786"/>
      <c r="AA372" s="786"/>
      <c r="AB372" s="786"/>
      <c r="AC372" s="786"/>
      <c r="AD372" s="786"/>
    </row>
    <row r="373" ht="13.5" customHeight="1">
      <c r="A373" s="786"/>
      <c r="B373" s="786"/>
      <c r="C373" s="786"/>
      <c r="D373" s="786"/>
      <c r="E373" s="786"/>
      <c r="F373" s="786"/>
      <c r="G373" s="786"/>
      <c r="H373" s="786"/>
      <c r="I373" s="786"/>
      <c r="J373" s="786"/>
      <c r="K373" s="786"/>
      <c r="L373" s="786"/>
      <c r="M373" s="786"/>
      <c r="N373" s="786"/>
      <c r="O373" s="786"/>
      <c r="P373" s="786"/>
      <c r="Q373" s="786"/>
      <c r="R373" s="786"/>
      <c r="S373" s="786"/>
      <c r="T373" s="786"/>
      <c r="U373" s="786"/>
      <c r="V373" s="786"/>
      <c r="W373" s="786"/>
      <c r="X373" s="786"/>
      <c r="Y373" s="786"/>
      <c r="Z373" s="786"/>
      <c r="AA373" s="786"/>
      <c r="AB373" s="786"/>
      <c r="AC373" s="786"/>
      <c r="AD373" s="786"/>
    </row>
    <row r="374" ht="13.5" customHeight="1">
      <c r="A374" s="786"/>
      <c r="B374" s="786"/>
      <c r="C374" s="786"/>
      <c r="D374" s="786"/>
      <c r="E374" s="786"/>
      <c r="F374" s="786"/>
      <c r="G374" s="786"/>
      <c r="H374" s="786"/>
      <c r="I374" s="786"/>
      <c r="J374" s="786"/>
      <c r="K374" s="786"/>
      <c r="L374" s="786"/>
      <c r="M374" s="786"/>
      <c r="N374" s="786"/>
      <c r="O374" s="786"/>
      <c r="P374" s="786"/>
      <c r="Q374" s="786"/>
      <c r="R374" s="786"/>
      <c r="S374" s="786"/>
      <c r="T374" s="786"/>
      <c r="U374" s="786"/>
      <c r="V374" s="786"/>
      <c r="W374" s="786"/>
      <c r="X374" s="786"/>
      <c r="Y374" s="786"/>
      <c r="Z374" s="786"/>
      <c r="AA374" s="786"/>
      <c r="AB374" s="786"/>
      <c r="AC374" s="786"/>
      <c r="AD374" s="786"/>
    </row>
    <row r="375" ht="13.5" customHeight="1">
      <c r="A375" s="786"/>
      <c r="B375" s="786"/>
      <c r="C375" s="786"/>
      <c r="D375" s="786"/>
      <c r="E375" s="786"/>
      <c r="F375" s="786"/>
      <c r="G375" s="786"/>
      <c r="H375" s="786"/>
      <c r="I375" s="786"/>
      <c r="J375" s="786"/>
      <c r="K375" s="786"/>
      <c r="L375" s="786"/>
      <c r="M375" s="786"/>
      <c r="N375" s="786"/>
      <c r="O375" s="786"/>
      <c r="P375" s="786"/>
      <c r="Q375" s="786"/>
      <c r="R375" s="786"/>
      <c r="S375" s="786"/>
      <c r="T375" s="786"/>
      <c r="U375" s="786"/>
      <c r="V375" s="786"/>
      <c r="W375" s="786"/>
      <c r="X375" s="786"/>
      <c r="Y375" s="786"/>
      <c r="Z375" s="786"/>
      <c r="AA375" s="786"/>
      <c r="AB375" s="786"/>
      <c r="AC375" s="786"/>
      <c r="AD375" s="786"/>
    </row>
    <row r="376" ht="13.5" customHeight="1">
      <c r="A376" s="786"/>
      <c r="B376" s="786"/>
      <c r="C376" s="786"/>
      <c r="D376" s="786"/>
      <c r="E376" s="786"/>
      <c r="F376" s="786"/>
      <c r="G376" s="786"/>
      <c r="H376" s="786"/>
      <c r="I376" s="786"/>
      <c r="J376" s="786"/>
      <c r="K376" s="786"/>
      <c r="L376" s="786"/>
      <c r="M376" s="786"/>
      <c r="N376" s="786"/>
      <c r="O376" s="786"/>
      <c r="P376" s="786"/>
      <c r="Q376" s="786"/>
      <c r="R376" s="786"/>
      <c r="S376" s="786"/>
      <c r="T376" s="786"/>
      <c r="U376" s="786"/>
      <c r="V376" s="786"/>
      <c r="W376" s="786"/>
      <c r="X376" s="786"/>
      <c r="Y376" s="786"/>
      <c r="Z376" s="786"/>
      <c r="AA376" s="786"/>
      <c r="AB376" s="786"/>
      <c r="AC376" s="786"/>
      <c r="AD376" s="786"/>
    </row>
    <row r="377" ht="13.5" customHeight="1">
      <c r="A377" s="786"/>
      <c r="B377" s="786"/>
      <c r="C377" s="786"/>
      <c r="D377" s="786"/>
      <c r="E377" s="786"/>
      <c r="F377" s="786"/>
      <c r="G377" s="786"/>
      <c r="H377" s="786"/>
      <c r="I377" s="786"/>
      <c r="J377" s="786"/>
      <c r="K377" s="786"/>
      <c r="L377" s="786"/>
      <c r="M377" s="786"/>
      <c r="N377" s="786"/>
      <c r="O377" s="786"/>
      <c r="P377" s="786"/>
      <c r="Q377" s="786"/>
      <c r="R377" s="786"/>
      <c r="S377" s="786"/>
      <c r="T377" s="786"/>
      <c r="U377" s="786"/>
      <c r="V377" s="786"/>
      <c r="W377" s="786"/>
      <c r="X377" s="786"/>
      <c r="Y377" s="786"/>
      <c r="Z377" s="786"/>
      <c r="AA377" s="786"/>
      <c r="AB377" s="786"/>
      <c r="AC377" s="786"/>
      <c r="AD377" s="786"/>
    </row>
    <row r="378" ht="13.5" customHeight="1">
      <c r="A378" s="786"/>
      <c r="B378" s="786"/>
      <c r="C378" s="786"/>
      <c r="D378" s="786"/>
      <c r="E378" s="786"/>
      <c r="F378" s="786"/>
      <c r="G378" s="786"/>
      <c r="H378" s="786"/>
      <c r="I378" s="786"/>
      <c r="J378" s="786"/>
      <c r="K378" s="786"/>
      <c r="L378" s="786"/>
      <c r="M378" s="786"/>
      <c r="N378" s="786"/>
      <c r="O378" s="786"/>
      <c r="P378" s="786"/>
      <c r="Q378" s="786"/>
      <c r="R378" s="786"/>
      <c r="S378" s="786"/>
      <c r="T378" s="786"/>
      <c r="U378" s="786"/>
      <c r="V378" s="786"/>
      <c r="W378" s="786"/>
      <c r="X378" s="786"/>
      <c r="Y378" s="786"/>
      <c r="Z378" s="786"/>
      <c r="AA378" s="786"/>
      <c r="AB378" s="786"/>
      <c r="AC378" s="786"/>
      <c r="AD378" s="786"/>
    </row>
    <row r="379" ht="13.5" customHeight="1">
      <c r="A379" s="786"/>
      <c r="B379" s="786"/>
      <c r="C379" s="786"/>
      <c r="D379" s="786"/>
      <c r="E379" s="786"/>
      <c r="F379" s="786"/>
      <c r="G379" s="786"/>
      <c r="H379" s="786"/>
      <c r="I379" s="786"/>
      <c r="J379" s="786"/>
      <c r="K379" s="786"/>
      <c r="L379" s="786"/>
      <c r="M379" s="786"/>
      <c r="N379" s="786"/>
      <c r="O379" s="786"/>
      <c r="P379" s="786"/>
      <c r="Q379" s="786"/>
      <c r="R379" s="786"/>
      <c r="S379" s="786"/>
      <c r="T379" s="786"/>
      <c r="U379" s="786"/>
      <c r="V379" s="786"/>
      <c r="W379" s="786"/>
      <c r="X379" s="786"/>
      <c r="Y379" s="786"/>
      <c r="Z379" s="786"/>
      <c r="AA379" s="786"/>
      <c r="AB379" s="786"/>
      <c r="AC379" s="786"/>
      <c r="AD379" s="786"/>
    </row>
    <row r="380" ht="13.5" customHeight="1">
      <c r="A380" s="786"/>
      <c r="B380" s="786"/>
      <c r="C380" s="786"/>
      <c r="D380" s="786"/>
      <c r="E380" s="786"/>
      <c r="F380" s="786"/>
      <c r="G380" s="786"/>
      <c r="H380" s="786"/>
      <c r="I380" s="786"/>
      <c r="J380" s="786"/>
      <c r="K380" s="786"/>
      <c r="L380" s="786"/>
      <c r="M380" s="786"/>
      <c r="N380" s="786"/>
      <c r="O380" s="786"/>
      <c r="P380" s="786"/>
      <c r="Q380" s="786"/>
      <c r="R380" s="786"/>
      <c r="S380" s="786"/>
      <c r="T380" s="786"/>
      <c r="U380" s="786"/>
      <c r="V380" s="786"/>
      <c r="W380" s="786"/>
      <c r="X380" s="786"/>
      <c r="Y380" s="786"/>
      <c r="Z380" s="786"/>
      <c r="AA380" s="786"/>
      <c r="AB380" s="786"/>
      <c r="AC380" s="786"/>
      <c r="AD380" s="786"/>
    </row>
    <row r="381" ht="13.5" customHeight="1">
      <c r="A381" s="786"/>
      <c r="B381" s="786"/>
      <c r="C381" s="786"/>
      <c r="D381" s="786"/>
      <c r="E381" s="786"/>
      <c r="F381" s="786"/>
      <c r="G381" s="786"/>
      <c r="H381" s="786"/>
      <c r="I381" s="786"/>
      <c r="J381" s="786"/>
      <c r="K381" s="786"/>
      <c r="L381" s="786"/>
      <c r="M381" s="786"/>
      <c r="N381" s="786"/>
      <c r="O381" s="786"/>
      <c r="P381" s="786"/>
      <c r="Q381" s="786"/>
      <c r="R381" s="786"/>
      <c r="S381" s="786"/>
      <c r="T381" s="786"/>
      <c r="U381" s="786"/>
      <c r="V381" s="786"/>
      <c r="W381" s="786"/>
      <c r="X381" s="786"/>
      <c r="Y381" s="786"/>
      <c r="Z381" s="786"/>
      <c r="AA381" s="786"/>
      <c r="AB381" s="786"/>
      <c r="AC381" s="786"/>
      <c r="AD381" s="786"/>
    </row>
    <row r="382" ht="13.5" customHeight="1">
      <c r="A382" s="786"/>
      <c r="B382" s="786"/>
      <c r="C382" s="786"/>
      <c r="D382" s="786"/>
      <c r="E382" s="786"/>
      <c r="F382" s="786"/>
      <c r="G382" s="786"/>
      <c r="H382" s="786"/>
      <c r="I382" s="786"/>
      <c r="J382" s="786"/>
      <c r="K382" s="786"/>
      <c r="L382" s="786"/>
      <c r="M382" s="786"/>
      <c r="N382" s="786"/>
      <c r="O382" s="786"/>
      <c r="P382" s="786"/>
      <c r="Q382" s="786"/>
      <c r="R382" s="786"/>
      <c r="S382" s="786"/>
      <c r="T382" s="786"/>
      <c r="U382" s="786"/>
      <c r="V382" s="786"/>
      <c r="W382" s="786"/>
      <c r="X382" s="786"/>
      <c r="Y382" s="786"/>
      <c r="Z382" s="786"/>
      <c r="AA382" s="786"/>
      <c r="AB382" s="786"/>
      <c r="AC382" s="786"/>
      <c r="AD382" s="786"/>
    </row>
    <row r="383" ht="13.5" customHeight="1">
      <c r="A383" s="786"/>
      <c r="B383" s="786"/>
      <c r="C383" s="786"/>
      <c r="D383" s="786"/>
      <c r="E383" s="786"/>
      <c r="F383" s="786"/>
      <c r="G383" s="786"/>
      <c r="H383" s="786"/>
      <c r="I383" s="786"/>
      <c r="J383" s="786"/>
      <c r="K383" s="786"/>
      <c r="L383" s="786"/>
      <c r="M383" s="786"/>
      <c r="N383" s="786"/>
      <c r="O383" s="786"/>
      <c r="P383" s="786"/>
      <c r="Q383" s="786"/>
      <c r="R383" s="786"/>
      <c r="S383" s="786"/>
      <c r="T383" s="786"/>
      <c r="U383" s="786"/>
      <c r="V383" s="786"/>
      <c r="W383" s="786"/>
      <c r="X383" s="786"/>
      <c r="Y383" s="786"/>
      <c r="Z383" s="786"/>
      <c r="AA383" s="786"/>
      <c r="AB383" s="786"/>
      <c r="AC383" s="786"/>
      <c r="AD383" s="786"/>
    </row>
    <row r="384" ht="13.5" customHeight="1">
      <c r="A384" s="786"/>
      <c r="B384" s="786"/>
      <c r="C384" s="786"/>
      <c r="D384" s="786"/>
      <c r="E384" s="786"/>
      <c r="F384" s="786"/>
      <c r="G384" s="786"/>
      <c r="H384" s="786"/>
      <c r="I384" s="786"/>
      <c r="J384" s="786"/>
      <c r="K384" s="786"/>
      <c r="L384" s="786"/>
      <c r="M384" s="786"/>
      <c r="N384" s="786"/>
      <c r="O384" s="786"/>
      <c r="P384" s="786"/>
      <c r="Q384" s="786"/>
      <c r="R384" s="786"/>
      <c r="S384" s="786"/>
      <c r="T384" s="786"/>
      <c r="U384" s="786"/>
      <c r="V384" s="786"/>
      <c r="W384" s="786"/>
      <c r="X384" s="786"/>
      <c r="Y384" s="786"/>
      <c r="Z384" s="786"/>
      <c r="AA384" s="786"/>
      <c r="AB384" s="786"/>
      <c r="AC384" s="786"/>
      <c r="AD384" s="786"/>
    </row>
    <row r="385" ht="13.5" customHeight="1">
      <c r="A385" s="786"/>
      <c r="B385" s="786"/>
      <c r="C385" s="786"/>
      <c r="D385" s="786"/>
      <c r="E385" s="786"/>
      <c r="F385" s="786"/>
      <c r="G385" s="786"/>
      <c r="H385" s="786"/>
      <c r="I385" s="786"/>
      <c r="J385" s="786"/>
      <c r="K385" s="786"/>
      <c r="L385" s="786"/>
      <c r="M385" s="786"/>
      <c r="N385" s="786"/>
      <c r="O385" s="786"/>
      <c r="P385" s="786"/>
      <c r="Q385" s="786"/>
      <c r="R385" s="786"/>
      <c r="S385" s="786"/>
      <c r="T385" s="786"/>
      <c r="U385" s="786"/>
      <c r="V385" s="786"/>
      <c r="W385" s="786"/>
      <c r="X385" s="786"/>
      <c r="Y385" s="786"/>
      <c r="Z385" s="786"/>
      <c r="AA385" s="786"/>
      <c r="AB385" s="786"/>
      <c r="AC385" s="786"/>
      <c r="AD385" s="786"/>
    </row>
    <row r="386" ht="13.5" customHeight="1">
      <c r="A386" s="786"/>
      <c r="B386" s="786"/>
      <c r="C386" s="786"/>
      <c r="D386" s="786"/>
      <c r="E386" s="786"/>
      <c r="F386" s="786"/>
      <c r="G386" s="786"/>
      <c r="H386" s="786"/>
      <c r="I386" s="786"/>
      <c r="J386" s="786"/>
      <c r="K386" s="786"/>
      <c r="L386" s="786"/>
      <c r="M386" s="786"/>
      <c r="N386" s="786"/>
      <c r="O386" s="786"/>
      <c r="P386" s="786"/>
      <c r="Q386" s="786"/>
      <c r="R386" s="786"/>
      <c r="S386" s="786"/>
      <c r="T386" s="786"/>
      <c r="U386" s="786"/>
      <c r="V386" s="786"/>
      <c r="W386" s="786"/>
      <c r="X386" s="786"/>
      <c r="Y386" s="786"/>
      <c r="Z386" s="786"/>
      <c r="AA386" s="786"/>
      <c r="AB386" s="786"/>
      <c r="AC386" s="786"/>
      <c r="AD386" s="786"/>
    </row>
    <row r="387" ht="13.5" customHeight="1">
      <c r="A387" s="786"/>
      <c r="B387" s="786"/>
      <c r="C387" s="786"/>
      <c r="D387" s="786"/>
      <c r="E387" s="786"/>
      <c r="F387" s="786"/>
      <c r="G387" s="786"/>
      <c r="H387" s="786"/>
      <c r="I387" s="786"/>
      <c r="J387" s="786"/>
      <c r="K387" s="786"/>
      <c r="L387" s="786"/>
      <c r="M387" s="786"/>
      <c r="N387" s="786"/>
      <c r="O387" s="786"/>
      <c r="P387" s="786"/>
      <c r="Q387" s="786"/>
      <c r="R387" s="786"/>
      <c r="S387" s="786"/>
      <c r="T387" s="786"/>
      <c r="U387" s="786"/>
      <c r="V387" s="786"/>
      <c r="W387" s="786"/>
      <c r="X387" s="786"/>
      <c r="Y387" s="786"/>
      <c r="Z387" s="786"/>
      <c r="AA387" s="786"/>
      <c r="AB387" s="786"/>
      <c r="AC387" s="786"/>
      <c r="AD387" s="786"/>
    </row>
    <row r="388" ht="13.5" customHeight="1">
      <c r="A388" s="786"/>
      <c r="B388" s="786"/>
      <c r="C388" s="786"/>
      <c r="D388" s="786"/>
      <c r="E388" s="786"/>
      <c r="F388" s="786"/>
      <c r="G388" s="786"/>
      <c r="H388" s="786"/>
      <c r="I388" s="786"/>
      <c r="J388" s="786"/>
      <c r="K388" s="786"/>
      <c r="L388" s="786"/>
      <c r="M388" s="786"/>
      <c r="N388" s="786"/>
      <c r="O388" s="786"/>
      <c r="P388" s="786"/>
      <c r="Q388" s="786"/>
      <c r="R388" s="786"/>
      <c r="S388" s="786"/>
      <c r="T388" s="786"/>
      <c r="U388" s="786"/>
      <c r="V388" s="786"/>
      <c r="W388" s="786"/>
      <c r="X388" s="786"/>
      <c r="Y388" s="786"/>
      <c r="Z388" s="786"/>
      <c r="AA388" s="786"/>
      <c r="AB388" s="786"/>
      <c r="AC388" s="786"/>
      <c r="AD388" s="786"/>
    </row>
    <row r="389" ht="13.5" customHeight="1">
      <c r="A389" s="786"/>
      <c r="B389" s="786"/>
      <c r="C389" s="786"/>
      <c r="D389" s="786"/>
      <c r="E389" s="786"/>
      <c r="F389" s="786"/>
      <c r="G389" s="786"/>
      <c r="H389" s="786"/>
      <c r="I389" s="786"/>
      <c r="J389" s="786"/>
      <c r="K389" s="786"/>
      <c r="L389" s="786"/>
      <c r="M389" s="786"/>
      <c r="N389" s="786"/>
      <c r="O389" s="786"/>
      <c r="P389" s="786"/>
      <c r="Q389" s="786"/>
      <c r="R389" s="786"/>
      <c r="S389" s="786"/>
      <c r="T389" s="786"/>
      <c r="U389" s="786"/>
      <c r="V389" s="786"/>
      <c r="W389" s="786"/>
      <c r="X389" s="786"/>
      <c r="Y389" s="786"/>
      <c r="Z389" s="786"/>
      <c r="AA389" s="786"/>
      <c r="AB389" s="786"/>
      <c r="AC389" s="786"/>
      <c r="AD389" s="786"/>
    </row>
    <row r="390" ht="13.5" customHeight="1">
      <c r="A390" s="786"/>
      <c r="B390" s="786"/>
      <c r="C390" s="786"/>
      <c r="D390" s="786"/>
      <c r="E390" s="786"/>
      <c r="F390" s="786"/>
      <c r="G390" s="786"/>
      <c r="H390" s="786"/>
      <c r="I390" s="786"/>
      <c r="J390" s="786"/>
      <c r="K390" s="786"/>
      <c r="L390" s="786"/>
      <c r="M390" s="786"/>
      <c r="N390" s="786"/>
      <c r="O390" s="786"/>
      <c r="P390" s="786"/>
      <c r="Q390" s="786"/>
      <c r="R390" s="786"/>
      <c r="S390" s="786"/>
      <c r="T390" s="786"/>
      <c r="U390" s="786"/>
      <c r="V390" s="786"/>
      <c r="W390" s="786"/>
      <c r="X390" s="786"/>
      <c r="Y390" s="786"/>
      <c r="Z390" s="786"/>
      <c r="AA390" s="786"/>
      <c r="AB390" s="786"/>
      <c r="AC390" s="786"/>
      <c r="AD390" s="786"/>
    </row>
    <row r="391" ht="13.5" customHeight="1">
      <c r="A391" s="786"/>
      <c r="B391" s="786"/>
      <c r="C391" s="786"/>
      <c r="D391" s="786"/>
      <c r="E391" s="786"/>
      <c r="F391" s="786"/>
      <c r="G391" s="786"/>
      <c r="H391" s="786"/>
      <c r="I391" s="786"/>
      <c r="J391" s="786"/>
      <c r="K391" s="786"/>
      <c r="L391" s="786"/>
      <c r="M391" s="786"/>
      <c r="N391" s="786"/>
      <c r="O391" s="786"/>
      <c r="P391" s="786"/>
      <c r="Q391" s="786"/>
      <c r="R391" s="786"/>
      <c r="S391" s="786"/>
      <c r="T391" s="786"/>
      <c r="U391" s="786"/>
      <c r="V391" s="786"/>
      <c r="W391" s="786"/>
      <c r="X391" s="786"/>
      <c r="Y391" s="786"/>
      <c r="Z391" s="786"/>
      <c r="AA391" s="786"/>
      <c r="AB391" s="786"/>
      <c r="AC391" s="786"/>
      <c r="AD391" s="786"/>
    </row>
    <row r="392" ht="13.5" customHeight="1">
      <c r="A392" s="786"/>
      <c r="B392" s="786"/>
      <c r="C392" s="786"/>
      <c r="D392" s="786"/>
      <c r="E392" s="786"/>
      <c r="F392" s="786"/>
      <c r="G392" s="786"/>
      <c r="H392" s="786"/>
      <c r="I392" s="786"/>
      <c r="J392" s="786"/>
      <c r="K392" s="786"/>
      <c r="L392" s="786"/>
      <c r="M392" s="786"/>
      <c r="N392" s="786"/>
      <c r="O392" s="786"/>
      <c r="P392" s="786"/>
      <c r="Q392" s="786"/>
      <c r="R392" s="786"/>
      <c r="S392" s="786"/>
      <c r="T392" s="786"/>
      <c r="U392" s="786"/>
      <c r="V392" s="786"/>
      <c r="W392" s="786"/>
      <c r="X392" s="786"/>
      <c r="Y392" s="786"/>
      <c r="Z392" s="786"/>
      <c r="AA392" s="786"/>
      <c r="AB392" s="786"/>
      <c r="AC392" s="786"/>
      <c r="AD392" s="786"/>
    </row>
    <row r="393" ht="13.5" customHeight="1">
      <c r="A393" s="786"/>
      <c r="B393" s="786"/>
      <c r="C393" s="786"/>
      <c r="D393" s="786"/>
      <c r="E393" s="786"/>
      <c r="F393" s="786"/>
      <c r="G393" s="786"/>
      <c r="H393" s="786"/>
      <c r="I393" s="786"/>
      <c r="J393" s="786"/>
      <c r="K393" s="786"/>
      <c r="L393" s="786"/>
      <c r="M393" s="786"/>
      <c r="N393" s="786"/>
      <c r="O393" s="786"/>
      <c r="P393" s="786"/>
      <c r="Q393" s="786"/>
      <c r="R393" s="786"/>
      <c r="S393" s="786"/>
      <c r="T393" s="786"/>
      <c r="U393" s="786"/>
      <c r="V393" s="786"/>
      <c r="W393" s="786"/>
      <c r="X393" s="786"/>
      <c r="Y393" s="786"/>
      <c r="Z393" s="786"/>
      <c r="AA393" s="786"/>
      <c r="AB393" s="786"/>
      <c r="AC393" s="786"/>
      <c r="AD393" s="786"/>
    </row>
    <row r="394" ht="13.5" customHeight="1">
      <c r="A394" s="786"/>
      <c r="B394" s="786"/>
      <c r="C394" s="786"/>
      <c r="D394" s="786"/>
      <c r="E394" s="786"/>
      <c r="F394" s="786"/>
      <c r="G394" s="786"/>
      <c r="H394" s="786"/>
      <c r="I394" s="786"/>
      <c r="J394" s="786"/>
      <c r="K394" s="786"/>
      <c r="L394" s="786"/>
      <c r="M394" s="786"/>
      <c r="N394" s="786"/>
      <c r="O394" s="786"/>
      <c r="P394" s="786"/>
      <c r="Q394" s="786"/>
      <c r="R394" s="786"/>
      <c r="S394" s="786"/>
      <c r="T394" s="786"/>
      <c r="U394" s="786"/>
      <c r="V394" s="786"/>
      <c r="W394" s="786"/>
      <c r="X394" s="786"/>
      <c r="Y394" s="786"/>
      <c r="Z394" s="786"/>
      <c r="AA394" s="786"/>
      <c r="AB394" s="786"/>
      <c r="AC394" s="786"/>
      <c r="AD394" s="786"/>
    </row>
    <row r="395" ht="13.5" customHeight="1">
      <c r="A395" s="786"/>
      <c r="B395" s="786"/>
      <c r="C395" s="786"/>
      <c r="D395" s="786"/>
      <c r="E395" s="786"/>
      <c r="F395" s="786"/>
      <c r="G395" s="786"/>
      <c r="H395" s="786"/>
      <c r="I395" s="786"/>
      <c r="J395" s="786"/>
      <c r="K395" s="786"/>
      <c r="L395" s="786"/>
      <c r="M395" s="786"/>
      <c r="N395" s="786"/>
      <c r="O395" s="786"/>
      <c r="P395" s="786"/>
      <c r="Q395" s="786"/>
      <c r="R395" s="786"/>
      <c r="S395" s="786"/>
      <c r="T395" s="786"/>
      <c r="U395" s="786"/>
      <c r="V395" s="786"/>
      <c r="W395" s="786"/>
      <c r="X395" s="786"/>
      <c r="Y395" s="786"/>
      <c r="Z395" s="786"/>
      <c r="AA395" s="786"/>
      <c r="AB395" s="786"/>
      <c r="AC395" s="786"/>
      <c r="AD395" s="786"/>
    </row>
    <row r="396" ht="13.5" customHeight="1">
      <c r="A396" s="786"/>
      <c r="B396" s="786"/>
      <c r="C396" s="786"/>
      <c r="D396" s="786"/>
      <c r="E396" s="786"/>
      <c r="F396" s="786"/>
      <c r="G396" s="786"/>
      <c r="H396" s="786"/>
      <c r="I396" s="786"/>
      <c r="J396" s="786"/>
      <c r="K396" s="786"/>
      <c r="L396" s="786"/>
      <c r="M396" s="786"/>
      <c r="N396" s="786"/>
      <c r="O396" s="786"/>
      <c r="P396" s="786"/>
      <c r="Q396" s="786"/>
      <c r="R396" s="786"/>
      <c r="S396" s="786"/>
      <c r="T396" s="786"/>
      <c r="U396" s="786"/>
      <c r="V396" s="786"/>
      <c r="W396" s="786"/>
      <c r="X396" s="786"/>
      <c r="Y396" s="786"/>
      <c r="Z396" s="786"/>
      <c r="AA396" s="786"/>
      <c r="AB396" s="786"/>
      <c r="AC396" s="786"/>
      <c r="AD396" s="786"/>
    </row>
    <row r="397" ht="13.5" customHeight="1">
      <c r="A397" s="786"/>
      <c r="B397" s="786"/>
      <c r="C397" s="786"/>
      <c r="D397" s="786"/>
      <c r="E397" s="786"/>
      <c r="F397" s="786"/>
      <c r="G397" s="786"/>
      <c r="H397" s="786"/>
      <c r="I397" s="786"/>
      <c r="J397" s="786"/>
      <c r="K397" s="786"/>
      <c r="L397" s="786"/>
      <c r="M397" s="786"/>
      <c r="N397" s="786"/>
      <c r="O397" s="786"/>
      <c r="P397" s="786"/>
      <c r="Q397" s="786"/>
      <c r="R397" s="786"/>
      <c r="S397" s="786"/>
      <c r="T397" s="786"/>
      <c r="U397" s="786"/>
      <c r="V397" s="786"/>
      <c r="W397" s="786"/>
      <c r="X397" s="786"/>
      <c r="Y397" s="786"/>
      <c r="Z397" s="786"/>
      <c r="AA397" s="786"/>
      <c r="AB397" s="786"/>
      <c r="AC397" s="786"/>
      <c r="AD397" s="786"/>
    </row>
    <row r="398" ht="13.5" customHeight="1">
      <c r="A398" s="786"/>
      <c r="B398" s="786"/>
      <c r="C398" s="786"/>
      <c r="D398" s="786"/>
      <c r="E398" s="786"/>
      <c r="F398" s="786"/>
      <c r="G398" s="786"/>
      <c r="H398" s="786"/>
      <c r="I398" s="786"/>
      <c r="J398" s="786"/>
      <c r="K398" s="786"/>
      <c r="L398" s="786"/>
      <c r="M398" s="786"/>
      <c r="N398" s="786"/>
      <c r="O398" s="786"/>
      <c r="P398" s="786"/>
      <c r="Q398" s="786"/>
      <c r="R398" s="786"/>
      <c r="S398" s="786"/>
      <c r="T398" s="786"/>
      <c r="U398" s="786"/>
      <c r="V398" s="786"/>
      <c r="W398" s="786"/>
      <c r="X398" s="786"/>
      <c r="Y398" s="786"/>
      <c r="Z398" s="786"/>
      <c r="AA398" s="786"/>
      <c r="AB398" s="786"/>
      <c r="AC398" s="786"/>
      <c r="AD398" s="786"/>
    </row>
    <row r="399" ht="13.5" customHeight="1">
      <c r="A399" s="786"/>
      <c r="B399" s="786"/>
      <c r="C399" s="786"/>
      <c r="D399" s="786"/>
      <c r="E399" s="786"/>
      <c r="F399" s="786"/>
      <c r="G399" s="786"/>
      <c r="H399" s="786"/>
      <c r="I399" s="786"/>
      <c r="J399" s="786"/>
      <c r="K399" s="786"/>
      <c r="L399" s="786"/>
      <c r="M399" s="786"/>
      <c r="N399" s="786"/>
      <c r="O399" s="786"/>
      <c r="P399" s="786"/>
      <c r="Q399" s="786"/>
      <c r="R399" s="786"/>
      <c r="S399" s="786"/>
      <c r="T399" s="786"/>
      <c r="U399" s="786"/>
      <c r="V399" s="786"/>
      <c r="W399" s="786"/>
      <c r="X399" s="786"/>
      <c r="Y399" s="786"/>
      <c r="Z399" s="786"/>
      <c r="AA399" s="786"/>
      <c r="AB399" s="786"/>
      <c r="AC399" s="786"/>
      <c r="AD399" s="786"/>
    </row>
    <row r="400" ht="13.5" customHeight="1">
      <c r="A400" s="786"/>
      <c r="B400" s="786"/>
      <c r="C400" s="786"/>
      <c r="D400" s="786"/>
      <c r="E400" s="786"/>
      <c r="F400" s="786"/>
      <c r="G400" s="786"/>
      <c r="H400" s="786"/>
      <c r="I400" s="786"/>
      <c r="J400" s="786"/>
      <c r="K400" s="786"/>
      <c r="L400" s="786"/>
      <c r="M400" s="786"/>
      <c r="N400" s="786"/>
      <c r="O400" s="786"/>
      <c r="P400" s="786"/>
      <c r="Q400" s="786"/>
      <c r="R400" s="786"/>
      <c r="S400" s="786"/>
      <c r="T400" s="786"/>
      <c r="U400" s="786"/>
      <c r="V400" s="786"/>
      <c r="W400" s="786"/>
      <c r="X400" s="786"/>
      <c r="Y400" s="786"/>
      <c r="Z400" s="786"/>
      <c r="AA400" s="786"/>
      <c r="AB400" s="786"/>
      <c r="AC400" s="786"/>
      <c r="AD400" s="786"/>
    </row>
    <row r="401" ht="13.5" customHeight="1">
      <c r="A401" s="786"/>
      <c r="B401" s="786"/>
      <c r="C401" s="786"/>
      <c r="D401" s="786"/>
      <c r="E401" s="786"/>
      <c r="F401" s="786"/>
      <c r="G401" s="786"/>
      <c r="H401" s="786"/>
      <c r="I401" s="786"/>
      <c r="J401" s="786"/>
      <c r="K401" s="786"/>
      <c r="L401" s="786"/>
      <c r="M401" s="786"/>
      <c r="N401" s="786"/>
      <c r="O401" s="786"/>
      <c r="P401" s="786"/>
      <c r="Q401" s="786"/>
      <c r="R401" s="786"/>
      <c r="S401" s="786"/>
      <c r="T401" s="786"/>
      <c r="U401" s="786"/>
      <c r="V401" s="786"/>
      <c r="W401" s="786"/>
      <c r="X401" s="786"/>
      <c r="Y401" s="786"/>
      <c r="Z401" s="786"/>
      <c r="AA401" s="786"/>
      <c r="AB401" s="786"/>
      <c r="AC401" s="786"/>
      <c r="AD401" s="786"/>
    </row>
    <row r="402" ht="13.5" customHeight="1">
      <c r="A402" s="786"/>
      <c r="B402" s="786"/>
      <c r="C402" s="786"/>
      <c r="D402" s="786"/>
      <c r="E402" s="786"/>
      <c r="F402" s="786"/>
      <c r="G402" s="786"/>
      <c r="H402" s="786"/>
      <c r="I402" s="786"/>
      <c r="J402" s="786"/>
      <c r="K402" s="786"/>
      <c r="L402" s="786"/>
      <c r="M402" s="786"/>
      <c r="N402" s="786"/>
      <c r="O402" s="786"/>
      <c r="P402" s="786"/>
      <c r="Q402" s="786"/>
      <c r="R402" s="786"/>
      <c r="S402" s="786"/>
      <c r="T402" s="786"/>
      <c r="U402" s="786"/>
      <c r="V402" s="786"/>
      <c r="W402" s="786"/>
      <c r="X402" s="786"/>
      <c r="Y402" s="786"/>
      <c r="Z402" s="786"/>
      <c r="AA402" s="786"/>
      <c r="AB402" s="786"/>
      <c r="AC402" s="786"/>
      <c r="AD402" s="786"/>
    </row>
    <row r="403" ht="13.5" customHeight="1">
      <c r="A403" s="786"/>
      <c r="B403" s="786"/>
      <c r="C403" s="786"/>
      <c r="D403" s="786"/>
      <c r="E403" s="786"/>
      <c r="F403" s="786"/>
      <c r="G403" s="786"/>
      <c r="H403" s="786"/>
      <c r="I403" s="786"/>
      <c r="J403" s="786"/>
      <c r="K403" s="786"/>
      <c r="L403" s="786"/>
      <c r="M403" s="786"/>
      <c r="N403" s="786"/>
      <c r="O403" s="786"/>
      <c r="P403" s="786"/>
      <c r="Q403" s="786"/>
      <c r="R403" s="786"/>
      <c r="S403" s="786"/>
      <c r="T403" s="786"/>
      <c r="U403" s="786"/>
      <c r="V403" s="786"/>
      <c r="W403" s="786"/>
      <c r="X403" s="786"/>
      <c r="Y403" s="786"/>
      <c r="Z403" s="786"/>
      <c r="AA403" s="786"/>
      <c r="AB403" s="786"/>
      <c r="AC403" s="786"/>
      <c r="AD403" s="786"/>
    </row>
    <row r="404" ht="13.5" customHeight="1">
      <c r="A404" s="786"/>
      <c r="B404" s="786"/>
      <c r="C404" s="786"/>
      <c r="D404" s="786"/>
      <c r="E404" s="786"/>
      <c r="F404" s="786"/>
      <c r="G404" s="786"/>
      <c r="H404" s="786"/>
      <c r="I404" s="786"/>
      <c r="J404" s="786"/>
      <c r="K404" s="786"/>
      <c r="L404" s="786"/>
      <c r="M404" s="786"/>
      <c r="N404" s="786"/>
      <c r="O404" s="786"/>
      <c r="P404" s="786"/>
      <c r="Q404" s="786"/>
      <c r="R404" s="786"/>
      <c r="S404" s="786"/>
      <c r="T404" s="786"/>
      <c r="U404" s="786"/>
      <c r="V404" s="786"/>
      <c r="W404" s="786"/>
      <c r="X404" s="786"/>
      <c r="Y404" s="786"/>
      <c r="Z404" s="786"/>
      <c r="AA404" s="786"/>
      <c r="AB404" s="786"/>
      <c r="AC404" s="786"/>
      <c r="AD404" s="786"/>
    </row>
    <row r="405" ht="13.5" customHeight="1">
      <c r="A405" s="786"/>
      <c r="B405" s="786"/>
      <c r="C405" s="786"/>
      <c r="D405" s="786"/>
      <c r="E405" s="786"/>
      <c r="F405" s="786"/>
      <c r="G405" s="786"/>
      <c r="H405" s="786"/>
      <c r="I405" s="786"/>
      <c r="J405" s="786"/>
      <c r="K405" s="786"/>
      <c r="L405" s="786"/>
      <c r="M405" s="786"/>
      <c r="N405" s="786"/>
      <c r="O405" s="786"/>
      <c r="P405" s="786"/>
      <c r="Q405" s="786"/>
      <c r="R405" s="786"/>
      <c r="S405" s="786"/>
      <c r="T405" s="786"/>
      <c r="U405" s="786"/>
      <c r="V405" s="786"/>
      <c r="W405" s="786"/>
      <c r="X405" s="786"/>
      <c r="Y405" s="786"/>
      <c r="Z405" s="786"/>
      <c r="AA405" s="786"/>
      <c r="AB405" s="786"/>
      <c r="AC405" s="786"/>
      <c r="AD405" s="786"/>
    </row>
    <row r="406" ht="13.5" customHeight="1">
      <c r="A406" s="786"/>
      <c r="B406" s="786"/>
      <c r="C406" s="786"/>
      <c r="D406" s="786"/>
      <c r="E406" s="786"/>
      <c r="F406" s="786"/>
      <c r="G406" s="786"/>
      <c r="H406" s="786"/>
      <c r="I406" s="786"/>
      <c r="J406" s="786"/>
      <c r="K406" s="786"/>
      <c r="L406" s="786"/>
      <c r="M406" s="786"/>
      <c r="N406" s="786"/>
      <c r="O406" s="786"/>
      <c r="P406" s="786"/>
      <c r="Q406" s="786"/>
      <c r="R406" s="786"/>
      <c r="S406" s="786"/>
      <c r="T406" s="786"/>
      <c r="U406" s="786"/>
      <c r="V406" s="786"/>
      <c r="W406" s="786"/>
      <c r="X406" s="786"/>
      <c r="Y406" s="786"/>
      <c r="Z406" s="786"/>
      <c r="AA406" s="786"/>
      <c r="AB406" s="786"/>
      <c r="AC406" s="786"/>
      <c r="AD406" s="786"/>
    </row>
    <row r="407" ht="13.5" customHeight="1">
      <c r="A407" s="786"/>
      <c r="B407" s="786"/>
      <c r="C407" s="786"/>
      <c r="D407" s="786"/>
      <c r="E407" s="786"/>
      <c r="F407" s="786"/>
      <c r="G407" s="786"/>
      <c r="H407" s="786"/>
      <c r="I407" s="786"/>
      <c r="J407" s="786"/>
      <c r="K407" s="786"/>
      <c r="L407" s="786"/>
      <c r="M407" s="786"/>
      <c r="N407" s="786"/>
      <c r="O407" s="786"/>
      <c r="P407" s="786"/>
      <c r="Q407" s="786"/>
      <c r="R407" s="786"/>
      <c r="S407" s="786"/>
      <c r="T407" s="786"/>
      <c r="U407" s="786"/>
      <c r="V407" s="786"/>
      <c r="W407" s="786"/>
      <c r="X407" s="786"/>
      <c r="Y407" s="786"/>
      <c r="Z407" s="786"/>
      <c r="AA407" s="786"/>
      <c r="AB407" s="786"/>
      <c r="AC407" s="786"/>
      <c r="AD407" s="786"/>
    </row>
    <row r="408" ht="13.5" customHeight="1">
      <c r="A408" s="786"/>
      <c r="B408" s="786"/>
      <c r="C408" s="786"/>
      <c r="D408" s="786"/>
      <c r="E408" s="786"/>
      <c r="F408" s="786"/>
      <c r="G408" s="786"/>
      <c r="H408" s="786"/>
      <c r="I408" s="786"/>
      <c r="J408" s="786"/>
      <c r="K408" s="786"/>
      <c r="L408" s="786"/>
      <c r="M408" s="786"/>
      <c r="N408" s="786"/>
      <c r="O408" s="786"/>
      <c r="P408" s="786"/>
      <c r="Q408" s="786"/>
      <c r="R408" s="786"/>
      <c r="S408" s="786"/>
      <c r="T408" s="786"/>
      <c r="U408" s="786"/>
      <c r="V408" s="786"/>
      <c r="W408" s="786"/>
      <c r="X408" s="786"/>
      <c r="Y408" s="786"/>
      <c r="Z408" s="786"/>
      <c r="AA408" s="786"/>
      <c r="AB408" s="786"/>
      <c r="AC408" s="786"/>
      <c r="AD408" s="786"/>
    </row>
    <row r="409" ht="13.5" customHeight="1">
      <c r="A409" s="786"/>
      <c r="B409" s="786"/>
      <c r="C409" s="786"/>
      <c r="D409" s="786"/>
      <c r="E409" s="786"/>
      <c r="F409" s="786"/>
      <c r="G409" s="786"/>
      <c r="H409" s="786"/>
      <c r="I409" s="786"/>
      <c r="J409" s="786"/>
      <c r="K409" s="786"/>
      <c r="L409" s="786"/>
      <c r="M409" s="786"/>
      <c r="N409" s="786"/>
      <c r="O409" s="786"/>
      <c r="P409" s="786"/>
      <c r="Q409" s="786"/>
      <c r="R409" s="786"/>
      <c r="S409" s="786"/>
      <c r="T409" s="786"/>
      <c r="U409" s="786"/>
      <c r="V409" s="786"/>
      <c r="W409" s="786"/>
      <c r="X409" s="786"/>
      <c r="Y409" s="786"/>
      <c r="Z409" s="786"/>
      <c r="AA409" s="786"/>
      <c r="AB409" s="786"/>
      <c r="AC409" s="786"/>
      <c r="AD409" s="786"/>
    </row>
    <row r="410" ht="13.5" customHeight="1">
      <c r="A410" s="786"/>
      <c r="B410" s="786"/>
      <c r="C410" s="786"/>
      <c r="D410" s="786"/>
      <c r="E410" s="786"/>
      <c r="F410" s="786"/>
      <c r="G410" s="786"/>
      <c r="H410" s="786"/>
      <c r="I410" s="786"/>
      <c r="J410" s="786"/>
      <c r="K410" s="786"/>
      <c r="L410" s="786"/>
      <c r="M410" s="786"/>
      <c r="N410" s="786"/>
      <c r="O410" s="786"/>
      <c r="P410" s="786"/>
      <c r="Q410" s="786"/>
      <c r="R410" s="786"/>
      <c r="S410" s="786"/>
      <c r="T410" s="786"/>
      <c r="U410" s="786"/>
      <c r="V410" s="786"/>
      <c r="W410" s="786"/>
      <c r="X410" s="786"/>
      <c r="Y410" s="786"/>
      <c r="Z410" s="786"/>
      <c r="AA410" s="786"/>
      <c r="AB410" s="786"/>
      <c r="AC410" s="786"/>
      <c r="AD410" s="786"/>
    </row>
    <row r="411" ht="13.5" customHeight="1">
      <c r="A411" s="786"/>
      <c r="B411" s="786"/>
      <c r="C411" s="786"/>
      <c r="D411" s="786"/>
      <c r="E411" s="786"/>
      <c r="F411" s="786"/>
      <c r="G411" s="786"/>
      <c r="H411" s="786"/>
      <c r="I411" s="786"/>
      <c r="J411" s="786"/>
      <c r="K411" s="786"/>
      <c r="L411" s="786"/>
      <c r="M411" s="786"/>
      <c r="N411" s="786"/>
      <c r="O411" s="786"/>
      <c r="P411" s="786"/>
      <c r="Q411" s="786"/>
      <c r="R411" s="786"/>
      <c r="S411" s="786"/>
      <c r="T411" s="786"/>
      <c r="U411" s="786"/>
      <c r="V411" s="786"/>
      <c r="W411" s="786"/>
      <c r="X411" s="786"/>
      <c r="Y411" s="786"/>
      <c r="Z411" s="786"/>
      <c r="AA411" s="786"/>
      <c r="AB411" s="786"/>
      <c r="AC411" s="786"/>
      <c r="AD411" s="786"/>
    </row>
    <row r="412" ht="13.5" customHeight="1">
      <c r="A412" s="786"/>
      <c r="B412" s="786"/>
      <c r="C412" s="786"/>
      <c r="D412" s="786"/>
      <c r="E412" s="786"/>
      <c r="F412" s="786"/>
      <c r="G412" s="786"/>
      <c r="H412" s="786"/>
      <c r="I412" s="786"/>
      <c r="J412" s="786"/>
      <c r="K412" s="786"/>
      <c r="L412" s="786"/>
      <c r="M412" s="786"/>
      <c r="N412" s="786"/>
      <c r="O412" s="786"/>
      <c r="P412" s="786"/>
      <c r="Q412" s="786"/>
      <c r="R412" s="786"/>
      <c r="S412" s="786"/>
      <c r="T412" s="786"/>
      <c r="U412" s="786"/>
      <c r="V412" s="786"/>
      <c r="W412" s="786"/>
      <c r="X412" s="786"/>
      <c r="Y412" s="786"/>
      <c r="Z412" s="786"/>
      <c r="AA412" s="786"/>
      <c r="AB412" s="786"/>
      <c r="AC412" s="786"/>
      <c r="AD412" s="786"/>
    </row>
    <row r="413" ht="13.5" customHeight="1">
      <c r="A413" s="786"/>
      <c r="B413" s="786"/>
      <c r="C413" s="786"/>
      <c r="D413" s="786"/>
      <c r="E413" s="786"/>
      <c r="F413" s="786"/>
      <c r="G413" s="786"/>
      <c r="H413" s="786"/>
      <c r="I413" s="786"/>
      <c r="J413" s="786"/>
      <c r="K413" s="786"/>
      <c r="L413" s="786"/>
      <c r="M413" s="786"/>
      <c r="N413" s="786"/>
      <c r="O413" s="786"/>
      <c r="P413" s="786"/>
      <c r="Q413" s="786"/>
      <c r="R413" s="786"/>
      <c r="S413" s="786"/>
      <c r="T413" s="786"/>
      <c r="U413" s="786"/>
      <c r="V413" s="786"/>
      <c r="W413" s="786"/>
      <c r="X413" s="786"/>
      <c r="Y413" s="786"/>
      <c r="Z413" s="786"/>
      <c r="AA413" s="786"/>
      <c r="AB413" s="786"/>
      <c r="AC413" s="786"/>
      <c r="AD413" s="786"/>
    </row>
    <row r="414" ht="13.5" customHeight="1">
      <c r="A414" s="786"/>
      <c r="B414" s="786"/>
      <c r="C414" s="786"/>
      <c r="D414" s="786"/>
      <c r="E414" s="786"/>
      <c r="F414" s="786"/>
      <c r="G414" s="786"/>
      <c r="H414" s="786"/>
      <c r="I414" s="786"/>
      <c r="J414" s="786"/>
      <c r="K414" s="786"/>
      <c r="L414" s="786"/>
      <c r="M414" s="786"/>
      <c r="N414" s="786"/>
      <c r="O414" s="786"/>
      <c r="P414" s="786"/>
      <c r="Q414" s="786"/>
      <c r="R414" s="786"/>
      <c r="S414" s="786"/>
      <c r="T414" s="786"/>
      <c r="U414" s="786"/>
      <c r="V414" s="786"/>
      <c r="W414" s="786"/>
      <c r="X414" s="786"/>
      <c r="Y414" s="786"/>
      <c r="Z414" s="786"/>
      <c r="AA414" s="786"/>
      <c r="AB414" s="786"/>
      <c r="AC414" s="786"/>
      <c r="AD414" s="786"/>
    </row>
    <row r="415" ht="13.5" customHeight="1">
      <c r="A415" s="786"/>
      <c r="B415" s="786"/>
      <c r="C415" s="786"/>
      <c r="D415" s="786"/>
      <c r="E415" s="786"/>
      <c r="F415" s="786"/>
      <c r="G415" s="786"/>
      <c r="H415" s="786"/>
      <c r="I415" s="786"/>
      <c r="J415" s="786"/>
      <c r="K415" s="786"/>
      <c r="L415" s="786"/>
      <c r="M415" s="786"/>
      <c r="N415" s="786"/>
      <c r="O415" s="786"/>
      <c r="P415" s="786"/>
      <c r="Q415" s="786"/>
      <c r="R415" s="786"/>
      <c r="S415" s="786"/>
      <c r="T415" s="786"/>
      <c r="U415" s="786"/>
      <c r="V415" s="786"/>
      <c r="W415" s="786"/>
      <c r="X415" s="786"/>
      <c r="Y415" s="786"/>
      <c r="Z415" s="786"/>
      <c r="AA415" s="786"/>
      <c r="AB415" s="786"/>
      <c r="AC415" s="786"/>
      <c r="AD415" s="786"/>
    </row>
    <row r="416" ht="13.5" customHeight="1">
      <c r="A416" s="786"/>
      <c r="B416" s="786"/>
      <c r="C416" s="786"/>
      <c r="D416" s="786"/>
      <c r="E416" s="786"/>
      <c r="F416" s="786"/>
      <c r="G416" s="786"/>
      <c r="H416" s="786"/>
      <c r="I416" s="786"/>
      <c r="J416" s="786"/>
      <c r="K416" s="786"/>
      <c r="L416" s="786"/>
      <c r="M416" s="786"/>
      <c r="N416" s="786"/>
      <c r="O416" s="786"/>
      <c r="P416" s="786"/>
      <c r="Q416" s="786"/>
      <c r="R416" s="786"/>
      <c r="S416" s="786"/>
      <c r="T416" s="786"/>
      <c r="U416" s="786"/>
      <c r="V416" s="786"/>
      <c r="W416" s="786"/>
      <c r="X416" s="786"/>
      <c r="Y416" s="786"/>
      <c r="Z416" s="786"/>
      <c r="AA416" s="786"/>
      <c r="AB416" s="786"/>
      <c r="AC416" s="786"/>
      <c r="AD416" s="786"/>
    </row>
    <row r="417" ht="13.5" customHeight="1">
      <c r="A417" s="786"/>
      <c r="B417" s="786"/>
      <c r="C417" s="786"/>
      <c r="D417" s="786"/>
      <c r="E417" s="786"/>
      <c r="F417" s="786"/>
      <c r="G417" s="786"/>
      <c r="H417" s="786"/>
      <c r="I417" s="786"/>
      <c r="J417" s="786"/>
      <c r="K417" s="786"/>
      <c r="L417" s="786"/>
      <c r="M417" s="786"/>
      <c r="N417" s="786"/>
      <c r="O417" s="786"/>
      <c r="P417" s="786"/>
      <c r="Q417" s="786"/>
      <c r="R417" s="786"/>
      <c r="S417" s="786"/>
      <c r="T417" s="786"/>
      <c r="U417" s="786"/>
      <c r="V417" s="786"/>
      <c r="W417" s="786"/>
      <c r="X417" s="786"/>
      <c r="Y417" s="786"/>
      <c r="Z417" s="786"/>
      <c r="AA417" s="786"/>
      <c r="AB417" s="786"/>
      <c r="AC417" s="786"/>
      <c r="AD417" s="786"/>
    </row>
    <row r="418" ht="13.5" customHeight="1">
      <c r="A418" s="786"/>
      <c r="B418" s="786"/>
      <c r="C418" s="786"/>
      <c r="D418" s="786"/>
      <c r="E418" s="786"/>
      <c r="F418" s="786"/>
      <c r="G418" s="786"/>
      <c r="H418" s="786"/>
      <c r="I418" s="786"/>
      <c r="J418" s="786"/>
      <c r="K418" s="786"/>
      <c r="L418" s="786"/>
      <c r="M418" s="786"/>
      <c r="N418" s="786"/>
      <c r="O418" s="786"/>
      <c r="P418" s="786"/>
      <c r="Q418" s="786"/>
      <c r="R418" s="786"/>
      <c r="S418" s="786"/>
      <c r="T418" s="786"/>
      <c r="U418" s="786"/>
      <c r="V418" s="786"/>
      <c r="W418" s="786"/>
      <c r="X418" s="786"/>
      <c r="Y418" s="786"/>
      <c r="Z418" s="786"/>
      <c r="AA418" s="786"/>
      <c r="AB418" s="786"/>
      <c r="AC418" s="786"/>
      <c r="AD418" s="786"/>
    </row>
    <row r="419" ht="13.5" customHeight="1">
      <c r="A419" s="786"/>
      <c r="B419" s="786"/>
      <c r="C419" s="786"/>
      <c r="D419" s="786"/>
      <c r="E419" s="786"/>
      <c r="F419" s="786"/>
      <c r="G419" s="786"/>
      <c r="H419" s="786"/>
      <c r="I419" s="786"/>
      <c r="J419" s="786"/>
      <c r="K419" s="786"/>
      <c r="L419" s="786"/>
      <c r="M419" s="786"/>
      <c r="N419" s="786"/>
      <c r="O419" s="786"/>
      <c r="P419" s="786"/>
      <c r="Q419" s="786"/>
      <c r="R419" s="786"/>
      <c r="S419" s="786"/>
      <c r="T419" s="786"/>
      <c r="U419" s="786"/>
      <c r="V419" s="786"/>
      <c r="W419" s="786"/>
      <c r="X419" s="786"/>
      <c r="Y419" s="786"/>
      <c r="Z419" s="786"/>
      <c r="AA419" s="786"/>
      <c r="AB419" s="786"/>
      <c r="AC419" s="786"/>
      <c r="AD419" s="786"/>
    </row>
    <row r="420" ht="13.5" customHeight="1">
      <c r="A420" s="786"/>
      <c r="B420" s="786"/>
      <c r="C420" s="786"/>
      <c r="D420" s="786"/>
      <c r="E420" s="786"/>
      <c r="F420" s="786"/>
      <c r="G420" s="786"/>
      <c r="H420" s="786"/>
      <c r="I420" s="786"/>
      <c r="J420" s="786"/>
      <c r="K420" s="786"/>
      <c r="L420" s="786"/>
      <c r="M420" s="786"/>
      <c r="N420" s="786"/>
      <c r="O420" s="786"/>
      <c r="P420" s="786"/>
      <c r="Q420" s="786"/>
      <c r="R420" s="786"/>
      <c r="S420" s="786"/>
      <c r="T420" s="786"/>
      <c r="U420" s="786"/>
      <c r="V420" s="786"/>
      <c r="W420" s="786"/>
      <c r="X420" s="786"/>
      <c r="Y420" s="786"/>
      <c r="Z420" s="786"/>
      <c r="AA420" s="786"/>
      <c r="AB420" s="786"/>
      <c r="AC420" s="786"/>
      <c r="AD420" s="786"/>
    </row>
    <row r="421" ht="13.5" customHeight="1">
      <c r="A421" s="786"/>
      <c r="B421" s="786"/>
      <c r="C421" s="786"/>
      <c r="D421" s="786"/>
      <c r="E421" s="786"/>
      <c r="F421" s="786"/>
      <c r="G421" s="786"/>
      <c r="H421" s="786"/>
      <c r="I421" s="786"/>
      <c r="J421" s="786"/>
      <c r="K421" s="786"/>
      <c r="L421" s="786"/>
      <c r="M421" s="786"/>
      <c r="N421" s="786"/>
      <c r="O421" s="786"/>
      <c r="P421" s="786"/>
      <c r="Q421" s="786"/>
      <c r="R421" s="786"/>
      <c r="S421" s="786"/>
      <c r="T421" s="786"/>
      <c r="U421" s="786"/>
      <c r="V421" s="786"/>
      <c r="W421" s="786"/>
      <c r="X421" s="786"/>
      <c r="Y421" s="786"/>
      <c r="Z421" s="786"/>
      <c r="AA421" s="786"/>
      <c r="AB421" s="786"/>
      <c r="AC421" s="786"/>
      <c r="AD421" s="786"/>
    </row>
    <row r="422" ht="13.5" customHeight="1">
      <c r="A422" s="786"/>
      <c r="B422" s="786"/>
      <c r="C422" s="786"/>
      <c r="D422" s="786"/>
      <c r="E422" s="786"/>
      <c r="F422" s="786"/>
      <c r="G422" s="786"/>
      <c r="H422" s="786"/>
      <c r="I422" s="786"/>
      <c r="J422" s="786"/>
      <c r="K422" s="786"/>
      <c r="L422" s="786"/>
      <c r="M422" s="786"/>
      <c r="N422" s="786"/>
      <c r="O422" s="786"/>
      <c r="P422" s="786"/>
      <c r="Q422" s="786"/>
      <c r="R422" s="786"/>
      <c r="S422" s="786"/>
      <c r="T422" s="786"/>
      <c r="U422" s="786"/>
      <c r="V422" s="786"/>
      <c r="W422" s="786"/>
      <c r="X422" s="786"/>
      <c r="Y422" s="786"/>
      <c r="Z422" s="786"/>
      <c r="AA422" s="786"/>
      <c r="AB422" s="786"/>
      <c r="AC422" s="786"/>
      <c r="AD422" s="786"/>
    </row>
    <row r="423" ht="13.5" customHeight="1">
      <c r="A423" s="786"/>
      <c r="B423" s="786"/>
      <c r="C423" s="786"/>
      <c r="D423" s="786"/>
      <c r="E423" s="786"/>
      <c r="F423" s="786"/>
      <c r="G423" s="786"/>
      <c r="H423" s="786"/>
      <c r="I423" s="786"/>
      <c r="J423" s="786"/>
      <c r="K423" s="786"/>
      <c r="L423" s="786"/>
      <c r="M423" s="786"/>
      <c r="N423" s="786"/>
      <c r="O423" s="786"/>
      <c r="P423" s="786"/>
      <c r="Q423" s="786"/>
      <c r="R423" s="786"/>
      <c r="S423" s="786"/>
      <c r="T423" s="786"/>
      <c r="U423" s="786"/>
      <c r="V423" s="786"/>
      <c r="W423" s="786"/>
      <c r="X423" s="786"/>
      <c r="Y423" s="786"/>
      <c r="Z423" s="786"/>
      <c r="AA423" s="786"/>
      <c r="AB423" s="786"/>
      <c r="AC423" s="786"/>
      <c r="AD423" s="786"/>
    </row>
    <row r="424" ht="13.5" customHeight="1">
      <c r="A424" s="786"/>
      <c r="B424" s="786"/>
      <c r="C424" s="786"/>
      <c r="D424" s="786"/>
      <c r="E424" s="786"/>
      <c r="F424" s="786"/>
      <c r="G424" s="786"/>
      <c r="H424" s="786"/>
      <c r="I424" s="786"/>
      <c r="J424" s="786"/>
      <c r="K424" s="786"/>
      <c r="L424" s="786"/>
      <c r="M424" s="786"/>
      <c r="N424" s="786"/>
      <c r="O424" s="786"/>
      <c r="P424" s="786"/>
      <c r="Q424" s="786"/>
      <c r="R424" s="786"/>
      <c r="S424" s="786"/>
      <c r="T424" s="786"/>
      <c r="U424" s="786"/>
      <c r="V424" s="786"/>
      <c r="W424" s="786"/>
      <c r="X424" s="786"/>
      <c r="Y424" s="786"/>
      <c r="Z424" s="786"/>
      <c r="AA424" s="786"/>
      <c r="AB424" s="786"/>
      <c r="AC424" s="786"/>
      <c r="AD424" s="786"/>
    </row>
    <row r="425" ht="13.5" customHeight="1">
      <c r="A425" s="786"/>
      <c r="B425" s="786"/>
      <c r="C425" s="786"/>
      <c r="D425" s="786"/>
      <c r="E425" s="786"/>
      <c r="F425" s="786"/>
      <c r="G425" s="786"/>
      <c r="H425" s="786"/>
      <c r="I425" s="786"/>
      <c r="J425" s="786"/>
      <c r="K425" s="786"/>
      <c r="L425" s="786"/>
      <c r="M425" s="786"/>
      <c r="N425" s="786"/>
      <c r="O425" s="786"/>
      <c r="P425" s="786"/>
      <c r="Q425" s="786"/>
      <c r="R425" s="786"/>
      <c r="S425" s="786"/>
      <c r="T425" s="786"/>
      <c r="U425" s="786"/>
      <c r="V425" s="786"/>
      <c r="W425" s="786"/>
      <c r="X425" s="786"/>
      <c r="Y425" s="786"/>
      <c r="Z425" s="786"/>
      <c r="AA425" s="786"/>
      <c r="AB425" s="786"/>
      <c r="AC425" s="786"/>
      <c r="AD425" s="786"/>
    </row>
    <row r="426" ht="13.5" customHeight="1">
      <c r="A426" s="786"/>
      <c r="B426" s="786"/>
      <c r="C426" s="786"/>
      <c r="D426" s="786"/>
      <c r="E426" s="786"/>
      <c r="F426" s="786"/>
      <c r="G426" s="786"/>
      <c r="H426" s="786"/>
      <c r="I426" s="786"/>
      <c r="J426" s="786"/>
      <c r="K426" s="786"/>
      <c r="L426" s="786"/>
      <c r="M426" s="786"/>
      <c r="N426" s="786"/>
      <c r="O426" s="786"/>
      <c r="P426" s="786"/>
      <c r="Q426" s="786"/>
      <c r="R426" s="786"/>
      <c r="S426" s="786"/>
      <c r="T426" s="786"/>
      <c r="U426" s="786"/>
      <c r="V426" s="786"/>
      <c r="W426" s="786"/>
      <c r="X426" s="786"/>
      <c r="Y426" s="786"/>
      <c r="Z426" s="786"/>
      <c r="AA426" s="786"/>
      <c r="AB426" s="786"/>
      <c r="AC426" s="786"/>
      <c r="AD426" s="786"/>
    </row>
    <row r="427" ht="13.5" customHeight="1">
      <c r="A427" s="786"/>
      <c r="B427" s="786"/>
      <c r="C427" s="786"/>
      <c r="D427" s="786"/>
      <c r="E427" s="786"/>
      <c r="F427" s="786"/>
      <c r="G427" s="786"/>
      <c r="H427" s="786"/>
      <c r="I427" s="786"/>
      <c r="J427" s="786"/>
      <c r="K427" s="786"/>
      <c r="L427" s="786"/>
      <c r="M427" s="786"/>
      <c r="N427" s="786"/>
      <c r="O427" s="786"/>
      <c r="P427" s="786"/>
      <c r="Q427" s="786"/>
      <c r="R427" s="786"/>
      <c r="S427" s="786"/>
      <c r="T427" s="786"/>
      <c r="U427" s="786"/>
      <c r="V427" s="786"/>
      <c r="W427" s="786"/>
      <c r="X427" s="786"/>
      <c r="Y427" s="786"/>
      <c r="Z427" s="786"/>
      <c r="AA427" s="786"/>
      <c r="AB427" s="786"/>
      <c r="AC427" s="786"/>
      <c r="AD427" s="786"/>
    </row>
    <row r="428" ht="13.5" customHeight="1">
      <c r="A428" s="786"/>
      <c r="B428" s="786"/>
      <c r="C428" s="786"/>
      <c r="D428" s="786"/>
      <c r="E428" s="786"/>
      <c r="F428" s="786"/>
      <c r="G428" s="786"/>
      <c r="H428" s="786"/>
      <c r="I428" s="786"/>
      <c r="J428" s="786"/>
      <c r="K428" s="786"/>
      <c r="L428" s="786"/>
      <c r="M428" s="786"/>
      <c r="N428" s="786"/>
      <c r="O428" s="786"/>
      <c r="P428" s="786"/>
      <c r="Q428" s="786"/>
      <c r="R428" s="786"/>
      <c r="S428" s="786"/>
      <c r="T428" s="786"/>
      <c r="U428" s="786"/>
      <c r="V428" s="786"/>
      <c r="W428" s="786"/>
      <c r="X428" s="786"/>
      <c r="Y428" s="786"/>
      <c r="Z428" s="786"/>
      <c r="AA428" s="786"/>
      <c r="AB428" s="786"/>
      <c r="AC428" s="786"/>
      <c r="AD428" s="786"/>
    </row>
    <row r="429" ht="13.5" customHeight="1">
      <c r="A429" s="786"/>
      <c r="B429" s="786"/>
      <c r="C429" s="786"/>
      <c r="D429" s="786"/>
      <c r="E429" s="786"/>
      <c r="F429" s="786"/>
      <c r="G429" s="786"/>
      <c r="H429" s="786"/>
      <c r="I429" s="786"/>
      <c r="J429" s="786"/>
      <c r="K429" s="786"/>
      <c r="L429" s="786"/>
      <c r="M429" s="786"/>
      <c r="N429" s="786"/>
      <c r="O429" s="786"/>
      <c r="P429" s="786"/>
      <c r="Q429" s="786"/>
      <c r="R429" s="786"/>
      <c r="S429" s="786"/>
      <c r="T429" s="786"/>
      <c r="U429" s="786"/>
      <c r="V429" s="786"/>
      <c r="W429" s="786"/>
      <c r="X429" s="786"/>
      <c r="Y429" s="786"/>
      <c r="Z429" s="786"/>
      <c r="AA429" s="786"/>
      <c r="AB429" s="786"/>
      <c r="AC429" s="786"/>
      <c r="AD429" s="786"/>
    </row>
    <row r="430" ht="13.5" customHeight="1">
      <c r="A430" s="786"/>
      <c r="B430" s="786"/>
      <c r="C430" s="786"/>
      <c r="D430" s="786"/>
      <c r="E430" s="786"/>
      <c r="F430" s="786"/>
      <c r="G430" s="786"/>
      <c r="H430" s="786"/>
      <c r="I430" s="786"/>
      <c r="J430" s="786"/>
      <c r="K430" s="786"/>
      <c r="L430" s="786"/>
      <c r="M430" s="786"/>
      <c r="N430" s="786"/>
      <c r="O430" s="786"/>
      <c r="P430" s="786"/>
      <c r="Q430" s="786"/>
      <c r="R430" s="786"/>
      <c r="S430" s="786"/>
      <c r="T430" s="786"/>
      <c r="U430" s="786"/>
      <c r="V430" s="786"/>
      <c r="W430" s="786"/>
      <c r="X430" s="786"/>
      <c r="Y430" s="786"/>
      <c r="Z430" s="786"/>
      <c r="AA430" s="786"/>
      <c r="AB430" s="786"/>
      <c r="AC430" s="786"/>
      <c r="AD430" s="786"/>
    </row>
    <row r="431" ht="13.5" customHeight="1">
      <c r="A431" s="786"/>
      <c r="B431" s="786"/>
      <c r="C431" s="786"/>
      <c r="D431" s="786"/>
      <c r="E431" s="786"/>
      <c r="F431" s="786"/>
      <c r="G431" s="786"/>
      <c r="H431" s="786"/>
      <c r="I431" s="786"/>
      <c r="J431" s="786"/>
      <c r="K431" s="786"/>
      <c r="L431" s="786"/>
      <c r="M431" s="786"/>
      <c r="N431" s="786"/>
      <c r="O431" s="786"/>
      <c r="P431" s="786"/>
      <c r="Q431" s="786"/>
      <c r="R431" s="786"/>
      <c r="S431" s="786"/>
      <c r="T431" s="786"/>
      <c r="U431" s="786"/>
      <c r="V431" s="786"/>
      <c r="W431" s="786"/>
      <c r="X431" s="786"/>
      <c r="Y431" s="786"/>
      <c r="Z431" s="786"/>
      <c r="AA431" s="786"/>
      <c r="AB431" s="786"/>
      <c r="AC431" s="786"/>
      <c r="AD431" s="786"/>
    </row>
    <row r="432" ht="13.5" customHeight="1">
      <c r="A432" s="786"/>
      <c r="B432" s="786"/>
      <c r="C432" s="786"/>
      <c r="D432" s="786"/>
      <c r="E432" s="786"/>
      <c r="F432" s="786"/>
      <c r="G432" s="786"/>
      <c r="H432" s="786"/>
      <c r="I432" s="786"/>
      <c r="J432" s="786"/>
      <c r="K432" s="786"/>
      <c r="L432" s="786"/>
      <c r="M432" s="786"/>
      <c r="N432" s="786"/>
      <c r="O432" s="786"/>
      <c r="P432" s="786"/>
      <c r="Q432" s="786"/>
      <c r="R432" s="786"/>
      <c r="S432" s="786"/>
      <c r="T432" s="786"/>
      <c r="U432" s="786"/>
      <c r="V432" s="786"/>
      <c r="W432" s="786"/>
      <c r="X432" s="786"/>
      <c r="Y432" s="786"/>
      <c r="Z432" s="786"/>
      <c r="AA432" s="786"/>
      <c r="AB432" s="786"/>
      <c r="AC432" s="786"/>
      <c r="AD432" s="786"/>
    </row>
    <row r="433" ht="13.5" customHeight="1">
      <c r="A433" s="786"/>
      <c r="B433" s="786"/>
      <c r="C433" s="786"/>
      <c r="D433" s="786"/>
      <c r="E433" s="786"/>
      <c r="F433" s="786"/>
      <c r="G433" s="786"/>
      <c r="H433" s="786"/>
      <c r="I433" s="786"/>
      <c r="J433" s="786"/>
      <c r="K433" s="786"/>
      <c r="L433" s="786"/>
      <c r="M433" s="786"/>
      <c r="N433" s="786"/>
      <c r="O433" s="786"/>
      <c r="P433" s="786"/>
      <c r="Q433" s="786"/>
      <c r="R433" s="786"/>
      <c r="S433" s="786"/>
      <c r="T433" s="786"/>
      <c r="U433" s="786"/>
      <c r="V433" s="786"/>
      <c r="W433" s="786"/>
      <c r="X433" s="786"/>
      <c r="Y433" s="786"/>
      <c r="Z433" s="786"/>
      <c r="AA433" s="786"/>
      <c r="AB433" s="786"/>
      <c r="AC433" s="786"/>
      <c r="AD433" s="786"/>
    </row>
    <row r="434" ht="13.5" customHeight="1">
      <c r="A434" s="786"/>
      <c r="B434" s="786"/>
      <c r="C434" s="786"/>
      <c r="D434" s="786"/>
      <c r="E434" s="786"/>
      <c r="F434" s="786"/>
      <c r="G434" s="786"/>
      <c r="H434" s="786"/>
      <c r="I434" s="786"/>
      <c r="J434" s="786"/>
      <c r="K434" s="786"/>
      <c r="L434" s="786"/>
      <c r="M434" s="786"/>
      <c r="N434" s="786"/>
      <c r="O434" s="786"/>
      <c r="P434" s="786"/>
      <c r="Q434" s="786"/>
      <c r="R434" s="786"/>
      <c r="S434" s="786"/>
      <c r="T434" s="786"/>
      <c r="U434" s="786"/>
      <c r="V434" s="786"/>
      <c r="W434" s="786"/>
      <c r="X434" s="786"/>
      <c r="Y434" s="786"/>
      <c r="Z434" s="786"/>
      <c r="AA434" s="786"/>
      <c r="AB434" s="786"/>
      <c r="AC434" s="786"/>
      <c r="AD434" s="786"/>
    </row>
    <row r="435" ht="13.5" customHeight="1">
      <c r="A435" s="786"/>
      <c r="B435" s="786"/>
      <c r="C435" s="786"/>
      <c r="D435" s="786"/>
      <c r="E435" s="786"/>
      <c r="F435" s="786"/>
      <c r="G435" s="786"/>
      <c r="H435" s="786"/>
      <c r="I435" s="786"/>
      <c r="J435" s="786"/>
      <c r="K435" s="786"/>
      <c r="L435" s="786"/>
      <c r="M435" s="786"/>
      <c r="N435" s="786"/>
      <c r="O435" s="786"/>
      <c r="P435" s="786"/>
      <c r="Q435" s="786"/>
      <c r="R435" s="786"/>
      <c r="S435" s="786"/>
      <c r="T435" s="786"/>
      <c r="U435" s="786"/>
      <c r="V435" s="786"/>
      <c r="W435" s="786"/>
      <c r="X435" s="786"/>
      <c r="Y435" s="786"/>
      <c r="Z435" s="786"/>
      <c r="AA435" s="786"/>
      <c r="AB435" s="786"/>
      <c r="AC435" s="786"/>
      <c r="AD435" s="786"/>
    </row>
    <row r="436" ht="13.5" customHeight="1">
      <c r="A436" s="786"/>
      <c r="B436" s="786"/>
      <c r="C436" s="786"/>
      <c r="D436" s="786"/>
      <c r="E436" s="786"/>
      <c r="F436" s="786"/>
      <c r="G436" s="786"/>
      <c r="H436" s="786"/>
      <c r="I436" s="786"/>
      <c r="J436" s="786"/>
      <c r="K436" s="786"/>
      <c r="L436" s="786"/>
      <c r="M436" s="786"/>
      <c r="N436" s="786"/>
      <c r="O436" s="786"/>
      <c r="P436" s="786"/>
      <c r="Q436" s="786"/>
      <c r="R436" s="786"/>
      <c r="S436" s="786"/>
      <c r="T436" s="786"/>
      <c r="U436" s="786"/>
      <c r="V436" s="786"/>
      <c r="W436" s="786"/>
      <c r="X436" s="786"/>
      <c r="Y436" s="786"/>
      <c r="Z436" s="786"/>
      <c r="AA436" s="786"/>
      <c r="AB436" s="786"/>
      <c r="AC436" s="786"/>
      <c r="AD436" s="786"/>
    </row>
    <row r="437" ht="13.5" customHeight="1">
      <c r="A437" s="786"/>
      <c r="B437" s="786"/>
      <c r="C437" s="786"/>
      <c r="D437" s="786"/>
      <c r="E437" s="786"/>
      <c r="F437" s="786"/>
      <c r="G437" s="786"/>
      <c r="H437" s="786"/>
      <c r="I437" s="786"/>
      <c r="J437" s="786"/>
      <c r="K437" s="786"/>
      <c r="L437" s="786"/>
      <c r="M437" s="786"/>
      <c r="N437" s="786"/>
      <c r="O437" s="786"/>
      <c r="P437" s="786"/>
      <c r="Q437" s="786"/>
      <c r="R437" s="786"/>
      <c r="S437" s="786"/>
      <c r="T437" s="786"/>
      <c r="U437" s="786"/>
      <c r="V437" s="786"/>
      <c r="W437" s="786"/>
      <c r="X437" s="786"/>
      <c r="Y437" s="786"/>
      <c r="Z437" s="786"/>
      <c r="AA437" s="786"/>
      <c r="AB437" s="786"/>
      <c r="AC437" s="786"/>
      <c r="AD437" s="786"/>
    </row>
    <row r="438" ht="13.5" customHeight="1">
      <c r="A438" s="786"/>
      <c r="B438" s="786"/>
      <c r="C438" s="786"/>
      <c r="D438" s="786"/>
      <c r="E438" s="786"/>
      <c r="F438" s="786"/>
      <c r="G438" s="786"/>
      <c r="H438" s="786"/>
      <c r="I438" s="786"/>
      <c r="J438" s="786"/>
      <c r="K438" s="786"/>
      <c r="L438" s="786"/>
      <c r="M438" s="786"/>
      <c r="N438" s="786"/>
      <c r="O438" s="786"/>
      <c r="P438" s="786"/>
      <c r="Q438" s="786"/>
      <c r="R438" s="786"/>
      <c r="S438" s="786"/>
      <c r="T438" s="786"/>
      <c r="U438" s="786"/>
      <c r="V438" s="786"/>
      <c r="W438" s="786"/>
      <c r="X438" s="786"/>
      <c r="Y438" s="786"/>
      <c r="Z438" s="786"/>
      <c r="AA438" s="786"/>
      <c r="AB438" s="786"/>
      <c r="AC438" s="786"/>
      <c r="AD438" s="786"/>
    </row>
    <row r="439" ht="13.5" customHeight="1">
      <c r="A439" s="786"/>
      <c r="B439" s="786"/>
      <c r="C439" s="786"/>
      <c r="D439" s="786"/>
      <c r="E439" s="786"/>
      <c r="F439" s="786"/>
      <c r="G439" s="786"/>
      <c r="H439" s="786"/>
      <c r="I439" s="786"/>
      <c r="J439" s="786"/>
      <c r="K439" s="786"/>
      <c r="L439" s="786"/>
      <c r="M439" s="786"/>
      <c r="N439" s="786"/>
      <c r="O439" s="786"/>
      <c r="P439" s="786"/>
      <c r="Q439" s="786"/>
      <c r="R439" s="786"/>
      <c r="S439" s="786"/>
      <c r="T439" s="786"/>
      <c r="U439" s="786"/>
      <c r="V439" s="786"/>
      <c r="W439" s="786"/>
      <c r="X439" s="786"/>
      <c r="Y439" s="786"/>
      <c r="Z439" s="786"/>
      <c r="AA439" s="786"/>
      <c r="AB439" s="786"/>
      <c r="AC439" s="786"/>
      <c r="AD439" s="786"/>
    </row>
    <row r="440" ht="13.5" customHeight="1">
      <c r="A440" s="786"/>
      <c r="B440" s="786"/>
      <c r="C440" s="786"/>
      <c r="D440" s="786"/>
      <c r="E440" s="786"/>
      <c r="F440" s="786"/>
      <c r="G440" s="786"/>
      <c r="H440" s="786"/>
      <c r="I440" s="786"/>
      <c r="J440" s="786"/>
      <c r="K440" s="786"/>
      <c r="L440" s="786"/>
      <c r="M440" s="786"/>
      <c r="N440" s="786"/>
      <c r="O440" s="786"/>
      <c r="P440" s="786"/>
      <c r="Q440" s="786"/>
      <c r="R440" s="786"/>
      <c r="S440" s="786"/>
      <c r="T440" s="786"/>
      <c r="U440" s="786"/>
      <c r="V440" s="786"/>
      <c r="W440" s="786"/>
      <c r="X440" s="786"/>
      <c r="Y440" s="786"/>
      <c r="Z440" s="786"/>
      <c r="AA440" s="786"/>
      <c r="AB440" s="786"/>
      <c r="AC440" s="786"/>
      <c r="AD440" s="786"/>
    </row>
    <row r="441" ht="13.5" customHeight="1">
      <c r="A441" s="786"/>
      <c r="B441" s="786"/>
      <c r="C441" s="786"/>
      <c r="D441" s="786"/>
      <c r="E441" s="786"/>
      <c r="F441" s="786"/>
      <c r="G441" s="786"/>
      <c r="H441" s="786"/>
      <c r="I441" s="786"/>
      <c r="J441" s="786"/>
      <c r="K441" s="786"/>
      <c r="L441" s="786"/>
      <c r="M441" s="786"/>
      <c r="N441" s="786"/>
      <c r="O441" s="786"/>
      <c r="P441" s="786"/>
      <c r="Q441" s="786"/>
      <c r="R441" s="786"/>
      <c r="S441" s="786"/>
      <c r="T441" s="786"/>
      <c r="U441" s="786"/>
      <c r="V441" s="786"/>
      <c r="W441" s="786"/>
      <c r="X441" s="786"/>
      <c r="Y441" s="786"/>
      <c r="Z441" s="786"/>
      <c r="AA441" s="786"/>
      <c r="AB441" s="786"/>
      <c r="AC441" s="786"/>
      <c r="AD441" s="786"/>
    </row>
    <row r="442" ht="13.5" customHeight="1">
      <c r="A442" s="786"/>
      <c r="B442" s="786"/>
      <c r="C442" s="786"/>
      <c r="D442" s="786"/>
      <c r="E442" s="786"/>
      <c r="F442" s="786"/>
      <c r="G442" s="786"/>
      <c r="H442" s="786"/>
      <c r="I442" s="786"/>
      <c r="J442" s="786"/>
      <c r="K442" s="786"/>
      <c r="L442" s="786"/>
      <c r="M442" s="786"/>
      <c r="N442" s="786"/>
      <c r="O442" s="786"/>
      <c r="P442" s="786"/>
      <c r="Q442" s="786"/>
      <c r="R442" s="786"/>
      <c r="S442" s="786"/>
      <c r="T442" s="786"/>
      <c r="U442" s="786"/>
      <c r="V442" s="786"/>
      <c r="W442" s="786"/>
      <c r="X442" s="786"/>
      <c r="Y442" s="786"/>
      <c r="Z442" s="786"/>
      <c r="AA442" s="786"/>
      <c r="AB442" s="786"/>
      <c r="AC442" s="786"/>
      <c r="AD442" s="786"/>
    </row>
    <row r="443" ht="13.5" customHeight="1">
      <c r="A443" s="786"/>
      <c r="B443" s="786"/>
      <c r="C443" s="786"/>
      <c r="D443" s="786"/>
      <c r="E443" s="786"/>
      <c r="F443" s="786"/>
      <c r="G443" s="786"/>
      <c r="H443" s="786"/>
      <c r="I443" s="786"/>
      <c r="J443" s="786"/>
      <c r="K443" s="786"/>
      <c r="L443" s="786"/>
      <c r="M443" s="786"/>
      <c r="N443" s="786"/>
      <c r="O443" s="786"/>
      <c r="P443" s="786"/>
      <c r="Q443" s="786"/>
      <c r="R443" s="786"/>
      <c r="S443" s="786"/>
      <c r="T443" s="786"/>
      <c r="U443" s="786"/>
      <c r="V443" s="786"/>
      <c r="W443" s="786"/>
      <c r="X443" s="786"/>
      <c r="Y443" s="786"/>
      <c r="Z443" s="786"/>
      <c r="AA443" s="786"/>
      <c r="AB443" s="786"/>
      <c r="AC443" s="786"/>
      <c r="AD443" s="786"/>
    </row>
    <row r="444" ht="13.5" customHeight="1">
      <c r="A444" s="786"/>
      <c r="B444" s="786"/>
      <c r="C444" s="786"/>
      <c r="D444" s="786"/>
      <c r="E444" s="786"/>
      <c r="F444" s="786"/>
      <c r="G444" s="786"/>
      <c r="H444" s="786"/>
      <c r="I444" s="786"/>
      <c r="J444" s="786"/>
      <c r="K444" s="786"/>
      <c r="L444" s="786"/>
      <c r="M444" s="786"/>
      <c r="N444" s="786"/>
      <c r="O444" s="786"/>
      <c r="P444" s="786"/>
      <c r="Q444" s="786"/>
      <c r="R444" s="786"/>
      <c r="S444" s="786"/>
      <c r="T444" s="786"/>
      <c r="U444" s="786"/>
      <c r="V444" s="786"/>
      <c r="W444" s="786"/>
      <c r="X444" s="786"/>
      <c r="Y444" s="786"/>
      <c r="Z444" s="786"/>
      <c r="AA444" s="786"/>
      <c r="AB444" s="786"/>
      <c r="AC444" s="786"/>
      <c r="AD444" s="786"/>
    </row>
    <row r="445" ht="13.5" customHeight="1">
      <c r="A445" s="786"/>
      <c r="B445" s="786"/>
      <c r="C445" s="786"/>
      <c r="D445" s="786"/>
      <c r="E445" s="786"/>
      <c r="F445" s="786"/>
      <c r="G445" s="786"/>
      <c r="H445" s="786"/>
      <c r="I445" s="786"/>
      <c r="J445" s="786"/>
      <c r="K445" s="786"/>
      <c r="L445" s="786"/>
      <c r="M445" s="786"/>
      <c r="N445" s="786"/>
      <c r="O445" s="786"/>
      <c r="P445" s="786"/>
      <c r="Q445" s="786"/>
      <c r="R445" s="786"/>
      <c r="S445" s="786"/>
      <c r="T445" s="786"/>
      <c r="U445" s="786"/>
      <c r="V445" s="786"/>
      <c r="W445" s="786"/>
      <c r="X445" s="786"/>
      <c r="Y445" s="786"/>
      <c r="Z445" s="786"/>
      <c r="AA445" s="786"/>
      <c r="AB445" s="786"/>
      <c r="AC445" s="786"/>
      <c r="AD445" s="786"/>
    </row>
    <row r="446" ht="13.5" customHeight="1">
      <c r="A446" s="786"/>
      <c r="B446" s="786"/>
      <c r="C446" s="786"/>
      <c r="D446" s="786"/>
      <c r="E446" s="786"/>
      <c r="F446" s="786"/>
      <c r="G446" s="786"/>
      <c r="H446" s="786"/>
      <c r="I446" s="786"/>
      <c r="J446" s="786"/>
      <c r="K446" s="786"/>
      <c r="L446" s="786"/>
      <c r="M446" s="786"/>
      <c r="N446" s="786"/>
      <c r="O446" s="786"/>
      <c r="P446" s="786"/>
      <c r="Q446" s="786"/>
      <c r="R446" s="786"/>
      <c r="S446" s="786"/>
      <c r="T446" s="786"/>
      <c r="U446" s="786"/>
      <c r="V446" s="786"/>
      <c r="W446" s="786"/>
      <c r="X446" s="786"/>
      <c r="Y446" s="786"/>
      <c r="Z446" s="786"/>
      <c r="AA446" s="786"/>
      <c r="AB446" s="786"/>
      <c r="AC446" s="786"/>
      <c r="AD446" s="786"/>
    </row>
    <row r="447" ht="13.5" customHeight="1">
      <c r="A447" s="786"/>
      <c r="B447" s="786"/>
      <c r="C447" s="786"/>
      <c r="D447" s="786"/>
      <c r="E447" s="786"/>
      <c r="F447" s="786"/>
      <c r="G447" s="786"/>
      <c r="H447" s="786"/>
      <c r="I447" s="786"/>
      <c r="J447" s="786"/>
      <c r="K447" s="786"/>
      <c r="L447" s="786"/>
      <c r="M447" s="786"/>
      <c r="N447" s="786"/>
      <c r="O447" s="786"/>
      <c r="P447" s="786"/>
      <c r="Q447" s="786"/>
      <c r="R447" s="786"/>
      <c r="S447" s="786"/>
      <c r="T447" s="786"/>
      <c r="U447" s="786"/>
      <c r="V447" s="786"/>
      <c r="W447" s="786"/>
      <c r="X447" s="786"/>
      <c r="Y447" s="786"/>
      <c r="Z447" s="786"/>
      <c r="AA447" s="786"/>
      <c r="AB447" s="786"/>
      <c r="AC447" s="786"/>
      <c r="AD447" s="786"/>
    </row>
    <row r="448" ht="13.5" customHeight="1">
      <c r="A448" s="786"/>
      <c r="B448" s="786"/>
      <c r="C448" s="786"/>
      <c r="D448" s="786"/>
      <c r="E448" s="786"/>
      <c r="F448" s="786"/>
      <c r="G448" s="786"/>
      <c r="H448" s="786"/>
      <c r="I448" s="786"/>
      <c r="J448" s="786"/>
      <c r="K448" s="786"/>
      <c r="L448" s="786"/>
      <c r="M448" s="786"/>
      <c r="N448" s="786"/>
      <c r="O448" s="786"/>
      <c r="P448" s="786"/>
      <c r="Q448" s="786"/>
      <c r="R448" s="786"/>
      <c r="S448" s="786"/>
      <c r="T448" s="786"/>
      <c r="U448" s="786"/>
      <c r="V448" s="786"/>
      <c r="W448" s="786"/>
      <c r="X448" s="786"/>
      <c r="Y448" s="786"/>
      <c r="Z448" s="786"/>
      <c r="AA448" s="786"/>
      <c r="AB448" s="786"/>
      <c r="AC448" s="786"/>
      <c r="AD448" s="786"/>
    </row>
    <row r="449" ht="13.5" customHeight="1">
      <c r="A449" s="786"/>
      <c r="B449" s="786"/>
      <c r="C449" s="786"/>
      <c r="D449" s="786"/>
      <c r="E449" s="786"/>
      <c r="F449" s="786"/>
      <c r="G449" s="786"/>
      <c r="H449" s="786"/>
      <c r="I449" s="786"/>
      <c r="J449" s="786"/>
      <c r="K449" s="786"/>
      <c r="L449" s="786"/>
      <c r="M449" s="786"/>
      <c r="N449" s="786"/>
      <c r="O449" s="786"/>
      <c r="P449" s="786"/>
      <c r="Q449" s="786"/>
      <c r="R449" s="786"/>
      <c r="S449" s="786"/>
      <c r="T449" s="786"/>
      <c r="U449" s="786"/>
      <c r="V449" s="786"/>
      <c r="W449" s="786"/>
      <c r="X449" s="786"/>
      <c r="Y449" s="786"/>
      <c r="Z449" s="786"/>
      <c r="AA449" s="786"/>
      <c r="AB449" s="786"/>
      <c r="AC449" s="786"/>
      <c r="AD449" s="786"/>
    </row>
    <row r="450" ht="13.5" customHeight="1">
      <c r="A450" s="786"/>
      <c r="B450" s="786"/>
      <c r="C450" s="786"/>
      <c r="D450" s="786"/>
      <c r="E450" s="786"/>
      <c r="F450" s="786"/>
      <c r="G450" s="786"/>
      <c r="H450" s="786"/>
      <c r="I450" s="786"/>
      <c r="J450" s="786"/>
      <c r="K450" s="786"/>
      <c r="L450" s="786"/>
      <c r="M450" s="786"/>
      <c r="N450" s="786"/>
      <c r="O450" s="786"/>
      <c r="P450" s="786"/>
      <c r="Q450" s="786"/>
      <c r="R450" s="786"/>
      <c r="S450" s="786"/>
      <c r="T450" s="786"/>
      <c r="U450" s="786"/>
      <c r="V450" s="786"/>
      <c r="W450" s="786"/>
      <c r="X450" s="786"/>
      <c r="Y450" s="786"/>
      <c r="Z450" s="786"/>
      <c r="AA450" s="786"/>
      <c r="AB450" s="786"/>
      <c r="AC450" s="786"/>
      <c r="AD450" s="786"/>
    </row>
    <row r="451" ht="13.5" customHeight="1">
      <c r="A451" s="786"/>
      <c r="B451" s="786"/>
      <c r="C451" s="786"/>
      <c r="D451" s="786"/>
      <c r="E451" s="786"/>
      <c r="F451" s="786"/>
      <c r="G451" s="786"/>
      <c r="H451" s="786"/>
      <c r="I451" s="786"/>
      <c r="J451" s="786"/>
      <c r="K451" s="786"/>
      <c r="L451" s="786"/>
      <c r="M451" s="786"/>
      <c r="N451" s="786"/>
      <c r="O451" s="786"/>
      <c r="P451" s="786"/>
      <c r="Q451" s="786"/>
      <c r="R451" s="786"/>
      <c r="S451" s="786"/>
      <c r="T451" s="786"/>
      <c r="U451" s="786"/>
      <c r="V451" s="786"/>
      <c r="W451" s="786"/>
      <c r="X451" s="786"/>
      <c r="Y451" s="786"/>
      <c r="Z451" s="786"/>
      <c r="AA451" s="786"/>
      <c r="AB451" s="786"/>
      <c r="AC451" s="786"/>
      <c r="AD451" s="786"/>
    </row>
    <row r="452" ht="13.5" customHeight="1">
      <c r="A452" s="786"/>
      <c r="B452" s="786"/>
      <c r="C452" s="786"/>
      <c r="D452" s="786"/>
      <c r="E452" s="786"/>
      <c r="F452" s="786"/>
      <c r="G452" s="786"/>
      <c r="H452" s="786"/>
      <c r="I452" s="786"/>
      <c r="J452" s="786"/>
      <c r="K452" s="786"/>
      <c r="L452" s="786"/>
      <c r="M452" s="786"/>
      <c r="N452" s="786"/>
      <c r="O452" s="786"/>
      <c r="P452" s="786"/>
      <c r="Q452" s="786"/>
      <c r="R452" s="786"/>
      <c r="S452" s="786"/>
      <c r="T452" s="786"/>
      <c r="U452" s="786"/>
      <c r="V452" s="786"/>
      <c r="W452" s="786"/>
      <c r="X452" s="786"/>
      <c r="Y452" s="786"/>
      <c r="Z452" s="786"/>
      <c r="AA452" s="786"/>
      <c r="AB452" s="786"/>
      <c r="AC452" s="786"/>
      <c r="AD452" s="786"/>
    </row>
    <row r="453" ht="13.5" customHeight="1">
      <c r="A453" s="786"/>
      <c r="B453" s="786"/>
      <c r="C453" s="786"/>
      <c r="D453" s="786"/>
      <c r="E453" s="786"/>
      <c r="F453" s="786"/>
      <c r="G453" s="786"/>
      <c r="H453" s="786"/>
      <c r="I453" s="786"/>
      <c r="J453" s="786"/>
      <c r="K453" s="786"/>
      <c r="L453" s="786"/>
      <c r="M453" s="786"/>
      <c r="N453" s="786"/>
      <c r="O453" s="786"/>
      <c r="P453" s="786"/>
      <c r="Q453" s="786"/>
      <c r="R453" s="786"/>
      <c r="S453" s="786"/>
      <c r="T453" s="786"/>
      <c r="U453" s="786"/>
      <c r="V453" s="786"/>
      <c r="W453" s="786"/>
      <c r="X453" s="786"/>
      <c r="Y453" s="786"/>
      <c r="Z453" s="786"/>
      <c r="AA453" s="786"/>
      <c r="AB453" s="786"/>
      <c r="AC453" s="786"/>
      <c r="AD453" s="786"/>
    </row>
    <row r="454" ht="13.5" customHeight="1">
      <c r="A454" s="786"/>
      <c r="B454" s="786"/>
      <c r="C454" s="786"/>
      <c r="D454" s="786"/>
      <c r="E454" s="786"/>
      <c r="F454" s="786"/>
      <c r="G454" s="786"/>
      <c r="H454" s="786"/>
      <c r="I454" s="786"/>
      <c r="J454" s="786"/>
      <c r="K454" s="786"/>
      <c r="L454" s="786"/>
      <c r="M454" s="786"/>
      <c r="N454" s="786"/>
      <c r="O454" s="786"/>
      <c r="P454" s="786"/>
      <c r="Q454" s="786"/>
      <c r="R454" s="786"/>
      <c r="S454" s="786"/>
      <c r="T454" s="786"/>
      <c r="U454" s="786"/>
      <c r="V454" s="786"/>
      <c r="W454" s="786"/>
      <c r="X454" s="786"/>
      <c r="Y454" s="786"/>
      <c r="Z454" s="786"/>
      <c r="AA454" s="786"/>
      <c r="AB454" s="786"/>
      <c r="AC454" s="786"/>
      <c r="AD454" s="786"/>
    </row>
    <row r="455" ht="13.5" customHeight="1">
      <c r="A455" s="786"/>
      <c r="B455" s="786"/>
      <c r="C455" s="786"/>
      <c r="D455" s="786"/>
      <c r="E455" s="786"/>
      <c r="F455" s="786"/>
      <c r="G455" s="786"/>
      <c r="H455" s="786"/>
      <c r="I455" s="786"/>
      <c r="J455" s="786"/>
      <c r="K455" s="786"/>
      <c r="L455" s="786"/>
      <c r="M455" s="786"/>
      <c r="N455" s="786"/>
      <c r="O455" s="786"/>
      <c r="P455" s="786"/>
      <c r="Q455" s="786"/>
      <c r="R455" s="786"/>
      <c r="S455" s="786"/>
      <c r="T455" s="786"/>
      <c r="U455" s="786"/>
      <c r="V455" s="786"/>
      <c r="W455" s="786"/>
      <c r="X455" s="786"/>
      <c r="Y455" s="786"/>
      <c r="Z455" s="786"/>
      <c r="AA455" s="786"/>
      <c r="AB455" s="786"/>
      <c r="AC455" s="786"/>
      <c r="AD455" s="786"/>
    </row>
    <row r="456" ht="13.5" customHeight="1">
      <c r="A456" s="786"/>
      <c r="B456" s="786"/>
      <c r="C456" s="786"/>
      <c r="D456" s="786"/>
      <c r="E456" s="786"/>
      <c r="F456" s="786"/>
      <c r="G456" s="786"/>
      <c r="H456" s="786"/>
      <c r="I456" s="786"/>
      <c r="J456" s="786"/>
      <c r="K456" s="786"/>
      <c r="L456" s="786"/>
      <c r="M456" s="786"/>
      <c r="N456" s="786"/>
      <c r="O456" s="786"/>
      <c r="P456" s="786"/>
      <c r="Q456" s="786"/>
      <c r="R456" s="786"/>
      <c r="S456" s="786"/>
      <c r="T456" s="786"/>
      <c r="U456" s="786"/>
      <c r="V456" s="786"/>
      <c r="W456" s="786"/>
      <c r="X456" s="786"/>
      <c r="Y456" s="786"/>
      <c r="Z456" s="786"/>
      <c r="AA456" s="786"/>
      <c r="AB456" s="786"/>
      <c r="AC456" s="786"/>
      <c r="AD456" s="786"/>
    </row>
    <row r="457" ht="13.5" customHeight="1">
      <c r="A457" s="786"/>
      <c r="B457" s="786"/>
      <c r="C457" s="786"/>
      <c r="D457" s="786"/>
      <c r="E457" s="786"/>
      <c r="F457" s="786"/>
      <c r="G457" s="786"/>
      <c r="H457" s="786"/>
      <c r="I457" s="786"/>
      <c r="J457" s="786"/>
      <c r="K457" s="786"/>
      <c r="L457" s="786"/>
      <c r="M457" s="786"/>
      <c r="N457" s="786"/>
      <c r="O457" s="786"/>
      <c r="P457" s="786"/>
      <c r="Q457" s="786"/>
      <c r="R457" s="786"/>
      <c r="S457" s="786"/>
      <c r="T457" s="786"/>
      <c r="U457" s="786"/>
      <c r="V457" s="786"/>
      <c r="W457" s="786"/>
      <c r="X457" s="786"/>
      <c r="Y457" s="786"/>
      <c r="Z457" s="786"/>
      <c r="AA457" s="786"/>
      <c r="AB457" s="786"/>
      <c r="AC457" s="786"/>
      <c r="AD457" s="786"/>
    </row>
    <row r="458" ht="13.5" customHeight="1">
      <c r="A458" s="786"/>
      <c r="B458" s="786"/>
      <c r="C458" s="786"/>
      <c r="D458" s="786"/>
      <c r="E458" s="786"/>
      <c r="F458" s="786"/>
      <c r="G458" s="786"/>
      <c r="H458" s="786"/>
      <c r="I458" s="786"/>
      <c r="J458" s="786"/>
      <c r="K458" s="786"/>
      <c r="L458" s="786"/>
      <c r="M458" s="786"/>
      <c r="N458" s="786"/>
      <c r="O458" s="786"/>
      <c r="P458" s="786"/>
      <c r="Q458" s="786"/>
      <c r="R458" s="786"/>
      <c r="S458" s="786"/>
      <c r="T458" s="786"/>
      <c r="U458" s="786"/>
      <c r="V458" s="786"/>
      <c r="W458" s="786"/>
      <c r="X458" s="786"/>
      <c r="Y458" s="786"/>
      <c r="Z458" s="786"/>
      <c r="AA458" s="786"/>
      <c r="AB458" s="786"/>
      <c r="AC458" s="786"/>
      <c r="AD458" s="786"/>
    </row>
    <row r="459" ht="13.5" customHeight="1">
      <c r="A459" s="786"/>
      <c r="B459" s="786"/>
      <c r="C459" s="786"/>
      <c r="D459" s="786"/>
      <c r="E459" s="786"/>
      <c r="F459" s="786"/>
      <c r="G459" s="786"/>
      <c r="H459" s="786"/>
      <c r="I459" s="786"/>
      <c r="J459" s="786"/>
      <c r="K459" s="786"/>
      <c r="L459" s="786"/>
      <c r="M459" s="786"/>
      <c r="N459" s="786"/>
      <c r="O459" s="786"/>
      <c r="P459" s="786"/>
      <c r="Q459" s="786"/>
      <c r="R459" s="786"/>
      <c r="S459" s="786"/>
      <c r="T459" s="786"/>
      <c r="U459" s="786"/>
      <c r="V459" s="786"/>
      <c r="W459" s="786"/>
      <c r="X459" s="786"/>
      <c r="Y459" s="786"/>
      <c r="Z459" s="786"/>
      <c r="AA459" s="786"/>
      <c r="AB459" s="786"/>
      <c r="AC459" s="786"/>
      <c r="AD459" s="786"/>
    </row>
    <row r="460" ht="13.5" customHeight="1">
      <c r="A460" s="786"/>
      <c r="B460" s="786"/>
      <c r="C460" s="786"/>
      <c r="D460" s="786"/>
      <c r="E460" s="786"/>
      <c r="F460" s="786"/>
      <c r="G460" s="786"/>
      <c r="H460" s="786"/>
      <c r="I460" s="786"/>
      <c r="J460" s="786"/>
      <c r="K460" s="786"/>
      <c r="L460" s="786"/>
      <c r="M460" s="786"/>
      <c r="N460" s="786"/>
      <c r="O460" s="786"/>
      <c r="P460" s="786"/>
      <c r="Q460" s="786"/>
      <c r="R460" s="786"/>
      <c r="S460" s="786"/>
      <c r="T460" s="786"/>
      <c r="U460" s="786"/>
      <c r="V460" s="786"/>
      <c r="W460" s="786"/>
      <c r="X460" s="786"/>
      <c r="Y460" s="786"/>
      <c r="Z460" s="786"/>
      <c r="AA460" s="786"/>
      <c r="AB460" s="786"/>
      <c r="AC460" s="786"/>
      <c r="AD460" s="786"/>
    </row>
    <row r="461" ht="13.5" customHeight="1">
      <c r="A461" s="786"/>
      <c r="B461" s="786"/>
      <c r="C461" s="786"/>
      <c r="D461" s="786"/>
      <c r="E461" s="786"/>
      <c r="F461" s="786"/>
      <c r="G461" s="786"/>
      <c r="H461" s="786"/>
      <c r="I461" s="786"/>
      <c r="J461" s="786"/>
      <c r="K461" s="786"/>
      <c r="L461" s="786"/>
      <c r="M461" s="786"/>
      <c r="N461" s="786"/>
      <c r="O461" s="786"/>
      <c r="P461" s="786"/>
      <c r="Q461" s="786"/>
      <c r="R461" s="786"/>
      <c r="S461" s="786"/>
      <c r="T461" s="786"/>
      <c r="U461" s="786"/>
      <c r="V461" s="786"/>
      <c r="W461" s="786"/>
      <c r="X461" s="786"/>
      <c r="Y461" s="786"/>
      <c r="Z461" s="786"/>
      <c r="AA461" s="786"/>
      <c r="AB461" s="786"/>
      <c r="AC461" s="786"/>
      <c r="AD461" s="786"/>
    </row>
    <row r="462" ht="13.5" customHeight="1">
      <c r="A462" s="786"/>
      <c r="B462" s="786"/>
      <c r="C462" s="786"/>
      <c r="D462" s="786"/>
      <c r="E462" s="786"/>
      <c r="F462" s="786"/>
      <c r="G462" s="786"/>
      <c r="H462" s="786"/>
      <c r="I462" s="786"/>
      <c r="J462" s="786"/>
      <c r="K462" s="786"/>
      <c r="L462" s="786"/>
      <c r="M462" s="786"/>
      <c r="N462" s="786"/>
      <c r="O462" s="786"/>
      <c r="P462" s="786"/>
      <c r="Q462" s="786"/>
      <c r="R462" s="786"/>
      <c r="S462" s="786"/>
      <c r="T462" s="786"/>
      <c r="U462" s="786"/>
      <c r="V462" s="786"/>
      <c r="W462" s="786"/>
      <c r="X462" s="786"/>
      <c r="Y462" s="786"/>
      <c r="Z462" s="786"/>
      <c r="AA462" s="786"/>
      <c r="AB462" s="786"/>
      <c r="AC462" s="786"/>
      <c r="AD462" s="786"/>
    </row>
    <row r="463" ht="13.5" customHeight="1">
      <c r="A463" s="786"/>
      <c r="B463" s="786"/>
      <c r="C463" s="786"/>
      <c r="D463" s="786"/>
      <c r="E463" s="786"/>
      <c r="F463" s="786"/>
      <c r="G463" s="786"/>
      <c r="H463" s="786"/>
      <c r="I463" s="786"/>
      <c r="J463" s="786"/>
      <c r="K463" s="786"/>
      <c r="L463" s="786"/>
      <c r="M463" s="786"/>
      <c r="N463" s="786"/>
      <c r="O463" s="786"/>
      <c r="P463" s="786"/>
      <c r="Q463" s="786"/>
      <c r="R463" s="786"/>
      <c r="S463" s="786"/>
      <c r="T463" s="786"/>
      <c r="U463" s="786"/>
      <c r="V463" s="786"/>
      <c r="W463" s="786"/>
      <c r="X463" s="786"/>
      <c r="Y463" s="786"/>
      <c r="Z463" s="786"/>
      <c r="AA463" s="786"/>
      <c r="AB463" s="786"/>
      <c r="AC463" s="786"/>
      <c r="AD463" s="786"/>
    </row>
    <row r="464" ht="13.5" customHeight="1">
      <c r="A464" s="786"/>
      <c r="B464" s="786"/>
      <c r="C464" s="786"/>
      <c r="D464" s="786"/>
      <c r="E464" s="786"/>
      <c r="F464" s="786"/>
      <c r="G464" s="786"/>
      <c r="H464" s="786"/>
      <c r="I464" s="786"/>
      <c r="J464" s="786"/>
      <c r="K464" s="786"/>
      <c r="L464" s="786"/>
      <c r="M464" s="786"/>
      <c r="N464" s="786"/>
      <c r="O464" s="786"/>
      <c r="P464" s="786"/>
      <c r="Q464" s="786"/>
      <c r="R464" s="786"/>
      <c r="S464" s="786"/>
      <c r="T464" s="786"/>
      <c r="U464" s="786"/>
      <c r="V464" s="786"/>
      <c r="W464" s="786"/>
      <c r="X464" s="786"/>
      <c r="Y464" s="786"/>
      <c r="Z464" s="786"/>
      <c r="AA464" s="786"/>
      <c r="AB464" s="786"/>
      <c r="AC464" s="786"/>
      <c r="AD464" s="786"/>
    </row>
    <row r="465" ht="13.5" customHeight="1">
      <c r="A465" s="786"/>
      <c r="B465" s="786"/>
      <c r="C465" s="786"/>
      <c r="D465" s="786"/>
      <c r="E465" s="786"/>
      <c r="F465" s="786"/>
      <c r="G465" s="786"/>
      <c r="H465" s="786"/>
      <c r="I465" s="786"/>
      <c r="J465" s="786"/>
      <c r="K465" s="786"/>
      <c r="L465" s="786"/>
      <c r="M465" s="786"/>
      <c r="N465" s="786"/>
      <c r="O465" s="786"/>
      <c r="P465" s="786"/>
      <c r="Q465" s="786"/>
      <c r="R465" s="786"/>
      <c r="S465" s="786"/>
      <c r="T465" s="786"/>
      <c r="U465" s="786"/>
      <c r="V465" s="786"/>
      <c r="W465" s="786"/>
      <c r="X465" s="786"/>
      <c r="Y465" s="786"/>
      <c r="Z465" s="786"/>
      <c r="AA465" s="786"/>
      <c r="AB465" s="786"/>
      <c r="AC465" s="786"/>
      <c r="AD465" s="786"/>
    </row>
    <row r="466" ht="13.5" customHeight="1">
      <c r="A466" s="786"/>
      <c r="B466" s="786"/>
      <c r="C466" s="786"/>
      <c r="D466" s="786"/>
      <c r="E466" s="786"/>
      <c r="F466" s="786"/>
      <c r="G466" s="786"/>
      <c r="H466" s="786"/>
      <c r="I466" s="786"/>
      <c r="J466" s="786"/>
      <c r="K466" s="786"/>
      <c r="L466" s="786"/>
      <c r="M466" s="786"/>
      <c r="N466" s="786"/>
      <c r="O466" s="786"/>
      <c r="P466" s="786"/>
      <c r="Q466" s="786"/>
      <c r="R466" s="786"/>
      <c r="S466" s="786"/>
      <c r="T466" s="786"/>
      <c r="U466" s="786"/>
      <c r="V466" s="786"/>
      <c r="W466" s="786"/>
      <c r="X466" s="786"/>
      <c r="Y466" s="786"/>
      <c r="Z466" s="786"/>
      <c r="AA466" s="786"/>
      <c r="AB466" s="786"/>
      <c r="AC466" s="786"/>
      <c r="AD466" s="786"/>
    </row>
    <row r="467" ht="13.5" customHeight="1">
      <c r="A467" s="786"/>
      <c r="B467" s="786"/>
      <c r="C467" s="786"/>
      <c r="D467" s="786"/>
      <c r="E467" s="786"/>
      <c r="F467" s="786"/>
      <c r="G467" s="786"/>
      <c r="H467" s="786"/>
      <c r="I467" s="786"/>
      <c r="J467" s="786"/>
      <c r="K467" s="786"/>
      <c r="L467" s="786"/>
      <c r="M467" s="786"/>
      <c r="N467" s="786"/>
      <c r="O467" s="786"/>
      <c r="P467" s="786"/>
      <c r="Q467" s="786"/>
      <c r="R467" s="786"/>
      <c r="S467" s="786"/>
      <c r="T467" s="786"/>
      <c r="U467" s="786"/>
      <c r="V467" s="786"/>
      <c r="W467" s="786"/>
      <c r="X467" s="786"/>
      <c r="Y467" s="786"/>
      <c r="Z467" s="786"/>
      <c r="AA467" s="786"/>
      <c r="AB467" s="786"/>
      <c r="AC467" s="786"/>
      <c r="AD467" s="786"/>
    </row>
    <row r="468" ht="13.5" customHeight="1">
      <c r="A468" s="786"/>
      <c r="B468" s="786"/>
      <c r="C468" s="786"/>
      <c r="D468" s="786"/>
      <c r="E468" s="786"/>
      <c r="F468" s="786"/>
      <c r="G468" s="786"/>
      <c r="H468" s="786"/>
      <c r="I468" s="786"/>
      <c r="J468" s="786"/>
      <c r="K468" s="786"/>
      <c r="L468" s="786"/>
      <c r="M468" s="786"/>
      <c r="N468" s="786"/>
      <c r="O468" s="786"/>
      <c r="P468" s="786"/>
      <c r="Q468" s="786"/>
      <c r="R468" s="786"/>
      <c r="S468" s="786"/>
      <c r="T468" s="786"/>
      <c r="U468" s="786"/>
      <c r="V468" s="786"/>
      <c r="W468" s="786"/>
      <c r="X468" s="786"/>
      <c r="Y468" s="786"/>
      <c r="Z468" s="786"/>
      <c r="AA468" s="786"/>
      <c r="AB468" s="786"/>
      <c r="AC468" s="786"/>
      <c r="AD468" s="786"/>
    </row>
    <row r="469" ht="13.5" customHeight="1">
      <c r="A469" s="786"/>
      <c r="B469" s="786"/>
      <c r="C469" s="786"/>
      <c r="D469" s="786"/>
      <c r="E469" s="786"/>
      <c r="F469" s="786"/>
      <c r="G469" s="786"/>
      <c r="H469" s="786"/>
      <c r="I469" s="786"/>
      <c r="J469" s="786"/>
      <c r="K469" s="786"/>
      <c r="L469" s="786"/>
      <c r="M469" s="786"/>
      <c r="N469" s="786"/>
      <c r="O469" s="786"/>
      <c r="P469" s="786"/>
      <c r="Q469" s="786"/>
      <c r="R469" s="786"/>
      <c r="S469" s="786"/>
      <c r="T469" s="786"/>
      <c r="U469" s="786"/>
      <c r="V469" s="786"/>
      <c r="W469" s="786"/>
      <c r="X469" s="786"/>
      <c r="Y469" s="786"/>
      <c r="Z469" s="786"/>
      <c r="AA469" s="786"/>
      <c r="AB469" s="786"/>
      <c r="AC469" s="786"/>
      <c r="AD469" s="786"/>
    </row>
    <row r="470" ht="13.5" customHeight="1">
      <c r="A470" s="786"/>
      <c r="B470" s="786"/>
      <c r="C470" s="786"/>
      <c r="D470" s="786"/>
      <c r="E470" s="786"/>
      <c r="F470" s="786"/>
      <c r="G470" s="786"/>
      <c r="H470" s="786"/>
      <c r="I470" s="786"/>
      <c r="J470" s="786"/>
      <c r="K470" s="786"/>
      <c r="L470" s="786"/>
      <c r="M470" s="786"/>
      <c r="N470" s="786"/>
      <c r="O470" s="786"/>
      <c r="P470" s="786"/>
      <c r="Q470" s="786"/>
      <c r="R470" s="786"/>
      <c r="S470" s="786"/>
      <c r="T470" s="786"/>
      <c r="U470" s="786"/>
      <c r="V470" s="786"/>
      <c r="W470" s="786"/>
      <c r="X470" s="786"/>
      <c r="Y470" s="786"/>
      <c r="Z470" s="786"/>
      <c r="AA470" s="786"/>
      <c r="AB470" s="786"/>
      <c r="AC470" s="786"/>
      <c r="AD470" s="786"/>
    </row>
    <row r="471" ht="13.5" customHeight="1">
      <c r="A471" s="786"/>
      <c r="B471" s="786"/>
      <c r="C471" s="786"/>
      <c r="D471" s="786"/>
      <c r="E471" s="786"/>
      <c r="F471" s="786"/>
      <c r="G471" s="786"/>
      <c r="H471" s="786"/>
      <c r="I471" s="786"/>
      <c r="J471" s="786"/>
      <c r="K471" s="786"/>
      <c r="L471" s="786"/>
      <c r="M471" s="786"/>
      <c r="N471" s="786"/>
      <c r="O471" s="786"/>
      <c r="P471" s="786"/>
      <c r="Q471" s="786"/>
      <c r="R471" s="786"/>
      <c r="S471" s="786"/>
      <c r="T471" s="786"/>
      <c r="U471" s="786"/>
      <c r="V471" s="786"/>
      <c r="W471" s="786"/>
      <c r="X471" s="786"/>
      <c r="Y471" s="786"/>
      <c r="Z471" s="786"/>
      <c r="AA471" s="786"/>
      <c r="AB471" s="786"/>
      <c r="AC471" s="786"/>
      <c r="AD471" s="786"/>
    </row>
    <row r="472" ht="13.5" customHeight="1">
      <c r="A472" s="786"/>
      <c r="B472" s="786"/>
      <c r="C472" s="786"/>
      <c r="D472" s="786"/>
      <c r="E472" s="786"/>
      <c r="F472" s="786"/>
      <c r="G472" s="786"/>
      <c r="H472" s="786"/>
      <c r="I472" s="786"/>
      <c r="J472" s="786"/>
      <c r="K472" s="786"/>
      <c r="L472" s="786"/>
      <c r="M472" s="786"/>
      <c r="N472" s="786"/>
      <c r="O472" s="786"/>
      <c r="P472" s="786"/>
      <c r="Q472" s="786"/>
      <c r="R472" s="786"/>
      <c r="S472" s="786"/>
      <c r="T472" s="786"/>
      <c r="U472" s="786"/>
      <c r="V472" s="786"/>
      <c r="W472" s="786"/>
      <c r="X472" s="786"/>
      <c r="Y472" s="786"/>
      <c r="Z472" s="786"/>
      <c r="AA472" s="786"/>
      <c r="AB472" s="786"/>
      <c r="AC472" s="786"/>
      <c r="AD472" s="786"/>
    </row>
    <row r="473" ht="13.5" customHeight="1">
      <c r="A473" s="786"/>
      <c r="B473" s="786"/>
      <c r="C473" s="786"/>
      <c r="D473" s="786"/>
      <c r="E473" s="786"/>
      <c r="F473" s="786"/>
      <c r="G473" s="786"/>
      <c r="H473" s="786"/>
      <c r="I473" s="786"/>
      <c r="J473" s="786"/>
      <c r="K473" s="786"/>
      <c r="L473" s="786"/>
      <c r="M473" s="786"/>
      <c r="N473" s="786"/>
      <c r="O473" s="786"/>
      <c r="P473" s="786"/>
      <c r="Q473" s="786"/>
      <c r="R473" s="786"/>
      <c r="S473" s="786"/>
      <c r="T473" s="786"/>
      <c r="U473" s="786"/>
      <c r="V473" s="786"/>
      <c r="W473" s="786"/>
      <c r="X473" s="786"/>
      <c r="Y473" s="786"/>
      <c r="Z473" s="786"/>
      <c r="AA473" s="786"/>
      <c r="AB473" s="786"/>
      <c r="AC473" s="786"/>
      <c r="AD473" s="786"/>
    </row>
    <row r="474" ht="13.5" customHeight="1">
      <c r="A474" s="786"/>
      <c r="B474" s="786"/>
      <c r="C474" s="786"/>
      <c r="D474" s="786"/>
      <c r="E474" s="786"/>
      <c r="F474" s="786"/>
      <c r="G474" s="786"/>
      <c r="H474" s="786"/>
      <c r="I474" s="786"/>
      <c r="J474" s="786"/>
      <c r="K474" s="786"/>
      <c r="L474" s="786"/>
      <c r="M474" s="786"/>
      <c r="N474" s="786"/>
      <c r="O474" s="786"/>
      <c r="P474" s="786"/>
      <c r="Q474" s="786"/>
      <c r="R474" s="786"/>
      <c r="S474" s="786"/>
      <c r="T474" s="786"/>
      <c r="U474" s="786"/>
      <c r="V474" s="786"/>
      <c r="W474" s="786"/>
      <c r="X474" s="786"/>
      <c r="Y474" s="786"/>
      <c r="Z474" s="786"/>
      <c r="AA474" s="786"/>
      <c r="AB474" s="786"/>
      <c r="AC474" s="786"/>
      <c r="AD474" s="786"/>
    </row>
    <row r="475" ht="13.5" customHeight="1">
      <c r="A475" s="786"/>
      <c r="B475" s="786"/>
      <c r="C475" s="786"/>
      <c r="D475" s="786"/>
      <c r="E475" s="786"/>
      <c r="F475" s="786"/>
      <c r="G475" s="786"/>
      <c r="H475" s="786"/>
      <c r="I475" s="786"/>
      <c r="J475" s="786"/>
      <c r="K475" s="786"/>
      <c r="L475" s="786"/>
      <c r="M475" s="786"/>
      <c r="N475" s="786"/>
      <c r="O475" s="786"/>
      <c r="P475" s="786"/>
      <c r="Q475" s="786"/>
      <c r="R475" s="786"/>
      <c r="S475" s="786"/>
      <c r="T475" s="786"/>
      <c r="U475" s="786"/>
      <c r="V475" s="786"/>
      <c r="W475" s="786"/>
      <c r="X475" s="786"/>
      <c r="Y475" s="786"/>
      <c r="Z475" s="786"/>
      <c r="AA475" s="786"/>
      <c r="AB475" s="786"/>
      <c r="AC475" s="786"/>
      <c r="AD475" s="786"/>
    </row>
    <row r="476" ht="13.5" customHeight="1">
      <c r="A476" s="786"/>
      <c r="B476" s="786"/>
      <c r="C476" s="786"/>
      <c r="D476" s="786"/>
      <c r="E476" s="786"/>
      <c r="F476" s="786"/>
      <c r="G476" s="786"/>
      <c r="H476" s="786"/>
      <c r="I476" s="786"/>
      <c r="J476" s="786"/>
      <c r="K476" s="786"/>
      <c r="L476" s="786"/>
      <c r="M476" s="786"/>
      <c r="N476" s="786"/>
      <c r="O476" s="786"/>
      <c r="P476" s="786"/>
      <c r="Q476" s="786"/>
      <c r="R476" s="786"/>
      <c r="S476" s="786"/>
      <c r="T476" s="786"/>
      <c r="U476" s="786"/>
      <c r="V476" s="786"/>
      <c r="W476" s="786"/>
      <c r="X476" s="786"/>
      <c r="Y476" s="786"/>
      <c r="Z476" s="786"/>
      <c r="AA476" s="786"/>
      <c r="AB476" s="786"/>
      <c r="AC476" s="786"/>
      <c r="AD476" s="786"/>
    </row>
    <row r="477" ht="13.5" customHeight="1">
      <c r="A477" s="786"/>
      <c r="B477" s="786"/>
      <c r="C477" s="786"/>
      <c r="D477" s="786"/>
      <c r="E477" s="786"/>
      <c r="F477" s="786"/>
      <c r="G477" s="786"/>
      <c r="H477" s="786"/>
      <c r="I477" s="786"/>
      <c r="J477" s="786"/>
      <c r="K477" s="786"/>
      <c r="L477" s="786"/>
      <c r="M477" s="786"/>
      <c r="N477" s="786"/>
      <c r="O477" s="786"/>
      <c r="P477" s="786"/>
      <c r="Q477" s="786"/>
      <c r="R477" s="786"/>
      <c r="S477" s="786"/>
      <c r="T477" s="786"/>
      <c r="U477" s="786"/>
      <c r="V477" s="786"/>
      <c r="W477" s="786"/>
      <c r="X477" s="786"/>
      <c r="Y477" s="786"/>
      <c r="Z477" s="786"/>
      <c r="AA477" s="786"/>
      <c r="AB477" s="786"/>
      <c r="AC477" s="786"/>
      <c r="AD477" s="786"/>
    </row>
    <row r="478" ht="13.5" customHeight="1">
      <c r="A478" s="786"/>
      <c r="B478" s="786"/>
      <c r="C478" s="786"/>
      <c r="D478" s="786"/>
      <c r="E478" s="786"/>
      <c r="F478" s="786"/>
      <c r="G478" s="786"/>
      <c r="H478" s="786"/>
      <c r="I478" s="786"/>
      <c r="J478" s="786"/>
      <c r="K478" s="786"/>
      <c r="L478" s="786"/>
      <c r="M478" s="786"/>
      <c r="N478" s="786"/>
      <c r="O478" s="786"/>
      <c r="P478" s="786"/>
      <c r="Q478" s="786"/>
      <c r="R478" s="786"/>
      <c r="S478" s="786"/>
      <c r="T478" s="786"/>
      <c r="U478" s="786"/>
      <c r="V478" s="786"/>
      <c r="W478" s="786"/>
      <c r="X478" s="786"/>
      <c r="Y478" s="786"/>
      <c r="Z478" s="786"/>
      <c r="AA478" s="786"/>
      <c r="AB478" s="786"/>
      <c r="AC478" s="786"/>
      <c r="AD478" s="786"/>
    </row>
    <row r="479" ht="13.5" customHeight="1">
      <c r="A479" s="786"/>
      <c r="B479" s="786"/>
      <c r="C479" s="786"/>
      <c r="D479" s="786"/>
      <c r="E479" s="786"/>
      <c r="F479" s="786"/>
      <c r="G479" s="786"/>
      <c r="H479" s="786"/>
      <c r="I479" s="786"/>
      <c r="J479" s="786"/>
      <c r="K479" s="786"/>
      <c r="L479" s="786"/>
      <c r="M479" s="786"/>
      <c r="N479" s="786"/>
      <c r="O479" s="786"/>
      <c r="P479" s="786"/>
      <c r="Q479" s="786"/>
      <c r="R479" s="786"/>
      <c r="S479" s="786"/>
      <c r="T479" s="786"/>
      <c r="U479" s="786"/>
      <c r="V479" s="786"/>
      <c r="W479" s="786"/>
      <c r="X479" s="786"/>
      <c r="Y479" s="786"/>
      <c r="Z479" s="786"/>
      <c r="AA479" s="786"/>
      <c r="AB479" s="786"/>
      <c r="AC479" s="786"/>
      <c r="AD479" s="786"/>
    </row>
    <row r="480" ht="13.5" customHeight="1">
      <c r="A480" s="786"/>
      <c r="B480" s="786"/>
      <c r="C480" s="786"/>
      <c r="D480" s="786"/>
      <c r="E480" s="786"/>
      <c r="F480" s="786"/>
      <c r="G480" s="786"/>
      <c r="H480" s="786"/>
      <c r="I480" s="786"/>
      <c r="J480" s="786"/>
      <c r="K480" s="786"/>
      <c r="L480" s="786"/>
      <c r="M480" s="786"/>
      <c r="N480" s="786"/>
      <c r="O480" s="786"/>
      <c r="P480" s="786"/>
      <c r="Q480" s="786"/>
      <c r="R480" s="786"/>
      <c r="S480" s="786"/>
      <c r="T480" s="786"/>
      <c r="U480" s="786"/>
      <c r="V480" s="786"/>
      <c r="W480" s="786"/>
      <c r="X480" s="786"/>
      <c r="Y480" s="786"/>
      <c r="Z480" s="786"/>
      <c r="AA480" s="786"/>
      <c r="AB480" s="786"/>
      <c r="AC480" s="786"/>
      <c r="AD480" s="786"/>
    </row>
    <row r="481" ht="13.5" customHeight="1">
      <c r="A481" s="786"/>
      <c r="B481" s="786"/>
      <c r="C481" s="786"/>
      <c r="D481" s="786"/>
      <c r="E481" s="786"/>
      <c r="F481" s="786"/>
      <c r="G481" s="786"/>
      <c r="H481" s="786"/>
      <c r="I481" s="786"/>
      <c r="J481" s="786"/>
      <c r="K481" s="786"/>
      <c r="L481" s="786"/>
      <c r="M481" s="786"/>
      <c r="N481" s="786"/>
      <c r="O481" s="786"/>
      <c r="P481" s="786"/>
      <c r="Q481" s="786"/>
      <c r="R481" s="786"/>
      <c r="S481" s="786"/>
      <c r="T481" s="786"/>
      <c r="U481" s="786"/>
      <c r="V481" s="786"/>
      <c r="W481" s="786"/>
      <c r="X481" s="786"/>
      <c r="Y481" s="786"/>
      <c r="Z481" s="786"/>
      <c r="AA481" s="786"/>
      <c r="AB481" s="786"/>
      <c r="AC481" s="786"/>
      <c r="AD481" s="786"/>
    </row>
    <row r="482" ht="13.5" customHeight="1">
      <c r="A482" s="786"/>
      <c r="B482" s="786"/>
      <c r="C482" s="786"/>
      <c r="D482" s="786"/>
      <c r="E482" s="786"/>
      <c r="F482" s="786"/>
      <c r="G482" s="786"/>
      <c r="H482" s="786"/>
      <c r="I482" s="786"/>
      <c r="J482" s="786"/>
      <c r="K482" s="786"/>
      <c r="L482" s="786"/>
      <c r="M482" s="786"/>
      <c r="N482" s="786"/>
      <c r="O482" s="786"/>
      <c r="P482" s="786"/>
      <c r="Q482" s="786"/>
      <c r="R482" s="786"/>
      <c r="S482" s="786"/>
      <c r="T482" s="786"/>
      <c r="U482" s="786"/>
      <c r="V482" s="786"/>
      <c r="W482" s="786"/>
      <c r="X482" s="786"/>
      <c r="Y482" s="786"/>
      <c r="Z482" s="786"/>
      <c r="AA482" s="786"/>
      <c r="AB482" s="786"/>
      <c r="AC482" s="786"/>
      <c r="AD482" s="786"/>
    </row>
    <row r="483" ht="13.5" customHeight="1">
      <c r="A483" s="786"/>
      <c r="B483" s="786"/>
      <c r="C483" s="786"/>
      <c r="D483" s="786"/>
      <c r="E483" s="786"/>
      <c r="F483" s="786"/>
      <c r="G483" s="786"/>
      <c r="H483" s="786"/>
      <c r="I483" s="786"/>
      <c r="J483" s="786"/>
      <c r="K483" s="786"/>
      <c r="L483" s="786"/>
      <c r="M483" s="786"/>
      <c r="N483" s="786"/>
      <c r="O483" s="786"/>
      <c r="P483" s="786"/>
      <c r="Q483" s="786"/>
      <c r="R483" s="786"/>
      <c r="S483" s="786"/>
      <c r="T483" s="786"/>
      <c r="U483" s="786"/>
      <c r="V483" s="786"/>
      <c r="W483" s="786"/>
      <c r="X483" s="786"/>
      <c r="Y483" s="786"/>
      <c r="Z483" s="786"/>
      <c r="AA483" s="786"/>
      <c r="AB483" s="786"/>
      <c r="AC483" s="786"/>
      <c r="AD483" s="786"/>
    </row>
    <row r="484" ht="13.5" customHeight="1">
      <c r="A484" s="786"/>
      <c r="B484" s="786"/>
      <c r="C484" s="786"/>
      <c r="D484" s="786"/>
      <c r="E484" s="786"/>
      <c r="F484" s="786"/>
      <c r="G484" s="786"/>
      <c r="H484" s="786"/>
      <c r="I484" s="786"/>
      <c r="J484" s="786"/>
      <c r="K484" s="786"/>
      <c r="L484" s="786"/>
      <c r="M484" s="786"/>
      <c r="N484" s="786"/>
      <c r="O484" s="786"/>
      <c r="P484" s="786"/>
      <c r="Q484" s="786"/>
      <c r="R484" s="786"/>
      <c r="S484" s="786"/>
      <c r="T484" s="786"/>
      <c r="U484" s="786"/>
      <c r="V484" s="786"/>
      <c r="W484" s="786"/>
      <c r="X484" s="786"/>
      <c r="Y484" s="786"/>
      <c r="Z484" s="786"/>
      <c r="AA484" s="786"/>
      <c r="AB484" s="786"/>
      <c r="AC484" s="786"/>
      <c r="AD484" s="786"/>
    </row>
    <row r="485" ht="13.5" customHeight="1">
      <c r="A485" s="786"/>
      <c r="B485" s="786"/>
      <c r="C485" s="786"/>
      <c r="D485" s="786"/>
      <c r="E485" s="786"/>
      <c r="F485" s="786"/>
      <c r="G485" s="786"/>
      <c r="H485" s="786"/>
      <c r="I485" s="786"/>
      <c r="J485" s="786"/>
      <c r="K485" s="786"/>
      <c r="L485" s="786"/>
      <c r="M485" s="786"/>
      <c r="N485" s="786"/>
      <c r="O485" s="786"/>
      <c r="P485" s="786"/>
      <c r="Q485" s="786"/>
      <c r="R485" s="786"/>
      <c r="S485" s="786"/>
      <c r="T485" s="786"/>
      <c r="U485" s="786"/>
      <c r="V485" s="786"/>
      <c r="W485" s="786"/>
      <c r="X485" s="786"/>
      <c r="Y485" s="786"/>
      <c r="Z485" s="786"/>
      <c r="AA485" s="786"/>
      <c r="AB485" s="786"/>
      <c r="AC485" s="786"/>
      <c r="AD485" s="786"/>
    </row>
    <row r="486" ht="13.5" customHeight="1">
      <c r="A486" s="786"/>
      <c r="B486" s="786"/>
      <c r="C486" s="786"/>
      <c r="D486" s="786"/>
      <c r="E486" s="786"/>
      <c r="F486" s="786"/>
      <c r="G486" s="786"/>
      <c r="H486" s="786"/>
      <c r="I486" s="786"/>
      <c r="J486" s="786"/>
      <c r="K486" s="786"/>
      <c r="L486" s="786"/>
      <c r="M486" s="786"/>
      <c r="N486" s="786"/>
      <c r="O486" s="786"/>
      <c r="P486" s="786"/>
      <c r="Q486" s="786"/>
      <c r="R486" s="786"/>
      <c r="S486" s="786"/>
      <c r="T486" s="786"/>
      <c r="U486" s="786"/>
      <c r="V486" s="786"/>
      <c r="W486" s="786"/>
      <c r="X486" s="786"/>
      <c r="Y486" s="786"/>
      <c r="Z486" s="786"/>
      <c r="AA486" s="786"/>
      <c r="AB486" s="786"/>
      <c r="AC486" s="786"/>
      <c r="AD486" s="786"/>
    </row>
    <row r="487" ht="13.5" customHeight="1">
      <c r="A487" s="786"/>
      <c r="B487" s="786"/>
      <c r="C487" s="786"/>
      <c r="D487" s="786"/>
      <c r="E487" s="786"/>
      <c r="F487" s="786"/>
      <c r="G487" s="786"/>
      <c r="H487" s="786"/>
      <c r="I487" s="786"/>
      <c r="J487" s="786"/>
      <c r="K487" s="786"/>
      <c r="L487" s="786"/>
      <c r="M487" s="786"/>
      <c r="N487" s="786"/>
      <c r="O487" s="786"/>
      <c r="P487" s="786"/>
      <c r="Q487" s="786"/>
      <c r="R487" s="786"/>
      <c r="S487" s="786"/>
      <c r="T487" s="786"/>
      <c r="U487" s="786"/>
      <c r="V487" s="786"/>
      <c r="W487" s="786"/>
      <c r="X487" s="786"/>
      <c r="Y487" s="786"/>
      <c r="Z487" s="786"/>
      <c r="AA487" s="786"/>
      <c r="AB487" s="786"/>
      <c r="AC487" s="786"/>
      <c r="AD487" s="786"/>
    </row>
    <row r="488" ht="13.5" customHeight="1">
      <c r="A488" s="786"/>
      <c r="B488" s="786"/>
      <c r="C488" s="786"/>
      <c r="D488" s="786"/>
      <c r="E488" s="786"/>
      <c r="F488" s="786"/>
      <c r="G488" s="786"/>
      <c r="H488" s="786"/>
      <c r="I488" s="786"/>
      <c r="J488" s="786"/>
      <c r="K488" s="786"/>
      <c r="L488" s="786"/>
      <c r="M488" s="786"/>
      <c r="N488" s="786"/>
      <c r="O488" s="786"/>
      <c r="P488" s="786"/>
      <c r="Q488" s="786"/>
      <c r="R488" s="786"/>
      <c r="S488" s="786"/>
      <c r="T488" s="786"/>
      <c r="U488" s="786"/>
      <c r="V488" s="786"/>
      <c r="W488" s="786"/>
      <c r="X488" s="786"/>
      <c r="Y488" s="786"/>
      <c r="Z488" s="786"/>
      <c r="AA488" s="786"/>
      <c r="AB488" s="786"/>
      <c r="AC488" s="786"/>
      <c r="AD488" s="786"/>
    </row>
    <row r="489" ht="13.5" customHeight="1">
      <c r="A489" s="786"/>
      <c r="B489" s="786"/>
      <c r="C489" s="786"/>
      <c r="D489" s="786"/>
      <c r="E489" s="786"/>
      <c r="F489" s="786"/>
      <c r="G489" s="786"/>
      <c r="H489" s="786"/>
      <c r="I489" s="786"/>
      <c r="J489" s="786"/>
      <c r="K489" s="786"/>
      <c r="L489" s="786"/>
      <c r="M489" s="786"/>
      <c r="N489" s="786"/>
      <c r="O489" s="786"/>
      <c r="P489" s="786"/>
      <c r="Q489" s="786"/>
      <c r="R489" s="786"/>
      <c r="S489" s="786"/>
      <c r="T489" s="786"/>
      <c r="U489" s="786"/>
      <c r="V489" s="786"/>
      <c r="W489" s="786"/>
      <c r="X489" s="786"/>
      <c r="Y489" s="786"/>
      <c r="Z489" s="786"/>
      <c r="AA489" s="786"/>
      <c r="AB489" s="786"/>
      <c r="AC489" s="786"/>
      <c r="AD489" s="786"/>
    </row>
    <row r="490" ht="13.5" customHeight="1">
      <c r="A490" s="786"/>
      <c r="B490" s="786"/>
      <c r="C490" s="786"/>
      <c r="D490" s="786"/>
      <c r="E490" s="786"/>
      <c r="F490" s="786"/>
      <c r="G490" s="786"/>
      <c r="H490" s="786"/>
      <c r="I490" s="786"/>
      <c r="J490" s="786"/>
      <c r="K490" s="786"/>
      <c r="L490" s="786"/>
      <c r="M490" s="786"/>
      <c r="N490" s="786"/>
      <c r="O490" s="786"/>
      <c r="P490" s="786"/>
      <c r="Q490" s="786"/>
      <c r="R490" s="786"/>
      <c r="S490" s="786"/>
      <c r="T490" s="786"/>
      <c r="U490" s="786"/>
      <c r="V490" s="786"/>
      <c r="W490" s="786"/>
      <c r="X490" s="786"/>
      <c r="Y490" s="786"/>
      <c r="Z490" s="786"/>
      <c r="AA490" s="786"/>
      <c r="AB490" s="786"/>
      <c r="AC490" s="786"/>
      <c r="AD490" s="786"/>
    </row>
    <row r="491" ht="13.5" customHeight="1">
      <c r="A491" s="786"/>
      <c r="B491" s="786"/>
      <c r="C491" s="786"/>
      <c r="D491" s="786"/>
      <c r="E491" s="786"/>
      <c r="F491" s="786"/>
      <c r="G491" s="786"/>
      <c r="H491" s="786"/>
      <c r="I491" s="786"/>
      <c r="J491" s="786"/>
      <c r="K491" s="786"/>
      <c r="L491" s="786"/>
      <c r="M491" s="786"/>
      <c r="N491" s="786"/>
      <c r="O491" s="786"/>
      <c r="P491" s="786"/>
      <c r="Q491" s="786"/>
      <c r="R491" s="786"/>
      <c r="S491" s="786"/>
      <c r="T491" s="786"/>
      <c r="U491" s="786"/>
      <c r="V491" s="786"/>
      <c r="W491" s="786"/>
      <c r="X491" s="786"/>
      <c r="Y491" s="786"/>
      <c r="Z491" s="786"/>
      <c r="AA491" s="786"/>
      <c r="AB491" s="786"/>
      <c r="AC491" s="786"/>
      <c r="AD491" s="786"/>
    </row>
    <row r="492" ht="13.5" customHeight="1">
      <c r="A492" s="786"/>
      <c r="B492" s="786"/>
      <c r="C492" s="786"/>
      <c r="D492" s="786"/>
      <c r="E492" s="786"/>
      <c r="F492" s="786"/>
      <c r="G492" s="786"/>
      <c r="H492" s="786"/>
      <c r="I492" s="786"/>
      <c r="J492" s="786"/>
      <c r="K492" s="786"/>
      <c r="L492" s="786"/>
      <c r="M492" s="786"/>
      <c r="N492" s="786"/>
      <c r="O492" s="786"/>
      <c r="P492" s="786"/>
      <c r="Q492" s="786"/>
      <c r="R492" s="786"/>
      <c r="S492" s="786"/>
      <c r="T492" s="786"/>
      <c r="U492" s="786"/>
      <c r="V492" s="786"/>
      <c r="W492" s="786"/>
      <c r="X492" s="786"/>
      <c r="Y492" s="786"/>
      <c r="Z492" s="786"/>
      <c r="AA492" s="786"/>
      <c r="AB492" s="786"/>
      <c r="AC492" s="786"/>
      <c r="AD492" s="786"/>
    </row>
    <row r="493" ht="13.5" customHeight="1">
      <c r="A493" s="786"/>
      <c r="B493" s="786"/>
      <c r="C493" s="786"/>
      <c r="D493" s="786"/>
      <c r="E493" s="786"/>
      <c r="F493" s="786"/>
      <c r="G493" s="786"/>
      <c r="H493" s="786"/>
      <c r="I493" s="786"/>
      <c r="J493" s="786"/>
      <c r="K493" s="786"/>
      <c r="L493" s="786"/>
      <c r="M493" s="786"/>
      <c r="N493" s="786"/>
      <c r="O493" s="786"/>
      <c r="P493" s="786"/>
      <c r="Q493" s="786"/>
      <c r="R493" s="786"/>
      <c r="S493" s="786"/>
      <c r="T493" s="786"/>
      <c r="U493" s="786"/>
      <c r="V493" s="786"/>
      <c r="W493" s="786"/>
      <c r="X493" s="786"/>
      <c r="Y493" s="786"/>
      <c r="Z493" s="786"/>
      <c r="AA493" s="786"/>
      <c r="AB493" s="786"/>
      <c r="AC493" s="786"/>
      <c r="AD493" s="786"/>
    </row>
    <row r="494" ht="13.5" customHeight="1">
      <c r="A494" s="786"/>
      <c r="B494" s="786"/>
      <c r="C494" s="786"/>
      <c r="D494" s="786"/>
      <c r="E494" s="786"/>
      <c r="F494" s="786"/>
      <c r="G494" s="786"/>
      <c r="H494" s="786"/>
      <c r="I494" s="786"/>
      <c r="J494" s="786"/>
      <c r="K494" s="786"/>
      <c r="L494" s="786"/>
      <c r="M494" s="786"/>
      <c r="N494" s="786"/>
      <c r="O494" s="786"/>
      <c r="P494" s="786"/>
      <c r="Q494" s="786"/>
      <c r="R494" s="786"/>
      <c r="S494" s="786"/>
      <c r="T494" s="786"/>
      <c r="U494" s="786"/>
      <c r="V494" s="786"/>
      <c r="W494" s="786"/>
      <c r="X494" s="786"/>
      <c r="Y494" s="786"/>
      <c r="Z494" s="786"/>
      <c r="AA494" s="786"/>
      <c r="AB494" s="786"/>
      <c r="AC494" s="786"/>
      <c r="AD494" s="786"/>
    </row>
    <row r="495" ht="13.5" customHeight="1">
      <c r="A495" s="786"/>
      <c r="B495" s="786"/>
      <c r="C495" s="786"/>
      <c r="D495" s="786"/>
      <c r="E495" s="786"/>
      <c r="F495" s="786"/>
      <c r="G495" s="786"/>
      <c r="H495" s="786"/>
      <c r="I495" s="786"/>
      <c r="J495" s="786"/>
      <c r="K495" s="786"/>
      <c r="L495" s="786"/>
      <c r="M495" s="786"/>
      <c r="N495" s="786"/>
      <c r="O495" s="786"/>
      <c r="P495" s="786"/>
      <c r="Q495" s="786"/>
      <c r="R495" s="786"/>
      <c r="S495" s="786"/>
      <c r="T495" s="786"/>
      <c r="U495" s="786"/>
      <c r="V495" s="786"/>
      <c r="W495" s="786"/>
      <c r="X495" s="786"/>
      <c r="Y495" s="786"/>
      <c r="Z495" s="786"/>
      <c r="AA495" s="786"/>
      <c r="AB495" s="786"/>
      <c r="AC495" s="786"/>
      <c r="AD495" s="786"/>
    </row>
    <row r="496" ht="13.5" customHeight="1">
      <c r="A496" s="786"/>
      <c r="B496" s="786"/>
      <c r="C496" s="786"/>
      <c r="D496" s="786"/>
      <c r="E496" s="786"/>
      <c r="F496" s="786"/>
      <c r="G496" s="786"/>
      <c r="H496" s="786"/>
      <c r="I496" s="786"/>
      <c r="J496" s="786"/>
      <c r="K496" s="786"/>
      <c r="L496" s="786"/>
      <c r="M496" s="786"/>
      <c r="N496" s="786"/>
      <c r="O496" s="786"/>
      <c r="P496" s="786"/>
      <c r="Q496" s="786"/>
      <c r="R496" s="786"/>
      <c r="S496" s="786"/>
      <c r="T496" s="786"/>
      <c r="U496" s="786"/>
      <c r="V496" s="786"/>
      <c r="W496" s="786"/>
      <c r="X496" s="786"/>
      <c r="Y496" s="786"/>
      <c r="Z496" s="786"/>
      <c r="AA496" s="786"/>
      <c r="AB496" s="786"/>
      <c r="AC496" s="786"/>
      <c r="AD496" s="786"/>
    </row>
    <row r="497" ht="13.5" customHeight="1">
      <c r="A497" s="786"/>
      <c r="B497" s="786"/>
      <c r="C497" s="786"/>
      <c r="D497" s="786"/>
      <c r="E497" s="786"/>
      <c r="F497" s="786"/>
      <c r="G497" s="786"/>
      <c r="H497" s="786"/>
      <c r="I497" s="786"/>
      <c r="J497" s="786"/>
      <c r="K497" s="786"/>
      <c r="L497" s="786"/>
      <c r="M497" s="786"/>
      <c r="N497" s="786"/>
      <c r="O497" s="786"/>
      <c r="P497" s="786"/>
      <c r="Q497" s="786"/>
      <c r="R497" s="786"/>
      <c r="S497" s="786"/>
      <c r="T497" s="786"/>
      <c r="U497" s="786"/>
      <c r="V497" s="786"/>
      <c r="W497" s="786"/>
      <c r="X497" s="786"/>
      <c r="Y497" s="786"/>
      <c r="Z497" s="786"/>
      <c r="AA497" s="786"/>
      <c r="AB497" s="786"/>
      <c r="AC497" s="786"/>
      <c r="AD497" s="786"/>
    </row>
    <row r="498" ht="13.5" customHeight="1">
      <c r="A498" s="786"/>
      <c r="B498" s="786"/>
      <c r="C498" s="786"/>
      <c r="D498" s="786"/>
      <c r="E498" s="786"/>
      <c r="F498" s="786"/>
      <c r="G498" s="786"/>
      <c r="H498" s="786"/>
      <c r="I498" s="786"/>
      <c r="J498" s="786"/>
      <c r="K498" s="786"/>
      <c r="L498" s="786"/>
      <c r="M498" s="786"/>
      <c r="N498" s="786"/>
      <c r="O498" s="786"/>
      <c r="P498" s="786"/>
      <c r="Q498" s="786"/>
      <c r="R498" s="786"/>
      <c r="S498" s="786"/>
      <c r="T498" s="786"/>
      <c r="U498" s="786"/>
      <c r="V498" s="786"/>
      <c r="W498" s="786"/>
      <c r="X498" s="786"/>
      <c r="Y498" s="786"/>
      <c r="Z498" s="786"/>
      <c r="AA498" s="786"/>
      <c r="AB498" s="786"/>
      <c r="AC498" s="786"/>
      <c r="AD498" s="786"/>
    </row>
    <row r="499" ht="13.5" customHeight="1">
      <c r="A499" s="786"/>
      <c r="B499" s="786"/>
      <c r="C499" s="786"/>
      <c r="D499" s="786"/>
      <c r="E499" s="786"/>
      <c r="F499" s="786"/>
      <c r="G499" s="786"/>
      <c r="H499" s="786"/>
      <c r="I499" s="786"/>
      <c r="J499" s="786"/>
      <c r="K499" s="786"/>
      <c r="L499" s="786"/>
      <c r="M499" s="786"/>
      <c r="N499" s="786"/>
      <c r="O499" s="786"/>
      <c r="P499" s="786"/>
      <c r="Q499" s="786"/>
      <c r="R499" s="786"/>
      <c r="S499" s="786"/>
      <c r="T499" s="786"/>
      <c r="U499" s="786"/>
      <c r="V499" s="786"/>
      <c r="W499" s="786"/>
      <c r="X499" s="786"/>
      <c r="Y499" s="786"/>
      <c r="Z499" s="786"/>
      <c r="AA499" s="786"/>
      <c r="AB499" s="786"/>
      <c r="AC499" s="786"/>
      <c r="AD499" s="786"/>
    </row>
    <row r="500" ht="13.5" customHeight="1">
      <c r="A500" s="786"/>
      <c r="B500" s="786"/>
      <c r="C500" s="786"/>
      <c r="D500" s="786"/>
      <c r="E500" s="786"/>
      <c r="F500" s="786"/>
      <c r="G500" s="786"/>
      <c r="H500" s="786"/>
      <c r="I500" s="786"/>
      <c r="J500" s="786"/>
      <c r="K500" s="786"/>
      <c r="L500" s="786"/>
      <c r="M500" s="786"/>
      <c r="N500" s="786"/>
      <c r="O500" s="786"/>
      <c r="P500" s="786"/>
      <c r="Q500" s="786"/>
      <c r="R500" s="786"/>
      <c r="S500" s="786"/>
      <c r="T500" s="786"/>
      <c r="U500" s="786"/>
      <c r="V500" s="786"/>
      <c r="W500" s="786"/>
      <c r="X500" s="786"/>
      <c r="Y500" s="786"/>
      <c r="Z500" s="786"/>
      <c r="AA500" s="786"/>
      <c r="AB500" s="786"/>
      <c r="AC500" s="786"/>
      <c r="AD500" s="786"/>
    </row>
    <row r="501" ht="13.5" customHeight="1">
      <c r="A501" s="786"/>
      <c r="B501" s="786"/>
      <c r="C501" s="786"/>
      <c r="D501" s="786"/>
      <c r="E501" s="786"/>
      <c r="F501" s="786"/>
      <c r="G501" s="786"/>
      <c r="H501" s="786"/>
      <c r="I501" s="786"/>
      <c r="J501" s="786"/>
      <c r="K501" s="786"/>
      <c r="L501" s="786"/>
      <c r="M501" s="786"/>
      <c r="N501" s="786"/>
      <c r="O501" s="786"/>
      <c r="P501" s="786"/>
      <c r="Q501" s="786"/>
      <c r="R501" s="786"/>
      <c r="S501" s="786"/>
      <c r="T501" s="786"/>
      <c r="U501" s="786"/>
      <c r="V501" s="786"/>
      <c r="W501" s="786"/>
      <c r="X501" s="786"/>
      <c r="Y501" s="786"/>
      <c r="Z501" s="786"/>
      <c r="AA501" s="786"/>
      <c r="AB501" s="786"/>
      <c r="AC501" s="786"/>
      <c r="AD501" s="786"/>
    </row>
    <row r="502" ht="13.5" customHeight="1">
      <c r="A502" s="786"/>
      <c r="B502" s="786"/>
      <c r="C502" s="786"/>
      <c r="D502" s="786"/>
      <c r="E502" s="786"/>
      <c r="F502" s="786"/>
      <c r="G502" s="786"/>
      <c r="H502" s="786"/>
      <c r="I502" s="786"/>
      <c r="J502" s="786"/>
      <c r="K502" s="786"/>
      <c r="L502" s="786"/>
      <c r="M502" s="786"/>
      <c r="N502" s="786"/>
      <c r="O502" s="786"/>
      <c r="P502" s="786"/>
      <c r="Q502" s="786"/>
      <c r="R502" s="786"/>
      <c r="S502" s="786"/>
      <c r="T502" s="786"/>
      <c r="U502" s="786"/>
      <c r="V502" s="786"/>
      <c r="W502" s="786"/>
      <c r="X502" s="786"/>
      <c r="Y502" s="786"/>
      <c r="Z502" s="786"/>
      <c r="AA502" s="786"/>
      <c r="AB502" s="786"/>
      <c r="AC502" s="786"/>
      <c r="AD502" s="786"/>
    </row>
    <row r="503" ht="13.5" customHeight="1">
      <c r="A503" s="786"/>
      <c r="B503" s="786"/>
      <c r="C503" s="786"/>
      <c r="D503" s="786"/>
      <c r="E503" s="786"/>
      <c r="F503" s="786"/>
      <c r="G503" s="786"/>
      <c r="H503" s="786"/>
      <c r="I503" s="786"/>
      <c r="J503" s="786"/>
      <c r="K503" s="786"/>
      <c r="L503" s="786"/>
      <c r="M503" s="786"/>
      <c r="N503" s="786"/>
      <c r="O503" s="786"/>
      <c r="P503" s="786"/>
      <c r="Q503" s="786"/>
      <c r="R503" s="786"/>
      <c r="S503" s="786"/>
      <c r="T503" s="786"/>
      <c r="U503" s="786"/>
      <c r="V503" s="786"/>
      <c r="W503" s="786"/>
      <c r="X503" s="786"/>
      <c r="Y503" s="786"/>
      <c r="Z503" s="786"/>
      <c r="AA503" s="786"/>
      <c r="AB503" s="786"/>
      <c r="AC503" s="786"/>
      <c r="AD503" s="786"/>
    </row>
    <row r="504" ht="13.5" customHeight="1">
      <c r="A504" s="786"/>
      <c r="B504" s="786"/>
      <c r="C504" s="786"/>
      <c r="D504" s="786"/>
      <c r="E504" s="786"/>
      <c r="F504" s="786"/>
      <c r="G504" s="786"/>
      <c r="H504" s="786"/>
      <c r="I504" s="786"/>
      <c r="J504" s="786"/>
      <c r="K504" s="786"/>
      <c r="L504" s="786"/>
      <c r="M504" s="786"/>
      <c r="N504" s="786"/>
      <c r="O504" s="786"/>
      <c r="P504" s="786"/>
      <c r="Q504" s="786"/>
      <c r="R504" s="786"/>
      <c r="S504" s="786"/>
      <c r="T504" s="786"/>
      <c r="U504" s="786"/>
      <c r="V504" s="786"/>
      <c r="W504" s="786"/>
      <c r="X504" s="786"/>
      <c r="Y504" s="786"/>
      <c r="Z504" s="786"/>
      <c r="AA504" s="786"/>
      <c r="AB504" s="786"/>
      <c r="AC504" s="786"/>
      <c r="AD504" s="786"/>
    </row>
    <row r="505" ht="13.5" customHeight="1">
      <c r="A505" s="786"/>
      <c r="B505" s="786"/>
      <c r="C505" s="786"/>
      <c r="D505" s="786"/>
      <c r="E505" s="786"/>
      <c r="F505" s="786"/>
      <c r="G505" s="786"/>
      <c r="H505" s="786"/>
      <c r="I505" s="786"/>
      <c r="J505" s="786"/>
      <c r="K505" s="786"/>
      <c r="L505" s="786"/>
      <c r="M505" s="786"/>
      <c r="N505" s="786"/>
      <c r="O505" s="786"/>
      <c r="P505" s="786"/>
      <c r="Q505" s="786"/>
      <c r="R505" s="786"/>
      <c r="S505" s="786"/>
      <c r="T505" s="786"/>
      <c r="U505" s="786"/>
      <c r="V505" s="786"/>
      <c r="W505" s="786"/>
      <c r="X505" s="786"/>
      <c r="Y505" s="786"/>
      <c r="Z505" s="786"/>
      <c r="AA505" s="786"/>
      <c r="AB505" s="786"/>
      <c r="AC505" s="786"/>
      <c r="AD505" s="786"/>
    </row>
    <row r="506" ht="13.5" customHeight="1">
      <c r="A506" s="786"/>
      <c r="B506" s="786"/>
      <c r="C506" s="786"/>
      <c r="D506" s="786"/>
      <c r="E506" s="786"/>
      <c r="F506" s="786"/>
      <c r="G506" s="786"/>
      <c r="H506" s="786"/>
      <c r="I506" s="786"/>
      <c r="J506" s="786"/>
      <c r="K506" s="786"/>
      <c r="L506" s="786"/>
      <c r="M506" s="786"/>
      <c r="N506" s="786"/>
      <c r="O506" s="786"/>
      <c r="P506" s="786"/>
      <c r="Q506" s="786"/>
      <c r="R506" s="786"/>
      <c r="S506" s="786"/>
      <c r="T506" s="786"/>
      <c r="U506" s="786"/>
      <c r="V506" s="786"/>
      <c r="W506" s="786"/>
      <c r="X506" s="786"/>
      <c r="Y506" s="786"/>
      <c r="Z506" s="786"/>
      <c r="AA506" s="786"/>
      <c r="AB506" s="786"/>
      <c r="AC506" s="786"/>
      <c r="AD506" s="786"/>
    </row>
    <row r="507" ht="13.5" customHeight="1">
      <c r="A507" s="786"/>
      <c r="B507" s="786"/>
      <c r="C507" s="786"/>
      <c r="D507" s="786"/>
      <c r="E507" s="786"/>
      <c r="F507" s="786"/>
      <c r="G507" s="786"/>
      <c r="H507" s="786"/>
      <c r="I507" s="786"/>
      <c r="J507" s="786"/>
      <c r="K507" s="786"/>
      <c r="L507" s="786"/>
      <c r="M507" s="786"/>
      <c r="N507" s="786"/>
      <c r="O507" s="786"/>
      <c r="P507" s="786"/>
      <c r="Q507" s="786"/>
      <c r="R507" s="786"/>
      <c r="S507" s="786"/>
      <c r="T507" s="786"/>
      <c r="U507" s="786"/>
      <c r="V507" s="786"/>
      <c r="W507" s="786"/>
      <c r="X507" s="786"/>
      <c r="Y507" s="786"/>
      <c r="Z507" s="786"/>
      <c r="AA507" s="786"/>
      <c r="AB507" s="786"/>
      <c r="AC507" s="786"/>
      <c r="AD507" s="786"/>
    </row>
    <row r="508" ht="13.5" customHeight="1">
      <c r="A508" s="786"/>
      <c r="B508" s="786"/>
      <c r="C508" s="786"/>
      <c r="D508" s="786"/>
      <c r="E508" s="786"/>
      <c r="F508" s="786"/>
      <c r="G508" s="786"/>
      <c r="H508" s="786"/>
      <c r="I508" s="786"/>
      <c r="J508" s="786"/>
      <c r="K508" s="786"/>
      <c r="L508" s="786"/>
      <c r="M508" s="786"/>
      <c r="N508" s="786"/>
      <c r="O508" s="786"/>
      <c r="P508" s="786"/>
      <c r="Q508" s="786"/>
      <c r="R508" s="786"/>
      <c r="S508" s="786"/>
      <c r="T508" s="786"/>
      <c r="U508" s="786"/>
      <c r="V508" s="786"/>
      <c r="W508" s="786"/>
      <c r="X508" s="786"/>
      <c r="Y508" s="786"/>
      <c r="Z508" s="786"/>
      <c r="AA508" s="786"/>
      <c r="AB508" s="786"/>
      <c r="AC508" s="786"/>
      <c r="AD508" s="786"/>
    </row>
    <row r="509" ht="13.5" customHeight="1">
      <c r="A509" s="786"/>
      <c r="B509" s="786"/>
      <c r="C509" s="786"/>
      <c r="D509" s="786"/>
      <c r="E509" s="786"/>
      <c r="F509" s="786"/>
      <c r="G509" s="786"/>
      <c r="H509" s="786"/>
      <c r="I509" s="786"/>
      <c r="J509" s="786"/>
      <c r="K509" s="786"/>
      <c r="L509" s="786"/>
      <c r="M509" s="786"/>
      <c r="N509" s="786"/>
      <c r="O509" s="786"/>
      <c r="P509" s="786"/>
      <c r="Q509" s="786"/>
      <c r="R509" s="786"/>
      <c r="S509" s="786"/>
      <c r="T509" s="786"/>
      <c r="U509" s="786"/>
      <c r="V509" s="786"/>
      <c r="W509" s="786"/>
      <c r="X509" s="786"/>
      <c r="Y509" s="786"/>
      <c r="Z509" s="786"/>
      <c r="AA509" s="786"/>
      <c r="AB509" s="786"/>
      <c r="AC509" s="786"/>
      <c r="AD509" s="786"/>
    </row>
    <row r="510" ht="13.5" customHeight="1">
      <c r="A510" s="786"/>
      <c r="B510" s="786"/>
      <c r="C510" s="786"/>
      <c r="D510" s="786"/>
      <c r="E510" s="786"/>
      <c r="F510" s="786"/>
      <c r="G510" s="786"/>
      <c r="H510" s="786"/>
      <c r="I510" s="786"/>
      <c r="J510" s="786"/>
      <c r="K510" s="786"/>
      <c r="L510" s="786"/>
      <c r="M510" s="786"/>
      <c r="N510" s="786"/>
      <c r="O510" s="786"/>
      <c r="P510" s="786"/>
      <c r="Q510" s="786"/>
      <c r="R510" s="786"/>
      <c r="S510" s="786"/>
      <c r="T510" s="786"/>
      <c r="U510" s="786"/>
      <c r="V510" s="786"/>
      <c r="W510" s="786"/>
      <c r="X510" s="786"/>
      <c r="Y510" s="786"/>
      <c r="Z510" s="786"/>
      <c r="AA510" s="786"/>
      <c r="AB510" s="786"/>
      <c r="AC510" s="786"/>
      <c r="AD510" s="786"/>
    </row>
    <row r="511" ht="13.5" customHeight="1">
      <c r="A511" s="786"/>
      <c r="B511" s="786"/>
      <c r="C511" s="786"/>
      <c r="D511" s="786"/>
      <c r="E511" s="786"/>
      <c r="F511" s="786"/>
      <c r="G511" s="786"/>
      <c r="H511" s="786"/>
      <c r="I511" s="786"/>
      <c r="J511" s="786"/>
      <c r="K511" s="786"/>
      <c r="L511" s="786"/>
      <c r="M511" s="786"/>
      <c r="N511" s="786"/>
      <c r="O511" s="786"/>
      <c r="P511" s="786"/>
      <c r="Q511" s="786"/>
      <c r="R511" s="786"/>
      <c r="S511" s="786"/>
      <c r="T511" s="786"/>
      <c r="U511" s="786"/>
      <c r="V511" s="786"/>
      <c r="W511" s="786"/>
      <c r="X511" s="786"/>
      <c r="Y511" s="786"/>
      <c r="Z511" s="786"/>
      <c r="AA511" s="786"/>
      <c r="AB511" s="786"/>
      <c r="AC511" s="786"/>
      <c r="AD511" s="786"/>
    </row>
    <row r="512" ht="13.5" customHeight="1">
      <c r="A512" s="786"/>
      <c r="B512" s="786"/>
      <c r="C512" s="786"/>
      <c r="D512" s="786"/>
      <c r="E512" s="786"/>
      <c r="F512" s="786"/>
      <c r="G512" s="786"/>
      <c r="H512" s="786"/>
      <c r="I512" s="786"/>
      <c r="J512" s="786"/>
      <c r="K512" s="786"/>
      <c r="L512" s="786"/>
      <c r="M512" s="786"/>
      <c r="N512" s="786"/>
      <c r="O512" s="786"/>
      <c r="P512" s="786"/>
      <c r="Q512" s="786"/>
      <c r="R512" s="786"/>
      <c r="S512" s="786"/>
      <c r="T512" s="786"/>
      <c r="U512" s="786"/>
      <c r="V512" s="786"/>
      <c r="W512" s="786"/>
      <c r="X512" s="786"/>
      <c r="Y512" s="786"/>
      <c r="Z512" s="786"/>
      <c r="AA512" s="786"/>
      <c r="AB512" s="786"/>
      <c r="AC512" s="786"/>
      <c r="AD512" s="786"/>
    </row>
    <row r="513" ht="13.5" customHeight="1">
      <c r="A513" s="786"/>
      <c r="B513" s="786"/>
      <c r="C513" s="786"/>
      <c r="D513" s="786"/>
      <c r="E513" s="786"/>
      <c r="F513" s="786"/>
      <c r="G513" s="786"/>
      <c r="H513" s="786"/>
      <c r="I513" s="786"/>
      <c r="J513" s="786"/>
      <c r="K513" s="786"/>
      <c r="L513" s="786"/>
      <c r="M513" s="786"/>
      <c r="N513" s="786"/>
      <c r="O513" s="786"/>
      <c r="P513" s="786"/>
      <c r="Q513" s="786"/>
      <c r="R513" s="786"/>
      <c r="S513" s="786"/>
      <c r="T513" s="786"/>
      <c r="U513" s="786"/>
      <c r="V513" s="786"/>
      <c r="W513" s="786"/>
      <c r="X513" s="786"/>
      <c r="Y513" s="786"/>
      <c r="Z513" s="786"/>
      <c r="AA513" s="786"/>
      <c r="AB513" s="786"/>
      <c r="AC513" s="786"/>
      <c r="AD513" s="786"/>
    </row>
    <row r="514" ht="13.5" customHeight="1">
      <c r="A514" s="786"/>
      <c r="B514" s="786"/>
      <c r="C514" s="786"/>
      <c r="D514" s="786"/>
      <c r="E514" s="786"/>
      <c r="F514" s="786"/>
      <c r="G514" s="786"/>
      <c r="H514" s="786"/>
      <c r="I514" s="786"/>
      <c r="J514" s="786"/>
      <c r="K514" s="786"/>
      <c r="L514" s="786"/>
      <c r="M514" s="786"/>
      <c r="N514" s="786"/>
      <c r="O514" s="786"/>
      <c r="P514" s="786"/>
      <c r="Q514" s="786"/>
      <c r="R514" s="786"/>
      <c r="S514" s="786"/>
      <c r="T514" s="786"/>
      <c r="U514" s="786"/>
      <c r="V514" s="786"/>
      <c r="W514" s="786"/>
      <c r="X514" s="786"/>
      <c r="Y514" s="786"/>
      <c r="Z514" s="786"/>
      <c r="AA514" s="786"/>
      <c r="AB514" s="786"/>
      <c r="AC514" s="786"/>
      <c r="AD514" s="786"/>
    </row>
    <row r="515" ht="13.5" customHeight="1">
      <c r="A515" s="786"/>
      <c r="B515" s="786"/>
      <c r="C515" s="786"/>
      <c r="D515" s="786"/>
      <c r="E515" s="786"/>
      <c r="F515" s="786"/>
      <c r="G515" s="786"/>
      <c r="H515" s="786"/>
      <c r="I515" s="786"/>
      <c r="J515" s="786"/>
      <c r="K515" s="786"/>
      <c r="L515" s="786"/>
      <c r="M515" s="786"/>
      <c r="N515" s="786"/>
      <c r="O515" s="786"/>
      <c r="P515" s="786"/>
      <c r="Q515" s="786"/>
      <c r="R515" s="786"/>
      <c r="S515" s="786"/>
      <c r="T515" s="786"/>
      <c r="U515" s="786"/>
      <c r="V515" s="786"/>
      <c r="W515" s="786"/>
      <c r="X515" s="786"/>
      <c r="Y515" s="786"/>
      <c r="Z515" s="786"/>
      <c r="AA515" s="786"/>
      <c r="AB515" s="786"/>
      <c r="AC515" s="786"/>
      <c r="AD515" s="786"/>
    </row>
    <row r="516" ht="13.5" customHeight="1">
      <c r="A516" s="786"/>
      <c r="B516" s="786"/>
      <c r="C516" s="786"/>
      <c r="D516" s="786"/>
      <c r="E516" s="786"/>
      <c r="F516" s="786"/>
      <c r="G516" s="786"/>
      <c r="H516" s="786"/>
      <c r="I516" s="786"/>
      <c r="J516" s="786"/>
      <c r="K516" s="786"/>
      <c r="L516" s="786"/>
      <c r="M516" s="786"/>
      <c r="N516" s="786"/>
      <c r="O516" s="786"/>
      <c r="P516" s="786"/>
      <c r="Q516" s="786"/>
      <c r="R516" s="786"/>
      <c r="S516" s="786"/>
      <c r="T516" s="786"/>
      <c r="U516" s="786"/>
      <c r="V516" s="786"/>
      <c r="W516" s="786"/>
      <c r="X516" s="786"/>
      <c r="Y516" s="786"/>
      <c r="Z516" s="786"/>
      <c r="AA516" s="786"/>
      <c r="AB516" s="786"/>
      <c r="AC516" s="786"/>
      <c r="AD516" s="786"/>
    </row>
    <row r="517" ht="13.5" customHeight="1">
      <c r="A517" s="786"/>
      <c r="B517" s="786"/>
      <c r="C517" s="786"/>
      <c r="D517" s="786"/>
      <c r="E517" s="786"/>
      <c r="F517" s="786"/>
      <c r="G517" s="786"/>
      <c r="H517" s="786"/>
      <c r="I517" s="786"/>
      <c r="J517" s="786"/>
      <c r="K517" s="786"/>
      <c r="L517" s="786"/>
      <c r="M517" s="786"/>
      <c r="N517" s="786"/>
      <c r="O517" s="786"/>
      <c r="P517" s="786"/>
      <c r="Q517" s="786"/>
      <c r="R517" s="786"/>
      <c r="S517" s="786"/>
      <c r="T517" s="786"/>
      <c r="U517" s="786"/>
      <c r="V517" s="786"/>
      <c r="W517" s="786"/>
      <c r="X517" s="786"/>
      <c r="Y517" s="786"/>
      <c r="Z517" s="786"/>
      <c r="AA517" s="786"/>
      <c r="AB517" s="786"/>
      <c r="AC517" s="786"/>
      <c r="AD517" s="786"/>
    </row>
    <row r="518" ht="13.5" customHeight="1">
      <c r="A518" s="786"/>
      <c r="B518" s="786"/>
      <c r="C518" s="786"/>
      <c r="D518" s="786"/>
      <c r="E518" s="786"/>
      <c r="F518" s="786"/>
      <c r="G518" s="786"/>
      <c r="H518" s="786"/>
      <c r="I518" s="786"/>
      <c r="J518" s="786"/>
      <c r="K518" s="786"/>
      <c r="L518" s="786"/>
      <c r="M518" s="786"/>
      <c r="N518" s="786"/>
      <c r="O518" s="786"/>
      <c r="P518" s="786"/>
      <c r="Q518" s="786"/>
      <c r="R518" s="786"/>
      <c r="S518" s="786"/>
      <c r="T518" s="786"/>
      <c r="U518" s="786"/>
      <c r="V518" s="786"/>
      <c r="W518" s="786"/>
      <c r="X518" s="786"/>
      <c r="Y518" s="786"/>
      <c r="Z518" s="786"/>
      <c r="AA518" s="786"/>
      <c r="AB518" s="786"/>
      <c r="AC518" s="786"/>
      <c r="AD518" s="786"/>
    </row>
    <row r="519" ht="13.5" customHeight="1">
      <c r="A519" s="786"/>
      <c r="B519" s="786"/>
      <c r="C519" s="786"/>
      <c r="D519" s="786"/>
      <c r="E519" s="786"/>
      <c r="F519" s="786"/>
      <c r="G519" s="786"/>
      <c r="H519" s="786"/>
      <c r="I519" s="786"/>
      <c r="J519" s="786"/>
      <c r="K519" s="786"/>
      <c r="L519" s="786"/>
      <c r="M519" s="786"/>
      <c r="N519" s="786"/>
      <c r="O519" s="786"/>
      <c r="P519" s="786"/>
      <c r="Q519" s="786"/>
      <c r="R519" s="786"/>
      <c r="S519" s="786"/>
      <c r="T519" s="786"/>
      <c r="U519" s="786"/>
      <c r="V519" s="786"/>
      <c r="W519" s="786"/>
      <c r="X519" s="786"/>
      <c r="Y519" s="786"/>
      <c r="Z519" s="786"/>
      <c r="AA519" s="786"/>
      <c r="AB519" s="786"/>
      <c r="AC519" s="786"/>
      <c r="AD519" s="786"/>
    </row>
    <row r="520" ht="13.5" customHeight="1">
      <c r="A520" s="786"/>
      <c r="B520" s="786"/>
      <c r="C520" s="786"/>
      <c r="D520" s="786"/>
      <c r="E520" s="786"/>
      <c r="F520" s="786"/>
      <c r="G520" s="786"/>
      <c r="H520" s="786"/>
      <c r="I520" s="786"/>
      <c r="J520" s="786"/>
      <c r="K520" s="786"/>
      <c r="L520" s="786"/>
      <c r="M520" s="786"/>
      <c r="N520" s="786"/>
      <c r="O520" s="786"/>
      <c r="P520" s="786"/>
      <c r="Q520" s="786"/>
      <c r="R520" s="786"/>
      <c r="S520" s="786"/>
      <c r="T520" s="786"/>
      <c r="U520" s="786"/>
      <c r="V520" s="786"/>
      <c r="W520" s="786"/>
      <c r="X520" s="786"/>
      <c r="Y520" s="786"/>
      <c r="Z520" s="786"/>
      <c r="AA520" s="786"/>
      <c r="AB520" s="786"/>
      <c r="AC520" s="786"/>
      <c r="AD520" s="786"/>
    </row>
    <row r="521" ht="13.5" customHeight="1">
      <c r="A521" s="786"/>
      <c r="B521" s="786"/>
      <c r="C521" s="786"/>
      <c r="D521" s="786"/>
      <c r="E521" s="786"/>
      <c r="F521" s="786"/>
      <c r="G521" s="786"/>
      <c r="H521" s="786"/>
      <c r="I521" s="786"/>
      <c r="J521" s="786"/>
      <c r="K521" s="786"/>
      <c r="L521" s="786"/>
      <c r="M521" s="786"/>
      <c r="N521" s="786"/>
      <c r="O521" s="786"/>
      <c r="P521" s="786"/>
      <c r="Q521" s="786"/>
      <c r="R521" s="786"/>
      <c r="S521" s="786"/>
      <c r="T521" s="786"/>
      <c r="U521" s="786"/>
      <c r="V521" s="786"/>
      <c r="W521" s="786"/>
      <c r="X521" s="786"/>
      <c r="Y521" s="786"/>
      <c r="Z521" s="786"/>
      <c r="AA521" s="786"/>
      <c r="AB521" s="786"/>
      <c r="AC521" s="786"/>
      <c r="AD521" s="786"/>
    </row>
    <row r="522" ht="13.5" customHeight="1">
      <c r="A522" s="786"/>
      <c r="B522" s="786"/>
      <c r="C522" s="786"/>
      <c r="D522" s="786"/>
      <c r="E522" s="786"/>
      <c r="F522" s="786"/>
      <c r="G522" s="786"/>
      <c r="H522" s="786"/>
      <c r="I522" s="786"/>
      <c r="J522" s="786"/>
      <c r="K522" s="786"/>
      <c r="L522" s="786"/>
      <c r="M522" s="786"/>
      <c r="N522" s="786"/>
      <c r="O522" s="786"/>
      <c r="P522" s="786"/>
      <c r="Q522" s="786"/>
      <c r="R522" s="786"/>
      <c r="S522" s="786"/>
      <c r="T522" s="786"/>
      <c r="U522" s="786"/>
      <c r="V522" s="786"/>
      <c r="W522" s="786"/>
      <c r="X522" s="786"/>
      <c r="Y522" s="786"/>
      <c r="Z522" s="786"/>
      <c r="AA522" s="786"/>
      <c r="AB522" s="786"/>
      <c r="AC522" s="786"/>
      <c r="AD522" s="786"/>
    </row>
    <row r="523" ht="13.5" customHeight="1">
      <c r="A523" s="786"/>
      <c r="B523" s="786"/>
      <c r="C523" s="786"/>
      <c r="D523" s="786"/>
      <c r="E523" s="786"/>
      <c r="F523" s="786"/>
      <c r="G523" s="786"/>
      <c r="H523" s="786"/>
      <c r="I523" s="786"/>
      <c r="J523" s="786"/>
      <c r="K523" s="786"/>
      <c r="L523" s="786"/>
      <c r="M523" s="786"/>
      <c r="N523" s="786"/>
      <c r="O523" s="786"/>
      <c r="P523" s="786"/>
      <c r="Q523" s="786"/>
      <c r="R523" s="786"/>
      <c r="S523" s="786"/>
      <c r="T523" s="786"/>
      <c r="U523" s="786"/>
      <c r="V523" s="786"/>
      <c r="W523" s="786"/>
      <c r="X523" s="786"/>
      <c r="Y523" s="786"/>
      <c r="Z523" s="786"/>
      <c r="AA523" s="786"/>
      <c r="AB523" s="786"/>
      <c r="AC523" s="786"/>
      <c r="AD523" s="786"/>
    </row>
    <row r="524" ht="13.5" customHeight="1">
      <c r="A524" s="786"/>
      <c r="B524" s="786"/>
      <c r="C524" s="786"/>
      <c r="D524" s="786"/>
      <c r="E524" s="786"/>
      <c r="F524" s="786"/>
      <c r="G524" s="786"/>
      <c r="H524" s="786"/>
      <c r="I524" s="786"/>
      <c r="J524" s="786"/>
      <c r="K524" s="786"/>
      <c r="L524" s="786"/>
      <c r="M524" s="786"/>
      <c r="N524" s="786"/>
      <c r="O524" s="786"/>
      <c r="P524" s="786"/>
      <c r="Q524" s="786"/>
      <c r="R524" s="786"/>
      <c r="S524" s="786"/>
      <c r="T524" s="786"/>
      <c r="U524" s="786"/>
      <c r="V524" s="786"/>
      <c r="W524" s="786"/>
      <c r="X524" s="786"/>
      <c r="Y524" s="786"/>
      <c r="Z524" s="786"/>
      <c r="AA524" s="786"/>
      <c r="AB524" s="786"/>
      <c r="AC524" s="786"/>
      <c r="AD524" s="786"/>
    </row>
    <row r="525" ht="13.5" customHeight="1">
      <c r="A525" s="786"/>
      <c r="B525" s="786"/>
      <c r="C525" s="786"/>
      <c r="D525" s="786"/>
      <c r="E525" s="786"/>
      <c r="F525" s="786"/>
      <c r="G525" s="786"/>
      <c r="H525" s="786"/>
      <c r="I525" s="786"/>
      <c r="J525" s="786"/>
      <c r="K525" s="786"/>
      <c r="L525" s="786"/>
      <c r="M525" s="786"/>
      <c r="N525" s="786"/>
      <c r="O525" s="786"/>
      <c r="P525" s="786"/>
      <c r="Q525" s="786"/>
      <c r="R525" s="786"/>
      <c r="S525" s="786"/>
      <c r="T525" s="786"/>
      <c r="U525" s="786"/>
      <c r="V525" s="786"/>
      <c r="W525" s="786"/>
      <c r="X525" s="786"/>
      <c r="Y525" s="786"/>
      <c r="Z525" s="786"/>
      <c r="AA525" s="786"/>
      <c r="AB525" s="786"/>
      <c r="AC525" s="786"/>
      <c r="AD525" s="786"/>
    </row>
    <row r="526" ht="13.5" customHeight="1">
      <c r="A526" s="786"/>
      <c r="B526" s="786"/>
      <c r="C526" s="786"/>
      <c r="D526" s="786"/>
      <c r="E526" s="786"/>
      <c r="F526" s="786"/>
      <c r="G526" s="786"/>
      <c r="H526" s="786"/>
      <c r="I526" s="786"/>
      <c r="J526" s="786"/>
      <c r="K526" s="786"/>
      <c r="L526" s="786"/>
      <c r="M526" s="786"/>
      <c r="N526" s="786"/>
      <c r="O526" s="786"/>
      <c r="P526" s="786"/>
      <c r="Q526" s="786"/>
      <c r="R526" s="786"/>
      <c r="S526" s="786"/>
      <c r="T526" s="786"/>
      <c r="U526" s="786"/>
      <c r="V526" s="786"/>
      <c r="W526" s="786"/>
      <c r="X526" s="786"/>
      <c r="Y526" s="786"/>
      <c r="Z526" s="786"/>
      <c r="AA526" s="786"/>
      <c r="AB526" s="786"/>
      <c r="AC526" s="786"/>
      <c r="AD526" s="786"/>
    </row>
    <row r="527" ht="13.5" customHeight="1">
      <c r="A527" s="786"/>
      <c r="B527" s="786"/>
      <c r="C527" s="786"/>
      <c r="D527" s="786"/>
      <c r="E527" s="786"/>
      <c r="F527" s="786"/>
      <c r="G527" s="786"/>
      <c r="H527" s="786"/>
      <c r="I527" s="786"/>
      <c r="J527" s="786"/>
      <c r="K527" s="786"/>
      <c r="L527" s="786"/>
      <c r="M527" s="786"/>
      <c r="N527" s="786"/>
      <c r="O527" s="786"/>
      <c r="P527" s="786"/>
      <c r="Q527" s="786"/>
      <c r="R527" s="786"/>
      <c r="S527" s="786"/>
      <c r="T527" s="786"/>
      <c r="U527" s="786"/>
      <c r="V527" s="786"/>
      <c r="W527" s="786"/>
      <c r="X527" s="786"/>
      <c r="Y527" s="786"/>
      <c r="Z527" s="786"/>
      <c r="AA527" s="786"/>
      <c r="AB527" s="786"/>
      <c r="AC527" s="786"/>
      <c r="AD527" s="786"/>
    </row>
    <row r="528" ht="13.5" customHeight="1">
      <c r="A528" s="786"/>
      <c r="B528" s="786"/>
      <c r="C528" s="786"/>
      <c r="D528" s="786"/>
      <c r="E528" s="786"/>
      <c r="F528" s="786"/>
      <c r="G528" s="786"/>
      <c r="H528" s="786"/>
      <c r="I528" s="786"/>
      <c r="J528" s="786"/>
      <c r="K528" s="786"/>
      <c r="L528" s="786"/>
      <c r="M528" s="786"/>
      <c r="N528" s="786"/>
      <c r="O528" s="786"/>
      <c r="P528" s="775"/>
      <c r="Q528" t="s" s="814">
        <v>1334</v>
      </c>
      <c r="R528" s="786"/>
      <c r="S528" s="786"/>
      <c r="T528" s="786"/>
      <c r="U528" s="786"/>
      <c r="V528" s="786"/>
      <c r="W528" s="786"/>
      <c r="X528" s="786"/>
      <c r="Y528" s="786"/>
      <c r="Z528" s="786"/>
      <c r="AA528" s="786"/>
      <c r="AB528" s="786"/>
      <c r="AC528" s="786"/>
      <c r="AD528" s="775"/>
    </row>
    <row r="529" ht="13.5" customHeight="1">
      <c r="A529" s="786"/>
      <c r="B529" s="786"/>
      <c r="C529" s="786"/>
      <c r="D529" s="786"/>
      <c r="E529" s="786"/>
      <c r="F529" s="786"/>
      <c r="G529" s="786"/>
      <c r="H529" s="786"/>
      <c r="I529" s="786"/>
      <c r="J529" s="786"/>
      <c r="K529" s="786"/>
      <c r="L529" s="786"/>
      <c r="M529" s="786"/>
      <c r="N529" s="786"/>
      <c r="O529" s="786"/>
      <c r="P529" s="775"/>
      <c r="Q529" t="s" s="814">
        <v>1334</v>
      </c>
      <c r="R529" s="786"/>
      <c r="S529" s="786"/>
      <c r="T529" s="786"/>
      <c r="U529" s="786"/>
      <c r="V529" s="786"/>
      <c r="W529" s="786"/>
      <c r="X529" s="786"/>
      <c r="Y529" s="786"/>
      <c r="Z529" s="786"/>
      <c r="AA529" s="786"/>
      <c r="AB529" s="786"/>
      <c r="AC529" s="786"/>
      <c r="AD529" s="775"/>
    </row>
    <row r="530" ht="13.5" customHeight="1">
      <c r="A530" s="786"/>
      <c r="B530" s="786"/>
      <c r="C530" s="786"/>
      <c r="D530" s="786"/>
      <c r="E530" s="786"/>
      <c r="F530" s="786"/>
      <c r="G530" s="786"/>
      <c r="H530" s="786"/>
      <c r="I530" s="786"/>
      <c r="J530" s="786"/>
      <c r="K530" s="786"/>
      <c r="L530" s="786"/>
      <c r="M530" s="786"/>
      <c r="N530" s="786"/>
      <c r="O530" s="786"/>
      <c r="P530" s="775"/>
      <c r="Q530" t="s" s="814">
        <v>1334</v>
      </c>
      <c r="R530" s="786"/>
      <c r="S530" s="786"/>
      <c r="T530" s="786"/>
      <c r="U530" s="786"/>
      <c r="V530" s="786"/>
      <c r="W530" s="786"/>
      <c r="X530" s="786"/>
      <c r="Y530" s="786"/>
      <c r="Z530" s="786"/>
      <c r="AA530" s="786"/>
      <c r="AB530" s="786"/>
      <c r="AC530" s="786"/>
      <c r="AD530" s="775"/>
    </row>
    <row r="531" ht="13.5" customHeight="1">
      <c r="A531" s="786"/>
      <c r="B531" s="786"/>
      <c r="C531" s="786"/>
      <c r="D531" s="786"/>
      <c r="E531" s="786"/>
      <c r="F531" s="786"/>
      <c r="G531" s="786"/>
      <c r="H531" s="786"/>
      <c r="I531" s="786"/>
      <c r="J531" s="786"/>
      <c r="K531" s="786"/>
      <c r="L531" s="786"/>
      <c r="M531" s="786"/>
      <c r="N531" s="786"/>
      <c r="O531" s="786"/>
      <c r="P531" s="775"/>
      <c r="Q531" t="s" s="814">
        <v>1334</v>
      </c>
      <c r="R531" s="786"/>
      <c r="S531" s="786"/>
      <c r="T531" s="786"/>
      <c r="U531" s="786"/>
      <c r="V531" s="786"/>
      <c r="W531" s="786"/>
      <c r="X531" s="786"/>
      <c r="Y531" s="786"/>
      <c r="Z531" s="786"/>
      <c r="AA531" s="786"/>
      <c r="AB531" s="786"/>
      <c r="AC531" s="786"/>
      <c r="AD531" s="775"/>
    </row>
    <row r="532" ht="13.5" customHeight="1">
      <c r="A532" s="786"/>
      <c r="B532" s="786"/>
      <c r="C532" s="786"/>
      <c r="D532" s="786"/>
      <c r="E532" s="786"/>
      <c r="F532" s="786"/>
      <c r="G532" s="786"/>
      <c r="H532" s="786"/>
      <c r="I532" s="786"/>
      <c r="J532" s="786"/>
      <c r="K532" s="786"/>
      <c r="L532" s="786"/>
      <c r="M532" s="786"/>
      <c r="N532" s="786"/>
      <c r="O532" s="786"/>
      <c r="P532" s="775"/>
      <c r="Q532" t="s" s="814">
        <v>1334</v>
      </c>
      <c r="R532" s="786"/>
      <c r="S532" s="786"/>
      <c r="T532" s="786"/>
      <c r="U532" s="786"/>
      <c r="V532" s="786"/>
      <c r="W532" s="786"/>
      <c r="X532" s="786"/>
      <c r="Y532" s="786"/>
      <c r="Z532" s="786"/>
      <c r="AA532" s="786"/>
      <c r="AB532" s="786"/>
      <c r="AC532" s="786"/>
      <c r="AD532" s="775"/>
    </row>
    <row r="533" ht="13.5" customHeight="1">
      <c r="A533" s="786"/>
      <c r="B533" s="786"/>
      <c r="C533" s="786"/>
      <c r="D533" s="786"/>
      <c r="E533" s="786"/>
      <c r="F533" s="786"/>
      <c r="G533" s="786"/>
      <c r="H533" s="786"/>
      <c r="I533" s="786"/>
      <c r="J533" s="786"/>
      <c r="K533" s="786"/>
      <c r="L533" s="786"/>
      <c r="M533" s="786"/>
      <c r="N533" s="786"/>
      <c r="O533" s="786"/>
      <c r="P533" s="775"/>
      <c r="Q533" s="815"/>
      <c r="R533" s="805" cm="1">
        <f t="array" ref="R533">SUM(R443:R531)</f>
        <v>0</v>
      </c>
      <c r="S533" s="805" cm="1">
        <f t="array" ref="S533">SUM(S443:S531)</f>
        <v>0</v>
      </c>
      <c r="T533" s="805" cm="1">
        <f t="array" ref="T533">SUM(T443:T531)</f>
        <v>0</v>
      </c>
      <c r="U533" s="805" cm="1">
        <f t="array" ref="U533">SUM(U443:U531)</f>
        <v>0</v>
      </c>
      <c r="V533" s="805" cm="1">
        <f t="array" ref="V533">SUM(V443:V531)</f>
        <v>0</v>
      </c>
      <c r="W533" s="805" cm="1">
        <f t="array" ref="W533">SUM(W443:W531)</f>
        <v>0</v>
      </c>
      <c r="X533" s="805" cm="1">
        <f t="array" ref="X533">SUM(X443:X531)</f>
        <v>0</v>
      </c>
      <c r="Y533" s="805" cm="1">
        <f t="array" ref="Y533">SUM(Y443:Y531)</f>
        <v>0</v>
      </c>
      <c r="Z533" s="805" cm="1">
        <f t="array" ref="Z533">SUM(Z443:Z531)</f>
        <v>0</v>
      </c>
      <c r="AA533" s="805" cm="1">
        <f t="array" ref="AA533">SUM(AA443:AA531)</f>
        <v>0</v>
      </c>
      <c r="AB533" s="805" cm="1">
        <f t="array" ref="AB533">SUM(AB443:AB531)</f>
        <v>0</v>
      </c>
      <c r="AC533" s="805" cm="1">
        <f t="array" ref="AC533">SUM(AC443:AC531)</f>
        <v>0</v>
      </c>
      <c r="AD533" s="806" cm="1">
        <f t="array" ref="AD533">SUM(AD443:AD531)</f>
        <v>0</v>
      </c>
    </row>
    <row r="534" ht="13.5" customHeight="1">
      <c r="A534" s="786"/>
      <c r="B534" s="786"/>
      <c r="C534" s="786"/>
      <c r="D534" s="786"/>
      <c r="E534" s="786"/>
      <c r="F534" s="786"/>
      <c r="G534" s="786"/>
      <c r="H534" s="786"/>
      <c r="I534" s="786"/>
      <c r="J534" s="786"/>
      <c r="K534" s="786"/>
      <c r="L534" s="786"/>
      <c r="M534" s="786"/>
      <c r="N534" s="786"/>
      <c r="O534" s="786"/>
      <c r="P534" s="786"/>
      <c r="Q534" s="816"/>
      <c r="R534" s="802"/>
      <c r="S534" s="802"/>
      <c r="T534" s="802"/>
      <c r="U534" s="802"/>
      <c r="V534" s="802"/>
      <c r="W534" s="802"/>
      <c r="X534" s="802"/>
      <c r="Y534" s="802"/>
      <c r="Z534" s="802"/>
      <c r="AA534" s="802"/>
      <c r="AB534" s="802"/>
      <c r="AC534" s="802"/>
      <c r="AD534" s="802"/>
    </row>
    <row r="535" ht="13.5" customHeight="1">
      <c r="A535" s="786"/>
      <c r="B535" s="786"/>
      <c r="C535" s="786"/>
      <c r="D535" s="786"/>
      <c r="E535" s="786"/>
      <c r="F535" s="786"/>
      <c r="G535" s="786"/>
      <c r="H535" s="786"/>
      <c r="I535" s="786"/>
      <c r="J535" s="786"/>
      <c r="K535" s="786"/>
      <c r="L535" s="786"/>
      <c r="M535" s="786"/>
      <c r="N535" s="786"/>
      <c r="O535" s="786"/>
      <c r="P535" s="786"/>
      <c r="Q535" s="812"/>
      <c r="R535" s="786"/>
      <c r="S535" s="786"/>
      <c r="T535" s="786"/>
      <c r="U535" s="786"/>
      <c r="V535" s="786"/>
      <c r="W535" s="786"/>
      <c r="X535" s="786"/>
      <c r="Y535" s="786"/>
      <c r="Z535" s="786"/>
      <c r="AA535" s="786"/>
      <c r="AB535" s="786"/>
      <c r="AC535" s="786"/>
      <c r="AD535" s="786"/>
    </row>
    <row r="536" ht="13.5" customHeight="1">
      <c r="A536" s="786"/>
      <c r="B536" s="786"/>
      <c r="C536" s="786"/>
      <c r="D536" s="786"/>
      <c r="E536" s="786"/>
      <c r="F536" s="786"/>
      <c r="G536" s="786"/>
      <c r="H536" s="786"/>
      <c r="I536" s="786"/>
      <c r="J536" s="786"/>
      <c r="K536" s="786"/>
      <c r="L536" s="786"/>
      <c r="M536" s="786"/>
      <c r="N536" s="786"/>
      <c r="O536" s="786"/>
      <c r="P536" s="786"/>
      <c r="Q536" s="812"/>
      <c r="R536" s="786"/>
      <c r="S536" s="786"/>
      <c r="T536" s="786"/>
      <c r="U536" s="786"/>
      <c r="V536" s="786"/>
      <c r="W536" s="786"/>
      <c r="X536" s="786"/>
      <c r="Y536" s="786"/>
      <c r="Z536" s="786"/>
      <c r="AA536" s="786"/>
      <c r="AB536" s="786"/>
      <c r="AC536" s="786"/>
      <c r="AD536" s="786"/>
    </row>
    <row r="537" ht="13.5" customHeight="1">
      <c r="A537" s="786"/>
      <c r="B537" s="786"/>
      <c r="C537" s="786"/>
      <c r="D537" s="786"/>
      <c r="E537" s="786"/>
      <c r="F537" s="786"/>
      <c r="G537" s="786"/>
      <c r="H537" s="786"/>
      <c r="I537" s="786"/>
      <c r="J537" s="786"/>
      <c r="K537" s="786"/>
      <c r="L537" s="786"/>
      <c r="M537" s="786"/>
      <c r="N537" s="786"/>
      <c r="O537" s="786"/>
      <c r="P537" s="786"/>
      <c r="Q537" s="812"/>
      <c r="R537" s="786"/>
      <c r="S537" s="786"/>
      <c r="T537" s="786"/>
      <c r="U537" s="786"/>
      <c r="V537" s="786"/>
      <c r="W537" s="786"/>
      <c r="X537" s="786"/>
      <c r="Y537" s="786"/>
      <c r="Z537" s="786"/>
      <c r="AA537" s="786"/>
      <c r="AB537" s="786"/>
      <c r="AC537" s="786"/>
      <c r="AD537" s="786"/>
    </row>
    <row r="538" ht="13.5" customHeight="1">
      <c r="A538" s="786"/>
      <c r="B538" s="786"/>
      <c r="C538" s="786"/>
      <c r="D538" s="786"/>
      <c r="E538" s="786"/>
      <c r="F538" s="786"/>
      <c r="G538" s="786"/>
      <c r="H538" s="786"/>
      <c r="I538" s="786"/>
      <c r="J538" s="786"/>
      <c r="K538" s="786"/>
      <c r="L538" s="786"/>
      <c r="M538" s="786"/>
      <c r="N538" s="786"/>
      <c r="O538" s="786"/>
      <c r="P538" s="786"/>
      <c r="Q538" s="812"/>
      <c r="R538" s="786"/>
      <c r="S538" s="786"/>
      <c r="T538" s="786"/>
      <c r="U538" s="786"/>
      <c r="V538" s="786"/>
      <c r="W538" s="786"/>
      <c r="X538" s="786"/>
      <c r="Y538" s="786"/>
      <c r="Z538" s="786"/>
      <c r="AA538" s="786"/>
      <c r="AB538" s="786"/>
      <c r="AC538" s="786"/>
      <c r="AD538" s="786"/>
    </row>
    <row r="539" ht="13.5" customHeight="1">
      <c r="A539" s="786"/>
      <c r="B539" s="786"/>
      <c r="C539" s="786"/>
      <c r="D539" s="786"/>
      <c r="E539" s="786"/>
      <c r="F539" s="786"/>
      <c r="G539" s="786"/>
      <c r="H539" s="786"/>
      <c r="I539" s="786"/>
      <c r="J539" s="786"/>
      <c r="K539" s="786"/>
      <c r="L539" s="786"/>
      <c r="M539" s="786"/>
      <c r="N539" s="786"/>
      <c r="O539" s="786"/>
      <c r="P539" s="786"/>
      <c r="Q539" s="812"/>
      <c r="R539" s="786"/>
      <c r="S539" s="786"/>
      <c r="T539" s="786"/>
      <c r="U539" s="786"/>
      <c r="V539" s="786"/>
      <c r="W539" s="786"/>
      <c r="X539" s="786"/>
      <c r="Y539" s="786"/>
      <c r="Z539" s="786"/>
      <c r="AA539" s="786"/>
      <c r="AB539" s="786"/>
      <c r="AC539" s="786"/>
      <c r="AD539" s="786"/>
    </row>
    <row r="540" ht="13.5" customHeight="1">
      <c r="A540" s="786"/>
      <c r="B540" s="786"/>
      <c r="C540" s="786"/>
      <c r="D540" s="786"/>
      <c r="E540" s="786"/>
      <c r="F540" s="786"/>
      <c r="G540" s="786"/>
      <c r="H540" s="786"/>
      <c r="I540" s="786"/>
      <c r="J540" s="786"/>
      <c r="K540" s="786"/>
      <c r="L540" s="786"/>
      <c r="M540" s="786"/>
      <c r="N540" s="786"/>
      <c r="O540" s="786"/>
      <c r="P540" s="786"/>
      <c r="Q540" s="812"/>
      <c r="R540" s="786"/>
      <c r="S540" s="786"/>
      <c r="T540" s="786"/>
      <c r="U540" s="786"/>
      <c r="V540" s="786"/>
      <c r="W540" s="786"/>
      <c r="X540" s="786"/>
      <c r="Y540" s="786"/>
      <c r="Z540" s="786"/>
      <c r="AA540" s="786"/>
      <c r="AB540" s="786"/>
      <c r="AC540" s="786"/>
      <c r="AD540" s="786"/>
    </row>
    <row r="541" ht="13.5" customHeight="1">
      <c r="A541" s="786"/>
      <c r="B541" s="786"/>
      <c r="C541" s="786"/>
      <c r="D541" s="786"/>
      <c r="E541" s="786"/>
      <c r="F541" s="786"/>
      <c r="G541" s="786"/>
      <c r="H541" s="786"/>
      <c r="I541" s="786"/>
      <c r="J541" s="786"/>
      <c r="K541" s="786"/>
      <c r="L541" s="786"/>
      <c r="M541" s="786"/>
      <c r="N541" s="786"/>
      <c r="O541" s="786"/>
      <c r="P541" s="786"/>
      <c r="Q541" s="812"/>
      <c r="R541" s="786"/>
      <c r="S541" s="786"/>
      <c r="T541" s="786"/>
      <c r="U541" s="786"/>
      <c r="V541" s="786"/>
      <c r="W541" s="786"/>
      <c r="X541" s="786"/>
      <c r="Y541" s="786"/>
      <c r="Z541" s="786"/>
      <c r="AA541" s="786"/>
      <c r="AB541" s="786"/>
      <c r="AC541" s="786"/>
      <c r="AD541" s="786"/>
    </row>
    <row r="542" ht="13.5" customHeight="1">
      <c r="A542" s="786"/>
      <c r="B542" s="786"/>
      <c r="C542" s="786"/>
      <c r="D542" s="786"/>
      <c r="E542" s="786"/>
      <c r="F542" s="786"/>
      <c r="G542" s="786"/>
      <c r="H542" s="786"/>
      <c r="I542" s="786"/>
      <c r="J542" s="786"/>
      <c r="K542" s="786"/>
      <c r="L542" s="786"/>
      <c r="M542" s="786"/>
      <c r="N542" s="786"/>
      <c r="O542" s="786"/>
      <c r="P542" s="786"/>
      <c r="Q542" s="812"/>
      <c r="R542" s="786"/>
      <c r="S542" s="786"/>
      <c r="T542" s="786"/>
      <c r="U542" s="786"/>
      <c r="V542" s="786"/>
      <c r="W542" s="786"/>
      <c r="X542" s="786"/>
      <c r="Y542" s="786"/>
      <c r="Z542" s="786"/>
      <c r="AA542" s="786"/>
      <c r="AB542" s="786"/>
      <c r="AC542" s="786"/>
      <c r="AD542" s="786"/>
    </row>
    <row r="543" ht="13.5" customHeight="1">
      <c r="A543" s="786"/>
      <c r="B543" s="786"/>
      <c r="C543" s="786"/>
      <c r="D543" s="786"/>
      <c r="E543" s="786"/>
      <c r="F543" s="786"/>
      <c r="G543" s="786"/>
      <c r="H543" s="786"/>
      <c r="I543" s="786"/>
      <c r="J543" s="786"/>
      <c r="K543" s="786"/>
      <c r="L543" s="786"/>
      <c r="M543" s="786"/>
      <c r="N543" s="786"/>
      <c r="O543" s="786"/>
      <c r="P543" s="786"/>
      <c r="Q543" s="812"/>
      <c r="R543" s="786"/>
      <c r="S543" s="786"/>
      <c r="T543" s="786"/>
      <c r="U543" s="786"/>
      <c r="V543" s="786"/>
      <c r="W543" s="786"/>
      <c r="X543" s="786"/>
      <c r="Y543" s="786"/>
      <c r="Z543" s="786"/>
      <c r="AA543" s="786"/>
      <c r="AB543" s="786"/>
      <c r="AC543" s="786"/>
      <c r="AD543" s="786"/>
    </row>
    <row r="544" ht="13.5" customHeight="1">
      <c r="A544" s="786"/>
      <c r="B544" s="786"/>
      <c r="C544" s="786"/>
      <c r="D544" s="786"/>
      <c r="E544" s="786"/>
      <c r="F544" s="786"/>
      <c r="G544" s="786"/>
      <c r="H544" s="786"/>
      <c r="I544" s="786"/>
      <c r="J544" s="786"/>
      <c r="K544" s="786"/>
      <c r="L544" s="786"/>
      <c r="M544" s="786"/>
      <c r="N544" s="786"/>
      <c r="O544" s="786"/>
      <c r="P544" s="786"/>
      <c r="Q544" s="812"/>
      <c r="R544" s="786"/>
      <c r="S544" s="786"/>
      <c r="T544" s="786"/>
      <c r="U544" s="786"/>
      <c r="V544" s="786"/>
      <c r="W544" s="786"/>
      <c r="X544" s="786"/>
      <c r="Y544" s="786"/>
      <c r="Z544" s="786"/>
      <c r="AA544" s="786"/>
      <c r="AB544" s="786"/>
      <c r="AC544" s="786"/>
      <c r="AD544" s="786"/>
    </row>
    <row r="545" ht="13.5" customHeight="1">
      <c r="A545" s="786"/>
      <c r="B545" s="786"/>
      <c r="C545" s="786"/>
      <c r="D545" s="786"/>
      <c r="E545" s="786"/>
      <c r="F545" s="786"/>
      <c r="G545" s="786"/>
      <c r="H545" s="786"/>
      <c r="I545" s="786"/>
      <c r="J545" s="786"/>
      <c r="K545" s="786"/>
      <c r="L545" s="786"/>
      <c r="M545" s="786"/>
      <c r="N545" s="786"/>
      <c r="O545" s="786"/>
      <c r="P545" s="786"/>
      <c r="Q545" s="812"/>
      <c r="R545" s="786"/>
      <c r="S545" s="786"/>
      <c r="T545" s="786"/>
      <c r="U545" s="786"/>
      <c r="V545" s="786"/>
      <c r="W545" s="786"/>
      <c r="X545" s="786"/>
      <c r="Y545" s="786"/>
      <c r="Z545" s="786"/>
      <c r="AA545" s="786"/>
      <c r="AB545" s="786"/>
      <c r="AC545" s="786"/>
      <c r="AD545" s="786"/>
    </row>
    <row r="546" ht="13.5" customHeight="1">
      <c r="A546" s="786"/>
      <c r="B546" s="786"/>
      <c r="C546" s="786"/>
      <c r="D546" s="786"/>
      <c r="E546" s="786"/>
      <c r="F546" s="786"/>
      <c r="G546" s="786"/>
      <c r="H546" s="786"/>
      <c r="I546" s="786"/>
      <c r="J546" s="786"/>
      <c r="K546" s="786"/>
      <c r="L546" s="786"/>
      <c r="M546" s="786"/>
      <c r="N546" s="786"/>
      <c r="O546" s="786"/>
      <c r="P546" s="786"/>
      <c r="Q546" s="812"/>
      <c r="R546" s="786"/>
      <c r="S546" s="786"/>
      <c r="T546" s="786"/>
      <c r="U546" s="786"/>
      <c r="V546" s="786"/>
      <c r="W546" s="786"/>
      <c r="X546" s="786"/>
      <c r="Y546" s="786"/>
      <c r="Z546" s="786"/>
      <c r="AA546" s="786"/>
      <c r="AB546" s="786"/>
      <c r="AC546" s="786"/>
      <c r="AD546" s="786"/>
    </row>
    <row r="547" ht="13.5" customHeight="1">
      <c r="A547" s="786"/>
      <c r="B547" s="786"/>
      <c r="C547" s="786"/>
      <c r="D547" s="786"/>
      <c r="E547" s="786"/>
      <c r="F547" s="786"/>
      <c r="G547" s="786"/>
      <c r="H547" s="786"/>
      <c r="I547" s="786"/>
      <c r="J547" s="786"/>
      <c r="K547" s="786"/>
      <c r="L547" s="786"/>
      <c r="M547" s="786"/>
      <c r="N547" s="786"/>
      <c r="O547" s="786"/>
      <c r="P547" s="786"/>
      <c r="Q547" s="812"/>
      <c r="R547" s="786"/>
      <c r="S547" s="786"/>
      <c r="T547" s="786"/>
      <c r="U547" s="786"/>
      <c r="V547" s="786"/>
      <c r="W547" s="786"/>
      <c r="X547" s="786"/>
      <c r="Y547" s="786"/>
      <c r="Z547" s="786"/>
      <c r="AA547" s="786"/>
      <c r="AB547" s="786"/>
      <c r="AC547" s="786"/>
      <c r="AD547" s="786"/>
    </row>
    <row r="548" ht="13.5" customHeight="1">
      <c r="A548" s="786"/>
      <c r="B548" s="786"/>
      <c r="C548" s="786"/>
      <c r="D548" s="786"/>
      <c r="E548" s="786"/>
      <c r="F548" s="786"/>
      <c r="G548" s="786"/>
      <c r="H548" s="786"/>
      <c r="I548" s="786"/>
      <c r="J548" s="786"/>
      <c r="K548" s="786"/>
      <c r="L548" s="786"/>
      <c r="M548" s="786"/>
      <c r="N548" s="786"/>
      <c r="O548" s="786"/>
      <c r="P548" s="786"/>
      <c r="Q548" s="812"/>
      <c r="R548" s="786"/>
      <c r="S548" s="786"/>
      <c r="T548" s="786"/>
      <c r="U548" s="786"/>
      <c r="V548" s="786"/>
      <c r="W548" s="786"/>
      <c r="X548" s="786"/>
      <c r="Y548" s="786"/>
      <c r="Z548" s="786"/>
      <c r="AA548" s="786"/>
      <c r="AB548" s="786"/>
      <c r="AC548" s="786"/>
      <c r="AD548" s="786"/>
    </row>
    <row r="549" ht="13.5" customHeight="1">
      <c r="A549" s="786"/>
      <c r="B549" s="786"/>
      <c r="C549" s="786"/>
      <c r="D549" s="786"/>
      <c r="E549" s="786"/>
      <c r="F549" s="786"/>
      <c r="G549" s="786"/>
      <c r="H549" s="786"/>
      <c r="I549" s="786"/>
      <c r="J549" s="786"/>
      <c r="K549" s="786"/>
      <c r="L549" s="786"/>
      <c r="M549" s="786"/>
      <c r="N549" s="786"/>
      <c r="O549" s="786"/>
      <c r="P549" s="786"/>
      <c r="Q549" s="812"/>
      <c r="R549" s="786"/>
      <c r="S549" s="786"/>
      <c r="T549" s="786"/>
      <c r="U549" s="786"/>
      <c r="V549" s="786"/>
      <c r="W549" s="786"/>
      <c r="X549" s="786"/>
      <c r="Y549" s="786"/>
      <c r="Z549" s="786"/>
      <c r="AA549" s="786"/>
      <c r="AB549" s="786"/>
      <c r="AC549" s="786"/>
      <c r="AD549" s="786"/>
    </row>
    <row r="550" ht="13.5" customHeight="1">
      <c r="A550" s="786"/>
      <c r="B550" s="786"/>
      <c r="C550" s="786"/>
      <c r="D550" s="786"/>
      <c r="E550" s="786"/>
      <c r="F550" s="786"/>
      <c r="G550" s="786"/>
      <c r="H550" s="786"/>
      <c r="I550" s="786"/>
      <c r="J550" s="786"/>
      <c r="K550" s="786"/>
      <c r="L550" s="786"/>
      <c r="M550" s="786"/>
      <c r="N550" s="786"/>
      <c r="O550" s="786"/>
      <c r="P550" s="786"/>
      <c r="Q550" s="812"/>
      <c r="R550" s="786"/>
      <c r="S550" s="786"/>
      <c r="T550" s="786"/>
      <c r="U550" s="786"/>
      <c r="V550" s="786"/>
      <c r="W550" s="786"/>
      <c r="X550" s="786"/>
      <c r="Y550" s="786"/>
      <c r="Z550" s="786"/>
      <c r="AA550" s="786"/>
      <c r="AB550" s="786"/>
      <c r="AC550" s="786"/>
      <c r="AD550" s="786"/>
    </row>
    <row r="551" ht="13.5" customHeight="1">
      <c r="A551" s="786"/>
      <c r="B551" s="786"/>
      <c r="C551" s="786"/>
      <c r="D551" s="786"/>
      <c r="E551" s="786"/>
      <c r="F551" s="786"/>
      <c r="G551" s="786"/>
      <c r="H551" s="786"/>
      <c r="I551" s="786"/>
      <c r="J551" s="786"/>
      <c r="K551" s="786"/>
      <c r="L551" s="786"/>
      <c r="M551" s="786"/>
      <c r="N551" s="786"/>
      <c r="O551" s="786"/>
      <c r="P551" s="786"/>
      <c r="Q551" s="812"/>
      <c r="R551" s="786"/>
      <c r="S551" s="786"/>
      <c r="T551" s="786"/>
      <c r="U551" s="786"/>
      <c r="V551" s="786"/>
      <c r="W551" s="786"/>
      <c r="X551" s="786"/>
      <c r="Y551" s="786"/>
      <c r="Z551" s="786"/>
      <c r="AA551" s="786"/>
      <c r="AB551" s="786"/>
      <c r="AC551" s="786"/>
      <c r="AD551" s="786"/>
    </row>
    <row r="552" ht="13.5" customHeight="1">
      <c r="A552" s="786"/>
      <c r="B552" s="786"/>
      <c r="C552" s="786"/>
      <c r="D552" s="786"/>
      <c r="E552" s="786"/>
      <c r="F552" s="786"/>
      <c r="G552" s="786"/>
      <c r="H552" s="786"/>
      <c r="I552" s="786"/>
      <c r="J552" s="786"/>
      <c r="K552" s="786"/>
      <c r="L552" s="786"/>
      <c r="M552" s="786"/>
      <c r="N552" s="786"/>
      <c r="O552" s="786"/>
      <c r="P552" s="786"/>
      <c r="Q552" s="812"/>
      <c r="R552" s="786"/>
      <c r="S552" s="786"/>
      <c r="T552" s="786"/>
      <c r="U552" s="786"/>
      <c r="V552" s="786"/>
      <c r="W552" s="786"/>
      <c r="X552" s="786"/>
      <c r="Y552" s="786"/>
      <c r="Z552" s="786"/>
      <c r="AA552" s="786"/>
      <c r="AB552" s="786"/>
      <c r="AC552" s="786"/>
      <c r="AD552" s="786"/>
    </row>
    <row r="553" ht="13.5" customHeight="1">
      <c r="A553" s="786"/>
      <c r="B553" s="786"/>
      <c r="C553" s="786"/>
      <c r="D553" s="786"/>
      <c r="E553" s="786"/>
      <c r="F553" s="786"/>
      <c r="G553" s="786"/>
      <c r="H553" s="786"/>
      <c r="I553" s="786"/>
      <c r="J553" s="786"/>
      <c r="K553" s="786"/>
      <c r="L553" s="786"/>
      <c r="M553" s="786"/>
      <c r="N553" s="786"/>
      <c r="O553" s="786"/>
      <c r="P553" s="786"/>
      <c r="Q553" s="812"/>
      <c r="R553" s="786"/>
      <c r="S553" s="786"/>
      <c r="T553" s="786"/>
      <c r="U553" s="786"/>
      <c r="V553" s="786"/>
      <c r="W553" s="786"/>
      <c r="X553" s="786"/>
      <c r="Y553" s="786"/>
      <c r="Z553" s="786"/>
      <c r="AA553" s="786"/>
      <c r="AB553" s="786"/>
      <c r="AC553" s="786"/>
      <c r="AD553" s="786"/>
    </row>
    <row r="554" ht="13.5" customHeight="1">
      <c r="A554" s="786"/>
      <c r="B554" s="786"/>
      <c r="C554" s="786"/>
      <c r="D554" s="786"/>
      <c r="E554" s="786"/>
      <c r="F554" s="786"/>
      <c r="G554" s="786"/>
      <c r="H554" s="786"/>
      <c r="I554" s="786"/>
      <c r="J554" s="786"/>
      <c r="K554" s="786"/>
      <c r="L554" s="786"/>
      <c r="M554" s="786"/>
      <c r="N554" s="786"/>
      <c r="O554" s="786"/>
      <c r="P554" s="786"/>
      <c r="Q554" s="812"/>
      <c r="R554" s="786"/>
      <c r="S554" s="786"/>
      <c r="T554" s="786"/>
      <c r="U554" s="786"/>
      <c r="V554" s="786"/>
      <c r="W554" s="786"/>
      <c r="X554" s="786"/>
      <c r="Y554" s="786"/>
      <c r="Z554" s="786"/>
      <c r="AA554" s="786"/>
      <c r="AB554" s="786"/>
      <c r="AC554" s="786"/>
      <c r="AD554" s="786"/>
    </row>
    <row r="555" ht="13.5" customHeight="1">
      <c r="A555" s="786"/>
      <c r="B555" s="786"/>
      <c r="C555" s="786"/>
      <c r="D555" s="786"/>
      <c r="E555" s="786"/>
      <c r="F555" s="786"/>
      <c r="G555" s="786"/>
      <c r="H555" s="786"/>
      <c r="I555" s="786"/>
      <c r="J555" s="786"/>
      <c r="K555" s="786"/>
      <c r="L555" s="786"/>
      <c r="M555" s="786"/>
      <c r="N555" s="786"/>
      <c r="O555" s="786"/>
      <c r="P555" s="786"/>
      <c r="Q555" s="812"/>
      <c r="R555" s="786"/>
      <c r="S555" s="786"/>
      <c r="T555" s="786"/>
      <c r="U555" s="786"/>
      <c r="V555" s="786"/>
      <c r="W555" s="786"/>
      <c r="X555" s="786"/>
      <c r="Y555" s="786"/>
      <c r="Z555" s="786"/>
      <c r="AA555" s="786"/>
      <c r="AB555" s="786"/>
      <c r="AC555" s="786"/>
      <c r="AD555" s="786"/>
    </row>
    <row r="556" ht="13.5" customHeight="1">
      <c r="A556" s="786"/>
      <c r="B556" s="786"/>
      <c r="C556" s="786"/>
      <c r="D556" s="786"/>
      <c r="E556" s="786"/>
      <c r="F556" s="786"/>
      <c r="G556" s="786"/>
      <c r="H556" s="786"/>
      <c r="I556" s="786"/>
      <c r="J556" s="786"/>
      <c r="K556" s="786"/>
      <c r="L556" s="786"/>
      <c r="M556" s="786"/>
      <c r="N556" s="786"/>
      <c r="O556" s="786"/>
      <c r="P556" s="786"/>
      <c r="Q556" s="812"/>
      <c r="R556" s="786"/>
      <c r="S556" s="786"/>
      <c r="T556" s="786"/>
      <c r="U556" s="786"/>
      <c r="V556" s="786"/>
      <c r="W556" s="786"/>
      <c r="X556" s="786"/>
      <c r="Y556" s="786"/>
      <c r="Z556" s="786"/>
      <c r="AA556" s="786"/>
      <c r="AB556" s="786"/>
      <c r="AC556" s="786"/>
      <c r="AD556" s="786"/>
    </row>
    <row r="557" ht="13.5" customHeight="1">
      <c r="A557" s="786"/>
      <c r="B557" s="786"/>
      <c r="C557" s="786"/>
      <c r="D557" s="786"/>
      <c r="E557" s="786"/>
      <c r="F557" s="786"/>
      <c r="G557" s="786"/>
      <c r="H557" s="786"/>
      <c r="I557" s="786"/>
      <c r="J557" s="786"/>
      <c r="K557" s="786"/>
      <c r="L557" s="786"/>
      <c r="M557" s="786"/>
      <c r="N557" s="786"/>
      <c r="O557" s="786"/>
      <c r="P557" s="786"/>
      <c r="Q557" s="812"/>
      <c r="R557" s="786"/>
      <c r="S557" s="786"/>
      <c r="T557" s="786"/>
      <c r="U557" s="786"/>
      <c r="V557" s="786"/>
      <c r="W557" s="786"/>
      <c r="X557" s="786"/>
      <c r="Y557" s="786"/>
      <c r="Z557" s="786"/>
      <c r="AA557" s="786"/>
      <c r="AB557" s="786"/>
      <c r="AC557" s="786"/>
      <c r="AD557" s="786"/>
    </row>
    <row r="558" ht="13.5" customHeight="1">
      <c r="A558" s="786"/>
      <c r="B558" s="786"/>
      <c r="C558" s="786"/>
      <c r="D558" s="786"/>
      <c r="E558" s="786"/>
      <c r="F558" s="786"/>
      <c r="G558" s="786"/>
      <c r="H558" s="786"/>
      <c r="I558" s="786"/>
      <c r="J558" s="786"/>
      <c r="K558" s="786"/>
      <c r="L558" s="786"/>
      <c r="M558" s="786"/>
      <c r="N558" s="786"/>
      <c r="O558" s="786"/>
      <c r="P558" s="786"/>
      <c r="Q558" s="812"/>
      <c r="R558" s="786"/>
      <c r="S558" s="786"/>
      <c r="T558" s="786"/>
      <c r="U558" s="786"/>
      <c r="V558" s="786"/>
      <c r="W558" s="786"/>
      <c r="X558" s="786"/>
      <c r="Y558" s="786"/>
      <c r="Z558" s="786"/>
      <c r="AA558" s="786"/>
      <c r="AB558" s="786"/>
      <c r="AC558" s="786"/>
      <c r="AD558" s="786"/>
    </row>
    <row r="559" ht="13.5" customHeight="1">
      <c r="A559" s="786"/>
      <c r="B559" s="786"/>
      <c r="C559" s="786"/>
      <c r="D559" s="786"/>
      <c r="E559" s="786"/>
      <c r="F559" s="786"/>
      <c r="G559" s="786"/>
      <c r="H559" s="786"/>
      <c r="I559" s="786"/>
      <c r="J559" s="786"/>
      <c r="K559" s="786"/>
      <c r="L559" s="786"/>
      <c r="M559" s="786"/>
      <c r="N559" s="786"/>
      <c r="O559" s="786"/>
      <c r="P559" s="786"/>
      <c r="Q559" s="812"/>
      <c r="R559" s="786"/>
      <c r="S559" s="786"/>
      <c r="T559" s="786"/>
      <c r="U559" s="786"/>
      <c r="V559" s="786"/>
      <c r="W559" s="786"/>
      <c r="X559" s="786"/>
      <c r="Y559" s="786"/>
      <c r="Z559" s="786"/>
      <c r="AA559" s="786"/>
      <c r="AB559" s="786"/>
      <c r="AC559" s="786"/>
      <c r="AD559" s="786"/>
    </row>
    <row r="560" ht="13.5" customHeight="1">
      <c r="A560" s="786"/>
      <c r="B560" s="786"/>
      <c r="C560" s="786"/>
      <c r="D560" s="786"/>
      <c r="E560" s="786"/>
      <c r="F560" s="786"/>
      <c r="G560" s="786"/>
      <c r="H560" s="786"/>
      <c r="I560" s="786"/>
      <c r="J560" s="786"/>
      <c r="K560" s="786"/>
      <c r="L560" s="786"/>
      <c r="M560" s="786"/>
      <c r="N560" s="786"/>
      <c r="O560" s="786"/>
      <c r="P560" s="786"/>
      <c r="Q560" s="812"/>
      <c r="R560" s="786"/>
      <c r="S560" s="786"/>
      <c r="T560" s="786"/>
      <c r="U560" s="786"/>
      <c r="V560" s="786"/>
      <c r="W560" s="786"/>
      <c r="X560" s="786"/>
      <c r="Y560" s="786"/>
      <c r="Z560" s="786"/>
      <c r="AA560" s="786"/>
      <c r="AB560" s="786"/>
      <c r="AC560" s="786"/>
      <c r="AD560" s="786"/>
    </row>
    <row r="561" ht="13.5" customHeight="1">
      <c r="A561" s="786"/>
      <c r="B561" s="786"/>
      <c r="C561" s="786"/>
      <c r="D561" s="786"/>
      <c r="E561" s="786"/>
      <c r="F561" s="786"/>
      <c r="G561" s="786"/>
      <c r="H561" s="786"/>
      <c r="I561" s="786"/>
      <c r="J561" s="786"/>
      <c r="K561" s="786"/>
      <c r="L561" s="786"/>
      <c r="M561" s="786"/>
      <c r="N561" s="786"/>
      <c r="O561" s="786"/>
      <c r="P561" s="786"/>
      <c r="Q561" s="812"/>
      <c r="R561" s="786"/>
      <c r="S561" s="786"/>
      <c r="T561" s="786"/>
      <c r="U561" s="786"/>
      <c r="V561" s="786"/>
      <c r="W561" s="786"/>
      <c r="X561" s="786"/>
      <c r="Y561" s="786"/>
      <c r="Z561" s="786"/>
      <c r="AA561" s="786"/>
      <c r="AB561" s="786"/>
      <c r="AC561" s="786"/>
      <c r="AD561" s="786"/>
    </row>
    <row r="562" ht="13.5" customHeight="1">
      <c r="A562" s="786"/>
      <c r="B562" s="786"/>
      <c r="C562" s="786"/>
      <c r="D562" s="786"/>
      <c r="E562" s="786"/>
      <c r="F562" s="786"/>
      <c r="G562" s="786"/>
      <c r="H562" s="786"/>
      <c r="I562" s="786"/>
      <c r="J562" s="786"/>
      <c r="K562" s="786"/>
      <c r="L562" s="786"/>
      <c r="M562" s="786"/>
      <c r="N562" s="786"/>
      <c r="O562" s="786"/>
      <c r="P562" s="786"/>
      <c r="Q562" s="812"/>
      <c r="R562" s="786"/>
      <c r="S562" s="786"/>
      <c r="T562" s="786"/>
      <c r="U562" s="786"/>
      <c r="V562" s="786"/>
      <c r="W562" s="786"/>
      <c r="X562" s="786"/>
      <c r="Y562" s="786"/>
      <c r="Z562" s="786"/>
      <c r="AA562" s="786"/>
      <c r="AB562" s="786"/>
      <c r="AC562" s="786"/>
      <c r="AD562" s="786"/>
    </row>
    <row r="563" ht="13.5" customHeight="1">
      <c r="A563" s="786"/>
      <c r="B563" s="786"/>
      <c r="C563" s="786"/>
      <c r="D563" s="786"/>
      <c r="E563" s="786"/>
      <c r="F563" s="786"/>
      <c r="G563" s="786"/>
      <c r="H563" s="786"/>
      <c r="I563" s="786"/>
      <c r="J563" s="786"/>
      <c r="K563" s="786"/>
      <c r="L563" s="786"/>
      <c r="M563" s="786"/>
      <c r="N563" s="786"/>
      <c r="O563" s="786"/>
      <c r="P563" s="786"/>
      <c r="Q563" s="812"/>
      <c r="R563" s="786"/>
      <c r="S563" s="786"/>
      <c r="T563" s="786"/>
      <c r="U563" s="786"/>
      <c r="V563" s="786"/>
      <c r="W563" s="786"/>
      <c r="X563" s="786"/>
      <c r="Y563" s="786"/>
      <c r="Z563" s="786"/>
      <c r="AA563" s="786"/>
      <c r="AB563" s="786"/>
      <c r="AC563" s="786"/>
      <c r="AD563" s="786"/>
    </row>
    <row r="564" ht="13.5" customHeight="1">
      <c r="A564" s="786"/>
      <c r="B564" s="786"/>
      <c r="C564" s="786"/>
      <c r="D564" s="786"/>
      <c r="E564" s="786"/>
      <c r="F564" s="786"/>
      <c r="G564" s="786"/>
      <c r="H564" s="786"/>
      <c r="I564" s="786"/>
      <c r="J564" s="786"/>
      <c r="K564" s="786"/>
      <c r="L564" s="786"/>
      <c r="M564" s="786"/>
      <c r="N564" s="786"/>
      <c r="O564" s="786"/>
      <c r="P564" s="786"/>
      <c r="Q564" s="812"/>
      <c r="R564" s="786"/>
      <c r="S564" s="786"/>
      <c r="T564" s="786"/>
      <c r="U564" s="786"/>
      <c r="V564" s="786"/>
      <c r="W564" s="786"/>
      <c r="X564" s="786"/>
      <c r="Y564" s="786"/>
      <c r="Z564" s="786"/>
      <c r="AA564" s="786"/>
      <c r="AB564" s="786"/>
      <c r="AC564" s="786"/>
      <c r="AD564" s="786"/>
    </row>
    <row r="565" ht="13.5" customHeight="1">
      <c r="A565" s="786"/>
      <c r="B565" s="786"/>
      <c r="C565" s="786"/>
      <c r="D565" s="786"/>
      <c r="E565" s="786"/>
      <c r="F565" s="786"/>
      <c r="G565" s="786"/>
      <c r="H565" s="786"/>
      <c r="I565" s="786"/>
      <c r="J565" s="786"/>
      <c r="K565" s="786"/>
      <c r="L565" s="786"/>
      <c r="M565" s="786"/>
      <c r="N565" s="786"/>
      <c r="O565" s="786"/>
      <c r="P565" s="786"/>
      <c r="Q565" s="812"/>
      <c r="R565" s="786"/>
      <c r="S565" s="786"/>
      <c r="T565" s="786"/>
      <c r="U565" s="786"/>
      <c r="V565" s="786"/>
      <c r="W565" s="786"/>
      <c r="X565" s="786"/>
      <c r="Y565" s="786"/>
      <c r="Z565" s="786"/>
      <c r="AA565" s="786"/>
      <c r="AB565" s="786"/>
      <c r="AC565" s="786"/>
      <c r="AD565" s="786"/>
    </row>
    <row r="566" ht="13.5" customHeight="1">
      <c r="A566" s="786"/>
      <c r="B566" s="786"/>
      <c r="C566" s="786"/>
      <c r="D566" s="786"/>
      <c r="E566" s="786"/>
      <c r="F566" s="786"/>
      <c r="G566" s="786"/>
      <c r="H566" s="786"/>
      <c r="I566" s="786"/>
      <c r="J566" s="786"/>
      <c r="K566" s="786"/>
      <c r="L566" s="786"/>
      <c r="M566" s="786"/>
      <c r="N566" s="786"/>
      <c r="O566" s="786"/>
      <c r="P566" s="786"/>
      <c r="Q566" s="812"/>
      <c r="R566" s="786"/>
      <c r="S566" s="786"/>
      <c r="T566" s="786"/>
      <c r="U566" s="786"/>
      <c r="V566" s="786"/>
      <c r="W566" s="786"/>
      <c r="X566" s="786"/>
      <c r="Y566" s="786"/>
      <c r="Z566" s="786"/>
      <c r="AA566" s="786"/>
      <c r="AB566" s="786"/>
      <c r="AC566" s="786"/>
      <c r="AD566" s="786"/>
    </row>
    <row r="567" ht="13.5" customHeight="1">
      <c r="A567" s="786"/>
      <c r="B567" s="786"/>
      <c r="C567" s="786"/>
      <c r="D567" s="786"/>
      <c r="E567" s="786"/>
      <c r="F567" s="786"/>
      <c r="G567" s="786"/>
      <c r="H567" s="786"/>
      <c r="I567" s="786"/>
      <c r="J567" s="786"/>
      <c r="K567" s="786"/>
      <c r="L567" s="786"/>
      <c r="M567" s="786"/>
      <c r="N567" s="786"/>
      <c r="O567" s="786"/>
      <c r="P567" s="786"/>
      <c r="Q567" s="812"/>
      <c r="R567" s="786"/>
      <c r="S567" s="786"/>
      <c r="T567" s="786"/>
      <c r="U567" s="786"/>
      <c r="V567" s="786"/>
      <c r="W567" s="786"/>
      <c r="X567" s="786"/>
      <c r="Y567" s="786"/>
      <c r="Z567" s="786"/>
      <c r="AA567" s="786"/>
      <c r="AB567" s="786"/>
      <c r="AC567" s="786"/>
      <c r="AD567" s="786"/>
    </row>
    <row r="568" ht="13.5" customHeight="1">
      <c r="A568" s="786"/>
      <c r="B568" s="786"/>
      <c r="C568" s="786"/>
      <c r="D568" s="786"/>
      <c r="E568" s="786"/>
      <c r="F568" s="786"/>
      <c r="G568" s="786"/>
      <c r="H568" s="786"/>
      <c r="I568" s="786"/>
      <c r="J568" s="786"/>
      <c r="K568" s="786"/>
      <c r="L568" s="786"/>
      <c r="M568" s="786"/>
      <c r="N568" s="786"/>
      <c r="O568" s="786"/>
      <c r="P568" s="786"/>
      <c r="Q568" s="812"/>
      <c r="R568" s="786"/>
      <c r="S568" s="786"/>
      <c r="T568" s="786"/>
      <c r="U568" s="786"/>
      <c r="V568" s="786"/>
      <c r="W568" s="786"/>
      <c r="X568" s="786"/>
      <c r="Y568" s="786"/>
      <c r="Z568" s="786"/>
      <c r="AA568" s="786"/>
      <c r="AB568" s="786"/>
      <c r="AC568" s="786"/>
      <c r="AD568" s="786"/>
    </row>
    <row r="569" ht="13.5" customHeight="1">
      <c r="A569" s="786"/>
      <c r="B569" s="786"/>
      <c r="C569" s="786"/>
      <c r="D569" s="786"/>
      <c r="E569" s="786"/>
      <c r="F569" s="786"/>
      <c r="G569" s="786"/>
      <c r="H569" s="786"/>
      <c r="I569" s="786"/>
      <c r="J569" s="786"/>
      <c r="K569" s="786"/>
      <c r="L569" s="786"/>
      <c r="M569" s="786"/>
      <c r="N569" s="786"/>
      <c r="O569" s="786"/>
      <c r="P569" s="786"/>
      <c r="Q569" s="812"/>
      <c r="R569" s="786"/>
      <c r="S569" s="786"/>
      <c r="T569" s="786"/>
      <c r="U569" s="786"/>
      <c r="V569" s="786"/>
      <c r="W569" s="786"/>
      <c r="X569" s="786"/>
      <c r="Y569" s="786"/>
      <c r="Z569" s="786"/>
      <c r="AA569" s="786"/>
      <c r="AB569" s="786"/>
      <c r="AC569" s="786"/>
      <c r="AD569" s="786"/>
    </row>
    <row r="570" ht="13.5" customHeight="1">
      <c r="A570" s="786"/>
      <c r="B570" s="786"/>
      <c r="C570" s="786"/>
      <c r="D570" s="786"/>
      <c r="E570" s="786"/>
      <c r="F570" s="786"/>
      <c r="G570" s="786"/>
      <c r="H570" s="786"/>
      <c r="I570" s="786"/>
      <c r="J570" s="786"/>
      <c r="K570" s="786"/>
      <c r="L570" s="786"/>
      <c r="M570" s="786"/>
      <c r="N570" s="786"/>
      <c r="O570" s="786"/>
      <c r="P570" s="786"/>
      <c r="Q570" s="812"/>
      <c r="R570" s="786"/>
      <c r="S570" s="786"/>
      <c r="T570" s="786"/>
      <c r="U570" s="786"/>
      <c r="V570" s="786"/>
      <c r="W570" s="786"/>
      <c r="X570" s="786"/>
      <c r="Y570" s="786"/>
      <c r="Z570" s="786"/>
      <c r="AA570" s="786"/>
      <c r="AB570" s="786"/>
      <c r="AC570" s="786"/>
      <c r="AD570" s="786"/>
    </row>
    <row r="571" ht="13.5" customHeight="1">
      <c r="A571" s="786"/>
      <c r="B571" s="786"/>
      <c r="C571" s="786"/>
      <c r="D571" s="786"/>
      <c r="E571" s="786"/>
      <c r="F571" s="786"/>
      <c r="G571" s="786"/>
      <c r="H571" s="786"/>
      <c r="I571" s="786"/>
      <c r="J571" s="786"/>
      <c r="K571" s="786"/>
      <c r="L571" s="786"/>
      <c r="M571" s="786"/>
      <c r="N571" s="786"/>
      <c r="O571" s="786"/>
      <c r="P571" s="786"/>
      <c r="Q571" s="812"/>
      <c r="R571" s="786"/>
      <c r="S571" s="786"/>
      <c r="T571" s="786"/>
      <c r="U571" s="786"/>
      <c r="V571" s="786"/>
      <c r="W571" s="786"/>
      <c r="X571" s="786"/>
      <c r="Y571" s="786"/>
      <c r="Z571" s="786"/>
      <c r="AA571" s="786"/>
      <c r="AB571" s="786"/>
      <c r="AC571" s="786"/>
      <c r="AD571" s="786"/>
    </row>
    <row r="572" ht="13.5" customHeight="1">
      <c r="A572" s="786"/>
      <c r="B572" s="786"/>
      <c r="C572" s="786"/>
      <c r="D572" s="786"/>
      <c r="E572" s="786"/>
      <c r="F572" s="786"/>
      <c r="G572" s="786"/>
      <c r="H572" s="786"/>
      <c r="I572" s="786"/>
      <c r="J572" s="786"/>
      <c r="K572" s="786"/>
      <c r="L572" s="786"/>
      <c r="M572" s="786"/>
      <c r="N572" s="786"/>
      <c r="O572" s="786"/>
      <c r="P572" s="786"/>
      <c r="Q572" s="812"/>
      <c r="R572" s="786"/>
      <c r="S572" s="786"/>
      <c r="T572" s="786"/>
      <c r="U572" s="786"/>
      <c r="V572" s="786"/>
      <c r="W572" s="786"/>
      <c r="X572" s="786"/>
      <c r="Y572" s="786"/>
      <c r="Z572" s="786"/>
      <c r="AA572" s="786"/>
      <c r="AB572" s="786"/>
      <c r="AC572" s="786"/>
      <c r="AD572" s="786"/>
    </row>
    <row r="573" ht="13.5" customHeight="1">
      <c r="A573" s="786"/>
      <c r="B573" s="786"/>
      <c r="C573" s="786"/>
      <c r="D573" s="786"/>
      <c r="E573" s="786"/>
      <c r="F573" s="786"/>
      <c r="G573" s="786"/>
      <c r="H573" s="786"/>
      <c r="I573" s="786"/>
      <c r="J573" s="786"/>
      <c r="K573" s="786"/>
      <c r="L573" s="786"/>
      <c r="M573" s="786"/>
      <c r="N573" s="786"/>
      <c r="O573" s="786"/>
      <c r="P573" s="786"/>
      <c r="Q573" s="812"/>
      <c r="R573" s="786"/>
      <c r="S573" s="786"/>
      <c r="T573" s="786"/>
      <c r="U573" s="786"/>
      <c r="V573" s="786"/>
      <c r="W573" s="786"/>
      <c r="X573" s="786"/>
      <c r="Y573" s="786"/>
      <c r="Z573" s="786"/>
      <c r="AA573" s="786"/>
      <c r="AB573" s="786"/>
      <c r="AC573" s="786"/>
      <c r="AD573" s="786"/>
    </row>
    <row r="574" ht="13.5" customHeight="1">
      <c r="A574" s="786"/>
      <c r="B574" s="786"/>
      <c r="C574" s="786"/>
      <c r="D574" s="786"/>
      <c r="E574" s="786"/>
      <c r="F574" s="786"/>
      <c r="G574" s="786"/>
      <c r="H574" s="786"/>
      <c r="I574" s="786"/>
      <c r="J574" s="786"/>
      <c r="K574" s="786"/>
      <c r="L574" s="786"/>
      <c r="M574" s="786"/>
      <c r="N574" s="786"/>
      <c r="O574" s="786"/>
      <c r="P574" s="786"/>
      <c r="Q574" s="812"/>
      <c r="R574" s="786"/>
      <c r="S574" s="786"/>
      <c r="T574" s="786"/>
      <c r="U574" s="786"/>
      <c r="V574" s="786"/>
      <c r="W574" s="786"/>
      <c r="X574" s="786"/>
      <c r="Y574" s="786"/>
      <c r="Z574" s="786"/>
      <c r="AA574" s="786"/>
      <c r="AB574" s="786"/>
      <c r="AC574" s="786"/>
      <c r="AD574" s="786"/>
    </row>
    <row r="575" ht="13.5" customHeight="1">
      <c r="A575" s="786"/>
      <c r="B575" s="786"/>
      <c r="C575" s="786"/>
      <c r="D575" s="786"/>
      <c r="E575" s="786"/>
      <c r="F575" s="786"/>
      <c r="G575" s="786"/>
      <c r="H575" s="786"/>
      <c r="I575" s="786"/>
      <c r="J575" s="786"/>
      <c r="K575" s="786"/>
      <c r="L575" s="786"/>
      <c r="M575" s="786"/>
      <c r="N575" s="786"/>
      <c r="O575" s="786"/>
      <c r="P575" s="786"/>
      <c r="Q575" s="812"/>
      <c r="R575" s="786"/>
      <c r="S575" s="786"/>
      <c r="T575" s="786"/>
      <c r="U575" s="786"/>
      <c r="V575" s="786"/>
      <c r="W575" s="786"/>
      <c r="X575" s="786"/>
      <c r="Y575" s="786"/>
      <c r="Z575" s="786"/>
      <c r="AA575" s="786"/>
      <c r="AB575" s="786"/>
      <c r="AC575" s="786"/>
      <c r="AD575" s="786"/>
    </row>
    <row r="576" ht="13.5" customHeight="1">
      <c r="A576" s="786"/>
      <c r="B576" s="786"/>
      <c r="C576" s="786"/>
      <c r="D576" s="786"/>
      <c r="E576" s="786"/>
      <c r="F576" s="786"/>
      <c r="G576" s="786"/>
      <c r="H576" s="786"/>
      <c r="I576" s="786"/>
      <c r="J576" s="786"/>
      <c r="K576" s="786"/>
      <c r="L576" s="786"/>
      <c r="M576" s="786"/>
      <c r="N576" s="786"/>
      <c r="O576" s="786"/>
      <c r="P576" s="786"/>
      <c r="Q576" s="812"/>
      <c r="R576" s="786"/>
      <c r="S576" s="786"/>
      <c r="T576" s="786"/>
      <c r="U576" s="786"/>
      <c r="V576" s="786"/>
      <c r="W576" s="786"/>
      <c r="X576" s="786"/>
      <c r="Y576" s="786"/>
      <c r="Z576" s="786"/>
      <c r="AA576" s="786"/>
      <c r="AB576" s="786"/>
      <c r="AC576" s="786"/>
      <c r="AD576" s="786"/>
    </row>
    <row r="577" ht="13.5" customHeight="1">
      <c r="A577" s="786"/>
      <c r="B577" s="786"/>
      <c r="C577" s="786"/>
      <c r="D577" s="786"/>
      <c r="E577" s="786"/>
      <c r="F577" s="786"/>
      <c r="G577" s="786"/>
      <c r="H577" s="786"/>
      <c r="I577" s="786"/>
      <c r="J577" s="786"/>
      <c r="K577" s="786"/>
      <c r="L577" s="786"/>
      <c r="M577" s="786"/>
      <c r="N577" s="786"/>
      <c r="O577" s="786"/>
      <c r="P577" s="786"/>
      <c r="Q577" s="812"/>
      <c r="R577" s="786"/>
      <c r="S577" s="786"/>
      <c r="T577" s="786"/>
      <c r="U577" s="786"/>
      <c r="V577" s="786"/>
      <c r="W577" s="786"/>
      <c r="X577" s="786"/>
      <c r="Y577" s="786"/>
      <c r="Z577" s="786"/>
      <c r="AA577" s="786"/>
      <c r="AB577" s="786"/>
      <c r="AC577" s="786"/>
      <c r="AD577" s="786"/>
    </row>
    <row r="578" ht="13.5" customHeight="1">
      <c r="A578" s="786"/>
      <c r="B578" s="786"/>
      <c r="C578" s="786"/>
      <c r="D578" s="786"/>
      <c r="E578" s="786"/>
      <c r="F578" s="786"/>
      <c r="G578" s="786"/>
      <c r="H578" s="786"/>
      <c r="I578" s="786"/>
      <c r="J578" s="786"/>
      <c r="K578" s="786"/>
      <c r="L578" s="786"/>
      <c r="M578" s="786"/>
      <c r="N578" s="786"/>
      <c r="O578" s="786"/>
      <c r="P578" s="786"/>
      <c r="Q578" s="812"/>
      <c r="R578" s="786"/>
      <c r="S578" s="786"/>
      <c r="T578" s="786"/>
      <c r="U578" s="786"/>
      <c r="V578" s="786"/>
      <c r="W578" s="786"/>
      <c r="X578" s="786"/>
      <c r="Y578" s="786"/>
      <c r="Z578" s="786"/>
      <c r="AA578" s="786"/>
      <c r="AB578" s="786"/>
      <c r="AC578" s="786"/>
      <c r="AD578" s="786"/>
    </row>
    <row r="579" ht="13.5" customHeight="1">
      <c r="A579" s="786"/>
      <c r="B579" s="786"/>
      <c r="C579" s="786"/>
      <c r="D579" s="786"/>
      <c r="E579" s="786"/>
      <c r="F579" s="786"/>
      <c r="G579" s="786"/>
      <c r="H579" s="786"/>
      <c r="I579" s="786"/>
      <c r="J579" s="786"/>
      <c r="K579" s="786"/>
      <c r="L579" s="786"/>
      <c r="M579" s="786"/>
      <c r="N579" s="786"/>
      <c r="O579" s="786"/>
      <c r="P579" s="786"/>
      <c r="Q579" s="812"/>
      <c r="R579" s="786"/>
      <c r="S579" s="786"/>
      <c r="T579" s="786"/>
      <c r="U579" s="786"/>
      <c r="V579" s="786"/>
      <c r="W579" s="786"/>
      <c r="X579" s="786"/>
      <c r="Y579" s="786"/>
      <c r="Z579" s="786"/>
      <c r="AA579" s="786"/>
      <c r="AB579" s="786"/>
      <c r="AC579" s="786"/>
      <c r="AD579" s="786"/>
    </row>
    <row r="580" ht="13.5" customHeight="1">
      <c r="A580" s="786"/>
      <c r="B580" s="786"/>
      <c r="C580" s="786"/>
      <c r="D580" s="786"/>
      <c r="E580" s="786"/>
      <c r="F580" s="786"/>
      <c r="G580" s="786"/>
      <c r="H580" s="786"/>
      <c r="I580" s="786"/>
      <c r="J580" s="786"/>
      <c r="K580" s="786"/>
      <c r="L580" s="786"/>
      <c r="M580" s="786"/>
      <c r="N580" s="786"/>
      <c r="O580" s="786"/>
      <c r="P580" s="786"/>
      <c r="Q580" s="812"/>
      <c r="R580" s="786"/>
      <c r="S580" s="786"/>
      <c r="T580" s="786"/>
      <c r="U580" s="786"/>
      <c r="V580" s="786"/>
      <c r="W580" s="786"/>
      <c r="X580" s="786"/>
      <c r="Y580" s="786"/>
      <c r="Z580" s="786"/>
      <c r="AA580" s="786"/>
      <c r="AB580" s="786"/>
      <c r="AC580" s="786"/>
      <c r="AD580" s="786"/>
    </row>
    <row r="581" ht="13.5" customHeight="1">
      <c r="A581" s="786"/>
      <c r="B581" s="786"/>
      <c r="C581" s="786"/>
      <c r="D581" s="786"/>
      <c r="E581" s="786"/>
      <c r="F581" s="786"/>
      <c r="G581" s="786"/>
      <c r="H581" s="786"/>
      <c r="I581" s="786"/>
      <c r="J581" s="786"/>
      <c r="K581" s="786"/>
      <c r="L581" s="786"/>
      <c r="M581" s="786"/>
      <c r="N581" s="786"/>
      <c r="O581" s="786"/>
      <c r="P581" s="786"/>
      <c r="Q581" s="812"/>
      <c r="R581" s="786"/>
      <c r="S581" s="786"/>
      <c r="T581" s="786"/>
      <c r="U581" s="786"/>
      <c r="V581" s="786"/>
      <c r="W581" s="786"/>
      <c r="X581" s="786"/>
      <c r="Y581" s="786"/>
      <c r="Z581" s="786"/>
      <c r="AA581" s="786"/>
      <c r="AB581" s="786"/>
      <c r="AC581" s="786"/>
      <c r="AD581" s="786"/>
    </row>
    <row r="582" ht="13.5" customHeight="1">
      <c r="A582" s="786"/>
      <c r="B582" s="786"/>
      <c r="C582" s="786"/>
      <c r="D582" s="786"/>
      <c r="E582" s="786"/>
      <c r="F582" s="786"/>
      <c r="G582" s="786"/>
      <c r="H582" s="786"/>
      <c r="I582" s="786"/>
      <c r="J582" s="786"/>
      <c r="K582" s="786"/>
      <c r="L582" s="786"/>
      <c r="M582" s="786"/>
      <c r="N582" s="786"/>
      <c r="O582" s="786"/>
      <c r="P582" s="786"/>
      <c r="Q582" s="812"/>
      <c r="R582" s="786"/>
      <c r="S582" s="786"/>
      <c r="T582" s="786"/>
      <c r="U582" s="786"/>
      <c r="V582" s="786"/>
      <c r="W582" s="786"/>
      <c r="X582" s="786"/>
      <c r="Y582" s="786"/>
      <c r="Z582" s="786"/>
      <c r="AA582" s="786"/>
      <c r="AB582" s="786"/>
      <c r="AC582" s="786"/>
      <c r="AD582" s="786"/>
    </row>
    <row r="583" ht="13.5" customHeight="1">
      <c r="A583" s="786"/>
      <c r="B583" s="786"/>
      <c r="C583" s="786"/>
      <c r="D583" s="786"/>
      <c r="E583" s="786"/>
      <c r="F583" s="786"/>
      <c r="G583" s="786"/>
      <c r="H583" s="786"/>
      <c r="I583" s="786"/>
      <c r="J583" s="786"/>
      <c r="K583" s="786"/>
      <c r="L583" s="786"/>
      <c r="M583" s="786"/>
      <c r="N583" s="786"/>
      <c r="O583" s="786"/>
      <c r="P583" s="786"/>
      <c r="Q583" s="812"/>
      <c r="R583" s="786"/>
      <c r="S583" s="786"/>
      <c r="T583" s="786"/>
      <c r="U583" s="786"/>
      <c r="V583" s="786"/>
      <c r="W583" s="786"/>
      <c r="X583" s="786"/>
      <c r="Y583" s="786"/>
      <c r="Z583" s="786"/>
      <c r="AA583" s="786"/>
      <c r="AB583" s="786"/>
      <c r="AC583" s="786"/>
      <c r="AD583" s="786"/>
    </row>
    <row r="584" ht="13.5" customHeight="1">
      <c r="A584" s="786"/>
      <c r="B584" s="786"/>
      <c r="C584" s="786"/>
      <c r="D584" s="786"/>
      <c r="E584" s="786"/>
      <c r="F584" s="786"/>
      <c r="G584" s="786"/>
      <c r="H584" s="786"/>
      <c r="I584" s="786"/>
      <c r="J584" s="786"/>
      <c r="K584" s="786"/>
      <c r="L584" s="786"/>
      <c r="M584" s="786"/>
      <c r="N584" s="786"/>
      <c r="O584" s="786"/>
      <c r="P584" s="786"/>
      <c r="Q584" s="812"/>
      <c r="R584" s="786"/>
      <c r="S584" s="786"/>
      <c r="T584" s="786"/>
      <c r="U584" s="786"/>
      <c r="V584" s="786"/>
      <c r="W584" s="786"/>
      <c r="X584" s="786"/>
      <c r="Y584" s="786"/>
      <c r="Z584" s="786"/>
      <c r="AA584" s="786"/>
      <c r="AB584" s="786"/>
      <c r="AC584" s="786"/>
      <c r="AD584" s="786"/>
    </row>
    <row r="585" ht="13.5" customHeight="1">
      <c r="A585" s="786"/>
      <c r="B585" s="786"/>
      <c r="C585" s="786"/>
      <c r="D585" s="786"/>
      <c r="E585" s="786"/>
      <c r="F585" s="786"/>
      <c r="G585" s="786"/>
      <c r="H585" s="786"/>
      <c r="I585" s="786"/>
      <c r="J585" s="786"/>
      <c r="K585" s="786"/>
      <c r="L585" s="786"/>
      <c r="M585" s="786"/>
      <c r="N585" s="786"/>
      <c r="O585" s="786"/>
      <c r="P585" s="786"/>
      <c r="Q585" s="812"/>
      <c r="R585" s="786"/>
      <c r="S585" s="786"/>
      <c r="T585" s="786"/>
      <c r="U585" s="786"/>
      <c r="V585" s="786"/>
      <c r="W585" s="786"/>
      <c r="X585" s="786"/>
      <c r="Y585" s="786"/>
      <c r="Z585" s="786"/>
      <c r="AA585" s="786"/>
      <c r="AB585" s="786"/>
      <c r="AC585" s="786"/>
      <c r="AD585" s="786"/>
    </row>
    <row r="586" ht="13.5" customHeight="1">
      <c r="A586" s="786"/>
      <c r="B586" s="786"/>
      <c r="C586" s="786"/>
      <c r="D586" s="786"/>
      <c r="E586" s="786"/>
      <c r="F586" s="786"/>
      <c r="G586" s="786"/>
      <c r="H586" s="786"/>
      <c r="I586" s="786"/>
      <c r="J586" s="786"/>
      <c r="K586" s="786"/>
      <c r="L586" s="786"/>
      <c r="M586" s="786"/>
      <c r="N586" s="786"/>
      <c r="O586" s="786"/>
      <c r="P586" s="786"/>
      <c r="Q586" s="812"/>
      <c r="R586" s="786"/>
      <c r="S586" s="786"/>
      <c r="T586" s="786"/>
      <c r="U586" s="786"/>
      <c r="V586" s="786"/>
      <c r="W586" s="786"/>
      <c r="X586" s="786"/>
      <c r="Y586" s="786"/>
      <c r="Z586" s="786"/>
      <c r="AA586" s="786"/>
      <c r="AB586" s="786"/>
      <c r="AC586" s="786"/>
      <c r="AD586" s="786"/>
    </row>
    <row r="587" ht="13.5" customHeight="1">
      <c r="A587" s="786"/>
      <c r="B587" s="786"/>
      <c r="C587" s="786"/>
      <c r="D587" s="786"/>
      <c r="E587" s="786"/>
      <c r="F587" s="786"/>
      <c r="G587" s="786"/>
      <c r="H587" s="786"/>
      <c r="I587" s="786"/>
      <c r="J587" s="786"/>
      <c r="K587" s="786"/>
      <c r="L587" s="786"/>
      <c r="M587" s="786"/>
      <c r="N587" s="786"/>
      <c r="O587" s="786"/>
      <c r="P587" s="786"/>
      <c r="Q587" s="812"/>
      <c r="R587" s="786"/>
      <c r="S587" s="786"/>
      <c r="T587" s="786"/>
      <c r="U587" s="786"/>
      <c r="V587" s="786"/>
      <c r="W587" s="786"/>
      <c r="X587" s="786"/>
      <c r="Y587" s="786"/>
      <c r="Z587" s="786"/>
      <c r="AA587" s="786"/>
      <c r="AB587" s="786"/>
      <c r="AC587" s="786"/>
      <c r="AD587" s="786"/>
    </row>
    <row r="588" ht="13.5" customHeight="1">
      <c r="A588" s="786"/>
      <c r="B588" s="786"/>
      <c r="C588" s="786"/>
      <c r="D588" s="786"/>
      <c r="E588" s="786"/>
      <c r="F588" s="786"/>
      <c r="G588" s="786"/>
      <c r="H588" s="786"/>
      <c r="I588" s="786"/>
      <c r="J588" s="786"/>
      <c r="K588" s="786"/>
      <c r="L588" s="786"/>
      <c r="M588" s="786"/>
      <c r="N588" s="786"/>
      <c r="O588" s="786"/>
      <c r="P588" s="786"/>
      <c r="Q588" s="812"/>
      <c r="R588" s="786"/>
      <c r="S588" s="786"/>
      <c r="T588" s="786"/>
      <c r="U588" s="786"/>
      <c r="V588" s="786"/>
      <c r="W588" s="786"/>
      <c r="X588" s="786"/>
      <c r="Y588" s="786"/>
      <c r="Z588" s="786"/>
      <c r="AA588" s="786"/>
      <c r="AB588" s="786"/>
      <c r="AC588" s="786"/>
      <c r="AD588" s="786"/>
    </row>
    <row r="589" ht="13.5" customHeight="1">
      <c r="A589" s="786"/>
      <c r="B589" s="786"/>
      <c r="C589" s="786"/>
      <c r="D589" s="786"/>
      <c r="E589" s="786"/>
      <c r="F589" s="786"/>
      <c r="G589" s="786"/>
      <c r="H589" s="786"/>
      <c r="I589" s="786"/>
      <c r="J589" s="786"/>
      <c r="K589" s="786"/>
      <c r="L589" s="786"/>
      <c r="M589" s="786"/>
      <c r="N589" s="786"/>
      <c r="O589" s="786"/>
      <c r="P589" s="786"/>
      <c r="Q589" s="812"/>
      <c r="R589" s="786"/>
      <c r="S589" s="786"/>
      <c r="T589" s="786"/>
      <c r="U589" s="786"/>
      <c r="V589" s="786"/>
      <c r="W589" s="786"/>
      <c r="X589" s="786"/>
      <c r="Y589" s="786"/>
      <c r="Z589" s="786"/>
      <c r="AA589" s="786"/>
      <c r="AB589" s="786"/>
      <c r="AC589" s="786"/>
      <c r="AD589" s="786"/>
    </row>
    <row r="590" ht="13.5" customHeight="1">
      <c r="A590" s="786"/>
      <c r="B590" s="786"/>
      <c r="C590" s="786"/>
      <c r="D590" s="786"/>
      <c r="E590" s="786"/>
      <c r="F590" s="786"/>
      <c r="G590" s="786"/>
      <c r="H590" s="786"/>
      <c r="I590" s="786"/>
      <c r="J590" s="786"/>
      <c r="K590" s="786"/>
      <c r="L590" s="786"/>
      <c r="M590" s="786"/>
      <c r="N590" s="786"/>
      <c r="O590" s="786"/>
      <c r="P590" s="786"/>
      <c r="Q590" s="812"/>
      <c r="R590" s="786"/>
      <c r="S590" s="786"/>
      <c r="T590" s="786"/>
      <c r="U590" s="786"/>
      <c r="V590" s="786"/>
      <c r="W590" s="786"/>
      <c r="X590" s="786"/>
      <c r="Y590" s="786"/>
      <c r="Z590" s="786"/>
      <c r="AA590" s="786"/>
      <c r="AB590" s="786"/>
      <c r="AC590" s="786"/>
      <c r="AD590" s="786"/>
    </row>
    <row r="591" ht="13.5" customHeight="1">
      <c r="A591" s="786"/>
      <c r="B591" s="786"/>
      <c r="C591" s="786"/>
      <c r="D591" s="786"/>
      <c r="E591" s="786"/>
      <c r="F591" s="786"/>
      <c r="G591" s="786"/>
      <c r="H591" s="786"/>
      <c r="I591" s="786"/>
      <c r="J591" s="786"/>
      <c r="K591" s="786"/>
      <c r="L591" s="786"/>
      <c r="M591" s="786"/>
      <c r="N591" s="786"/>
      <c r="O591" s="786"/>
      <c r="P591" s="786"/>
      <c r="Q591" s="812"/>
      <c r="R591" s="786"/>
      <c r="S591" s="786"/>
      <c r="T591" s="786"/>
      <c r="U591" s="786"/>
      <c r="V591" s="786"/>
      <c r="W591" s="786"/>
      <c r="X591" s="786"/>
      <c r="Y591" s="786"/>
      <c r="Z591" s="786"/>
      <c r="AA591" s="786"/>
      <c r="AB591" s="786"/>
      <c r="AC591" s="786"/>
      <c r="AD591" s="786"/>
    </row>
    <row r="592" ht="13.5" customHeight="1">
      <c r="A592" s="786"/>
      <c r="B592" s="786"/>
      <c r="C592" s="786"/>
      <c r="D592" s="786"/>
      <c r="E592" s="786"/>
      <c r="F592" s="786"/>
      <c r="G592" s="786"/>
      <c r="H592" s="786"/>
      <c r="I592" s="786"/>
      <c r="J592" s="786"/>
      <c r="K592" s="786"/>
      <c r="L592" s="786"/>
      <c r="M592" s="786"/>
      <c r="N592" s="786"/>
      <c r="O592" s="786"/>
      <c r="P592" s="786"/>
      <c r="Q592" s="812"/>
      <c r="R592" s="786"/>
      <c r="S592" s="786"/>
      <c r="T592" s="786"/>
      <c r="U592" s="786"/>
      <c r="V592" s="786"/>
      <c r="W592" s="786"/>
      <c r="X592" s="786"/>
      <c r="Y592" s="786"/>
      <c r="Z592" s="786"/>
      <c r="AA592" s="786"/>
      <c r="AB592" s="786"/>
      <c r="AC592" s="786"/>
      <c r="AD592" s="786"/>
    </row>
    <row r="593" ht="13.5" customHeight="1">
      <c r="A593" s="786"/>
      <c r="B593" s="786"/>
      <c r="C593" s="786"/>
      <c r="D593" s="786"/>
      <c r="E593" s="786"/>
      <c r="F593" s="786"/>
      <c r="G593" s="786"/>
      <c r="H593" s="786"/>
      <c r="I593" s="786"/>
      <c r="J593" s="786"/>
      <c r="K593" s="786"/>
      <c r="L593" s="786"/>
      <c r="M593" s="786"/>
      <c r="N593" s="786"/>
      <c r="O593" s="786"/>
      <c r="P593" s="786"/>
      <c r="Q593" s="812"/>
      <c r="R593" s="786"/>
      <c r="S593" s="786"/>
      <c r="T593" s="786"/>
      <c r="U593" s="786"/>
      <c r="V593" s="786"/>
      <c r="W593" s="786"/>
      <c r="X593" s="786"/>
      <c r="Y593" s="786"/>
      <c r="Z593" s="786"/>
      <c r="AA593" s="786"/>
      <c r="AB593" s="786"/>
      <c r="AC593" s="786"/>
      <c r="AD593" s="786"/>
    </row>
    <row r="594" ht="13.5" customHeight="1">
      <c r="A594" s="786"/>
      <c r="B594" s="786"/>
      <c r="C594" s="786"/>
      <c r="D594" s="786"/>
      <c r="E594" s="786"/>
      <c r="F594" s="786"/>
      <c r="G594" s="786"/>
      <c r="H594" s="786"/>
      <c r="I594" s="786"/>
      <c r="J594" s="786"/>
      <c r="K594" s="786"/>
      <c r="L594" s="786"/>
      <c r="M594" s="786"/>
      <c r="N594" s="786"/>
      <c r="O594" s="786"/>
      <c r="P594" s="786"/>
      <c r="Q594" s="812"/>
      <c r="R594" s="786"/>
      <c r="S594" s="786"/>
      <c r="T594" s="786"/>
      <c r="U594" s="786"/>
      <c r="V594" s="786"/>
      <c r="W594" s="786"/>
      <c r="X594" s="786"/>
      <c r="Y594" s="786"/>
      <c r="Z594" s="786"/>
      <c r="AA594" s="786"/>
      <c r="AB594" s="786"/>
      <c r="AC594" s="786"/>
      <c r="AD594" s="786"/>
    </row>
    <row r="595" ht="13.5" customHeight="1">
      <c r="A595" s="786"/>
      <c r="B595" s="786"/>
      <c r="C595" s="786"/>
      <c r="D595" s="786"/>
      <c r="E595" s="786"/>
      <c r="F595" s="786"/>
      <c r="G595" s="786"/>
      <c r="H595" s="786"/>
      <c r="I595" s="786"/>
      <c r="J595" s="786"/>
      <c r="K595" s="786"/>
      <c r="L595" s="786"/>
      <c r="M595" s="786"/>
      <c r="N595" s="786"/>
      <c r="O595" s="786"/>
      <c r="P595" s="786"/>
      <c r="Q595" s="812"/>
      <c r="R595" s="786"/>
      <c r="S595" s="786"/>
      <c r="T595" s="786"/>
      <c r="U595" s="786"/>
      <c r="V595" s="786"/>
      <c r="W595" s="786"/>
      <c r="X595" s="786"/>
      <c r="Y595" s="786"/>
      <c r="Z595" s="786"/>
      <c r="AA595" s="786"/>
      <c r="AB595" s="786"/>
      <c r="AC595" s="786"/>
      <c r="AD595" s="786"/>
    </row>
    <row r="596" ht="13.5" customHeight="1">
      <c r="A596" s="786"/>
      <c r="B596" s="786"/>
      <c r="C596" s="786"/>
      <c r="D596" s="786"/>
      <c r="E596" s="786"/>
      <c r="F596" s="786"/>
      <c r="G596" s="786"/>
      <c r="H596" s="786"/>
      <c r="I596" s="786"/>
      <c r="J596" s="786"/>
      <c r="K596" s="786"/>
      <c r="L596" s="786"/>
      <c r="M596" s="786"/>
      <c r="N596" s="786"/>
      <c r="O596" s="786"/>
      <c r="P596" s="786"/>
      <c r="Q596" s="812"/>
      <c r="R596" s="786"/>
      <c r="S596" s="786"/>
      <c r="T596" s="786"/>
      <c r="U596" s="786"/>
      <c r="V596" s="786"/>
      <c r="W596" s="786"/>
      <c r="X596" s="786"/>
      <c r="Y596" s="786"/>
      <c r="Z596" s="786"/>
      <c r="AA596" s="786"/>
      <c r="AB596" s="786"/>
      <c r="AC596" s="786"/>
      <c r="AD596" s="786"/>
    </row>
    <row r="597" ht="13.5" customHeight="1">
      <c r="A597" s="786"/>
      <c r="B597" s="786"/>
      <c r="C597" s="786"/>
      <c r="D597" s="786"/>
      <c r="E597" s="786"/>
      <c r="F597" s="786"/>
      <c r="G597" s="786"/>
      <c r="H597" s="786"/>
      <c r="I597" s="786"/>
      <c r="J597" s="786"/>
      <c r="K597" s="786"/>
      <c r="L597" s="786"/>
      <c r="M597" s="786"/>
      <c r="N597" s="786"/>
      <c r="O597" s="786"/>
      <c r="P597" s="786"/>
      <c r="Q597" s="812"/>
      <c r="R597" s="786"/>
      <c r="S597" s="786"/>
      <c r="T597" s="786"/>
      <c r="U597" s="786"/>
      <c r="V597" s="786"/>
      <c r="W597" s="786"/>
      <c r="X597" s="786"/>
      <c r="Y597" s="786"/>
      <c r="Z597" s="786"/>
      <c r="AA597" s="786"/>
      <c r="AB597" s="786"/>
      <c r="AC597" s="786"/>
      <c r="AD597" s="786"/>
    </row>
    <row r="598" ht="13.5" customHeight="1">
      <c r="A598" s="786"/>
      <c r="B598" s="786"/>
      <c r="C598" s="786"/>
      <c r="D598" s="786"/>
      <c r="E598" s="786"/>
      <c r="F598" s="786"/>
      <c r="G598" s="786"/>
      <c r="H598" s="786"/>
      <c r="I598" s="786"/>
      <c r="J598" s="786"/>
      <c r="K598" s="786"/>
      <c r="L598" s="786"/>
      <c r="M598" s="786"/>
      <c r="N598" s="786"/>
      <c r="O598" s="786"/>
      <c r="P598" s="786"/>
      <c r="Q598" s="812"/>
      <c r="R598" s="786"/>
      <c r="S598" s="786"/>
      <c r="T598" s="786"/>
      <c r="U598" s="786"/>
      <c r="V598" s="786"/>
      <c r="W598" s="786"/>
      <c r="X598" s="786"/>
      <c r="Y598" s="786"/>
      <c r="Z598" s="786"/>
      <c r="AA598" s="786"/>
      <c r="AB598" s="786"/>
      <c r="AC598" s="786"/>
      <c r="AD598" s="786"/>
    </row>
    <row r="599" ht="13.5" customHeight="1">
      <c r="A599" s="786"/>
      <c r="B599" s="786"/>
      <c r="C599" s="786"/>
      <c r="D599" s="786"/>
      <c r="E599" s="786"/>
      <c r="F599" s="786"/>
      <c r="G599" s="786"/>
      <c r="H599" s="786"/>
      <c r="I599" s="786"/>
      <c r="J599" s="786"/>
      <c r="K599" s="786"/>
      <c r="L599" s="786"/>
      <c r="M599" s="786"/>
      <c r="N599" s="786"/>
      <c r="O599" s="786"/>
      <c r="P599" s="786"/>
      <c r="Q599" s="812"/>
      <c r="R599" s="786"/>
      <c r="S599" s="786"/>
      <c r="T599" s="786"/>
      <c r="U599" s="786"/>
      <c r="V599" s="786"/>
      <c r="W599" s="786"/>
      <c r="X599" s="786"/>
      <c r="Y599" s="786"/>
      <c r="Z599" s="786"/>
      <c r="AA599" s="786"/>
      <c r="AB599" s="786"/>
      <c r="AC599" s="786"/>
      <c r="AD599" s="786"/>
    </row>
    <row r="600" ht="13.5" customHeight="1">
      <c r="A600" s="786"/>
      <c r="B600" s="786"/>
      <c r="C600" s="786"/>
      <c r="D600" s="786"/>
      <c r="E600" s="786"/>
      <c r="F600" s="786"/>
      <c r="G600" s="786"/>
      <c r="H600" s="786"/>
      <c r="I600" s="786"/>
      <c r="J600" s="786"/>
      <c r="K600" s="786"/>
      <c r="L600" s="786"/>
      <c r="M600" s="786"/>
      <c r="N600" s="786"/>
      <c r="O600" s="786"/>
      <c r="P600" s="786"/>
      <c r="Q600" s="812"/>
      <c r="R600" s="786"/>
      <c r="S600" s="786"/>
      <c r="T600" s="786"/>
      <c r="U600" s="786"/>
      <c r="V600" s="786"/>
      <c r="W600" s="786"/>
      <c r="X600" s="786"/>
      <c r="Y600" s="786"/>
      <c r="Z600" s="786"/>
      <c r="AA600" s="786"/>
      <c r="AB600" s="786"/>
      <c r="AC600" s="786"/>
      <c r="AD600" s="786"/>
    </row>
    <row r="601" ht="13.5" customHeight="1">
      <c r="A601" s="786"/>
      <c r="B601" s="786"/>
      <c r="C601" s="786"/>
      <c r="D601" s="786"/>
      <c r="E601" s="786"/>
      <c r="F601" s="786"/>
      <c r="G601" s="786"/>
      <c r="H601" s="786"/>
      <c r="I601" s="786"/>
      <c r="J601" s="786"/>
      <c r="K601" s="786"/>
      <c r="L601" s="786"/>
      <c r="M601" s="786"/>
      <c r="N601" s="786"/>
      <c r="O601" s="786"/>
      <c r="P601" s="786"/>
      <c r="Q601" s="812"/>
      <c r="R601" s="786"/>
      <c r="S601" s="786"/>
      <c r="T601" s="786"/>
      <c r="U601" s="786"/>
      <c r="V601" s="786"/>
      <c r="W601" s="786"/>
      <c r="X601" s="786"/>
      <c r="Y601" s="786"/>
      <c r="Z601" s="786"/>
      <c r="AA601" s="786"/>
      <c r="AB601" s="786"/>
      <c r="AC601" s="786"/>
      <c r="AD601" s="786"/>
    </row>
    <row r="602" ht="13.5" customHeight="1">
      <c r="A602" s="786"/>
      <c r="B602" s="786"/>
      <c r="C602" s="786"/>
      <c r="D602" s="786"/>
      <c r="E602" s="786"/>
      <c r="F602" s="786"/>
      <c r="G602" s="786"/>
      <c r="H602" s="786"/>
      <c r="I602" s="786"/>
      <c r="J602" s="786"/>
      <c r="K602" s="786"/>
      <c r="L602" s="786"/>
      <c r="M602" s="786"/>
      <c r="N602" s="786"/>
      <c r="O602" s="786"/>
      <c r="P602" s="786"/>
      <c r="Q602" s="812"/>
      <c r="R602" s="786"/>
      <c r="S602" s="786"/>
      <c r="T602" s="786"/>
      <c r="U602" s="786"/>
      <c r="V602" s="786"/>
      <c r="W602" s="786"/>
      <c r="X602" s="786"/>
      <c r="Y602" s="786"/>
      <c r="Z602" s="786"/>
      <c r="AA602" s="786"/>
      <c r="AB602" s="786"/>
      <c r="AC602" s="786"/>
      <c r="AD602" s="786"/>
    </row>
    <row r="603" ht="13.5" customHeight="1">
      <c r="A603" s="786"/>
      <c r="B603" s="786"/>
      <c r="C603" s="786"/>
      <c r="D603" s="786"/>
      <c r="E603" s="786"/>
      <c r="F603" s="786"/>
      <c r="G603" s="786"/>
      <c r="H603" s="786"/>
      <c r="I603" s="786"/>
      <c r="J603" s="786"/>
      <c r="K603" s="786"/>
      <c r="L603" s="786"/>
      <c r="M603" s="786"/>
      <c r="N603" s="786"/>
      <c r="O603" s="786"/>
      <c r="P603" s="786"/>
      <c r="Q603" s="812"/>
      <c r="R603" s="786"/>
      <c r="S603" s="786"/>
      <c r="T603" s="786"/>
      <c r="U603" s="786"/>
      <c r="V603" s="786"/>
      <c r="W603" s="786"/>
      <c r="X603" s="786"/>
      <c r="Y603" s="786"/>
      <c r="Z603" s="786"/>
      <c r="AA603" s="786"/>
      <c r="AB603" s="786"/>
      <c r="AC603" s="786"/>
      <c r="AD603" s="786"/>
    </row>
    <row r="604" ht="13.5" customHeight="1">
      <c r="A604" s="786"/>
      <c r="B604" s="786"/>
      <c r="C604" s="786"/>
      <c r="D604" s="786"/>
      <c r="E604" s="786"/>
      <c r="F604" s="786"/>
      <c r="G604" s="786"/>
      <c r="H604" s="786"/>
      <c r="I604" s="786"/>
      <c r="J604" s="786"/>
      <c r="K604" s="786"/>
      <c r="L604" s="786"/>
      <c r="M604" s="786"/>
      <c r="N604" s="786"/>
      <c r="O604" s="786"/>
      <c r="P604" s="786"/>
      <c r="Q604" s="812"/>
      <c r="R604" s="786"/>
      <c r="S604" s="786"/>
      <c r="T604" s="786"/>
      <c r="U604" s="786"/>
      <c r="V604" s="786"/>
      <c r="W604" s="786"/>
      <c r="X604" s="786"/>
      <c r="Y604" s="786"/>
      <c r="Z604" s="786"/>
      <c r="AA604" s="786"/>
      <c r="AB604" s="786"/>
      <c r="AC604" s="786"/>
      <c r="AD604" s="786"/>
    </row>
    <row r="605" ht="13.5" customHeight="1">
      <c r="A605" s="786"/>
      <c r="B605" s="786"/>
      <c r="C605" s="786"/>
      <c r="D605" s="786"/>
      <c r="E605" s="786"/>
      <c r="F605" s="786"/>
      <c r="G605" s="786"/>
      <c r="H605" s="786"/>
      <c r="I605" s="786"/>
      <c r="J605" s="786"/>
      <c r="K605" s="786"/>
      <c r="L605" s="786"/>
      <c r="M605" s="786"/>
      <c r="N605" s="786"/>
      <c r="O605" s="786"/>
      <c r="P605" s="786"/>
      <c r="Q605" s="812"/>
      <c r="R605" s="786"/>
      <c r="S605" s="786"/>
      <c r="T605" s="786"/>
      <c r="U605" s="786"/>
      <c r="V605" s="786"/>
      <c r="W605" s="786"/>
      <c r="X605" s="786"/>
      <c r="Y605" s="786"/>
      <c r="Z605" s="786"/>
      <c r="AA605" s="786"/>
      <c r="AB605" s="786"/>
      <c r="AC605" s="786"/>
      <c r="AD605" s="786"/>
    </row>
    <row r="606" ht="13.5" customHeight="1">
      <c r="A606" s="786"/>
      <c r="B606" s="786"/>
      <c r="C606" s="786"/>
      <c r="D606" s="786"/>
      <c r="E606" s="786"/>
      <c r="F606" s="786"/>
      <c r="G606" s="786"/>
      <c r="H606" s="786"/>
      <c r="I606" s="786"/>
      <c r="J606" s="786"/>
      <c r="K606" s="786"/>
      <c r="L606" s="786"/>
      <c r="M606" s="786"/>
      <c r="N606" s="786"/>
      <c r="O606" s="786"/>
      <c r="P606" s="786"/>
      <c r="Q606" s="812"/>
      <c r="R606" s="786"/>
      <c r="S606" s="786"/>
      <c r="T606" s="786"/>
      <c r="U606" s="786"/>
      <c r="V606" s="786"/>
      <c r="W606" s="786"/>
      <c r="X606" s="786"/>
      <c r="Y606" s="786"/>
      <c r="Z606" s="786"/>
      <c r="AA606" s="786"/>
      <c r="AB606" s="786"/>
      <c r="AC606" s="786"/>
      <c r="AD606" s="786"/>
    </row>
    <row r="607" ht="13.5" customHeight="1">
      <c r="A607" s="786"/>
      <c r="B607" s="786"/>
      <c r="C607" s="786"/>
      <c r="D607" s="786"/>
      <c r="E607" s="786"/>
      <c r="F607" s="786"/>
      <c r="G607" s="786"/>
      <c r="H607" s="786"/>
      <c r="I607" s="786"/>
      <c r="J607" s="786"/>
      <c r="K607" s="786"/>
      <c r="L607" s="786"/>
      <c r="M607" s="786"/>
      <c r="N607" s="786"/>
      <c r="O607" s="786"/>
      <c r="P607" s="786"/>
      <c r="Q607" s="812"/>
      <c r="R607" s="786"/>
      <c r="S607" s="786"/>
      <c r="T607" s="786"/>
      <c r="U607" s="786"/>
      <c r="V607" s="786"/>
      <c r="W607" s="786"/>
      <c r="X607" s="786"/>
      <c r="Y607" s="786"/>
      <c r="Z607" s="786"/>
      <c r="AA607" s="786"/>
      <c r="AB607" s="786"/>
      <c r="AC607" s="786"/>
      <c r="AD607" s="786"/>
    </row>
    <row r="608" ht="13.5" customHeight="1">
      <c r="A608" s="786"/>
      <c r="B608" s="786"/>
      <c r="C608" s="786"/>
      <c r="D608" s="786"/>
      <c r="E608" s="786"/>
      <c r="F608" s="786"/>
      <c r="G608" s="786"/>
      <c r="H608" s="786"/>
      <c r="I608" s="786"/>
      <c r="J608" s="786"/>
      <c r="K608" s="786"/>
      <c r="L608" s="786"/>
      <c r="M608" s="786"/>
      <c r="N608" s="786"/>
      <c r="O608" s="786"/>
      <c r="P608" s="786"/>
      <c r="Q608" s="812"/>
      <c r="R608" s="786"/>
      <c r="S608" s="786"/>
      <c r="T608" s="786"/>
      <c r="U608" s="786"/>
      <c r="V608" s="786"/>
      <c r="W608" s="786"/>
      <c r="X608" s="786"/>
      <c r="Y608" s="786"/>
      <c r="Z608" s="786"/>
      <c r="AA608" s="786"/>
      <c r="AB608" s="786"/>
      <c r="AC608" s="786"/>
      <c r="AD608" s="786"/>
    </row>
    <row r="609" ht="13.5" customHeight="1">
      <c r="A609" s="786"/>
      <c r="B609" s="786"/>
      <c r="C609" s="786"/>
      <c r="D609" s="786"/>
      <c r="E609" s="786"/>
      <c r="F609" s="786"/>
      <c r="G609" s="786"/>
      <c r="H609" s="786"/>
      <c r="I609" s="786"/>
      <c r="J609" s="786"/>
      <c r="K609" s="786"/>
      <c r="L609" s="786"/>
      <c r="M609" s="786"/>
      <c r="N609" s="786"/>
      <c r="O609" s="786"/>
      <c r="P609" s="786"/>
      <c r="Q609" s="812"/>
      <c r="R609" s="786"/>
      <c r="S609" s="786"/>
      <c r="T609" s="786"/>
      <c r="U609" s="786"/>
      <c r="V609" s="786"/>
      <c r="W609" s="786"/>
      <c r="X609" s="786"/>
      <c r="Y609" s="786"/>
      <c r="Z609" s="786"/>
      <c r="AA609" s="786"/>
      <c r="AB609" s="786"/>
      <c r="AC609" s="786"/>
      <c r="AD609" s="786"/>
    </row>
    <row r="610" ht="13.5" customHeight="1">
      <c r="A610" s="786"/>
      <c r="B610" s="786"/>
      <c r="C610" s="786"/>
      <c r="D610" s="786"/>
      <c r="E610" s="786"/>
      <c r="F610" s="786"/>
      <c r="G610" s="786"/>
      <c r="H610" s="786"/>
      <c r="I610" s="786"/>
      <c r="J610" s="786"/>
      <c r="K610" s="786"/>
      <c r="L610" s="786"/>
      <c r="M610" s="786"/>
      <c r="N610" s="786"/>
      <c r="O610" s="786"/>
      <c r="P610" s="786"/>
      <c r="Q610" s="812"/>
      <c r="R610" s="786"/>
      <c r="S610" s="786"/>
      <c r="T610" s="786"/>
      <c r="U610" s="786"/>
      <c r="V610" s="786"/>
      <c r="W610" s="786"/>
      <c r="X610" s="786"/>
      <c r="Y610" s="786"/>
      <c r="Z610" s="786"/>
      <c r="AA610" s="786"/>
      <c r="AB610" s="786"/>
      <c r="AC610" s="786"/>
      <c r="AD610" s="786"/>
    </row>
    <row r="611" ht="13.5" customHeight="1">
      <c r="A611" s="786"/>
      <c r="B611" s="786"/>
      <c r="C611" s="786"/>
      <c r="D611" s="786"/>
      <c r="E611" s="786"/>
      <c r="F611" s="786"/>
      <c r="G611" s="786"/>
      <c r="H611" s="786"/>
      <c r="I611" s="786"/>
      <c r="J611" s="786"/>
      <c r="K611" s="786"/>
      <c r="L611" s="786"/>
      <c r="M611" s="786"/>
      <c r="N611" s="786"/>
      <c r="O611" s="786"/>
      <c r="P611" s="786"/>
      <c r="Q611" s="812"/>
      <c r="R611" s="786"/>
      <c r="S611" s="786"/>
      <c r="T611" s="786"/>
      <c r="U611" s="786"/>
      <c r="V611" s="786"/>
      <c r="W611" s="786"/>
      <c r="X611" s="786"/>
      <c r="Y611" s="786"/>
      <c r="Z611" s="786"/>
      <c r="AA611" s="786"/>
      <c r="AB611" s="786"/>
      <c r="AC611" s="786"/>
      <c r="AD611" s="786"/>
    </row>
    <row r="612" ht="13.5" customHeight="1">
      <c r="A612" s="786"/>
      <c r="B612" s="786"/>
      <c r="C612" s="786"/>
      <c r="D612" s="786"/>
      <c r="E612" s="786"/>
      <c r="F612" s="786"/>
      <c r="G612" s="786"/>
      <c r="H612" s="786"/>
      <c r="I612" s="786"/>
      <c r="J612" s="786"/>
      <c r="K612" s="786"/>
      <c r="L612" s="786"/>
      <c r="M612" s="786"/>
      <c r="N612" s="786"/>
      <c r="O612" s="786"/>
      <c r="P612" s="786"/>
      <c r="Q612" s="812"/>
      <c r="R612" s="786"/>
      <c r="S612" s="786"/>
      <c r="T612" s="786"/>
      <c r="U612" s="786"/>
      <c r="V612" s="786"/>
      <c r="W612" s="786"/>
      <c r="X612" s="786"/>
      <c r="Y612" s="786"/>
      <c r="Z612" s="786"/>
      <c r="AA612" s="786"/>
      <c r="AB612" s="786"/>
      <c r="AC612" s="786"/>
      <c r="AD612" s="786"/>
    </row>
    <row r="613" ht="13.5" customHeight="1">
      <c r="A613" s="786"/>
      <c r="B613" s="786"/>
      <c r="C613" s="786"/>
      <c r="D613" s="786"/>
      <c r="E613" s="786"/>
      <c r="F613" s="786"/>
      <c r="G613" s="786"/>
      <c r="H613" s="786"/>
      <c r="I613" s="786"/>
      <c r="J613" s="786"/>
      <c r="K613" s="786"/>
      <c r="L613" s="786"/>
      <c r="M613" s="786"/>
      <c r="N613" s="786"/>
      <c r="O613" s="786"/>
      <c r="P613" s="786"/>
      <c r="Q613" s="812"/>
      <c r="R613" s="786"/>
      <c r="S613" s="786"/>
      <c r="T613" s="786"/>
      <c r="U613" s="786"/>
      <c r="V613" s="786"/>
      <c r="W613" s="786"/>
      <c r="X613" s="786"/>
      <c r="Y613" s="786"/>
      <c r="Z613" s="786"/>
      <c r="AA613" s="786"/>
      <c r="AB613" s="786"/>
      <c r="AC613" s="786"/>
      <c r="AD613" s="786"/>
    </row>
    <row r="614" ht="13.5" customHeight="1">
      <c r="A614" s="786"/>
      <c r="B614" s="786"/>
      <c r="C614" s="786"/>
      <c r="D614" s="786"/>
      <c r="E614" s="786"/>
      <c r="F614" s="786"/>
      <c r="G614" s="786"/>
      <c r="H614" s="786"/>
      <c r="I614" s="786"/>
      <c r="J614" s="786"/>
      <c r="K614" s="786"/>
      <c r="L614" s="786"/>
      <c r="M614" s="786"/>
      <c r="N614" s="786"/>
      <c r="O614" s="786"/>
      <c r="P614" s="786"/>
      <c r="Q614" s="812"/>
      <c r="R614" s="786"/>
      <c r="S614" s="786"/>
      <c r="T614" s="786"/>
      <c r="U614" s="786"/>
      <c r="V614" s="786"/>
      <c r="W614" s="786"/>
      <c r="X614" s="786"/>
      <c r="Y614" s="786"/>
      <c r="Z614" s="786"/>
      <c r="AA614" s="786"/>
      <c r="AB614" s="786"/>
      <c r="AC614" s="786"/>
      <c r="AD614" s="786"/>
    </row>
    <row r="615" ht="13.5" customHeight="1">
      <c r="A615" s="786"/>
      <c r="B615" s="786"/>
      <c r="C615" s="786"/>
      <c r="D615" s="786"/>
      <c r="E615" s="786"/>
      <c r="F615" s="786"/>
      <c r="G615" s="786"/>
      <c r="H615" s="786"/>
      <c r="I615" s="786"/>
      <c r="J615" s="786"/>
      <c r="K615" s="786"/>
      <c r="L615" s="786"/>
      <c r="M615" s="786"/>
      <c r="N615" s="786"/>
      <c r="O615" s="786"/>
      <c r="P615" s="786"/>
      <c r="Q615" s="812"/>
      <c r="R615" s="786"/>
      <c r="S615" s="786"/>
      <c r="T615" s="786"/>
      <c r="U615" s="786"/>
      <c r="V615" s="786"/>
      <c r="W615" s="786"/>
      <c r="X615" s="786"/>
      <c r="Y615" s="786"/>
      <c r="Z615" s="786"/>
      <c r="AA615" s="786"/>
      <c r="AB615" s="786"/>
      <c r="AC615" s="786"/>
      <c r="AD615" s="786"/>
    </row>
    <row r="616" ht="13.5" customHeight="1">
      <c r="A616" s="786"/>
      <c r="B616" s="786"/>
      <c r="C616" s="786"/>
      <c r="D616" s="786"/>
      <c r="E616" s="786"/>
      <c r="F616" s="786"/>
      <c r="G616" s="786"/>
      <c r="H616" s="786"/>
      <c r="I616" s="786"/>
      <c r="J616" s="786"/>
      <c r="K616" s="786"/>
      <c r="L616" s="786"/>
      <c r="M616" s="786"/>
      <c r="N616" s="786"/>
      <c r="O616" s="786"/>
      <c r="P616" s="786"/>
      <c r="Q616" s="812"/>
      <c r="R616" s="786"/>
      <c r="S616" s="786"/>
      <c r="T616" s="786"/>
      <c r="U616" s="786"/>
      <c r="V616" s="786"/>
      <c r="W616" s="786"/>
      <c r="X616" s="786"/>
      <c r="Y616" s="786"/>
      <c r="Z616" s="786"/>
      <c r="AA616" s="786"/>
      <c r="AB616" s="786"/>
      <c r="AC616" s="786"/>
      <c r="AD616" s="786"/>
    </row>
    <row r="617" ht="13.5" customHeight="1">
      <c r="A617" s="786"/>
      <c r="B617" s="786"/>
      <c r="C617" s="786"/>
      <c r="D617" s="786"/>
      <c r="E617" s="786"/>
      <c r="F617" s="786"/>
      <c r="G617" s="786"/>
      <c r="H617" s="786"/>
      <c r="I617" s="786"/>
      <c r="J617" s="786"/>
      <c r="K617" s="786"/>
      <c r="L617" s="786"/>
      <c r="M617" s="786"/>
      <c r="N617" s="786"/>
      <c r="O617" s="786"/>
      <c r="P617" s="786"/>
      <c r="Q617" s="812"/>
      <c r="R617" s="786"/>
      <c r="S617" s="786"/>
      <c r="T617" s="786"/>
      <c r="U617" s="786"/>
      <c r="V617" s="786"/>
      <c r="W617" s="786"/>
      <c r="X617" s="786"/>
      <c r="Y617" s="786"/>
      <c r="Z617" s="786"/>
      <c r="AA617" s="786"/>
      <c r="AB617" s="786"/>
      <c r="AC617" s="786"/>
      <c r="AD617" s="786"/>
    </row>
    <row r="618" ht="13.5" customHeight="1">
      <c r="A618" s="786"/>
      <c r="B618" s="786"/>
      <c r="C618" s="786"/>
      <c r="D618" s="786"/>
      <c r="E618" s="786"/>
      <c r="F618" s="786"/>
      <c r="G618" s="786"/>
      <c r="H618" s="786"/>
      <c r="I618" s="786"/>
      <c r="J618" s="786"/>
      <c r="K618" s="786"/>
      <c r="L618" s="786"/>
      <c r="M618" s="786"/>
      <c r="N618" s="786"/>
      <c r="O618" s="786"/>
      <c r="P618" s="786"/>
      <c r="Q618" s="812"/>
      <c r="R618" s="786"/>
      <c r="S618" s="786"/>
      <c r="T618" s="786"/>
      <c r="U618" s="786"/>
      <c r="V618" s="786"/>
      <c r="W618" s="786"/>
      <c r="X618" s="786"/>
      <c r="Y618" s="786"/>
      <c r="Z618" s="786"/>
      <c r="AA618" s="786"/>
      <c r="AB618" s="786"/>
      <c r="AC618" s="786"/>
      <c r="AD618" s="786"/>
    </row>
    <row r="619" ht="13.5" customHeight="1">
      <c r="A619" s="786"/>
      <c r="B619" s="786"/>
      <c r="C619" s="786"/>
      <c r="D619" s="786"/>
      <c r="E619" s="786"/>
      <c r="F619" s="786"/>
      <c r="G619" s="786"/>
      <c r="H619" s="786"/>
      <c r="I619" s="786"/>
      <c r="J619" s="786"/>
      <c r="K619" s="786"/>
      <c r="L619" s="786"/>
      <c r="M619" s="786"/>
      <c r="N619" s="786"/>
      <c r="O619" s="786"/>
      <c r="P619" s="786"/>
      <c r="Q619" s="812"/>
      <c r="R619" s="786"/>
      <c r="S619" s="786"/>
      <c r="T619" s="786"/>
      <c r="U619" s="786"/>
      <c r="V619" s="786"/>
      <c r="W619" s="786"/>
      <c r="X619" s="786"/>
      <c r="Y619" s="786"/>
      <c r="Z619" s="786"/>
      <c r="AA619" s="786"/>
      <c r="AB619" s="786"/>
      <c r="AC619" s="786"/>
      <c r="AD619" s="786"/>
    </row>
    <row r="620" ht="13.5" customHeight="1">
      <c r="A620" s="786"/>
      <c r="B620" s="786"/>
      <c r="C620" s="786"/>
      <c r="D620" s="786"/>
      <c r="E620" s="786"/>
      <c r="F620" s="786"/>
      <c r="G620" s="786"/>
      <c r="H620" s="786"/>
      <c r="I620" s="786"/>
      <c r="J620" s="786"/>
      <c r="K620" s="786"/>
      <c r="L620" s="786"/>
      <c r="M620" s="786"/>
      <c r="N620" s="786"/>
      <c r="O620" s="786"/>
      <c r="P620" s="786"/>
      <c r="Q620" s="812"/>
      <c r="R620" s="786"/>
      <c r="S620" s="786"/>
      <c r="T620" s="786"/>
      <c r="U620" s="786"/>
      <c r="V620" s="786"/>
      <c r="W620" s="786"/>
      <c r="X620" s="786"/>
      <c r="Y620" s="786"/>
      <c r="Z620" s="786"/>
      <c r="AA620" s="786"/>
      <c r="AB620" s="786"/>
      <c r="AC620" s="786"/>
      <c r="AD620" s="786"/>
    </row>
    <row r="621" ht="13.5" customHeight="1">
      <c r="A621" s="786"/>
      <c r="B621" s="786"/>
      <c r="C621" s="786"/>
      <c r="D621" s="786"/>
      <c r="E621" s="786"/>
      <c r="F621" s="786"/>
      <c r="G621" s="786"/>
      <c r="H621" s="786"/>
      <c r="I621" s="786"/>
      <c r="J621" s="786"/>
      <c r="K621" s="786"/>
      <c r="L621" s="786"/>
      <c r="M621" s="786"/>
      <c r="N621" s="786"/>
      <c r="O621" s="786"/>
      <c r="P621" s="786"/>
      <c r="Q621" s="812"/>
      <c r="R621" s="786"/>
      <c r="S621" s="786"/>
      <c r="T621" s="786"/>
      <c r="U621" s="786"/>
      <c r="V621" s="786"/>
      <c r="W621" s="786"/>
      <c r="X621" s="786"/>
      <c r="Y621" s="786"/>
      <c r="Z621" s="786"/>
      <c r="AA621" s="786"/>
      <c r="AB621" s="786"/>
      <c r="AC621" s="786"/>
      <c r="AD621" s="786"/>
    </row>
    <row r="622" ht="13.5" customHeight="1">
      <c r="A622" s="786"/>
      <c r="B622" s="786"/>
      <c r="C622" s="786"/>
      <c r="D622" s="786"/>
      <c r="E622" s="786"/>
      <c r="F622" s="786"/>
      <c r="G622" s="786"/>
      <c r="H622" s="786"/>
      <c r="I622" s="786"/>
      <c r="J622" s="786"/>
      <c r="K622" s="786"/>
      <c r="L622" s="786"/>
      <c r="M622" s="786"/>
      <c r="N622" s="786"/>
      <c r="O622" s="786"/>
      <c r="P622" s="786"/>
      <c r="Q622" s="812"/>
      <c r="R622" s="786"/>
      <c r="S622" s="786"/>
      <c r="T622" s="786"/>
      <c r="U622" s="786"/>
      <c r="V622" s="786"/>
      <c r="W622" s="786"/>
      <c r="X622" s="786"/>
      <c r="Y622" s="786"/>
      <c r="Z622" s="786"/>
      <c r="AA622" s="786"/>
      <c r="AB622" s="786"/>
      <c r="AC622" s="786"/>
      <c r="AD622" s="786"/>
    </row>
    <row r="623" ht="13.5" customHeight="1">
      <c r="A623" s="786"/>
      <c r="B623" s="786"/>
      <c r="C623" s="786"/>
      <c r="D623" s="786"/>
      <c r="E623" s="786"/>
      <c r="F623" s="786"/>
      <c r="G623" s="786"/>
      <c r="H623" s="786"/>
      <c r="I623" s="786"/>
      <c r="J623" s="786"/>
      <c r="K623" s="786"/>
      <c r="L623" s="786"/>
      <c r="M623" s="786"/>
      <c r="N623" s="786"/>
      <c r="O623" s="786"/>
      <c r="P623" s="786"/>
      <c r="Q623" s="812"/>
      <c r="R623" s="786"/>
      <c r="S623" s="786"/>
      <c r="T623" s="786"/>
      <c r="U623" s="786"/>
      <c r="V623" s="786"/>
      <c r="W623" s="786"/>
      <c r="X623" s="786"/>
      <c r="Y623" s="786"/>
      <c r="Z623" s="786"/>
      <c r="AA623" s="786"/>
      <c r="AB623" s="786"/>
      <c r="AC623" s="786"/>
      <c r="AD623" s="786"/>
    </row>
    <row r="624" ht="13.5" customHeight="1">
      <c r="A624" s="786"/>
      <c r="B624" s="786"/>
      <c r="C624" s="786"/>
      <c r="D624" s="786"/>
      <c r="E624" s="786"/>
      <c r="F624" s="786"/>
      <c r="G624" s="786"/>
      <c r="H624" s="786"/>
      <c r="I624" s="786"/>
      <c r="J624" s="786"/>
      <c r="K624" s="786"/>
      <c r="L624" s="786"/>
      <c r="M624" s="786"/>
      <c r="N624" s="786"/>
      <c r="O624" s="786"/>
      <c r="P624" s="786"/>
      <c r="Q624" s="812"/>
      <c r="R624" s="786"/>
      <c r="S624" s="786"/>
      <c r="T624" s="786"/>
      <c r="U624" s="786"/>
      <c r="V624" s="786"/>
      <c r="W624" s="786"/>
      <c r="X624" s="786"/>
      <c r="Y624" s="786"/>
      <c r="Z624" s="786"/>
      <c r="AA624" s="786"/>
      <c r="AB624" s="786"/>
      <c r="AC624" s="786"/>
      <c r="AD624" s="786"/>
    </row>
    <row r="625" ht="13.5" customHeight="1">
      <c r="A625" s="786"/>
      <c r="B625" s="786"/>
      <c r="C625" s="786"/>
      <c r="D625" s="786"/>
      <c r="E625" s="786"/>
      <c r="F625" s="786"/>
      <c r="G625" s="786"/>
      <c r="H625" s="786"/>
      <c r="I625" s="786"/>
      <c r="J625" s="786"/>
      <c r="K625" s="786"/>
      <c r="L625" s="786"/>
      <c r="M625" s="786"/>
      <c r="N625" s="786"/>
      <c r="O625" s="786"/>
      <c r="P625" s="786"/>
      <c r="Q625" s="812"/>
      <c r="R625" s="786"/>
      <c r="S625" s="786"/>
      <c r="T625" s="786"/>
      <c r="U625" s="786"/>
      <c r="V625" s="786"/>
      <c r="W625" s="786"/>
      <c r="X625" s="786"/>
      <c r="Y625" s="786"/>
      <c r="Z625" s="786"/>
      <c r="AA625" s="786"/>
      <c r="AB625" s="786"/>
      <c r="AC625" s="786"/>
      <c r="AD625" s="786"/>
    </row>
    <row r="626" ht="13.5" customHeight="1">
      <c r="A626" s="786"/>
      <c r="B626" s="786"/>
      <c r="C626" s="786"/>
      <c r="D626" s="786"/>
      <c r="E626" s="786"/>
      <c r="F626" s="786"/>
      <c r="G626" s="786"/>
      <c r="H626" s="786"/>
      <c r="I626" s="786"/>
      <c r="J626" s="786"/>
      <c r="K626" s="786"/>
      <c r="L626" s="786"/>
      <c r="M626" s="786"/>
      <c r="N626" s="786"/>
      <c r="O626" s="786"/>
      <c r="P626" s="786"/>
      <c r="Q626" s="812"/>
      <c r="R626" s="786"/>
      <c r="S626" s="786"/>
      <c r="T626" s="786"/>
      <c r="U626" s="786"/>
      <c r="V626" s="786"/>
      <c r="W626" s="786"/>
      <c r="X626" s="786"/>
      <c r="Y626" s="786"/>
      <c r="Z626" s="786"/>
      <c r="AA626" s="786"/>
      <c r="AB626" s="786"/>
      <c r="AC626" s="786"/>
      <c r="AD626" s="786"/>
    </row>
    <row r="627" ht="13.5" customHeight="1">
      <c r="A627" s="786"/>
      <c r="B627" s="786"/>
      <c r="C627" s="786"/>
      <c r="D627" s="786"/>
      <c r="E627" s="786"/>
      <c r="F627" s="786"/>
      <c r="G627" s="786"/>
      <c r="H627" s="786"/>
      <c r="I627" s="786"/>
      <c r="J627" s="786"/>
      <c r="K627" s="786"/>
      <c r="L627" s="786"/>
      <c r="M627" s="786"/>
      <c r="N627" s="786"/>
      <c r="O627" s="786"/>
      <c r="P627" s="786"/>
      <c r="Q627" s="812"/>
      <c r="R627" s="786"/>
      <c r="S627" s="786"/>
      <c r="T627" s="786"/>
      <c r="U627" s="786"/>
      <c r="V627" s="786"/>
      <c r="W627" s="786"/>
      <c r="X627" s="786"/>
      <c r="Y627" s="786"/>
      <c r="Z627" s="786"/>
      <c r="AA627" s="786"/>
      <c r="AB627" s="786"/>
      <c r="AC627" s="786"/>
      <c r="AD627" s="786"/>
    </row>
    <row r="628" ht="13.5" customHeight="1">
      <c r="A628" s="786"/>
      <c r="B628" s="786"/>
      <c r="C628" s="786"/>
      <c r="D628" s="786"/>
      <c r="E628" s="786"/>
      <c r="F628" s="786"/>
      <c r="G628" s="786"/>
      <c r="H628" s="786"/>
      <c r="I628" s="786"/>
      <c r="J628" s="786"/>
      <c r="K628" s="786"/>
      <c r="L628" s="786"/>
      <c r="M628" s="786"/>
      <c r="N628" s="786"/>
      <c r="O628" s="786"/>
      <c r="P628" s="786"/>
      <c r="Q628" s="812"/>
      <c r="R628" s="786"/>
      <c r="S628" s="786"/>
      <c r="T628" s="786"/>
      <c r="U628" s="786"/>
      <c r="V628" s="786"/>
      <c r="W628" s="786"/>
      <c r="X628" s="786"/>
      <c r="Y628" s="786"/>
      <c r="Z628" s="786"/>
      <c r="AA628" s="786"/>
      <c r="AB628" s="786"/>
      <c r="AC628" s="786"/>
      <c r="AD628" s="786"/>
    </row>
    <row r="629" ht="13.5" customHeight="1">
      <c r="A629" s="786"/>
      <c r="B629" s="786"/>
      <c r="C629" s="786"/>
      <c r="D629" s="786"/>
      <c r="E629" s="786"/>
      <c r="F629" s="786"/>
      <c r="G629" s="786"/>
      <c r="H629" s="786"/>
      <c r="I629" s="786"/>
      <c r="J629" s="786"/>
      <c r="K629" s="786"/>
      <c r="L629" s="786"/>
      <c r="M629" s="786"/>
      <c r="N629" s="786"/>
      <c r="O629" s="786"/>
      <c r="P629" s="786"/>
      <c r="Q629" s="812"/>
      <c r="R629" s="786"/>
      <c r="S629" s="786"/>
      <c r="T629" s="786"/>
      <c r="U629" s="786"/>
      <c r="V629" s="786"/>
      <c r="W629" s="786"/>
      <c r="X629" s="786"/>
      <c r="Y629" s="786"/>
      <c r="Z629" s="786"/>
      <c r="AA629" s="786"/>
      <c r="AB629" s="786"/>
      <c r="AC629" s="786"/>
      <c r="AD629" s="786"/>
    </row>
    <row r="630" ht="13.5" customHeight="1">
      <c r="A630" s="786"/>
      <c r="B630" s="786"/>
      <c r="C630" s="786"/>
      <c r="D630" s="786"/>
      <c r="E630" s="786"/>
      <c r="F630" s="786"/>
      <c r="G630" s="786"/>
      <c r="H630" s="786"/>
      <c r="I630" s="786"/>
      <c r="J630" s="786"/>
      <c r="K630" s="786"/>
      <c r="L630" s="786"/>
      <c r="M630" s="786"/>
      <c r="N630" s="786"/>
      <c r="O630" s="786"/>
      <c r="P630" s="786"/>
      <c r="Q630" s="812"/>
      <c r="R630" s="786"/>
      <c r="S630" s="786"/>
      <c r="T630" s="786"/>
      <c r="U630" s="786"/>
      <c r="V630" s="786"/>
      <c r="W630" s="786"/>
      <c r="X630" s="786"/>
      <c r="Y630" s="786"/>
      <c r="Z630" s="786"/>
      <c r="AA630" s="786"/>
      <c r="AB630" s="786"/>
      <c r="AC630" s="786"/>
      <c r="AD630" s="786"/>
    </row>
    <row r="631" ht="13.5" customHeight="1">
      <c r="A631" s="786"/>
      <c r="B631" s="786"/>
      <c r="C631" s="786"/>
      <c r="D631" s="786"/>
      <c r="E631" s="786"/>
      <c r="F631" s="786"/>
      <c r="G631" s="786"/>
      <c r="H631" s="786"/>
      <c r="I631" s="786"/>
      <c r="J631" s="786"/>
      <c r="K631" s="786"/>
      <c r="L631" s="786"/>
      <c r="M631" s="786"/>
      <c r="N631" s="786"/>
      <c r="O631" s="786"/>
      <c r="P631" s="786"/>
      <c r="Q631" s="812"/>
      <c r="R631" s="786"/>
      <c r="S631" s="786"/>
      <c r="T631" s="786"/>
      <c r="U631" s="786"/>
      <c r="V631" s="786"/>
      <c r="W631" s="786"/>
      <c r="X631" s="786"/>
      <c r="Y631" s="786"/>
      <c r="Z631" s="786"/>
      <c r="AA631" s="786"/>
      <c r="AB631" s="786"/>
      <c r="AC631" s="786"/>
      <c r="AD631" s="786"/>
    </row>
    <row r="632" ht="13.5" customHeight="1">
      <c r="A632" s="786"/>
      <c r="B632" s="786"/>
      <c r="C632" s="786"/>
      <c r="D632" s="786"/>
      <c r="E632" s="786"/>
      <c r="F632" s="786"/>
      <c r="G632" s="786"/>
      <c r="H632" s="786"/>
      <c r="I632" s="786"/>
      <c r="J632" s="786"/>
      <c r="K632" s="786"/>
      <c r="L632" s="786"/>
      <c r="M632" s="786"/>
      <c r="N632" s="786"/>
      <c r="O632" s="786"/>
      <c r="P632" s="786"/>
      <c r="Q632" s="812"/>
      <c r="R632" s="786"/>
      <c r="S632" s="786"/>
      <c r="T632" s="786"/>
      <c r="U632" s="786"/>
      <c r="V632" s="786"/>
      <c r="W632" s="786"/>
      <c r="X632" s="786"/>
      <c r="Y632" s="786"/>
      <c r="Z632" s="786"/>
      <c r="AA632" s="786"/>
      <c r="AB632" s="786"/>
      <c r="AC632" s="786"/>
      <c r="AD632" s="786"/>
    </row>
    <row r="633" ht="13.5" customHeight="1">
      <c r="A633" s="786"/>
      <c r="B633" s="786"/>
      <c r="C633" s="786"/>
      <c r="D633" s="786"/>
      <c r="E633" s="786"/>
      <c r="F633" s="786"/>
      <c r="G633" s="786"/>
      <c r="H633" s="786"/>
      <c r="I633" s="786"/>
      <c r="J633" s="786"/>
      <c r="K633" s="786"/>
      <c r="L633" s="786"/>
      <c r="M633" s="786"/>
      <c r="N633" s="786"/>
      <c r="O633" s="786"/>
      <c r="P633" s="786"/>
      <c r="Q633" s="812"/>
      <c r="R633" s="786"/>
      <c r="S633" s="786"/>
      <c r="T633" s="786"/>
      <c r="U633" s="786"/>
      <c r="V633" s="786"/>
      <c r="W633" s="786"/>
      <c r="X633" s="786"/>
      <c r="Y633" s="786"/>
      <c r="Z633" s="786"/>
      <c r="AA633" s="786"/>
      <c r="AB633" s="786"/>
      <c r="AC633" s="786"/>
      <c r="AD633" s="786"/>
    </row>
    <row r="634" ht="13.5" customHeight="1">
      <c r="A634" s="786"/>
      <c r="B634" s="786"/>
      <c r="C634" s="786"/>
      <c r="D634" s="786"/>
      <c r="E634" s="786"/>
      <c r="F634" s="786"/>
      <c r="G634" s="786"/>
      <c r="H634" s="786"/>
      <c r="I634" s="786"/>
      <c r="J634" s="786"/>
      <c r="K634" s="786"/>
      <c r="L634" s="786"/>
      <c r="M634" s="786"/>
      <c r="N634" s="786"/>
      <c r="O634" s="786"/>
      <c r="P634" s="786"/>
      <c r="Q634" s="812"/>
      <c r="R634" s="786"/>
      <c r="S634" s="786"/>
      <c r="T634" s="786"/>
      <c r="U634" s="786"/>
      <c r="V634" s="786"/>
      <c r="W634" s="786"/>
      <c r="X634" s="786"/>
      <c r="Y634" s="786"/>
      <c r="Z634" s="786"/>
      <c r="AA634" s="786"/>
      <c r="AB634" s="786"/>
      <c r="AC634" s="786"/>
      <c r="AD634" s="786"/>
    </row>
    <row r="635" ht="13.5" customHeight="1">
      <c r="A635" s="786"/>
      <c r="B635" s="786"/>
      <c r="C635" s="786"/>
      <c r="D635" s="786"/>
      <c r="E635" s="786"/>
      <c r="F635" s="786"/>
      <c r="G635" s="786"/>
      <c r="H635" s="786"/>
      <c r="I635" s="786"/>
      <c r="J635" s="786"/>
      <c r="K635" s="786"/>
      <c r="L635" s="786"/>
      <c r="M635" s="786"/>
      <c r="N635" s="786"/>
      <c r="O635" s="786"/>
      <c r="P635" s="786"/>
      <c r="Q635" s="812"/>
      <c r="R635" s="786"/>
      <c r="S635" s="786"/>
      <c r="T635" s="786"/>
      <c r="U635" s="786"/>
      <c r="V635" s="786"/>
      <c r="W635" s="786"/>
      <c r="X635" s="786"/>
      <c r="Y635" s="786"/>
      <c r="Z635" s="786"/>
      <c r="AA635" s="786"/>
      <c r="AB635" s="786"/>
      <c r="AC635" s="786"/>
      <c r="AD635" s="786"/>
    </row>
    <row r="636" ht="13.5" customHeight="1">
      <c r="A636" s="786"/>
      <c r="B636" s="786"/>
      <c r="C636" s="786"/>
      <c r="D636" s="786"/>
      <c r="E636" s="786"/>
      <c r="F636" s="786"/>
      <c r="G636" s="786"/>
      <c r="H636" s="786"/>
      <c r="I636" s="786"/>
      <c r="J636" s="786"/>
      <c r="K636" s="786"/>
      <c r="L636" s="786"/>
      <c r="M636" s="786"/>
      <c r="N636" s="786"/>
      <c r="O636" s="786"/>
      <c r="P636" s="786"/>
      <c r="Q636" s="812"/>
      <c r="R636" s="786"/>
      <c r="S636" s="786"/>
      <c r="T636" s="786"/>
      <c r="U636" s="786"/>
      <c r="V636" s="786"/>
      <c r="W636" s="786"/>
      <c r="X636" s="786"/>
      <c r="Y636" s="786"/>
      <c r="Z636" s="786"/>
      <c r="AA636" s="786"/>
      <c r="AB636" s="786"/>
      <c r="AC636" s="786"/>
      <c r="AD636" s="786"/>
    </row>
    <row r="637" ht="13.5" customHeight="1">
      <c r="A637" s="786"/>
      <c r="B637" s="786"/>
      <c r="C637" s="786"/>
      <c r="D637" s="786"/>
      <c r="E637" s="786"/>
      <c r="F637" s="786"/>
      <c r="G637" s="786"/>
      <c r="H637" s="786"/>
      <c r="I637" s="786"/>
      <c r="J637" s="786"/>
      <c r="K637" s="786"/>
      <c r="L637" s="786"/>
      <c r="M637" s="786"/>
      <c r="N637" s="786"/>
      <c r="O637" s="786"/>
      <c r="P637" s="786"/>
      <c r="Q637" s="812"/>
      <c r="R637" s="786"/>
      <c r="S637" s="786"/>
      <c r="T637" s="786"/>
      <c r="U637" s="786"/>
      <c r="V637" s="786"/>
      <c r="W637" s="786"/>
      <c r="X637" s="786"/>
      <c r="Y637" s="786"/>
      <c r="Z637" s="786"/>
      <c r="AA637" s="786"/>
      <c r="AB637" s="786"/>
      <c r="AC637" s="786"/>
      <c r="AD637" s="786"/>
    </row>
    <row r="638" ht="13.5" customHeight="1">
      <c r="A638" s="786"/>
      <c r="B638" s="786"/>
      <c r="C638" s="786"/>
      <c r="D638" s="786"/>
      <c r="E638" s="786"/>
      <c r="F638" s="786"/>
      <c r="G638" s="786"/>
      <c r="H638" s="786"/>
      <c r="I638" s="786"/>
      <c r="J638" s="786"/>
      <c r="K638" s="786"/>
      <c r="L638" s="786"/>
      <c r="M638" s="786"/>
      <c r="N638" s="786"/>
      <c r="O638" s="786"/>
      <c r="P638" s="786"/>
      <c r="Q638" s="812"/>
      <c r="R638" s="786"/>
      <c r="S638" s="786"/>
      <c r="T638" s="786"/>
      <c r="U638" s="786"/>
      <c r="V638" s="786"/>
      <c r="W638" s="786"/>
      <c r="X638" s="786"/>
      <c r="Y638" s="786"/>
      <c r="Z638" s="786"/>
      <c r="AA638" s="786"/>
      <c r="AB638" s="786"/>
      <c r="AC638" s="786"/>
      <c r="AD638" s="786"/>
    </row>
    <row r="639" ht="13.5" customHeight="1">
      <c r="A639" s="786"/>
      <c r="B639" s="786"/>
      <c r="C639" s="786"/>
      <c r="D639" s="786"/>
      <c r="E639" s="786"/>
      <c r="F639" s="786"/>
      <c r="G639" s="786"/>
      <c r="H639" s="786"/>
      <c r="I639" s="786"/>
      <c r="J639" s="786"/>
      <c r="K639" s="786"/>
      <c r="L639" s="786"/>
      <c r="M639" s="786"/>
      <c r="N639" s="786"/>
      <c r="O639" s="786"/>
      <c r="P639" s="786"/>
      <c r="Q639" s="812"/>
      <c r="R639" s="786"/>
      <c r="S639" s="786"/>
      <c r="T639" s="786"/>
      <c r="U639" s="786"/>
      <c r="V639" s="786"/>
      <c r="W639" s="786"/>
      <c r="X639" s="786"/>
      <c r="Y639" s="786"/>
      <c r="Z639" s="786"/>
      <c r="AA639" s="786"/>
      <c r="AB639" s="786"/>
      <c r="AC639" s="786"/>
      <c r="AD639" s="786"/>
    </row>
    <row r="640" ht="13.5" customHeight="1">
      <c r="A640" s="786"/>
      <c r="B640" s="786"/>
      <c r="C640" s="786"/>
      <c r="D640" s="786"/>
      <c r="E640" s="786"/>
      <c r="F640" s="786"/>
      <c r="G640" s="786"/>
      <c r="H640" s="786"/>
      <c r="I640" s="786"/>
      <c r="J640" s="786"/>
      <c r="K640" s="786"/>
      <c r="L640" s="786"/>
      <c r="M640" s="786"/>
      <c r="N640" s="786"/>
      <c r="O640" s="786"/>
      <c r="P640" s="786"/>
      <c r="Q640" s="812"/>
      <c r="R640" s="786"/>
      <c r="S640" s="786"/>
      <c r="T640" s="786"/>
      <c r="U640" s="786"/>
      <c r="V640" s="786"/>
      <c r="W640" s="786"/>
      <c r="X640" s="786"/>
      <c r="Y640" s="786"/>
      <c r="Z640" s="786"/>
      <c r="AA640" s="786"/>
      <c r="AB640" s="786"/>
      <c r="AC640" s="786"/>
      <c r="AD640" s="786"/>
    </row>
    <row r="641" ht="13.5" customHeight="1">
      <c r="A641" s="786"/>
      <c r="B641" s="786"/>
      <c r="C641" s="786"/>
      <c r="D641" s="786"/>
      <c r="E641" s="786"/>
      <c r="F641" s="786"/>
      <c r="G641" s="786"/>
      <c r="H641" s="786"/>
      <c r="I641" s="786"/>
      <c r="J641" s="786"/>
      <c r="K641" s="786"/>
      <c r="L641" s="786"/>
      <c r="M641" s="786"/>
      <c r="N641" s="786"/>
      <c r="O641" s="786"/>
      <c r="P641" s="786"/>
      <c r="Q641" s="812"/>
      <c r="R641" s="786"/>
      <c r="S641" s="786"/>
      <c r="T641" s="786"/>
      <c r="U641" s="786"/>
      <c r="V641" s="786"/>
      <c r="W641" s="786"/>
      <c r="X641" s="786"/>
      <c r="Y641" s="786"/>
      <c r="Z641" s="786"/>
      <c r="AA641" s="786"/>
      <c r="AB641" s="786"/>
      <c r="AC641" s="786"/>
      <c r="AD641" s="786"/>
    </row>
    <row r="642" ht="13.5" customHeight="1">
      <c r="A642" s="786"/>
      <c r="B642" s="786"/>
      <c r="C642" s="786"/>
      <c r="D642" s="786"/>
      <c r="E642" s="786"/>
      <c r="F642" s="786"/>
      <c r="G642" s="786"/>
      <c r="H642" s="786"/>
      <c r="I642" s="786"/>
      <c r="J642" s="786"/>
      <c r="K642" s="786"/>
      <c r="L642" s="786"/>
      <c r="M642" s="786"/>
      <c r="N642" s="786"/>
      <c r="O642" s="786"/>
      <c r="P642" s="786"/>
      <c r="Q642" s="812"/>
      <c r="R642" s="786"/>
      <c r="S642" s="786"/>
      <c r="T642" s="786"/>
      <c r="U642" s="786"/>
      <c r="V642" s="786"/>
      <c r="W642" s="786"/>
      <c r="X642" s="786"/>
      <c r="Y642" s="786"/>
      <c r="Z642" s="786"/>
      <c r="AA642" s="786"/>
      <c r="AB642" s="786"/>
      <c r="AC642" s="786"/>
      <c r="AD642" s="786"/>
    </row>
    <row r="643" ht="13.5" customHeight="1">
      <c r="A643" s="786"/>
      <c r="B643" s="786"/>
      <c r="C643" s="786"/>
      <c r="D643" s="786"/>
      <c r="E643" s="786"/>
      <c r="F643" s="786"/>
      <c r="G643" s="786"/>
      <c r="H643" s="786"/>
      <c r="I643" s="786"/>
      <c r="J643" s="786"/>
      <c r="K643" s="786"/>
      <c r="L643" s="786"/>
      <c r="M643" s="786"/>
      <c r="N643" s="786"/>
      <c r="O643" s="786"/>
      <c r="P643" s="786"/>
      <c r="Q643" s="812"/>
      <c r="R643" s="786"/>
      <c r="S643" s="786"/>
      <c r="T643" s="786"/>
      <c r="U643" s="786"/>
      <c r="V643" s="786"/>
      <c r="W643" s="786"/>
      <c r="X643" s="786"/>
      <c r="Y643" s="786"/>
      <c r="Z643" s="786"/>
      <c r="AA643" s="786"/>
      <c r="AB643" s="786"/>
      <c r="AC643" s="786"/>
      <c r="AD643" s="786"/>
    </row>
    <row r="644" ht="13.5" customHeight="1">
      <c r="A644" s="786"/>
      <c r="B644" s="786"/>
      <c r="C644" s="786"/>
      <c r="D644" s="786"/>
      <c r="E644" s="786"/>
      <c r="F644" s="786"/>
      <c r="G644" s="786"/>
      <c r="H644" s="786"/>
      <c r="I644" s="786"/>
      <c r="J644" s="786"/>
      <c r="K644" s="786"/>
      <c r="L644" s="786"/>
      <c r="M644" s="786"/>
      <c r="N644" s="786"/>
      <c r="O644" s="786"/>
      <c r="P644" s="786"/>
      <c r="Q644" s="812"/>
      <c r="R644" s="786"/>
      <c r="S644" s="786"/>
      <c r="T644" s="786"/>
      <c r="U644" s="786"/>
      <c r="V644" s="786"/>
      <c r="W644" s="786"/>
      <c r="X644" s="786"/>
      <c r="Y644" s="786"/>
      <c r="Z644" s="786"/>
      <c r="AA644" s="786"/>
      <c r="AB644" s="786"/>
      <c r="AC644" s="786"/>
      <c r="AD644" s="786"/>
    </row>
    <row r="645" ht="13.5" customHeight="1">
      <c r="A645" s="786"/>
      <c r="B645" s="786"/>
      <c r="C645" s="786"/>
      <c r="D645" s="786"/>
      <c r="E645" s="786"/>
      <c r="F645" s="786"/>
      <c r="G645" s="786"/>
      <c r="H645" s="786"/>
      <c r="I645" s="786"/>
      <c r="J645" s="786"/>
      <c r="K645" s="786"/>
      <c r="L645" s="786"/>
      <c r="M645" s="786"/>
      <c r="N645" s="786"/>
      <c r="O645" s="786"/>
      <c r="P645" s="786"/>
      <c r="Q645" s="812"/>
      <c r="R645" s="786"/>
      <c r="S645" s="786"/>
      <c r="T645" s="786"/>
      <c r="U645" s="786"/>
      <c r="V645" s="786"/>
      <c r="W645" s="786"/>
      <c r="X645" s="786"/>
      <c r="Y645" s="786"/>
      <c r="Z645" s="786"/>
      <c r="AA645" s="786"/>
      <c r="AB645" s="786"/>
      <c r="AC645" s="786"/>
      <c r="AD645" s="786"/>
    </row>
    <row r="646" ht="13.5" customHeight="1">
      <c r="A646" s="786"/>
      <c r="B646" s="786"/>
      <c r="C646" s="786"/>
      <c r="D646" s="786"/>
      <c r="E646" s="786"/>
      <c r="F646" s="786"/>
      <c r="G646" s="786"/>
      <c r="H646" s="786"/>
      <c r="I646" s="786"/>
      <c r="J646" s="786"/>
      <c r="K646" s="786"/>
      <c r="L646" s="786"/>
      <c r="M646" s="786"/>
      <c r="N646" s="786"/>
      <c r="O646" s="786"/>
      <c r="P646" s="786"/>
      <c r="Q646" s="812"/>
      <c r="R646" s="786"/>
      <c r="S646" s="786"/>
      <c r="T646" s="786"/>
      <c r="U646" s="786"/>
      <c r="V646" s="786"/>
      <c r="W646" s="786"/>
      <c r="X646" s="786"/>
      <c r="Y646" s="786"/>
      <c r="Z646" s="786"/>
      <c r="AA646" s="786"/>
      <c r="AB646" s="786"/>
      <c r="AC646" s="786"/>
      <c r="AD646" s="786"/>
    </row>
    <row r="647" ht="13.5" customHeight="1">
      <c r="A647" s="786"/>
      <c r="B647" s="786"/>
      <c r="C647" s="786"/>
      <c r="D647" s="786"/>
      <c r="E647" s="786"/>
      <c r="F647" s="786"/>
      <c r="G647" s="786"/>
      <c r="H647" s="786"/>
      <c r="I647" s="786"/>
      <c r="J647" s="786"/>
      <c r="K647" s="786"/>
      <c r="L647" s="786"/>
      <c r="M647" s="786"/>
      <c r="N647" s="786"/>
      <c r="O647" s="786"/>
      <c r="P647" s="786"/>
      <c r="Q647" s="812"/>
      <c r="R647" s="786"/>
      <c r="S647" s="786"/>
      <c r="T647" s="786"/>
      <c r="U647" s="786"/>
      <c r="V647" s="786"/>
      <c r="W647" s="786"/>
      <c r="X647" s="786"/>
      <c r="Y647" s="786"/>
      <c r="Z647" s="786"/>
      <c r="AA647" s="786"/>
      <c r="AB647" s="786"/>
      <c r="AC647" s="786"/>
      <c r="AD647" s="786"/>
    </row>
    <row r="648" ht="13.5" customHeight="1">
      <c r="A648" s="786"/>
      <c r="B648" s="786"/>
      <c r="C648" s="786"/>
      <c r="D648" s="786"/>
      <c r="E648" s="786"/>
      <c r="F648" s="786"/>
      <c r="G648" s="786"/>
      <c r="H648" s="786"/>
      <c r="I648" s="786"/>
      <c r="J648" s="786"/>
      <c r="K648" s="786"/>
      <c r="L648" s="786"/>
      <c r="M648" s="786"/>
      <c r="N648" s="786"/>
      <c r="O648" s="786"/>
      <c r="P648" s="786"/>
      <c r="Q648" s="812"/>
      <c r="R648" s="786"/>
      <c r="S648" s="786"/>
      <c r="T648" s="786"/>
      <c r="U648" s="786"/>
      <c r="V648" s="786"/>
      <c r="W648" s="786"/>
      <c r="X648" s="786"/>
      <c r="Y648" s="786"/>
      <c r="Z648" s="786"/>
      <c r="AA648" s="786"/>
      <c r="AB648" s="786"/>
      <c r="AC648" s="786"/>
      <c r="AD648" s="786"/>
    </row>
    <row r="649" ht="13.5" customHeight="1">
      <c r="A649" s="786"/>
      <c r="B649" s="786"/>
      <c r="C649" s="786"/>
      <c r="D649" s="786"/>
      <c r="E649" s="786"/>
      <c r="F649" s="786"/>
      <c r="G649" s="786"/>
      <c r="H649" s="786"/>
      <c r="I649" s="786"/>
      <c r="J649" s="786"/>
      <c r="K649" s="786"/>
      <c r="L649" s="786"/>
      <c r="M649" s="786"/>
      <c r="N649" s="786"/>
      <c r="O649" s="786"/>
      <c r="P649" s="786"/>
      <c r="Q649" s="812"/>
      <c r="R649" s="786"/>
      <c r="S649" s="786"/>
      <c r="T649" s="786"/>
      <c r="U649" s="786"/>
      <c r="V649" s="786"/>
      <c r="W649" s="786"/>
      <c r="X649" s="786"/>
      <c r="Y649" s="786"/>
      <c r="Z649" s="786"/>
      <c r="AA649" s="786"/>
      <c r="AB649" s="786"/>
      <c r="AC649" s="786"/>
      <c r="AD649" s="786"/>
    </row>
    <row r="650" ht="13.5" customHeight="1">
      <c r="A650" s="786"/>
      <c r="B650" s="786"/>
      <c r="C650" s="786"/>
      <c r="D650" s="786"/>
      <c r="E650" s="786"/>
      <c r="F650" s="786"/>
      <c r="G650" s="786"/>
      <c r="H650" s="786"/>
      <c r="I650" s="786"/>
      <c r="J650" s="786"/>
      <c r="K650" s="786"/>
      <c r="L650" s="786"/>
      <c r="M650" s="786"/>
      <c r="N650" s="786"/>
      <c r="O650" s="786"/>
      <c r="P650" s="786"/>
      <c r="Q650" s="812"/>
      <c r="R650" s="786"/>
      <c r="S650" s="786"/>
      <c r="T650" s="786"/>
      <c r="U650" s="786"/>
      <c r="V650" s="786"/>
      <c r="W650" s="786"/>
      <c r="X650" s="786"/>
      <c r="Y650" s="786"/>
      <c r="Z650" s="786"/>
      <c r="AA650" s="786"/>
      <c r="AB650" s="786"/>
      <c r="AC650" s="786"/>
      <c r="AD650" s="786"/>
    </row>
    <row r="651" ht="13.5" customHeight="1">
      <c r="A651" s="786"/>
      <c r="B651" s="786"/>
      <c r="C651" s="786"/>
      <c r="D651" s="786"/>
      <c r="E651" s="786"/>
      <c r="F651" s="786"/>
      <c r="G651" s="786"/>
      <c r="H651" s="786"/>
      <c r="I651" s="786"/>
      <c r="J651" s="786"/>
      <c r="K651" s="786"/>
      <c r="L651" s="786"/>
      <c r="M651" s="786"/>
      <c r="N651" s="786"/>
      <c r="O651" s="786"/>
      <c r="P651" s="786"/>
      <c r="Q651" s="812"/>
      <c r="R651" s="786"/>
      <c r="S651" s="786"/>
      <c r="T651" s="786"/>
      <c r="U651" s="786"/>
      <c r="V651" s="786"/>
      <c r="W651" s="786"/>
      <c r="X651" s="786"/>
      <c r="Y651" s="786"/>
      <c r="Z651" s="786"/>
      <c r="AA651" s="786"/>
      <c r="AB651" s="786"/>
      <c r="AC651" s="786"/>
      <c r="AD651" s="786"/>
    </row>
    <row r="652" ht="13.5" customHeight="1">
      <c r="A652" s="786"/>
      <c r="B652" s="786"/>
      <c r="C652" s="786"/>
      <c r="D652" s="786"/>
      <c r="E652" s="786"/>
      <c r="F652" s="786"/>
      <c r="G652" s="786"/>
      <c r="H652" s="786"/>
      <c r="I652" s="786"/>
      <c r="J652" s="786"/>
      <c r="K652" s="786"/>
      <c r="L652" s="786"/>
      <c r="M652" s="786"/>
      <c r="N652" s="786"/>
      <c r="O652" s="786"/>
      <c r="P652" s="786"/>
      <c r="Q652" s="812"/>
      <c r="R652" s="786"/>
      <c r="S652" s="786"/>
      <c r="T652" s="786"/>
      <c r="U652" s="786"/>
      <c r="V652" s="786"/>
      <c r="W652" s="786"/>
      <c r="X652" s="786"/>
      <c r="Y652" s="786"/>
      <c r="Z652" s="786"/>
      <c r="AA652" s="786"/>
      <c r="AB652" s="786"/>
      <c r="AC652" s="786"/>
      <c r="AD652" s="786"/>
    </row>
    <row r="653" ht="13.5" customHeight="1">
      <c r="A653" s="786"/>
      <c r="B653" s="786"/>
      <c r="C653" s="786"/>
      <c r="D653" s="786"/>
      <c r="E653" s="786"/>
      <c r="F653" s="786"/>
      <c r="G653" s="786"/>
      <c r="H653" s="786"/>
      <c r="I653" s="786"/>
      <c r="J653" s="786"/>
      <c r="K653" s="786"/>
      <c r="L653" s="786"/>
      <c r="M653" s="786"/>
      <c r="N653" s="786"/>
      <c r="O653" s="786"/>
      <c r="P653" s="786"/>
      <c r="Q653" s="812"/>
      <c r="R653" s="786"/>
      <c r="S653" s="786"/>
      <c r="T653" s="786"/>
      <c r="U653" s="786"/>
      <c r="V653" s="786"/>
      <c r="W653" s="786"/>
      <c r="X653" s="786"/>
      <c r="Y653" s="786"/>
      <c r="Z653" s="786"/>
      <c r="AA653" s="786"/>
      <c r="AB653" s="786"/>
      <c r="AC653" s="786"/>
      <c r="AD653" s="786"/>
    </row>
    <row r="654" ht="13.5" customHeight="1">
      <c r="A654" s="786"/>
      <c r="B654" s="786"/>
      <c r="C654" s="786"/>
      <c r="D654" s="786"/>
      <c r="E654" s="786"/>
      <c r="F654" s="786"/>
      <c r="G654" s="786"/>
      <c r="H654" s="786"/>
      <c r="I654" s="786"/>
      <c r="J654" s="786"/>
      <c r="K654" s="786"/>
      <c r="L654" s="786"/>
      <c r="M654" s="786"/>
      <c r="N654" s="786"/>
      <c r="O654" s="786"/>
      <c r="P654" s="786"/>
      <c r="Q654" s="812"/>
      <c r="R654" s="786"/>
      <c r="S654" s="786"/>
      <c r="T654" s="786"/>
      <c r="U654" s="786"/>
      <c r="V654" s="786"/>
      <c r="W654" s="786"/>
      <c r="X654" s="786"/>
      <c r="Y654" s="786"/>
      <c r="Z654" s="786"/>
      <c r="AA654" s="786"/>
      <c r="AB654" s="786"/>
      <c r="AC654" s="786"/>
      <c r="AD654" s="786"/>
    </row>
    <row r="655" ht="13.5" customHeight="1">
      <c r="A655" s="786"/>
      <c r="B655" s="786"/>
      <c r="C655" s="786"/>
      <c r="D655" s="786"/>
      <c r="E655" s="786"/>
      <c r="F655" s="786"/>
      <c r="G655" s="786"/>
      <c r="H655" s="786"/>
      <c r="I655" s="786"/>
      <c r="J655" s="786"/>
      <c r="K655" s="786"/>
      <c r="L655" s="786"/>
      <c r="M655" s="786"/>
      <c r="N655" s="786"/>
      <c r="O655" s="786"/>
      <c r="P655" s="786"/>
      <c r="Q655" s="812"/>
      <c r="R655" s="786"/>
      <c r="S655" s="786"/>
      <c r="T655" s="786"/>
      <c r="U655" s="786"/>
      <c r="V655" s="786"/>
      <c r="W655" s="786"/>
      <c r="X655" s="786"/>
      <c r="Y655" s="786"/>
      <c r="Z655" s="786"/>
      <c r="AA655" s="786"/>
      <c r="AB655" s="786"/>
      <c r="AC655" s="786"/>
      <c r="AD655" s="786"/>
    </row>
    <row r="656" ht="13.5" customHeight="1">
      <c r="A656" s="786"/>
      <c r="B656" s="786"/>
      <c r="C656" s="786"/>
      <c r="D656" s="786"/>
      <c r="E656" s="786"/>
      <c r="F656" s="786"/>
      <c r="G656" s="786"/>
      <c r="H656" s="786"/>
      <c r="I656" s="786"/>
      <c r="J656" s="786"/>
      <c r="K656" s="786"/>
      <c r="L656" s="786"/>
      <c r="M656" s="786"/>
      <c r="N656" s="786"/>
      <c r="O656" s="786"/>
      <c r="P656" s="786"/>
      <c r="Q656" s="812"/>
      <c r="R656" s="786"/>
      <c r="S656" s="786"/>
      <c r="T656" s="786"/>
      <c r="U656" s="786"/>
      <c r="V656" s="786"/>
      <c r="W656" s="786"/>
      <c r="X656" s="786"/>
      <c r="Y656" s="786"/>
      <c r="Z656" s="786"/>
      <c r="AA656" s="786"/>
      <c r="AB656" s="786"/>
      <c r="AC656" s="786"/>
      <c r="AD656" s="786"/>
    </row>
    <row r="657" ht="13.5" customHeight="1">
      <c r="A657" s="786"/>
      <c r="B657" s="786"/>
      <c r="C657" s="786"/>
      <c r="D657" s="786"/>
      <c r="E657" s="786"/>
      <c r="F657" s="786"/>
      <c r="G657" s="786"/>
      <c r="H657" s="786"/>
      <c r="I657" s="786"/>
      <c r="J657" s="786"/>
      <c r="K657" s="786"/>
      <c r="L657" s="786"/>
      <c r="M657" s="786"/>
      <c r="N657" s="786"/>
      <c r="O657" s="786"/>
      <c r="P657" s="786"/>
      <c r="Q657" s="812"/>
      <c r="R657" s="786"/>
      <c r="S657" s="786"/>
      <c r="T657" s="786"/>
      <c r="U657" s="786"/>
      <c r="V657" s="786"/>
      <c r="W657" s="786"/>
      <c r="X657" s="786"/>
      <c r="Y657" s="786"/>
      <c r="Z657" s="786"/>
      <c r="AA657" s="786"/>
      <c r="AB657" s="786"/>
      <c r="AC657" s="786"/>
      <c r="AD657" s="786"/>
    </row>
    <row r="658" ht="13.5" customHeight="1">
      <c r="A658" s="786"/>
      <c r="B658" s="786"/>
      <c r="C658" s="786"/>
      <c r="D658" s="786"/>
      <c r="E658" s="786"/>
      <c r="F658" s="786"/>
      <c r="G658" s="786"/>
      <c r="H658" s="786"/>
      <c r="I658" s="786"/>
      <c r="J658" s="786"/>
      <c r="K658" s="786"/>
      <c r="L658" s="786"/>
      <c r="M658" s="786"/>
      <c r="N658" s="786"/>
      <c r="O658" s="786"/>
      <c r="P658" s="786"/>
      <c r="Q658" s="812"/>
      <c r="R658" s="786"/>
      <c r="S658" s="786"/>
      <c r="T658" s="786"/>
      <c r="U658" s="786"/>
      <c r="V658" s="786"/>
      <c r="W658" s="786"/>
      <c r="X658" s="786"/>
      <c r="Y658" s="786"/>
      <c r="Z658" s="786"/>
      <c r="AA658" s="786"/>
      <c r="AB658" s="786"/>
      <c r="AC658" s="786"/>
      <c r="AD658" s="786"/>
    </row>
    <row r="659" ht="13.5" customHeight="1">
      <c r="A659" s="786"/>
      <c r="B659" s="786"/>
      <c r="C659" s="786"/>
      <c r="D659" s="786"/>
      <c r="E659" s="786"/>
      <c r="F659" s="786"/>
      <c r="G659" s="786"/>
      <c r="H659" s="786"/>
      <c r="I659" s="786"/>
      <c r="J659" s="786"/>
      <c r="K659" s="786"/>
      <c r="L659" s="786"/>
      <c r="M659" s="786"/>
      <c r="N659" s="786"/>
      <c r="O659" s="786"/>
      <c r="P659" s="786"/>
      <c r="Q659" s="812"/>
      <c r="R659" s="786"/>
      <c r="S659" s="786"/>
      <c r="T659" s="786"/>
      <c r="U659" s="786"/>
      <c r="V659" s="786"/>
      <c r="W659" s="786"/>
      <c r="X659" s="786"/>
      <c r="Y659" s="786"/>
      <c r="Z659" s="786"/>
      <c r="AA659" s="786"/>
      <c r="AB659" s="786"/>
      <c r="AC659" s="786"/>
      <c r="AD659" s="786"/>
    </row>
    <row r="660" ht="13.5" customHeight="1">
      <c r="A660" s="786"/>
      <c r="B660" s="786"/>
      <c r="C660" s="786"/>
      <c r="D660" s="786"/>
      <c r="E660" s="786"/>
      <c r="F660" s="786"/>
      <c r="G660" s="786"/>
      <c r="H660" s="786"/>
      <c r="I660" s="786"/>
      <c r="J660" s="786"/>
      <c r="K660" s="786"/>
      <c r="L660" s="786"/>
      <c r="M660" s="786"/>
      <c r="N660" s="786"/>
      <c r="O660" s="786"/>
      <c r="P660" s="786"/>
      <c r="Q660" s="812"/>
      <c r="R660" s="786"/>
      <c r="S660" s="786"/>
      <c r="T660" s="786"/>
      <c r="U660" s="786"/>
      <c r="V660" s="786"/>
      <c r="W660" s="786"/>
      <c r="X660" s="786"/>
      <c r="Y660" s="786"/>
      <c r="Z660" s="786"/>
      <c r="AA660" s="786"/>
      <c r="AB660" s="786"/>
      <c r="AC660" s="786"/>
      <c r="AD660" s="786"/>
    </row>
    <row r="661" ht="13.5" customHeight="1">
      <c r="A661" s="786"/>
      <c r="B661" s="786"/>
      <c r="C661" s="786"/>
      <c r="D661" s="786"/>
      <c r="E661" s="786"/>
      <c r="F661" s="786"/>
      <c r="G661" s="786"/>
      <c r="H661" s="786"/>
      <c r="I661" s="786"/>
      <c r="J661" s="786"/>
      <c r="K661" s="786"/>
      <c r="L661" s="786"/>
      <c r="M661" s="786"/>
      <c r="N661" s="786"/>
      <c r="O661" s="786"/>
      <c r="P661" s="786"/>
      <c r="Q661" s="812"/>
      <c r="R661" s="786"/>
      <c r="S661" s="786"/>
      <c r="T661" s="786"/>
      <c r="U661" s="786"/>
      <c r="V661" s="786"/>
      <c r="W661" s="786"/>
      <c r="X661" s="786"/>
      <c r="Y661" s="786"/>
      <c r="Z661" s="786"/>
      <c r="AA661" s="786"/>
      <c r="AB661" s="786"/>
      <c r="AC661" s="786"/>
      <c r="AD661" s="786"/>
    </row>
    <row r="662" ht="13.5" customHeight="1">
      <c r="A662" s="786"/>
      <c r="B662" s="786"/>
      <c r="C662" s="786"/>
      <c r="D662" s="786"/>
      <c r="E662" s="786"/>
      <c r="F662" s="786"/>
      <c r="G662" s="786"/>
      <c r="H662" s="786"/>
      <c r="I662" s="786"/>
      <c r="J662" s="786"/>
      <c r="K662" s="786"/>
      <c r="L662" s="786"/>
      <c r="M662" s="786"/>
      <c r="N662" s="786"/>
      <c r="O662" s="786"/>
      <c r="P662" s="786"/>
      <c r="Q662" s="812"/>
      <c r="R662" s="786"/>
      <c r="S662" s="786"/>
      <c r="T662" s="786"/>
      <c r="U662" s="786"/>
      <c r="V662" s="786"/>
      <c r="W662" s="786"/>
      <c r="X662" s="786"/>
      <c r="Y662" s="786"/>
      <c r="Z662" s="786"/>
      <c r="AA662" s="786"/>
      <c r="AB662" s="786"/>
      <c r="AC662" s="786"/>
      <c r="AD662" s="786"/>
    </row>
    <row r="663" ht="13.5" customHeight="1">
      <c r="A663" s="786"/>
      <c r="B663" s="786"/>
      <c r="C663" s="786"/>
      <c r="D663" s="786"/>
      <c r="E663" s="786"/>
      <c r="F663" s="786"/>
      <c r="G663" s="786"/>
      <c r="H663" s="786"/>
      <c r="I663" s="786"/>
      <c r="J663" s="786"/>
      <c r="K663" s="786"/>
      <c r="L663" s="786"/>
      <c r="M663" s="786"/>
      <c r="N663" s="786"/>
      <c r="O663" s="786"/>
      <c r="P663" s="786"/>
      <c r="Q663" s="812"/>
      <c r="R663" s="786"/>
      <c r="S663" s="786"/>
      <c r="T663" s="786"/>
      <c r="U663" s="786"/>
      <c r="V663" s="786"/>
      <c r="W663" s="786"/>
      <c r="X663" s="786"/>
      <c r="Y663" s="786"/>
      <c r="Z663" s="786"/>
      <c r="AA663" s="786"/>
      <c r="AB663" s="786"/>
      <c r="AC663" s="786"/>
      <c r="AD663" s="786"/>
    </row>
    <row r="664" ht="13.5" customHeight="1">
      <c r="A664" s="786"/>
      <c r="B664" s="786"/>
      <c r="C664" s="786"/>
      <c r="D664" s="786"/>
      <c r="E664" s="786"/>
      <c r="F664" s="786"/>
      <c r="G664" s="786"/>
      <c r="H664" s="786"/>
      <c r="I664" s="786"/>
      <c r="J664" s="786"/>
      <c r="K664" s="786"/>
      <c r="L664" s="786"/>
      <c r="M664" s="786"/>
      <c r="N664" s="786"/>
      <c r="O664" s="786"/>
      <c r="P664" s="786"/>
      <c r="Q664" s="812"/>
      <c r="R664" s="786"/>
      <c r="S664" s="786"/>
      <c r="T664" s="786"/>
      <c r="U664" s="786"/>
      <c r="V664" s="786"/>
      <c r="W664" s="786"/>
      <c r="X664" s="786"/>
      <c r="Y664" s="786"/>
      <c r="Z664" s="786"/>
      <c r="AA664" s="786"/>
      <c r="AB664" s="786"/>
      <c r="AC664" s="786"/>
      <c r="AD664" s="786"/>
    </row>
    <row r="665" ht="13.5" customHeight="1">
      <c r="A665" s="786"/>
      <c r="B665" s="786"/>
      <c r="C665" s="786"/>
      <c r="D665" s="786"/>
      <c r="E665" s="786"/>
      <c r="F665" s="786"/>
      <c r="G665" s="786"/>
      <c r="H665" s="786"/>
      <c r="I665" s="786"/>
      <c r="J665" s="786"/>
      <c r="K665" s="786"/>
      <c r="L665" s="786"/>
      <c r="M665" s="786"/>
      <c r="N665" s="786"/>
      <c r="O665" s="786"/>
      <c r="P665" s="786"/>
      <c r="Q665" s="812"/>
      <c r="R665" s="786"/>
      <c r="S665" s="786"/>
      <c r="T665" s="786"/>
      <c r="U665" s="786"/>
      <c r="V665" s="786"/>
      <c r="W665" s="786"/>
      <c r="X665" s="786"/>
      <c r="Y665" s="786"/>
      <c r="Z665" s="786"/>
      <c r="AA665" s="786"/>
      <c r="AB665" s="786"/>
      <c r="AC665" s="786"/>
      <c r="AD665" s="786"/>
    </row>
    <row r="666" ht="13.5" customHeight="1">
      <c r="A666" s="786"/>
      <c r="B666" s="786"/>
      <c r="C666" s="786"/>
      <c r="D666" s="786"/>
      <c r="E666" s="786"/>
      <c r="F666" s="786"/>
      <c r="G666" s="786"/>
      <c r="H666" s="786"/>
      <c r="I666" s="786"/>
      <c r="J666" s="786"/>
      <c r="K666" s="786"/>
      <c r="L666" s="786"/>
      <c r="M666" s="786"/>
      <c r="N666" s="786"/>
      <c r="O666" s="786"/>
      <c r="P666" s="786"/>
      <c r="Q666" s="812"/>
      <c r="R666" s="786"/>
      <c r="S666" s="786"/>
      <c r="T666" s="786"/>
      <c r="U666" s="786"/>
      <c r="V666" s="786"/>
      <c r="W666" s="786"/>
      <c r="X666" s="786"/>
      <c r="Y666" s="786"/>
      <c r="Z666" s="786"/>
      <c r="AA666" s="786"/>
      <c r="AB666" s="786"/>
      <c r="AC666" s="786"/>
      <c r="AD666" s="786"/>
    </row>
    <row r="667" ht="13.5" customHeight="1">
      <c r="A667" s="786"/>
      <c r="B667" s="786"/>
      <c r="C667" s="786"/>
      <c r="D667" s="786"/>
      <c r="E667" s="786"/>
      <c r="F667" s="786"/>
      <c r="G667" s="786"/>
      <c r="H667" s="786"/>
      <c r="I667" s="786"/>
      <c r="J667" s="786"/>
      <c r="K667" s="786"/>
      <c r="L667" s="786"/>
      <c r="M667" s="786"/>
      <c r="N667" s="786"/>
      <c r="O667" s="786"/>
      <c r="P667" s="786"/>
      <c r="Q667" s="812"/>
      <c r="R667" s="786"/>
      <c r="S667" s="786"/>
      <c r="T667" s="786"/>
      <c r="U667" s="786"/>
      <c r="V667" s="786"/>
      <c r="W667" s="786"/>
      <c r="X667" s="786"/>
      <c r="Y667" s="786"/>
      <c r="Z667" s="786"/>
      <c r="AA667" s="786"/>
      <c r="AB667" s="786"/>
      <c r="AC667" s="786"/>
      <c r="AD667" s="786"/>
    </row>
    <row r="668" ht="13.5" customHeight="1">
      <c r="A668" s="786"/>
      <c r="B668" s="786"/>
      <c r="C668" s="786"/>
      <c r="D668" s="786"/>
      <c r="E668" s="786"/>
      <c r="F668" s="786"/>
      <c r="G668" s="786"/>
      <c r="H668" s="786"/>
      <c r="I668" s="786"/>
      <c r="J668" s="786"/>
      <c r="K668" s="786"/>
      <c r="L668" s="786"/>
      <c r="M668" s="786"/>
      <c r="N668" s="786"/>
      <c r="O668" s="786"/>
      <c r="P668" s="786"/>
      <c r="Q668" s="812"/>
      <c r="R668" s="786"/>
      <c r="S668" s="786"/>
      <c r="T668" s="786"/>
      <c r="U668" s="786"/>
      <c r="V668" s="786"/>
      <c r="W668" s="786"/>
      <c r="X668" s="786"/>
      <c r="Y668" s="786"/>
      <c r="Z668" s="786"/>
      <c r="AA668" s="786"/>
      <c r="AB668" s="786"/>
      <c r="AC668" s="786"/>
      <c r="AD668" s="786"/>
    </row>
    <row r="669" ht="13.5" customHeight="1">
      <c r="A669" s="786"/>
      <c r="B669" s="786"/>
      <c r="C669" s="786"/>
      <c r="D669" s="786"/>
      <c r="E669" s="786"/>
      <c r="F669" s="786"/>
      <c r="G669" s="786"/>
      <c r="H669" s="786"/>
      <c r="I669" s="786"/>
      <c r="J669" s="786"/>
      <c r="K669" s="786"/>
      <c r="L669" s="786"/>
      <c r="M669" s="786"/>
      <c r="N669" s="786"/>
      <c r="O669" s="786"/>
      <c r="P669" s="786"/>
      <c r="Q669" s="812"/>
      <c r="R669" s="786"/>
      <c r="S669" s="786"/>
      <c r="T669" s="786"/>
      <c r="U669" s="786"/>
      <c r="V669" s="786"/>
      <c r="W669" s="786"/>
      <c r="X669" s="786"/>
      <c r="Y669" s="786"/>
      <c r="Z669" s="786"/>
      <c r="AA669" s="786"/>
      <c r="AB669" s="786"/>
      <c r="AC669" s="786"/>
      <c r="AD669" s="786"/>
    </row>
    <row r="670" ht="13.5" customHeight="1">
      <c r="A670" s="786"/>
      <c r="B670" s="786"/>
      <c r="C670" s="786"/>
      <c r="D670" s="786"/>
      <c r="E670" s="786"/>
      <c r="F670" s="786"/>
      <c r="G670" s="786"/>
      <c r="H670" s="786"/>
      <c r="I670" s="786"/>
      <c r="J670" s="786"/>
      <c r="K670" s="786"/>
      <c r="L670" s="786"/>
      <c r="M670" s="786"/>
      <c r="N670" s="786"/>
      <c r="O670" s="786"/>
      <c r="P670" s="786"/>
      <c r="Q670" s="812"/>
      <c r="R670" s="786"/>
      <c r="S670" s="786"/>
      <c r="T670" s="786"/>
      <c r="U670" s="786"/>
      <c r="V670" s="786"/>
      <c r="W670" s="786"/>
      <c r="X670" s="786"/>
      <c r="Y670" s="786"/>
      <c r="Z670" s="786"/>
      <c r="AA670" s="786"/>
      <c r="AB670" s="786"/>
      <c r="AC670" s="786"/>
      <c r="AD670" s="786"/>
    </row>
    <row r="671" ht="13.5" customHeight="1">
      <c r="A671" s="786"/>
      <c r="B671" s="786"/>
      <c r="C671" s="786"/>
      <c r="D671" s="786"/>
      <c r="E671" s="786"/>
      <c r="F671" s="786"/>
      <c r="G671" s="786"/>
      <c r="H671" s="786"/>
      <c r="I671" s="786"/>
      <c r="J671" s="786"/>
      <c r="K671" s="786"/>
      <c r="L671" s="786"/>
      <c r="M671" s="786"/>
      <c r="N671" s="786"/>
      <c r="O671" s="786"/>
      <c r="P671" s="786"/>
      <c r="Q671" s="812"/>
      <c r="R671" s="786"/>
      <c r="S671" s="786"/>
      <c r="T671" s="786"/>
      <c r="U671" s="786"/>
      <c r="V671" s="786"/>
      <c r="W671" s="786"/>
      <c r="X671" s="786"/>
      <c r="Y671" s="786"/>
      <c r="Z671" s="786"/>
      <c r="AA671" s="786"/>
      <c r="AB671" s="786"/>
      <c r="AC671" s="786"/>
      <c r="AD671" s="786"/>
    </row>
    <row r="672" ht="13.5" customHeight="1">
      <c r="A672" s="786"/>
      <c r="B672" s="786"/>
      <c r="C672" s="786"/>
      <c r="D672" s="786"/>
      <c r="E672" s="786"/>
      <c r="F672" s="786"/>
      <c r="G672" s="786"/>
      <c r="H672" s="786"/>
      <c r="I672" s="786"/>
      <c r="J672" s="786"/>
      <c r="K672" s="786"/>
      <c r="L672" s="786"/>
      <c r="M672" s="786"/>
      <c r="N672" s="786"/>
      <c r="O672" s="786"/>
      <c r="P672" s="786"/>
      <c r="Q672" s="812"/>
      <c r="R672" s="786"/>
      <c r="S672" s="786"/>
      <c r="T672" s="786"/>
      <c r="U672" s="786"/>
      <c r="V672" s="786"/>
      <c r="W672" s="786"/>
      <c r="X672" s="786"/>
      <c r="Y672" s="786"/>
      <c r="Z672" s="786"/>
      <c r="AA672" s="786"/>
      <c r="AB672" s="786"/>
      <c r="AC672" s="786"/>
      <c r="AD672" s="786"/>
    </row>
    <row r="673" ht="13.5" customHeight="1">
      <c r="A673" s="786"/>
      <c r="B673" s="786"/>
      <c r="C673" s="786"/>
      <c r="D673" s="786"/>
      <c r="E673" s="786"/>
      <c r="F673" s="786"/>
      <c r="G673" s="786"/>
      <c r="H673" s="786"/>
      <c r="I673" s="786"/>
      <c r="J673" s="786"/>
      <c r="K673" s="786"/>
      <c r="L673" s="786"/>
      <c r="M673" s="786"/>
      <c r="N673" s="786"/>
      <c r="O673" s="786"/>
      <c r="P673" s="786"/>
      <c r="Q673" s="812"/>
      <c r="R673" s="786"/>
      <c r="S673" s="786"/>
      <c r="T673" s="786"/>
      <c r="U673" s="786"/>
      <c r="V673" s="786"/>
      <c r="W673" s="786"/>
      <c r="X673" s="786"/>
      <c r="Y673" s="786"/>
      <c r="Z673" s="786"/>
      <c r="AA673" s="786"/>
      <c r="AB673" s="786"/>
      <c r="AC673" s="786"/>
      <c r="AD673" s="786"/>
    </row>
    <row r="674" ht="13.5" customHeight="1">
      <c r="A674" s="786"/>
      <c r="B674" s="786"/>
      <c r="C674" s="786"/>
      <c r="D674" s="786"/>
      <c r="E674" s="786"/>
      <c r="F674" s="786"/>
      <c r="G674" s="786"/>
      <c r="H674" s="786"/>
      <c r="I674" s="786"/>
      <c r="J674" s="786"/>
      <c r="K674" s="786"/>
      <c r="L674" s="786"/>
      <c r="M674" s="786"/>
      <c r="N674" s="786"/>
      <c r="O674" s="786"/>
      <c r="P674" s="786"/>
      <c r="Q674" s="812"/>
      <c r="R674" s="786"/>
      <c r="S674" s="786"/>
      <c r="T674" s="786"/>
      <c r="U674" s="786"/>
      <c r="V674" s="786"/>
      <c r="W674" s="786"/>
      <c r="X674" s="786"/>
      <c r="Y674" s="786"/>
      <c r="Z674" s="786"/>
      <c r="AA674" s="786"/>
      <c r="AB674" s="786"/>
      <c r="AC674" s="786"/>
      <c r="AD674" s="786"/>
    </row>
    <row r="675" ht="13.5" customHeight="1">
      <c r="A675" s="786"/>
      <c r="B675" s="786"/>
      <c r="C675" s="786"/>
      <c r="D675" s="786"/>
      <c r="E675" s="786"/>
      <c r="F675" s="786"/>
      <c r="G675" s="786"/>
      <c r="H675" s="786"/>
      <c r="I675" s="786"/>
      <c r="J675" s="786"/>
      <c r="K675" s="786"/>
      <c r="L675" s="786"/>
      <c r="M675" s="786"/>
      <c r="N675" s="786"/>
      <c r="O675" s="786"/>
      <c r="P675" s="786"/>
      <c r="Q675" s="812"/>
      <c r="R675" s="786"/>
      <c r="S675" s="786"/>
      <c r="T675" s="786"/>
      <c r="U675" s="786"/>
      <c r="V675" s="786"/>
      <c r="W675" s="786"/>
      <c r="X675" s="786"/>
      <c r="Y675" s="786"/>
      <c r="Z675" s="786"/>
      <c r="AA675" s="786"/>
      <c r="AB675" s="786"/>
      <c r="AC675" s="786"/>
      <c r="AD675" s="786"/>
    </row>
    <row r="676" ht="13.5" customHeight="1">
      <c r="A676" s="786"/>
      <c r="B676" s="786"/>
      <c r="C676" s="786"/>
      <c r="D676" s="786"/>
      <c r="E676" s="786"/>
      <c r="F676" s="786"/>
      <c r="G676" s="786"/>
      <c r="H676" s="786"/>
      <c r="I676" s="786"/>
      <c r="J676" s="786"/>
      <c r="K676" s="786"/>
      <c r="L676" s="786"/>
      <c r="M676" s="786"/>
      <c r="N676" s="786"/>
      <c r="O676" s="786"/>
      <c r="P676" s="786"/>
      <c r="Q676" s="812"/>
      <c r="R676" s="786"/>
      <c r="S676" s="786"/>
      <c r="T676" s="786"/>
      <c r="U676" s="786"/>
      <c r="V676" s="786"/>
      <c r="W676" s="786"/>
      <c r="X676" s="786"/>
      <c r="Y676" s="786"/>
      <c r="Z676" s="786"/>
      <c r="AA676" s="786"/>
      <c r="AB676" s="786"/>
      <c r="AC676" s="786"/>
      <c r="AD676" s="786"/>
    </row>
    <row r="677" ht="13.5" customHeight="1">
      <c r="A677" s="786"/>
      <c r="B677" s="786"/>
      <c r="C677" s="786"/>
      <c r="D677" s="786"/>
      <c r="E677" s="786"/>
      <c r="F677" s="786"/>
      <c r="G677" s="786"/>
      <c r="H677" s="786"/>
      <c r="I677" s="786"/>
      <c r="J677" s="786"/>
      <c r="K677" s="786"/>
      <c r="L677" s="786"/>
      <c r="M677" s="786"/>
      <c r="N677" s="786"/>
      <c r="O677" s="786"/>
      <c r="P677" s="786"/>
      <c r="Q677" s="812"/>
      <c r="R677" s="786"/>
      <c r="S677" s="786"/>
      <c r="T677" s="786"/>
      <c r="U677" s="786"/>
      <c r="V677" s="786"/>
      <c r="W677" s="786"/>
      <c r="X677" s="786"/>
      <c r="Y677" s="786"/>
      <c r="Z677" s="786"/>
      <c r="AA677" s="786"/>
      <c r="AB677" s="786"/>
      <c r="AC677" s="786"/>
      <c r="AD677" s="786"/>
    </row>
    <row r="678" ht="13.5" customHeight="1">
      <c r="A678" s="786"/>
      <c r="B678" s="786"/>
      <c r="C678" s="786"/>
      <c r="D678" s="786"/>
      <c r="E678" s="786"/>
      <c r="F678" s="786"/>
      <c r="G678" s="786"/>
      <c r="H678" s="786"/>
      <c r="I678" s="786"/>
      <c r="J678" s="786"/>
      <c r="K678" s="786"/>
      <c r="L678" s="786"/>
      <c r="M678" s="786"/>
      <c r="N678" s="786"/>
      <c r="O678" s="786"/>
      <c r="P678" s="786"/>
      <c r="Q678" s="812"/>
      <c r="R678" s="786"/>
      <c r="S678" s="786"/>
      <c r="T678" s="786"/>
      <c r="U678" s="786"/>
      <c r="V678" s="786"/>
      <c r="W678" s="786"/>
      <c r="X678" s="786"/>
      <c r="Y678" s="786"/>
      <c r="Z678" s="786"/>
      <c r="AA678" s="786"/>
      <c r="AB678" s="786"/>
      <c r="AC678" s="786"/>
      <c r="AD678" s="786"/>
    </row>
    <row r="679" ht="13.5" customHeight="1">
      <c r="A679" s="786"/>
      <c r="B679" s="786"/>
      <c r="C679" s="786"/>
      <c r="D679" s="786"/>
      <c r="E679" s="786"/>
      <c r="F679" s="786"/>
      <c r="G679" s="786"/>
      <c r="H679" s="786"/>
      <c r="I679" s="786"/>
      <c r="J679" s="786"/>
      <c r="K679" s="786"/>
      <c r="L679" s="786"/>
      <c r="M679" s="786"/>
      <c r="N679" s="786"/>
      <c r="O679" s="786"/>
      <c r="P679" s="786"/>
      <c r="Q679" s="812"/>
      <c r="R679" s="786"/>
      <c r="S679" s="786"/>
      <c r="T679" s="786"/>
      <c r="U679" s="786"/>
      <c r="V679" s="786"/>
      <c r="W679" s="786"/>
      <c r="X679" s="786"/>
      <c r="Y679" s="786"/>
      <c r="Z679" s="786"/>
      <c r="AA679" s="786"/>
      <c r="AB679" s="786"/>
      <c r="AC679" s="786"/>
      <c r="AD679" s="786"/>
    </row>
    <row r="680" ht="13.5" customHeight="1">
      <c r="A680" s="786"/>
      <c r="B680" s="786"/>
      <c r="C680" s="786"/>
      <c r="D680" s="786"/>
      <c r="E680" s="786"/>
      <c r="F680" s="786"/>
      <c r="G680" s="786"/>
      <c r="H680" s="786"/>
      <c r="I680" s="786"/>
      <c r="J680" s="786"/>
      <c r="K680" s="786"/>
      <c r="L680" s="786"/>
      <c r="M680" s="786"/>
      <c r="N680" s="786"/>
      <c r="O680" s="786"/>
      <c r="P680" s="786"/>
      <c r="Q680" s="812"/>
      <c r="R680" s="786"/>
      <c r="S680" s="786"/>
      <c r="T680" s="786"/>
      <c r="U680" s="786"/>
      <c r="V680" s="786"/>
      <c r="W680" s="786"/>
      <c r="X680" s="786"/>
      <c r="Y680" s="786"/>
      <c r="Z680" s="786"/>
      <c r="AA680" s="786"/>
      <c r="AB680" s="786"/>
      <c r="AC680" s="786"/>
      <c r="AD680" s="786"/>
    </row>
    <row r="681" ht="13.5" customHeight="1">
      <c r="A681" s="786"/>
      <c r="B681" s="786"/>
      <c r="C681" s="786"/>
      <c r="D681" s="786"/>
      <c r="E681" s="786"/>
      <c r="F681" s="786"/>
      <c r="G681" s="786"/>
      <c r="H681" s="786"/>
      <c r="I681" s="786"/>
      <c r="J681" s="786"/>
      <c r="K681" s="786"/>
      <c r="L681" s="786"/>
      <c r="M681" s="786"/>
      <c r="N681" s="786"/>
      <c r="O681" s="786"/>
      <c r="P681" s="786"/>
      <c r="Q681" s="812"/>
      <c r="R681" s="786"/>
      <c r="S681" s="786"/>
      <c r="T681" s="786"/>
      <c r="U681" s="786"/>
      <c r="V681" s="786"/>
      <c r="W681" s="786"/>
      <c r="X681" s="786"/>
      <c r="Y681" s="786"/>
      <c r="Z681" s="786"/>
      <c r="AA681" s="786"/>
      <c r="AB681" s="786"/>
      <c r="AC681" s="786"/>
      <c r="AD681" s="786"/>
    </row>
    <row r="682" ht="13.5" customHeight="1">
      <c r="A682" s="786"/>
      <c r="B682" s="786"/>
      <c r="C682" s="786"/>
      <c r="D682" s="786"/>
      <c r="E682" s="786"/>
      <c r="F682" s="786"/>
      <c r="G682" s="786"/>
      <c r="H682" s="786"/>
      <c r="I682" s="786"/>
      <c r="J682" s="786"/>
      <c r="K682" s="786"/>
      <c r="L682" s="786"/>
      <c r="M682" s="786"/>
      <c r="N682" s="786"/>
      <c r="O682" s="786"/>
      <c r="P682" s="786"/>
      <c r="Q682" s="812"/>
      <c r="R682" s="786"/>
      <c r="S682" s="786"/>
      <c r="T682" s="786"/>
      <c r="U682" s="786"/>
      <c r="V682" s="786"/>
      <c r="W682" s="786"/>
      <c r="X682" s="786"/>
      <c r="Y682" s="786"/>
      <c r="Z682" s="786"/>
      <c r="AA682" s="786"/>
      <c r="AB682" s="786"/>
      <c r="AC682" s="786"/>
      <c r="AD682" s="786"/>
    </row>
    <row r="683" ht="13.5" customHeight="1">
      <c r="A683" s="786"/>
      <c r="B683" s="786"/>
      <c r="C683" s="786"/>
      <c r="D683" s="786"/>
      <c r="E683" s="786"/>
      <c r="F683" s="786"/>
      <c r="G683" s="786"/>
      <c r="H683" s="786"/>
      <c r="I683" s="786"/>
      <c r="J683" s="786"/>
      <c r="K683" s="786"/>
      <c r="L683" s="786"/>
      <c r="M683" s="786"/>
      <c r="N683" s="786"/>
      <c r="O683" s="786"/>
      <c r="P683" s="786"/>
      <c r="Q683" s="812"/>
      <c r="R683" s="786"/>
      <c r="S683" s="786"/>
      <c r="T683" s="786"/>
      <c r="U683" s="786"/>
      <c r="V683" s="786"/>
      <c r="W683" s="786"/>
      <c r="X683" s="786"/>
      <c r="Y683" s="786"/>
      <c r="Z683" s="786"/>
      <c r="AA683" s="786"/>
      <c r="AB683" s="786"/>
      <c r="AC683" s="786"/>
      <c r="AD683" s="786"/>
    </row>
    <row r="684" ht="13.5" customHeight="1">
      <c r="A684" s="786"/>
      <c r="B684" s="786"/>
      <c r="C684" s="786"/>
      <c r="D684" s="786"/>
      <c r="E684" s="786"/>
      <c r="F684" s="786"/>
      <c r="G684" s="786"/>
      <c r="H684" s="786"/>
      <c r="I684" s="786"/>
      <c r="J684" s="786"/>
      <c r="K684" s="786"/>
      <c r="L684" s="786"/>
      <c r="M684" s="786"/>
      <c r="N684" s="786"/>
      <c r="O684" s="786"/>
      <c r="P684" s="786"/>
      <c r="Q684" s="812"/>
      <c r="R684" s="786"/>
      <c r="S684" s="786"/>
      <c r="T684" s="786"/>
      <c r="U684" s="786"/>
      <c r="V684" s="786"/>
      <c r="W684" s="786"/>
      <c r="X684" s="786"/>
      <c r="Y684" s="786"/>
      <c r="Z684" s="786"/>
      <c r="AA684" s="786"/>
      <c r="AB684" s="786"/>
      <c r="AC684" s="786"/>
      <c r="AD684" s="786"/>
    </row>
    <row r="685" ht="13.5" customHeight="1">
      <c r="A685" s="786"/>
      <c r="B685" s="786"/>
      <c r="C685" s="786"/>
      <c r="D685" s="786"/>
      <c r="E685" s="786"/>
      <c r="F685" s="786"/>
      <c r="G685" s="786"/>
      <c r="H685" s="786"/>
      <c r="I685" s="786"/>
      <c r="J685" s="786"/>
      <c r="K685" s="786"/>
      <c r="L685" s="786"/>
      <c r="M685" s="786"/>
      <c r="N685" s="786"/>
      <c r="O685" s="786"/>
      <c r="P685" s="786"/>
      <c r="Q685" s="812"/>
      <c r="R685" s="786"/>
      <c r="S685" s="786"/>
      <c r="T685" s="786"/>
      <c r="U685" s="786"/>
      <c r="V685" s="786"/>
      <c r="W685" s="786"/>
      <c r="X685" s="786"/>
      <c r="Y685" s="786"/>
      <c r="Z685" s="786"/>
      <c r="AA685" s="786"/>
      <c r="AB685" s="786"/>
      <c r="AC685" s="786"/>
      <c r="AD685" s="786"/>
    </row>
    <row r="686" ht="13.5" customHeight="1">
      <c r="A686" s="786"/>
      <c r="B686" s="786"/>
      <c r="C686" s="786"/>
      <c r="D686" s="786"/>
      <c r="E686" s="786"/>
      <c r="F686" s="786"/>
      <c r="G686" s="786"/>
      <c r="H686" s="786"/>
      <c r="I686" s="786"/>
      <c r="J686" s="786"/>
      <c r="K686" s="786"/>
      <c r="L686" s="786"/>
      <c r="M686" s="786"/>
      <c r="N686" s="786"/>
      <c r="O686" s="786"/>
      <c r="P686" s="786"/>
      <c r="Q686" s="812"/>
      <c r="R686" s="786"/>
      <c r="S686" s="786"/>
      <c r="T686" s="786"/>
      <c r="U686" s="786"/>
      <c r="V686" s="786"/>
      <c r="W686" s="786"/>
      <c r="X686" s="786"/>
      <c r="Y686" s="786"/>
      <c r="Z686" s="786"/>
      <c r="AA686" s="786"/>
      <c r="AB686" s="786"/>
      <c r="AC686" s="786"/>
      <c r="AD686" s="786"/>
    </row>
    <row r="687" ht="13.5" customHeight="1">
      <c r="A687" s="786"/>
      <c r="B687" s="786"/>
      <c r="C687" s="786"/>
      <c r="D687" s="786"/>
      <c r="E687" s="786"/>
      <c r="F687" s="786"/>
      <c r="G687" s="786"/>
      <c r="H687" s="786"/>
      <c r="I687" s="786"/>
      <c r="J687" s="786"/>
      <c r="K687" s="786"/>
      <c r="L687" s="786"/>
      <c r="M687" s="786"/>
      <c r="N687" s="786"/>
      <c r="O687" s="786"/>
      <c r="P687" s="786"/>
      <c r="Q687" s="812"/>
      <c r="R687" s="786"/>
      <c r="S687" s="786"/>
      <c r="T687" s="786"/>
      <c r="U687" s="786"/>
      <c r="V687" s="786"/>
      <c r="W687" s="786"/>
      <c r="X687" s="786"/>
      <c r="Y687" s="786"/>
      <c r="Z687" s="786"/>
      <c r="AA687" s="786"/>
      <c r="AB687" s="786"/>
      <c r="AC687" s="786"/>
      <c r="AD687" s="786"/>
    </row>
    <row r="688" ht="13.5" customHeight="1">
      <c r="A688" s="786"/>
      <c r="B688" s="786"/>
      <c r="C688" s="786"/>
      <c r="D688" s="786"/>
      <c r="E688" s="786"/>
      <c r="F688" s="786"/>
      <c r="G688" s="786"/>
      <c r="H688" s="786"/>
      <c r="I688" s="786"/>
      <c r="J688" s="786"/>
      <c r="K688" s="786"/>
      <c r="L688" s="786"/>
      <c r="M688" s="786"/>
      <c r="N688" s="786"/>
      <c r="O688" s="786"/>
      <c r="P688" s="786"/>
      <c r="Q688" s="812"/>
      <c r="R688" s="786"/>
      <c r="S688" s="786"/>
      <c r="T688" s="786"/>
      <c r="U688" s="786"/>
      <c r="V688" s="786"/>
      <c r="W688" s="786"/>
      <c r="X688" s="786"/>
      <c r="Y688" s="786"/>
      <c r="Z688" s="786"/>
      <c r="AA688" s="786"/>
      <c r="AB688" s="786"/>
      <c r="AC688" s="786"/>
      <c r="AD688" s="786"/>
    </row>
    <row r="689" ht="13.5" customHeight="1">
      <c r="A689" s="786"/>
      <c r="B689" s="786"/>
      <c r="C689" s="786"/>
      <c r="D689" s="786"/>
      <c r="E689" s="786"/>
      <c r="F689" s="786"/>
      <c r="G689" s="786"/>
      <c r="H689" s="786"/>
      <c r="I689" s="786"/>
      <c r="J689" s="786"/>
      <c r="K689" s="786"/>
      <c r="L689" s="786"/>
      <c r="M689" s="786"/>
      <c r="N689" s="786"/>
      <c r="O689" s="786"/>
      <c r="P689" s="786"/>
      <c r="Q689" s="812"/>
      <c r="R689" s="786"/>
      <c r="S689" s="786"/>
      <c r="T689" s="786"/>
      <c r="U689" s="786"/>
      <c r="V689" s="786"/>
      <c r="W689" s="786"/>
      <c r="X689" s="786"/>
      <c r="Y689" s="786"/>
      <c r="Z689" s="786"/>
      <c r="AA689" s="786"/>
      <c r="AB689" s="786"/>
      <c r="AC689" s="786"/>
      <c r="AD689" s="786"/>
    </row>
    <row r="690" ht="13.5" customHeight="1">
      <c r="A690" s="786"/>
      <c r="B690" s="786"/>
      <c r="C690" s="786"/>
      <c r="D690" s="786"/>
      <c r="E690" s="786"/>
      <c r="F690" s="786"/>
      <c r="G690" s="786"/>
      <c r="H690" s="786"/>
      <c r="I690" s="786"/>
      <c r="J690" s="786"/>
      <c r="K690" s="786"/>
      <c r="L690" s="786"/>
      <c r="M690" s="786"/>
      <c r="N690" s="786"/>
      <c r="O690" s="786"/>
      <c r="P690" s="786"/>
      <c r="Q690" s="812"/>
      <c r="R690" s="786"/>
      <c r="S690" s="786"/>
      <c r="T690" s="786"/>
      <c r="U690" s="786"/>
      <c r="V690" s="786"/>
      <c r="W690" s="786"/>
      <c r="X690" s="786"/>
      <c r="Y690" s="786"/>
      <c r="Z690" s="786"/>
      <c r="AA690" s="786"/>
      <c r="AB690" s="786"/>
      <c r="AC690" s="786"/>
      <c r="AD690" s="786"/>
    </row>
    <row r="691" ht="13.5" customHeight="1">
      <c r="A691" s="786"/>
      <c r="B691" s="786"/>
      <c r="C691" s="786"/>
      <c r="D691" s="786"/>
      <c r="E691" s="786"/>
      <c r="F691" s="786"/>
      <c r="G691" s="786"/>
      <c r="H691" s="786"/>
      <c r="I691" s="786"/>
      <c r="J691" s="786"/>
      <c r="K691" s="786"/>
      <c r="L691" s="786"/>
      <c r="M691" s="786"/>
      <c r="N691" s="786"/>
      <c r="O691" s="786"/>
      <c r="P691" s="786"/>
      <c r="Q691" s="812"/>
      <c r="R691" s="786"/>
      <c r="S691" s="786"/>
      <c r="T691" s="786"/>
      <c r="U691" s="786"/>
      <c r="V691" s="786"/>
      <c r="W691" s="786"/>
      <c r="X691" s="786"/>
      <c r="Y691" s="786"/>
      <c r="Z691" s="786"/>
      <c r="AA691" s="786"/>
      <c r="AB691" s="786"/>
      <c r="AC691" s="786"/>
      <c r="AD691" s="786"/>
    </row>
    <row r="692" ht="13.5" customHeight="1">
      <c r="A692" s="786"/>
      <c r="B692" s="786"/>
      <c r="C692" s="786"/>
      <c r="D692" s="786"/>
      <c r="E692" s="786"/>
      <c r="F692" s="786"/>
      <c r="G692" s="786"/>
      <c r="H692" s="786"/>
      <c r="I692" s="786"/>
      <c r="J692" s="786"/>
      <c r="K692" s="786"/>
      <c r="L692" s="786"/>
      <c r="M692" s="786"/>
      <c r="N692" s="786"/>
      <c r="O692" s="786"/>
      <c r="P692" s="786"/>
      <c r="Q692" s="812"/>
      <c r="R692" s="786"/>
      <c r="S692" s="786"/>
      <c r="T692" s="786"/>
      <c r="U692" s="786"/>
      <c r="V692" s="786"/>
      <c r="W692" s="786"/>
      <c r="X692" s="786"/>
      <c r="Y692" s="786"/>
      <c r="Z692" s="786"/>
      <c r="AA692" s="786"/>
      <c r="AB692" s="786"/>
      <c r="AC692" s="786"/>
      <c r="AD692" s="786"/>
    </row>
    <row r="693" ht="13.5" customHeight="1">
      <c r="A693" s="786"/>
      <c r="B693" s="786"/>
      <c r="C693" s="786"/>
      <c r="D693" s="786"/>
      <c r="E693" s="786"/>
      <c r="F693" s="786"/>
      <c r="G693" s="786"/>
      <c r="H693" s="786"/>
      <c r="I693" s="786"/>
      <c r="J693" s="786"/>
      <c r="K693" s="786"/>
      <c r="L693" s="786"/>
      <c r="M693" s="786"/>
      <c r="N693" s="786"/>
      <c r="O693" s="786"/>
      <c r="P693" s="786"/>
      <c r="Q693" s="812"/>
      <c r="R693" s="786"/>
      <c r="S693" s="786"/>
      <c r="T693" s="786"/>
      <c r="U693" s="786"/>
      <c r="V693" s="786"/>
      <c r="W693" s="786"/>
      <c r="X693" s="786"/>
      <c r="Y693" s="786"/>
      <c r="Z693" s="786"/>
      <c r="AA693" s="786"/>
      <c r="AB693" s="786"/>
      <c r="AC693" s="786"/>
      <c r="AD693" s="786"/>
    </row>
    <row r="694" ht="13.5" customHeight="1">
      <c r="A694" s="786"/>
      <c r="B694" s="786"/>
      <c r="C694" s="786"/>
      <c r="D694" s="786"/>
      <c r="E694" s="786"/>
      <c r="F694" s="786"/>
      <c r="G694" s="786"/>
      <c r="H694" s="786"/>
      <c r="I694" s="786"/>
      <c r="J694" s="786"/>
      <c r="K694" s="786"/>
      <c r="L694" s="786"/>
      <c r="M694" s="786"/>
      <c r="N694" s="786"/>
      <c r="O694" s="786"/>
      <c r="P694" s="786"/>
      <c r="Q694" s="812"/>
      <c r="R694" s="786"/>
      <c r="S694" s="786"/>
      <c r="T694" s="786"/>
      <c r="U694" s="786"/>
      <c r="V694" s="786"/>
      <c r="W694" s="786"/>
      <c r="X694" s="786"/>
      <c r="Y694" s="786"/>
      <c r="Z694" s="786"/>
      <c r="AA694" s="786"/>
      <c r="AB694" s="786"/>
      <c r="AC694" s="786"/>
      <c r="AD694" s="786"/>
    </row>
    <row r="695" ht="13.5" customHeight="1">
      <c r="A695" s="786"/>
      <c r="B695" s="786"/>
      <c r="C695" s="786"/>
      <c r="D695" s="786"/>
      <c r="E695" s="786"/>
      <c r="F695" s="786"/>
      <c r="G695" s="786"/>
      <c r="H695" s="786"/>
      <c r="I695" s="786"/>
      <c r="J695" s="786"/>
      <c r="K695" s="786"/>
      <c r="L695" s="786"/>
      <c r="M695" s="786"/>
      <c r="N695" s="786"/>
      <c r="O695" s="786"/>
      <c r="P695" s="786"/>
      <c r="Q695" s="812"/>
      <c r="R695" s="786"/>
      <c r="S695" s="786"/>
      <c r="T695" s="786"/>
      <c r="U695" s="786"/>
      <c r="V695" s="786"/>
      <c r="W695" s="786"/>
      <c r="X695" s="786"/>
      <c r="Y695" s="786"/>
      <c r="Z695" s="786"/>
      <c r="AA695" s="786"/>
      <c r="AB695" s="786"/>
      <c r="AC695" s="786"/>
      <c r="AD695" s="786"/>
    </row>
    <row r="696" ht="13.5" customHeight="1">
      <c r="A696" s="786"/>
      <c r="B696" s="786"/>
      <c r="C696" s="786"/>
      <c r="D696" s="786"/>
      <c r="E696" s="786"/>
      <c r="F696" s="786"/>
      <c r="G696" s="786"/>
      <c r="H696" s="786"/>
      <c r="I696" s="786"/>
      <c r="J696" s="786"/>
      <c r="K696" s="786"/>
      <c r="L696" s="786"/>
      <c r="M696" s="786"/>
      <c r="N696" s="786"/>
      <c r="O696" s="786"/>
      <c r="P696" s="786"/>
      <c r="Q696" s="812"/>
      <c r="R696" s="786"/>
      <c r="S696" s="786"/>
      <c r="T696" s="786"/>
      <c r="U696" s="786"/>
      <c r="V696" s="786"/>
      <c r="W696" s="786"/>
      <c r="X696" s="786"/>
      <c r="Y696" s="786"/>
      <c r="Z696" s="786"/>
      <c r="AA696" s="786"/>
      <c r="AB696" s="786"/>
      <c r="AC696" s="786"/>
      <c r="AD696" s="786"/>
    </row>
    <row r="697" ht="13.5" customHeight="1">
      <c r="A697" s="786"/>
      <c r="B697" s="786"/>
      <c r="C697" s="786"/>
      <c r="D697" s="786"/>
      <c r="E697" s="786"/>
      <c r="F697" s="786"/>
      <c r="G697" s="786"/>
      <c r="H697" s="786"/>
      <c r="I697" s="786"/>
      <c r="J697" s="786"/>
      <c r="K697" s="786"/>
      <c r="L697" s="786"/>
      <c r="M697" s="786"/>
      <c r="N697" s="786"/>
      <c r="O697" s="786"/>
      <c r="P697" s="786"/>
      <c r="Q697" s="812"/>
      <c r="R697" s="786"/>
      <c r="S697" s="786"/>
      <c r="T697" s="786"/>
      <c r="U697" s="786"/>
      <c r="V697" s="786"/>
      <c r="W697" s="786"/>
      <c r="X697" s="786"/>
      <c r="Y697" s="786"/>
      <c r="Z697" s="786"/>
      <c r="AA697" s="786"/>
      <c r="AB697" s="786"/>
      <c r="AC697" s="786"/>
      <c r="AD697" s="786"/>
    </row>
    <row r="698" ht="13.5" customHeight="1">
      <c r="A698" s="786"/>
      <c r="B698" s="786"/>
      <c r="C698" s="786"/>
      <c r="D698" s="786"/>
      <c r="E698" s="786"/>
      <c r="F698" s="786"/>
      <c r="G698" s="786"/>
      <c r="H698" s="786"/>
      <c r="I698" s="786"/>
      <c r="J698" s="786"/>
      <c r="K698" s="786"/>
      <c r="L698" s="786"/>
      <c r="M698" s="786"/>
      <c r="N698" s="786"/>
      <c r="O698" s="786"/>
      <c r="P698" s="786"/>
      <c r="Q698" s="812"/>
      <c r="R698" s="786"/>
      <c r="S698" s="786"/>
      <c r="T698" s="786"/>
      <c r="U698" s="786"/>
      <c r="V698" s="786"/>
      <c r="W698" s="786"/>
      <c r="X698" s="786"/>
      <c r="Y698" s="786"/>
      <c r="Z698" s="786"/>
      <c r="AA698" s="786"/>
      <c r="AB698" s="786"/>
      <c r="AC698" s="786"/>
      <c r="AD698" s="786"/>
    </row>
    <row r="699" ht="13.5" customHeight="1">
      <c r="A699" s="786"/>
      <c r="B699" s="786"/>
      <c r="C699" s="786"/>
      <c r="D699" s="786"/>
      <c r="E699" s="786"/>
      <c r="F699" s="786"/>
      <c r="G699" s="786"/>
      <c r="H699" s="786"/>
      <c r="I699" s="786"/>
      <c r="J699" s="786"/>
      <c r="K699" s="786"/>
      <c r="L699" s="786"/>
      <c r="M699" s="786"/>
      <c r="N699" s="786"/>
      <c r="O699" s="786"/>
      <c r="P699" s="786"/>
      <c r="Q699" s="812"/>
      <c r="R699" s="786"/>
      <c r="S699" s="786"/>
      <c r="T699" s="786"/>
      <c r="U699" s="786"/>
      <c r="V699" s="786"/>
      <c r="W699" s="786"/>
      <c r="X699" s="786"/>
      <c r="Y699" s="786"/>
      <c r="Z699" s="786"/>
      <c r="AA699" s="786"/>
      <c r="AB699" s="786"/>
      <c r="AC699" s="786"/>
      <c r="AD699" s="786"/>
    </row>
    <row r="700" ht="13.5" customHeight="1">
      <c r="A700" s="786"/>
      <c r="B700" s="786"/>
      <c r="C700" s="786"/>
      <c r="D700" s="786"/>
      <c r="E700" s="786"/>
      <c r="F700" s="786"/>
      <c r="G700" s="786"/>
      <c r="H700" s="786"/>
      <c r="I700" s="786"/>
      <c r="J700" s="786"/>
      <c r="K700" s="786"/>
      <c r="L700" s="786"/>
      <c r="M700" s="786"/>
      <c r="N700" s="786"/>
      <c r="O700" s="786"/>
      <c r="P700" s="786"/>
      <c r="Q700" s="812"/>
      <c r="R700" s="786"/>
      <c r="S700" s="786"/>
      <c r="T700" s="786"/>
      <c r="U700" s="786"/>
      <c r="V700" s="786"/>
      <c r="W700" s="786"/>
      <c r="X700" s="786"/>
      <c r="Y700" s="786"/>
      <c r="Z700" s="786"/>
      <c r="AA700" s="786"/>
      <c r="AB700" s="786"/>
      <c r="AC700" s="786"/>
      <c r="AD700" s="786"/>
    </row>
    <row r="701" ht="13.5" customHeight="1">
      <c r="A701" s="786"/>
      <c r="B701" s="786"/>
      <c r="C701" s="786"/>
      <c r="D701" s="786"/>
      <c r="E701" s="786"/>
      <c r="F701" s="786"/>
      <c r="G701" s="786"/>
      <c r="H701" s="786"/>
      <c r="I701" s="786"/>
      <c r="J701" s="786"/>
      <c r="K701" s="786"/>
      <c r="L701" s="786"/>
      <c r="M701" s="786"/>
      <c r="N701" s="786"/>
      <c r="O701" s="786"/>
      <c r="P701" s="786"/>
      <c r="Q701" s="812"/>
      <c r="R701" s="786"/>
      <c r="S701" s="786"/>
      <c r="T701" s="786"/>
      <c r="U701" s="786"/>
      <c r="V701" s="786"/>
      <c r="W701" s="786"/>
      <c r="X701" s="786"/>
      <c r="Y701" s="786"/>
      <c r="Z701" s="786"/>
      <c r="AA701" s="786"/>
      <c r="AB701" s="786"/>
      <c r="AC701" s="786"/>
      <c r="AD701" s="786"/>
    </row>
    <row r="702" ht="13.5" customHeight="1">
      <c r="A702" s="786"/>
      <c r="B702" s="786"/>
      <c r="C702" s="786"/>
      <c r="D702" s="786"/>
      <c r="E702" s="786"/>
      <c r="F702" s="786"/>
      <c r="G702" s="786"/>
      <c r="H702" s="786"/>
      <c r="I702" s="786"/>
      <c r="J702" s="786"/>
      <c r="K702" s="786"/>
      <c r="L702" s="786"/>
      <c r="M702" s="786"/>
      <c r="N702" s="786"/>
      <c r="O702" s="786"/>
      <c r="P702" s="786"/>
      <c r="Q702" s="812"/>
      <c r="R702" s="786"/>
      <c r="S702" s="786"/>
      <c r="T702" s="786"/>
      <c r="U702" s="786"/>
      <c r="V702" s="786"/>
      <c r="W702" s="786"/>
      <c r="X702" s="786"/>
      <c r="Y702" s="786"/>
      <c r="Z702" s="786"/>
      <c r="AA702" s="786"/>
      <c r="AB702" s="786"/>
      <c r="AC702" s="786"/>
      <c r="AD702" s="786"/>
    </row>
    <row r="703" ht="13.5" customHeight="1">
      <c r="A703" s="786"/>
      <c r="B703" s="786"/>
      <c r="C703" s="786"/>
      <c r="D703" s="786"/>
      <c r="E703" s="786"/>
      <c r="F703" s="786"/>
      <c r="G703" s="786"/>
      <c r="H703" s="786"/>
      <c r="I703" s="786"/>
      <c r="J703" s="786"/>
      <c r="K703" s="786"/>
      <c r="L703" s="786"/>
      <c r="M703" s="786"/>
      <c r="N703" s="786"/>
      <c r="O703" s="786"/>
      <c r="P703" s="786"/>
      <c r="Q703" s="812"/>
      <c r="R703" s="786"/>
      <c r="S703" s="786"/>
      <c r="T703" s="786"/>
      <c r="U703" s="786"/>
      <c r="V703" s="786"/>
      <c r="W703" s="786"/>
      <c r="X703" s="786"/>
      <c r="Y703" s="786"/>
      <c r="Z703" s="786"/>
      <c r="AA703" s="786"/>
      <c r="AB703" s="786"/>
      <c r="AC703" s="786"/>
      <c r="AD703" s="786"/>
    </row>
    <row r="704" ht="13.5" customHeight="1">
      <c r="A704" s="786"/>
      <c r="B704" s="786"/>
      <c r="C704" s="786"/>
      <c r="D704" s="786"/>
      <c r="E704" s="786"/>
      <c r="F704" s="786"/>
      <c r="G704" s="786"/>
      <c r="H704" s="786"/>
      <c r="I704" s="786"/>
      <c r="J704" s="786"/>
      <c r="K704" s="786"/>
      <c r="L704" s="786"/>
      <c r="M704" s="786"/>
      <c r="N704" s="786"/>
      <c r="O704" s="786"/>
      <c r="P704" s="786"/>
      <c r="Q704" s="812"/>
      <c r="R704" s="786"/>
      <c r="S704" s="786"/>
      <c r="T704" s="786"/>
      <c r="U704" s="786"/>
      <c r="V704" s="786"/>
      <c r="W704" s="786"/>
      <c r="X704" s="786"/>
      <c r="Y704" s="786"/>
      <c r="Z704" s="786"/>
      <c r="AA704" s="786"/>
      <c r="AB704" s="786"/>
      <c r="AC704" s="786"/>
      <c r="AD704" s="786"/>
    </row>
    <row r="705" ht="13.5" customHeight="1">
      <c r="A705" s="786"/>
      <c r="B705" s="786"/>
      <c r="C705" s="786"/>
      <c r="D705" s="786"/>
      <c r="E705" s="786"/>
      <c r="F705" s="786"/>
      <c r="G705" s="786"/>
      <c r="H705" s="786"/>
      <c r="I705" s="786"/>
      <c r="J705" s="786"/>
      <c r="K705" s="786"/>
      <c r="L705" s="786"/>
      <c r="M705" s="786"/>
      <c r="N705" s="786"/>
      <c r="O705" s="786"/>
      <c r="P705" s="786"/>
      <c r="Q705" s="812"/>
      <c r="R705" s="786"/>
      <c r="S705" s="786"/>
      <c r="T705" s="786"/>
      <c r="U705" s="786"/>
      <c r="V705" s="786"/>
      <c r="W705" s="786"/>
      <c r="X705" s="786"/>
      <c r="Y705" s="786"/>
      <c r="Z705" s="786"/>
      <c r="AA705" s="786"/>
      <c r="AB705" s="786"/>
      <c r="AC705" s="786"/>
      <c r="AD705" s="786"/>
    </row>
    <row r="706" ht="13.5" customHeight="1">
      <c r="A706" s="786"/>
      <c r="B706" s="786"/>
      <c r="C706" s="786"/>
      <c r="D706" s="786"/>
      <c r="E706" s="786"/>
      <c r="F706" s="786"/>
      <c r="G706" s="786"/>
      <c r="H706" s="786"/>
      <c r="I706" s="786"/>
      <c r="J706" s="786"/>
      <c r="K706" s="786"/>
      <c r="L706" s="786"/>
      <c r="M706" s="786"/>
      <c r="N706" s="786"/>
      <c r="O706" s="786"/>
      <c r="P706" s="786"/>
      <c r="Q706" s="812"/>
      <c r="R706" s="786"/>
      <c r="S706" s="786"/>
      <c r="T706" s="786"/>
      <c r="U706" s="786"/>
      <c r="V706" s="786"/>
      <c r="W706" s="786"/>
      <c r="X706" s="786"/>
      <c r="Y706" s="786"/>
      <c r="Z706" s="786"/>
      <c r="AA706" s="786"/>
      <c r="AB706" s="786"/>
      <c r="AC706" s="786"/>
      <c r="AD706" s="786"/>
    </row>
    <row r="707" ht="13.5" customHeight="1">
      <c r="A707" s="786"/>
      <c r="B707" s="786"/>
      <c r="C707" s="786"/>
      <c r="D707" s="786"/>
      <c r="E707" s="786"/>
      <c r="F707" s="786"/>
      <c r="G707" s="786"/>
      <c r="H707" s="786"/>
      <c r="I707" s="786"/>
      <c r="J707" s="786"/>
      <c r="K707" s="786"/>
      <c r="L707" s="786"/>
      <c r="M707" s="786"/>
      <c r="N707" s="786"/>
      <c r="O707" s="786"/>
      <c r="P707" s="786"/>
      <c r="Q707" s="812"/>
      <c r="R707" s="786"/>
      <c r="S707" s="786"/>
      <c r="T707" s="786"/>
      <c r="U707" s="786"/>
      <c r="V707" s="786"/>
      <c r="W707" s="786"/>
      <c r="X707" s="786"/>
      <c r="Y707" s="786"/>
      <c r="Z707" s="786"/>
      <c r="AA707" s="786"/>
      <c r="AB707" s="786"/>
      <c r="AC707" s="786"/>
      <c r="AD707" s="786"/>
    </row>
    <row r="708" ht="13.5" customHeight="1">
      <c r="A708" s="786"/>
      <c r="B708" s="786"/>
      <c r="C708" s="786"/>
      <c r="D708" s="786"/>
      <c r="E708" s="786"/>
      <c r="F708" s="786"/>
      <c r="G708" s="786"/>
      <c r="H708" s="786"/>
      <c r="I708" s="786"/>
      <c r="J708" s="786"/>
      <c r="K708" s="786"/>
      <c r="L708" s="786"/>
      <c r="M708" s="786"/>
      <c r="N708" s="786"/>
      <c r="O708" s="786"/>
      <c r="P708" s="786"/>
      <c r="Q708" s="812"/>
      <c r="R708" s="786"/>
      <c r="S708" s="786"/>
      <c r="T708" s="786"/>
      <c r="U708" s="786"/>
      <c r="V708" s="786"/>
      <c r="W708" s="786"/>
      <c r="X708" s="786"/>
      <c r="Y708" s="786"/>
      <c r="Z708" s="786"/>
      <c r="AA708" s="786"/>
      <c r="AB708" s="786"/>
      <c r="AC708" s="786"/>
      <c r="AD708" s="786"/>
    </row>
    <row r="709" ht="13.5" customHeight="1">
      <c r="A709" s="786"/>
      <c r="B709" s="786"/>
      <c r="C709" s="786"/>
      <c r="D709" s="786"/>
      <c r="E709" s="786"/>
      <c r="F709" s="786"/>
      <c r="G709" s="786"/>
      <c r="H709" s="786"/>
      <c r="I709" s="786"/>
      <c r="J709" s="786"/>
      <c r="K709" s="786"/>
      <c r="L709" s="786"/>
      <c r="M709" s="786"/>
      <c r="N709" s="786"/>
      <c r="O709" s="786"/>
      <c r="P709" s="786"/>
      <c r="Q709" s="812"/>
      <c r="R709" s="786"/>
      <c r="S709" s="786"/>
      <c r="T709" s="786"/>
      <c r="U709" s="786"/>
      <c r="V709" s="786"/>
      <c r="W709" s="786"/>
      <c r="X709" s="786"/>
      <c r="Y709" s="786"/>
      <c r="Z709" s="786"/>
      <c r="AA709" s="786"/>
      <c r="AB709" s="786"/>
      <c r="AC709" s="786"/>
      <c r="AD709" s="786"/>
    </row>
    <row r="710" ht="13.5" customHeight="1">
      <c r="A710" s="786"/>
      <c r="B710" s="786"/>
      <c r="C710" s="786"/>
      <c r="D710" s="786"/>
      <c r="E710" s="786"/>
      <c r="F710" s="786"/>
      <c r="G710" s="786"/>
      <c r="H710" s="786"/>
      <c r="I710" s="786"/>
      <c r="J710" s="786"/>
      <c r="K710" s="786"/>
      <c r="L710" s="786"/>
      <c r="M710" s="786"/>
      <c r="N710" s="786"/>
      <c r="O710" s="786"/>
      <c r="P710" s="786"/>
      <c r="Q710" s="812"/>
      <c r="R710" s="786"/>
      <c r="S710" s="786"/>
      <c r="T710" s="786"/>
      <c r="U710" s="786"/>
      <c r="V710" s="786"/>
      <c r="W710" s="786"/>
      <c r="X710" s="786"/>
      <c r="Y710" s="786"/>
      <c r="Z710" s="786"/>
      <c r="AA710" s="786"/>
      <c r="AB710" s="786"/>
      <c r="AC710" s="786"/>
      <c r="AD710" s="786"/>
    </row>
    <row r="711" ht="13.5" customHeight="1">
      <c r="A711" s="786"/>
      <c r="B711" s="786"/>
      <c r="C711" s="786"/>
      <c r="D711" s="786"/>
      <c r="E711" s="786"/>
      <c r="F711" s="786"/>
      <c r="G711" s="786"/>
      <c r="H711" s="786"/>
      <c r="I711" s="786"/>
      <c r="J711" s="786"/>
      <c r="K711" s="786"/>
      <c r="L711" s="786"/>
      <c r="M711" s="786"/>
      <c r="N711" s="786"/>
      <c r="O711" s="786"/>
      <c r="P711" s="786"/>
      <c r="Q711" s="812"/>
      <c r="R711" s="786"/>
      <c r="S711" s="786"/>
      <c r="T711" s="786"/>
      <c r="U711" s="786"/>
      <c r="V711" s="786"/>
      <c r="W711" s="786"/>
      <c r="X711" s="786"/>
      <c r="Y711" s="786"/>
      <c r="Z711" s="786"/>
      <c r="AA711" s="786"/>
      <c r="AB711" s="786"/>
      <c r="AC711" s="786"/>
      <c r="AD711" s="786"/>
    </row>
    <row r="712" ht="13.5" customHeight="1">
      <c r="A712" s="786"/>
      <c r="B712" s="786"/>
      <c r="C712" s="786"/>
      <c r="D712" s="786"/>
      <c r="E712" s="786"/>
      <c r="F712" s="786"/>
      <c r="G712" s="786"/>
      <c r="H712" s="786"/>
      <c r="I712" s="786"/>
      <c r="J712" s="786"/>
      <c r="K712" s="786"/>
      <c r="L712" s="786"/>
      <c r="M712" s="786"/>
      <c r="N712" s="786"/>
      <c r="O712" s="786"/>
      <c r="P712" s="786"/>
      <c r="Q712" s="812"/>
      <c r="R712" s="786"/>
      <c r="S712" s="786"/>
      <c r="T712" s="786"/>
      <c r="U712" s="786"/>
      <c r="V712" s="786"/>
      <c r="W712" s="786"/>
      <c r="X712" s="786"/>
      <c r="Y712" s="786"/>
      <c r="Z712" s="786"/>
      <c r="AA712" s="786"/>
      <c r="AB712" s="786"/>
      <c r="AC712" s="786"/>
      <c r="AD712" s="786"/>
    </row>
    <row r="713" ht="13.5" customHeight="1">
      <c r="A713" s="786"/>
      <c r="B713" s="786"/>
      <c r="C713" s="786"/>
      <c r="D713" s="786"/>
      <c r="E713" s="786"/>
      <c r="F713" s="786"/>
      <c r="G713" s="786"/>
      <c r="H713" s="786"/>
      <c r="I713" s="786"/>
      <c r="J713" s="786"/>
      <c r="K713" s="786"/>
      <c r="L713" s="786"/>
      <c r="M713" s="786"/>
      <c r="N713" s="786"/>
      <c r="O713" s="786"/>
      <c r="P713" s="786"/>
      <c r="Q713" s="812"/>
      <c r="R713" s="786"/>
      <c r="S713" s="786"/>
      <c r="T713" s="786"/>
      <c r="U713" s="786"/>
      <c r="V713" s="786"/>
      <c r="W713" s="786"/>
      <c r="X713" s="786"/>
      <c r="Y713" s="786"/>
      <c r="Z713" s="786"/>
      <c r="AA713" s="786"/>
      <c r="AB713" s="786"/>
      <c r="AC713" s="786"/>
      <c r="AD713" s="786"/>
    </row>
    <row r="714" ht="13.5" customHeight="1">
      <c r="A714" s="786"/>
      <c r="B714" s="786"/>
      <c r="C714" s="786"/>
      <c r="D714" s="786"/>
      <c r="E714" s="786"/>
      <c r="F714" s="786"/>
      <c r="G714" s="786"/>
      <c r="H714" s="786"/>
      <c r="I714" s="786"/>
      <c r="J714" s="786"/>
      <c r="K714" s="786"/>
      <c r="L714" s="786"/>
      <c r="M714" s="786"/>
      <c r="N714" s="786"/>
      <c r="O714" s="786"/>
      <c r="P714" s="786"/>
      <c r="Q714" s="812"/>
      <c r="R714" s="786"/>
      <c r="S714" s="786"/>
      <c r="T714" s="786"/>
      <c r="U714" s="786"/>
      <c r="V714" s="786"/>
      <c r="W714" s="786"/>
      <c r="X714" s="786"/>
      <c r="Y714" s="786"/>
      <c r="Z714" s="786"/>
      <c r="AA714" s="786"/>
      <c r="AB714" s="786"/>
      <c r="AC714" s="786"/>
      <c r="AD714" s="786"/>
    </row>
    <row r="715" ht="13.5" customHeight="1">
      <c r="A715" s="786"/>
      <c r="B715" s="786"/>
      <c r="C715" s="786"/>
      <c r="D715" s="786"/>
      <c r="E715" s="786"/>
      <c r="F715" s="786"/>
      <c r="G715" s="786"/>
      <c r="H715" s="786"/>
      <c r="I715" s="786"/>
      <c r="J715" s="786"/>
      <c r="K715" s="786"/>
      <c r="L715" s="786"/>
      <c r="M715" s="786"/>
      <c r="N715" s="786"/>
      <c r="O715" s="786"/>
      <c r="P715" s="786"/>
      <c r="Q715" s="812"/>
      <c r="R715" s="786"/>
      <c r="S715" s="786"/>
      <c r="T715" s="786"/>
      <c r="U715" s="786"/>
      <c r="V715" s="786"/>
      <c r="W715" s="786"/>
      <c r="X715" s="786"/>
      <c r="Y715" s="786"/>
      <c r="Z715" s="786"/>
      <c r="AA715" s="786"/>
      <c r="AB715" s="786"/>
      <c r="AC715" s="786"/>
      <c r="AD715" s="786"/>
    </row>
    <row r="716" ht="13.5" customHeight="1">
      <c r="A716" s="786"/>
      <c r="B716" s="786"/>
      <c r="C716" s="786"/>
      <c r="D716" s="786"/>
      <c r="E716" s="786"/>
      <c r="F716" s="786"/>
      <c r="G716" s="786"/>
      <c r="H716" s="786"/>
      <c r="I716" s="786"/>
      <c r="J716" s="786"/>
      <c r="K716" s="786"/>
      <c r="L716" s="786"/>
      <c r="M716" s="786"/>
      <c r="N716" s="786"/>
      <c r="O716" s="786"/>
      <c r="P716" s="786"/>
      <c r="Q716" s="812"/>
      <c r="R716" s="786"/>
      <c r="S716" s="786"/>
      <c r="T716" s="786"/>
      <c r="U716" s="786"/>
      <c r="V716" s="786"/>
      <c r="W716" s="786"/>
      <c r="X716" s="786"/>
      <c r="Y716" s="786"/>
      <c r="Z716" s="786"/>
      <c r="AA716" s="786"/>
      <c r="AB716" s="786"/>
      <c r="AC716" s="786"/>
      <c r="AD716" s="786"/>
    </row>
    <row r="717" ht="13.5" customHeight="1">
      <c r="A717" s="786"/>
      <c r="B717" s="786"/>
      <c r="C717" s="786"/>
      <c r="D717" s="786"/>
      <c r="E717" s="786"/>
      <c r="F717" s="786"/>
      <c r="G717" s="786"/>
      <c r="H717" s="786"/>
      <c r="I717" s="786"/>
      <c r="J717" s="786"/>
      <c r="K717" s="786"/>
      <c r="L717" s="786"/>
      <c r="M717" s="786"/>
      <c r="N717" s="786"/>
      <c r="O717" s="786"/>
      <c r="P717" s="786"/>
      <c r="Q717" s="812"/>
      <c r="R717" s="786"/>
      <c r="S717" s="786"/>
      <c r="T717" s="786"/>
      <c r="U717" s="786"/>
      <c r="V717" s="786"/>
      <c r="W717" s="786"/>
      <c r="X717" s="786"/>
      <c r="Y717" s="786"/>
      <c r="Z717" s="786"/>
      <c r="AA717" s="786"/>
      <c r="AB717" s="786"/>
      <c r="AC717" s="786"/>
      <c r="AD717" s="786"/>
    </row>
    <row r="718" ht="13.5" customHeight="1">
      <c r="A718" s="786"/>
      <c r="B718" s="786"/>
      <c r="C718" s="786"/>
      <c r="D718" s="786"/>
      <c r="E718" s="786"/>
      <c r="F718" s="786"/>
      <c r="G718" s="786"/>
      <c r="H718" s="786"/>
      <c r="I718" s="786"/>
      <c r="J718" s="786"/>
      <c r="K718" s="786"/>
      <c r="L718" s="786"/>
      <c r="M718" s="786"/>
      <c r="N718" s="786"/>
      <c r="O718" s="786"/>
      <c r="P718" s="786"/>
      <c r="Q718" s="812"/>
      <c r="R718" s="786"/>
      <c r="S718" s="786"/>
      <c r="T718" s="786"/>
      <c r="U718" s="786"/>
      <c r="V718" s="786"/>
      <c r="W718" s="786"/>
      <c r="X718" s="786"/>
      <c r="Y718" s="786"/>
      <c r="Z718" s="786"/>
      <c r="AA718" s="786"/>
      <c r="AB718" s="786"/>
      <c r="AC718" s="786"/>
      <c r="AD718" s="786"/>
    </row>
    <row r="719" ht="13.5" customHeight="1">
      <c r="A719" s="786"/>
      <c r="B719" s="786"/>
      <c r="C719" s="786"/>
      <c r="D719" s="786"/>
      <c r="E719" s="786"/>
      <c r="F719" s="786"/>
      <c r="G719" s="786"/>
      <c r="H719" s="786"/>
      <c r="I719" s="786"/>
      <c r="J719" s="786"/>
      <c r="K719" s="786"/>
      <c r="L719" s="786"/>
      <c r="M719" s="786"/>
      <c r="N719" s="786"/>
      <c r="O719" s="786"/>
      <c r="P719" s="786"/>
      <c r="Q719" s="812"/>
      <c r="R719" s="786"/>
      <c r="S719" s="786"/>
      <c r="T719" s="786"/>
      <c r="U719" s="786"/>
      <c r="V719" s="786"/>
      <c r="W719" s="786"/>
      <c r="X719" s="786"/>
      <c r="Y719" s="786"/>
      <c r="Z719" s="786"/>
      <c r="AA719" s="786"/>
      <c r="AB719" s="786"/>
      <c r="AC719" s="786"/>
      <c r="AD719" s="786"/>
    </row>
    <row r="720" ht="13.5" customHeight="1">
      <c r="A720" s="786"/>
      <c r="B720" s="786"/>
      <c r="C720" s="786"/>
      <c r="D720" s="786"/>
      <c r="E720" s="786"/>
      <c r="F720" s="786"/>
      <c r="G720" s="786"/>
      <c r="H720" s="786"/>
      <c r="I720" s="786"/>
      <c r="J720" s="786"/>
      <c r="K720" s="786"/>
      <c r="L720" s="786"/>
      <c r="M720" s="786"/>
      <c r="N720" s="786"/>
      <c r="O720" s="786"/>
      <c r="P720" s="786"/>
      <c r="Q720" s="812"/>
      <c r="R720" s="786"/>
      <c r="S720" s="786"/>
      <c r="T720" s="786"/>
      <c r="U720" s="786"/>
      <c r="V720" s="786"/>
      <c r="W720" s="786"/>
      <c r="X720" s="786"/>
      <c r="Y720" s="786"/>
      <c r="Z720" s="786"/>
      <c r="AA720" s="786"/>
      <c r="AB720" s="786"/>
      <c r="AC720" s="786"/>
      <c r="AD720" s="786"/>
    </row>
    <row r="721" ht="13.5" customHeight="1">
      <c r="A721" s="786"/>
      <c r="B721" s="786"/>
      <c r="C721" s="786"/>
      <c r="D721" s="786"/>
      <c r="E721" s="786"/>
      <c r="F721" s="786"/>
      <c r="G721" s="786"/>
      <c r="H721" s="786"/>
      <c r="I721" s="786"/>
      <c r="J721" s="786"/>
      <c r="K721" s="786"/>
      <c r="L721" s="786"/>
      <c r="M721" s="786"/>
      <c r="N721" s="786"/>
      <c r="O721" s="786"/>
      <c r="P721" s="786"/>
      <c r="Q721" s="812"/>
      <c r="R721" s="786"/>
      <c r="S721" s="786"/>
      <c r="T721" s="786"/>
      <c r="U721" s="786"/>
      <c r="V721" s="786"/>
      <c r="W721" s="786"/>
      <c r="X721" s="786"/>
      <c r="Y721" s="786"/>
      <c r="Z721" s="786"/>
      <c r="AA721" s="786"/>
      <c r="AB721" s="786"/>
      <c r="AC721" s="786"/>
      <c r="AD721" s="786"/>
    </row>
    <row r="722" ht="13.5" customHeight="1">
      <c r="A722" s="786"/>
      <c r="B722" s="786"/>
      <c r="C722" s="786"/>
      <c r="D722" s="786"/>
      <c r="E722" s="786"/>
      <c r="F722" s="786"/>
      <c r="G722" s="786"/>
      <c r="H722" s="786"/>
      <c r="I722" s="786"/>
      <c r="J722" s="786"/>
      <c r="K722" s="786"/>
      <c r="L722" s="786"/>
      <c r="M722" s="786"/>
      <c r="N722" s="786"/>
      <c r="O722" s="786"/>
      <c r="P722" s="786"/>
      <c r="Q722" s="812"/>
      <c r="R722" s="786"/>
      <c r="S722" s="786"/>
      <c r="T722" s="786"/>
      <c r="U722" s="786"/>
      <c r="V722" s="786"/>
      <c r="W722" s="786"/>
      <c r="X722" s="786"/>
      <c r="Y722" s="786"/>
      <c r="Z722" s="786"/>
      <c r="AA722" s="786"/>
      <c r="AB722" s="786"/>
      <c r="AC722" s="786"/>
      <c r="AD722" s="786"/>
    </row>
    <row r="723" ht="13.5" customHeight="1">
      <c r="A723" s="786"/>
      <c r="B723" s="786"/>
      <c r="C723" s="786"/>
      <c r="D723" s="786"/>
      <c r="E723" s="786"/>
      <c r="F723" s="786"/>
      <c r="G723" s="786"/>
      <c r="H723" s="786"/>
      <c r="I723" s="786"/>
      <c r="J723" s="786"/>
      <c r="K723" s="786"/>
      <c r="L723" s="786"/>
      <c r="M723" s="786"/>
      <c r="N723" s="786"/>
      <c r="O723" s="786"/>
      <c r="P723" s="786"/>
      <c r="Q723" s="812"/>
      <c r="R723" s="786"/>
      <c r="S723" s="786"/>
      <c r="T723" s="786"/>
      <c r="U723" s="786"/>
      <c r="V723" s="786"/>
      <c r="W723" s="786"/>
      <c r="X723" s="786"/>
      <c r="Y723" s="786"/>
      <c r="Z723" s="786"/>
      <c r="AA723" s="786"/>
      <c r="AB723" s="786"/>
      <c r="AC723" s="786"/>
      <c r="AD723" s="786"/>
    </row>
    <row r="724" ht="13.5" customHeight="1">
      <c r="A724" s="786"/>
      <c r="B724" s="786"/>
      <c r="C724" s="786"/>
      <c r="D724" s="786"/>
      <c r="E724" s="786"/>
      <c r="F724" s="786"/>
      <c r="G724" s="786"/>
      <c r="H724" s="786"/>
      <c r="I724" s="786"/>
      <c r="J724" s="786"/>
      <c r="K724" s="786"/>
      <c r="L724" s="786"/>
      <c r="M724" s="786"/>
      <c r="N724" s="786"/>
      <c r="O724" s="786"/>
      <c r="P724" s="786"/>
      <c r="Q724" s="812"/>
      <c r="R724" s="786"/>
      <c r="S724" s="786"/>
      <c r="T724" s="786"/>
      <c r="U724" s="786"/>
      <c r="V724" s="786"/>
      <c r="W724" s="786"/>
      <c r="X724" s="786"/>
      <c r="Y724" s="786"/>
      <c r="Z724" s="786"/>
      <c r="AA724" s="786"/>
      <c r="AB724" s="786"/>
      <c r="AC724" s="786"/>
      <c r="AD724" s="786"/>
    </row>
    <row r="725" ht="13.5" customHeight="1">
      <c r="A725" s="786"/>
      <c r="B725" s="786"/>
      <c r="C725" s="786"/>
      <c r="D725" s="786"/>
      <c r="E725" s="786"/>
      <c r="F725" s="786"/>
      <c r="G725" s="786"/>
      <c r="H725" s="786"/>
      <c r="I725" s="786"/>
      <c r="J725" s="786"/>
      <c r="K725" s="786"/>
      <c r="L725" s="786"/>
      <c r="M725" s="786"/>
      <c r="N725" s="786"/>
      <c r="O725" s="786"/>
      <c r="P725" s="786"/>
      <c r="Q725" s="812"/>
      <c r="R725" s="786"/>
      <c r="S725" s="786"/>
      <c r="T725" s="786"/>
      <c r="U725" s="786"/>
      <c r="V725" s="786"/>
      <c r="W725" s="786"/>
      <c r="X725" s="786"/>
      <c r="Y725" s="786"/>
      <c r="Z725" s="786"/>
      <c r="AA725" s="786"/>
      <c r="AB725" s="786"/>
      <c r="AC725" s="786"/>
      <c r="AD725" s="786"/>
    </row>
    <row r="726" ht="13.5" customHeight="1">
      <c r="A726" s="786"/>
      <c r="B726" s="786"/>
      <c r="C726" s="786"/>
      <c r="D726" s="786"/>
      <c r="E726" s="786"/>
      <c r="F726" s="786"/>
      <c r="G726" s="786"/>
      <c r="H726" s="786"/>
      <c r="I726" s="786"/>
      <c r="J726" s="786"/>
      <c r="K726" s="786"/>
      <c r="L726" s="786"/>
      <c r="M726" s="786"/>
      <c r="N726" s="786"/>
      <c r="O726" s="786"/>
      <c r="P726" s="786"/>
      <c r="Q726" s="812"/>
      <c r="R726" s="786"/>
      <c r="S726" s="786"/>
      <c r="T726" s="786"/>
      <c r="U726" s="786"/>
      <c r="V726" s="786"/>
      <c r="W726" s="786"/>
      <c r="X726" s="786"/>
      <c r="Y726" s="786"/>
      <c r="Z726" s="786"/>
      <c r="AA726" s="786"/>
      <c r="AB726" s="786"/>
      <c r="AC726" s="786"/>
      <c r="AD726" s="786"/>
    </row>
    <row r="727" ht="13.5" customHeight="1">
      <c r="A727" s="786"/>
      <c r="B727" s="786"/>
      <c r="C727" s="786"/>
      <c r="D727" s="786"/>
      <c r="E727" s="786"/>
      <c r="F727" s="786"/>
      <c r="G727" s="786"/>
      <c r="H727" s="786"/>
      <c r="I727" s="786"/>
      <c r="J727" s="786"/>
      <c r="K727" s="786"/>
      <c r="L727" s="786"/>
      <c r="M727" s="786"/>
      <c r="N727" s="786"/>
      <c r="O727" s="786"/>
      <c r="P727" s="786"/>
      <c r="Q727" s="812"/>
      <c r="R727" s="786"/>
      <c r="S727" s="786"/>
      <c r="T727" s="786"/>
      <c r="U727" s="786"/>
      <c r="V727" s="786"/>
      <c r="W727" s="786"/>
      <c r="X727" s="786"/>
      <c r="Y727" s="786"/>
      <c r="Z727" s="786"/>
      <c r="AA727" s="786"/>
      <c r="AB727" s="786"/>
      <c r="AC727" s="786"/>
      <c r="AD727" s="786"/>
    </row>
    <row r="728" ht="13.5" customHeight="1">
      <c r="A728" s="786"/>
      <c r="B728" s="786"/>
      <c r="C728" s="786"/>
      <c r="D728" s="786"/>
      <c r="E728" s="786"/>
      <c r="F728" s="786"/>
      <c r="G728" s="786"/>
      <c r="H728" s="786"/>
      <c r="I728" s="786"/>
      <c r="J728" s="786"/>
      <c r="K728" s="786"/>
      <c r="L728" s="786"/>
      <c r="M728" s="786"/>
      <c r="N728" s="786"/>
      <c r="O728" s="786"/>
      <c r="P728" s="786"/>
      <c r="Q728" s="812"/>
      <c r="R728" s="786"/>
      <c r="S728" s="786"/>
      <c r="T728" s="786"/>
      <c r="U728" s="786"/>
      <c r="V728" s="786"/>
      <c r="W728" s="786"/>
      <c r="X728" s="786"/>
      <c r="Y728" s="786"/>
      <c r="Z728" s="786"/>
      <c r="AA728" s="786"/>
      <c r="AB728" s="786"/>
      <c r="AC728" s="786"/>
      <c r="AD728" s="786"/>
    </row>
    <row r="729" ht="13.5" customHeight="1">
      <c r="A729" s="786"/>
      <c r="B729" s="786"/>
      <c r="C729" s="786"/>
      <c r="D729" s="786"/>
      <c r="E729" s="786"/>
      <c r="F729" s="786"/>
      <c r="G729" s="786"/>
      <c r="H729" s="786"/>
      <c r="I729" s="786"/>
      <c r="J729" s="786"/>
      <c r="K729" s="786"/>
      <c r="L729" s="786"/>
      <c r="M729" s="786"/>
      <c r="N729" s="786"/>
      <c r="O729" s="786"/>
      <c r="P729" s="786"/>
      <c r="Q729" s="812"/>
      <c r="R729" s="786"/>
      <c r="S729" s="786"/>
      <c r="T729" s="786"/>
      <c r="U729" s="786"/>
      <c r="V729" s="786"/>
      <c r="W729" s="786"/>
      <c r="X729" s="786"/>
      <c r="Y729" s="786"/>
      <c r="Z729" s="786"/>
      <c r="AA729" s="786"/>
      <c r="AB729" s="786"/>
      <c r="AC729" s="786"/>
      <c r="AD729" s="786"/>
    </row>
    <row r="730" ht="13.5" customHeight="1">
      <c r="A730" s="786"/>
      <c r="B730" s="786"/>
      <c r="C730" s="786"/>
      <c r="D730" s="786"/>
      <c r="E730" s="786"/>
      <c r="F730" s="786"/>
      <c r="G730" s="786"/>
      <c r="H730" s="786"/>
      <c r="I730" s="786"/>
      <c r="J730" s="786"/>
      <c r="K730" s="786"/>
      <c r="L730" s="786"/>
      <c r="M730" s="786"/>
      <c r="N730" s="786"/>
      <c r="O730" s="786"/>
      <c r="P730" s="786"/>
      <c r="Q730" s="812"/>
      <c r="R730" s="786"/>
      <c r="S730" s="786"/>
      <c r="T730" s="786"/>
      <c r="U730" s="786"/>
      <c r="V730" s="786"/>
      <c r="W730" s="786"/>
      <c r="X730" s="786"/>
      <c r="Y730" s="786"/>
      <c r="Z730" s="786"/>
      <c r="AA730" s="786"/>
      <c r="AB730" s="786"/>
      <c r="AC730" s="786"/>
      <c r="AD730" s="786"/>
    </row>
    <row r="731" ht="13.5" customHeight="1">
      <c r="A731" s="786"/>
      <c r="B731" s="786"/>
      <c r="C731" s="786"/>
      <c r="D731" s="786"/>
      <c r="E731" s="786"/>
      <c r="F731" s="786"/>
      <c r="G731" s="786"/>
      <c r="H731" s="786"/>
      <c r="I731" s="786"/>
      <c r="J731" s="786"/>
      <c r="K731" s="786"/>
      <c r="L731" s="786"/>
      <c r="M731" s="786"/>
      <c r="N731" s="786"/>
      <c r="O731" s="786"/>
      <c r="P731" s="786"/>
      <c r="Q731" s="812"/>
      <c r="R731" s="786"/>
      <c r="S731" s="786"/>
      <c r="T731" s="786"/>
      <c r="U731" s="786"/>
      <c r="V731" s="786"/>
      <c r="W731" s="786"/>
      <c r="X731" s="786"/>
      <c r="Y731" s="786"/>
      <c r="Z731" s="786"/>
      <c r="AA731" s="786"/>
      <c r="AB731" s="786"/>
      <c r="AC731" s="786"/>
      <c r="AD731" s="786"/>
    </row>
    <row r="732" ht="13.5" customHeight="1">
      <c r="A732" s="786"/>
      <c r="B732" s="786"/>
      <c r="C732" s="786"/>
      <c r="D732" s="786"/>
      <c r="E732" s="786"/>
      <c r="F732" s="786"/>
      <c r="G732" s="786"/>
      <c r="H732" s="786"/>
      <c r="I732" s="786"/>
      <c r="J732" s="786"/>
      <c r="K732" s="786"/>
      <c r="L732" s="786"/>
      <c r="M732" s="786"/>
      <c r="N732" s="786"/>
      <c r="O732" s="786"/>
      <c r="P732" s="786"/>
      <c r="Q732" s="812"/>
      <c r="R732" s="786"/>
      <c r="S732" s="786"/>
      <c r="T732" s="786"/>
      <c r="U732" s="786"/>
      <c r="V732" s="786"/>
      <c r="W732" s="786"/>
      <c r="X732" s="786"/>
      <c r="Y732" s="786"/>
      <c r="Z732" s="786"/>
      <c r="AA732" s="786"/>
      <c r="AB732" s="786"/>
      <c r="AC732" s="786"/>
      <c r="AD732" s="786"/>
    </row>
    <row r="733" ht="13.5" customHeight="1">
      <c r="A733" s="786"/>
      <c r="B733" s="786"/>
      <c r="C733" s="786"/>
      <c r="D733" s="786"/>
      <c r="E733" s="786"/>
      <c r="F733" s="786"/>
      <c r="G733" s="786"/>
      <c r="H733" s="786"/>
      <c r="I733" s="786"/>
      <c r="J733" s="786"/>
      <c r="K733" s="786"/>
      <c r="L733" s="786"/>
      <c r="M733" s="786"/>
      <c r="N733" s="786"/>
      <c r="O733" s="786"/>
      <c r="P733" s="786"/>
      <c r="Q733" s="812"/>
      <c r="R733" s="786"/>
      <c r="S733" s="786"/>
      <c r="T733" s="786"/>
      <c r="U733" s="786"/>
      <c r="V733" s="786"/>
      <c r="W733" s="786"/>
      <c r="X733" s="786"/>
      <c r="Y733" s="786"/>
      <c r="Z733" s="786"/>
      <c r="AA733" s="786"/>
      <c r="AB733" s="786"/>
      <c r="AC733" s="786"/>
      <c r="AD733" s="786"/>
    </row>
    <row r="734" ht="13.5" customHeight="1">
      <c r="A734" s="786"/>
      <c r="B734" s="786"/>
      <c r="C734" s="786"/>
      <c r="D734" s="786"/>
      <c r="E734" s="786"/>
      <c r="F734" s="786"/>
      <c r="G734" s="786"/>
      <c r="H734" s="786"/>
      <c r="I734" s="786"/>
      <c r="J734" s="786"/>
      <c r="K734" s="786"/>
      <c r="L734" s="786"/>
      <c r="M734" s="786"/>
      <c r="N734" s="786"/>
      <c r="O734" s="786"/>
      <c r="P734" s="786"/>
      <c r="Q734" s="812"/>
      <c r="R734" s="786"/>
      <c r="S734" s="786"/>
      <c r="T734" s="786"/>
      <c r="U734" s="786"/>
      <c r="V734" s="786"/>
      <c r="W734" s="786"/>
      <c r="X734" s="786"/>
      <c r="Y734" s="786"/>
      <c r="Z734" s="786"/>
      <c r="AA734" s="786"/>
      <c r="AB734" s="786"/>
      <c r="AC734" s="786"/>
      <c r="AD734" s="786"/>
    </row>
    <row r="735" ht="13.5" customHeight="1">
      <c r="A735" s="786"/>
      <c r="B735" s="786"/>
      <c r="C735" s="786"/>
      <c r="D735" s="786"/>
      <c r="E735" s="786"/>
      <c r="F735" s="786"/>
      <c r="G735" s="786"/>
      <c r="H735" s="786"/>
      <c r="I735" s="786"/>
      <c r="J735" s="786"/>
      <c r="K735" s="786"/>
      <c r="L735" s="786"/>
      <c r="M735" s="786"/>
      <c r="N735" s="786"/>
      <c r="O735" s="786"/>
      <c r="P735" s="786"/>
      <c r="Q735" s="812"/>
      <c r="R735" s="786"/>
      <c r="S735" s="786"/>
      <c r="T735" s="786"/>
      <c r="U735" s="786"/>
      <c r="V735" s="786"/>
      <c r="W735" s="786"/>
      <c r="X735" s="786"/>
      <c r="Y735" s="786"/>
      <c r="Z735" s="786"/>
      <c r="AA735" s="786"/>
      <c r="AB735" s="786"/>
      <c r="AC735" s="786"/>
      <c r="AD735" s="786"/>
    </row>
    <row r="736" ht="13.5" customHeight="1">
      <c r="A736" s="786"/>
      <c r="B736" s="786"/>
      <c r="C736" s="786"/>
      <c r="D736" s="786"/>
      <c r="E736" s="786"/>
      <c r="F736" s="786"/>
      <c r="G736" s="786"/>
      <c r="H736" s="786"/>
      <c r="I736" s="786"/>
      <c r="J736" s="786"/>
      <c r="K736" s="786"/>
      <c r="L736" s="786"/>
      <c r="M736" s="786"/>
      <c r="N736" s="786"/>
      <c r="O736" s="786"/>
      <c r="P736" s="786"/>
      <c r="Q736" s="812"/>
      <c r="R736" s="786"/>
      <c r="S736" s="786"/>
      <c r="T736" s="786"/>
      <c r="U736" s="786"/>
      <c r="V736" s="786"/>
      <c r="W736" s="786"/>
      <c r="X736" s="786"/>
      <c r="Y736" s="786"/>
      <c r="Z736" s="786"/>
      <c r="AA736" s="786"/>
      <c r="AB736" s="786"/>
      <c r="AC736" s="786"/>
      <c r="AD736" s="786"/>
    </row>
    <row r="737" ht="13.5" customHeight="1">
      <c r="A737" s="786"/>
      <c r="B737" s="786"/>
      <c r="C737" s="786"/>
      <c r="D737" s="786"/>
      <c r="E737" s="786"/>
      <c r="F737" s="786"/>
      <c r="G737" s="786"/>
      <c r="H737" s="786"/>
      <c r="I737" s="786"/>
      <c r="J737" s="786"/>
      <c r="K737" s="786"/>
      <c r="L737" s="786"/>
      <c r="M737" s="786"/>
      <c r="N737" s="786"/>
      <c r="O737" s="786"/>
      <c r="P737" s="786"/>
      <c r="Q737" s="812"/>
      <c r="R737" s="786"/>
      <c r="S737" s="786"/>
      <c r="T737" s="786"/>
      <c r="U737" s="786"/>
      <c r="V737" s="786"/>
      <c r="W737" s="786"/>
      <c r="X737" s="786"/>
      <c r="Y737" s="786"/>
      <c r="Z737" s="786"/>
      <c r="AA737" s="786"/>
      <c r="AB737" s="786"/>
      <c r="AC737" s="786"/>
      <c r="AD737" s="786"/>
    </row>
    <row r="738" ht="13.5" customHeight="1">
      <c r="A738" s="786"/>
      <c r="B738" s="786"/>
      <c r="C738" s="786"/>
      <c r="D738" s="786"/>
      <c r="E738" s="786"/>
      <c r="F738" s="786"/>
      <c r="G738" s="786"/>
      <c r="H738" s="786"/>
      <c r="I738" s="786"/>
      <c r="J738" s="786"/>
      <c r="K738" s="786"/>
      <c r="L738" s="786"/>
      <c r="M738" s="786"/>
      <c r="N738" s="786"/>
      <c r="O738" s="786"/>
      <c r="P738" s="786"/>
      <c r="Q738" s="812"/>
      <c r="R738" s="786"/>
      <c r="S738" s="786"/>
      <c r="T738" s="786"/>
      <c r="U738" s="786"/>
      <c r="V738" s="786"/>
      <c r="W738" s="786"/>
      <c r="X738" s="786"/>
      <c r="Y738" s="786"/>
      <c r="Z738" s="786"/>
      <c r="AA738" s="786"/>
      <c r="AB738" s="786"/>
      <c r="AC738" s="786"/>
      <c r="AD738" s="786"/>
    </row>
    <row r="739" ht="13.5" customHeight="1">
      <c r="A739" s="786"/>
      <c r="B739" s="786"/>
      <c r="C739" s="786"/>
      <c r="D739" s="786"/>
      <c r="E739" s="786"/>
      <c r="F739" s="786"/>
      <c r="G739" s="786"/>
      <c r="H739" s="786"/>
      <c r="I739" s="786"/>
      <c r="J739" s="786"/>
      <c r="K739" s="786"/>
      <c r="L739" s="786"/>
      <c r="M739" s="786"/>
      <c r="N739" s="786"/>
      <c r="O739" s="786"/>
      <c r="P739" s="786"/>
      <c r="Q739" s="812"/>
      <c r="R739" s="786"/>
      <c r="S739" s="786"/>
      <c r="T739" s="786"/>
      <c r="U739" s="786"/>
      <c r="V739" s="786"/>
      <c r="W739" s="786"/>
      <c r="X739" s="786"/>
      <c r="Y739" s="786"/>
      <c r="Z739" s="786"/>
      <c r="AA739" s="786"/>
      <c r="AB739" s="786"/>
      <c r="AC739" s="786"/>
      <c r="AD739" s="786"/>
    </row>
    <row r="740" ht="13.5" customHeight="1">
      <c r="A740" s="786"/>
      <c r="B740" s="786"/>
      <c r="C740" s="786"/>
      <c r="D740" s="786"/>
      <c r="E740" s="786"/>
      <c r="F740" s="786"/>
      <c r="G740" s="786"/>
      <c r="H740" s="786"/>
      <c r="I740" s="786"/>
      <c r="J740" s="786"/>
      <c r="K740" s="786"/>
      <c r="L740" s="786"/>
      <c r="M740" s="786"/>
      <c r="N740" s="786"/>
      <c r="O740" s="786"/>
      <c r="P740" s="786"/>
      <c r="Q740" s="812"/>
      <c r="R740" s="786"/>
      <c r="S740" s="786"/>
      <c r="T740" s="786"/>
      <c r="U740" s="786"/>
      <c r="V740" s="786"/>
      <c r="W740" s="786"/>
      <c r="X740" s="786"/>
      <c r="Y740" s="786"/>
      <c r="Z740" s="786"/>
      <c r="AA740" s="786"/>
      <c r="AB740" s="786"/>
      <c r="AC740" s="786"/>
      <c r="AD740" s="786"/>
    </row>
    <row r="741" ht="13.5" customHeight="1">
      <c r="A741" s="786"/>
      <c r="B741" s="786"/>
      <c r="C741" s="786"/>
      <c r="D741" s="786"/>
      <c r="E741" s="786"/>
      <c r="F741" s="786"/>
      <c r="G741" s="786"/>
      <c r="H741" s="786"/>
      <c r="I741" s="786"/>
      <c r="J741" s="786"/>
      <c r="K741" s="786"/>
      <c r="L741" s="786"/>
      <c r="M741" s="786"/>
      <c r="N741" s="786"/>
      <c r="O741" s="786"/>
      <c r="P741" s="786"/>
      <c r="Q741" s="812"/>
      <c r="R741" s="786"/>
      <c r="S741" s="786"/>
      <c r="T741" s="786"/>
      <c r="U741" s="786"/>
      <c r="V741" s="786"/>
      <c r="W741" s="786"/>
      <c r="X741" s="786"/>
      <c r="Y741" s="786"/>
      <c r="Z741" s="786"/>
      <c r="AA741" s="786"/>
      <c r="AB741" s="786"/>
      <c r="AC741" s="786"/>
      <c r="AD741" s="786"/>
    </row>
    <row r="742" ht="13.5" customHeight="1">
      <c r="A742" s="786"/>
      <c r="B742" s="786"/>
      <c r="C742" s="786"/>
      <c r="D742" s="786"/>
      <c r="E742" s="786"/>
      <c r="F742" s="786"/>
      <c r="G742" s="786"/>
      <c r="H742" s="786"/>
      <c r="I742" s="786"/>
      <c r="J742" s="786"/>
      <c r="K742" s="786"/>
      <c r="L742" s="786"/>
      <c r="M742" s="786"/>
      <c r="N742" s="786"/>
      <c r="O742" s="786"/>
      <c r="P742" s="786"/>
      <c r="Q742" s="812"/>
      <c r="R742" s="786"/>
      <c r="S742" s="786"/>
      <c r="T742" s="786"/>
      <c r="U742" s="786"/>
      <c r="V742" s="786"/>
      <c r="W742" s="786"/>
      <c r="X742" s="786"/>
      <c r="Y742" s="786"/>
      <c r="Z742" s="786"/>
      <c r="AA742" s="786"/>
      <c r="AB742" s="786"/>
      <c r="AC742" s="786"/>
      <c r="AD742" s="786"/>
    </row>
    <row r="743" ht="13.5" customHeight="1">
      <c r="A743" s="786"/>
      <c r="B743" s="786"/>
      <c r="C743" s="786"/>
      <c r="D743" s="786"/>
      <c r="E743" s="786"/>
      <c r="F743" s="786"/>
      <c r="G743" s="786"/>
      <c r="H743" s="786"/>
      <c r="I743" s="786"/>
      <c r="J743" s="786"/>
      <c r="K743" s="786"/>
      <c r="L743" s="786"/>
      <c r="M743" s="786"/>
      <c r="N743" s="786"/>
      <c r="O743" s="786"/>
      <c r="P743" s="786"/>
      <c r="Q743" s="812"/>
      <c r="R743" s="786"/>
      <c r="S743" s="786"/>
      <c r="T743" s="786"/>
      <c r="U743" s="786"/>
      <c r="V743" s="786"/>
      <c r="W743" s="786"/>
      <c r="X743" s="786"/>
      <c r="Y743" s="786"/>
      <c r="Z743" s="786"/>
      <c r="AA743" s="786"/>
      <c r="AB743" s="786"/>
      <c r="AC743" s="786"/>
      <c r="AD743" s="786"/>
    </row>
    <row r="744" ht="13.5" customHeight="1">
      <c r="A744" s="786"/>
      <c r="B744" s="786"/>
      <c r="C744" s="786"/>
      <c r="D744" s="786"/>
      <c r="E744" s="786"/>
      <c r="F744" s="786"/>
      <c r="G744" s="786"/>
      <c r="H744" s="786"/>
      <c r="I744" s="786"/>
      <c r="J744" s="786"/>
      <c r="K744" s="786"/>
      <c r="L744" s="786"/>
      <c r="M744" s="786"/>
      <c r="N744" s="786"/>
      <c r="O744" s="786"/>
      <c r="P744" s="786"/>
      <c r="Q744" s="812"/>
      <c r="R744" s="786"/>
      <c r="S744" s="786"/>
      <c r="T744" s="786"/>
      <c r="U744" s="786"/>
      <c r="V744" s="786"/>
      <c r="W744" s="786"/>
      <c r="X744" s="786"/>
      <c r="Y744" s="786"/>
      <c r="Z744" s="786"/>
      <c r="AA744" s="786"/>
      <c r="AB744" s="786"/>
      <c r="AC744" s="786"/>
      <c r="AD744" s="786"/>
    </row>
    <row r="745" ht="13.5" customHeight="1">
      <c r="A745" s="786"/>
      <c r="B745" s="786"/>
      <c r="C745" s="786"/>
      <c r="D745" s="786"/>
      <c r="E745" s="786"/>
      <c r="F745" s="786"/>
      <c r="G745" s="786"/>
      <c r="H745" s="786"/>
      <c r="I745" s="786"/>
      <c r="J745" s="786"/>
      <c r="K745" s="786"/>
      <c r="L745" s="786"/>
      <c r="M745" s="786"/>
      <c r="N745" s="786"/>
      <c r="O745" s="786"/>
      <c r="P745" s="786"/>
      <c r="Q745" s="812"/>
      <c r="R745" s="786"/>
      <c r="S745" s="786"/>
      <c r="T745" s="786"/>
      <c r="U745" s="786"/>
      <c r="V745" s="786"/>
      <c r="W745" s="786"/>
      <c r="X745" s="786"/>
      <c r="Y745" s="786"/>
      <c r="Z745" s="786"/>
      <c r="AA745" s="786"/>
      <c r="AB745" s="786"/>
      <c r="AC745" s="786"/>
      <c r="AD745" s="786"/>
    </row>
    <row r="746" ht="13.5" customHeight="1">
      <c r="A746" s="786"/>
      <c r="B746" s="786"/>
      <c r="C746" s="786"/>
      <c r="D746" s="786"/>
      <c r="E746" s="786"/>
      <c r="F746" s="786"/>
      <c r="G746" s="786"/>
      <c r="H746" s="786"/>
      <c r="I746" s="786"/>
      <c r="J746" s="786"/>
      <c r="K746" s="786"/>
      <c r="L746" s="786"/>
      <c r="M746" s="786"/>
      <c r="N746" s="786"/>
      <c r="O746" s="786"/>
      <c r="P746" s="786"/>
      <c r="Q746" s="812"/>
      <c r="R746" s="786"/>
      <c r="S746" s="786"/>
      <c r="T746" s="786"/>
      <c r="U746" s="786"/>
      <c r="V746" s="786"/>
      <c r="W746" s="786"/>
      <c r="X746" s="786"/>
      <c r="Y746" s="786"/>
      <c r="Z746" s="786"/>
      <c r="AA746" s="786"/>
      <c r="AB746" s="786"/>
      <c r="AC746" s="786"/>
      <c r="AD746" s="786"/>
    </row>
    <row r="747" ht="13.5" customHeight="1">
      <c r="A747" s="786"/>
      <c r="B747" s="786"/>
      <c r="C747" s="786"/>
      <c r="D747" s="786"/>
      <c r="E747" s="786"/>
      <c r="F747" s="786"/>
      <c r="G747" s="786"/>
      <c r="H747" s="786"/>
      <c r="I747" s="786"/>
      <c r="J747" s="786"/>
      <c r="K747" s="786"/>
      <c r="L747" s="786"/>
      <c r="M747" s="786"/>
      <c r="N747" s="786"/>
      <c r="O747" s="786"/>
      <c r="P747" s="786"/>
      <c r="Q747" s="812"/>
      <c r="R747" s="786"/>
      <c r="S747" s="786"/>
      <c r="T747" s="786"/>
      <c r="U747" s="786"/>
      <c r="V747" s="786"/>
      <c r="W747" s="786"/>
      <c r="X747" s="786"/>
      <c r="Y747" s="786"/>
      <c r="Z747" s="786"/>
      <c r="AA747" s="786"/>
      <c r="AB747" s="786"/>
      <c r="AC747" s="786"/>
      <c r="AD747" s="786"/>
    </row>
    <row r="748" ht="13.5" customHeight="1">
      <c r="A748" s="786"/>
      <c r="B748" s="786"/>
      <c r="C748" s="786"/>
      <c r="D748" s="786"/>
      <c r="E748" s="786"/>
      <c r="F748" s="786"/>
      <c r="G748" s="786"/>
      <c r="H748" s="786"/>
      <c r="I748" s="786"/>
      <c r="J748" s="786"/>
      <c r="K748" s="786"/>
      <c r="L748" s="786"/>
      <c r="M748" s="786"/>
      <c r="N748" s="786"/>
      <c r="O748" s="786"/>
      <c r="P748" s="786"/>
      <c r="Q748" s="812"/>
      <c r="R748" s="786"/>
      <c r="S748" s="786"/>
      <c r="T748" s="786"/>
      <c r="U748" s="786"/>
      <c r="V748" s="786"/>
      <c r="W748" s="786"/>
      <c r="X748" s="786"/>
      <c r="Y748" s="786"/>
      <c r="Z748" s="786"/>
      <c r="AA748" s="786"/>
      <c r="AB748" s="786"/>
      <c r="AC748" s="786"/>
      <c r="AD748" s="786"/>
    </row>
    <row r="749" ht="13.5" customHeight="1">
      <c r="A749" s="786"/>
      <c r="B749" s="786"/>
      <c r="C749" s="786"/>
      <c r="D749" s="786"/>
      <c r="E749" s="786"/>
      <c r="F749" s="786"/>
      <c r="G749" s="786"/>
      <c r="H749" s="786"/>
      <c r="I749" s="786"/>
      <c r="J749" s="786"/>
      <c r="K749" s="786"/>
      <c r="L749" s="786"/>
      <c r="M749" s="786"/>
      <c r="N749" s="786"/>
      <c r="O749" s="786"/>
      <c r="P749" s="786"/>
      <c r="Q749" s="812"/>
      <c r="R749" s="786"/>
      <c r="S749" s="786"/>
      <c r="T749" s="786"/>
      <c r="U749" s="786"/>
      <c r="V749" s="786"/>
      <c r="W749" s="786"/>
      <c r="X749" s="786"/>
      <c r="Y749" s="786"/>
      <c r="Z749" s="786"/>
      <c r="AA749" s="786"/>
      <c r="AB749" s="786"/>
      <c r="AC749" s="786"/>
      <c r="AD749" s="786"/>
    </row>
    <row r="750" ht="13.5" customHeight="1">
      <c r="A750" s="786"/>
      <c r="B750" s="786"/>
      <c r="C750" s="786"/>
      <c r="D750" s="786"/>
      <c r="E750" s="786"/>
      <c r="F750" s="786"/>
      <c r="G750" s="786"/>
      <c r="H750" s="786"/>
      <c r="I750" s="786"/>
      <c r="J750" s="786"/>
      <c r="K750" s="786"/>
      <c r="L750" s="786"/>
      <c r="M750" s="786"/>
      <c r="N750" s="786"/>
      <c r="O750" s="786"/>
      <c r="P750" s="786"/>
      <c r="Q750" s="812"/>
      <c r="R750" s="786"/>
      <c r="S750" s="786"/>
      <c r="T750" s="786"/>
      <c r="U750" s="786"/>
      <c r="V750" s="786"/>
      <c r="W750" s="786"/>
      <c r="X750" s="786"/>
      <c r="Y750" s="786"/>
      <c r="Z750" s="786"/>
      <c r="AA750" s="786"/>
      <c r="AB750" s="786"/>
      <c r="AC750" s="786"/>
      <c r="AD750" s="786"/>
    </row>
    <row r="751" ht="13.5" customHeight="1">
      <c r="A751" s="786"/>
      <c r="B751" s="786"/>
      <c r="C751" s="786"/>
      <c r="D751" s="786"/>
      <c r="E751" s="786"/>
      <c r="F751" s="786"/>
      <c r="G751" s="786"/>
      <c r="H751" s="786"/>
      <c r="I751" s="786"/>
      <c r="J751" s="786"/>
      <c r="K751" s="786"/>
      <c r="L751" s="786"/>
      <c r="M751" s="786"/>
      <c r="N751" s="786"/>
      <c r="O751" s="786"/>
      <c r="P751" s="786"/>
      <c r="Q751" s="812"/>
      <c r="R751" s="786"/>
      <c r="S751" s="786"/>
      <c r="T751" s="786"/>
      <c r="U751" s="786"/>
      <c r="V751" s="786"/>
      <c r="W751" s="786"/>
      <c r="X751" s="786"/>
      <c r="Y751" s="786"/>
      <c r="Z751" s="786"/>
      <c r="AA751" s="786"/>
      <c r="AB751" s="786"/>
      <c r="AC751" s="786"/>
      <c r="AD751" s="786"/>
    </row>
    <row r="752" ht="13.5" customHeight="1">
      <c r="A752" s="786"/>
      <c r="B752" s="786"/>
      <c r="C752" s="786"/>
      <c r="D752" s="786"/>
      <c r="E752" s="786"/>
      <c r="F752" s="786"/>
      <c r="G752" s="786"/>
      <c r="H752" s="786"/>
      <c r="I752" s="786"/>
      <c r="J752" s="786"/>
      <c r="K752" s="786"/>
      <c r="L752" s="786"/>
      <c r="M752" s="786"/>
      <c r="N752" s="786"/>
      <c r="O752" s="786"/>
      <c r="P752" s="786"/>
      <c r="Q752" s="812"/>
      <c r="R752" s="786"/>
      <c r="S752" s="786"/>
      <c r="T752" s="786"/>
      <c r="U752" s="786"/>
      <c r="V752" s="786"/>
      <c r="W752" s="786"/>
      <c r="X752" s="786"/>
      <c r="Y752" s="786"/>
      <c r="Z752" s="786"/>
      <c r="AA752" s="786"/>
      <c r="AB752" s="786"/>
      <c r="AC752" s="786"/>
      <c r="AD752" s="786"/>
    </row>
    <row r="753" ht="13.5" customHeight="1">
      <c r="A753" s="786"/>
      <c r="B753" s="786"/>
      <c r="C753" s="786"/>
      <c r="D753" s="786"/>
      <c r="E753" s="786"/>
      <c r="F753" s="786"/>
      <c r="G753" s="786"/>
      <c r="H753" s="786"/>
      <c r="I753" s="786"/>
      <c r="J753" s="786"/>
      <c r="K753" s="786"/>
      <c r="L753" s="786"/>
      <c r="M753" s="786"/>
      <c r="N753" s="786"/>
      <c r="O753" s="786"/>
      <c r="P753" s="786"/>
      <c r="Q753" s="812"/>
      <c r="R753" s="786"/>
      <c r="S753" s="786"/>
      <c r="T753" s="786"/>
      <c r="U753" s="786"/>
      <c r="V753" s="786"/>
      <c r="W753" s="786"/>
      <c r="X753" s="786"/>
      <c r="Y753" s="786"/>
      <c r="Z753" s="786"/>
      <c r="AA753" s="786"/>
      <c r="AB753" s="786"/>
      <c r="AC753" s="786"/>
      <c r="AD753" s="786"/>
    </row>
    <row r="754" ht="13.5" customHeight="1">
      <c r="A754" s="786"/>
      <c r="B754" s="786"/>
      <c r="C754" s="786"/>
      <c r="D754" s="786"/>
      <c r="E754" s="786"/>
      <c r="F754" s="786"/>
      <c r="G754" s="786"/>
      <c r="H754" s="786"/>
      <c r="I754" s="786"/>
      <c r="J754" s="786"/>
      <c r="K754" s="786"/>
      <c r="L754" s="786"/>
      <c r="M754" s="786"/>
      <c r="N754" s="786"/>
      <c r="O754" s="786"/>
      <c r="P754" s="786"/>
      <c r="Q754" s="812"/>
      <c r="R754" s="786"/>
      <c r="S754" s="786"/>
      <c r="T754" s="786"/>
      <c r="U754" s="786"/>
      <c r="V754" s="786"/>
      <c r="W754" s="786"/>
      <c r="X754" s="786"/>
      <c r="Y754" s="786"/>
      <c r="Z754" s="786"/>
      <c r="AA754" s="786"/>
      <c r="AB754" s="786"/>
      <c r="AC754" s="786"/>
      <c r="AD754" s="786"/>
    </row>
    <row r="755" ht="13.5" customHeight="1">
      <c r="A755" s="786"/>
      <c r="B755" s="786"/>
      <c r="C755" s="786"/>
      <c r="D755" s="786"/>
      <c r="E755" s="786"/>
      <c r="F755" s="786"/>
      <c r="G755" s="786"/>
      <c r="H755" s="786"/>
      <c r="I755" s="786"/>
      <c r="J755" s="786"/>
      <c r="K755" s="786"/>
      <c r="L755" s="786"/>
      <c r="M755" s="786"/>
      <c r="N755" s="786"/>
      <c r="O755" s="786"/>
      <c r="P755" s="786"/>
      <c r="Q755" s="812"/>
      <c r="R755" s="786"/>
      <c r="S755" s="786"/>
      <c r="T755" s="786"/>
      <c r="U755" s="786"/>
      <c r="V755" s="786"/>
      <c r="W755" s="786"/>
      <c r="X755" s="786"/>
      <c r="Y755" s="786"/>
      <c r="Z755" s="786"/>
      <c r="AA755" s="786"/>
      <c r="AB755" s="786"/>
      <c r="AC755" s="786"/>
      <c r="AD755" s="786"/>
    </row>
    <row r="756" ht="13.5" customHeight="1">
      <c r="A756" s="786"/>
      <c r="B756" s="786"/>
      <c r="C756" s="786"/>
      <c r="D756" s="786"/>
      <c r="E756" s="786"/>
      <c r="F756" s="786"/>
      <c r="G756" s="786"/>
      <c r="H756" s="786"/>
      <c r="I756" s="786"/>
      <c r="J756" s="786"/>
      <c r="K756" s="786"/>
      <c r="L756" s="786"/>
      <c r="M756" s="786"/>
      <c r="N756" s="786"/>
      <c r="O756" s="786"/>
      <c r="P756" s="786"/>
      <c r="Q756" s="812"/>
      <c r="R756" s="786"/>
      <c r="S756" s="786"/>
      <c r="T756" s="786"/>
      <c r="U756" s="786"/>
      <c r="V756" s="786"/>
      <c r="W756" s="786"/>
      <c r="X756" s="786"/>
      <c r="Y756" s="786"/>
      <c r="Z756" s="786"/>
      <c r="AA756" s="786"/>
      <c r="AB756" s="786"/>
      <c r="AC756" s="786"/>
      <c r="AD756" s="786"/>
    </row>
    <row r="757" ht="13.5" customHeight="1">
      <c r="A757" s="786"/>
      <c r="B757" s="786"/>
      <c r="C757" s="786"/>
      <c r="D757" s="786"/>
      <c r="E757" s="786"/>
      <c r="F757" s="786"/>
      <c r="G757" s="786"/>
      <c r="H757" s="786"/>
      <c r="I757" s="786"/>
      <c r="J757" s="786"/>
      <c r="K757" s="786"/>
      <c r="L757" s="786"/>
      <c r="M757" s="786"/>
      <c r="N757" s="786"/>
      <c r="O757" s="786"/>
      <c r="P757" s="786"/>
      <c r="Q757" s="812"/>
      <c r="R757" s="786"/>
      <c r="S757" s="786"/>
      <c r="T757" s="786"/>
      <c r="U757" s="786"/>
      <c r="V757" s="786"/>
      <c r="W757" s="786"/>
      <c r="X757" s="786"/>
      <c r="Y757" s="786"/>
      <c r="Z757" s="786"/>
      <c r="AA757" s="786"/>
      <c r="AB757" s="786"/>
      <c r="AC757" s="786"/>
      <c r="AD757" s="786"/>
    </row>
    <row r="758" ht="13.5" customHeight="1">
      <c r="A758" s="786"/>
      <c r="B758" s="786"/>
      <c r="C758" s="786"/>
      <c r="D758" s="786"/>
      <c r="E758" s="786"/>
      <c r="F758" s="786"/>
      <c r="G758" s="786"/>
      <c r="H758" s="786"/>
      <c r="I758" s="786"/>
      <c r="J758" s="786"/>
      <c r="K758" s="786"/>
      <c r="L758" s="786"/>
      <c r="M758" s="786"/>
      <c r="N758" s="786"/>
      <c r="O758" s="786"/>
      <c r="P758" s="786"/>
      <c r="Q758" s="812"/>
      <c r="R758" s="786"/>
      <c r="S758" s="786"/>
      <c r="T758" s="786"/>
      <c r="U758" s="786"/>
      <c r="V758" s="786"/>
      <c r="W758" s="786"/>
      <c r="X758" s="786"/>
      <c r="Y758" s="786"/>
      <c r="Z758" s="786"/>
      <c r="AA758" s="786"/>
      <c r="AB758" s="786"/>
      <c r="AC758" s="786"/>
      <c r="AD758" s="786"/>
    </row>
    <row r="759" ht="13.5" customHeight="1">
      <c r="A759" s="786"/>
      <c r="B759" s="786"/>
      <c r="C759" s="786"/>
      <c r="D759" s="786"/>
      <c r="E759" s="786"/>
      <c r="F759" s="786"/>
      <c r="G759" s="786"/>
      <c r="H759" s="786"/>
      <c r="I759" s="786"/>
      <c r="J759" s="786"/>
      <c r="K759" s="786"/>
      <c r="L759" s="786"/>
      <c r="M759" s="786"/>
      <c r="N759" s="786"/>
      <c r="O759" s="786"/>
      <c r="P759" s="786"/>
      <c r="Q759" s="812"/>
      <c r="R759" s="786"/>
      <c r="S759" s="786"/>
      <c r="T759" s="786"/>
      <c r="U759" s="786"/>
      <c r="V759" s="786"/>
      <c r="W759" s="786"/>
      <c r="X759" s="786"/>
      <c r="Y759" s="786"/>
      <c r="Z759" s="786"/>
      <c r="AA759" s="786"/>
      <c r="AB759" s="786"/>
      <c r="AC759" s="786"/>
      <c r="AD759" s="786"/>
    </row>
    <row r="760" ht="13.5" customHeight="1">
      <c r="A760" s="786"/>
      <c r="B760" s="786"/>
      <c r="C760" s="786"/>
      <c r="D760" s="786"/>
      <c r="E760" s="786"/>
      <c r="F760" s="786"/>
      <c r="G760" s="786"/>
      <c r="H760" s="786"/>
      <c r="I760" s="786"/>
      <c r="J760" s="786"/>
      <c r="K760" s="786"/>
      <c r="L760" s="786"/>
      <c r="M760" s="786"/>
      <c r="N760" s="786"/>
      <c r="O760" s="786"/>
      <c r="P760" s="786"/>
      <c r="Q760" s="812"/>
      <c r="R760" s="786"/>
      <c r="S760" s="786"/>
      <c r="T760" s="786"/>
      <c r="U760" s="786"/>
      <c r="V760" s="786"/>
      <c r="W760" s="786"/>
      <c r="X760" s="786"/>
      <c r="Y760" s="786"/>
      <c r="Z760" s="786"/>
      <c r="AA760" s="786"/>
      <c r="AB760" s="786"/>
      <c r="AC760" s="786"/>
      <c r="AD760" s="786"/>
    </row>
    <row r="761" ht="13.5" customHeight="1">
      <c r="A761" s="786"/>
      <c r="B761" s="786"/>
      <c r="C761" s="786"/>
      <c r="D761" s="786"/>
      <c r="E761" s="786"/>
      <c r="F761" s="786"/>
      <c r="G761" s="786"/>
      <c r="H761" s="786"/>
      <c r="I761" s="786"/>
      <c r="J761" s="786"/>
      <c r="K761" s="786"/>
      <c r="L761" s="786"/>
      <c r="M761" s="786"/>
      <c r="N761" s="786"/>
      <c r="O761" s="786"/>
      <c r="P761" s="786"/>
      <c r="Q761" s="812"/>
      <c r="R761" s="786"/>
      <c r="S761" s="786"/>
      <c r="T761" s="786"/>
      <c r="U761" s="786"/>
      <c r="V761" s="786"/>
      <c r="W761" s="786"/>
      <c r="X761" s="786"/>
      <c r="Y761" s="786"/>
      <c r="Z761" s="786"/>
      <c r="AA761" s="786"/>
      <c r="AB761" s="786"/>
      <c r="AC761" s="786"/>
      <c r="AD761" s="786"/>
    </row>
    <row r="762" ht="13.5" customHeight="1">
      <c r="A762" s="786"/>
      <c r="B762" s="786"/>
      <c r="C762" s="786"/>
      <c r="D762" s="786"/>
      <c r="E762" s="786"/>
      <c r="F762" s="786"/>
      <c r="G762" s="786"/>
      <c r="H762" s="786"/>
      <c r="I762" s="786"/>
      <c r="J762" s="786"/>
      <c r="K762" s="786"/>
      <c r="L762" s="786"/>
      <c r="M762" s="786"/>
      <c r="N762" s="786"/>
      <c r="O762" s="786"/>
      <c r="P762" s="786"/>
      <c r="Q762" s="812"/>
      <c r="R762" s="786"/>
      <c r="S762" s="786"/>
      <c r="T762" s="786"/>
      <c r="U762" s="786"/>
      <c r="V762" s="786"/>
      <c r="W762" s="786"/>
      <c r="X762" s="786"/>
      <c r="Y762" s="786"/>
      <c r="Z762" s="786"/>
      <c r="AA762" s="786"/>
      <c r="AB762" s="786"/>
      <c r="AC762" s="786"/>
      <c r="AD762" s="786"/>
    </row>
    <row r="763" ht="13.5" customHeight="1">
      <c r="A763" s="786"/>
      <c r="B763" s="786"/>
      <c r="C763" s="786"/>
      <c r="D763" s="786"/>
      <c r="E763" s="786"/>
      <c r="F763" s="786"/>
      <c r="G763" s="786"/>
      <c r="H763" s="786"/>
      <c r="I763" s="786"/>
      <c r="J763" s="786"/>
      <c r="K763" s="786"/>
      <c r="L763" s="786"/>
      <c r="M763" s="786"/>
      <c r="N763" s="786"/>
      <c r="O763" s="786"/>
      <c r="P763" s="786"/>
      <c r="Q763" s="812"/>
      <c r="R763" s="786"/>
      <c r="S763" s="786"/>
      <c r="T763" s="786"/>
      <c r="U763" s="786"/>
      <c r="V763" s="786"/>
      <c r="W763" s="786"/>
      <c r="X763" s="786"/>
      <c r="Y763" s="786"/>
      <c r="Z763" s="786"/>
      <c r="AA763" s="786"/>
      <c r="AB763" s="786"/>
      <c r="AC763" s="786"/>
      <c r="AD763" s="786"/>
    </row>
    <row r="764" ht="13.5" customHeight="1">
      <c r="A764" s="786"/>
      <c r="B764" s="786"/>
      <c r="C764" s="786"/>
      <c r="D764" s="786"/>
      <c r="E764" s="786"/>
      <c r="F764" s="786"/>
      <c r="G764" s="786"/>
      <c r="H764" s="786"/>
      <c r="I764" s="786"/>
      <c r="J764" s="786"/>
      <c r="K764" s="786"/>
      <c r="L764" s="786"/>
      <c r="M764" s="786"/>
      <c r="N764" s="786"/>
      <c r="O764" s="786"/>
      <c r="P764" s="786"/>
      <c r="Q764" s="812"/>
      <c r="R764" s="786"/>
      <c r="S764" s="786"/>
      <c r="T764" s="786"/>
      <c r="U764" s="786"/>
      <c r="V764" s="786"/>
      <c r="W764" s="786"/>
      <c r="X764" s="786"/>
      <c r="Y764" s="786"/>
      <c r="Z764" s="786"/>
      <c r="AA764" s="786"/>
      <c r="AB764" s="786"/>
      <c r="AC764" s="786"/>
      <c r="AD764" s="786"/>
    </row>
    <row r="765" ht="13.5" customHeight="1">
      <c r="A765" s="786"/>
      <c r="B765" s="786"/>
      <c r="C765" s="786"/>
      <c r="D765" s="786"/>
      <c r="E765" s="786"/>
      <c r="F765" s="786"/>
      <c r="G765" s="786"/>
      <c r="H765" s="786"/>
      <c r="I765" s="786"/>
      <c r="J765" s="786"/>
      <c r="K765" s="786"/>
      <c r="L765" s="786"/>
      <c r="M765" s="786"/>
      <c r="N765" s="786"/>
      <c r="O765" s="786"/>
      <c r="P765" s="786"/>
      <c r="Q765" s="812"/>
      <c r="R765" s="786"/>
      <c r="S765" s="786"/>
      <c r="T765" s="786"/>
      <c r="U765" s="786"/>
      <c r="V765" s="786"/>
      <c r="W765" s="786"/>
      <c r="X765" s="786"/>
      <c r="Y765" s="786"/>
      <c r="Z765" s="786"/>
      <c r="AA765" s="786"/>
      <c r="AB765" s="786"/>
      <c r="AC765" s="786"/>
      <c r="AD765" s="786"/>
    </row>
    <row r="766" ht="13.5" customHeight="1">
      <c r="A766" s="786"/>
      <c r="B766" s="786"/>
      <c r="C766" s="786"/>
      <c r="D766" s="786"/>
      <c r="E766" s="786"/>
      <c r="F766" s="786"/>
      <c r="G766" s="786"/>
      <c r="H766" s="786"/>
      <c r="I766" s="786"/>
      <c r="J766" s="786"/>
      <c r="K766" s="786"/>
      <c r="L766" s="786"/>
      <c r="M766" s="786"/>
      <c r="N766" s="786"/>
      <c r="O766" s="786"/>
      <c r="P766" s="786"/>
      <c r="Q766" s="812"/>
      <c r="R766" s="786"/>
      <c r="S766" s="786"/>
      <c r="T766" s="786"/>
      <c r="U766" s="786"/>
      <c r="V766" s="786"/>
      <c r="W766" s="786"/>
      <c r="X766" s="786"/>
      <c r="Y766" s="786"/>
      <c r="Z766" s="786"/>
      <c r="AA766" s="786"/>
      <c r="AB766" s="786"/>
      <c r="AC766" s="786"/>
      <c r="AD766" s="786"/>
    </row>
    <row r="767" ht="13.5" customHeight="1">
      <c r="A767" s="786"/>
      <c r="B767" s="786"/>
      <c r="C767" s="786"/>
      <c r="D767" s="786"/>
      <c r="E767" s="786"/>
      <c r="F767" s="786"/>
      <c r="G767" s="786"/>
      <c r="H767" s="786"/>
      <c r="I767" s="786"/>
      <c r="J767" s="786"/>
      <c r="K767" s="786"/>
      <c r="L767" s="786"/>
      <c r="M767" s="786"/>
      <c r="N767" s="786"/>
      <c r="O767" s="786"/>
      <c r="P767" s="786"/>
      <c r="Q767" s="812"/>
      <c r="R767" s="786"/>
      <c r="S767" s="786"/>
      <c r="T767" s="786"/>
      <c r="U767" s="786"/>
      <c r="V767" s="786"/>
      <c r="W767" s="786"/>
      <c r="X767" s="786"/>
      <c r="Y767" s="786"/>
      <c r="Z767" s="786"/>
      <c r="AA767" s="786"/>
      <c r="AB767" s="786"/>
      <c r="AC767" s="786"/>
      <c r="AD767" s="786"/>
    </row>
    <row r="768" ht="13.5" customHeight="1">
      <c r="A768" s="786"/>
      <c r="B768" s="786"/>
      <c r="C768" s="786"/>
      <c r="D768" s="786"/>
      <c r="E768" s="786"/>
      <c r="F768" s="786"/>
      <c r="G768" s="786"/>
      <c r="H768" s="786"/>
      <c r="I768" s="786"/>
      <c r="J768" s="786"/>
      <c r="K768" s="786"/>
      <c r="L768" s="786"/>
      <c r="M768" s="786"/>
      <c r="N768" s="786"/>
      <c r="O768" s="786"/>
      <c r="P768" s="786"/>
      <c r="Q768" s="812"/>
      <c r="R768" s="786"/>
      <c r="S768" s="786"/>
      <c r="T768" s="786"/>
      <c r="U768" s="786"/>
      <c r="V768" s="786"/>
      <c r="W768" s="786"/>
      <c r="X768" s="786"/>
      <c r="Y768" s="786"/>
      <c r="Z768" s="786"/>
      <c r="AA768" s="786"/>
      <c r="AB768" s="786"/>
      <c r="AC768" s="786"/>
      <c r="AD768" s="786"/>
    </row>
    <row r="769" ht="13.5" customHeight="1">
      <c r="A769" s="786"/>
      <c r="B769" s="786"/>
      <c r="C769" s="786"/>
      <c r="D769" s="786"/>
      <c r="E769" s="786"/>
      <c r="F769" s="786"/>
      <c r="G769" s="786"/>
      <c r="H769" s="786"/>
      <c r="I769" s="786"/>
      <c r="J769" s="786"/>
      <c r="K769" s="786"/>
      <c r="L769" s="786"/>
      <c r="M769" s="786"/>
      <c r="N769" s="786"/>
      <c r="O769" s="786"/>
      <c r="P769" s="786"/>
      <c r="Q769" s="812"/>
      <c r="R769" s="786"/>
      <c r="S769" s="786"/>
      <c r="T769" s="786"/>
      <c r="U769" s="786"/>
      <c r="V769" s="786"/>
      <c r="W769" s="786"/>
      <c r="X769" s="786"/>
      <c r="Y769" s="786"/>
      <c r="Z769" s="786"/>
      <c r="AA769" s="786"/>
      <c r="AB769" s="786"/>
      <c r="AC769" s="786"/>
      <c r="AD769" s="786"/>
    </row>
    <row r="770" ht="13.5" customHeight="1">
      <c r="A770" s="786"/>
      <c r="B770" s="786"/>
      <c r="C770" s="786"/>
      <c r="D770" s="786"/>
      <c r="E770" s="786"/>
      <c r="F770" s="786"/>
      <c r="G770" s="786"/>
      <c r="H770" s="786"/>
      <c r="I770" s="786"/>
      <c r="J770" s="786"/>
      <c r="K770" s="786"/>
      <c r="L770" s="786"/>
      <c r="M770" s="786"/>
      <c r="N770" s="786"/>
      <c r="O770" s="786"/>
      <c r="P770" s="786"/>
      <c r="Q770" s="812"/>
      <c r="R770" s="786"/>
      <c r="S770" s="786"/>
      <c r="T770" s="786"/>
      <c r="U770" s="786"/>
      <c r="V770" s="786"/>
      <c r="W770" s="786"/>
      <c r="X770" s="786"/>
      <c r="Y770" s="786"/>
      <c r="Z770" s="786"/>
      <c r="AA770" s="786"/>
      <c r="AB770" s="786"/>
      <c r="AC770" s="786"/>
      <c r="AD770" s="786"/>
    </row>
    <row r="771" ht="13.5" customHeight="1">
      <c r="A771" s="786"/>
      <c r="B771" s="786"/>
      <c r="C771" s="786"/>
      <c r="D771" s="786"/>
      <c r="E771" s="786"/>
      <c r="F771" s="786"/>
      <c r="G771" s="786"/>
      <c r="H771" s="786"/>
      <c r="I771" s="786"/>
      <c r="J771" s="786"/>
      <c r="K771" s="786"/>
      <c r="L771" s="786"/>
      <c r="M771" s="786"/>
      <c r="N771" s="786"/>
      <c r="O771" s="786"/>
      <c r="P771" s="786"/>
      <c r="Q771" s="812"/>
      <c r="R771" s="786"/>
      <c r="S771" s="786"/>
      <c r="T771" s="786"/>
      <c r="U771" s="786"/>
      <c r="V771" s="786"/>
      <c r="W771" s="786"/>
      <c r="X771" s="786"/>
      <c r="Y771" s="786"/>
      <c r="Z771" s="786"/>
      <c r="AA771" s="786"/>
      <c r="AB771" s="786"/>
      <c r="AC771" s="786"/>
      <c r="AD771" s="786"/>
    </row>
    <row r="772" ht="13.5" customHeight="1">
      <c r="A772" s="786"/>
      <c r="B772" s="786"/>
      <c r="C772" s="786"/>
      <c r="D772" s="786"/>
      <c r="E772" s="786"/>
      <c r="F772" s="786"/>
      <c r="G772" s="786"/>
      <c r="H772" s="786"/>
      <c r="I772" s="786"/>
      <c r="J772" s="786"/>
      <c r="K772" s="786"/>
      <c r="L772" s="786"/>
      <c r="M772" s="786"/>
      <c r="N772" s="786"/>
      <c r="O772" s="786"/>
      <c r="P772" s="786"/>
      <c r="Q772" s="812"/>
      <c r="R772" s="786"/>
      <c r="S772" s="786"/>
      <c r="T772" s="786"/>
      <c r="U772" s="786"/>
      <c r="V772" s="786"/>
      <c r="W772" s="786"/>
      <c r="X772" s="786"/>
      <c r="Y772" s="786"/>
      <c r="Z772" s="786"/>
      <c r="AA772" s="786"/>
      <c r="AB772" s="786"/>
      <c r="AC772" s="786"/>
      <c r="AD772" s="786"/>
    </row>
    <row r="773" ht="13.5" customHeight="1">
      <c r="A773" s="786"/>
      <c r="B773" s="786"/>
      <c r="C773" s="786"/>
      <c r="D773" s="786"/>
      <c r="E773" s="786"/>
      <c r="F773" s="786"/>
      <c r="G773" s="786"/>
      <c r="H773" s="786"/>
      <c r="I773" s="786"/>
      <c r="J773" s="786"/>
      <c r="K773" s="786"/>
      <c r="L773" s="786"/>
      <c r="M773" s="786"/>
      <c r="N773" s="786"/>
      <c r="O773" s="786"/>
      <c r="P773" s="786"/>
      <c r="Q773" s="812"/>
      <c r="R773" s="786"/>
      <c r="S773" s="786"/>
      <c r="T773" s="786"/>
      <c r="U773" s="786"/>
      <c r="V773" s="786"/>
      <c r="W773" s="786"/>
      <c r="X773" s="786"/>
      <c r="Y773" s="786"/>
      <c r="Z773" s="786"/>
      <c r="AA773" s="786"/>
      <c r="AB773" s="786"/>
      <c r="AC773" s="786"/>
      <c r="AD773" s="786"/>
    </row>
    <row r="774" ht="13.5" customHeight="1">
      <c r="A774" s="786"/>
      <c r="B774" s="786"/>
      <c r="C774" s="786"/>
      <c r="D774" s="786"/>
      <c r="E774" s="786"/>
      <c r="F774" s="786"/>
      <c r="G774" s="786"/>
      <c r="H774" s="786"/>
      <c r="I774" s="786"/>
      <c r="J774" s="786"/>
      <c r="K774" s="786"/>
      <c r="L774" s="786"/>
      <c r="M774" s="786"/>
      <c r="N774" s="786"/>
      <c r="O774" s="786"/>
      <c r="P774" s="786"/>
      <c r="Q774" s="812"/>
      <c r="R774" s="786"/>
      <c r="S774" s="786"/>
      <c r="T774" s="786"/>
      <c r="U774" s="786"/>
      <c r="V774" s="786"/>
      <c r="W774" s="786"/>
      <c r="X774" s="786"/>
      <c r="Y774" s="786"/>
      <c r="Z774" s="786"/>
      <c r="AA774" s="786"/>
      <c r="AB774" s="786"/>
      <c r="AC774" s="786"/>
      <c r="AD774" s="786"/>
    </row>
    <row r="775" ht="13.5" customHeight="1">
      <c r="A775" s="786"/>
      <c r="B775" s="786"/>
      <c r="C775" s="786"/>
      <c r="D775" s="786"/>
      <c r="E775" s="786"/>
      <c r="F775" s="786"/>
      <c r="G775" s="786"/>
      <c r="H775" s="786"/>
      <c r="I775" s="786"/>
      <c r="J775" s="786"/>
      <c r="K775" s="786"/>
      <c r="L775" s="786"/>
      <c r="M775" s="786"/>
      <c r="N775" s="786"/>
      <c r="O775" s="786"/>
      <c r="P775" s="786"/>
      <c r="Q775" s="812"/>
      <c r="R775" s="786"/>
      <c r="S775" s="786"/>
      <c r="T775" s="786"/>
      <c r="U775" s="786"/>
      <c r="V775" s="786"/>
      <c r="W775" s="786"/>
      <c r="X775" s="786"/>
      <c r="Y775" s="786"/>
      <c r="Z775" s="786"/>
      <c r="AA775" s="786"/>
      <c r="AB775" s="786"/>
      <c r="AC775" s="786"/>
      <c r="AD775" s="786"/>
    </row>
    <row r="776" ht="13.5" customHeight="1">
      <c r="A776" s="786"/>
      <c r="B776" s="786"/>
      <c r="C776" s="786"/>
      <c r="D776" s="786"/>
      <c r="E776" s="786"/>
      <c r="F776" s="786"/>
      <c r="G776" s="786"/>
      <c r="H776" s="786"/>
      <c r="I776" s="786"/>
      <c r="J776" s="786"/>
      <c r="K776" s="786"/>
      <c r="L776" s="786"/>
      <c r="M776" s="786"/>
      <c r="N776" s="786"/>
      <c r="O776" s="786"/>
      <c r="P776" s="786"/>
      <c r="Q776" s="812"/>
      <c r="R776" s="786"/>
      <c r="S776" s="786"/>
      <c r="T776" s="786"/>
      <c r="U776" s="786"/>
      <c r="V776" s="786"/>
      <c r="W776" s="786"/>
      <c r="X776" s="786"/>
      <c r="Y776" s="786"/>
      <c r="Z776" s="786"/>
      <c r="AA776" s="786"/>
      <c r="AB776" s="786"/>
      <c r="AC776" s="786"/>
      <c r="AD776" s="786"/>
    </row>
    <row r="777" ht="13.5" customHeight="1">
      <c r="A777" s="786"/>
      <c r="B777" s="786"/>
      <c r="C777" s="786"/>
      <c r="D777" s="786"/>
      <c r="E777" s="786"/>
      <c r="F777" s="786"/>
      <c r="G777" s="786"/>
      <c r="H777" s="786"/>
      <c r="I777" s="786"/>
      <c r="J777" s="786"/>
      <c r="K777" s="786"/>
      <c r="L777" s="786"/>
      <c r="M777" s="786"/>
      <c r="N777" s="786"/>
      <c r="O777" s="786"/>
      <c r="P777" s="786"/>
      <c r="Q777" s="812"/>
      <c r="R777" s="786"/>
      <c r="S777" s="786"/>
      <c r="T777" s="786"/>
      <c r="U777" s="786"/>
      <c r="V777" s="786"/>
      <c r="W777" s="786"/>
      <c r="X777" s="786"/>
      <c r="Y777" s="786"/>
      <c r="Z777" s="786"/>
      <c r="AA777" s="786"/>
      <c r="AB777" s="786"/>
      <c r="AC777" s="786"/>
      <c r="AD777" s="786"/>
    </row>
    <row r="778" ht="13.5" customHeight="1">
      <c r="A778" s="786"/>
      <c r="B778" s="786"/>
      <c r="C778" s="786"/>
      <c r="D778" s="786"/>
      <c r="E778" s="786"/>
      <c r="F778" s="786"/>
      <c r="G778" s="786"/>
      <c r="H778" s="786"/>
      <c r="I778" s="786"/>
      <c r="J778" s="786"/>
      <c r="K778" s="786"/>
      <c r="L778" s="786"/>
      <c r="M778" s="786"/>
      <c r="N778" s="786"/>
      <c r="O778" s="786"/>
      <c r="P778" s="786"/>
      <c r="Q778" s="812"/>
      <c r="R778" s="786"/>
      <c r="S778" s="786"/>
      <c r="T778" s="786"/>
      <c r="U778" s="786"/>
      <c r="V778" s="786"/>
      <c r="W778" s="786"/>
      <c r="X778" s="786"/>
      <c r="Y778" s="786"/>
      <c r="Z778" s="786"/>
      <c r="AA778" s="786"/>
      <c r="AB778" s="786"/>
      <c r="AC778" s="786"/>
      <c r="AD778" s="786"/>
    </row>
    <row r="779" ht="13.5" customHeight="1">
      <c r="A779" s="786"/>
      <c r="B779" s="786"/>
      <c r="C779" s="786"/>
      <c r="D779" s="786"/>
      <c r="E779" s="786"/>
      <c r="F779" s="786"/>
      <c r="G779" s="786"/>
      <c r="H779" s="786"/>
      <c r="I779" s="786"/>
      <c r="J779" s="786"/>
      <c r="K779" s="786"/>
      <c r="L779" s="786"/>
      <c r="M779" s="786"/>
      <c r="N779" s="786"/>
      <c r="O779" s="786"/>
      <c r="P779" s="786"/>
      <c r="Q779" s="812"/>
      <c r="R779" s="786"/>
      <c r="S779" s="786"/>
      <c r="T779" s="786"/>
      <c r="U779" s="786"/>
      <c r="V779" s="786"/>
      <c r="W779" s="786"/>
      <c r="X779" s="786"/>
      <c r="Y779" s="786"/>
      <c r="Z779" s="786"/>
      <c r="AA779" s="786"/>
      <c r="AB779" s="786"/>
      <c r="AC779" s="786"/>
      <c r="AD779" s="786"/>
    </row>
    <row r="780" ht="13.5" customHeight="1">
      <c r="A780" s="786"/>
      <c r="B780" s="786"/>
      <c r="C780" s="786"/>
      <c r="D780" s="786"/>
      <c r="E780" s="786"/>
      <c r="F780" s="786"/>
      <c r="G780" s="786"/>
      <c r="H780" s="786"/>
      <c r="I780" s="786"/>
      <c r="J780" s="786"/>
      <c r="K780" s="786"/>
      <c r="L780" s="786"/>
      <c r="M780" s="786"/>
      <c r="N780" s="786"/>
      <c r="O780" s="786"/>
      <c r="P780" s="786"/>
      <c r="Q780" s="812"/>
      <c r="R780" s="786"/>
      <c r="S780" s="786"/>
      <c r="T780" s="786"/>
      <c r="U780" s="786"/>
      <c r="V780" s="786"/>
      <c r="W780" s="786"/>
      <c r="X780" s="786"/>
      <c r="Y780" s="786"/>
      <c r="Z780" s="786"/>
      <c r="AA780" s="786"/>
      <c r="AB780" s="786"/>
      <c r="AC780" s="786"/>
      <c r="AD780" s="786"/>
    </row>
    <row r="781" ht="13.5" customHeight="1">
      <c r="A781" s="786"/>
      <c r="B781" s="786"/>
      <c r="C781" s="786"/>
      <c r="D781" s="786"/>
      <c r="E781" s="786"/>
      <c r="F781" s="786"/>
      <c r="G781" s="786"/>
      <c r="H781" s="786"/>
      <c r="I781" s="786"/>
      <c r="J781" s="786"/>
      <c r="K781" s="786"/>
      <c r="L781" s="786"/>
      <c r="M781" s="786"/>
      <c r="N781" s="786"/>
      <c r="O781" s="786"/>
      <c r="P781" s="786"/>
      <c r="Q781" s="812"/>
      <c r="R781" s="786"/>
      <c r="S781" s="786"/>
      <c r="T781" s="786"/>
      <c r="U781" s="786"/>
      <c r="V781" s="786"/>
      <c r="W781" s="786"/>
      <c r="X781" s="786"/>
      <c r="Y781" s="786"/>
      <c r="Z781" s="786"/>
      <c r="AA781" s="786"/>
      <c r="AB781" s="786"/>
      <c r="AC781" s="786"/>
      <c r="AD781" s="786"/>
    </row>
    <row r="782" ht="13.5" customHeight="1">
      <c r="A782" s="786"/>
      <c r="B782" s="786"/>
      <c r="C782" s="786"/>
      <c r="D782" s="786"/>
      <c r="E782" s="786"/>
      <c r="F782" s="786"/>
      <c r="G782" s="786"/>
      <c r="H782" s="786"/>
      <c r="I782" s="786"/>
      <c r="J782" s="786"/>
      <c r="K782" s="786"/>
      <c r="L782" s="786"/>
      <c r="M782" s="786"/>
      <c r="N782" s="786"/>
      <c r="O782" s="786"/>
      <c r="P782" s="786"/>
      <c r="Q782" s="812"/>
      <c r="R782" s="786"/>
      <c r="S782" s="786"/>
      <c r="T782" s="786"/>
      <c r="U782" s="786"/>
      <c r="V782" s="786"/>
      <c r="W782" s="786"/>
      <c r="X782" s="786"/>
      <c r="Y782" s="786"/>
      <c r="Z782" s="786"/>
      <c r="AA782" s="786"/>
      <c r="AB782" s="786"/>
      <c r="AC782" s="786"/>
      <c r="AD782" s="786"/>
    </row>
    <row r="783" ht="13.5" customHeight="1">
      <c r="A783" s="786"/>
      <c r="B783" s="786"/>
      <c r="C783" s="786"/>
      <c r="D783" s="786"/>
      <c r="E783" s="786"/>
      <c r="F783" s="786"/>
      <c r="G783" s="786"/>
      <c r="H783" s="786"/>
      <c r="I783" s="786"/>
      <c r="J783" s="786"/>
      <c r="K783" s="786"/>
      <c r="L783" s="786"/>
      <c r="M783" s="786"/>
      <c r="N783" s="786"/>
      <c r="O783" s="786"/>
      <c r="P783" s="786"/>
      <c r="Q783" s="812"/>
      <c r="R783" s="786"/>
      <c r="S783" s="786"/>
      <c r="T783" s="786"/>
      <c r="U783" s="786"/>
      <c r="V783" s="786"/>
      <c r="W783" s="786"/>
      <c r="X783" s="786"/>
      <c r="Y783" s="786"/>
      <c r="Z783" s="786"/>
      <c r="AA783" s="786"/>
      <c r="AB783" s="786"/>
      <c r="AC783" s="786"/>
      <c r="AD783" s="786"/>
    </row>
    <row r="784" ht="13.5" customHeight="1">
      <c r="A784" s="786"/>
      <c r="B784" s="786"/>
      <c r="C784" s="786"/>
      <c r="D784" s="786"/>
      <c r="E784" s="786"/>
      <c r="F784" s="786"/>
      <c r="G784" s="786"/>
      <c r="H784" s="786"/>
      <c r="I784" s="786"/>
      <c r="J784" s="786"/>
      <c r="K784" s="786"/>
      <c r="L784" s="786"/>
      <c r="M784" s="786"/>
      <c r="N784" s="786"/>
      <c r="O784" s="786"/>
      <c r="P784" s="786"/>
      <c r="Q784" s="812"/>
      <c r="R784" s="786"/>
      <c r="S784" s="786"/>
      <c r="T784" s="786"/>
      <c r="U784" s="786"/>
      <c r="V784" s="786"/>
      <c r="W784" s="786"/>
      <c r="X784" s="786"/>
      <c r="Y784" s="786"/>
      <c r="Z784" s="786"/>
      <c r="AA784" s="786"/>
      <c r="AB784" s="786"/>
      <c r="AC784" s="786"/>
      <c r="AD784" s="786"/>
    </row>
    <row r="785" ht="13.5" customHeight="1">
      <c r="A785" s="786"/>
      <c r="B785" s="786"/>
      <c r="C785" s="786"/>
      <c r="D785" s="786"/>
      <c r="E785" s="786"/>
      <c r="F785" s="786"/>
      <c r="G785" s="786"/>
      <c r="H785" s="786"/>
      <c r="I785" s="786"/>
      <c r="J785" s="786"/>
      <c r="K785" s="786"/>
      <c r="L785" s="786"/>
      <c r="M785" s="786"/>
      <c r="N785" s="786"/>
      <c r="O785" s="786"/>
      <c r="P785" s="786"/>
      <c r="Q785" s="812"/>
      <c r="R785" s="786"/>
      <c r="S785" s="786"/>
      <c r="T785" s="786"/>
      <c r="U785" s="786"/>
      <c r="V785" s="786"/>
      <c r="W785" s="786"/>
      <c r="X785" s="786"/>
      <c r="Y785" s="786"/>
      <c r="Z785" s="786"/>
      <c r="AA785" s="786"/>
      <c r="AB785" s="786"/>
      <c r="AC785" s="786"/>
      <c r="AD785" s="786"/>
    </row>
    <row r="786" ht="13.5" customHeight="1">
      <c r="A786" s="786"/>
      <c r="B786" s="786"/>
      <c r="C786" s="786"/>
      <c r="D786" s="786"/>
      <c r="E786" s="786"/>
      <c r="F786" s="786"/>
      <c r="G786" s="786"/>
      <c r="H786" s="786"/>
      <c r="I786" s="786"/>
      <c r="J786" s="786"/>
      <c r="K786" s="786"/>
      <c r="L786" s="786"/>
      <c r="M786" s="786"/>
      <c r="N786" s="786"/>
      <c r="O786" s="786"/>
      <c r="P786" s="786"/>
      <c r="Q786" s="812"/>
      <c r="R786" s="786"/>
      <c r="S786" s="786"/>
      <c r="T786" s="786"/>
      <c r="U786" s="786"/>
      <c r="V786" s="786"/>
      <c r="W786" s="786"/>
      <c r="X786" s="786"/>
      <c r="Y786" s="786"/>
      <c r="Z786" s="786"/>
      <c r="AA786" s="786"/>
      <c r="AB786" s="786"/>
      <c r="AC786" s="786"/>
      <c r="AD786" s="786"/>
    </row>
    <row r="787" ht="13.5" customHeight="1">
      <c r="A787" s="786"/>
      <c r="B787" s="786"/>
      <c r="C787" s="786"/>
      <c r="D787" s="786"/>
      <c r="E787" s="786"/>
      <c r="F787" s="786"/>
      <c r="G787" s="786"/>
      <c r="H787" s="786"/>
      <c r="I787" s="786"/>
      <c r="J787" s="786"/>
      <c r="K787" s="786"/>
      <c r="L787" s="786"/>
      <c r="M787" s="786"/>
      <c r="N787" s="786"/>
      <c r="O787" s="786"/>
      <c r="P787" s="786"/>
      <c r="Q787" s="812"/>
      <c r="R787" s="786"/>
      <c r="S787" s="786"/>
      <c r="T787" s="786"/>
      <c r="U787" s="786"/>
      <c r="V787" s="786"/>
      <c r="W787" s="786"/>
      <c r="X787" s="786"/>
      <c r="Y787" s="786"/>
      <c r="Z787" s="786"/>
      <c r="AA787" s="786"/>
      <c r="AB787" s="786"/>
      <c r="AC787" s="786"/>
      <c r="AD787" s="786"/>
    </row>
    <row r="788" ht="13.5" customHeight="1">
      <c r="A788" s="786"/>
      <c r="B788" s="786"/>
      <c r="C788" s="786"/>
      <c r="D788" s="786"/>
      <c r="E788" s="786"/>
      <c r="F788" s="786"/>
      <c r="G788" s="786"/>
      <c r="H788" s="786"/>
      <c r="I788" s="786"/>
      <c r="J788" s="786"/>
      <c r="K788" s="786"/>
      <c r="L788" s="786"/>
      <c r="M788" s="786"/>
      <c r="N788" s="786"/>
      <c r="O788" s="786"/>
      <c r="P788" s="786"/>
      <c r="Q788" s="812"/>
      <c r="R788" s="786"/>
      <c r="S788" s="786"/>
      <c r="T788" s="786"/>
      <c r="U788" s="786"/>
      <c r="V788" s="786"/>
      <c r="W788" s="786"/>
      <c r="X788" s="786"/>
      <c r="Y788" s="786"/>
      <c r="Z788" s="786"/>
      <c r="AA788" s="786"/>
      <c r="AB788" s="786"/>
      <c r="AC788" s="786"/>
      <c r="AD788" s="786"/>
    </row>
    <row r="789" ht="13.5" customHeight="1">
      <c r="A789" s="786"/>
      <c r="B789" s="786"/>
      <c r="C789" s="786"/>
      <c r="D789" s="786"/>
      <c r="E789" s="786"/>
      <c r="F789" s="786"/>
      <c r="G789" s="786"/>
      <c r="H789" s="786"/>
      <c r="I789" s="786"/>
      <c r="J789" s="786"/>
      <c r="K789" s="786"/>
      <c r="L789" s="786"/>
      <c r="M789" s="786"/>
      <c r="N789" s="786"/>
      <c r="O789" s="786"/>
      <c r="P789" s="786"/>
      <c r="Q789" s="812"/>
      <c r="R789" s="786"/>
      <c r="S789" s="786"/>
      <c r="T789" s="786"/>
      <c r="U789" s="786"/>
      <c r="V789" s="786"/>
      <c r="W789" s="786"/>
      <c r="X789" s="786"/>
      <c r="Y789" s="786"/>
      <c r="Z789" s="786"/>
      <c r="AA789" s="786"/>
      <c r="AB789" s="786"/>
      <c r="AC789" s="786"/>
      <c r="AD789" s="786"/>
    </row>
    <row r="790" ht="13.5" customHeight="1">
      <c r="A790" s="786"/>
      <c r="B790" s="786"/>
      <c r="C790" s="786"/>
      <c r="D790" s="786"/>
      <c r="E790" s="786"/>
      <c r="F790" s="786"/>
      <c r="G790" s="786"/>
      <c r="H790" s="786"/>
      <c r="I790" s="786"/>
      <c r="J790" s="786"/>
      <c r="K790" s="786"/>
      <c r="L790" s="786"/>
      <c r="M790" s="786"/>
      <c r="N790" s="786"/>
      <c r="O790" s="786"/>
      <c r="P790" s="786"/>
      <c r="Q790" s="812"/>
      <c r="R790" s="786"/>
      <c r="S790" s="786"/>
      <c r="T790" s="786"/>
      <c r="U790" s="786"/>
      <c r="V790" s="786"/>
      <c r="W790" s="786"/>
      <c r="X790" s="786"/>
      <c r="Y790" s="786"/>
      <c r="Z790" s="786"/>
      <c r="AA790" s="786"/>
      <c r="AB790" s="786"/>
      <c r="AC790" s="786"/>
      <c r="AD790" s="786"/>
    </row>
    <row r="791" ht="13.5" customHeight="1">
      <c r="A791" s="786"/>
      <c r="B791" s="786"/>
      <c r="C791" s="786"/>
      <c r="D791" s="786"/>
      <c r="E791" s="786"/>
      <c r="F791" s="786"/>
      <c r="G791" s="786"/>
      <c r="H791" s="786"/>
      <c r="I791" s="786"/>
      <c r="J791" s="786"/>
      <c r="K791" s="786"/>
      <c r="L791" s="786"/>
      <c r="M791" s="786"/>
      <c r="N791" s="786"/>
      <c r="O791" s="786"/>
      <c r="P791" s="786"/>
      <c r="Q791" s="812"/>
      <c r="R791" s="786"/>
      <c r="S791" s="786"/>
      <c r="T791" s="786"/>
      <c r="U791" s="786"/>
      <c r="V791" s="786"/>
      <c r="W791" s="786"/>
      <c r="X791" s="786"/>
      <c r="Y791" s="786"/>
      <c r="Z791" s="786"/>
      <c r="AA791" s="786"/>
      <c r="AB791" s="786"/>
      <c r="AC791" s="786"/>
      <c r="AD791" s="786"/>
    </row>
    <row r="792" ht="13.5" customHeight="1">
      <c r="A792" s="786"/>
      <c r="B792" s="786"/>
      <c r="C792" s="786"/>
      <c r="D792" s="786"/>
      <c r="E792" s="786"/>
      <c r="F792" s="786"/>
      <c r="G792" s="786"/>
      <c r="H792" s="786"/>
      <c r="I792" s="786"/>
      <c r="J792" s="786"/>
      <c r="K792" s="786"/>
      <c r="L792" s="786"/>
      <c r="M792" s="786"/>
      <c r="N792" s="786"/>
      <c r="O792" s="786"/>
      <c r="P792" s="786"/>
      <c r="Q792" s="812"/>
      <c r="R792" s="786"/>
      <c r="S792" s="786"/>
      <c r="T792" s="786"/>
      <c r="U792" s="786"/>
      <c r="V792" s="786"/>
      <c r="W792" s="786"/>
      <c r="X792" s="786"/>
      <c r="Y792" s="786"/>
      <c r="Z792" s="786"/>
      <c r="AA792" s="786"/>
      <c r="AB792" s="786"/>
      <c r="AC792" s="786"/>
      <c r="AD792" s="786"/>
    </row>
    <row r="793" ht="13.5" customHeight="1">
      <c r="A793" s="786"/>
      <c r="B793" s="786"/>
      <c r="C793" s="786"/>
      <c r="D793" s="786"/>
      <c r="E793" s="786"/>
      <c r="F793" s="786"/>
      <c r="G793" s="786"/>
      <c r="H793" s="786"/>
      <c r="I793" s="786"/>
      <c r="J793" s="786"/>
      <c r="K793" s="786"/>
      <c r="L793" s="786"/>
      <c r="M793" s="786"/>
      <c r="N793" s="786"/>
      <c r="O793" s="786"/>
      <c r="P793" s="786"/>
      <c r="Q793" s="812"/>
      <c r="R793" s="786"/>
      <c r="S793" s="786"/>
      <c r="T793" s="786"/>
      <c r="U793" s="786"/>
      <c r="V793" s="786"/>
      <c r="W793" s="786"/>
      <c r="X793" s="786"/>
      <c r="Y793" s="786"/>
      <c r="Z793" s="786"/>
      <c r="AA793" s="786"/>
      <c r="AB793" s="786"/>
      <c r="AC793" s="786"/>
      <c r="AD793" s="786"/>
    </row>
    <row r="794" ht="13.5" customHeight="1">
      <c r="A794" s="786"/>
      <c r="B794" s="786"/>
      <c r="C794" s="786"/>
      <c r="D794" s="786"/>
      <c r="E794" s="786"/>
      <c r="F794" s="786"/>
      <c r="G794" s="786"/>
      <c r="H794" s="786"/>
      <c r="I794" s="786"/>
      <c r="J794" s="786"/>
      <c r="K794" s="786"/>
      <c r="L794" s="786"/>
      <c r="M794" s="786"/>
      <c r="N794" s="786"/>
      <c r="O794" s="786"/>
      <c r="P794" s="786"/>
      <c r="Q794" s="812"/>
      <c r="R794" s="786"/>
      <c r="S794" s="786"/>
      <c r="T794" s="786"/>
      <c r="U794" s="786"/>
      <c r="V794" s="786"/>
      <c r="W794" s="786"/>
      <c r="X794" s="786"/>
      <c r="Y794" s="786"/>
      <c r="Z794" s="786"/>
      <c r="AA794" s="786"/>
      <c r="AB794" s="786"/>
      <c r="AC794" s="786"/>
      <c r="AD794" s="786"/>
    </row>
    <row r="795" ht="13.5" customHeight="1">
      <c r="A795" s="786"/>
      <c r="B795" s="786"/>
      <c r="C795" s="786"/>
      <c r="D795" s="786"/>
      <c r="E795" s="786"/>
      <c r="F795" s="786"/>
      <c r="G795" s="786"/>
      <c r="H795" s="786"/>
      <c r="I795" s="786"/>
      <c r="J795" s="786"/>
      <c r="K795" s="786"/>
      <c r="L795" s="786"/>
      <c r="M795" s="786"/>
      <c r="N795" s="786"/>
      <c r="O795" s="786"/>
      <c r="P795" s="786"/>
      <c r="Q795" s="812"/>
      <c r="R795" s="786"/>
      <c r="S795" s="786"/>
      <c r="T795" s="786"/>
      <c r="U795" s="786"/>
      <c r="V795" s="786"/>
      <c r="W795" s="786"/>
      <c r="X795" s="786"/>
      <c r="Y795" s="786"/>
      <c r="Z795" s="786"/>
      <c r="AA795" s="786"/>
      <c r="AB795" s="786"/>
      <c r="AC795" s="786"/>
      <c r="AD795" s="786"/>
    </row>
    <row r="796" ht="13.5" customHeight="1">
      <c r="A796" s="786"/>
      <c r="B796" s="786"/>
      <c r="C796" s="786"/>
      <c r="D796" s="786"/>
      <c r="E796" s="786"/>
      <c r="F796" s="786"/>
      <c r="G796" s="786"/>
      <c r="H796" s="786"/>
      <c r="I796" s="786"/>
      <c r="J796" s="786"/>
      <c r="K796" s="786"/>
      <c r="L796" s="786"/>
      <c r="M796" s="786"/>
      <c r="N796" s="786"/>
      <c r="O796" s="786"/>
      <c r="P796" s="786"/>
      <c r="Q796" s="812"/>
      <c r="R796" s="786"/>
      <c r="S796" s="786"/>
      <c r="T796" s="786"/>
      <c r="U796" s="786"/>
      <c r="V796" s="786"/>
      <c r="W796" s="786"/>
      <c r="X796" s="786"/>
      <c r="Y796" s="786"/>
      <c r="Z796" s="786"/>
      <c r="AA796" s="786"/>
      <c r="AB796" s="786"/>
      <c r="AC796" s="786"/>
      <c r="AD796" s="786"/>
    </row>
    <row r="797" ht="13.5" customHeight="1">
      <c r="A797" s="786"/>
      <c r="B797" s="786"/>
      <c r="C797" s="786"/>
      <c r="D797" s="786"/>
      <c r="E797" s="786"/>
      <c r="F797" s="786"/>
      <c r="G797" s="786"/>
      <c r="H797" s="786"/>
      <c r="I797" s="786"/>
      <c r="J797" s="786"/>
      <c r="K797" s="786"/>
      <c r="L797" s="786"/>
      <c r="M797" s="786"/>
      <c r="N797" s="786"/>
      <c r="O797" s="786"/>
      <c r="P797" s="786"/>
      <c r="Q797" s="812"/>
      <c r="R797" s="786"/>
      <c r="S797" s="786"/>
      <c r="T797" s="786"/>
      <c r="U797" s="786"/>
      <c r="V797" s="786"/>
      <c r="W797" s="786"/>
      <c r="X797" s="786"/>
      <c r="Y797" s="786"/>
      <c r="Z797" s="786"/>
      <c r="AA797" s="786"/>
      <c r="AB797" s="786"/>
      <c r="AC797" s="786"/>
      <c r="AD797" s="786"/>
    </row>
    <row r="798" ht="13.5" customHeight="1">
      <c r="A798" s="786"/>
      <c r="B798" s="786"/>
      <c r="C798" s="786"/>
      <c r="D798" s="786"/>
      <c r="E798" s="786"/>
      <c r="F798" s="786"/>
      <c r="G798" s="786"/>
      <c r="H798" s="786"/>
      <c r="I798" s="786"/>
      <c r="J798" s="786"/>
      <c r="K798" s="786"/>
      <c r="L798" s="786"/>
      <c r="M798" s="786"/>
      <c r="N798" s="786"/>
      <c r="O798" s="786"/>
      <c r="P798" s="786"/>
      <c r="Q798" s="812"/>
      <c r="R798" s="786"/>
      <c r="S798" s="786"/>
      <c r="T798" s="786"/>
      <c r="U798" s="786"/>
      <c r="V798" s="786"/>
      <c r="W798" s="786"/>
      <c r="X798" s="786"/>
      <c r="Y798" s="786"/>
      <c r="Z798" s="786"/>
      <c r="AA798" s="786"/>
      <c r="AB798" s="786"/>
      <c r="AC798" s="786"/>
      <c r="AD798" s="786"/>
    </row>
    <row r="799" ht="13.5" customHeight="1">
      <c r="A799" s="786"/>
      <c r="B799" s="786"/>
      <c r="C799" s="786"/>
      <c r="D799" s="786"/>
      <c r="E799" s="786"/>
      <c r="F799" s="786"/>
      <c r="G799" s="786"/>
      <c r="H799" s="786"/>
      <c r="I799" s="786"/>
      <c r="J799" s="786"/>
      <c r="K799" s="786"/>
      <c r="L799" s="786"/>
      <c r="M799" s="786"/>
      <c r="N799" s="786"/>
      <c r="O799" s="786"/>
      <c r="P799" s="786"/>
      <c r="Q799" s="812"/>
      <c r="R799" s="786"/>
      <c r="S799" s="786"/>
      <c r="T799" s="786"/>
      <c r="U799" s="786"/>
      <c r="V799" s="786"/>
      <c r="W799" s="786"/>
      <c r="X799" s="786"/>
      <c r="Y799" s="786"/>
      <c r="Z799" s="786"/>
      <c r="AA799" s="786"/>
      <c r="AB799" s="786"/>
      <c r="AC799" s="786"/>
      <c r="AD799" s="786"/>
    </row>
    <row r="800" ht="13.5" customHeight="1">
      <c r="A800" s="786"/>
      <c r="B800" s="786"/>
      <c r="C800" s="786"/>
      <c r="D800" s="786"/>
      <c r="E800" s="786"/>
      <c r="F800" s="786"/>
      <c r="G800" s="786"/>
      <c r="H800" s="786"/>
      <c r="I800" s="786"/>
      <c r="J800" s="786"/>
      <c r="K800" s="786"/>
      <c r="L800" s="786"/>
      <c r="M800" s="786"/>
      <c r="N800" s="786"/>
      <c r="O800" s="786"/>
      <c r="P800" s="786"/>
      <c r="Q800" s="812"/>
      <c r="R800" s="786"/>
      <c r="S800" s="786"/>
      <c r="T800" s="786"/>
      <c r="U800" s="786"/>
      <c r="V800" s="786"/>
      <c r="W800" s="786"/>
      <c r="X800" s="786"/>
      <c r="Y800" s="786"/>
      <c r="Z800" s="786"/>
      <c r="AA800" s="786"/>
      <c r="AB800" s="786"/>
      <c r="AC800" s="786"/>
      <c r="AD800" s="786"/>
    </row>
    <row r="801" ht="13.5" customHeight="1">
      <c r="A801" s="786"/>
      <c r="B801" s="786"/>
      <c r="C801" s="786"/>
      <c r="D801" s="786"/>
      <c r="E801" s="786"/>
      <c r="F801" s="786"/>
      <c r="G801" s="786"/>
      <c r="H801" s="786"/>
      <c r="I801" s="786"/>
      <c r="J801" s="786"/>
      <c r="K801" s="786"/>
      <c r="L801" s="786"/>
      <c r="M801" s="786"/>
      <c r="N801" s="786"/>
      <c r="O801" s="786"/>
      <c r="P801" s="786"/>
      <c r="Q801" s="812"/>
      <c r="R801" s="786"/>
      <c r="S801" s="786"/>
      <c r="T801" s="786"/>
      <c r="U801" s="786"/>
      <c r="V801" s="786"/>
      <c r="W801" s="786"/>
      <c r="X801" s="786"/>
      <c r="Y801" s="786"/>
      <c r="Z801" s="786"/>
      <c r="AA801" s="786"/>
      <c r="AB801" s="786"/>
      <c r="AC801" s="786"/>
      <c r="AD801" s="786"/>
    </row>
    <row r="802" ht="13.5" customHeight="1">
      <c r="A802" s="786"/>
      <c r="B802" s="786"/>
      <c r="C802" s="786"/>
      <c r="D802" s="786"/>
      <c r="E802" s="786"/>
      <c r="F802" s="786"/>
      <c r="G802" s="786"/>
      <c r="H802" s="786"/>
      <c r="I802" s="786"/>
      <c r="J802" s="786"/>
      <c r="K802" s="786"/>
      <c r="L802" s="786"/>
      <c r="M802" s="786"/>
      <c r="N802" s="786"/>
      <c r="O802" s="786"/>
      <c r="P802" s="786"/>
      <c r="Q802" s="812"/>
      <c r="R802" s="786"/>
      <c r="S802" s="786"/>
      <c r="T802" s="786"/>
      <c r="U802" s="786"/>
      <c r="V802" s="786"/>
      <c r="W802" s="786"/>
      <c r="X802" s="786"/>
      <c r="Y802" s="786"/>
      <c r="Z802" s="786"/>
      <c r="AA802" s="786"/>
      <c r="AB802" s="786"/>
      <c r="AC802" s="786"/>
      <c r="AD802" s="786"/>
    </row>
    <row r="803" ht="13.5" customHeight="1">
      <c r="A803" s="786"/>
      <c r="B803" s="786"/>
      <c r="C803" s="786"/>
      <c r="D803" s="786"/>
      <c r="E803" s="786"/>
      <c r="F803" s="786"/>
      <c r="G803" s="786"/>
      <c r="H803" s="786"/>
      <c r="I803" s="786"/>
      <c r="J803" s="786"/>
      <c r="K803" s="786"/>
      <c r="L803" s="786"/>
      <c r="M803" s="786"/>
      <c r="N803" s="786"/>
      <c r="O803" s="786"/>
      <c r="P803" s="786"/>
      <c r="Q803" s="812"/>
      <c r="R803" s="786"/>
      <c r="S803" s="786"/>
      <c r="T803" s="786"/>
      <c r="U803" s="786"/>
      <c r="V803" s="786"/>
      <c r="W803" s="786"/>
      <c r="X803" s="786"/>
      <c r="Y803" s="786"/>
      <c r="Z803" s="786"/>
      <c r="AA803" s="786"/>
      <c r="AB803" s="786"/>
      <c r="AC803" s="786"/>
      <c r="AD803" s="786"/>
    </row>
    <row r="804" ht="13.5" customHeight="1">
      <c r="A804" s="786"/>
      <c r="B804" s="786"/>
      <c r="C804" s="786"/>
      <c r="D804" s="786"/>
      <c r="E804" s="786"/>
      <c r="F804" s="786"/>
      <c r="G804" s="786"/>
      <c r="H804" s="786"/>
      <c r="I804" s="786"/>
      <c r="J804" s="786"/>
      <c r="K804" s="786"/>
      <c r="L804" s="786"/>
      <c r="M804" s="786"/>
      <c r="N804" s="786"/>
      <c r="O804" s="786"/>
      <c r="P804" s="786"/>
      <c r="Q804" s="812"/>
      <c r="R804" s="786"/>
      <c r="S804" s="786"/>
      <c r="T804" s="786"/>
      <c r="U804" s="786"/>
      <c r="V804" s="786"/>
      <c r="W804" s="786"/>
      <c r="X804" s="786"/>
      <c r="Y804" s="786"/>
      <c r="Z804" s="786"/>
      <c r="AA804" s="786"/>
      <c r="AB804" s="786"/>
      <c r="AC804" s="786"/>
      <c r="AD804" s="786"/>
    </row>
    <row r="805" ht="13.5" customHeight="1">
      <c r="A805" s="786"/>
      <c r="B805" s="786"/>
      <c r="C805" s="786"/>
      <c r="D805" s="786"/>
      <c r="E805" s="786"/>
      <c r="F805" s="786"/>
      <c r="G805" s="786"/>
      <c r="H805" s="786"/>
      <c r="I805" s="786"/>
      <c r="J805" s="786"/>
      <c r="K805" s="786"/>
      <c r="L805" s="786"/>
      <c r="M805" s="786"/>
      <c r="N805" s="786"/>
      <c r="O805" s="786"/>
      <c r="P805" s="786"/>
      <c r="Q805" s="812"/>
      <c r="R805" s="786"/>
      <c r="S805" s="786"/>
      <c r="T805" s="786"/>
      <c r="U805" s="786"/>
      <c r="V805" s="786"/>
      <c r="W805" s="786"/>
      <c r="X805" s="786"/>
      <c r="Y805" s="786"/>
      <c r="Z805" s="786"/>
      <c r="AA805" s="786"/>
      <c r="AB805" s="786"/>
      <c r="AC805" s="786"/>
      <c r="AD805" s="786"/>
    </row>
    <row r="806" ht="13.5" customHeight="1">
      <c r="A806" s="786"/>
      <c r="B806" s="786"/>
      <c r="C806" s="786"/>
      <c r="D806" s="786"/>
      <c r="E806" s="786"/>
      <c r="F806" s="786"/>
      <c r="G806" s="786"/>
      <c r="H806" s="786"/>
      <c r="I806" s="786"/>
      <c r="J806" s="786"/>
      <c r="K806" s="786"/>
      <c r="L806" s="786"/>
      <c r="M806" s="786"/>
      <c r="N806" s="786"/>
      <c r="O806" s="786"/>
      <c r="P806" s="786"/>
      <c r="Q806" s="812"/>
      <c r="R806" s="786"/>
      <c r="S806" s="786"/>
      <c r="T806" s="786"/>
      <c r="U806" s="786"/>
      <c r="V806" s="786"/>
      <c r="W806" s="786"/>
      <c r="X806" s="786"/>
      <c r="Y806" s="786"/>
      <c r="Z806" s="786"/>
      <c r="AA806" s="786"/>
      <c r="AB806" s="786"/>
      <c r="AC806" s="786"/>
      <c r="AD806" s="786"/>
    </row>
    <row r="807" ht="13.5" customHeight="1">
      <c r="A807" s="786"/>
      <c r="B807" s="786"/>
      <c r="C807" s="786"/>
      <c r="D807" s="786"/>
      <c r="E807" s="786"/>
      <c r="F807" s="786"/>
      <c r="G807" s="786"/>
      <c r="H807" s="786"/>
      <c r="I807" s="786"/>
      <c r="J807" s="786"/>
      <c r="K807" s="786"/>
      <c r="L807" s="786"/>
      <c r="M807" s="786"/>
      <c r="N807" s="786"/>
      <c r="O807" s="786"/>
      <c r="P807" s="786"/>
      <c r="Q807" s="812"/>
      <c r="R807" s="786"/>
      <c r="S807" s="786"/>
      <c r="T807" s="786"/>
      <c r="U807" s="786"/>
      <c r="V807" s="786"/>
      <c r="W807" s="786"/>
      <c r="X807" s="786"/>
      <c r="Y807" s="786"/>
      <c r="Z807" s="786"/>
      <c r="AA807" s="786"/>
      <c r="AB807" s="786"/>
      <c r="AC807" s="786"/>
      <c r="AD807" s="786"/>
    </row>
    <row r="808" ht="13.5" customHeight="1">
      <c r="A808" s="786"/>
      <c r="B808" s="786"/>
      <c r="C808" s="786"/>
      <c r="D808" s="786"/>
      <c r="E808" s="786"/>
      <c r="F808" s="786"/>
      <c r="G808" s="786"/>
      <c r="H808" s="786"/>
      <c r="I808" s="786"/>
      <c r="J808" s="786"/>
      <c r="K808" s="786"/>
      <c r="L808" s="786"/>
      <c r="M808" s="786"/>
      <c r="N808" s="786"/>
      <c r="O808" s="786"/>
      <c r="P808" s="786"/>
      <c r="Q808" s="812"/>
      <c r="R808" s="786"/>
      <c r="S808" s="786"/>
      <c r="T808" s="786"/>
      <c r="U808" s="786"/>
      <c r="V808" s="786"/>
      <c r="W808" s="786"/>
      <c r="X808" s="786"/>
      <c r="Y808" s="786"/>
      <c r="Z808" s="786"/>
      <c r="AA808" s="786"/>
      <c r="AB808" s="786"/>
      <c r="AC808" s="786"/>
      <c r="AD808" s="786"/>
    </row>
    <row r="809" ht="13.5" customHeight="1">
      <c r="A809" s="786"/>
      <c r="B809" s="786"/>
      <c r="C809" s="786"/>
      <c r="D809" s="786"/>
      <c r="E809" s="786"/>
      <c r="F809" s="786"/>
      <c r="G809" s="786"/>
      <c r="H809" s="786"/>
      <c r="I809" s="786"/>
      <c r="J809" s="786"/>
      <c r="K809" s="786"/>
      <c r="L809" s="786"/>
      <c r="M809" s="786"/>
      <c r="N809" s="786"/>
      <c r="O809" s="786"/>
      <c r="P809" s="786"/>
      <c r="Q809" s="812"/>
      <c r="R809" s="786"/>
      <c r="S809" s="786"/>
      <c r="T809" s="786"/>
      <c r="U809" s="786"/>
      <c r="V809" s="786"/>
      <c r="W809" s="786"/>
      <c r="X809" s="786"/>
      <c r="Y809" s="786"/>
      <c r="Z809" s="786"/>
      <c r="AA809" s="786"/>
      <c r="AB809" s="786"/>
      <c r="AC809" s="786"/>
      <c r="AD809" s="786"/>
    </row>
    <row r="810" ht="13.5" customHeight="1">
      <c r="A810" s="786"/>
      <c r="B810" s="786"/>
      <c r="C810" s="786"/>
      <c r="D810" s="786"/>
      <c r="E810" s="786"/>
      <c r="F810" s="786"/>
      <c r="G810" s="786"/>
      <c r="H810" s="786"/>
      <c r="I810" s="786"/>
      <c r="J810" s="786"/>
      <c r="K810" s="786"/>
      <c r="L810" s="786"/>
      <c r="M810" s="786"/>
      <c r="N810" s="786"/>
      <c r="O810" s="786"/>
      <c r="P810" s="786"/>
      <c r="Q810" s="812"/>
      <c r="R810" s="786"/>
      <c r="S810" s="786"/>
      <c r="T810" s="786"/>
      <c r="U810" s="786"/>
      <c r="V810" s="786"/>
      <c r="W810" s="786"/>
      <c r="X810" s="786"/>
      <c r="Y810" s="786"/>
      <c r="Z810" s="786"/>
      <c r="AA810" s="786"/>
      <c r="AB810" s="786"/>
      <c r="AC810" s="786"/>
      <c r="AD810" s="786"/>
    </row>
    <row r="811" ht="13.5" customHeight="1">
      <c r="A811" s="786"/>
      <c r="B811" s="786"/>
      <c r="C811" s="786"/>
      <c r="D811" s="786"/>
      <c r="E811" s="786"/>
      <c r="F811" s="786"/>
      <c r="G811" s="786"/>
      <c r="H811" s="786"/>
      <c r="I811" s="786"/>
      <c r="J811" s="786"/>
      <c r="K811" s="786"/>
      <c r="L811" s="786"/>
      <c r="M811" s="786"/>
      <c r="N811" s="786"/>
      <c r="O811" s="786"/>
      <c r="P811" s="786"/>
      <c r="Q811" s="812"/>
      <c r="R811" s="786"/>
      <c r="S811" s="786"/>
      <c r="T811" s="786"/>
      <c r="U811" s="786"/>
      <c r="V811" s="786"/>
      <c r="W811" s="786"/>
      <c r="X811" s="786"/>
      <c r="Y811" s="786"/>
      <c r="Z811" s="786"/>
      <c r="AA811" s="786"/>
      <c r="AB811" s="786"/>
      <c r="AC811" s="786"/>
      <c r="AD811" s="786"/>
    </row>
    <row r="812" ht="13.5" customHeight="1">
      <c r="A812" s="786"/>
      <c r="B812" s="786"/>
      <c r="C812" s="786"/>
      <c r="D812" s="786"/>
      <c r="E812" s="786"/>
      <c r="F812" s="786"/>
      <c r="G812" s="786"/>
      <c r="H812" s="786"/>
      <c r="I812" s="786"/>
      <c r="J812" s="786"/>
      <c r="K812" s="786"/>
      <c r="L812" s="786"/>
      <c r="M812" s="786"/>
      <c r="N812" s="786"/>
      <c r="O812" s="786"/>
      <c r="P812" s="786"/>
      <c r="Q812" s="812"/>
      <c r="R812" s="786"/>
      <c r="S812" s="786"/>
      <c r="T812" s="786"/>
      <c r="U812" s="786"/>
      <c r="V812" s="786"/>
      <c r="W812" s="786"/>
      <c r="X812" s="786"/>
      <c r="Y812" s="786"/>
      <c r="Z812" s="786"/>
      <c r="AA812" s="786"/>
      <c r="AB812" s="786"/>
      <c r="AC812" s="786"/>
      <c r="AD812" s="786"/>
    </row>
    <row r="813" ht="13.5" customHeight="1">
      <c r="A813" s="786"/>
      <c r="B813" s="786"/>
      <c r="C813" s="786"/>
      <c r="D813" s="786"/>
      <c r="E813" s="786"/>
      <c r="F813" s="786"/>
      <c r="G813" s="786"/>
      <c r="H813" s="786"/>
      <c r="I813" s="786"/>
      <c r="J813" s="786"/>
      <c r="K813" s="786"/>
      <c r="L813" s="786"/>
      <c r="M813" s="786"/>
      <c r="N813" s="786"/>
      <c r="O813" s="786"/>
      <c r="P813" s="786"/>
      <c r="Q813" s="812"/>
      <c r="R813" s="786"/>
      <c r="S813" s="786"/>
      <c r="T813" s="786"/>
      <c r="U813" s="786"/>
      <c r="V813" s="786"/>
      <c r="W813" s="786"/>
      <c r="X813" s="786"/>
      <c r="Y813" s="786"/>
      <c r="Z813" s="786"/>
      <c r="AA813" s="786"/>
      <c r="AB813" s="786"/>
      <c r="AC813" s="786"/>
      <c r="AD813" s="786"/>
    </row>
    <row r="814" ht="13.5" customHeight="1">
      <c r="A814" s="786"/>
      <c r="B814" s="786"/>
      <c r="C814" s="786"/>
      <c r="D814" s="786"/>
      <c r="E814" s="786"/>
      <c r="F814" s="786"/>
      <c r="G814" s="786"/>
      <c r="H814" s="786"/>
      <c r="I814" s="786"/>
      <c r="J814" s="786"/>
      <c r="K814" s="786"/>
      <c r="L814" s="786"/>
      <c r="M814" s="786"/>
      <c r="N814" s="786"/>
      <c r="O814" s="786"/>
      <c r="P814" s="786"/>
      <c r="Q814" s="812"/>
      <c r="R814" s="786"/>
      <c r="S814" s="786"/>
      <c r="T814" s="786"/>
      <c r="U814" s="786"/>
      <c r="V814" s="786"/>
      <c r="W814" s="786"/>
      <c r="X814" s="786"/>
      <c r="Y814" s="786"/>
      <c r="Z814" s="786"/>
      <c r="AA814" s="786"/>
      <c r="AB814" s="786"/>
      <c r="AC814" s="786"/>
      <c r="AD814" s="786"/>
    </row>
    <row r="815" ht="13.5" customHeight="1">
      <c r="A815" s="786"/>
      <c r="B815" s="786"/>
      <c r="C815" s="786"/>
      <c r="D815" s="786"/>
      <c r="E815" s="786"/>
      <c r="F815" s="786"/>
      <c r="G815" s="786"/>
      <c r="H815" s="786"/>
      <c r="I815" s="786"/>
      <c r="J815" s="786"/>
      <c r="K815" s="786"/>
      <c r="L815" s="786"/>
      <c r="M815" s="786"/>
      <c r="N815" s="786"/>
      <c r="O815" s="786"/>
      <c r="P815" s="786"/>
      <c r="Q815" s="812"/>
      <c r="R815" s="786"/>
      <c r="S815" s="786"/>
      <c r="T815" s="786"/>
      <c r="U815" s="786"/>
      <c r="V815" s="786"/>
      <c r="W815" s="786"/>
      <c r="X815" s="786"/>
      <c r="Y815" s="786"/>
      <c r="Z815" s="786"/>
      <c r="AA815" s="786"/>
      <c r="AB815" s="786"/>
      <c r="AC815" s="786"/>
      <c r="AD815" s="786"/>
    </row>
    <row r="816" ht="13.5" customHeight="1">
      <c r="A816" s="786"/>
      <c r="B816" s="786"/>
      <c r="C816" s="786"/>
      <c r="D816" s="786"/>
      <c r="E816" s="786"/>
      <c r="F816" s="786"/>
      <c r="G816" s="786"/>
      <c r="H816" s="786"/>
      <c r="I816" s="786"/>
      <c r="J816" s="786"/>
      <c r="K816" s="786"/>
      <c r="L816" s="786"/>
      <c r="M816" s="786"/>
      <c r="N816" s="786"/>
      <c r="O816" s="786"/>
      <c r="P816" s="786"/>
      <c r="Q816" s="812"/>
      <c r="R816" s="786"/>
      <c r="S816" s="786"/>
      <c r="T816" s="786"/>
      <c r="U816" s="786"/>
      <c r="V816" s="786"/>
      <c r="W816" s="786"/>
      <c r="X816" s="786"/>
      <c r="Y816" s="786"/>
      <c r="Z816" s="786"/>
      <c r="AA816" s="786"/>
      <c r="AB816" s="786"/>
      <c r="AC816" s="786"/>
      <c r="AD816" s="786"/>
    </row>
    <row r="817" ht="13.5" customHeight="1">
      <c r="A817" s="786"/>
      <c r="B817" s="786"/>
      <c r="C817" s="786"/>
      <c r="D817" s="786"/>
      <c r="E817" s="786"/>
      <c r="F817" s="786"/>
      <c r="G817" s="786"/>
      <c r="H817" s="786"/>
      <c r="I817" s="786"/>
      <c r="J817" s="786"/>
      <c r="K817" s="786"/>
      <c r="L817" s="786"/>
      <c r="M817" s="786"/>
      <c r="N817" s="786"/>
      <c r="O817" s="786"/>
      <c r="P817" s="786"/>
      <c r="Q817" s="812"/>
      <c r="R817" s="786"/>
      <c r="S817" s="786"/>
      <c r="T817" s="786"/>
      <c r="U817" s="786"/>
      <c r="V817" s="786"/>
      <c r="W817" s="786"/>
      <c r="X817" s="786"/>
      <c r="Y817" s="786"/>
      <c r="Z817" s="786"/>
      <c r="AA817" s="786"/>
      <c r="AB817" s="786"/>
      <c r="AC817" s="786"/>
      <c r="AD817" s="786"/>
    </row>
    <row r="818" ht="13.5" customHeight="1">
      <c r="A818" s="786"/>
      <c r="B818" s="786"/>
      <c r="C818" s="786"/>
      <c r="D818" s="786"/>
      <c r="E818" s="786"/>
      <c r="F818" s="786"/>
      <c r="G818" s="786"/>
      <c r="H818" s="786"/>
      <c r="I818" s="786"/>
      <c r="J818" s="786"/>
      <c r="K818" s="786"/>
      <c r="L818" s="786"/>
      <c r="M818" s="786"/>
      <c r="N818" s="786"/>
      <c r="O818" s="786"/>
      <c r="P818" s="786"/>
      <c r="Q818" s="812"/>
      <c r="R818" s="786"/>
      <c r="S818" s="786"/>
      <c r="T818" s="786"/>
      <c r="U818" s="786"/>
      <c r="V818" s="786"/>
      <c r="W818" s="786"/>
      <c r="X818" s="786"/>
      <c r="Y818" s="786"/>
      <c r="Z818" s="786"/>
      <c r="AA818" s="786"/>
      <c r="AB818" s="786"/>
      <c r="AC818" s="786"/>
      <c r="AD818" s="786"/>
    </row>
    <row r="819" ht="13.5" customHeight="1">
      <c r="A819" s="786"/>
      <c r="B819" s="786"/>
      <c r="C819" s="786"/>
      <c r="D819" s="786"/>
      <c r="E819" s="786"/>
      <c r="F819" s="786"/>
      <c r="G819" s="786"/>
      <c r="H819" s="786"/>
      <c r="I819" s="786"/>
      <c r="J819" s="786"/>
      <c r="K819" s="786"/>
      <c r="L819" s="786"/>
      <c r="M819" s="786"/>
      <c r="N819" s="786"/>
      <c r="O819" s="786"/>
      <c r="P819" s="786"/>
      <c r="Q819" s="812"/>
      <c r="R819" s="786"/>
      <c r="S819" s="786"/>
      <c r="T819" s="786"/>
      <c r="U819" s="786"/>
      <c r="V819" s="786"/>
      <c r="W819" s="786"/>
      <c r="X819" s="786"/>
      <c r="Y819" s="786"/>
      <c r="Z819" s="786"/>
      <c r="AA819" s="786"/>
      <c r="AB819" s="786"/>
      <c r="AC819" s="786"/>
      <c r="AD819" s="786"/>
    </row>
    <row r="820" ht="13.5" customHeight="1">
      <c r="A820" s="786"/>
      <c r="B820" s="786"/>
      <c r="C820" s="786"/>
      <c r="D820" s="786"/>
      <c r="E820" s="786"/>
      <c r="F820" s="786"/>
      <c r="G820" s="786"/>
      <c r="H820" s="786"/>
      <c r="I820" s="786"/>
      <c r="J820" s="786"/>
      <c r="K820" s="786"/>
      <c r="L820" s="786"/>
      <c r="M820" s="786"/>
      <c r="N820" s="786"/>
      <c r="O820" s="786"/>
      <c r="P820" s="786"/>
      <c r="Q820" s="812"/>
      <c r="R820" s="786"/>
      <c r="S820" s="786"/>
      <c r="T820" s="786"/>
      <c r="U820" s="786"/>
      <c r="V820" s="786"/>
      <c r="W820" s="786"/>
      <c r="X820" s="786"/>
      <c r="Y820" s="786"/>
      <c r="Z820" s="786"/>
      <c r="AA820" s="786"/>
      <c r="AB820" s="786"/>
      <c r="AC820" s="786"/>
      <c r="AD820" s="786"/>
    </row>
    <row r="821" ht="13.5" customHeight="1">
      <c r="A821" s="786"/>
      <c r="B821" s="786"/>
      <c r="C821" s="786"/>
      <c r="D821" s="786"/>
      <c r="E821" s="786"/>
      <c r="F821" s="786"/>
      <c r="G821" s="786"/>
      <c r="H821" s="786"/>
      <c r="I821" s="786"/>
      <c r="J821" s="786"/>
      <c r="K821" s="786"/>
      <c r="L821" s="786"/>
      <c r="M821" s="786"/>
      <c r="N821" s="786"/>
      <c r="O821" s="786"/>
      <c r="P821" s="786"/>
      <c r="Q821" s="812"/>
      <c r="R821" s="786"/>
      <c r="S821" s="786"/>
      <c r="T821" s="786"/>
      <c r="U821" s="786"/>
      <c r="V821" s="786"/>
      <c r="W821" s="786"/>
      <c r="X821" s="786"/>
      <c r="Y821" s="786"/>
      <c r="Z821" s="786"/>
      <c r="AA821" s="786"/>
      <c r="AB821" s="786"/>
      <c r="AC821" s="786"/>
      <c r="AD821" s="786"/>
    </row>
    <row r="822" ht="13.5" customHeight="1">
      <c r="A822" s="786"/>
      <c r="B822" s="786"/>
      <c r="C822" s="786"/>
      <c r="D822" s="786"/>
      <c r="E822" s="786"/>
      <c r="F822" s="786"/>
      <c r="G822" s="786"/>
      <c r="H822" s="786"/>
      <c r="I822" s="786"/>
      <c r="J822" s="786"/>
      <c r="K822" s="786"/>
      <c r="L822" s="786"/>
      <c r="M822" s="786"/>
      <c r="N822" s="786"/>
      <c r="O822" s="786"/>
      <c r="P822" s="786"/>
      <c r="Q822" s="812"/>
      <c r="R822" s="786"/>
      <c r="S822" s="786"/>
      <c r="T822" s="786"/>
      <c r="U822" s="786"/>
      <c r="V822" s="786"/>
      <c r="W822" s="786"/>
      <c r="X822" s="786"/>
      <c r="Y822" s="786"/>
      <c r="Z822" s="786"/>
      <c r="AA822" s="786"/>
      <c r="AB822" s="786"/>
      <c r="AC822" s="786"/>
      <c r="AD822" s="786"/>
    </row>
    <row r="823" ht="13.5" customHeight="1">
      <c r="A823" s="786"/>
      <c r="B823" s="786"/>
      <c r="C823" s="786"/>
      <c r="D823" s="786"/>
      <c r="E823" s="786"/>
      <c r="F823" s="786"/>
      <c r="G823" s="786"/>
      <c r="H823" s="786"/>
      <c r="I823" s="786"/>
      <c r="J823" s="786"/>
      <c r="K823" s="786"/>
      <c r="L823" s="786"/>
      <c r="M823" s="786"/>
      <c r="N823" s="786"/>
      <c r="O823" s="786"/>
      <c r="P823" s="786"/>
      <c r="Q823" s="812"/>
      <c r="R823" s="786"/>
      <c r="S823" s="786"/>
      <c r="T823" s="786"/>
      <c r="U823" s="786"/>
      <c r="V823" s="786"/>
      <c r="W823" s="786"/>
      <c r="X823" s="786"/>
      <c r="Y823" s="786"/>
      <c r="Z823" s="786"/>
      <c r="AA823" s="786"/>
      <c r="AB823" s="786"/>
      <c r="AC823" s="786"/>
      <c r="AD823" s="786"/>
    </row>
    <row r="824" ht="13.5" customHeight="1">
      <c r="A824" s="786"/>
      <c r="B824" s="786"/>
      <c r="C824" s="786"/>
      <c r="D824" s="786"/>
      <c r="E824" s="786"/>
      <c r="F824" s="786"/>
      <c r="G824" s="786"/>
      <c r="H824" s="786"/>
      <c r="I824" s="786"/>
      <c r="J824" s="786"/>
      <c r="K824" s="786"/>
      <c r="L824" s="786"/>
      <c r="M824" s="786"/>
      <c r="N824" s="786"/>
      <c r="O824" s="786"/>
      <c r="P824" s="786"/>
      <c r="Q824" s="812"/>
      <c r="R824" s="786"/>
      <c r="S824" s="786"/>
      <c r="T824" s="786"/>
      <c r="U824" s="786"/>
      <c r="V824" s="786"/>
      <c r="W824" s="786"/>
      <c r="X824" s="786"/>
      <c r="Y824" s="786"/>
      <c r="Z824" s="786"/>
      <c r="AA824" s="786"/>
      <c r="AB824" s="786"/>
      <c r="AC824" s="786"/>
      <c r="AD824" s="786"/>
    </row>
    <row r="825" ht="13.5" customHeight="1">
      <c r="A825" s="786"/>
      <c r="B825" s="786"/>
      <c r="C825" s="786"/>
      <c r="D825" s="786"/>
      <c r="E825" s="786"/>
      <c r="F825" s="786"/>
      <c r="G825" s="786"/>
      <c r="H825" s="786"/>
      <c r="I825" s="786"/>
      <c r="J825" s="786"/>
      <c r="K825" s="786"/>
      <c r="L825" s="786"/>
      <c r="M825" s="786"/>
      <c r="N825" s="786"/>
      <c r="O825" s="786"/>
      <c r="P825" s="786"/>
      <c r="Q825" s="812"/>
      <c r="R825" s="786"/>
      <c r="S825" s="786"/>
      <c r="T825" s="786"/>
      <c r="U825" s="786"/>
      <c r="V825" s="786"/>
      <c r="W825" s="786"/>
      <c r="X825" s="786"/>
      <c r="Y825" s="786"/>
      <c r="Z825" s="786"/>
      <c r="AA825" s="786"/>
      <c r="AB825" s="786"/>
      <c r="AC825" s="786"/>
      <c r="AD825" s="786"/>
    </row>
    <row r="826" ht="13.5" customHeight="1">
      <c r="A826" s="786"/>
      <c r="B826" s="786"/>
      <c r="C826" s="786"/>
      <c r="D826" s="786"/>
      <c r="E826" s="786"/>
      <c r="F826" s="786"/>
      <c r="G826" s="786"/>
      <c r="H826" s="786"/>
      <c r="I826" s="786"/>
      <c r="J826" s="786"/>
      <c r="K826" s="786"/>
      <c r="L826" s="786"/>
      <c r="M826" s="786"/>
      <c r="N826" s="786"/>
      <c r="O826" s="786"/>
      <c r="P826" s="786"/>
      <c r="Q826" s="812"/>
      <c r="R826" s="786"/>
      <c r="S826" s="786"/>
      <c r="T826" s="786"/>
      <c r="U826" s="786"/>
      <c r="V826" s="786"/>
      <c r="W826" s="786"/>
      <c r="X826" s="786"/>
      <c r="Y826" s="786"/>
      <c r="Z826" s="786"/>
      <c r="AA826" s="786"/>
      <c r="AB826" s="786"/>
      <c r="AC826" s="786"/>
      <c r="AD826" s="786"/>
    </row>
    <row r="827" ht="13.5" customHeight="1">
      <c r="A827" s="786"/>
      <c r="B827" s="786"/>
      <c r="C827" s="786"/>
      <c r="D827" s="786"/>
      <c r="E827" s="786"/>
      <c r="F827" s="786"/>
      <c r="G827" s="786"/>
      <c r="H827" s="786"/>
      <c r="I827" s="786"/>
      <c r="J827" s="786"/>
      <c r="K827" s="786"/>
      <c r="L827" s="786"/>
      <c r="M827" s="786"/>
      <c r="N827" s="786"/>
      <c r="O827" s="786"/>
      <c r="P827" s="786"/>
      <c r="Q827" s="812"/>
      <c r="R827" s="786"/>
      <c r="S827" s="786"/>
      <c r="T827" s="786"/>
      <c r="U827" s="786"/>
      <c r="V827" s="786"/>
      <c r="W827" s="786"/>
      <c r="X827" s="786"/>
      <c r="Y827" s="786"/>
      <c r="Z827" s="786"/>
      <c r="AA827" s="786"/>
      <c r="AB827" s="786"/>
      <c r="AC827" s="786"/>
      <c r="AD827" s="786"/>
    </row>
    <row r="828" ht="13.5" customHeight="1">
      <c r="A828" s="786"/>
      <c r="B828" s="786"/>
      <c r="C828" s="786"/>
      <c r="D828" s="786"/>
      <c r="E828" s="786"/>
      <c r="F828" s="786"/>
      <c r="G828" s="786"/>
      <c r="H828" s="786"/>
      <c r="I828" s="786"/>
      <c r="J828" s="786"/>
      <c r="K828" s="786"/>
      <c r="L828" s="786"/>
      <c r="M828" s="786"/>
      <c r="N828" s="786"/>
      <c r="O828" s="786"/>
      <c r="P828" s="786"/>
      <c r="Q828" s="812"/>
      <c r="R828" s="786"/>
      <c r="S828" s="786"/>
      <c r="T828" s="786"/>
      <c r="U828" s="786"/>
      <c r="V828" s="786"/>
      <c r="W828" s="786"/>
      <c r="X828" s="786"/>
      <c r="Y828" s="786"/>
      <c r="Z828" s="786"/>
      <c r="AA828" s="786"/>
      <c r="AB828" s="786"/>
      <c r="AC828" s="786"/>
      <c r="AD828" s="786"/>
    </row>
    <row r="829" ht="13.5" customHeight="1">
      <c r="A829" s="786"/>
      <c r="B829" s="786"/>
      <c r="C829" s="786"/>
      <c r="D829" s="786"/>
      <c r="E829" s="786"/>
      <c r="F829" s="786"/>
      <c r="G829" s="786"/>
      <c r="H829" s="786"/>
      <c r="I829" s="786"/>
      <c r="J829" s="786"/>
      <c r="K829" s="786"/>
      <c r="L829" s="786"/>
      <c r="M829" s="786"/>
      <c r="N829" s="786"/>
      <c r="O829" s="786"/>
      <c r="P829" s="786"/>
      <c r="Q829" s="812"/>
      <c r="R829" s="786"/>
      <c r="S829" s="786"/>
      <c r="T829" s="786"/>
      <c r="U829" s="786"/>
      <c r="V829" s="786"/>
      <c r="W829" s="786"/>
      <c r="X829" s="786"/>
      <c r="Y829" s="786"/>
      <c r="Z829" s="786"/>
      <c r="AA829" s="786"/>
      <c r="AB829" s="786"/>
      <c r="AC829" s="786"/>
      <c r="AD829" s="786"/>
    </row>
    <row r="830" ht="13.5" customHeight="1">
      <c r="A830" s="786"/>
      <c r="B830" s="786"/>
      <c r="C830" s="786"/>
      <c r="D830" s="786"/>
      <c r="E830" s="786"/>
      <c r="F830" s="786"/>
      <c r="G830" s="786"/>
      <c r="H830" s="786"/>
      <c r="I830" s="786"/>
      <c r="J830" s="786"/>
      <c r="K830" s="786"/>
      <c r="L830" s="786"/>
      <c r="M830" s="786"/>
      <c r="N830" s="786"/>
      <c r="O830" s="786"/>
      <c r="P830" s="786"/>
      <c r="Q830" s="812"/>
      <c r="R830" s="786"/>
      <c r="S830" s="786"/>
      <c r="T830" s="786"/>
      <c r="U830" s="786"/>
      <c r="V830" s="786"/>
      <c r="W830" s="786"/>
      <c r="X830" s="786"/>
      <c r="Y830" s="786"/>
      <c r="Z830" s="786"/>
      <c r="AA830" s="786"/>
      <c r="AB830" s="786"/>
      <c r="AC830" s="786"/>
      <c r="AD830" s="786"/>
    </row>
    <row r="831" ht="13.5" customHeight="1">
      <c r="A831" s="786"/>
      <c r="B831" s="786"/>
      <c r="C831" s="786"/>
      <c r="D831" s="786"/>
      <c r="E831" s="786"/>
      <c r="F831" s="786"/>
      <c r="G831" s="786"/>
      <c r="H831" s="786"/>
      <c r="I831" s="786"/>
      <c r="J831" s="786"/>
      <c r="K831" s="786"/>
      <c r="L831" s="786"/>
      <c r="M831" s="786"/>
      <c r="N831" s="786"/>
      <c r="O831" s="786"/>
      <c r="P831" s="786"/>
      <c r="Q831" s="812"/>
      <c r="R831" s="786"/>
      <c r="S831" s="786"/>
      <c r="T831" s="786"/>
      <c r="U831" s="786"/>
      <c r="V831" s="786"/>
      <c r="W831" s="786"/>
      <c r="X831" s="786"/>
      <c r="Y831" s="786"/>
      <c r="Z831" s="786"/>
      <c r="AA831" s="786"/>
      <c r="AB831" s="786"/>
      <c r="AC831" s="786"/>
      <c r="AD831" s="786"/>
    </row>
    <row r="832" ht="13.5" customHeight="1">
      <c r="A832" s="786"/>
      <c r="B832" s="786"/>
      <c r="C832" s="786"/>
      <c r="D832" s="786"/>
      <c r="E832" s="786"/>
      <c r="F832" s="786"/>
      <c r="G832" s="786"/>
      <c r="H832" s="786"/>
      <c r="I832" s="786"/>
      <c r="J832" s="786"/>
      <c r="K832" s="786"/>
      <c r="L832" s="786"/>
      <c r="M832" s="786"/>
      <c r="N832" s="786"/>
      <c r="O832" s="786"/>
      <c r="P832" s="786"/>
      <c r="Q832" s="812"/>
      <c r="R832" s="786"/>
      <c r="S832" s="786"/>
      <c r="T832" s="786"/>
      <c r="U832" s="786"/>
      <c r="V832" s="786"/>
      <c r="W832" s="786"/>
      <c r="X832" s="786"/>
      <c r="Y832" s="786"/>
      <c r="Z832" s="786"/>
      <c r="AA832" s="786"/>
      <c r="AB832" s="786"/>
      <c r="AC832" s="786"/>
      <c r="AD832" s="786"/>
    </row>
    <row r="833" ht="13.5" customHeight="1">
      <c r="A833" s="786"/>
      <c r="B833" s="786"/>
      <c r="C833" s="786"/>
      <c r="D833" s="786"/>
      <c r="E833" s="786"/>
      <c r="F833" s="786"/>
      <c r="G833" s="786"/>
      <c r="H833" s="786"/>
      <c r="I833" s="786"/>
      <c r="J833" s="786"/>
      <c r="K833" s="786"/>
      <c r="L833" s="786"/>
      <c r="M833" s="786"/>
      <c r="N833" s="786"/>
      <c r="O833" s="786"/>
      <c r="P833" s="786"/>
      <c r="Q833" s="812"/>
      <c r="R833" s="786"/>
      <c r="S833" s="786"/>
      <c r="T833" s="786"/>
      <c r="U833" s="786"/>
      <c r="V833" s="786"/>
      <c r="W833" s="786"/>
      <c r="X833" s="786"/>
      <c r="Y833" s="786"/>
      <c r="Z833" s="786"/>
      <c r="AA833" s="786"/>
      <c r="AB833" s="786"/>
      <c r="AC833" s="786"/>
      <c r="AD833" s="786"/>
    </row>
    <row r="834" ht="13.5" customHeight="1">
      <c r="A834" s="786"/>
      <c r="B834" s="786"/>
      <c r="C834" s="786"/>
      <c r="D834" s="786"/>
      <c r="E834" s="786"/>
      <c r="F834" s="786"/>
      <c r="G834" s="786"/>
      <c r="H834" s="786"/>
      <c r="I834" s="786"/>
      <c r="J834" s="786"/>
      <c r="K834" s="786"/>
      <c r="L834" s="786"/>
      <c r="M834" s="786"/>
      <c r="N834" s="786"/>
      <c r="O834" s="786"/>
      <c r="P834" s="786"/>
      <c r="Q834" s="812"/>
      <c r="R834" s="786"/>
      <c r="S834" s="786"/>
      <c r="T834" s="786"/>
      <c r="U834" s="786"/>
      <c r="V834" s="786"/>
      <c r="W834" s="786"/>
      <c r="X834" s="786"/>
      <c r="Y834" s="786"/>
      <c r="Z834" s="786"/>
      <c r="AA834" s="786"/>
      <c r="AB834" s="786"/>
      <c r="AC834" s="786"/>
      <c r="AD834" s="786"/>
    </row>
    <row r="835" ht="13.5" customHeight="1">
      <c r="A835" s="786"/>
      <c r="B835" s="786"/>
      <c r="C835" s="786"/>
      <c r="D835" s="786"/>
      <c r="E835" s="786"/>
      <c r="F835" s="786"/>
      <c r="G835" s="786"/>
      <c r="H835" s="786"/>
      <c r="I835" s="786"/>
      <c r="J835" s="786"/>
      <c r="K835" s="786"/>
      <c r="L835" s="786"/>
      <c r="M835" s="786"/>
      <c r="N835" s="786"/>
      <c r="O835" s="786"/>
      <c r="P835" s="786"/>
      <c r="Q835" s="812"/>
      <c r="R835" s="786"/>
      <c r="S835" s="786"/>
      <c r="T835" s="786"/>
      <c r="U835" s="786"/>
      <c r="V835" s="786"/>
      <c r="W835" s="786"/>
      <c r="X835" s="786"/>
      <c r="Y835" s="786"/>
      <c r="Z835" s="786"/>
      <c r="AA835" s="786"/>
      <c r="AB835" s="786"/>
      <c r="AC835" s="786"/>
      <c r="AD835" s="786"/>
    </row>
    <row r="836" ht="13.5" customHeight="1">
      <c r="A836" s="786"/>
      <c r="B836" s="786"/>
      <c r="C836" s="786"/>
      <c r="D836" s="786"/>
      <c r="E836" s="786"/>
      <c r="F836" s="786"/>
      <c r="G836" s="786"/>
      <c r="H836" s="786"/>
      <c r="I836" s="786"/>
      <c r="J836" s="786"/>
      <c r="K836" s="786"/>
      <c r="L836" s="786"/>
      <c r="M836" s="786"/>
      <c r="N836" s="786"/>
      <c r="O836" s="786"/>
      <c r="P836" s="786"/>
      <c r="Q836" s="812"/>
      <c r="R836" s="786"/>
      <c r="S836" s="786"/>
      <c r="T836" s="786"/>
      <c r="U836" s="786"/>
      <c r="V836" s="786"/>
      <c r="W836" s="786"/>
      <c r="X836" s="786"/>
      <c r="Y836" s="786"/>
      <c r="Z836" s="786"/>
      <c r="AA836" s="786"/>
      <c r="AB836" s="786"/>
      <c r="AC836" s="786"/>
      <c r="AD836" s="786"/>
    </row>
    <row r="837" ht="13.5" customHeight="1">
      <c r="A837" s="786"/>
      <c r="B837" s="786"/>
      <c r="C837" s="786"/>
      <c r="D837" s="786"/>
      <c r="E837" s="786"/>
      <c r="F837" s="786"/>
      <c r="G837" s="786"/>
      <c r="H837" s="786"/>
      <c r="I837" s="786"/>
      <c r="J837" s="786"/>
      <c r="K837" s="786"/>
      <c r="L837" s="786"/>
      <c r="M837" s="786"/>
      <c r="N837" s="786"/>
      <c r="O837" s="786"/>
      <c r="P837" s="786"/>
      <c r="Q837" s="812"/>
      <c r="R837" s="786"/>
      <c r="S837" s="786"/>
      <c r="T837" s="786"/>
      <c r="U837" s="786"/>
      <c r="V837" s="786"/>
      <c r="W837" s="786"/>
      <c r="X837" s="786"/>
      <c r="Y837" s="786"/>
      <c r="Z837" s="786"/>
      <c r="AA837" s="786"/>
      <c r="AB837" s="786"/>
      <c r="AC837" s="786"/>
      <c r="AD837" s="786"/>
    </row>
    <row r="838" ht="13.5" customHeight="1">
      <c r="A838" s="786"/>
      <c r="B838" s="786"/>
      <c r="C838" s="786"/>
      <c r="D838" s="786"/>
      <c r="E838" s="786"/>
      <c r="F838" s="786"/>
      <c r="G838" s="786"/>
      <c r="H838" s="786"/>
      <c r="I838" s="786"/>
      <c r="J838" s="786"/>
      <c r="K838" s="786"/>
      <c r="L838" s="786"/>
      <c r="M838" s="786"/>
      <c r="N838" s="786"/>
      <c r="O838" s="786"/>
      <c r="P838" s="786"/>
      <c r="Q838" s="812"/>
      <c r="R838" s="786"/>
      <c r="S838" s="786"/>
      <c r="T838" s="786"/>
      <c r="U838" s="786"/>
      <c r="V838" s="786"/>
      <c r="W838" s="786"/>
      <c r="X838" s="786"/>
      <c r="Y838" s="786"/>
      <c r="Z838" s="786"/>
      <c r="AA838" s="786"/>
      <c r="AB838" s="786"/>
      <c r="AC838" s="786"/>
      <c r="AD838" s="786"/>
    </row>
    <row r="839" ht="13.5" customHeight="1">
      <c r="A839" s="786"/>
      <c r="B839" s="786"/>
      <c r="C839" s="786"/>
      <c r="D839" s="786"/>
      <c r="E839" s="786"/>
      <c r="F839" s="786"/>
      <c r="G839" s="786"/>
      <c r="H839" s="786"/>
      <c r="I839" s="786"/>
      <c r="J839" s="786"/>
      <c r="K839" s="786"/>
      <c r="L839" s="786"/>
      <c r="M839" s="786"/>
      <c r="N839" s="786"/>
      <c r="O839" s="786"/>
      <c r="P839" s="786"/>
      <c r="Q839" s="812"/>
      <c r="R839" s="786"/>
      <c r="S839" s="786"/>
      <c r="T839" s="786"/>
      <c r="U839" s="786"/>
      <c r="V839" s="786"/>
      <c r="W839" s="786"/>
      <c r="X839" s="786"/>
      <c r="Y839" s="786"/>
      <c r="Z839" s="786"/>
      <c r="AA839" s="786"/>
      <c r="AB839" s="786"/>
      <c r="AC839" s="786"/>
      <c r="AD839" s="786"/>
    </row>
    <row r="840" ht="13.5" customHeight="1">
      <c r="A840" s="786"/>
      <c r="B840" s="786"/>
      <c r="C840" s="786"/>
      <c r="D840" s="786"/>
      <c r="E840" s="786"/>
      <c r="F840" s="786"/>
      <c r="G840" s="786"/>
      <c r="H840" s="786"/>
      <c r="I840" s="786"/>
      <c r="J840" s="786"/>
      <c r="K840" s="786"/>
      <c r="L840" s="786"/>
      <c r="M840" s="786"/>
      <c r="N840" s="786"/>
      <c r="O840" s="786"/>
      <c r="P840" s="786"/>
      <c r="Q840" s="812"/>
      <c r="R840" s="786"/>
      <c r="S840" s="786"/>
      <c r="T840" s="786"/>
      <c r="U840" s="786"/>
      <c r="V840" s="786"/>
      <c r="W840" s="786"/>
      <c r="X840" s="786"/>
      <c r="Y840" s="786"/>
      <c r="Z840" s="786"/>
      <c r="AA840" s="786"/>
      <c r="AB840" s="786"/>
      <c r="AC840" s="786"/>
      <c r="AD840" s="786"/>
    </row>
    <row r="841" ht="13.5" customHeight="1">
      <c r="A841" s="786"/>
      <c r="B841" s="786"/>
      <c r="C841" s="786"/>
      <c r="D841" s="786"/>
      <c r="E841" s="786"/>
      <c r="F841" s="786"/>
      <c r="G841" s="786"/>
      <c r="H841" s="786"/>
      <c r="I841" s="786"/>
      <c r="J841" s="786"/>
      <c r="K841" s="786"/>
      <c r="L841" s="786"/>
      <c r="M841" s="786"/>
      <c r="N841" s="786"/>
      <c r="O841" s="786"/>
      <c r="P841" s="786"/>
      <c r="Q841" s="812"/>
      <c r="R841" s="786"/>
      <c r="S841" s="786"/>
      <c r="T841" s="786"/>
      <c r="U841" s="786"/>
      <c r="V841" s="786"/>
      <c r="W841" s="786"/>
      <c r="X841" s="786"/>
      <c r="Y841" s="786"/>
      <c r="Z841" s="786"/>
      <c r="AA841" s="786"/>
      <c r="AB841" s="786"/>
      <c r="AC841" s="786"/>
      <c r="AD841" s="786"/>
    </row>
    <row r="842" ht="13.5" customHeight="1">
      <c r="A842" s="786"/>
      <c r="B842" s="786"/>
      <c r="C842" s="786"/>
      <c r="D842" s="786"/>
      <c r="E842" s="786"/>
      <c r="F842" s="786"/>
      <c r="G842" s="786"/>
      <c r="H842" s="786"/>
      <c r="I842" s="786"/>
      <c r="J842" s="786"/>
      <c r="K842" s="786"/>
      <c r="L842" s="786"/>
      <c r="M842" s="786"/>
      <c r="N842" s="786"/>
      <c r="O842" s="786"/>
      <c r="P842" s="786"/>
      <c r="Q842" s="812"/>
      <c r="R842" s="786"/>
      <c r="S842" s="786"/>
      <c r="T842" s="786"/>
      <c r="U842" s="786"/>
      <c r="V842" s="786"/>
      <c r="W842" s="786"/>
      <c r="X842" s="786"/>
      <c r="Y842" s="786"/>
      <c r="Z842" s="786"/>
      <c r="AA842" s="786"/>
      <c r="AB842" s="786"/>
      <c r="AC842" s="786"/>
      <c r="AD842" s="786"/>
    </row>
    <row r="843" ht="13.5" customHeight="1">
      <c r="A843" s="786"/>
      <c r="B843" s="786"/>
      <c r="C843" s="786"/>
      <c r="D843" s="786"/>
      <c r="E843" s="786"/>
      <c r="F843" s="786"/>
      <c r="G843" s="786"/>
      <c r="H843" s="786"/>
      <c r="I843" s="786"/>
      <c r="J843" s="786"/>
      <c r="K843" s="786"/>
      <c r="L843" s="786"/>
      <c r="M843" s="786"/>
      <c r="N843" s="786"/>
      <c r="O843" s="786"/>
      <c r="P843" s="786"/>
      <c r="Q843" s="812"/>
      <c r="R843" s="786"/>
      <c r="S843" s="786"/>
      <c r="T843" s="786"/>
      <c r="U843" s="786"/>
      <c r="V843" s="786"/>
      <c r="W843" s="786"/>
      <c r="X843" s="786"/>
      <c r="Y843" s="786"/>
      <c r="Z843" s="786"/>
      <c r="AA843" s="786"/>
      <c r="AB843" s="786"/>
      <c r="AC843" s="786"/>
      <c r="AD843" s="786"/>
    </row>
    <row r="844" ht="13.5" customHeight="1">
      <c r="A844" s="786"/>
      <c r="B844" s="786"/>
      <c r="C844" s="786"/>
      <c r="D844" s="786"/>
      <c r="E844" s="786"/>
      <c r="F844" s="786"/>
      <c r="G844" s="786"/>
      <c r="H844" s="786"/>
      <c r="I844" s="786"/>
      <c r="J844" s="786"/>
      <c r="K844" s="786"/>
      <c r="L844" s="786"/>
      <c r="M844" s="786"/>
      <c r="N844" s="786"/>
      <c r="O844" s="786"/>
      <c r="P844" s="786"/>
      <c r="Q844" s="812"/>
      <c r="R844" s="786"/>
      <c r="S844" s="786"/>
      <c r="T844" s="786"/>
      <c r="U844" s="786"/>
      <c r="V844" s="786"/>
      <c r="W844" s="786"/>
      <c r="X844" s="786"/>
      <c r="Y844" s="786"/>
      <c r="Z844" s="786"/>
      <c r="AA844" s="786"/>
      <c r="AB844" s="786"/>
      <c r="AC844" s="786"/>
      <c r="AD844" s="786"/>
    </row>
    <row r="845" ht="13.5" customHeight="1">
      <c r="A845" s="786"/>
      <c r="B845" s="786"/>
      <c r="C845" s="786"/>
      <c r="D845" s="786"/>
      <c r="E845" s="786"/>
      <c r="F845" s="786"/>
      <c r="G845" s="786"/>
      <c r="H845" s="786"/>
      <c r="I845" s="786"/>
      <c r="J845" s="786"/>
      <c r="K845" s="786"/>
      <c r="L845" s="786"/>
      <c r="M845" s="786"/>
      <c r="N845" s="786"/>
      <c r="O845" s="786"/>
      <c r="P845" s="786"/>
      <c r="Q845" s="812"/>
      <c r="R845" s="786"/>
      <c r="S845" s="786"/>
      <c r="T845" s="786"/>
      <c r="U845" s="786"/>
      <c r="V845" s="786"/>
      <c r="W845" s="786"/>
      <c r="X845" s="786"/>
      <c r="Y845" s="786"/>
      <c r="Z845" s="786"/>
      <c r="AA845" s="786"/>
      <c r="AB845" s="786"/>
      <c r="AC845" s="786"/>
      <c r="AD845" s="786"/>
    </row>
    <row r="846" ht="13.5" customHeight="1">
      <c r="A846" s="786"/>
      <c r="B846" s="786"/>
      <c r="C846" s="786"/>
      <c r="D846" s="786"/>
      <c r="E846" s="786"/>
      <c r="F846" s="786"/>
      <c r="G846" s="786"/>
      <c r="H846" s="786"/>
      <c r="I846" s="786"/>
      <c r="J846" s="786"/>
      <c r="K846" s="786"/>
      <c r="L846" s="786"/>
      <c r="M846" s="786"/>
      <c r="N846" s="786"/>
      <c r="O846" s="786"/>
      <c r="P846" s="786"/>
      <c r="Q846" s="812"/>
      <c r="R846" s="786"/>
      <c r="S846" s="786"/>
      <c r="T846" s="786"/>
      <c r="U846" s="786"/>
      <c r="V846" s="786"/>
      <c r="W846" s="786"/>
      <c r="X846" s="786"/>
      <c r="Y846" s="786"/>
      <c r="Z846" s="786"/>
      <c r="AA846" s="786"/>
      <c r="AB846" s="786"/>
      <c r="AC846" s="786"/>
      <c r="AD846" s="786"/>
    </row>
    <row r="847" ht="13.5" customHeight="1">
      <c r="A847" s="786"/>
      <c r="B847" s="786"/>
      <c r="C847" s="786"/>
      <c r="D847" s="786"/>
      <c r="E847" s="786"/>
      <c r="F847" s="786"/>
      <c r="G847" s="786"/>
      <c r="H847" s="786"/>
      <c r="I847" s="786"/>
      <c r="J847" s="786"/>
      <c r="K847" s="786"/>
      <c r="L847" s="786"/>
      <c r="M847" s="786"/>
      <c r="N847" s="786"/>
      <c r="O847" s="786"/>
      <c r="P847" s="786"/>
      <c r="Q847" s="812"/>
      <c r="R847" s="786"/>
      <c r="S847" s="786"/>
      <c r="T847" s="786"/>
      <c r="U847" s="786"/>
      <c r="V847" s="786"/>
      <c r="W847" s="786"/>
      <c r="X847" s="786"/>
      <c r="Y847" s="786"/>
      <c r="Z847" s="786"/>
      <c r="AA847" s="786"/>
      <c r="AB847" s="786"/>
      <c r="AC847" s="786"/>
      <c r="AD847" s="786"/>
    </row>
    <row r="848" ht="13.5" customHeight="1">
      <c r="A848" s="786"/>
      <c r="B848" s="786"/>
      <c r="C848" s="786"/>
      <c r="D848" s="786"/>
      <c r="E848" s="786"/>
      <c r="F848" s="786"/>
      <c r="G848" s="786"/>
      <c r="H848" s="786"/>
      <c r="I848" s="786"/>
      <c r="J848" s="786"/>
      <c r="K848" s="786"/>
      <c r="L848" s="786"/>
      <c r="M848" s="786"/>
      <c r="N848" s="786"/>
      <c r="O848" s="786"/>
      <c r="P848" s="786"/>
      <c r="Q848" s="812"/>
      <c r="R848" s="786"/>
      <c r="S848" s="786"/>
      <c r="T848" s="786"/>
      <c r="U848" s="786"/>
      <c r="V848" s="786"/>
      <c r="W848" s="786"/>
      <c r="X848" s="786"/>
      <c r="Y848" s="786"/>
      <c r="Z848" s="786"/>
      <c r="AA848" s="786"/>
      <c r="AB848" s="786"/>
      <c r="AC848" s="786"/>
      <c r="AD848" s="786"/>
    </row>
    <row r="849" ht="13.5" customHeight="1">
      <c r="A849" s="786"/>
      <c r="B849" s="786"/>
      <c r="C849" s="786"/>
      <c r="D849" s="786"/>
      <c r="E849" s="786"/>
      <c r="F849" s="786"/>
      <c r="G849" s="786"/>
      <c r="H849" s="786"/>
      <c r="I849" s="786"/>
      <c r="J849" s="786"/>
      <c r="K849" s="786"/>
      <c r="L849" s="786"/>
      <c r="M849" s="786"/>
      <c r="N849" s="786"/>
      <c r="O849" s="786"/>
      <c r="P849" s="786"/>
      <c r="Q849" s="812"/>
      <c r="R849" s="786"/>
      <c r="S849" s="786"/>
      <c r="T849" s="786"/>
      <c r="U849" s="786"/>
      <c r="V849" s="786"/>
      <c r="W849" s="786"/>
      <c r="X849" s="786"/>
      <c r="Y849" s="786"/>
      <c r="Z849" s="786"/>
      <c r="AA849" s="786"/>
      <c r="AB849" s="786"/>
      <c r="AC849" s="786"/>
      <c r="AD849" s="786"/>
    </row>
    <row r="850" ht="13.5" customHeight="1">
      <c r="A850" s="786"/>
      <c r="B850" s="786"/>
      <c r="C850" s="786"/>
      <c r="D850" s="786"/>
      <c r="E850" s="786"/>
      <c r="F850" s="786"/>
      <c r="G850" s="786"/>
      <c r="H850" s="786"/>
      <c r="I850" s="786"/>
      <c r="J850" s="786"/>
      <c r="K850" s="786"/>
      <c r="L850" s="786"/>
      <c r="M850" s="786"/>
      <c r="N850" s="786"/>
      <c r="O850" s="786"/>
      <c r="P850" s="786"/>
      <c r="Q850" s="812"/>
      <c r="R850" s="786"/>
      <c r="S850" s="786"/>
      <c r="T850" s="786"/>
      <c r="U850" s="786"/>
      <c r="V850" s="786"/>
      <c r="W850" s="786"/>
      <c r="X850" s="786"/>
      <c r="Y850" s="786"/>
      <c r="Z850" s="786"/>
      <c r="AA850" s="786"/>
      <c r="AB850" s="786"/>
      <c r="AC850" s="786"/>
      <c r="AD850" s="786"/>
    </row>
    <row r="851" ht="13.5" customHeight="1">
      <c r="A851" s="786"/>
      <c r="B851" s="786"/>
      <c r="C851" s="786"/>
      <c r="D851" s="786"/>
      <c r="E851" s="786"/>
      <c r="F851" s="786"/>
      <c r="G851" s="786"/>
      <c r="H851" s="786"/>
      <c r="I851" s="786"/>
      <c r="J851" s="786"/>
      <c r="K851" s="786"/>
      <c r="L851" s="786"/>
      <c r="M851" s="786"/>
      <c r="N851" s="786"/>
      <c r="O851" s="786"/>
      <c r="P851" s="786"/>
      <c r="Q851" s="812"/>
      <c r="R851" s="786"/>
      <c r="S851" s="786"/>
      <c r="T851" s="786"/>
      <c r="U851" s="786"/>
      <c r="V851" s="786"/>
      <c r="W851" s="786"/>
      <c r="X851" s="786"/>
      <c r="Y851" s="786"/>
      <c r="Z851" s="786"/>
      <c r="AA851" s="786"/>
      <c r="AB851" s="786"/>
      <c r="AC851" s="786"/>
      <c r="AD851" s="786"/>
    </row>
    <row r="852" ht="13.5" customHeight="1">
      <c r="A852" s="786"/>
      <c r="B852" s="786"/>
      <c r="C852" s="786"/>
      <c r="D852" s="786"/>
      <c r="E852" s="786"/>
      <c r="F852" s="786"/>
      <c r="G852" s="786"/>
      <c r="H852" s="786"/>
      <c r="I852" s="786"/>
      <c r="J852" s="786"/>
      <c r="K852" s="786"/>
      <c r="L852" s="786"/>
      <c r="M852" s="786"/>
      <c r="N852" s="786"/>
      <c r="O852" s="786"/>
      <c r="P852" s="786"/>
      <c r="Q852" s="812"/>
      <c r="R852" s="786"/>
      <c r="S852" s="786"/>
      <c r="T852" s="786"/>
      <c r="U852" s="786"/>
      <c r="V852" s="786"/>
      <c r="W852" s="786"/>
      <c r="X852" s="786"/>
      <c r="Y852" s="786"/>
      <c r="Z852" s="786"/>
      <c r="AA852" s="786"/>
      <c r="AB852" s="786"/>
      <c r="AC852" s="786"/>
      <c r="AD852" s="786"/>
    </row>
    <row r="853" ht="13.5" customHeight="1">
      <c r="A853" s="786"/>
      <c r="B853" s="786"/>
      <c r="C853" s="786"/>
      <c r="D853" s="786"/>
      <c r="E853" s="786"/>
      <c r="F853" s="786"/>
      <c r="G853" s="786"/>
      <c r="H853" s="786"/>
      <c r="I853" s="786"/>
      <c r="J853" s="786"/>
      <c r="K853" s="786"/>
      <c r="L853" s="786"/>
      <c r="M853" s="786"/>
      <c r="N853" s="786"/>
      <c r="O853" s="786"/>
      <c r="P853" s="786"/>
      <c r="Q853" s="812"/>
      <c r="R853" s="786"/>
      <c r="S853" s="786"/>
      <c r="T853" s="786"/>
      <c r="U853" s="786"/>
      <c r="V853" s="786"/>
      <c r="W853" s="786"/>
      <c r="X853" s="786"/>
      <c r="Y853" s="786"/>
      <c r="Z853" s="786"/>
      <c r="AA853" s="786"/>
      <c r="AB853" s="786"/>
      <c r="AC853" s="786"/>
      <c r="AD853" s="786"/>
    </row>
    <row r="854" ht="13.5" customHeight="1">
      <c r="A854" s="786"/>
      <c r="B854" s="786"/>
      <c r="C854" s="786"/>
      <c r="D854" s="786"/>
      <c r="E854" s="786"/>
      <c r="F854" s="786"/>
      <c r="G854" s="786"/>
      <c r="H854" s="786"/>
      <c r="I854" s="786"/>
      <c r="J854" s="786"/>
      <c r="K854" s="786"/>
      <c r="L854" s="786"/>
      <c r="M854" s="786"/>
      <c r="N854" s="786"/>
      <c r="O854" s="786"/>
      <c r="P854" s="786"/>
      <c r="Q854" s="812"/>
      <c r="R854" s="786"/>
      <c r="S854" s="786"/>
      <c r="T854" s="786"/>
      <c r="U854" s="786"/>
      <c r="V854" s="786"/>
      <c r="W854" s="786"/>
      <c r="X854" s="786"/>
      <c r="Y854" s="786"/>
      <c r="Z854" s="786"/>
      <c r="AA854" s="786"/>
      <c r="AB854" s="786"/>
      <c r="AC854" s="786"/>
      <c r="AD854" s="786"/>
    </row>
    <row r="855" ht="13.5" customHeight="1">
      <c r="A855" s="786"/>
      <c r="B855" s="786"/>
      <c r="C855" s="786"/>
      <c r="D855" s="786"/>
      <c r="E855" s="786"/>
      <c r="F855" s="786"/>
      <c r="G855" s="786"/>
      <c r="H855" s="786"/>
      <c r="I855" s="786"/>
      <c r="J855" s="786"/>
      <c r="K855" s="786"/>
      <c r="L855" s="786"/>
      <c r="M855" s="786"/>
      <c r="N855" s="786"/>
      <c r="O855" s="786"/>
      <c r="P855" s="786"/>
      <c r="Q855" s="812"/>
      <c r="R855" s="786"/>
      <c r="S855" s="786"/>
      <c r="T855" s="786"/>
      <c r="U855" s="786"/>
      <c r="V855" s="786"/>
      <c r="W855" s="786"/>
      <c r="X855" s="786"/>
      <c r="Y855" s="786"/>
      <c r="Z855" s="786"/>
      <c r="AA855" s="786"/>
      <c r="AB855" s="786"/>
      <c r="AC855" s="786"/>
      <c r="AD855" s="786"/>
    </row>
    <row r="856" ht="13.5" customHeight="1">
      <c r="A856" s="786"/>
      <c r="B856" s="786"/>
      <c r="C856" s="786"/>
      <c r="D856" s="786"/>
      <c r="E856" s="786"/>
      <c r="F856" s="786"/>
      <c r="G856" s="786"/>
      <c r="H856" s="786"/>
      <c r="I856" s="786"/>
      <c r="J856" s="786"/>
      <c r="K856" s="786"/>
      <c r="L856" s="786"/>
      <c r="M856" s="786"/>
      <c r="N856" s="786"/>
      <c r="O856" s="786"/>
      <c r="P856" s="786"/>
      <c r="Q856" s="812"/>
      <c r="R856" s="786"/>
      <c r="S856" s="786"/>
      <c r="T856" s="786"/>
      <c r="U856" s="786"/>
      <c r="V856" s="786"/>
      <c r="W856" s="786"/>
      <c r="X856" s="786"/>
      <c r="Y856" s="786"/>
      <c r="Z856" s="786"/>
      <c r="AA856" s="786"/>
      <c r="AB856" s="786"/>
      <c r="AC856" s="786"/>
      <c r="AD856" s="786"/>
    </row>
    <row r="857" ht="13.5" customHeight="1">
      <c r="A857" s="786"/>
      <c r="B857" s="786"/>
      <c r="C857" s="786"/>
      <c r="D857" s="786"/>
      <c r="E857" s="786"/>
      <c r="F857" s="786"/>
      <c r="G857" s="786"/>
      <c r="H857" s="786"/>
      <c r="I857" s="786"/>
      <c r="J857" s="786"/>
      <c r="K857" s="786"/>
      <c r="L857" s="786"/>
      <c r="M857" s="786"/>
      <c r="N857" s="786"/>
      <c r="O857" s="786"/>
      <c r="P857" s="786"/>
      <c r="Q857" s="812"/>
      <c r="R857" s="786"/>
      <c r="S857" s="786"/>
      <c r="T857" s="786"/>
      <c r="U857" s="786"/>
      <c r="V857" s="786"/>
      <c r="W857" s="786"/>
      <c r="X857" s="786"/>
      <c r="Y857" s="786"/>
      <c r="Z857" s="786"/>
      <c r="AA857" s="786"/>
      <c r="AB857" s="786"/>
      <c r="AC857" s="786"/>
      <c r="AD857" s="786"/>
    </row>
    <row r="858" ht="13.5" customHeight="1">
      <c r="A858" s="786"/>
      <c r="B858" s="786"/>
      <c r="C858" s="786"/>
      <c r="D858" s="786"/>
      <c r="E858" s="786"/>
      <c r="F858" s="786"/>
      <c r="G858" s="786"/>
      <c r="H858" s="786"/>
      <c r="I858" s="786"/>
      <c r="J858" s="786"/>
      <c r="K858" s="786"/>
      <c r="L858" s="786"/>
      <c r="M858" s="786"/>
      <c r="N858" s="786"/>
      <c r="O858" s="786"/>
      <c r="P858" s="786"/>
      <c r="Q858" s="812"/>
      <c r="R858" s="786"/>
      <c r="S858" s="786"/>
      <c r="T858" s="786"/>
      <c r="U858" s="786"/>
      <c r="V858" s="786"/>
      <c r="W858" s="786"/>
      <c r="X858" s="786"/>
      <c r="Y858" s="786"/>
      <c r="Z858" s="786"/>
      <c r="AA858" s="786"/>
      <c r="AB858" s="786"/>
      <c r="AC858" s="786"/>
      <c r="AD858" s="786"/>
    </row>
    <row r="859" ht="13.5" customHeight="1">
      <c r="A859" s="786"/>
      <c r="B859" s="786"/>
      <c r="C859" s="786"/>
      <c r="D859" s="786"/>
      <c r="E859" s="786"/>
      <c r="F859" s="786"/>
      <c r="G859" s="786"/>
      <c r="H859" s="786"/>
      <c r="I859" s="786"/>
      <c r="J859" s="786"/>
      <c r="K859" s="786"/>
      <c r="L859" s="786"/>
      <c r="M859" s="786"/>
      <c r="N859" s="786"/>
      <c r="O859" s="786"/>
      <c r="P859" s="786"/>
      <c r="Q859" s="812"/>
      <c r="R859" s="786"/>
      <c r="S859" s="786"/>
      <c r="T859" s="786"/>
      <c r="U859" s="786"/>
      <c r="V859" s="786"/>
      <c r="W859" s="786"/>
      <c r="X859" s="786"/>
      <c r="Y859" s="786"/>
      <c r="Z859" s="786"/>
      <c r="AA859" s="786"/>
      <c r="AB859" s="786"/>
      <c r="AC859" s="786"/>
      <c r="AD859" s="786"/>
    </row>
    <row r="860" ht="13.5" customHeight="1">
      <c r="A860" s="786"/>
      <c r="B860" s="786"/>
      <c r="C860" s="786"/>
      <c r="D860" s="786"/>
      <c r="E860" s="786"/>
      <c r="F860" s="786"/>
      <c r="G860" s="786"/>
      <c r="H860" s="786"/>
      <c r="I860" s="786"/>
      <c r="J860" s="786"/>
      <c r="K860" s="786"/>
      <c r="L860" s="786"/>
      <c r="M860" s="786"/>
      <c r="N860" s="786"/>
      <c r="O860" s="786"/>
      <c r="P860" s="786"/>
      <c r="Q860" s="812"/>
      <c r="R860" s="786"/>
      <c r="S860" s="786"/>
      <c r="T860" s="786"/>
      <c r="U860" s="786"/>
      <c r="V860" s="786"/>
      <c r="W860" s="786"/>
      <c r="X860" s="786"/>
      <c r="Y860" s="786"/>
      <c r="Z860" s="786"/>
      <c r="AA860" s="786"/>
      <c r="AB860" s="786"/>
      <c r="AC860" s="786"/>
      <c r="AD860" s="786"/>
    </row>
    <row r="861" ht="13.5" customHeight="1">
      <c r="A861" s="786"/>
      <c r="B861" s="786"/>
      <c r="C861" s="786"/>
      <c r="D861" s="786"/>
      <c r="E861" s="786"/>
      <c r="F861" s="786"/>
      <c r="G861" s="786"/>
      <c r="H861" s="786"/>
      <c r="I861" s="786"/>
      <c r="J861" s="786"/>
      <c r="K861" s="786"/>
      <c r="L861" s="786"/>
      <c r="M861" s="786"/>
      <c r="N861" s="786"/>
      <c r="O861" s="786"/>
      <c r="P861" s="786"/>
      <c r="Q861" s="812"/>
      <c r="R861" s="786"/>
      <c r="S861" s="786"/>
      <c r="T861" s="786"/>
      <c r="U861" s="786"/>
      <c r="V861" s="786"/>
      <c r="W861" s="786"/>
      <c r="X861" s="786"/>
      <c r="Y861" s="786"/>
      <c r="Z861" s="786"/>
      <c r="AA861" s="786"/>
      <c r="AB861" s="786"/>
      <c r="AC861" s="786"/>
      <c r="AD861" s="786"/>
    </row>
    <row r="862" ht="13.5" customHeight="1">
      <c r="A862" s="786"/>
      <c r="B862" s="786"/>
      <c r="C862" s="786"/>
      <c r="D862" s="786"/>
      <c r="E862" s="786"/>
      <c r="F862" s="786"/>
      <c r="G862" s="786"/>
      <c r="H862" s="786"/>
      <c r="I862" s="786"/>
      <c r="J862" s="786"/>
      <c r="K862" s="786"/>
      <c r="L862" s="786"/>
      <c r="M862" s="786"/>
      <c r="N862" s="786"/>
      <c r="O862" s="786"/>
      <c r="P862" s="786"/>
      <c r="Q862" s="812"/>
      <c r="R862" s="786"/>
      <c r="S862" s="786"/>
      <c r="T862" s="786"/>
      <c r="U862" s="786"/>
      <c r="V862" s="786"/>
      <c r="W862" s="786"/>
      <c r="X862" s="786"/>
      <c r="Y862" s="786"/>
      <c r="Z862" s="786"/>
      <c r="AA862" s="786"/>
      <c r="AB862" s="786"/>
      <c r="AC862" s="786"/>
      <c r="AD862" s="786"/>
    </row>
    <row r="863" ht="13.5" customHeight="1">
      <c r="A863" s="786"/>
      <c r="B863" s="786"/>
      <c r="C863" s="786"/>
      <c r="D863" s="786"/>
      <c r="E863" s="786"/>
      <c r="F863" s="786"/>
      <c r="G863" s="786"/>
      <c r="H863" s="786"/>
      <c r="I863" s="786"/>
      <c r="J863" s="786"/>
      <c r="K863" s="786"/>
      <c r="L863" s="786"/>
      <c r="M863" s="786"/>
      <c r="N863" s="786"/>
      <c r="O863" s="786"/>
      <c r="P863" s="786"/>
      <c r="Q863" s="812"/>
      <c r="R863" s="786"/>
      <c r="S863" s="786"/>
      <c r="T863" s="786"/>
      <c r="U863" s="786"/>
      <c r="V863" s="786"/>
      <c r="W863" s="786"/>
      <c r="X863" s="786"/>
      <c r="Y863" s="786"/>
      <c r="Z863" s="786"/>
      <c r="AA863" s="786"/>
      <c r="AB863" s="786"/>
      <c r="AC863" s="786"/>
      <c r="AD863" s="786"/>
    </row>
    <row r="864" ht="13.5" customHeight="1">
      <c r="A864" s="786"/>
      <c r="B864" s="786"/>
      <c r="C864" s="786"/>
      <c r="D864" s="786"/>
      <c r="E864" s="786"/>
      <c r="F864" s="786"/>
      <c r="G864" s="786"/>
      <c r="H864" s="786"/>
      <c r="I864" s="786"/>
      <c r="J864" s="786"/>
      <c r="K864" s="786"/>
      <c r="L864" s="786"/>
      <c r="M864" s="786"/>
      <c r="N864" s="786"/>
      <c r="O864" s="786"/>
      <c r="P864" s="786"/>
      <c r="Q864" s="812"/>
      <c r="R864" s="786"/>
      <c r="S864" s="786"/>
      <c r="T864" s="786"/>
      <c r="U864" s="786"/>
      <c r="V864" s="786"/>
      <c r="W864" s="786"/>
      <c r="X864" s="786"/>
      <c r="Y864" s="786"/>
      <c r="Z864" s="786"/>
      <c r="AA864" s="786"/>
      <c r="AB864" s="786"/>
      <c r="AC864" s="786"/>
      <c r="AD864" s="786"/>
    </row>
    <row r="865" ht="13.5" customHeight="1">
      <c r="A865" s="786"/>
      <c r="B865" s="786"/>
      <c r="C865" s="786"/>
      <c r="D865" s="786"/>
      <c r="E865" s="786"/>
      <c r="F865" s="786"/>
      <c r="G865" s="786"/>
      <c r="H865" s="786"/>
      <c r="I865" s="786"/>
      <c r="J865" s="786"/>
      <c r="K865" s="786"/>
      <c r="L865" s="786"/>
      <c r="M865" s="786"/>
      <c r="N865" s="786"/>
      <c r="O865" s="786"/>
      <c r="P865" s="786"/>
      <c r="Q865" s="812"/>
      <c r="R865" s="786"/>
      <c r="S865" s="786"/>
      <c r="T865" s="786"/>
      <c r="U865" s="786"/>
      <c r="V865" s="786"/>
      <c r="W865" s="786"/>
      <c r="X865" s="786"/>
      <c r="Y865" s="786"/>
      <c r="Z865" s="786"/>
      <c r="AA865" s="786"/>
      <c r="AB865" s="786"/>
      <c r="AC865" s="786"/>
      <c r="AD865" s="786"/>
    </row>
    <row r="866" ht="13.5" customHeight="1">
      <c r="A866" s="786"/>
      <c r="B866" s="786"/>
      <c r="C866" s="786"/>
      <c r="D866" s="786"/>
      <c r="E866" s="786"/>
      <c r="F866" s="786"/>
      <c r="G866" s="786"/>
      <c r="H866" s="786"/>
      <c r="I866" s="786"/>
      <c r="J866" s="786"/>
      <c r="K866" s="786"/>
      <c r="L866" s="786"/>
      <c r="M866" s="786"/>
      <c r="N866" s="786"/>
      <c r="O866" s="786"/>
      <c r="P866" s="786"/>
      <c r="Q866" s="812"/>
      <c r="R866" s="786"/>
      <c r="S866" s="786"/>
      <c r="T866" s="786"/>
      <c r="U866" s="786"/>
      <c r="V866" s="786"/>
      <c r="W866" s="786"/>
      <c r="X866" s="786"/>
      <c r="Y866" s="786"/>
      <c r="Z866" s="786"/>
      <c r="AA866" s="786"/>
      <c r="AB866" s="786"/>
      <c r="AC866" s="786"/>
      <c r="AD866" s="786"/>
    </row>
    <row r="867" ht="13.5" customHeight="1">
      <c r="A867" s="786"/>
      <c r="B867" s="786"/>
      <c r="C867" s="786"/>
      <c r="D867" s="786"/>
      <c r="E867" s="786"/>
      <c r="F867" s="786"/>
      <c r="G867" s="786"/>
      <c r="H867" s="786"/>
      <c r="I867" s="786"/>
      <c r="J867" s="786"/>
      <c r="K867" s="786"/>
      <c r="L867" s="786"/>
      <c r="M867" s="786"/>
      <c r="N867" s="786"/>
      <c r="O867" s="786"/>
      <c r="P867" s="786"/>
      <c r="Q867" s="812"/>
      <c r="R867" s="786"/>
      <c r="S867" s="786"/>
      <c r="T867" s="786"/>
      <c r="U867" s="786"/>
      <c r="V867" s="786"/>
      <c r="W867" s="786"/>
      <c r="X867" s="786"/>
      <c r="Y867" s="786"/>
      <c r="Z867" s="786"/>
      <c r="AA867" s="786"/>
      <c r="AB867" s="786"/>
      <c r="AC867" s="786"/>
      <c r="AD867" s="786"/>
    </row>
    <row r="868" ht="13.5" customHeight="1">
      <c r="A868" s="786"/>
      <c r="B868" s="786"/>
      <c r="C868" s="786"/>
      <c r="D868" s="786"/>
      <c r="E868" s="786"/>
      <c r="F868" s="786"/>
      <c r="G868" s="786"/>
      <c r="H868" s="786"/>
      <c r="I868" s="786"/>
      <c r="J868" s="786"/>
      <c r="K868" s="786"/>
      <c r="L868" s="786"/>
      <c r="M868" s="786"/>
      <c r="N868" s="786"/>
      <c r="O868" s="786"/>
      <c r="P868" s="786"/>
      <c r="Q868" s="812"/>
      <c r="R868" s="786"/>
      <c r="S868" s="786"/>
      <c r="T868" s="786"/>
      <c r="U868" s="786"/>
      <c r="V868" s="786"/>
      <c r="W868" s="786"/>
      <c r="X868" s="786"/>
      <c r="Y868" s="786"/>
      <c r="Z868" s="786"/>
      <c r="AA868" s="786"/>
      <c r="AB868" s="786"/>
      <c r="AC868" s="786"/>
      <c r="AD868" s="786"/>
    </row>
    <row r="869" ht="13.5" customHeight="1">
      <c r="A869" s="786"/>
      <c r="B869" s="786"/>
      <c r="C869" s="786"/>
      <c r="D869" s="786"/>
      <c r="E869" s="786"/>
      <c r="F869" s="786"/>
      <c r="G869" s="786"/>
      <c r="H869" s="786"/>
      <c r="I869" s="786"/>
      <c r="J869" s="786"/>
      <c r="K869" s="786"/>
      <c r="L869" s="786"/>
      <c r="M869" s="786"/>
      <c r="N869" s="786"/>
      <c r="O869" s="786"/>
      <c r="P869" s="786"/>
      <c r="Q869" s="812"/>
      <c r="R869" s="786"/>
      <c r="S869" s="786"/>
      <c r="T869" s="786"/>
      <c r="U869" s="786"/>
      <c r="V869" s="786"/>
      <c r="W869" s="786"/>
      <c r="X869" s="786"/>
      <c r="Y869" s="786"/>
      <c r="Z869" s="786"/>
      <c r="AA869" s="786"/>
      <c r="AB869" s="786"/>
      <c r="AC869" s="786"/>
      <c r="AD869" s="786"/>
    </row>
    <row r="870" ht="13.5" customHeight="1">
      <c r="A870" s="786"/>
      <c r="B870" s="786"/>
      <c r="C870" s="786"/>
      <c r="D870" s="786"/>
      <c r="E870" s="786"/>
      <c r="F870" s="786"/>
      <c r="G870" s="786"/>
      <c r="H870" s="786"/>
      <c r="I870" s="786"/>
      <c r="J870" s="786"/>
      <c r="K870" s="786"/>
      <c r="L870" s="786"/>
      <c r="M870" s="786"/>
      <c r="N870" s="786"/>
      <c r="O870" s="786"/>
      <c r="P870" s="786"/>
      <c r="Q870" s="812"/>
      <c r="R870" s="786"/>
      <c r="S870" s="786"/>
      <c r="T870" s="786"/>
      <c r="U870" s="786"/>
      <c r="V870" s="786"/>
      <c r="W870" s="786"/>
      <c r="X870" s="786"/>
      <c r="Y870" s="786"/>
      <c r="Z870" s="786"/>
      <c r="AA870" s="786"/>
      <c r="AB870" s="786"/>
      <c r="AC870" s="786"/>
      <c r="AD870" s="786"/>
    </row>
    <row r="871" ht="13.5" customHeight="1">
      <c r="A871" s="786"/>
      <c r="B871" s="786"/>
      <c r="C871" s="786"/>
      <c r="D871" s="786"/>
      <c r="E871" s="786"/>
      <c r="F871" s="786"/>
      <c r="G871" s="786"/>
      <c r="H871" s="786"/>
      <c r="I871" s="786"/>
      <c r="J871" s="786"/>
      <c r="K871" s="786"/>
      <c r="L871" s="786"/>
      <c r="M871" s="786"/>
      <c r="N871" s="786"/>
      <c r="O871" s="786"/>
      <c r="P871" s="786"/>
      <c r="Q871" s="812"/>
      <c r="R871" s="786"/>
      <c r="S871" s="786"/>
      <c r="T871" s="786"/>
      <c r="U871" s="786"/>
      <c r="V871" s="786"/>
      <c r="W871" s="786"/>
      <c r="X871" s="786"/>
      <c r="Y871" s="786"/>
      <c r="Z871" s="786"/>
      <c r="AA871" s="786"/>
      <c r="AB871" s="786"/>
      <c r="AC871" s="786"/>
      <c r="AD871" s="786"/>
    </row>
    <row r="872" ht="13.5" customHeight="1">
      <c r="A872" s="786"/>
      <c r="B872" s="786"/>
      <c r="C872" s="786"/>
      <c r="D872" s="786"/>
      <c r="E872" s="786"/>
      <c r="F872" s="786"/>
      <c r="G872" s="786"/>
      <c r="H872" s="786"/>
      <c r="I872" s="786"/>
      <c r="J872" s="786"/>
      <c r="K872" s="786"/>
      <c r="L872" s="786"/>
      <c r="M872" s="786"/>
      <c r="N872" s="786"/>
      <c r="O872" s="786"/>
      <c r="P872" s="786"/>
      <c r="Q872" s="812"/>
      <c r="R872" s="786"/>
      <c r="S872" s="786"/>
      <c r="T872" s="786"/>
      <c r="U872" s="786"/>
      <c r="V872" s="786"/>
      <c r="W872" s="786"/>
      <c r="X872" s="786"/>
      <c r="Y872" s="786"/>
      <c r="Z872" s="786"/>
      <c r="AA872" s="786"/>
      <c r="AB872" s="786"/>
      <c r="AC872" s="786"/>
      <c r="AD872" s="786"/>
    </row>
    <row r="873" ht="13.5" customHeight="1">
      <c r="A873" s="786"/>
      <c r="B873" s="786"/>
      <c r="C873" s="786"/>
      <c r="D873" s="786"/>
      <c r="E873" s="786"/>
      <c r="F873" s="786"/>
      <c r="G873" s="786"/>
      <c r="H873" s="786"/>
      <c r="I873" s="786"/>
      <c r="J873" s="786"/>
      <c r="K873" s="786"/>
      <c r="L873" s="786"/>
      <c r="M873" s="786"/>
      <c r="N873" s="786"/>
      <c r="O873" s="786"/>
      <c r="P873" s="786"/>
      <c r="Q873" s="812"/>
      <c r="R873" s="786"/>
      <c r="S873" s="786"/>
      <c r="T873" s="786"/>
      <c r="U873" s="786"/>
      <c r="V873" s="786"/>
      <c r="W873" s="786"/>
      <c r="X873" s="786"/>
      <c r="Y873" s="786"/>
      <c r="Z873" s="786"/>
      <c r="AA873" s="786"/>
      <c r="AB873" s="786"/>
      <c r="AC873" s="786"/>
      <c r="AD873" s="786"/>
    </row>
    <row r="874" ht="13.5" customHeight="1">
      <c r="A874" s="786"/>
      <c r="B874" s="786"/>
      <c r="C874" s="786"/>
      <c r="D874" s="786"/>
      <c r="E874" s="786"/>
      <c r="F874" s="786"/>
      <c r="G874" s="786"/>
      <c r="H874" s="786"/>
      <c r="I874" s="786"/>
      <c r="J874" s="786"/>
      <c r="K874" s="786"/>
      <c r="L874" s="786"/>
      <c r="M874" s="786"/>
      <c r="N874" s="786"/>
      <c r="O874" s="786"/>
      <c r="P874" s="786"/>
      <c r="Q874" s="812"/>
      <c r="R874" s="786"/>
      <c r="S874" s="786"/>
      <c r="T874" s="786"/>
      <c r="U874" s="786"/>
      <c r="V874" s="786"/>
      <c r="W874" s="786"/>
      <c r="X874" s="786"/>
      <c r="Y874" s="786"/>
      <c r="Z874" s="786"/>
      <c r="AA874" s="786"/>
      <c r="AB874" s="786"/>
      <c r="AC874" s="786"/>
      <c r="AD874" s="786"/>
    </row>
    <row r="875" ht="13.5" customHeight="1">
      <c r="A875" s="786"/>
      <c r="B875" s="786"/>
      <c r="C875" s="786"/>
      <c r="D875" s="786"/>
      <c r="E875" s="786"/>
      <c r="F875" s="786"/>
      <c r="G875" s="786"/>
      <c r="H875" s="786"/>
      <c r="I875" s="786"/>
      <c r="J875" s="786"/>
      <c r="K875" s="786"/>
      <c r="L875" s="786"/>
      <c r="M875" s="786"/>
      <c r="N875" s="786"/>
      <c r="O875" s="786"/>
      <c r="P875" s="786"/>
      <c r="Q875" s="812"/>
      <c r="R875" s="786"/>
      <c r="S875" s="786"/>
      <c r="T875" s="786"/>
      <c r="U875" s="786"/>
      <c r="V875" s="786"/>
      <c r="W875" s="786"/>
      <c r="X875" s="786"/>
      <c r="Y875" s="786"/>
      <c r="Z875" s="786"/>
      <c r="AA875" s="786"/>
      <c r="AB875" s="786"/>
      <c r="AC875" s="786"/>
      <c r="AD875" s="786"/>
    </row>
    <row r="876" ht="13.5" customHeight="1">
      <c r="A876" s="786"/>
      <c r="B876" s="786"/>
      <c r="C876" s="786"/>
      <c r="D876" s="786"/>
      <c r="E876" s="786"/>
      <c r="F876" s="786"/>
      <c r="G876" s="786"/>
      <c r="H876" s="786"/>
      <c r="I876" s="786"/>
      <c r="J876" s="786"/>
      <c r="K876" s="786"/>
      <c r="L876" s="786"/>
      <c r="M876" s="786"/>
      <c r="N876" s="786"/>
      <c r="O876" s="786"/>
      <c r="P876" s="786"/>
      <c r="Q876" s="812"/>
      <c r="R876" s="786"/>
      <c r="S876" s="786"/>
      <c r="T876" s="786"/>
      <c r="U876" s="786"/>
      <c r="V876" s="786"/>
      <c r="W876" s="786"/>
      <c r="X876" s="786"/>
      <c r="Y876" s="786"/>
      <c r="Z876" s="786"/>
      <c r="AA876" s="786"/>
      <c r="AB876" s="786"/>
      <c r="AC876" s="786"/>
      <c r="AD876" s="786"/>
    </row>
    <row r="877" ht="13.5" customHeight="1">
      <c r="A877" s="786"/>
      <c r="B877" s="786"/>
      <c r="C877" s="786"/>
      <c r="D877" s="786"/>
      <c r="E877" s="786"/>
      <c r="F877" s="786"/>
      <c r="G877" s="786"/>
      <c r="H877" s="786"/>
      <c r="I877" s="786"/>
      <c r="J877" s="786"/>
      <c r="K877" s="786"/>
      <c r="L877" s="786"/>
      <c r="M877" s="786"/>
      <c r="N877" s="786"/>
      <c r="O877" s="786"/>
      <c r="P877" s="786"/>
      <c r="Q877" s="812"/>
      <c r="R877" s="786"/>
      <c r="S877" s="786"/>
      <c r="T877" s="786"/>
      <c r="U877" s="786"/>
      <c r="V877" s="786"/>
      <c r="W877" s="786"/>
      <c r="X877" s="786"/>
      <c r="Y877" s="786"/>
      <c r="Z877" s="786"/>
      <c r="AA877" s="786"/>
      <c r="AB877" s="786"/>
      <c r="AC877" s="786"/>
      <c r="AD877" s="786"/>
    </row>
    <row r="878" ht="13.5" customHeight="1">
      <c r="A878" s="786"/>
      <c r="B878" s="786"/>
      <c r="C878" s="786"/>
      <c r="D878" s="786"/>
      <c r="E878" s="786"/>
      <c r="F878" s="786"/>
      <c r="G878" s="786"/>
      <c r="H878" s="786"/>
      <c r="I878" s="786"/>
      <c r="J878" s="786"/>
      <c r="K878" s="786"/>
      <c r="L878" s="786"/>
      <c r="M878" s="786"/>
      <c r="N878" s="786"/>
      <c r="O878" s="786"/>
      <c r="P878" s="786"/>
      <c r="Q878" s="812"/>
      <c r="R878" s="786"/>
      <c r="S878" s="786"/>
      <c r="T878" s="786"/>
      <c r="U878" s="786"/>
      <c r="V878" s="786"/>
      <c r="W878" s="786"/>
      <c r="X878" s="786"/>
      <c r="Y878" s="786"/>
      <c r="Z878" s="786"/>
      <c r="AA878" s="786"/>
      <c r="AB878" s="786"/>
      <c r="AC878" s="786"/>
      <c r="AD878" s="786"/>
    </row>
    <row r="879" ht="13.5" customHeight="1">
      <c r="A879" s="786"/>
      <c r="B879" s="786"/>
      <c r="C879" s="786"/>
      <c r="D879" s="786"/>
      <c r="E879" s="786"/>
      <c r="F879" s="786"/>
      <c r="G879" s="786"/>
      <c r="H879" s="786"/>
      <c r="I879" s="786"/>
      <c r="J879" s="786"/>
      <c r="K879" s="786"/>
      <c r="L879" s="786"/>
      <c r="M879" s="786"/>
      <c r="N879" s="786"/>
      <c r="O879" s="786"/>
      <c r="P879" s="786"/>
      <c r="Q879" s="812"/>
      <c r="R879" s="786"/>
      <c r="S879" s="786"/>
      <c r="T879" s="786"/>
      <c r="U879" s="786"/>
      <c r="V879" s="786"/>
      <c r="W879" s="786"/>
      <c r="X879" s="786"/>
      <c r="Y879" s="786"/>
      <c r="Z879" s="786"/>
      <c r="AA879" s="786"/>
      <c r="AB879" s="786"/>
      <c r="AC879" s="786"/>
      <c r="AD879" s="786"/>
    </row>
    <row r="880" ht="13.5" customHeight="1">
      <c r="A880" s="786"/>
      <c r="B880" s="786"/>
      <c r="C880" s="786"/>
      <c r="D880" s="786"/>
      <c r="E880" s="786"/>
      <c r="F880" s="786"/>
      <c r="G880" s="786"/>
      <c r="H880" s="786"/>
      <c r="I880" s="786"/>
      <c r="J880" s="786"/>
      <c r="K880" s="786"/>
      <c r="L880" s="786"/>
      <c r="M880" s="786"/>
      <c r="N880" s="786"/>
      <c r="O880" s="786"/>
      <c r="P880" s="786"/>
      <c r="Q880" s="812"/>
      <c r="R880" s="786"/>
      <c r="S880" s="786"/>
      <c r="T880" s="786"/>
      <c r="U880" s="786"/>
      <c r="V880" s="786"/>
      <c r="W880" s="786"/>
      <c r="X880" s="786"/>
      <c r="Y880" s="786"/>
      <c r="Z880" s="786"/>
      <c r="AA880" s="786"/>
      <c r="AB880" s="786"/>
      <c r="AC880" s="786"/>
      <c r="AD880" s="786"/>
    </row>
    <row r="881" ht="13.5" customHeight="1">
      <c r="A881" s="786"/>
      <c r="B881" s="786"/>
      <c r="C881" s="786"/>
      <c r="D881" s="786"/>
      <c r="E881" s="786"/>
      <c r="F881" s="786"/>
      <c r="G881" s="786"/>
      <c r="H881" s="786"/>
      <c r="I881" s="786"/>
      <c r="J881" s="786"/>
      <c r="K881" s="786"/>
      <c r="L881" s="786"/>
      <c r="M881" s="786"/>
      <c r="N881" s="786"/>
      <c r="O881" s="786"/>
      <c r="P881" s="786"/>
      <c r="Q881" s="812"/>
      <c r="R881" s="786"/>
      <c r="S881" s="786"/>
      <c r="T881" s="786"/>
      <c r="U881" s="786"/>
      <c r="V881" s="786"/>
      <c r="W881" s="786"/>
      <c r="X881" s="786"/>
      <c r="Y881" s="786"/>
      <c r="Z881" s="786"/>
      <c r="AA881" s="786"/>
      <c r="AB881" s="786"/>
      <c r="AC881" s="786"/>
      <c r="AD881" s="786"/>
    </row>
    <row r="882" ht="13.5" customHeight="1">
      <c r="A882" s="786"/>
      <c r="B882" s="786"/>
      <c r="C882" s="786"/>
      <c r="D882" s="786"/>
      <c r="E882" s="786"/>
      <c r="F882" s="786"/>
      <c r="G882" s="786"/>
      <c r="H882" s="786"/>
      <c r="I882" s="786"/>
      <c r="J882" s="786"/>
      <c r="K882" s="786"/>
      <c r="L882" s="786"/>
      <c r="M882" s="786"/>
      <c r="N882" s="786"/>
      <c r="O882" s="786"/>
      <c r="P882" s="786"/>
      <c r="Q882" s="812"/>
      <c r="R882" s="786"/>
      <c r="S882" s="786"/>
      <c r="T882" s="786"/>
      <c r="U882" s="786"/>
      <c r="V882" s="786"/>
      <c r="W882" s="786"/>
      <c r="X882" s="786"/>
      <c r="Y882" s="786"/>
      <c r="Z882" s="786"/>
      <c r="AA882" s="786"/>
      <c r="AB882" s="786"/>
      <c r="AC882" s="786"/>
      <c r="AD882" s="786"/>
    </row>
    <row r="883" ht="13.5" customHeight="1">
      <c r="A883" s="786"/>
      <c r="B883" s="786"/>
      <c r="C883" s="786"/>
      <c r="D883" s="786"/>
      <c r="E883" s="786"/>
      <c r="F883" s="786"/>
      <c r="G883" s="786"/>
      <c r="H883" s="786"/>
      <c r="I883" s="786"/>
      <c r="J883" s="786"/>
      <c r="K883" s="786"/>
      <c r="L883" s="786"/>
      <c r="M883" s="786"/>
      <c r="N883" s="786"/>
      <c r="O883" s="786"/>
      <c r="P883" s="786"/>
      <c r="Q883" s="812"/>
      <c r="R883" s="786"/>
      <c r="S883" s="786"/>
      <c r="T883" s="786"/>
      <c r="U883" s="786"/>
      <c r="V883" s="786"/>
      <c r="W883" s="786"/>
      <c r="X883" s="786"/>
      <c r="Y883" s="786"/>
      <c r="Z883" s="786"/>
      <c r="AA883" s="786"/>
      <c r="AB883" s="786"/>
      <c r="AC883" s="786"/>
      <c r="AD883" s="786"/>
    </row>
    <row r="884" ht="13.5" customHeight="1">
      <c r="A884" s="786"/>
      <c r="B884" s="786"/>
      <c r="C884" s="786"/>
      <c r="D884" s="786"/>
      <c r="E884" s="786"/>
      <c r="F884" s="786"/>
      <c r="G884" s="786"/>
      <c r="H884" s="786"/>
      <c r="I884" s="786"/>
      <c r="J884" s="786"/>
      <c r="K884" s="786"/>
      <c r="L884" s="786"/>
      <c r="M884" s="786"/>
      <c r="N884" s="786"/>
      <c r="O884" s="786"/>
      <c r="P884" s="786"/>
      <c r="Q884" s="812"/>
      <c r="R884" s="786"/>
      <c r="S884" s="786"/>
      <c r="T884" s="786"/>
      <c r="U884" s="786"/>
      <c r="V884" s="786"/>
      <c r="W884" s="786"/>
      <c r="X884" s="786"/>
      <c r="Y884" s="786"/>
      <c r="Z884" s="786"/>
      <c r="AA884" s="786"/>
      <c r="AB884" s="786"/>
      <c r="AC884" s="786"/>
      <c r="AD884" s="786"/>
    </row>
    <row r="885" ht="13.5" customHeight="1">
      <c r="A885" s="786"/>
      <c r="B885" s="786"/>
      <c r="C885" s="786"/>
      <c r="D885" s="786"/>
      <c r="E885" s="786"/>
      <c r="F885" s="786"/>
      <c r="G885" s="786"/>
      <c r="H885" s="786"/>
      <c r="I885" s="786"/>
      <c r="J885" s="786"/>
      <c r="K885" s="786"/>
      <c r="L885" s="786"/>
      <c r="M885" s="786"/>
      <c r="N885" s="786"/>
      <c r="O885" s="786"/>
      <c r="P885" s="786"/>
      <c r="Q885" s="812"/>
      <c r="R885" s="786"/>
      <c r="S885" s="786"/>
      <c r="T885" s="786"/>
      <c r="U885" s="786"/>
      <c r="V885" s="786"/>
      <c r="W885" s="786"/>
      <c r="X885" s="786"/>
      <c r="Y885" s="786"/>
      <c r="Z885" s="786"/>
      <c r="AA885" s="786"/>
      <c r="AB885" s="786"/>
      <c r="AC885" s="786"/>
      <c r="AD885" s="786"/>
    </row>
    <row r="886" ht="13.5" customHeight="1">
      <c r="A886" s="786"/>
      <c r="B886" s="786"/>
      <c r="C886" s="786"/>
      <c r="D886" s="786"/>
      <c r="E886" s="786"/>
      <c r="F886" s="786"/>
      <c r="G886" s="786"/>
      <c r="H886" s="786"/>
      <c r="I886" s="786"/>
      <c r="J886" s="786"/>
      <c r="K886" s="786"/>
      <c r="L886" s="786"/>
      <c r="M886" s="786"/>
      <c r="N886" s="786"/>
      <c r="O886" s="786"/>
      <c r="P886" s="786"/>
      <c r="Q886" s="812"/>
      <c r="R886" s="786"/>
      <c r="S886" s="786"/>
      <c r="T886" s="786"/>
      <c r="U886" s="786"/>
      <c r="V886" s="786"/>
      <c r="W886" s="786"/>
      <c r="X886" s="786"/>
      <c r="Y886" s="786"/>
      <c r="Z886" s="786"/>
      <c r="AA886" s="786"/>
      <c r="AB886" s="786"/>
      <c r="AC886" s="786"/>
      <c r="AD886" s="786"/>
    </row>
    <row r="887" ht="13.5" customHeight="1">
      <c r="A887" s="786"/>
      <c r="B887" s="786"/>
      <c r="C887" s="786"/>
      <c r="D887" s="786"/>
      <c r="E887" s="786"/>
      <c r="F887" s="786"/>
      <c r="G887" s="786"/>
      <c r="H887" s="786"/>
      <c r="I887" s="786"/>
      <c r="J887" s="786"/>
      <c r="K887" s="786"/>
      <c r="L887" s="786"/>
      <c r="M887" s="786"/>
      <c r="N887" s="786"/>
      <c r="O887" s="786"/>
      <c r="P887" s="786"/>
      <c r="Q887" s="812"/>
      <c r="R887" s="786"/>
      <c r="S887" s="786"/>
      <c r="T887" s="786"/>
      <c r="U887" s="786"/>
      <c r="V887" s="786"/>
      <c r="W887" s="786"/>
      <c r="X887" s="786"/>
      <c r="Y887" s="786"/>
      <c r="Z887" s="786"/>
      <c r="AA887" s="786"/>
      <c r="AB887" s="786"/>
      <c r="AC887" s="786"/>
      <c r="AD887" s="786"/>
    </row>
    <row r="888" ht="13.5" customHeight="1">
      <c r="A888" s="786"/>
      <c r="B888" s="786"/>
      <c r="C888" s="786"/>
      <c r="D888" s="786"/>
      <c r="E888" s="786"/>
      <c r="F888" s="786"/>
      <c r="G888" s="786"/>
      <c r="H888" s="786"/>
      <c r="I888" s="786"/>
      <c r="J888" s="786"/>
      <c r="K888" s="786"/>
      <c r="L888" s="786"/>
      <c r="M888" s="786"/>
      <c r="N888" s="786"/>
      <c r="O888" s="786"/>
      <c r="P888" s="786"/>
      <c r="Q888" s="812"/>
      <c r="R888" s="786"/>
      <c r="S888" s="786"/>
      <c r="T888" s="786"/>
      <c r="U888" s="786"/>
      <c r="V888" s="786"/>
      <c r="W888" s="786"/>
      <c r="X888" s="786"/>
      <c r="Y888" s="786"/>
      <c r="Z888" s="786"/>
      <c r="AA888" s="786"/>
      <c r="AB888" s="786"/>
      <c r="AC888" s="786"/>
      <c r="AD888" s="786"/>
    </row>
    <row r="889" ht="13.5" customHeight="1">
      <c r="A889" s="786"/>
      <c r="B889" s="786"/>
      <c r="C889" s="786"/>
      <c r="D889" s="786"/>
      <c r="E889" s="786"/>
      <c r="F889" s="786"/>
      <c r="G889" s="786"/>
      <c r="H889" s="786"/>
      <c r="I889" s="786"/>
      <c r="J889" s="786"/>
      <c r="K889" s="786"/>
      <c r="L889" s="786"/>
      <c r="M889" s="786"/>
      <c r="N889" s="786"/>
      <c r="O889" s="786"/>
      <c r="P889" s="786"/>
      <c r="Q889" s="812"/>
      <c r="R889" s="786"/>
      <c r="S889" s="786"/>
      <c r="T889" s="786"/>
      <c r="U889" s="786"/>
      <c r="V889" s="786"/>
      <c r="W889" s="786"/>
      <c r="X889" s="786"/>
      <c r="Y889" s="786"/>
      <c r="Z889" s="786"/>
      <c r="AA889" s="786"/>
      <c r="AB889" s="786"/>
      <c r="AC889" s="786"/>
      <c r="AD889" s="786"/>
    </row>
    <row r="890" ht="13.5" customHeight="1">
      <c r="A890" s="786"/>
      <c r="B890" s="786"/>
      <c r="C890" s="786"/>
      <c r="D890" s="786"/>
      <c r="E890" s="786"/>
      <c r="F890" s="786"/>
      <c r="G890" s="786"/>
      <c r="H890" s="786"/>
      <c r="I890" s="786"/>
      <c r="J890" s="786"/>
      <c r="K890" s="786"/>
      <c r="L890" s="786"/>
      <c r="M890" s="786"/>
      <c r="N890" s="786"/>
      <c r="O890" s="786"/>
      <c r="P890" s="786"/>
      <c r="Q890" s="812"/>
      <c r="R890" s="786"/>
      <c r="S890" s="786"/>
      <c r="T890" s="786"/>
      <c r="U890" s="786"/>
      <c r="V890" s="786"/>
      <c r="W890" s="786"/>
      <c r="X890" s="786"/>
      <c r="Y890" s="786"/>
      <c r="Z890" s="786"/>
      <c r="AA890" s="786"/>
      <c r="AB890" s="786"/>
      <c r="AC890" s="786"/>
      <c r="AD890" s="786"/>
    </row>
    <row r="891" ht="13.5" customHeight="1">
      <c r="A891" s="786"/>
      <c r="B891" s="786"/>
      <c r="C891" s="786"/>
      <c r="D891" s="786"/>
      <c r="E891" s="786"/>
      <c r="F891" s="786"/>
      <c r="G891" s="786"/>
      <c r="H891" s="786"/>
      <c r="I891" s="786"/>
      <c r="J891" s="786"/>
      <c r="K891" s="786"/>
      <c r="L891" s="786"/>
      <c r="M891" s="786"/>
      <c r="N891" s="786"/>
      <c r="O891" s="786"/>
      <c r="P891" s="786"/>
      <c r="Q891" s="812"/>
      <c r="R891" s="786"/>
      <c r="S891" s="786"/>
      <c r="T891" s="786"/>
      <c r="U891" s="786"/>
      <c r="V891" s="786"/>
      <c r="W891" s="786"/>
      <c r="X891" s="786"/>
      <c r="Y891" s="786"/>
      <c r="Z891" s="786"/>
      <c r="AA891" s="786"/>
      <c r="AB891" s="786"/>
      <c r="AC891" s="786"/>
      <c r="AD891" s="786"/>
    </row>
    <row r="892" ht="13.5" customHeight="1">
      <c r="A892" s="786"/>
      <c r="B892" s="786"/>
      <c r="C892" s="786"/>
      <c r="D892" s="786"/>
      <c r="E892" s="786"/>
      <c r="F892" s="786"/>
      <c r="G892" s="786"/>
      <c r="H892" s="786"/>
      <c r="I892" s="786"/>
      <c r="J892" s="786"/>
      <c r="K892" s="786"/>
      <c r="L892" s="786"/>
      <c r="M892" s="786"/>
      <c r="N892" s="786"/>
      <c r="O892" s="786"/>
      <c r="P892" s="786"/>
      <c r="Q892" s="812"/>
      <c r="R892" s="786"/>
      <c r="S892" s="786"/>
      <c r="T892" s="786"/>
      <c r="U892" s="786"/>
      <c r="V892" s="786"/>
      <c r="W892" s="786"/>
      <c r="X892" s="786"/>
      <c r="Y892" s="786"/>
      <c r="Z892" s="786"/>
      <c r="AA892" s="786"/>
      <c r="AB892" s="786"/>
      <c r="AC892" s="786"/>
      <c r="AD892" s="786"/>
    </row>
    <row r="893" ht="13.5" customHeight="1">
      <c r="A893" s="786"/>
      <c r="B893" s="786"/>
      <c r="C893" s="786"/>
      <c r="D893" s="786"/>
      <c r="E893" s="786"/>
      <c r="F893" s="786"/>
      <c r="G893" s="786"/>
      <c r="H893" s="786"/>
      <c r="I893" s="786"/>
      <c r="J893" s="786"/>
      <c r="K893" s="786"/>
      <c r="L893" s="786"/>
      <c r="M893" s="786"/>
      <c r="N893" s="786"/>
      <c r="O893" s="786"/>
      <c r="P893" s="786"/>
      <c r="Q893" s="812"/>
      <c r="R893" s="786"/>
      <c r="S893" s="786"/>
      <c r="T893" s="786"/>
      <c r="U893" s="786"/>
      <c r="V893" s="786"/>
      <c r="W893" s="786"/>
      <c r="X893" s="786"/>
      <c r="Y893" s="786"/>
      <c r="Z893" s="786"/>
      <c r="AA893" s="786"/>
      <c r="AB893" s="786"/>
      <c r="AC893" s="786"/>
      <c r="AD893" s="786"/>
    </row>
    <row r="894" ht="13.5" customHeight="1">
      <c r="A894" s="786"/>
      <c r="B894" s="786"/>
      <c r="C894" s="786"/>
      <c r="D894" s="786"/>
      <c r="E894" s="786"/>
      <c r="F894" s="786"/>
      <c r="G894" s="786"/>
      <c r="H894" s="786"/>
      <c r="I894" s="786"/>
      <c r="J894" s="786"/>
      <c r="K894" s="786"/>
      <c r="L894" s="786"/>
      <c r="M894" s="786"/>
      <c r="N894" s="786"/>
      <c r="O894" s="786"/>
      <c r="P894" s="786"/>
      <c r="Q894" s="812"/>
      <c r="R894" s="786"/>
      <c r="S894" s="786"/>
      <c r="T894" s="786"/>
      <c r="U894" s="786"/>
      <c r="V894" s="786"/>
      <c r="W894" s="786"/>
      <c r="X894" s="786"/>
      <c r="Y894" s="786"/>
      <c r="Z894" s="786"/>
      <c r="AA894" s="786"/>
      <c r="AB894" s="786"/>
      <c r="AC894" s="786"/>
      <c r="AD894" s="786"/>
    </row>
    <row r="895" ht="13.5" customHeight="1">
      <c r="A895" s="786"/>
      <c r="B895" s="786"/>
      <c r="C895" s="786"/>
      <c r="D895" s="786"/>
      <c r="E895" s="786"/>
      <c r="F895" s="786"/>
      <c r="G895" s="786"/>
      <c r="H895" s="786"/>
      <c r="I895" s="786"/>
      <c r="J895" s="786"/>
      <c r="K895" s="786"/>
      <c r="L895" s="786"/>
      <c r="M895" s="786"/>
      <c r="N895" s="786"/>
      <c r="O895" s="786"/>
      <c r="P895" s="786"/>
      <c r="Q895" s="812"/>
      <c r="R895" s="786"/>
      <c r="S895" s="786"/>
      <c r="T895" s="786"/>
      <c r="U895" s="786"/>
      <c r="V895" s="786"/>
      <c r="W895" s="786"/>
      <c r="X895" s="786"/>
      <c r="Y895" s="786"/>
      <c r="Z895" s="786"/>
      <c r="AA895" s="786"/>
      <c r="AB895" s="786"/>
      <c r="AC895" s="786"/>
      <c r="AD895" s="786"/>
    </row>
    <row r="896" ht="13.5" customHeight="1">
      <c r="A896" s="786"/>
      <c r="B896" s="786"/>
      <c r="C896" s="786"/>
      <c r="D896" s="786"/>
      <c r="E896" s="786"/>
      <c r="F896" s="786"/>
      <c r="G896" s="786"/>
      <c r="H896" s="786"/>
      <c r="I896" s="786"/>
      <c r="J896" s="786"/>
      <c r="K896" s="786"/>
      <c r="L896" s="786"/>
      <c r="M896" s="786"/>
      <c r="N896" s="786"/>
      <c r="O896" s="786"/>
      <c r="P896" s="786"/>
      <c r="Q896" s="812"/>
      <c r="R896" s="786"/>
      <c r="S896" s="786"/>
      <c r="T896" s="786"/>
      <c r="U896" s="786"/>
      <c r="V896" s="786"/>
      <c r="W896" s="786"/>
      <c r="X896" s="786"/>
      <c r="Y896" s="786"/>
      <c r="Z896" s="786"/>
      <c r="AA896" s="786"/>
      <c r="AB896" s="786"/>
      <c r="AC896" s="786"/>
      <c r="AD896" s="786"/>
    </row>
    <row r="897" ht="13.5" customHeight="1">
      <c r="A897" s="786"/>
      <c r="B897" s="786"/>
      <c r="C897" s="786"/>
      <c r="D897" s="786"/>
      <c r="E897" s="786"/>
      <c r="F897" s="786"/>
      <c r="G897" s="786"/>
      <c r="H897" s="786"/>
      <c r="I897" s="786"/>
      <c r="J897" s="786"/>
      <c r="K897" s="786"/>
      <c r="L897" s="786"/>
      <c r="M897" s="786"/>
      <c r="N897" s="786"/>
      <c r="O897" s="786"/>
      <c r="P897" s="786"/>
      <c r="Q897" s="812"/>
      <c r="R897" s="786"/>
      <c r="S897" s="786"/>
      <c r="T897" s="786"/>
      <c r="U897" s="786"/>
      <c r="V897" s="786"/>
      <c r="W897" s="786"/>
      <c r="X897" s="786"/>
      <c r="Y897" s="786"/>
      <c r="Z897" s="786"/>
      <c r="AA897" s="786"/>
      <c r="AB897" s="786"/>
      <c r="AC897" s="786"/>
      <c r="AD897" s="786"/>
    </row>
    <row r="898" ht="13.5" customHeight="1">
      <c r="A898" s="786"/>
      <c r="B898" s="786"/>
      <c r="C898" s="786"/>
      <c r="D898" s="786"/>
      <c r="E898" s="786"/>
      <c r="F898" s="786"/>
      <c r="G898" s="786"/>
      <c r="H898" s="786"/>
      <c r="I898" s="786"/>
      <c r="J898" s="786"/>
      <c r="K898" s="786"/>
      <c r="L898" s="786"/>
      <c r="M898" s="786"/>
      <c r="N898" s="786"/>
      <c r="O898" s="786"/>
      <c r="P898" s="786"/>
      <c r="Q898" s="812"/>
      <c r="R898" s="786"/>
      <c r="S898" s="786"/>
      <c r="T898" s="786"/>
      <c r="U898" s="786"/>
      <c r="V898" s="786"/>
      <c r="W898" s="786"/>
      <c r="X898" s="786"/>
      <c r="Y898" s="786"/>
      <c r="Z898" s="786"/>
      <c r="AA898" s="786"/>
      <c r="AB898" s="786"/>
      <c r="AC898" s="786"/>
      <c r="AD898" s="786"/>
    </row>
    <row r="899" ht="13.5" customHeight="1">
      <c r="A899" s="786"/>
      <c r="B899" s="786"/>
      <c r="C899" s="786"/>
      <c r="D899" s="786"/>
      <c r="E899" s="786"/>
      <c r="F899" s="786"/>
      <c r="G899" s="786"/>
      <c r="H899" s="786"/>
      <c r="I899" s="786"/>
      <c r="J899" s="786"/>
      <c r="K899" s="786"/>
      <c r="L899" s="786"/>
      <c r="M899" s="786"/>
      <c r="N899" s="786"/>
      <c r="O899" s="786"/>
      <c r="P899" s="786"/>
      <c r="Q899" s="812"/>
      <c r="R899" s="786"/>
      <c r="S899" s="786"/>
      <c r="T899" s="786"/>
      <c r="U899" s="786"/>
      <c r="V899" s="786"/>
      <c r="W899" s="786"/>
      <c r="X899" s="786"/>
      <c r="Y899" s="786"/>
      <c r="Z899" s="786"/>
      <c r="AA899" s="786"/>
      <c r="AB899" s="786"/>
      <c r="AC899" s="786"/>
      <c r="AD899" s="786"/>
    </row>
    <row r="900" ht="13.5" customHeight="1">
      <c r="A900" s="786"/>
      <c r="B900" s="786"/>
      <c r="C900" s="786"/>
      <c r="D900" s="786"/>
      <c r="E900" s="786"/>
      <c r="F900" s="786"/>
      <c r="G900" s="786"/>
      <c r="H900" s="786"/>
      <c r="I900" s="786"/>
      <c r="J900" s="786"/>
      <c r="K900" s="786"/>
      <c r="L900" s="786"/>
      <c r="M900" s="786"/>
      <c r="N900" s="786"/>
      <c r="O900" s="786"/>
      <c r="P900" s="786"/>
      <c r="Q900" s="812"/>
      <c r="R900" s="786"/>
      <c r="S900" s="786"/>
      <c r="T900" s="786"/>
      <c r="U900" s="786"/>
      <c r="V900" s="786"/>
      <c r="W900" s="786"/>
      <c r="X900" s="786"/>
      <c r="Y900" s="786"/>
      <c r="Z900" s="786"/>
      <c r="AA900" s="786"/>
      <c r="AB900" s="786"/>
      <c r="AC900" s="786"/>
      <c r="AD900" s="786"/>
    </row>
    <row r="901" ht="13.5" customHeight="1">
      <c r="A901" s="786"/>
      <c r="B901" s="786"/>
      <c r="C901" s="786"/>
      <c r="D901" s="786"/>
      <c r="E901" s="786"/>
      <c r="F901" s="786"/>
      <c r="G901" s="786"/>
      <c r="H901" s="786"/>
      <c r="I901" s="786"/>
      <c r="J901" s="786"/>
      <c r="K901" s="786"/>
      <c r="L901" s="786"/>
      <c r="M901" s="786"/>
      <c r="N901" s="786"/>
      <c r="O901" s="786"/>
      <c r="P901" s="786"/>
      <c r="Q901" s="812"/>
      <c r="R901" s="786"/>
      <c r="S901" s="786"/>
      <c r="T901" s="786"/>
      <c r="U901" s="786"/>
      <c r="V901" s="786"/>
      <c r="W901" s="786"/>
      <c r="X901" s="786"/>
      <c r="Y901" s="786"/>
      <c r="Z901" s="786"/>
      <c r="AA901" s="786"/>
      <c r="AB901" s="786"/>
      <c r="AC901" s="786"/>
      <c r="AD901" s="786"/>
    </row>
    <row r="902" ht="13.5" customHeight="1">
      <c r="A902" s="786"/>
      <c r="B902" s="786"/>
      <c r="C902" s="786"/>
      <c r="D902" s="786"/>
      <c r="E902" s="786"/>
      <c r="F902" s="786"/>
      <c r="G902" s="786"/>
      <c r="H902" s="786"/>
      <c r="I902" s="786"/>
      <c r="J902" s="786"/>
      <c r="K902" s="786"/>
      <c r="L902" s="786"/>
      <c r="M902" s="786"/>
      <c r="N902" s="786"/>
      <c r="O902" s="786"/>
      <c r="P902" s="786"/>
      <c r="Q902" s="812"/>
      <c r="R902" s="786"/>
      <c r="S902" s="786"/>
      <c r="T902" s="786"/>
      <c r="U902" s="786"/>
      <c r="V902" s="786"/>
      <c r="W902" s="786"/>
      <c r="X902" s="786"/>
      <c r="Y902" s="786"/>
      <c r="Z902" s="786"/>
      <c r="AA902" s="786"/>
      <c r="AB902" s="786"/>
      <c r="AC902" s="786"/>
      <c r="AD902" s="786"/>
    </row>
    <row r="903" ht="13.5" customHeight="1">
      <c r="A903" s="786"/>
      <c r="B903" s="786"/>
      <c r="C903" s="786"/>
      <c r="D903" s="786"/>
      <c r="E903" s="786"/>
      <c r="F903" s="786"/>
      <c r="G903" s="786"/>
      <c r="H903" s="786"/>
      <c r="I903" s="786"/>
      <c r="J903" s="786"/>
      <c r="K903" s="786"/>
      <c r="L903" s="786"/>
      <c r="M903" s="786"/>
      <c r="N903" s="786"/>
      <c r="O903" s="786"/>
      <c r="P903" s="786"/>
      <c r="Q903" s="812"/>
      <c r="R903" s="786"/>
      <c r="S903" s="786"/>
      <c r="T903" s="786"/>
      <c r="U903" s="786"/>
      <c r="V903" s="786"/>
      <c r="W903" s="786"/>
      <c r="X903" s="786"/>
      <c r="Y903" s="786"/>
      <c r="Z903" s="786"/>
      <c r="AA903" s="786"/>
      <c r="AB903" s="786"/>
      <c r="AC903" s="786"/>
      <c r="AD903" s="786"/>
    </row>
    <row r="904" ht="13.5" customHeight="1">
      <c r="A904" s="786"/>
      <c r="B904" s="786"/>
      <c r="C904" s="786"/>
      <c r="D904" s="786"/>
      <c r="E904" s="786"/>
      <c r="F904" s="786"/>
      <c r="G904" s="786"/>
      <c r="H904" s="786"/>
      <c r="I904" s="786"/>
      <c r="J904" s="786"/>
      <c r="K904" s="786"/>
      <c r="L904" s="786"/>
      <c r="M904" s="786"/>
      <c r="N904" s="786"/>
      <c r="O904" s="786"/>
      <c r="P904" s="786"/>
      <c r="Q904" s="812"/>
      <c r="R904" s="786"/>
      <c r="S904" s="786"/>
      <c r="T904" s="786"/>
      <c r="U904" s="786"/>
      <c r="V904" s="786"/>
      <c r="W904" s="786"/>
      <c r="X904" s="786"/>
      <c r="Y904" s="786"/>
      <c r="Z904" s="786"/>
      <c r="AA904" s="786"/>
      <c r="AB904" s="786"/>
      <c r="AC904" s="786"/>
      <c r="AD904" s="786"/>
    </row>
    <row r="905" ht="13.5" customHeight="1">
      <c r="A905" s="786"/>
      <c r="B905" s="786"/>
      <c r="C905" s="786"/>
      <c r="D905" s="786"/>
      <c r="E905" s="786"/>
      <c r="F905" s="786"/>
      <c r="G905" s="786"/>
      <c r="H905" s="786"/>
      <c r="I905" s="786"/>
      <c r="J905" s="786"/>
      <c r="K905" s="786"/>
      <c r="L905" s="786"/>
      <c r="M905" s="786"/>
      <c r="N905" s="786"/>
      <c r="O905" s="786"/>
      <c r="P905" s="786"/>
      <c r="Q905" s="812"/>
      <c r="R905" s="786"/>
      <c r="S905" s="786"/>
      <c r="T905" s="786"/>
      <c r="U905" s="786"/>
      <c r="V905" s="786"/>
      <c r="W905" s="786"/>
      <c r="X905" s="786"/>
      <c r="Y905" s="786"/>
      <c r="Z905" s="786"/>
      <c r="AA905" s="786"/>
      <c r="AB905" s="786"/>
      <c r="AC905" s="786"/>
      <c r="AD905" s="786"/>
    </row>
    <row r="906" ht="13.5" customHeight="1">
      <c r="A906" s="786"/>
      <c r="B906" s="786"/>
      <c r="C906" s="786"/>
      <c r="D906" s="786"/>
      <c r="E906" s="786"/>
      <c r="F906" s="786"/>
      <c r="G906" s="786"/>
      <c r="H906" s="786"/>
      <c r="I906" s="786"/>
      <c r="J906" s="786"/>
      <c r="K906" s="786"/>
      <c r="L906" s="786"/>
      <c r="M906" s="786"/>
      <c r="N906" s="786"/>
      <c r="O906" s="786"/>
      <c r="P906" s="786"/>
      <c r="Q906" s="812"/>
      <c r="R906" s="786"/>
      <c r="S906" s="786"/>
      <c r="T906" s="786"/>
      <c r="U906" s="786"/>
      <c r="V906" s="786"/>
      <c r="W906" s="786"/>
      <c r="X906" s="786"/>
      <c r="Y906" s="786"/>
      <c r="Z906" s="786"/>
      <c r="AA906" s="786"/>
      <c r="AB906" s="786"/>
      <c r="AC906" s="786"/>
      <c r="AD906" s="786"/>
    </row>
    <row r="907" ht="13.5" customHeight="1">
      <c r="A907" s="786"/>
      <c r="B907" s="786"/>
      <c r="C907" s="786"/>
      <c r="D907" s="786"/>
      <c r="E907" s="786"/>
      <c r="F907" s="786"/>
      <c r="G907" s="786"/>
      <c r="H907" s="786"/>
      <c r="I907" s="786"/>
      <c r="J907" s="786"/>
      <c r="K907" s="786"/>
      <c r="L907" s="786"/>
      <c r="M907" s="786"/>
      <c r="N907" s="786"/>
      <c r="O907" s="786"/>
      <c r="P907" s="786"/>
      <c r="Q907" s="812"/>
      <c r="R907" s="786"/>
      <c r="S907" s="786"/>
      <c r="T907" s="786"/>
      <c r="U907" s="786"/>
      <c r="V907" s="786"/>
      <c r="W907" s="786"/>
      <c r="X907" s="786"/>
      <c r="Y907" s="786"/>
      <c r="Z907" s="786"/>
      <c r="AA907" s="786"/>
      <c r="AB907" s="786"/>
      <c r="AC907" s="786"/>
      <c r="AD907" s="786"/>
    </row>
    <row r="908" ht="13.5" customHeight="1">
      <c r="A908" s="786"/>
      <c r="B908" s="786"/>
      <c r="C908" s="786"/>
      <c r="D908" s="786"/>
      <c r="E908" s="786"/>
      <c r="F908" s="786"/>
      <c r="G908" s="786"/>
      <c r="H908" s="786"/>
      <c r="I908" s="786"/>
      <c r="J908" s="786"/>
      <c r="K908" s="786"/>
      <c r="L908" s="786"/>
      <c r="M908" s="786"/>
      <c r="N908" s="786"/>
      <c r="O908" s="786"/>
      <c r="P908" s="786"/>
      <c r="Q908" s="812"/>
      <c r="R908" s="786"/>
      <c r="S908" s="786"/>
      <c r="T908" s="786"/>
      <c r="U908" s="786"/>
      <c r="V908" s="786"/>
      <c r="W908" s="786"/>
      <c r="X908" s="786"/>
      <c r="Y908" s="786"/>
      <c r="Z908" s="786"/>
      <c r="AA908" s="786"/>
      <c r="AB908" s="786"/>
      <c r="AC908" s="786"/>
      <c r="AD908" s="786"/>
    </row>
    <row r="909" ht="13.5" customHeight="1">
      <c r="A909" s="786"/>
      <c r="B909" s="786"/>
      <c r="C909" s="786"/>
      <c r="D909" s="786"/>
      <c r="E909" s="786"/>
      <c r="F909" s="786"/>
      <c r="G909" s="786"/>
      <c r="H909" s="786"/>
      <c r="I909" s="786"/>
      <c r="J909" s="786"/>
      <c r="K909" s="786"/>
      <c r="L909" s="786"/>
      <c r="M909" s="786"/>
      <c r="N909" s="786"/>
      <c r="O909" s="786"/>
      <c r="P909" s="786"/>
      <c r="Q909" s="812"/>
      <c r="R909" s="786"/>
      <c r="S909" s="786"/>
      <c r="T909" s="786"/>
      <c r="U909" s="786"/>
      <c r="V909" s="786"/>
      <c r="W909" s="786"/>
      <c r="X909" s="786"/>
      <c r="Y909" s="786"/>
      <c r="Z909" s="786"/>
      <c r="AA909" s="786"/>
      <c r="AB909" s="786"/>
      <c r="AC909" s="786"/>
      <c r="AD909" s="786"/>
    </row>
    <row r="910" ht="13.5" customHeight="1">
      <c r="A910" s="786"/>
      <c r="B910" s="786"/>
      <c r="C910" s="786"/>
      <c r="D910" s="786"/>
      <c r="E910" s="786"/>
      <c r="F910" s="786"/>
      <c r="G910" s="786"/>
      <c r="H910" s="786"/>
      <c r="I910" s="786"/>
      <c r="J910" s="786"/>
      <c r="K910" s="786"/>
      <c r="L910" s="786"/>
      <c r="M910" s="786"/>
      <c r="N910" s="786"/>
      <c r="O910" s="786"/>
      <c r="P910" s="786"/>
      <c r="Q910" s="812"/>
      <c r="R910" s="786"/>
      <c r="S910" s="786"/>
      <c r="T910" s="786"/>
      <c r="U910" s="786"/>
      <c r="V910" s="786"/>
      <c r="W910" s="786"/>
      <c r="X910" s="786"/>
      <c r="Y910" s="786"/>
      <c r="Z910" s="786"/>
      <c r="AA910" s="786"/>
      <c r="AB910" s="786"/>
      <c r="AC910" s="786"/>
      <c r="AD910" s="786"/>
    </row>
    <row r="911" ht="13.5" customHeight="1">
      <c r="A911" s="786"/>
      <c r="B911" s="786"/>
      <c r="C911" s="786"/>
      <c r="D911" s="786"/>
      <c r="E911" s="786"/>
      <c r="F911" s="786"/>
      <c r="G911" s="786"/>
      <c r="H911" s="786"/>
      <c r="I911" s="786"/>
      <c r="J911" s="786"/>
      <c r="K911" s="786"/>
      <c r="L911" s="786"/>
      <c r="M911" s="786"/>
      <c r="N911" s="786"/>
      <c r="O911" s="786"/>
      <c r="P911" s="786"/>
      <c r="Q911" s="812"/>
      <c r="R911" s="786"/>
      <c r="S911" s="786"/>
      <c r="T911" s="786"/>
      <c r="U911" s="786"/>
      <c r="V911" s="786"/>
      <c r="W911" s="786"/>
      <c r="X911" s="786"/>
      <c r="Y911" s="786"/>
      <c r="Z911" s="786"/>
      <c r="AA911" s="786"/>
      <c r="AB911" s="786"/>
      <c r="AC911" s="786"/>
      <c r="AD911" s="786"/>
    </row>
    <row r="912" ht="13.5" customHeight="1">
      <c r="A912" s="786"/>
      <c r="B912" s="786"/>
      <c r="C912" s="786"/>
      <c r="D912" s="786"/>
      <c r="E912" s="786"/>
      <c r="F912" s="786"/>
      <c r="G912" s="786"/>
      <c r="H912" s="786"/>
      <c r="I912" s="786"/>
      <c r="J912" s="786"/>
      <c r="K912" s="786"/>
      <c r="L912" s="786"/>
      <c r="M912" s="786"/>
      <c r="N912" s="786"/>
      <c r="O912" s="786"/>
      <c r="P912" s="786"/>
      <c r="Q912" s="812"/>
      <c r="R912" s="786"/>
      <c r="S912" s="786"/>
      <c r="T912" s="786"/>
      <c r="U912" s="786"/>
      <c r="V912" s="786"/>
      <c r="W912" s="786"/>
      <c r="X912" s="786"/>
      <c r="Y912" s="786"/>
      <c r="Z912" s="786"/>
      <c r="AA912" s="786"/>
      <c r="AB912" s="786"/>
      <c r="AC912" s="786"/>
      <c r="AD912" s="786"/>
    </row>
    <row r="913" ht="13.5" customHeight="1">
      <c r="A913" s="786"/>
      <c r="B913" s="786"/>
      <c r="C913" s="786"/>
      <c r="D913" s="786"/>
      <c r="E913" s="786"/>
      <c r="F913" s="786"/>
      <c r="G913" s="786"/>
      <c r="H913" s="786"/>
      <c r="I913" s="786"/>
      <c r="J913" s="786"/>
      <c r="K913" s="786"/>
      <c r="L913" s="786"/>
      <c r="M913" s="786"/>
      <c r="N913" s="786"/>
      <c r="O913" s="786"/>
      <c r="P913" s="786"/>
      <c r="Q913" s="812"/>
      <c r="R913" s="786"/>
      <c r="S913" s="786"/>
      <c r="T913" s="786"/>
      <c r="U913" s="786"/>
      <c r="V913" s="786"/>
      <c r="W913" s="786"/>
      <c r="X913" s="786"/>
      <c r="Y913" s="786"/>
      <c r="Z913" s="786"/>
      <c r="AA913" s="786"/>
      <c r="AB913" s="786"/>
      <c r="AC913" s="786"/>
      <c r="AD913" s="786"/>
    </row>
    <row r="914" ht="13.5" customHeight="1">
      <c r="A914" s="786"/>
      <c r="B914" s="786"/>
      <c r="C914" s="786"/>
      <c r="D914" s="786"/>
      <c r="E914" s="786"/>
      <c r="F914" s="786"/>
      <c r="G914" s="786"/>
      <c r="H914" s="786"/>
      <c r="I914" s="786"/>
      <c r="J914" s="786"/>
      <c r="K914" s="786"/>
      <c r="L914" s="786"/>
      <c r="M914" s="786"/>
      <c r="N914" s="786"/>
      <c r="O914" s="786"/>
      <c r="P914" s="786"/>
      <c r="Q914" s="812"/>
      <c r="R914" s="786"/>
      <c r="S914" s="786"/>
      <c r="T914" s="786"/>
      <c r="U914" s="786"/>
      <c r="V914" s="786"/>
      <c r="W914" s="786"/>
      <c r="X914" s="786"/>
      <c r="Y914" s="786"/>
      <c r="Z914" s="786"/>
      <c r="AA914" s="786"/>
      <c r="AB914" s="786"/>
      <c r="AC914" s="786"/>
      <c r="AD914" s="786"/>
    </row>
    <row r="915" ht="13.5" customHeight="1">
      <c r="A915" s="786"/>
      <c r="B915" s="786"/>
      <c r="C915" s="786"/>
      <c r="D915" s="786"/>
      <c r="E915" s="786"/>
      <c r="F915" s="786"/>
      <c r="G915" s="786"/>
      <c r="H915" s="786"/>
      <c r="I915" s="786"/>
      <c r="J915" s="786"/>
      <c r="K915" s="786"/>
      <c r="L915" s="786"/>
      <c r="M915" s="786"/>
      <c r="N915" s="786"/>
      <c r="O915" s="786"/>
      <c r="P915" s="786"/>
      <c r="Q915" s="812"/>
      <c r="R915" s="786"/>
      <c r="S915" s="786"/>
      <c r="T915" s="786"/>
      <c r="U915" s="786"/>
      <c r="V915" s="786"/>
      <c r="W915" s="786"/>
      <c r="X915" s="786"/>
      <c r="Y915" s="786"/>
      <c r="Z915" s="786"/>
      <c r="AA915" s="786"/>
      <c r="AB915" s="786"/>
      <c r="AC915" s="786"/>
      <c r="AD915" s="786"/>
    </row>
    <row r="916" ht="13.5" customHeight="1">
      <c r="A916" s="786"/>
      <c r="B916" s="786"/>
      <c r="C916" s="786"/>
      <c r="D916" s="786"/>
      <c r="E916" s="786"/>
      <c r="F916" s="786"/>
      <c r="G916" s="786"/>
      <c r="H916" s="786"/>
      <c r="I916" s="786"/>
      <c r="J916" s="786"/>
      <c r="K916" s="786"/>
      <c r="L916" s="786"/>
      <c r="M916" s="786"/>
      <c r="N916" s="786"/>
      <c r="O916" s="786"/>
      <c r="P916" s="786"/>
      <c r="Q916" s="812"/>
      <c r="R916" s="786"/>
      <c r="S916" s="786"/>
      <c r="T916" s="786"/>
      <c r="U916" s="786"/>
      <c r="V916" s="786"/>
      <c r="W916" s="786"/>
      <c r="X916" s="786"/>
      <c r="Y916" s="786"/>
      <c r="Z916" s="786"/>
      <c r="AA916" s="786"/>
      <c r="AB916" s="786"/>
      <c r="AC916" s="786"/>
      <c r="AD916" s="786"/>
    </row>
    <row r="917" ht="13.5" customHeight="1">
      <c r="A917" s="786"/>
      <c r="B917" s="786"/>
      <c r="C917" s="786"/>
      <c r="D917" s="786"/>
      <c r="E917" s="786"/>
      <c r="F917" s="786"/>
      <c r="G917" s="786"/>
      <c r="H917" s="786"/>
      <c r="I917" s="786"/>
      <c r="J917" s="786"/>
      <c r="K917" s="786"/>
      <c r="L917" s="786"/>
      <c r="M917" s="786"/>
      <c r="N917" s="786"/>
      <c r="O917" s="786"/>
      <c r="P917" s="786"/>
      <c r="Q917" s="812"/>
      <c r="R917" s="786"/>
      <c r="S917" s="786"/>
      <c r="T917" s="786"/>
      <c r="U917" s="786"/>
      <c r="V917" s="786"/>
      <c r="W917" s="786"/>
      <c r="X917" s="786"/>
      <c r="Y917" s="786"/>
      <c r="Z917" s="786"/>
      <c r="AA917" s="786"/>
      <c r="AB917" s="786"/>
      <c r="AC917" s="786"/>
      <c r="AD917" s="786"/>
    </row>
    <row r="918" ht="13.5" customHeight="1">
      <c r="A918" s="786"/>
      <c r="B918" s="786"/>
      <c r="C918" s="786"/>
      <c r="D918" s="786"/>
      <c r="E918" s="786"/>
      <c r="F918" s="786"/>
      <c r="G918" s="786"/>
      <c r="H918" s="786"/>
      <c r="I918" s="786"/>
      <c r="J918" s="786"/>
      <c r="K918" s="786"/>
      <c r="L918" s="786"/>
      <c r="M918" s="786"/>
      <c r="N918" s="786"/>
      <c r="O918" s="786"/>
      <c r="P918" s="786"/>
      <c r="Q918" s="812"/>
      <c r="R918" s="786"/>
      <c r="S918" s="786"/>
      <c r="T918" s="786"/>
      <c r="U918" s="786"/>
      <c r="V918" s="786"/>
      <c r="W918" s="786"/>
      <c r="X918" s="786"/>
      <c r="Y918" s="786"/>
      <c r="Z918" s="786"/>
      <c r="AA918" s="786"/>
      <c r="AB918" s="786"/>
      <c r="AC918" s="786"/>
      <c r="AD918" s="786"/>
    </row>
    <row r="919" ht="13.5" customHeight="1">
      <c r="A919" s="786"/>
      <c r="B919" s="786"/>
      <c r="C919" s="786"/>
      <c r="D919" s="786"/>
      <c r="E919" s="786"/>
      <c r="F919" s="786"/>
      <c r="G919" s="786"/>
      <c r="H919" s="786"/>
      <c r="I919" s="786"/>
      <c r="J919" s="786"/>
      <c r="K919" s="786"/>
      <c r="L919" s="786"/>
      <c r="M919" s="786"/>
      <c r="N919" s="786"/>
      <c r="O919" s="786"/>
      <c r="P919" s="786"/>
      <c r="Q919" s="812"/>
      <c r="R919" s="786"/>
      <c r="S919" s="786"/>
      <c r="T919" s="786"/>
      <c r="U919" s="786"/>
      <c r="V919" s="786"/>
      <c r="W919" s="786"/>
      <c r="X919" s="786"/>
      <c r="Y919" s="786"/>
      <c r="Z919" s="786"/>
      <c r="AA919" s="786"/>
      <c r="AB919" s="786"/>
      <c r="AC919" s="786"/>
      <c r="AD919" s="786"/>
    </row>
    <row r="920" ht="13.5" customHeight="1">
      <c r="A920" s="786"/>
      <c r="B920" s="786"/>
      <c r="C920" s="786"/>
      <c r="D920" s="786"/>
      <c r="E920" s="786"/>
      <c r="F920" s="786"/>
      <c r="G920" s="786"/>
      <c r="H920" s="786"/>
      <c r="I920" s="786"/>
      <c r="J920" s="786"/>
      <c r="K920" s="786"/>
      <c r="L920" s="786"/>
      <c r="M920" s="786"/>
      <c r="N920" s="786"/>
      <c r="O920" s="786"/>
      <c r="P920" s="786"/>
      <c r="Q920" s="812"/>
      <c r="R920" s="786"/>
      <c r="S920" s="786"/>
      <c r="T920" s="786"/>
      <c r="U920" s="786"/>
      <c r="V920" s="786"/>
      <c r="W920" s="786"/>
      <c r="X920" s="786"/>
      <c r="Y920" s="786"/>
      <c r="Z920" s="786"/>
      <c r="AA920" s="786"/>
      <c r="AB920" s="786"/>
      <c r="AC920" s="786"/>
      <c r="AD920" s="786"/>
    </row>
    <row r="921" ht="13.5" customHeight="1">
      <c r="A921" s="786"/>
      <c r="B921" s="786"/>
      <c r="C921" s="786"/>
      <c r="D921" s="786"/>
      <c r="E921" s="786"/>
      <c r="F921" s="786"/>
      <c r="G921" s="786"/>
      <c r="H921" s="786"/>
      <c r="I921" s="786"/>
      <c r="J921" s="786"/>
      <c r="K921" s="786"/>
      <c r="L921" s="786"/>
      <c r="M921" s="786"/>
      <c r="N921" s="786"/>
      <c r="O921" s="786"/>
      <c r="P921" s="786"/>
      <c r="Q921" s="812"/>
      <c r="R921" s="786"/>
      <c r="S921" s="786"/>
      <c r="T921" s="786"/>
      <c r="U921" s="786"/>
      <c r="V921" s="786"/>
      <c r="W921" s="786"/>
      <c r="X921" s="786"/>
      <c r="Y921" s="786"/>
      <c r="Z921" s="786"/>
      <c r="AA921" s="786"/>
      <c r="AB921" s="786"/>
      <c r="AC921" s="786"/>
      <c r="AD921" s="786"/>
    </row>
    <row r="922" ht="13.5" customHeight="1">
      <c r="A922" s="786"/>
      <c r="B922" s="786"/>
      <c r="C922" s="786"/>
      <c r="D922" s="786"/>
      <c r="E922" s="786"/>
      <c r="F922" s="786"/>
      <c r="G922" s="786"/>
      <c r="H922" s="786"/>
      <c r="I922" s="786"/>
      <c r="J922" s="786"/>
      <c r="K922" s="786"/>
      <c r="L922" s="786"/>
      <c r="M922" s="786"/>
      <c r="N922" s="786"/>
      <c r="O922" s="786"/>
      <c r="P922" s="786"/>
      <c r="Q922" s="812"/>
      <c r="R922" s="786"/>
      <c r="S922" s="786"/>
      <c r="T922" s="786"/>
      <c r="U922" s="786"/>
      <c r="V922" s="786"/>
      <c r="W922" s="786"/>
      <c r="X922" s="786"/>
      <c r="Y922" s="786"/>
      <c r="Z922" s="786"/>
      <c r="AA922" s="786"/>
      <c r="AB922" s="786"/>
      <c r="AC922" s="786"/>
      <c r="AD922" s="786"/>
    </row>
    <row r="923" ht="13.5" customHeight="1">
      <c r="A923" s="786"/>
      <c r="B923" s="786"/>
      <c r="C923" s="786"/>
      <c r="D923" s="786"/>
      <c r="E923" s="786"/>
      <c r="F923" s="786"/>
      <c r="G923" s="786"/>
      <c r="H923" s="786"/>
      <c r="I923" s="786"/>
      <c r="J923" s="786"/>
      <c r="K923" s="786"/>
      <c r="L923" s="786"/>
      <c r="M923" s="786"/>
      <c r="N923" s="786"/>
      <c r="O923" s="786"/>
      <c r="P923" s="786"/>
      <c r="Q923" s="812"/>
      <c r="R923" s="786"/>
      <c r="S923" s="786"/>
      <c r="T923" s="786"/>
      <c r="U923" s="786"/>
      <c r="V923" s="786"/>
      <c r="W923" s="786"/>
      <c r="X923" s="786"/>
      <c r="Y923" s="786"/>
      <c r="Z923" s="786"/>
      <c r="AA923" s="786"/>
      <c r="AB923" s="786"/>
      <c r="AC923" s="786"/>
      <c r="AD923" s="786"/>
    </row>
    <row r="924" ht="13.5" customHeight="1">
      <c r="A924" s="786"/>
      <c r="B924" s="786"/>
      <c r="C924" s="786"/>
      <c r="D924" s="786"/>
      <c r="E924" s="786"/>
      <c r="F924" s="786"/>
      <c r="G924" s="786"/>
      <c r="H924" s="786"/>
      <c r="I924" s="786"/>
      <c r="J924" s="786"/>
      <c r="K924" s="786"/>
      <c r="L924" s="786"/>
      <c r="M924" s="786"/>
      <c r="N924" s="786"/>
      <c r="O924" s="786"/>
      <c r="P924" s="786"/>
      <c r="Q924" s="812"/>
      <c r="R924" s="786"/>
      <c r="S924" s="786"/>
      <c r="T924" s="786"/>
      <c r="U924" s="786"/>
      <c r="V924" s="786"/>
      <c r="W924" s="786"/>
      <c r="X924" s="786"/>
      <c r="Y924" s="786"/>
      <c r="Z924" s="786"/>
      <c r="AA924" s="786"/>
      <c r="AB924" s="786"/>
      <c r="AC924" s="786"/>
      <c r="AD924" s="786"/>
    </row>
    <row r="925" ht="13.5" customHeight="1">
      <c r="A925" s="786"/>
      <c r="B925" s="786"/>
      <c r="C925" s="786"/>
      <c r="D925" s="786"/>
      <c r="E925" s="786"/>
      <c r="F925" s="786"/>
      <c r="G925" s="786"/>
      <c r="H925" s="786"/>
      <c r="I925" s="786"/>
      <c r="J925" s="786"/>
      <c r="K925" s="786"/>
      <c r="L925" s="786"/>
      <c r="M925" s="786"/>
      <c r="N925" s="786"/>
      <c r="O925" s="786"/>
      <c r="P925" s="786"/>
      <c r="Q925" s="812"/>
      <c r="R925" s="786"/>
      <c r="S925" s="786"/>
      <c r="T925" s="786"/>
      <c r="U925" s="786"/>
      <c r="V925" s="786"/>
      <c r="W925" s="786"/>
      <c r="X925" s="786"/>
      <c r="Y925" s="786"/>
      <c r="Z925" s="786"/>
      <c r="AA925" s="786"/>
      <c r="AB925" s="786"/>
      <c r="AC925" s="786"/>
      <c r="AD925" s="786"/>
    </row>
    <row r="926" ht="13.5" customHeight="1">
      <c r="A926" s="786"/>
      <c r="B926" s="786"/>
      <c r="C926" s="786"/>
      <c r="D926" s="786"/>
      <c r="E926" s="786"/>
      <c r="F926" s="786"/>
      <c r="G926" s="786"/>
      <c r="H926" s="786"/>
      <c r="I926" s="786"/>
      <c r="J926" s="786"/>
      <c r="K926" s="786"/>
      <c r="L926" s="786"/>
      <c r="M926" s="786"/>
      <c r="N926" s="786"/>
      <c r="O926" s="786"/>
      <c r="P926" s="786"/>
      <c r="Q926" s="812"/>
      <c r="R926" s="786"/>
      <c r="S926" s="786"/>
      <c r="T926" s="786"/>
      <c r="U926" s="786"/>
      <c r="V926" s="786"/>
      <c r="W926" s="786"/>
      <c r="X926" s="786"/>
      <c r="Y926" s="786"/>
      <c r="Z926" s="786"/>
      <c r="AA926" s="786"/>
      <c r="AB926" s="786"/>
      <c r="AC926" s="786"/>
      <c r="AD926" s="786"/>
    </row>
    <row r="927" ht="13.5" customHeight="1">
      <c r="A927" s="786"/>
      <c r="B927" s="786"/>
      <c r="C927" s="786"/>
      <c r="D927" s="786"/>
      <c r="E927" s="786"/>
      <c r="F927" s="786"/>
      <c r="G927" s="786"/>
      <c r="H927" s="786"/>
      <c r="I927" s="786"/>
      <c r="J927" s="786"/>
      <c r="K927" s="786"/>
      <c r="L927" s="786"/>
      <c r="M927" s="786"/>
      <c r="N927" s="786"/>
      <c r="O927" s="786"/>
      <c r="P927" s="786"/>
      <c r="Q927" s="812"/>
      <c r="R927" s="786"/>
      <c r="S927" s="786"/>
      <c r="T927" s="786"/>
      <c r="U927" s="786"/>
      <c r="V927" s="786"/>
      <c r="W927" s="786"/>
      <c r="X927" s="786"/>
      <c r="Y927" s="786"/>
      <c r="Z927" s="786"/>
      <c r="AA927" s="786"/>
      <c r="AB927" s="786"/>
      <c r="AC927" s="786"/>
      <c r="AD927" s="786"/>
    </row>
    <row r="928" ht="13.5" customHeight="1">
      <c r="A928" s="786"/>
      <c r="B928" s="786"/>
      <c r="C928" s="786"/>
      <c r="D928" s="786"/>
      <c r="E928" s="786"/>
      <c r="F928" s="786"/>
      <c r="G928" s="786"/>
      <c r="H928" s="786"/>
      <c r="I928" s="786"/>
      <c r="J928" s="786"/>
      <c r="K928" s="786"/>
      <c r="L928" s="786"/>
      <c r="M928" s="786"/>
      <c r="N928" s="786"/>
      <c r="O928" s="786"/>
      <c r="P928" s="786"/>
      <c r="Q928" s="812"/>
      <c r="R928" s="786"/>
      <c r="S928" s="786"/>
      <c r="T928" s="786"/>
      <c r="U928" s="786"/>
      <c r="V928" s="786"/>
      <c r="W928" s="786"/>
      <c r="X928" s="786"/>
      <c r="Y928" s="786"/>
      <c r="Z928" s="786"/>
      <c r="AA928" s="786"/>
      <c r="AB928" s="786"/>
      <c r="AC928" s="786"/>
      <c r="AD928" s="786"/>
    </row>
    <row r="929" ht="13.5" customHeight="1">
      <c r="A929" s="786"/>
      <c r="B929" s="786"/>
      <c r="C929" s="786"/>
      <c r="D929" s="786"/>
      <c r="E929" s="786"/>
      <c r="F929" s="786"/>
      <c r="G929" s="786"/>
      <c r="H929" s="786"/>
      <c r="I929" s="786"/>
      <c r="J929" s="786"/>
      <c r="K929" s="786"/>
      <c r="L929" s="786"/>
      <c r="M929" s="786"/>
      <c r="N929" s="786"/>
      <c r="O929" s="786"/>
      <c r="P929" s="786"/>
      <c r="Q929" s="812"/>
      <c r="R929" s="786"/>
      <c r="S929" s="786"/>
      <c r="T929" s="786"/>
      <c r="U929" s="786"/>
      <c r="V929" s="786"/>
      <c r="W929" s="786"/>
      <c r="X929" s="786"/>
      <c r="Y929" s="786"/>
      <c r="Z929" s="786"/>
      <c r="AA929" s="786"/>
      <c r="AB929" s="786"/>
      <c r="AC929" s="786"/>
      <c r="AD929" s="786"/>
    </row>
    <row r="930" ht="13.5" customHeight="1">
      <c r="A930" s="786"/>
      <c r="B930" s="786"/>
      <c r="C930" s="786"/>
      <c r="D930" s="786"/>
      <c r="E930" s="786"/>
      <c r="F930" s="786"/>
      <c r="G930" s="786"/>
      <c r="H930" s="786"/>
      <c r="I930" s="786"/>
      <c r="J930" s="786"/>
      <c r="K930" s="786"/>
      <c r="L930" s="786"/>
      <c r="M930" s="786"/>
      <c r="N930" s="786"/>
      <c r="O930" s="786"/>
      <c r="P930" s="786"/>
      <c r="Q930" s="812"/>
      <c r="R930" s="786"/>
      <c r="S930" s="786"/>
      <c r="T930" s="786"/>
      <c r="U930" s="786"/>
      <c r="V930" s="786"/>
      <c r="W930" s="786"/>
      <c r="X930" s="786"/>
      <c r="Y930" s="786"/>
      <c r="Z930" s="786"/>
      <c r="AA930" s="786"/>
      <c r="AB930" s="786"/>
      <c r="AC930" s="786"/>
      <c r="AD930" s="786"/>
    </row>
    <row r="931" ht="13.5" customHeight="1">
      <c r="A931" s="786"/>
      <c r="B931" s="786"/>
      <c r="C931" s="786"/>
      <c r="D931" s="786"/>
      <c r="E931" s="786"/>
      <c r="F931" s="786"/>
      <c r="G931" s="786"/>
      <c r="H931" s="786"/>
      <c r="I931" s="786"/>
      <c r="J931" s="786"/>
      <c r="K931" s="786"/>
      <c r="L931" s="786"/>
      <c r="M931" s="786"/>
      <c r="N931" s="786"/>
      <c r="O931" s="786"/>
      <c r="P931" s="786"/>
      <c r="Q931" s="812"/>
      <c r="R931" s="786"/>
      <c r="S931" s="786"/>
      <c r="T931" s="786"/>
      <c r="U931" s="786"/>
      <c r="V931" s="786"/>
      <c r="W931" s="786"/>
      <c r="X931" s="786"/>
      <c r="Y931" s="786"/>
      <c r="Z931" s="786"/>
      <c r="AA931" s="786"/>
      <c r="AB931" s="786"/>
      <c r="AC931" s="786"/>
      <c r="AD931" s="786"/>
    </row>
    <row r="932" ht="13.5" customHeight="1">
      <c r="A932" s="786"/>
      <c r="B932" s="786"/>
      <c r="C932" s="786"/>
      <c r="D932" s="786"/>
      <c r="E932" s="786"/>
      <c r="F932" s="786"/>
      <c r="G932" s="786"/>
      <c r="H932" s="786"/>
      <c r="I932" s="786"/>
      <c r="J932" s="786"/>
      <c r="K932" s="786"/>
      <c r="L932" s="786"/>
      <c r="M932" s="786"/>
      <c r="N932" s="786"/>
      <c r="O932" s="786"/>
      <c r="P932" s="786"/>
      <c r="Q932" s="812"/>
      <c r="R932" s="786"/>
      <c r="S932" s="786"/>
      <c r="T932" s="786"/>
      <c r="U932" s="786"/>
      <c r="V932" s="786"/>
      <c r="W932" s="786"/>
      <c r="X932" s="786"/>
      <c r="Y932" s="786"/>
      <c r="Z932" s="786"/>
      <c r="AA932" s="786"/>
      <c r="AB932" s="786"/>
      <c r="AC932" s="786"/>
      <c r="AD932" s="786"/>
    </row>
    <row r="933" ht="13.5" customHeight="1">
      <c r="A933" s="786"/>
      <c r="B933" s="786"/>
      <c r="C933" s="786"/>
      <c r="D933" s="786"/>
      <c r="E933" s="786"/>
      <c r="F933" s="786"/>
      <c r="G933" s="786"/>
      <c r="H933" s="786"/>
      <c r="I933" s="786"/>
      <c r="J933" s="786"/>
      <c r="K933" s="786"/>
      <c r="L933" s="786"/>
      <c r="M933" s="786"/>
      <c r="N933" s="786"/>
      <c r="O933" s="786"/>
      <c r="P933" s="786"/>
      <c r="Q933" s="812"/>
      <c r="R933" s="786"/>
      <c r="S933" s="786"/>
      <c r="T933" s="786"/>
      <c r="U933" s="786"/>
      <c r="V933" s="786"/>
      <c r="W933" s="786"/>
      <c r="X933" s="786"/>
      <c r="Y933" s="786"/>
      <c r="Z933" s="786"/>
      <c r="AA933" s="786"/>
      <c r="AB933" s="786"/>
      <c r="AC933" s="786"/>
      <c r="AD933" s="786"/>
    </row>
    <row r="934" ht="13.5" customHeight="1">
      <c r="A934" s="786"/>
      <c r="B934" s="786"/>
      <c r="C934" s="786"/>
      <c r="D934" s="786"/>
      <c r="E934" s="786"/>
      <c r="F934" s="786"/>
      <c r="G934" s="786"/>
      <c r="H934" s="786"/>
      <c r="I934" s="786"/>
      <c r="J934" s="786"/>
      <c r="K934" s="786"/>
      <c r="L934" s="786"/>
      <c r="M934" s="786"/>
      <c r="N934" s="786"/>
      <c r="O934" s="786"/>
      <c r="P934" s="786"/>
      <c r="Q934" s="812"/>
      <c r="R934" s="786"/>
      <c r="S934" s="786"/>
      <c r="T934" s="786"/>
      <c r="U934" s="786"/>
      <c r="V934" s="786"/>
      <c r="W934" s="786"/>
      <c r="X934" s="786"/>
      <c r="Y934" s="786"/>
      <c r="Z934" s="786"/>
      <c r="AA934" s="786"/>
      <c r="AB934" s="786"/>
      <c r="AC934" s="786"/>
      <c r="AD934" s="786"/>
    </row>
    <row r="935" ht="13.5" customHeight="1">
      <c r="A935" s="786"/>
      <c r="B935" s="786"/>
      <c r="C935" s="786"/>
      <c r="D935" s="786"/>
      <c r="E935" s="786"/>
      <c r="F935" s="786"/>
      <c r="G935" s="786"/>
      <c r="H935" s="786"/>
      <c r="I935" s="786"/>
      <c r="J935" s="786"/>
      <c r="K935" s="786"/>
      <c r="L935" s="786"/>
      <c r="M935" s="786"/>
      <c r="N935" s="786"/>
      <c r="O935" s="786"/>
      <c r="P935" s="786"/>
      <c r="Q935" s="812"/>
      <c r="R935" s="786"/>
      <c r="S935" s="786"/>
      <c r="T935" s="786"/>
      <c r="U935" s="786"/>
      <c r="V935" s="786"/>
      <c r="W935" s="786"/>
      <c r="X935" s="786"/>
      <c r="Y935" s="786"/>
      <c r="Z935" s="786"/>
      <c r="AA935" s="786"/>
      <c r="AB935" s="786"/>
      <c r="AC935" s="786"/>
      <c r="AD935" s="786"/>
    </row>
    <row r="936" ht="13.5" customHeight="1">
      <c r="A936" s="786"/>
      <c r="B936" s="786"/>
      <c r="C936" s="786"/>
      <c r="D936" s="786"/>
      <c r="E936" s="786"/>
      <c r="F936" s="786"/>
      <c r="G936" s="786"/>
      <c r="H936" s="786"/>
      <c r="I936" s="786"/>
      <c r="J936" s="786"/>
      <c r="K936" s="786"/>
      <c r="L936" s="786"/>
      <c r="M936" s="786"/>
      <c r="N936" s="786"/>
      <c r="O936" s="786"/>
      <c r="P936" s="786"/>
      <c r="Q936" s="812"/>
      <c r="R936" s="786"/>
      <c r="S936" s="786"/>
      <c r="T936" s="786"/>
      <c r="U936" s="786"/>
      <c r="V936" s="786"/>
      <c r="W936" s="786"/>
      <c r="X936" s="786"/>
      <c r="Y936" s="786"/>
      <c r="Z936" s="786"/>
      <c r="AA936" s="786"/>
      <c r="AB936" s="786"/>
      <c r="AC936" s="786"/>
      <c r="AD936" s="786"/>
    </row>
    <row r="937" ht="13.5" customHeight="1">
      <c r="A937" s="786"/>
      <c r="B937" s="786"/>
      <c r="C937" s="786"/>
      <c r="D937" s="786"/>
      <c r="E937" s="786"/>
      <c r="F937" s="786"/>
      <c r="G937" s="786"/>
      <c r="H937" s="786"/>
      <c r="I937" s="786"/>
      <c r="J937" s="786"/>
      <c r="K937" s="786"/>
      <c r="L937" s="786"/>
      <c r="M937" s="786"/>
      <c r="N937" s="786"/>
      <c r="O937" s="786"/>
      <c r="P937" s="786"/>
      <c r="Q937" s="812"/>
      <c r="R937" s="786"/>
      <c r="S937" s="786"/>
      <c r="T937" s="786"/>
      <c r="U937" s="786"/>
      <c r="V937" s="786"/>
      <c r="W937" s="786"/>
      <c r="X937" s="786"/>
      <c r="Y937" s="786"/>
      <c r="Z937" s="786"/>
      <c r="AA937" s="786"/>
      <c r="AB937" s="786"/>
      <c r="AC937" s="786"/>
      <c r="AD937" s="786"/>
    </row>
    <row r="938" ht="13.5" customHeight="1">
      <c r="A938" s="786"/>
      <c r="B938" s="786"/>
      <c r="C938" s="786"/>
      <c r="D938" s="786"/>
      <c r="E938" s="786"/>
      <c r="F938" s="786"/>
      <c r="G938" s="786"/>
      <c r="H938" s="786"/>
      <c r="I938" s="786"/>
      <c r="J938" s="786"/>
      <c r="K938" s="786"/>
      <c r="L938" s="786"/>
      <c r="M938" s="786"/>
      <c r="N938" s="786"/>
      <c r="O938" s="786"/>
      <c r="P938" s="786"/>
      <c r="Q938" s="812"/>
      <c r="R938" s="786"/>
      <c r="S938" s="786"/>
      <c r="T938" s="786"/>
      <c r="U938" s="786"/>
      <c r="V938" s="786"/>
      <c r="W938" s="786"/>
      <c r="X938" s="786"/>
      <c r="Y938" s="786"/>
      <c r="Z938" s="786"/>
      <c r="AA938" s="786"/>
      <c r="AB938" s="786"/>
      <c r="AC938" s="786"/>
      <c r="AD938" s="786"/>
    </row>
    <row r="939" ht="13.5" customHeight="1">
      <c r="A939" s="786"/>
      <c r="B939" s="786"/>
      <c r="C939" s="786"/>
      <c r="D939" s="786"/>
      <c r="E939" s="786"/>
      <c r="F939" s="786"/>
      <c r="G939" s="786"/>
      <c r="H939" s="786"/>
      <c r="I939" s="786"/>
      <c r="J939" s="786"/>
      <c r="K939" s="786"/>
      <c r="L939" s="786"/>
      <c r="M939" s="786"/>
      <c r="N939" s="786"/>
      <c r="O939" s="786"/>
      <c r="P939" s="786"/>
      <c r="Q939" s="812"/>
      <c r="R939" s="786"/>
      <c r="S939" s="786"/>
      <c r="T939" s="786"/>
      <c r="U939" s="786"/>
      <c r="V939" s="786"/>
      <c r="W939" s="786"/>
      <c r="X939" s="786"/>
      <c r="Y939" s="786"/>
      <c r="Z939" s="786"/>
      <c r="AA939" s="786"/>
      <c r="AB939" s="786"/>
      <c r="AC939" s="786"/>
      <c r="AD939" s="786"/>
    </row>
    <row r="940" ht="13.5" customHeight="1">
      <c r="A940" s="786"/>
      <c r="B940" s="786"/>
      <c r="C940" s="786"/>
      <c r="D940" s="786"/>
      <c r="E940" s="786"/>
      <c r="F940" s="786"/>
      <c r="G940" s="786"/>
      <c r="H940" s="786"/>
      <c r="I940" s="786"/>
      <c r="J940" s="786"/>
      <c r="K940" s="786"/>
      <c r="L940" s="786"/>
      <c r="M940" s="786"/>
      <c r="N940" s="786"/>
      <c r="O940" s="786"/>
      <c r="P940" s="786"/>
      <c r="Q940" s="812"/>
      <c r="R940" s="786"/>
      <c r="S940" s="786"/>
      <c r="T940" s="786"/>
      <c r="U940" s="786"/>
      <c r="V940" s="786"/>
      <c r="W940" s="786"/>
      <c r="X940" s="786"/>
      <c r="Y940" s="786"/>
      <c r="Z940" s="786"/>
      <c r="AA940" s="786"/>
      <c r="AB940" s="786"/>
      <c r="AC940" s="786"/>
      <c r="AD940" s="786"/>
    </row>
    <row r="941" ht="13.5" customHeight="1">
      <c r="A941" s="786"/>
      <c r="B941" s="786"/>
      <c r="C941" s="786"/>
      <c r="D941" s="786"/>
      <c r="E941" s="786"/>
      <c r="F941" s="786"/>
      <c r="G941" s="786"/>
      <c r="H941" s="786"/>
      <c r="I941" s="786"/>
      <c r="J941" s="786"/>
      <c r="K941" s="786"/>
      <c r="L941" s="786"/>
      <c r="M941" s="786"/>
      <c r="N941" s="786"/>
      <c r="O941" s="786"/>
      <c r="P941" s="786"/>
      <c r="Q941" s="812"/>
      <c r="R941" s="786"/>
      <c r="S941" s="786"/>
      <c r="T941" s="786"/>
      <c r="U941" s="786"/>
      <c r="V941" s="786"/>
      <c r="W941" s="786"/>
      <c r="X941" s="786"/>
      <c r="Y941" s="786"/>
      <c r="Z941" s="786"/>
      <c r="AA941" s="786"/>
      <c r="AB941" s="786"/>
      <c r="AC941" s="786"/>
      <c r="AD941" s="786"/>
    </row>
    <row r="942" ht="13.5" customHeight="1">
      <c r="A942" s="786"/>
      <c r="B942" s="786"/>
      <c r="C942" s="786"/>
      <c r="D942" s="786"/>
      <c r="E942" s="786"/>
      <c r="F942" s="786"/>
      <c r="G942" s="786"/>
      <c r="H942" s="786"/>
      <c r="I942" s="786"/>
      <c r="J942" s="786"/>
      <c r="K942" s="786"/>
      <c r="L942" s="786"/>
      <c r="M942" s="786"/>
      <c r="N942" s="786"/>
      <c r="O942" s="786"/>
      <c r="P942" s="786"/>
      <c r="Q942" s="812"/>
      <c r="R942" s="786"/>
      <c r="S942" s="786"/>
      <c r="T942" s="786"/>
      <c r="U942" s="786"/>
      <c r="V942" s="786"/>
      <c r="W942" s="786"/>
      <c r="X942" s="786"/>
      <c r="Y942" s="786"/>
      <c r="Z942" s="786"/>
      <c r="AA942" s="786"/>
      <c r="AB942" s="786"/>
      <c r="AC942" s="786"/>
      <c r="AD942" s="786"/>
    </row>
    <row r="943" ht="13.5" customHeight="1">
      <c r="A943" s="786"/>
      <c r="B943" s="786"/>
      <c r="C943" s="786"/>
      <c r="D943" s="786"/>
      <c r="E943" s="786"/>
      <c r="F943" s="786"/>
      <c r="G943" s="786"/>
      <c r="H943" s="786"/>
      <c r="I943" s="786"/>
      <c r="J943" s="786"/>
      <c r="K943" s="786"/>
      <c r="L943" s="786"/>
      <c r="M943" s="786"/>
      <c r="N943" s="786"/>
      <c r="O943" s="786"/>
      <c r="P943" s="786"/>
      <c r="Q943" s="812"/>
      <c r="R943" s="786"/>
      <c r="S943" s="786"/>
      <c r="T943" s="786"/>
      <c r="U943" s="786"/>
      <c r="V943" s="786"/>
      <c r="W943" s="786"/>
      <c r="X943" s="786"/>
      <c r="Y943" s="786"/>
      <c r="Z943" s="786"/>
      <c r="AA943" s="786"/>
      <c r="AB943" s="786"/>
      <c r="AC943" s="786"/>
      <c r="AD943" s="786"/>
    </row>
    <row r="944" ht="13.5" customHeight="1">
      <c r="A944" s="786"/>
      <c r="B944" s="786"/>
      <c r="C944" s="786"/>
      <c r="D944" s="786"/>
      <c r="E944" s="786"/>
      <c r="F944" s="786"/>
      <c r="G944" s="786"/>
      <c r="H944" s="786"/>
      <c r="I944" s="786"/>
      <c r="J944" s="786"/>
      <c r="K944" s="786"/>
      <c r="L944" s="786"/>
      <c r="M944" s="786"/>
      <c r="N944" s="786"/>
      <c r="O944" s="786"/>
      <c r="P944" s="786"/>
      <c r="Q944" s="812"/>
      <c r="R944" s="786"/>
      <c r="S944" s="786"/>
      <c r="T944" s="786"/>
      <c r="U944" s="786"/>
      <c r="V944" s="786"/>
      <c r="W944" s="786"/>
      <c r="X944" s="786"/>
      <c r="Y944" s="786"/>
      <c r="Z944" s="786"/>
      <c r="AA944" s="786"/>
      <c r="AB944" s="786"/>
      <c r="AC944" s="786"/>
      <c r="AD944" s="786"/>
    </row>
    <row r="945" ht="13.5" customHeight="1">
      <c r="A945" s="786"/>
      <c r="B945" s="786"/>
      <c r="C945" s="786"/>
      <c r="D945" s="786"/>
      <c r="E945" s="786"/>
      <c r="F945" s="786"/>
      <c r="G945" s="786"/>
      <c r="H945" s="786"/>
      <c r="I945" s="786"/>
      <c r="J945" s="786"/>
      <c r="K945" s="786"/>
      <c r="L945" s="786"/>
      <c r="M945" s="786"/>
      <c r="N945" s="786"/>
      <c r="O945" s="786"/>
      <c r="P945" s="786"/>
      <c r="Q945" s="812"/>
      <c r="R945" s="786"/>
      <c r="S945" s="786"/>
      <c r="T945" s="786"/>
      <c r="U945" s="786"/>
      <c r="V945" s="786"/>
      <c r="W945" s="786"/>
      <c r="X945" s="786"/>
      <c r="Y945" s="786"/>
      <c r="Z945" s="786"/>
      <c r="AA945" s="786"/>
      <c r="AB945" s="786"/>
      <c r="AC945" s="786"/>
      <c r="AD945" s="786"/>
    </row>
    <row r="946" ht="13.5" customHeight="1">
      <c r="A946" s="786"/>
      <c r="B946" s="786"/>
      <c r="C946" s="786"/>
      <c r="D946" s="786"/>
      <c r="E946" s="786"/>
      <c r="F946" s="786"/>
      <c r="G946" s="786"/>
      <c r="H946" s="786"/>
      <c r="I946" s="786"/>
      <c r="J946" s="786"/>
      <c r="K946" s="786"/>
      <c r="L946" s="786"/>
      <c r="M946" s="786"/>
      <c r="N946" s="786"/>
      <c r="O946" s="786"/>
      <c r="P946" s="786"/>
      <c r="Q946" s="812"/>
      <c r="R946" s="786"/>
      <c r="S946" s="786"/>
      <c r="T946" s="786"/>
      <c r="U946" s="786"/>
      <c r="V946" s="786"/>
      <c r="W946" s="786"/>
      <c r="X946" s="786"/>
      <c r="Y946" s="786"/>
      <c r="Z946" s="786"/>
      <c r="AA946" s="786"/>
      <c r="AB946" s="786"/>
      <c r="AC946" s="786"/>
      <c r="AD946" s="786"/>
    </row>
    <row r="947" ht="13.5" customHeight="1">
      <c r="A947" s="786"/>
      <c r="B947" s="786"/>
      <c r="C947" s="786"/>
      <c r="D947" s="786"/>
      <c r="E947" s="786"/>
      <c r="F947" s="786"/>
      <c r="G947" s="786"/>
      <c r="H947" s="786"/>
      <c r="I947" s="786"/>
      <c r="J947" s="786"/>
      <c r="K947" s="786"/>
      <c r="L947" s="786"/>
      <c r="M947" s="786"/>
      <c r="N947" s="786"/>
      <c r="O947" s="786"/>
      <c r="P947" s="786"/>
      <c r="Q947" s="812"/>
      <c r="R947" s="786"/>
      <c r="S947" s="786"/>
      <c r="T947" s="786"/>
      <c r="U947" s="786"/>
      <c r="V947" s="786"/>
      <c r="W947" s="786"/>
      <c r="X947" s="786"/>
      <c r="Y947" s="786"/>
      <c r="Z947" s="786"/>
      <c r="AA947" s="786"/>
      <c r="AB947" s="786"/>
      <c r="AC947" s="786"/>
      <c r="AD947" s="786"/>
    </row>
    <row r="948" ht="13.5" customHeight="1">
      <c r="A948" s="786"/>
      <c r="B948" s="786"/>
      <c r="C948" s="786"/>
      <c r="D948" s="786"/>
      <c r="E948" s="786"/>
      <c r="F948" s="786"/>
      <c r="G948" s="786"/>
      <c r="H948" s="786"/>
      <c r="I948" s="786"/>
      <c r="J948" s="786"/>
      <c r="K948" s="786"/>
      <c r="L948" s="786"/>
      <c r="M948" s="786"/>
      <c r="N948" s="786"/>
      <c r="O948" s="786"/>
      <c r="P948" s="786"/>
      <c r="Q948" s="812"/>
      <c r="R948" s="786"/>
      <c r="S948" s="786"/>
      <c r="T948" s="786"/>
      <c r="U948" s="786"/>
      <c r="V948" s="786"/>
      <c r="W948" s="786"/>
      <c r="X948" s="786"/>
      <c r="Y948" s="786"/>
      <c r="Z948" s="786"/>
      <c r="AA948" s="786"/>
      <c r="AB948" s="786"/>
      <c r="AC948" s="786"/>
      <c r="AD948" s="786"/>
    </row>
    <row r="949" ht="13.5" customHeight="1">
      <c r="A949" s="786"/>
      <c r="B949" s="786"/>
      <c r="C949" s="786"/>
      <c r="D949" s="786"/>
      <c r="E949" s="786"/>
      <c r="F949" s="786"/>
      <c r="G949" s="786"/>
      <c r="H949" s="786"/>
      <c r="I949" s="786"/>
      <c r="J949" s="786"/>
      <c r="K949" s="786"/>
      <c r="L949" s="786"/>
      <c r="M949" s="786"/>
      <c r="N949" s="786"/>
      <c r="O949" s="786"/>
      <c r="P949" s="786"/>
      <c r="Q949" s="812"/>
      <c r="R949" s="786"/>
      <c r="S949" s="786"/>
      <c r="T949" s="786"/>
      <c r="U949" s="786"/>
      <c r="V949" s="786"/>
      <c r="W949" s="786"/>
      <c r="X949" s="786"/>
      <c r="Y949" s="786"/>
      <c r="Z949" s="786"/>
      <c r="AA949" s="786"/>
      <c r="AB949" s="786"/>
      <c r="AC949" s="786"/>
      <c r="AD949" s="786"/>
    </row>
    <row r="950" ht="13.5" customHeight="1">
      <c r="A950" s="786"/>
      <c r="B950" s="786"/>
      <c r="C950" s="786"/>
      <c r="D950" s="786"/>
      <c r="E950" s="786"/>
      <c r="F950" s="786"/>
      <c r="G950" s="786"/>
      <c r="H950" s="786"/>
      <c r="I950" s="786"/>
      <c r="J950" s="786"/>
      <c r="K950" s="786"/>
      <c r="L950" s="786"/>
      <c r="M950" s="786"/>
      <c r="N950" s="786"/>
      <c r="O950" s="786"/>
      <c r="P950" s="786"/>
      <c r="Q950" s="812"/>
      <c r="R950" s="786"/>
      <c r="S950" s="786"/>
      <c r="T950" s="786"/>
      <c r="U950" s="786"/>
      <c r="V950" s="786"/>
      <c r="W950" s="786"/>
      <c r="X950" s="786"/>
      <c r="Y950" s="786"/>
      <c r="Z950" s="786"/>
      <c r="AA950" s="786"/>
      <c r="AB950" s="786"/>
      <c r="AC950" s="786"/>
      <c r="AD950" s="786"/>
    </row>
    <row r="951" ht="13.5" customHeight="1">
      <c r="A951" s="786"/>
      <c r="B951" s="786"/>
      <c r="C951" s="786"/>
      <c r="D951" s="786"/>
      <c r="E951" s="786"/>
      <c r="F951" s="786"/>
      <c r="G951" s="786"/>
      <c r="H951" s="786"/>
      <c r="I951" s="786"/>
      <c r="J951" s="786"/>
      <c r="K951" s="786"/>
      <c r="L951" s="786"/>
      <c r="M951" s="786"/>
      <c r="N951" s="786"/>
      <c r="O951" s="786"/>
      <c r="P951" s="786"/>
      <c r="Q951" s="812"/>
      <c r="R951" s="786"/>
      <c r="S951" s="786"/>
      <c r="T951" s="786"/>
      <c r="U951" s="786"/>
      <c r="V951" s="786"/>
      <c r="W951" s="786"/>
      <c r="X951" s="786"/>
      <c r="Y951" s="786"/>
      <c r="Z951" s="786"/>
      <c r="AA951" s="786"/>
      <c r="AB951" s="786"/>
      <c r="AC951" s="786"/>
      <c r="AD951" s="786"/>
    </row>
    <row r="952" ht="13.5" customHeight="1">
      <c r="A952" s="786"/>
      <c r="B952" s="786"/>
      <c r="C952" s="786"/>
      <c r="D952" s="786"/>
      <c r="E952" s="786"/>
      <c r="F952" s="786"/>
      <c r="G952" s="786"/>
      <c r="H952" s="786"/>
      <c r="I952" s="786"/>
      <c r="J952" s="786"/>
      <c r="K952" s="786"/>
      <c r="L952" s="786"/>
      <c r="M952" s="786"/>
      <c r="N952" s="786"/>
      <c r="O952" s="786"/>
      <c r="P952" s="786"/>
      <c r="Q952" s="812"/>
      <c r="R952" s="786"/>
      <c r="S952" s="786"/>
      <c r="T952" s="786"/>
      <c r="U952" s="786"/>
      <c r="V952" s="786"/>
      <c r="W952" s="786"/>
      <c r="X952" s="786"/>
      <c r="Y952" s="786"/>
      <c r="Z952" s="786"/>
      <c r="AA952" s="786"/>
      <c r="AB952" s="786"/>
      <c r="AC952" s="786"/>
      <c r="AD952" s="786"/>
    </row>
    <row r="953" ht="13.5" customHeight="1">
      <c r="A953" s="786"/>
      <c r="B953" s="786"/>
      <c r="C953" s="786"/>
      <c r="D953" s="786"/>
      <c r="E953" s="786"/>
      <c r="F953" s="786"/>
      <c r="G953" s="786"/>
      <c r="H953" s="786"/>
      <c r="I953" s="786"/>
      <c r="J953" s="786"/>
      <c r="K953" s="786"/>
      <c r="L953" s="786"/>
      <c r="M953" s="786"/>
      <c r="N953" s="786"/>
      <c r="O953" s="786"/>
      <c r="P953" s="786"/>
      <c r="Q953" s="812"/>
      <c r="R953" s="786"/>
      <c r="S953" s="786"/>
      <c r="T953" s="786"/>
      <c r="U953" s="786"/>
      <c r="V953" s="786"/>
      <c r="W953" s="786"/>
      <c r="X953" s="786"/>
      <c r="Y953" s="786"/>
      <c r="Z953" s="786"/>
      <c r="AA953" s="786"/>
      <c r="AB953" s="786"/>
      <c r="AC953" s="786"/>
      <c r="AD953" s="786"/>
    </row>
    <row r="954" ht="13.5" customHeight="1">
      <c r="A954" s="786"/>
      <c r="B954" s="786"/>
      <c r="C954" s="786"/>
      <c r="D954" s="786"/>
      <c r="E954" s="786"/>
      <c r="F954" s="786"/>
      <c r="G954" s="786"/>
      <c r="H954" s="786"/>
      <c r="I954" s="786"/>
      <c r="J954" s="786"/>
      <c r="K954" s="786"/>
      <c r="L954" s="786"/>
      <c r="M954" s="786"/>
      <c r="N954" s="786"/>
      <c r="O954" s="786"/>
      <c r="P954" s="786"/>
      <c r="Q954" s="812"/>
      <c r="R954" s="786"/>
      <c r="S954" s="786"/>
      <c r="T954" s="786"/>
      <c r="U954" s="786"/>
      <c r="V954" s="786"/>
      <c r="W954" s="786"/>
      <c r="X954" s="786"/>
      <c r="Y954" s="786"/>
      <c r="Z954" s="786"/>
      <c r="AA954" s="786"/>
      <c r="AB954" s="786"/>
      <c r="AC954" s="786"/>
      <c r="AD954" s="786"/>
    </row>
    <row r="955" ht="13.5" customHeight="1">
      <c r="A955" s="786"/>
      <c r="B955" s="786"/>
      <c r="C955" s="786"/>
      <c r="D955" s="786"/>
      <c r="E955" s="786"/>
      <c r="F955" s="786"/>
      <c r="G955" s="786"/>
      <c r="H955" s="786"/>
      <c r="I955" s="786"/>
      <c r="J955" s="786"/>
      <c r="K955" s="786"/>
      <c r="L955" s="786"/>
      <c r="M955" s="786"/>
      <c r="N955" s="786"/>
      <c r="O955" s="786"/>
      <c r="P955" s="786"/>
      <c r="Q955" s="812"/>
      <c r="R955" s="786"/>
      <c r="S955" s="786"/>
      <c r="T955" s="786"/>
      <c r="U955" s="786"/>
      <c r="V955" s="786"/>
      <c r="W955" s="786"/>
      <c r="X955" s="786"/>
      <c r="Y955" s="786"/>
      <c r="Z955" s="786"/>
      <c r="AA955" s="786"/>
      <c r="AB955" s="786"/>
      <c r="AC955" s="786"/>
      <c r="AD955" s="786"/>
    </row>
    <row r="956" ht="13.5" customHeight="1">
      <c r="A956" s="786"/>
      <c r="B956" s="786"/>
      <c r="C956" s="786"/>
      <c r="D956" s="786"/>
      <c r="E956" s="786"/>
      <c r="F956" s="786"/>
      <c r="G956" s="786"/>
      <c r="H956" s="786"/>
      <c r="I956" s="786"/>
      <c r="J956" s="786"/>
      <c r="K956" s="786"/>
      <c r="L956" s="786"/>
      <c r="M956" s="786"/>
      <c r="N956" s="786"/>
      <c r="O956" s="786"/>
      <c r="P956" s="786"/>
      <c r="Q956" s="812"/>
      <c r="R956" s="786"/>
      <c r="S956" s="786"/>
      <c r="T956" s="786"/>
      <c r="U956" s="786"/>
      <c r="V956" s="786"/>
      <c r="W956" s="786"/>
      <c r="X956" s="786"/>
      <c r="Y956" s="786"/>
      <c r="Z956" s="786"/>
      <c r="AA956" s="786"/>
      <c r="AB956" s="786"/>
      <c r="AC956" s="786"/>
      <c r="AD956" s="786"/>
    </row>
    <row r="957" ht="13.5" customHeight="1">
      <c r="A957" s="786"/>
      <c r="B957" s="786"/>
      <c r="C957" s="786"/>
      <c r="D957" s="786"/>
      <c r="E957" s="786"/>
      <c r="F957" s="786"/>
      <c r="G957" s="786"/>
      <c r="H957" s="786"/>
      <c r="I957" s="786"/>
      <c r="J957" s="786"/>
      <c r="K957" s="786"/>
      <c r="L957" s="786"/>
      <c r="M957" s="786"/>
      <c r="N957" s="786"/>
      <c r="O957" s="786"/>
      <c r="P957" s="786"/>
      <c r="Q957" s="812"/>
      <c r="R957" s="786"/>
      <c r="S957" s="786"/>
      <c r="T957" s="786"/>
      <c r="U957" s="786"/>
      <c r="V957" s="786"/>
      <c r="W957" s="786"/>
      <c r="X957" s="786"/>
      <c r="Y957" s="786"/>
      <c r="Z957" s="786"/>
      <c r="AA957" s="786"/>
      <c r="AB957" s="786"/>
      <c r="AC957" s="786"/>
      <c r="AD957" s="786"/>
    </row>
    <row r="958" ht="13.5" customHeight="1">
      <c r="A958" s="786"/>
      <c r="B958" s="786"/>
      <c r="C958" s="786"/>
      <c r="D958" s="786"/>
      <c r="E958" s="786"/>
      <c r="F958" s="786"/>
      <c r="G958" s="786"/>
      <c r="H958" s="786"/>
      <c r="I958" s="786"/>
      <c r="J958" s="786"/>
      <c r="K958" s="786"/>
      <c r="L958" s="786"/>
      <c r="M958" s="786"/>
      <c r="N958" s="786"/>
      <c r="O958" s="786"/>
      <c r="P958" s="786"/>
      <c r="Q958" s="812"/>
      <c r="R958" s="786"/>
      <c r="S958" s="786"/>
      <c r="T958" s="786"/>
      <c r="U958" s="786"/>
      <c r="V958" s="786"/>
      <c r="W958" s="786"/>
      <c r="X958" s="786"/>
      <c r="Y958" s="786"/>
      <c r="Z958" s="786"/>
      <c r="AA958" s="786"/>
      <c r="AB958" s="786"/>
      <c r="AC958" s="786"/>
      <c r="AD958" s="786"/>
    </row>
    <row r="959" ht="13.5" customHeight="1">
      <c r="A959" s="786"/>
      <c r="B959" s="786"/>
      <c r="C959" s="786"/>
      <c r="D959" s="786"/>
      <c r="E959" s="786"/>
      <c r="F959" s="786"/>
      <c r="G959" s="786"/>
      <c r="H959" s="786"/>
      <c r="I959" s="786"/>
      <c r="J959" s="786"/>
      <c r="K959" s="786"/>
      <c r="L959" s="786"/>
      <c r="M959" s="786"/>
      <c r="N959" s="786"/>
      <c r="O959" s="786"/>
      <c r="P959" s="786"/>
      <c r="Q959" s="812"/>
      <c r="R959" s="786"/>
      <c r="S959" s="786"/>
      <c r="T959" s="786"/>
      <c r="U959" s="786"/>
      <c r="V959" s="786"/>
      <c r="W959" s="786"/>
      <c r="X959" s="786"/>
      <c r="Y959" s="786"/>
      <c r="Z959" s="786"/>
      <c r="AA959" s="786"/>
      <c r="AB959" s="786"/>
      <c r="AC959" s="786"/>
      <c r="AD959" s="786"/>
    </row>
    <row r="960" ht="13.5" customHeight="1">
      <c r="A960" s="786"/>
      <c r="B960" s="786"/>
      <c r="C960" s="786"/>
      <c r="D960" s="786"/>
      <c r="E960" s="786"/>
      <c r="F960" s="786"/>
      <c r="G960" s="786"/>
      <c r="H960" s="786"/>
      <c r="I960" s="786"/>
      <c r="J960" s="786"/>
      <c r="K960" s="786"/>
      <c r="L960" s="786"/>
      <c r="M960" s="786"/>
      <c r="N960" s="786"/>
      <c r="O960" s="786"/>
      <c r="P960" s="786"/>
      <c r="Q960" s="812"/>
      <c r="R960" s="786"/>
      <c r="S960" s="786"/>
      <c r="T960" s="786"/>
      <c r="U960" s="786"/>
      <c r="V960" s="786"/>
      <c r="W960" s="786"/>
      <c r="X960" s="786"/>
      <c r="Y960" s="786"/>
      <c r="Z960" s="786"/>
      <c r="AA960" s="786"/>
      <c r="AB960" s="786"/>
      <c r="AC960" s="786"/>
      <c r="AD960" s="786"/>
    </row>
    <row r="961" ht="13.5" customHeight="1">
      <c r="A961" s="786"/>
      <c r="B961" s="786"/>
      <c r="C961" s="786"/>
      <c r="D961" s="786"/>
      <c r="E961" s="786"/>
      <c r="F961" s="786"/>
      <c r="G961" s="786"/>
      <c r="H961" s="786"/>
      <c r="I961" s="786"/>
      <c r="J961" s="786"/>
      <c r="K961" s="786"/>
      <c r="L961" s="786"/>
      <c r="M961" s="786"/>
      <c r="N961" s="786"/>
      <c r="O961" s="786"/>
      <c r="P961" s="786"/>
      <c r="Q961" s="812"/>
      <c r="R961" s="786"/>
      <c r="S961" s="786"/>
      <c r="T961" s="786"/>
      <c r="U961" s="786"/>
      <c r="V961" s="786"/>
      <c r="W961" s="786"/>
      <c r="X961" s="786"/>
      <c r="Y961" s="786"/>
      <c r="Z961" s="786"/>
      <c r="AA961" s="786"/>
      <c r="AB961" s="786"/>
      <c r="AC961" s="786"/>
      <c r="AD961" s="786"/>
    </row>
    <row r="962" ht="13.5" customHeight="1">
      <c r="A962" s="786"/>
      <c r="B962" s="786"/>
      <c r="C962" s="786"/>
      <c r="D962" s="786"/>
      <c r="E962" s="786"/>
      <c r="F962" s="786"/>
      <c r="G962" s="786"/>
      <c r="H962" s="786"/>
      <c r="I962" s="786"/>
      <c r="J962" s="786"/>
      <c r="K962" s="786"/>
      <c r="L962" s="786"/>
      <c r="M962" s="786"/>
      <c r="N962" s="786"/>
      <c r="O962" s="786"/>
      <c r="P962" s="786"/>
      <c r="Q962" s="812"/>
      <c r="R962" s="786"/>
      <c r="S962" s="786"/>
      <c r="T962" s="786"/>
      <c r="U962" s="786"/>
      <c r="V962" s="786"/>
      <c r="W962" s="786"/>
      <c r="X962" s="786"/>
      <c r="Y962" s="786"/>
      <c r="Z962" s="786"/>
      <c r="AA962" s="786"/>
      <c r="AB962" s="786"/>
      <c r="AC962" s="786"/>
      <c r="AD962" s="786"/>
    </row>
    <row r="963" ht="13.5" customHeight="1">
      <c r="A963" s="786"/>
      <c r="B963" s="786"/>
      <c r="C963" s="786"/>
      <c r="D963" s="786"/>
      <c r="E963" s="786"/>
      <c r="F963" s="786"/>
      <c r="G963" s="786"/>
      <c r="H963" s="786"/>
      <c r="I963" s="786"/>
      <c r="J963" s="786"/>
      <c r="K963" s="786"/>
      <c r="L963" s="786"/>
      <c r="M963" s="786"/>
      <c r="N963" s="786"/>
      <c r="O963" s="786"/>
      <c r="P963" s="786"/>
      <c r="Q963" s="812"/>
      <c r="R963" s="786"/>
      <c r="S963" s="786"/>
      <c r="T963" s="786"/>
      <c r="U963" s="786"/>
      <c r="V963" s="786"/>
      <c r="W963" s="786"/>
      <c r="X963" s="786"/>
      <c r="Y963" s="786"/>
      <c r="Z963" s="786"/>
      <c r="AA963" s="786"/>
      <c r="AB963" s="786"/>
      <c r="AC963" s="786"/>
      <c r="AD963" s="786"/>
    </row>
    <row r="964" ht="13.5" customHeight="1">
      <c r="A964" s="786"/>
      <c r="B964" s="786"/>
      <c r="C964" s="786"/>
      <c r="D964" s="786"/>
      <c r="E964" s="786"/>
      <c r="F964" s="786"/>
      <c r="G964" s="786"/>
      <c r="H964" s="786"/>
      <c r="I964" s="786"/>
      <c r="J964" s="786"/>
      <c r="K964" s="786"/>
      <c r="L964" s="786"/>
      <c r="M964" s="786"/>
      <c r="N964" s="786"/>
      <c r="O964" s="786"/>
      <c r="P964" s="786"/>
      <c r="Q964" s="812"/>
      <c r="R964" s="786"/>
      <c r="S964" s="786"/>
      <c r="T964" s="786"/>
      <c r="U964" s="786"/>
      <c r="V964" s="786"/>
      <c r="W964" s="786"/>
      <c r="X964" s="786"/>
      <c r="Y964" s="786"/>
      <c r="Z964" s="786"/>
      <c r="AA964" s="786"/>
      <c r="AB964" s="786"/>
      <c r="AC964" s="786"/>
      <c r="AD964" s="786"/>
    </row>
    <row r="965" ht="13.5" customHeight="1">
      <c r="A965" s="786"/>
      <c r="B965" s="786"/>
      <c r="C965" s="786"/>
      <c r="D965" s="786"/>
      <c r="E965" s="786"/>
      <c r="F965" s="786"/>
      <c r="G965" s="786"/>
      <c r="H965" s="786"/>
      <c r="I965" s="786"/>
      <c r="J965" s="786"/>
      <c r="K965" s="786"/>
      <c r="L965" s="786"/>
      <c r="M965" s="786"/>
      <c r="N965" s="786"/>
      <c r="O965" s="786"/>
      <c r="P965" s="786"/>
      <c r="Q965" s="812"/>
      <c r="R965" s="786"/>
      <c r="S965" s="786"/>
      <c r="T965" s="786"/>
      <c r="U965" s="786"/>
      <c r="V965" s="786"/>
      <c r="W965" s="786"/>
      <c r="X965" s="786"/>
      <c r="Y965" s="786"/>
      <c r="Z965" s="786"/>
      <c r="AA965" s="786"/>
      <c r="AB965" s="786"/>
      <c r="AC965" s="786"/>
      <c r="AD965" s="786"/>
    </row>
    <row r="966" ht="13.5" customHeight="1">
      <c r="A966" s="786"/>
      <c r="B966" s="786"/>
      <c r="C966" s="786"/>
      <c r="D966" s="786"/>
      <c r="E966" s="786"/>
      <c r="F966" s="786"/>
      <c r="G966" s="786"/>
      <c r="H966" s="786"/>
      <c r="I966" s="786"/>
      <c r="J966" s="786"/>
      <c r="K966" s="786"/>
      <c r="L966" s="786"/>
      <c r="M966" s="786"/>
      <c r="N966" s="786"/>
      <c r="O966" s="786"/>
      <c r="P966" s="786"/>
      <c r="Q966" s="812"/>
      <c r="R966" s="786"/>
      <c r="S966" s="786"/>
      <c r="T966" s="786"/>
      <c r="U966" s="786"/>
      <c r="V966" s="786"/>
      <c r="W966" s="786"/>
      <c r="X966" s="786"/>
      <c r="Y966" s="786"/>
      <c r="Z966" s="786"/>
      <c r="AA966" s="786"/>
      <c r="AB966" s="786"/>
      <c r="AC966" s="786"/>
      <c r="AD966" s="786"/>
    </row>
    <row r="967" ht="13.5" customHeight="1">
      <c r="A967" s="786"/>
      <c r="B967" s="786"/>
      <c r="C967" s="786"/>
      <c r="D967" s="786"/>
      <c r="E967" s="786"/>
      <c r="F967" s="786"/>
      <c r="G967" s="786"/>
      <c r="H967" s="786"/>
      <c r="I967" s="786"/>
      <c r="J967" s="786"/>
      <c r="K967" s="786"/>
      <c r="L967" s="786"/>
      <c r="M967" s="786"/>
      <c r="N967" s="786"/>
      <c r="O967" s="786"/>
      <c r="P967" s="786"/>
      <c r="Q967" s="812"/>
      <c r="R967" s="786"/>
      <c r="S967" s="786"/>
      <c r="T967" s="786"/>
      <c r="U967" s="786"/>
      <c r="V967" s="786"/>
      <c r="W967" s="786"/>
      <c r="X967" s="786"/>
      <c r="Y967" s="786"/>
      <c r="Z967" s="786"/>
      <c r="AA967" s="786"/>
      <c r="AB967" s="786"/>
      <c r="AC967" s="786"/>
      <c r="AD967" s="786"/>
    </row>
    <row r="968" ht="13.5" customHeight="1">
      <c r="A968" s="786"/>
      <c r="B968" s="786"/>
      <c r="C968" s="786"/>
      <c r="D968" s="786"/>
      <c r="E968" s="786"/>
      <c r="F968" s="786"/>
      <c r="G968" s="786"/>
      <c r="H968" s="786"/>
      <c r="I968" s="786"/>
      <c r="J968" s="786"/>
      <c r="K968" s="786"/>
      <c r="L968" s="786"/>
      <c r="M968" s="786"/>
      <c r="N968" s="786"/>
      <c r="O968" s="786"/>
      <c r="P968" s="786"/>
      <c r="Q968" s="812"/>
      <c r="R968" s="786"/>
      <c r="S968" s="786"/>
      <c r="T968" s="786"/>
      <c r="U968" s="786"/>
      <c r="V968" s="786"/>
      <c r="W968" s="786"/>
      <c r="X968" s="786"/>
      <c r="Y968" s="786"/>
      <c r="Z968" s="786"/>
      <c r="AA968" s="786"/>
      <c r="AB968" s="786"/>
      <c r="AC968" s="786"/>
      <c r="AD968" s="786"/>
    </row>
    <row r="969" ht="13.5" customHeight="1">
      <c r="A969" s="786"/>
      <c r="B969" s="786"/>
      <c r="C969" s="786"/>
      <c r="D969" s="786"/>
      <c r="E969" s="786"/>
      <c r="F969" s="786"/>
      <c r="G969" s="786"/>
      <c r="H969" s="786"/>
      <c r="I969" s="786"/>
      <c r="J969" s="786"/>
      <c r="K969" s="786"/>
      <c r="L969" s="786"/>
      <c r="M969" s="786"/>
      <c r="N969" s="786"/>
      <c r="O969" s="786"/>
      <c r="P969" s="786"/>
      <c r="Q969" s="812"/>
      <c r="R969" s="786"/>
      <c r="S969" s="786"/>
      <c r="T969" s="786"/>
      <c r="U969" s="786"/>
      <c r="V969" s="786"/>
      <c r="W969" s="786"/>
      <c r="X969" s="786"/>
      <c r="Y969" s="786"/>
      <c r="Z969" s="786"/>
      <c r="AA969" s="786"/>
      <c r="AB969" s="786"/>
      <c r="AC969" s="786"/>
      <c r="AD969" s="786"/>
    </row>
    <row r="970" ht="13.5" customHeight="1">
      <c r="A970" s="786"/>
      <c r="B970" s="786"/>
      <c r="C970" s="786"/>
      <c r="D970" s="786"/>
      <c r="E970" s="786"/>
      <c r="F970" s="786"/>
      <c r="G970" s="786"/>
      <c r="H970" s="786"/>
      <c r="I970" s="786"/>
      <c r="J970" s="786"/>
      <c r="K970" s="786"/>
      <c r="L970" s="786"/>
      <c r="M970" s="786"/>
      <c r="N970" s="786"/>
      <c r="O970" s="786"/>
      <c r="P970" s="786"/>
      <c r="Q970" s="812"/>
      <c r="R970" s="786"/>
      <c r="S970" s="786"/>
      <c r="T970" s="786"/>
      <c r="U970" s="786"/>
      <c r="V970" s="786"/>
      <c r="W970" s="786"/>
      <c r="X970" s="786"/>
      <c r="Y970" s="786"/>
      <c r="Z970" s="786"/>
      <c r="AA970" s="786"/>
      <c r="AB970" s="786"/>
      <c r="AC970" s="786"/>
      <c r="AD970" s="786"/>
    </row>
    <row r="971" ht="13.5" customHeight="1">
      <c r="A971" s="786"/>
      <c r="B971" s="786"/>
      <c r="C971" s="786"/>
      <c r="D971" s="786"/>
      <c r="E971" s="786"/>
      <c r="F971" s="786"/>
      <c r="G971" s="786"/>
      <c r="H971" s="786"/>
      <c r="I971" s="786"/>
      <c r="J971" s="786"/>
      <c r="K971" s="786"/>
      <c r="L971" s="786"/>
      <c r="M971" s="786"/>
      <c r="N971" s="786"/>
      <c r="O971" s="786"/>
      <c r="P971" s="786"/>
      <c r="Q971" s="812"/>
      <c r="R971" s="786"/>
      <c r="S971" s="786"/>
      <c r="T971" s="786"/>
      <c r="U971" s="786"/>
      <c r="V971" s="786"/>
      <c r="W971" s="786"/>
      <c r="X971" s="786"/>
      <c r="Y971" s="786"/>
      <c r="Z971" s="786"/>
      <c r="AA971" s="786"/>
      <c r="AB971" s="786"/>
      <c r="AC971" s="786"/>
      <c r="AD971" s="786"/>
    </row>
    <row r="972" ht="13.5" customHeight="1">
      <c r="A972" s="786"/>
      <c r="B972" s="786"/>
      <c r="C972" s="786"/>
      <c r="D972" s="786"/>
      <c r="E972" s="786"/>
      <c r="F972" s="786"/>
      <c r="G972" s="786"/>
      <c r="H972" s="786"/>
      <c r="I972" s="786"/>
      <c r="J972" s="786"/>
      <c r="K972" s="786"/>
      <c r="L972" s="786"/>
      <c r="M972" s="786"/>
      <c r="N972" s="786"/>
      <c r="O972" s="786"/>
      <c r="P972" s="786"/>
      <c r="Q972" s="812"/>
      <c r="R972" s="786"/>
      <c r="S972" s="786"/>
      <c r="T972" s="786"/>
      <c r="U972" s="786"/>
      <c r="V972" s="786"/>
      <c r="W972" s="786"/>
      <c r="X972" s="786"/>
      <c r="Y972" s="786"/>
      <c r="Z972" s="786"/>
      <c r="AA972" s="786"/>
      <c r="AB972" s="786"/>
      <c r="AC972" s="786"/>
      <c r="AD972" s="786"/>
    </row>
    <row r="973" ht="13.5" customHeight="1">
      <c r="A973" s="786"/>
      <c r="B973" s="786"/>
      <c r="C973" s="786"/>
      <c r="D973" s="786"/>
      <c r="E973" s="786"/>
      <c r="F973" s="786"/>
      <c r="G973" s="786"/>
      <c r="H973" s="786"/>
      <c r="I973" s="786"/>
      <c r="J973" s="786"/>
      <c r="K973" s="786"/>
      <c r="L973" s="786"/>
      <c r="M973" s="786"/>
      <c r="N973" s="786"/>
      <c r="O973" s="786"/>
      <c r="P973" s="786"/>
      <c r="Q973" s="812"/>
      <c r="R973" s="786"/>
      <c r="S973" s="786"/>
      <c r="T973" s="786"/>
      <c r="U973" s="786"/>
      <c r="V973" s="786"/>
      <c r="W973" s="786"/>
      <c r="X973" s="786"/>
      <c r="Y973" s="786"/>
      <c r="Z973" s="786"/>
      <c r="AA973" s="786"/>
      <c r="AB973" s="786"/>
      <c r="AC973" s="786"/>
      <c r="AD973" s="786"/>
    </row>
    <row r="974" ht="13.5" customHeight="1">
      <c r="A974" s="786"/>
      <c r="B974" s="786"/>
      <c r="C974" s="786"/>
      <c r="D974" s="786"/>
      <c r="E974" s="786"/>
      <c r="F974" s="786"/>
      <c r="G974" s="786"/>
      <c r="H974" s="786"/>
      <c r="I974" s="786"/>
      <c r="J974" s="786"/>
      <c r="K974" s="786"/>
      <c r="L974" s="786"/>
      <c r="M974" s="786"/>
      <c r="N974" s="786"/>
      <c r="O974" s="786"/>
      <c r="P974" s="786"/>
      <c r="Q974" s="812"/>
      <c r="R974" s="786"/>
      <c r="S974" s="786"/>
      <c r="T974" s="786"/>
      <c r="U974" s="786"/>
      <c r="V974" s="786"/>
      <c r="W974" s="786"/>
      <c r="X974" s="786"/>
      <c r="Y974" s="786"/>
      <c r="Z974" s="786"/>
      <c r="AA974" s="786"/>
      <c r="AB974" s="786"/>
      <c r="AC974" s="786"/>
      <c r="AD974" s="786"/>
    </row>
    <row r="975" ht="13.5" customHeight="1">
      <c r="A975" s="786"/>
      <c r="B975" s="786"/>
      <c r="C975" s="786"/>
      <c r="D975" s="786"/>
      <c r="E975" s="786"/>
      <c r="F975" s="786"/>
      <c r="G975" s="786"/>
      <c r="H975" s="786"/>
      <c r="I975" s="786"/>
      <c r="J975" s="786"/>
      <c r="K975" s="786"/>
      <c r="L975" s="786"/>
      <c r="M975" s="786"/>
      <c r="N975" s="786"/>
      <c r="O975" s="786"/>
      <c r="P975" s="786"/>
      <c r="Q975" s="812"/>
      <c r="R975" s="786"/>
      <c r="S975" s="786"/>
      <c r="T975" s="786"/>
      <c r="U975" s="786"/>
      <c r="V975" s="786"/>
      <c r="W975" s="786"/>
      <c r="X975" s="786"/>
      <c r="Y975" s="786"/>
      <c r="Z975" s="786"/>
      <c r="AA975" s="786"/>
      <c r="AB975" s="786"/>
      <c r="AC975" s="786"/>
      <c r="AD975" s="786"/>
    </row>
    <row r="976" ht="13.5" customHeight="1">
      <c r="A976" s="786"/>
      <c r="B976" s="786"/>
      <c r="C976" s="786"/>
      <c r="D976" s="786"/>
      <c r="E976" s="786"/>
      <c r="F976" s="786"/>
      <c r="G976" s="786"/>
      <c r="H976" s="786"/>
      <c r="I976" s="786"/>
      <c r="J976" s="786"/>
      <c r="K976" s="786"/>
      <c r="L976" s="786"/>
      <c r="M976" s="786"/>
      <c r="N976" s="786"/>
      <c r="O976" s="786"/>
      <c r="P976" s="786"/>
      <c r="Q976" s="812"/>
      <c r="R976" s="786"/>
      <c r="S976" s="786"/>
      <c r="T976" s="786"/>
      <c r="U976" s="786"/>
      <c r="V976" s="786"/>
      <c r="W976" s="786"/>
      <c r="X976" s="786"/>
      <c r="Y976" s="786"/>
      <c r="Z976" s="786"/>
      <c r="AA976" s="786"/>
      <c r="AB976" s="786"/>
      <c r="AC976" s="786"/>
      <c r="AD976" s="786"/>
    </row>
    <row r="977" ht="13.5" customHeight="1">
      <c r="A977" s="786"/>
      <c r="B977" s="786"/>
      <c r="C977" s="786"/>
      <c r="D977" s="786"/>
      <c r="E977" s="786"/>
      <c r="F977" s="786"/>
      <c r="G977" s="786"/>
      <c r="H977" s="786"/>
      <c r="I977" s="786"/>
      <c r="J977" s="786"/>
      <c r="K977" s="786"/>
      <c r="L977" s="786"/>
      <c r="M977" s="786"/>
      <c r="N977" s="786"/>
      <c r="O977" s="786"/>
      <c r="P977" s="786"/>
      <c r="Q977" s="812"/>
      <c r="R977" s="786"/>
      <c r="S977" s="786"/>
      <c r="T977" s="786"/>
      <c r="U977" s="786"/>
      <c r="V977" s="786"/>
      <c r="W977" s="786"/>
      <c r="X977" s="786"/>
      <c r="Y977" s="786"/>
      <c r="Z977" s="786"/>
      <c r="AA977" s="786"/>
      <c r="AB977" s="786"/>
      <c r="AC977" s="786"/>
      <c r="AD977" s="786"/>
    </row>
    <row r="978" ht="13.5" customHeight="1">
      <c r="A978" s="786"/>
      <c r="B978" s="786"/>
      <c r="C978" s="786"/>
      <c r="D978" s="786"/>
      <c r="E978" s="786"/>
      <c r="F978" s="786"/>
      <c r="G978" s="786"/>
      <c r="H978" s="786"/>
      <c r="I978" s="786"/>
      <c r="J978" s="786"/>
      <c r="K978" s="786"/>
      <c r="L978" s="786"/>
      <c r="M978" s="786"/>
      <c r="N978" s="786"/>
      <c r="O978" s="786"/>
      <c r="P978" s="786"/>
      <c r="Q978" s="812"/>
      <c r="R978" s="786"/>
      <c r="S978" s="786"/>
      <c r="T978" s="786"/>
      <c r="U978" s="786"/>
      <c r="V978" s="786"/>
      <c r="W978" s="786"/>
      <c r="X978" s="786"/>
      <c r="Y978" s="786"/>
      <c r="Z978" s="786"/>
      <c r="AA978" s="786"/>
      <c r="AB978" s="786"/>
      <c r="AC978" s="786"/>
      <c r="AD978" s="786"/>
    </row>
    <row r="979" ht="13.5" customHeight="1">
      <c r="A979" s="786"/>
      <c r="B979" s="786"/>
      <c r="C979" s="786"/>
      <c r="D979" s="786"/>
      <c r="E979" s="786"/>
      <c r="F979" s="786"/>
      <c r="G979" s="786"/>
      <c r="H979" s="786"/>
      <c r="I979" s="786"/>
      <c r="J979" s="786"/>
      <c r="K979" s="786"/>
      <c r="L979" s="786"/>
      <c r="M979" s="786"/>
      <c r="N979" s="786"/>
      <c r="O979" s="786"/>
      <c r="P979" s="786"/>
      <c r="Q979" s="812"/>
      <c r="R979" s="786"/>
      <c r="S979" s="786"/>
      <c r="T979" s="786"/>
      <c r="U979" s="786"/>
      <c r="V979" s="786"/>
      <c r="W979" s="786"/>
      <c r="X979" s="786"/>
      <c r="Y979" s="786"/>
      <c r="Z979" s="786"/>
      <c r="AA979" s="786"/>
      <c r="AB979" s="786"/>
      <c r="AC979" s="786"/>
      <c r="AD979" s="786"/>
    </row>
    <row r="980" ht="13.5" customHeight="1">
      <c r="A980" s="786"/>
      <c r="B980" s="786"/>
      <c r="C980" s="786"/>
      <c r="D980" s="786"/>
      <c r="E980" s="786"/>
      <c r="F980" s="786"/>
      <c r="G980" s="786"/>
      <c r="H980" s="786"/>
      <c r="I980" s="786"/>
      <c r="J980" s="786"/>
      <c r="K980" s="786"/>
      <c r="L980" s="786"/>
      <c r="M980" s="786"/>
      <c r="N980" s="786"/>
      <c r="O980" s="786"/>
      <c r="P980" s="786"/>
      <c r="Q980" s="812"/>
      <c r="R980" s="786"/>
      <c r="S980" s="786"/>
      <c r="T980" s="786"/>
      <c r="U980" s="786"/>
      <c r="V980" s="786"/>
      <c r="W980" s="786"/>
      <c r="X980" s="786"/>
      <c r="Y980" s="786"/>
      <c r="Z980" s="786"/>
      <c r="AA980" s="786"/>
      <c r="AB980" s="786"/>
      <c r="AC980" s="786"/>
      <c r="AD980" s="786"/>
    </row>
    <row r="981" ht="13.5" customHeight="1">
      <c r="A981" s="786"/>
      <c r="B981" s="786"/>
      <c r="C981" s="786"/>
      <c r="D981" s="786"/>
      <c r="E981" s="786"/>
      <c r="F981" s="786"/>
      <c r="G981" s="786"/>
      <c r="H981" s="786"/>
      <c r="I981" s="786"/>
      <c r="J981" s="786"/>
      <c r="K981" s="786"/>
      <c r="L981" s="786"/>
      <c r="M981" s="786"/>
      <c r="N981" s="786"/>
      <c r="O981" s="786"/>
      <c r="P981" s="786"/>
      <c r="Q981" s="812"/>
      <c r="R981" s="786"/>
      <c r="S981" s="786"/>
      <c r="T981" s="786"/>
      <c r="U981" s="786"/>
      <c r="V981" s="786"/>
      <c r="W981" s="786"/>
      <c r="X981" s="786"/>
      <c r="Y981" s="786"/>
      <c r="Z981" s="786"/>
      <c r="AA981" s="786"/>
      <c r="AB981" s="786"/>
      <c r="AC981" s="786"/>
      <c r="AD981" s="786"/>
    </row>
    <row r="982" ht="13.5" customHeight="1">
      <c r="A982" s="786"/>
      <c r="B982" s="786"/>
      <c r="C982" s="786"/>
      <c r="D982" s="786"/>
      <c r="E982" s="786"/>
      <c r="F982" s="786"/>
      <c r="G982" s="786"/>
      <c r="H982" s="786"/>
      <c r="I982" s="786"/>
      <c r="J982" s="786"/>
      <c r="K982" s="786"/>
      <c r="L982" s="786"/>
      <c r="M982" s="786"/>
      <c r="N982" s="786"/>
      <c r="O982" s="786"/>
      <c r="P982" s="786"/>
      <c r="Q982" s="812"/>
      <c r="R982" s="786"/>
      <c r="S982" s="786"/>
      <c r="T982" s="786"/>
      <c r="U982" s="786"/>
      <c r="V982" s="786"/>
      <c r="W982" s="786"/>
      <c r="X982" s="786"/>
      <c r="Y982" s="786"/>
      <c r="Z982" s="786"/>
      <c r="AA982" s="786"/>
      <c r="AB982" s="786"/>
      <c r="AC982" s="786"/>
      <c r="AD982" s="786"/>
    </row>
    <row r="983" ht="13.5" customHeight="1">
      <c r="A983" s="786"/>
      <c r="B983" s="786"/>
      <c r="C983" s="786"/>
      <c r="D983" s="786"/>
      <c r="E983" s="786"/>
      <c r="F983" s="786"/>
      <c r="G983" s="786"/>
      <c r="H983" s="786"/>
      <c r="I983" s="786"/>
      <c r="J983" s="786"/>
      <c r="K983" s="786"/>
      <c r="L983" s="786"/>
      <c r="M983" s="786"/>
      <c r="N983" s="786"/>
      <c r="O983" s="786"/>
      <c r="P983" s="786"/>
      <c r="Q983" s="812"/>
      <c r="R983" s="786"/>
      <c r="S983" s="786"/>
      <c r="T983" s="786"/>
      <c r="U983" s="786"/>
      <c r="V983" s="786"/>
      <c r="W983" s="786"/>
      <c r="X983" s="786"/>
      <c r="Y983" s="786"/>
      <c r="Z983" s="786"/>
      <c r="AA983" s="786"/>
      <c r="AB983" s="786"/>
      <c r="AC983" s="786"/>
      <c r="AD983" s="786"/>
    </row>
    <row r="984" ht="13.5" customHeight="1">
      <c r="A984" s="786"/>
      <c r="B984" s="786"/>
      <c r="C984" s="786"/>
      <c r="D984" s="786"/>
      <c r="E984" s="786"/>
      <c r="F984" s="786"/>
      <c r="G984" s="786"/>
      <c r="H984" s="786"/>
      <c r="I984" s="786"/>
      <c r="J984" s="786"/>
      <c r="K984" s="786"/>
      <c r="L984" s="786"/>
      <c r="M984" s="786"/>
      <c r="N984" s="786"/>
      <c r="O984" s="786"/>
      <c r="P984" s="786"/>
      <c r="Q984" s="812"/>
      <c r="R984" s="786"/>
      <c r="S984" s="786"/>
      <c r="T984" s="786"/>
      <c r="U984" s="786"/>
      <c r="V984" s="786"/>
      <c r="W984" s="786"/>
      <c r="X984" s="786"/>
      <c r="Y984" s="786"/>
      <c r="Z984" s="786"/>
      <c r="AA984" s="786"/>
      <c r="AB984" s="786"/>
      <c r="AC984" s="786"/>
      <c r="AD984" s="786"/>
    </row>
    <row r="985" ht="13.5" customHeight="1">
      <c r="A985" s="786"/>
      <c r="B985" s="786"/>
      <c r="C985" s="786"/>
      <c r="D985" s="786"/>
      <c r="E985" s="786"/>
      <c r="F985" s="786"/>
      <c r="G985" s="786"/>
      <c r="H985" s="786"/>
      <c r="I985" s="786"/>
      <c r="J985" s="786"/>
      <c r="K985" s="786"/>
      <c r="L985" s="786"/>
      <c r="M985" s="786"/>
      <c r="N985" s="786"/>
      <c r="O985" s="786"/>
      <c r="P985" s="786"/>
      <c r="Q985" s="812"/>
      <c r="R985" s="786"/>
      <c r="S985" s="786"/>
      <c r="T985" s="786"/>
      <c r="U985" s="786"/>
      <c r="V985" s="786"/>
      <c r="W985" s="786"/>
      <c r="X985" s="786"/>
      <c r="Y985" s="786"/>
      <c r="Z985" s="786"/>
      <c r="AA985" s="786"/>
      <c r="AB985" s="786"/>
      <c r="AC985" s="786"/>
      <c r="AD985" s="786"/>
    </row>
    <row r="986" ht="13.5" customHeight="1">
      <c r="A986" s="786"/>
      <c r="B986" s="786"/>
      <c r="C986" s="786"/>
      <c r="D986" s="786"/>
      <c r="E986" s="786"/>
      <c r="F986" s="786"/>
      <c r="G986" s="786"/>
      <c r="H986" s="786"/>
      <c r="I986" s="786"/>
      <c r="J986" s="786"/>
      <c r="K986" s="786"/>
      <c r="L986" s="786"/>
      <c r="M986" s="786"/>
      <c r="N986" s="786"/>
      <c r="O986" s="786"/>
      <c r="P986" s="786"/>
      <c r="Q986" s="812"/>
      <c r="R986" s="786"/>
      <c r="S986" s="786"/>
      <c r="T986" s="786"/>
      <c r="U986" s="786"/>
      <c r="V986" s="786"/>
      <c r="W986" s="786"/>
      <c r="X986" s="786"/>
      <c r="Y986" s="786"/>
      <c r="Z986" s="786"/>
      <c r="AA986" s="786"/>
      <c r="AB986" s="786"/>
      <c r="AC986" s="786"/>
      <c r="AD986" s="786"/>
    </row>
    <row r="987" ht="13.5" customHeight="1">
      <c r="A987" s="786"/>
      <c r="B987" s="786"/>
      <c r="C987" s="786"/>
      <c r="D987" s="786"/>
      <c r="E987" s="786"/>
      <c r="F987" s="786"/>
      <c r="G987" s="786"/>
      <c r="H987" s="786"/>
      <c r="I987" s="786"/>
      <c r="J987" s="786"/>
      <c r="K987" s="786"/>
      <c r="L987" s="786"/>
      <c r="M987" s="786"/>
      <c r="N987" s="786"/>
      <c r="O987" s="786"/>
      <c r="P987" s="786"/>
      <c r="Q987" s="812"/>
      <c r="R987" s="786"/>
      <c r="S987" s="786"/>
      <c r="T987" s="786"/>
      <c r="U987" s="786"/>
      <c r="V987" s="786"/>
      <c r="W987" s="786"/>
      <c r="X987" s="786"/>
      <c r="Y987" s="786"/>
      <c r="Z987" s="786"/>
      <c r="AA987" s="786"/>
      <c r="AB987" s="786"/>
      <c r="AC987" s="786"/>
      <c r="AD987" s="786"/>
    </row>
    <row r="988" ht="13.5" customHeight="1">
      <c r="A988" s="786"/>
      <c r="B988" s="786"/>
      <c r="C988" s="786"/>
      <c r="D988" s="786"/>
      <c r="E988" s="786"/>
      <c r="F988" s="786"/>
      <c r="G988" s="786"/>
      <c r="H988" s="786"/>
      <c r="I988" s="786"/>
      <c r="J988" s="786"/>
      <c r="K988" s="786"/>
      <c r="L988" s="786"/>
      <c r="M988" s="786"/>
      <c r="N988" s="786"/>
      <c r="O988" s="786"/>
      <c r="P988" s="786"/>
      <c r="Q988" s="812"/>
      <c r="R988" s="786"/>
      <c r="S988" s="786"/>
      <c r="T988" s="786"/>
      <c r="U988" s="786"/>
      <c r="V988" s="786"/>
      <c r="W988" s="786"/>
      <c r="X988" s="786"/>
      <c r="Y988" s="786"/>
      <c r="Z988" s="786"/>
      <c r="AA988" s="786"/>
      <c r="AB988" s="786"/>
      <c r="AC988" s="786"/>
      <c r="AD988" s="786"/>
    </row>
    <row r="989" ht="13.5" customHeight="1">
      <c r="A989" s="786"/>
      <c r="B989" s="786"/>
      <c r="C989" s="786"/>
      <c r="D989" s="786"/>
      <c r="E989" s="786"/>
      <c r="F989" s="786"/>
      <c r="G989" s="786"/>
      <c r="H989" s="786"/>
      <c r="I989" s="786"/>
      <c r="J989" s="786"/>
      <c r="K989" s="786"/>
      <c r="L989" s="786"/>
      <c r="M989" s="786"/>
      <c r="N989" s="786"/>
      <c r="O989" s="786"/>
      <c r="P989" s="786"/>
      <c r="Q989" s="812"/>
      <c r="R989" s="786"/>
      <c r="S989" s="786"/>
      <c r="T989" s="786"/>
      <c r="U989" s="786"/>
      <c r="V989" s="786"/>
      <c r="W989" s="786"/>
      <c r="X989" s="786"/>
      <c r="Y989" s="786"/>
      <c r="Z989" s="786"/>
      <c r="AA989" s="786"/>
      <c r="AB989" s="786"/>
      <c r="AC989" s="786"/>
      <c r="AD989" s="786"/>
    </row>
    <row r="990" ht="13.5" customHeight="1">
      <c r="A990" s="786"/>
      <c r="B990" s="786"/>
      <c r="C990" s="786"/>
      <c r="D990" s="786"/>
      <c r="E990" s="786"/>
      <c r="F990" s="786"/>
      <c r="G990" s="786"/>
      <c r="H990" s="786"/>
      <c r="I990" s="786"/>
      <c r="J990" s="786"/>
      <c r="K990" s="786"/>
      <c r="L990" s="786"/>
      <c r="M990" s="786"/>
      <c r="N990" s="786"/>
      <c r="O990" s="786"/>
      <c r="P990" s="786"/>
      <c r="Q990" s="812"/>
      <c r="R990" s="786"/>
      <c r="S990" s="786"/>
      <c r="T990" s="786"/>
      <c r="U990" s="786"/>
      <c r="V990" s="786"/>
      <c r="W990" s="786"/>
      <c r="X990" s="786"/>
      <c r="Y990" s="786"/>
      <c r="Z990" s="786"/>
      <c r="AA990" s="786"/>
      <c r="AB990" s="786"/>
      <c r="AC990" s="786"/>
      <c r="AD990" s="786"/>
    </row>
    <row r="991" ht="13.5" customHeight="1">
      <c r="A991" s="786"/>
      <c r="B991" s="786"/>
      <c r="C991" s="786"/>
      <c r="D991" s="786"/>
      <c r="E991" s="786"/>
      <c r="F991" s="786"/>
      <c r="G991" s="786"/>
      <c r="H991" s="786"/>
      <c r="I991" s="786"/>
      <c r="J991" s="786"/>
      <c r="K991" s="786"/>
      <c r="L991" s="786"/>
      <c r="M991" s="786"/>
      <c r="N991" s="786"/>
      <c r="O991" s="786"/>
      <c r="P991" s="786"/>
      <c r="Q991" s="812"/>
      <c r="R991" s="786"/>
      <c r="S991" s="786"/>
      <c r="T991" s="786"/>
      <c r="U991" s="786"/>
      <c r="V991" s="786"/>
      <c r="W991" s="786"/>
      <c r="X991" s="786"/>
      <c r="Y991" s="786"/>
      <c r="Z991" s="786"/>
      <c r="AA991" s="786"/>
      <c r="AB991" s="786"/>
      <c r="AC991" s="786"/>
      <c r="AD991" s="786"/>
    </row>
    <row r="992" ht="13.5" customHeight="1">
      <c r="A992" s="786"/>
      <c r="B992" s="786"/>
      <c r="C992" s="786"/>
      <c r="D992" s="786"/>
      <c r="E992" s="786"/>
      <c r="F992" s="786"/>
      <c r="G992" s="786"/>
      <c r="H992" s="786"/>
      <c r="I992" s="786"/>
      <c r="J992" s="786"/>
      <c r="K992" s="786"/>
      <c r="L992" s="786"/>
      <c r="M992" s="786"/>
      <c r="N992" s="786"/>
      <c r="O992" s="786"/>
      <c r="P992" s="786"/>
      <c r="Q992" s="812"/>
      <c r="R992" s="786"/>
      <c r="S992" s="786"/>
      <c r="T992" s="786"/>
      <c r="U992" s="786"/>
      <c r="V992" s="786"/>
      <c r="W992" s="786"/>
      <c r="X992" s="786"/>
      <c r="Y992" s="786"/>
      <c r="Z992" s="786"/>
      <c r="AA992" s="786"/>
      <c r="AB992" s="786"/>
      <c r="AC992" s="786"/>
      <c r="AD992" s="786"/>
    </row>
    <row r="993" ht="13.5" customHeight="1">
      <c r="A993" s="786"/>
      <c r="B993" s="786"/>
      <c r="C993" s="786"/>
      <c r="D993" s="786"/>
      <c r="E993" s="786"/>
      <c r="F993" s="786"/>
      <c r="G993" s="786"/>
      <c r="H993" s="786"/>
      <c r="I993" s="786"/>
      <c r="J993" s="786"/>
      <c r="K993" s="786"/>
      <c r="L993" s="786"/>
      <c r="M993" s="786"/>
      <c r="N993" s="786"/>
      <c r="O993" s="786"/>
      <c r="P993" s="786"/>
      <c r="Q993" s="812"/>
      <c r="R993" s="786"/>
      <c r="S993" s="786"/>
      <c r="T993" s="786"/>
      <c r="U993" s="786"/>
      <c r="V993" s="786"/>
      <c r="W993" s="786"/>
      <c r="X993" s="786"/>
      <c r="Y993" s="786"/>
      <c r="Z993" s="786"/>
      <c r="AA993" s="786"/>
      <c r="AB993" s="786"/>
      <c r="AC993" s="786"/>
      <c r="AD993" s="786"/>
    </row>
    <row r="994" ht="13.5" customHeight="1">
      <c r="A994" s="786"/>
      <c r="B994" s="786"/>
      <c r="C994" s="786"/>
      <c r="D994" s="786"/>
      <c r="E994" s="786"/>
      <c r="F994" s="786"/>
      <c r="G994" s="786"/>
      <c r="H994" s="786"/>
      <c r="I994" s="786"/>
      <c r="J994" s="786"/>
      <c r="K994" s="786"/>
      <c r="L994" s="786"/>
      <c r="M994" s="786"/>
      <c r="N994" s="786"/>
      <c r="O994" s="786"/>
      <c r="P994" s="786"/>
      <c r="Q994" s="812"/>
      <c r="R994" s="786"/>
      <c r="S994" s="786"/>
      <c r="T994" s="786"/>
      <c r="U994" s="786"/>
      <c r="V994" s="786"/>
      <c r="W994" s="786"/>
      <c r="X994" s="786"/>
      <c r="Y994" s="786"/>
      <c r="Z994" s="786"/>
      <c r="AA994" s="786"/>
      <c r="AB994" s="786"/>
      <c r="AC994" s="786"/>
      <c r="AD994" s="786"/>
    </row>
    <row r="995" ht="13.5" customHeight="1">
      <c r="A995" s="786"/>
      <c r="B995" s="786"/>
      <c r="C995" s="786"/>
      <c r="D995" s="786"/>
      <c r="E995" s="786"/>
      <c r="F995" s="786"/>
      <c r="G995" s="786"/>
      <c r="H995" s="786"/>
      <c r="I995" s="786"/>
      <c r="J995" s="786"/>
      <c r="K995" s="786"/>
      <c r="L995" s="786"/>
      <c r="M995" s="786"/>
      <c r="N995" s="786"/>
      <c r="O995" s="786"/>
      <c r="P995" s="786"/>
      <c r="Q995" s="812"/>
      <c r="R995" s="786"/>
      <c r="S995" s="786"/>
      <c r="T995" s="786"/>
      <c r="U995" s="786"/>
      <c r="V995" s="786"/>
      <c r="W995" s="786"/>
      <c r="X995" s="786"/>
      <c r="Y995" s="786"/>
      <c r="Z995" s="786"/>
      <c r="AA995" s="786"/>
      <c r="AB995" s="786"/>
      <c r="AC995" s="786"/>
      <c r="AD995" s="786"/>
    </row>
    <row r="996" ht="13.5" customHeight="1">
      <c r="A996" s="786"/>
      <c r="B996" s="786"/>
      <c r="C996" s="786"/>
      <c r="D996" s="786"/>
      <c r="E996" s="786"/>
      <c r="F996" s="786"/>
      <c r="G996" s="786"/>
      <c r="H996" s="786"/>
      <c r="I996" s="786"/>
      <c r="J996" s="786"/>
      <c r="K996" s="786"/>
      <c r="L996" s="786"/>
      <c r="M996" s="786"/>
      <c r="N996" s="786"/>
      <c r="O996" s="786"/>
      <c r="P996" s="786"/>
      <c r="Q996" s="812"/>
      <c r="R996" s="786"/>
      <c r="S996" s="786"/>
      <c r="T996" s="786"/>
      <c r="U996" s="786"/>
      <c r="V996" s="786"/>
      <c r="W996" s="786"/>
      <c r="X996" s="786"/>
      <c r="Y996" s="786"/>
      <c r="Z996" s="786"/>
      <c r="AA996" s="786"/>
      <c r="AB996" s="786"/>
      <c r="AC996" s="786"/>
      <c r="AD996" s="786"/>
    </row>
    <row r="997" ht="13.5" customHeight="1">
      <c r="A997" s="786"/>
      <c r="B997" s="786"/>
      <c r="C997" s="786"/>
      <c r="D997" s="786"/>
      <c r="E997" s="786"/>
      <c r="F997" s="786"/>
      <c r="G997" s="786"/>
      <c r="H997" s="786"/>
      <c r="I997" s="786"/>
      <c r="J997" s="786"/>
      <c r="K997" s="786"/>
      <c r="L997" s="786"/>
      <c r="M997" s="786"/>
      <c r="N997" s="786"/>
      <c r="O997" s="786"/>
      <c r="P997" s="786"/>
      <c r="Q997" s="812"/>
      <c r="R997" s="786"/>
      <c r="S997" s="786"/>
      <c r="T997" s="786"/>
      <c r="U997" s="786"/>
      <c r="V997" s="786"/>
      <c r="W997" s="786"/>
      <c r="X997" s="786"/>
      <c r="Y997" s="786"/>
      <c r="Z997" s="786"/>
      <c r="AA997" s="786"/>
      <c r="AB997" s="786"/>
      <c r="AC997" s="786"/>
      <c r="AD997" s="786"/>
    </row>
    <row r="998" ht="13.5" customHeight="1">
      <c r="A998" s="786"/>
      <c r="B998" s="786"/>
      <c r="C998" s="786"/>
      <c r="D998" s="786"/>
      <c r="E998" s="786"/>
      <c r="F998" s="786"/>
      <c r="G998" s="786"/>
      <c r="H998" s="786"/>
      <c r="I998" s="786"/>
      <c r="J998" s="786"/>
      <c r="K998" s="786"/>
      <c r="L998" s="786"/>
      <c r="M998" s="786"/>
      <c r="N998" s="786"/>
      <c r="O998" s="786"/>
      <c r="P998" s="786"/>
      <c r="Q998" s="812"/>
      <c r="R998" s="786"/>
      <c r="S998" s="786"/>
      <c r="T998" s="786"/>
      <c r="U998" s="786"/>
      <c r="V998" s="786"/>
      <c r="W998" s="786"/>
      <c r="X998" s="786"/>
      <c r="Y998" s="786"/>
      <c r="Z998" s="786"/>
      <c r="AA998" s="786"/>
      <c r="AB998" s="786"/>
      <c r="AC998" s="786"/>
      <c r="AD998" s="786"/>
    </row>
    <row r="999" ht="13.5" customHeight="1">
      <c r="A999" s="786"/>
      <c r="B999" s="786"/>
      <c r="C999" s="786"/>
      <c r="D999" s="786"/>
      <c r="E999" s="786"/>
      <c r="F999" s="786"/>
      <c r="G999" s="786"/>
      <c r="H999" s="786"/>
      <c r="I999" s="786"/>
      <c r="J999" s="786"/>
      <c r="K999" s="786"/>
      <c r="L999" s="786"/>
      <c r="M999" s="786"/>
      <c r="N999" s="786"/>
      <c r="O999" s="786"/>
      <c r="P999" s="786"/>
      <c r="Q999" s="812"/>
      <c r="R999" s="786"/>
      <c r="S999" s="786"/>
      <c r="T999" s="786"/>
      <c r="U999" s="786"/>
      <c r="V999" s="786"/>
      <c r="W999" s="786"/>
      <c r="X999" s="786"/>
      <c r="Y999" s="786"/>
      <c r="Z999" s="786"/>
      <c r="AA999" s="786"/>
      <c r="AB999" s="786"/>
      <c r="AC999" s="786"/>
      <c r="AD999" s="786"/>
    </row>
    <row r="1000" ht="13.5" customHeight="1">
      <c r="A1000" s="786"/>
      <c r="B1000" s="786"/>
      <c r="C1000" s="786"/>
      <c r="D1000" s="786"/>
      <c r="E1000" s="786"/>
      <c r="F1000" s="786"/>
      <c r="G1000" s="786"/>
      <c r="H1000" s="786"/>
      <c r="I1000" s="786"/>
      <c r="J1000" s="786"/>
      <c r="K1000" s="786"/>
      <c r="L1000" s="786"/>
      <c r="M1000" s="786"/>
      <c r="N1000" s="786"/>
      <c r="O1000" s="786"/>
      <c r="P1000" s="786"/>
      <c r="Q1000" s="812"/>
      <c r="R1000" s="786"/>
      <c r="S1000" s="786"/>
      <c r="T1000" s="786"/>
      <c r="U1000" s="786"/>
      <c r="V1000" s="786"/>
      <c r="W1000" s="786"/>
      <c r="X1000" s="786"/>
      <c r="Y1000" s="786"/>
      <c r="Z1000" s="786"/>
      <c r="AA1000" s="786"/>
      <c r="AB1000" s="786"/>
      <c r="AC1000" s="786"/>
      <c r="AD1000" s="786"/>
    </row>
  </sheetData>
  <pageMargins left="0.7" right="0.7" top="0.75" bottom="0.75" header="0" footer="0"/>
  <pageSetup firstPageNumber="1" fitToHeight="1" fitToWidth="1" scale="100" useFirstPageNumber="0" orientation="landscape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